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 codeName="{51196F13-6AD0-C1B8-E2B4-A1F9AE17003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9040" windowHeight="15720" tabRatio="862"/>
  </bookViews>
  <sheets>
    <sheet name="Name List" sheetId="152" r:id="rId1"/>
    <sheet name="ឋានៈ" sheetId="69" r:id="rId2"/>
    <sheet name="ធ្វើដំណើរ" sheetId="98" r:id="rId3"/>
    <sheet name="សង្ខេបទី" sheetId="143" r:id="rId4"/>
    <sheet name="ក ប ១ (2)" sheetId="162" r:id="rId5"/>
    <sheet name="ក ប ១" sheetId="154" r:id="rId6"/>
    <sheet name="New1 (3)" sheetId="159" state="hidden" r:id="rId7"/>
    <sheet name="លើកទី១ តាមកម្មវិធី" sheetId="160" state="hidden" r:id="rId8"/>
    <sheet name="ជុំទី៤" sheetId="161" r:id="rId9"/>
  </sheets>
  <externalReferences>
    <externalReference r:id="rId10"/>
    <externalReference r:id="rId11"/>
    <externalReference r:id="rId12"/>
  </externalReferences>
  <definedNames>
    <definedName name="_xlnm._FilterDatabase" localSheetId="0" hidden="1">'Name List'!$A$7:$F$4374</definedName>
    <definedName name="_xlnm._FilterDatabase" localSheetId="6" hidden="1">'New1 (3)'!$A$13:$AC$430</definedName>
    <definedName name="_xlnm._FilterDatabase" localSheetId="5" hidden="1">'ក ប ១'!$A$8:$F$324</definedName>
    <definedName name="_xlnm._FilterDatabase" localSheetId="4" hidden="1">'ក ប ១ (2)'!$A$8:$F$167</definedName>
    <definedName name="_xlnm._FilterDatabase" localSheetId="8" hidden="1">ជុំទី៤!$A$12:$AC$456</definedName>
    <definedName name="_xlnm._FilterDatabase" localSheetId="7" hidden="1">'លើកទី១ តាមកម្មវិធី'!$A$11:$AC$415</definedName>
    <definedName name="_xlnm.Print_Area" localSheetId="0">'Name List'!$A$1:$F$4375</definedName>
    <definedName name="_xlnm.Print_Area" localSheetId="6">'New1 (3)'!$A$1:$U$442</definedName>
    <definedName name="_xlnm.Print_Area" localSheetId="5">'ក ប ១'!$A$1:$F$335</definedName>
    <definedName name="_xlnm.Print_Area" localSheetId="4">'ក ប ១ (2)'!$A$1:$F$178</definedName>
    <definedName name="_xlnm.Print_Area" localSheetId="8">ជុំទី៤!$A$1:$U$458</definedName>
    <definedName name="_xlnm.Print_Area" localSheetId="7">'លើកទី១ តាមកម្មវិធី'!$A$1:$U$427</definedName>
    <definedName name="_xlnm.Print_Area" localSheetId="3">សង្ខេបទី!$A$1:$F$36</definedName>
    <definedName name="_xlnm.Print_Titles" localSheetId="6">'New1 (3)'!$10:$13</definedName>
    <definedName name="_xlnm.Print_Titles" localSheetId="5">'ក ប ១'!$8:$8</definedName>
    <definedName name="_xlnm.Print_Titles" localSheetId="4">'ក ប ១ (2)'!$8:$8</definedName>
    <definedName name="_xlnm.Print_Titles" localSheetId="8">ជុំទី៤!$9:$12</definedName>
    <definedName name="_xlnm.Print_Titles" localSheetId="7">'លើកទី១ តាមកម្មវិធី'!$8:$11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36" i="161" l="1"/>
  <c r="Z436" i="161" s="1"/>
  <c r="K436" i="161"/>
  <c r="L436" i="161" s="1"/>
  <c r="D436" i="161"/>
  <c r="R436" i="161" s="1"/>
  <c r="X435" i="161"/>
  <c r="AA435" i="161" s="1"/>
  <c r="K435" i="161"/>
  <c r="L435" i="161" s="1"/>
  <c r="D435" i="161"/>
  <c r="R435" i="161" s="1"/>
  <c r="X434" i="161"/>
  <c r="Y434" i="161" s="1"/>
  <c r="M434" i="161"/>
  <c r="K434" i="161"/>
  <c r="L434" i="161" s="1"/>
  <c r="D434" i="161"/>
  <c r="R434" i="161" s="1"/>
  <c r="X432" i="161"/>
  <c r="AA432" i="161" s="1"/>
  <c r="K432" i="161"/>
  <c r="L432" i="161" s="1"/>
  <c r="D432" i="161"/>
  <c r="R432" i="161" s="1"/>
  <c r="X431" i="161"/>
  <c r="AB431" i="161" s="1"/>
  <c r="K431" i="161"/>
  <c r="L431" i="161" s="1"/>
  <c r="D431" i="161"/>
  <c r="R431" i="161" s="1"/>
  <c r="S431" i="161" s="1"/>
  <c r="X430" i="161"/>
  <c r="Y430" i="161" s="1"/>
  <c r="M430" i="161"/>
  <c r="K430" i="161"/>
  <c r="L430" i="161" s="1"/>
  <c r="D430" i="161"/>
  <c r="R430" i="161" s="1"/>
  <c r="S430" i="161" s="1"/>
  <c r="X443" i="161"/>
  <c r="AB443" i="161" s="1"/>
  <c r="K443" i="161"/>
  <c r="L443" i="161" s="1"/>
  <c r="D443" i="161"/>
  <c r="R443" i="161" s="1"/>
  <c r="X442" i="161"/>
  <c r="AB442" i="161" s="1"/>
  <c r="K442" i="161"/>
  <c r="L442" i="161" s="1"/>
  <c r="D442" i="161"/>
  <c r="R442" i="161" s="1"/>
  <c r="X441" i="161"/>
  <c r="Y441" i="161" s="1"/>
  <c r="M441" i="161"/>
  <c r="K441" i="161"/>
  <c r="L441" i="161" s="1"/>
  <c r="D441" i="161"/>
  <c r="N441" i="161" s="1"/>
  <c r="X439" i="161"/>
  <c r="AB439" i="161" s="1"/>
  <c r="K439" i="161"/>
  <c r="L439" i="161" s="1"/>
  <c r="D439" i="161"/>
  <c r="R439" i="161" s="1"/>
  <c r="S439" i="161" s="1"/>
  <c r="X438" i="161"/>
  <c r="AB438" i="161" s="1"/>
  <c r="M438" i="161"/>
  <c r="K438" i="161"/>
  <c r="L438" i="161" s="1"/>
  <c r="D438" i="161"/>
  <c r="P438" i="161" s="1"/>
  <c r="Q438" i="161" s="1"/>
  <c r="Y431" i="161" l="1"/>
  <c r="Z431" i="161"/>
  <c r="AA431" i="161"/>
  <c r="AB430" i="161"/>
  <c r="Z430" i="161"/>
  <c r="AA430" i="161"/>
  <c r="Z434" i="161"/>
  <c r="Z435" i="161"/>
  <c r="AA434" i="161"/>
  <c r="Y435" i="161"/>
  <c r="S442" i="161"/>
  <c r="AB434" i="161"/>
  <c r="S436" i="161"/>
  <c r="S435" i="161"/>
  <c r="S434" i="161"/>
  <c r="S437" i="161" s="1"/>
  <c r="AB436" i="161"/>
  <c r="AB435" i="161"/>
  <c r="AA436" i="161"/>
  <c r="N434" i="161"/>
  <c r="O434" i="161" s="1"/>
  <c r="P434" i="161"/>
  <c r="Q434" i="161" s="1"/>
  <c r="N435" i="161"/>
  <c r="O435" i="161" s="1"/>
  <c r="Y436" i="161"/>
  <c r="M437" i="161"/>
  <c r="P435" i="161"/>
  <c r="Q435" i="161" s="1"/>
  <c r="N436" i="161"/>
  <c r="O436" i="161" s="1"/>
  <c r="P436" i="161"/>
  <c r="Q436" i="161" s="1"/>
  <c r="S432" i="161"/>
  <c r="S433" i="161" s="1"/>
  <c r="N430" i="161"/>
  <c r="O430" i="161" s="1"/>
  <c r="Y432" i="161"/>
  <c r="P430" i="161"/>
  <c r="Q430" i="161" s="1"/>
  <c r="N431" i="161"/>
  <c r="O431" i="161" s="1"/>
  <c r="M433" i="161"/>
  <c r="P431" i="161"/>
  <c r="Q431" i="161" s="1"/>
  <c r="N432" i="161"/>
  <c r="O432" i="161" s="1"/>
  <c r="P432" i="161"/>
  <c r="Q432" i="161" s="1"/>
  <c r="Z432" i="161"/>
  <c r="AB432" i="161"/>
  <c r="Z441" i="161"/>
  <c r="AA441" i="161"/>
  <c r="AB441" i="161"/>
  <c r="Y438" i="161"/>
  <c r="Z438" i="161"/>
  <c r="AA438" i="161"/>
  <c r="Y442" i="161"/>
  <c r="Z442" i="161"/>
  <c r="AA442" i="161"/>
  <c r="O441" i="161"/>
  <c r="S443" i="161"/>
  <c r="Y443" i="161"/>
  <c r="P441" i="161"/>
  <c r="Q441" i="161" s="1"/>
  <c r="N442" i="161"/>
  <c r="O442" i="161" s="1"/>
  <c r="M444" i="161"/>
  <c r="R441" i="161"/>
  <c r="S441" i="161" s="1"/>
  <c r="P442" i="161"/>
  <c r="Q442" i="161" s="1"/>
  <c r="N443" i="161"/>
  <c r="O443" i="161" s="1"/>
  <c r="P443" i="161"/>
  <c r="Q443" i="161" s="1"/>
  <c r="Z443" i="161"/>
  <c r="AA443" i="161"/>
  <c r="Y439" i="161"/>
  <c r="N438" i="161"/>
  <c r="O438" i="161" s="1"/>
  <c r="Z439" i="161"/>
  <c r="AA439" i="161"/>
  <c r="M440" i="161"/>
  <c r="N439" i="161"/>
  <c r="O439" i="161" s="1"/>
  <c r="R438" i="161"/>
  <c r="S438" i="161" s="1"/>
  <c r="S440" i="161" s="1"/>
  <c r="P439" i="161"/>
  <c r="Q439" i="161" s="1"/>
  <c r="Q440" i="161" s="1"/>
  <c r="M414" i="161"/>
  <c r="U436" i="161" l="1"/>
  <c r="AC436" i="161" s="1"/>
  <c r="Q437" i="161"/>
  <c r="U435" i="161"/>
  <c r="AC435" i="161" s="1"/>
  <c r="O437" i="161"/>
  <c r="U434" i="161"/>
  <c r="U432" i="161"/>
  <c r="AC432" i="161" s="1"/>
  <c r="O433" i="161"/>
  <c r="U431" i="161"/>
  <c r="AC431" i="161" s="1"/>
  <c r="Q433" i="161"/>
  <c r="U430" i="161"/>
  <c r="U441" i="161"/>
  <c r="AC441" i="161" s="1"/>
  <c r="S444" i="161"/>
  <c r="U443" i="161"/>
  <c r="AC443" i="161" s="1"/>
  <c r="U442" i="161"/>
  <c r="AC442" i="161" s="1"/>
  <c r="Q444" i="161"/>
  <c r="O444" i="161"/>
  <c r="U439" i="161"/>
  <c r="AC439" i="161" s="1"/>
  <c r="O440" i="161"/>
  <c r="W440" i="161" s="1"/>
  <c r="U438" i="161"/>
  <c r="X452" i="161"/>
  <c r="AA452" i="161" s="1"/>
  <c r="K452" i="161"/>
  <c r="L452" i="161" s="1"/>
  <c r="D452" i="161"/>
  <c r="P452" i="161" s="1"/>
  <c r="Q452" i="161" s="1"/>
  <c r="X451" i="161"/>
  <c r="AB451" i="161" s="1"/>
  <c r="M451" i="161"/>
  <c r="M453" i="161" s="1"/>
  <c r="K451" i="161"/>
  <c r="L451" i="161" s="1"/>
  <c r="D451" i="161"/>
  <c r="R451" i="161" s="1"/>
  <c r="W433" i="161" l="1"/>
  <c r="W437" i="161"/>
  <c r="U437" i="161"/>
  <c r="AC434" i="161"/>
  <c r="U433" i="161"/>
  <c r="AC430" i="161"/>
  <c r="W444" i="161"/>
  <c r="U444" i="161"/>
  <c r="U440" i="161"/>
  <c r="AC438" i="161"/>
  <c r="AB452" i="161"/>
  <c r="S451" i="161"/>
  <c r="R452" i="161"/>
  <c r="S452" i="161" s="1"/>
  <c r="N451" i="161"/>
  <c r="O451" i="161" s="1"/>
  <c r="Y451" i="161"/>
  <c r="Z451" i="161"/>
  <c r="P451" i="161"/>
  <c r="Q451" i="161" s="1"/>
  <c r="Q453" i="161" s="1"/>
  <c r="AA451" i="161"/>
  <c r="N452" i="161"/>
  <c r="O452" i="161" s="1"/>
  <c r="Y452" i="161"/>
  <c r="Z452" i="161"/>
  <c r="X449" i="161"/>
  <c r="Z449" i="161" s="1"/>
  <c r="K449" i="161"/>
  <c r="L449" i="161" s="1"/>
  <c r="D449" i="161"/>
  <c r="R449" i="161" s="1"/>
  <c r="X448" i="161"/>
  <c r="AB448" i="161" s="1"/>
  <c r="M448" i="161"/>
  <c r="M450" i="161" s="1"/>
  <c r="K448" i="161"/>
  <c r="L448" i="161" s="1"/>
  <c r="D448" i="161"/>
  <c r="R448" i="161" s="1"/>
  <c r="X446" i="161"/>
  <c r="AA446" i="161" s="1"/>
  <c r="K446" i="161"/>
  <c r="L446" i="161" s="1"/>
  <c r="D446" i="161"/>
  <c r="R446" i="161" s="1"/>
  <c r="X445" i="161"/>
  <c r="AB445" i="161" s="1"/>
  <c r="M445" i="161"/>
  <c r="M447" i="161" s="1"/>
  <c r="K445" i="161"/>
  <c r="L445" i="161" s="1"/>
  <c r="D445" i="161"/>
  <c r="R445" i="161" s="1"/>
  <c r="X428" i="161"/>
  <c r="AB428" i="161" s="1"/>
  <c r="K428" i="161"/>
  <c r="L428" i="161" s="1"/>
  <c r="D428" i="161"/>
  <c r="R428" i="161" s="1"/>
  <c r="X427" i="161"/>
  <c r="AB427" i="161" s="1"/>
  <c r="M427" i="161"/>
  <c r="K427" i="161"/>
  <c r="L427" i="161" s="1"/>
  <c r="D427" i="161"/>
  <c r="R427" i="161" s="1"/>
  <c r="X425" i="161"/>
  <c r="Z425" i="161" s="1"/>
  <c r="K425" i="161"/>
  <c r="L425" i="161" s="1"/>
  <c r="D425" i="161"/>
  <c r="R425" i="161" s="1"/>
  <c r="X424" i="161"/>
  <c r="AA424" i="161" s="1"/>
  <c r="K424" i="161"/>
  <c r="L424" i="161" s="1"/>
  <c r="D424" i="161"/>
  <c r="P424" i="161" s="1"/>
  <c r="X423" i="161"/>
  <c r="Y423" i="161" s="1"/>
  <c r="M423" i="161"/>
  <c r="M426" i="161" s="1"/>
  <c r="K423" i="161"/>
  <c r="L423" i="161" s="1"/>
  <c r="D423" i="161"/>
  <c r="P423" i="161" s="1"/>
  <c r="X421" i="161"/>
  <c r="AA421" i="161" s="1"/>
  <c r="K421" i="161"/>
  <c r="L421" i="161" s="1"/>
  <c r="D421" i="161"/>
  <c r="N421" i="161" s="1"/>
  <c r="X420" i="161"/>
  <c r="Y420" i="161" s="1"/>
  <c r="M420" i="161"/>
  <c r="K420" i="161"/>
  <c r="L420" i="161" s="1"/>
  <c r="D420" i="161"/>
  <c r="P420" i="161" s="1"/>
  <c r="X418" i="161"/>
  <c r="Z418" i="161" s="1"/>
  <c r="K418" i="161"/>
  <c r="L418" i="161" s="1"/>
  <c r="D418" i="161"/>
  <c r="R418" i="161" s="1"/>
  <c r="X417" i="161"/>
  <c r="AB417" i="161" s="1"/>
  <c r="M417" i="161"/>
  <c r="K417" i="161"/>
  <c r="L417" i="161" s="1"/>
  <c r="D417" i="161"/>
  <c r="N417" i="161" s="1"/>
  <c r="X415" i="161"/>
  <c r="Z415" i="161" s="1"/>
  <c r="K415" i="161"/>
  <c r="L415" i="161" s="1"/>
  <c r="D415" i="161"/>
  <c r="R415" i="161" s="1"/>
  <c r="X414" i="161"/>
  <c r="AB414" i="161" s="1"/>
  <c r="K414" i="161"/>
  <c r="L414" i="161" s="1"/>
  <c r="D414" i="161"/>
  <c r="R414" i="161" s="1"/>
  <c r="X412" i="161"/>
  <c r="AB412" i="161" s="1"/>
  <c r="K412" i="161"/>
  <c r="L412" i="161" s="1"/>
  <c r="D412" i="161"/>
  <c r="R412" i="161" s="1"/>
  <c r="S412" i="161" s="1"/>
  <c r="X411" i="161"/>
  <c r="AB411" i="161" s="1"/>
  <c r="M411" i="161"/>
  <c r="K411" i="161"/>
  <c r="L411" i="161" s="1"/>
  <c r="D411" i="161"/>
  <c r="R411" i="161" s="1"/>
  <c r="X409" i="161"/>
  <c r="AB409" i="161" s="1"/>
  <c r="K409" i="161"/>
  <c r="L409" i="161" s="1"/>
  <c r="D409" i="161"/>
  <c r="R409" i="161" s="1"/>
  <c r="X408" i="161"/>
  <c r="AA408" i="161" s="1"/>
  <c r="M408" i="161"/>
  <c r="K408" i="161"/>
  <c r="L408" i="161" s="1"/>
  <c r="D408" i="161"/>
  <c r="R408" i="161" s="1"/>
  <c r="X406" i="161"/>
  <c r="AB406" i="161" s="1"/>
  <c r="M406" i="161"/>
  <c r="K406" i="161"/>
  <c r="L406" i="161" s="1"/>
  <c r="D406" i="161"/>
  <c r="N406" i="161" s="1"/>
  <c r="X404" i="161"/>
  <c r="AA404" i="161" s="1"/>
  <c r="K404" i="161"/>
  <c r="L404" i="161" s="1"/>
  <c r="D404" i="161"/>
  <c r="R404" i="161" s="1"/>
  <c r="X403" i="161"/>
  <c r="AA403" i="161" s="1"/>
  <c r="M403" i="161"/>
  <c r="K403" i="161"/>
  <c r="L403" i="161" s="1"/>
  <c r="D403" i="161"/>
  <c r="N403" i="161" s="1"/>
  <c r="X401" i="161"/>
  <c r="AB401" i="161" s="1"/>
  <c r="K401" i="161"/>
  <c r="L401" i="161" s="1"/>
  <c r="D401" i="161"/>
  <c r="R401" i="161" s="1"/>
  <c r="X400" i="161"/>
  <c r="Z400" i="161" s="1"/>
  <c r="M400" i="161"/>
  <c r="K400" i="161"/>
  <c r="L400" i="161" s="1"/>
  <c r="D400" i="161"/>
  <c r="R400" i="161" s="1"/>
  <c r="X398" i="161"/>
  <c r="AB398" i="161" s="1"/>
  <c r="K398" i="161"/>
  <c r="L398" i="161" s="1"/>
  <c r="D398" i="161"/>
  <c r="N398" i="161" s="1"/>
  <c r="O398" i="161" s="1"/>
  <c r="X397" i="161"/>
  <c r="AB397" i="161" s="1"/>
  <c r="M397" i="161"/>
  <c r="M399" i="161" s="1"/>
  <c r="K397" i="161"/>
  <c r="L397" i="161" s="1"/>
  <c r="D397" i="161"/>
  <c r="R397" i="161" s="1"/>
  <c r="X395" i="161"/>
  <c r="Z395" i="161" s="1"/>
  <c r="K395" i="161"/>
  <c r="L395" i="161" s="1"/>
  <c r="D395" i="161"/>
  <c r="R395" i="161" s="1"/>
  <c r="S395" i="161" s="1"/>
  <c r="X394" i="161"/>
  <c r="Y394" i="161" s="1"/>
  <c r="M394" i="161"/>
  <c r="K394" i="161"/>
  <c r="L394" i="161" s="1"/>
  <c r="D394" i="161"/>
  <c r="R394" i="161" s="1"/>
  <c r="O453" i="161" l="1"/>
  <c r="U452" i="161"/>
  <c r="AC452" i="161" s="1"/>
  <c r="U451" i="161"/>
  <c r="S453" i="161"/>
  <c r="W453" i="161" s="1"/>
  <c r="Y448" i="161"/>
  <c r="Z446" i="161"/>
  <c r="Y446" i="161"/>
  <c r="S449" i="161"/>
  <c r="AB446" i="161"/>
  <c r="Y449" i="161"/>
  <c r="AA449" i="161"/>
  <c r="N448" i="161"/>
  <c r="O448" i="161" s="1"/>
  <c r="O450" i="161" s="1"/>
  <c r="AB449" i="161"/>
  <c r="S448" i="161"/>
  <c r="Z448" i="161"/>
  <c r="P448" i="161"/>
  <c r="Q448" i="161" s="1"/>
  <c r="AA448" i="161"/>
  <c r="N449" i="161"/>
  <c r="O449" i="161" s="1"/>
  <c r="S446" i="161"/>
  <c r="P449" i="161"/>
  <c r="Q449" i="161" s="1"/>
  <c r="S445" i="161"/>
  <c r="S447" i="161" s="1"/>
  <c r="N445" i="161"/>
  <c r="O445" i="161" s="1"/>
  <c r="Y445" i="161"/>
  <c r="Z445" i="161"/>
  <c r="P445" i="161"/>
  <c r="Q445" i="161" s="1"/>
  <c r="AA445" i="161"/>
  <c r="N446" i="161"/>
  <c r="O446" i="161" s="1"/>
  <c r="P446" i="161"/>
  <c r="Q446" i="161" s="1"/>
  <c r="S428" i="161"/>
  <c r="Q424" i="161"/>
  <c r="S418" i="161"/>
  <c r="S401" i="161"/>
  <c r="AB424" i="161"/>
  <c r="Q423" i="161"/>
  <c r="Y427" i="161"/>
  <c r="AA427" i="161"/>
  <c r="Z427" i="161"/>
  <c r="S427" i="161"/>
  <c r="Y428" i="161"/>
  <c r="Z428" i="161"/>
  <c r="N427" i="161"/>
  <c r="O427" i="161" s="1"/>
  <c r="M429" i="161"/>
  <c r="AA428" i="161"/>
  <c r="P427" i="161"/>
  <c r="Q427" i="161" s="1"/>
  <c r="N428" i="161"/>
  <c r="O428" i="161" s="1"/>
  <c r="Y424" i="161"/>
  <c r="P428" i="161"/>
  <c r="Q428" i="161" s="1"/>
  <c r="Z424" i="161"/>
  <c r="N424" i="161"/>
  <c r="O424" i="161" s="1"/>
  <c r="Z423" i="161"/>
  <c r="AB423" i="161"/>
  <c r="AA423" i="161"/>
  <c r="S425" i="161"/>
  <c r="Y425" i="161"/>
  <c r="AA425" i="161"/>
  <c r="AB425" i="161"/>
  <c r="N423" i="161"/>
  <c r="O423" i="161" s="1"/>
  <c r="R424" i="161"/>
  <c r="S424" i="161" s="1"/>
  <c r="P425" i="161"/>
  <c r="Q425" i="161" s="1"/>
  <c r="R423" i="161"/>
  <c r="S423" i="161" s="1"/>
  <c r="N425" i="161"/>
  <c r="O425" i="161" s="1"/>
  <c r="O421" i="161"/>
  <c r="AA420" i="161"/>
  <c r="AB420" i="161"/>
  <c r="Z420" i="161"/>
  <c r="Q420" i="161"/>
  <c r="AB421" i="161"/>
  <c r="R420" i="161"/>
  <c r="S420" i="161" s="1"/>
  <c r="P421" i="161"/>
  <c r="Q421" i="161" s="1"/>
  <c r="N420" i="161"/>
  <c r="O420" i="161" s="1"/>
  <c r="M422" i="161"/>
  <c r="S411" i="161"/>
  <c r="S413" i="161" s="1"/>
  <c r="R421" i="161"/>
  <c r="S421" i="161" s="1"/>
  <c r="Y421" i="161"/>
  <c r="Z421" i="161"/>
  <c r="Y417" i="161"/>
  <c r="Z417" i="161"/>
  <c r="AA417" i="161"/>
  <c r="O417" i="161"/>
  <c r="Y418" i="161"/>
  <c r="AA418" i="161"/>
  <c r="AB418" i="161"/>
  <c r="R417" i="161"/>
  <c r="S417" i="161" s="1"/>
  <c r="P418" i="161"/>
  <c r="Q418" i="161" s="1"/>
  <c r="M419" i="161"/>
  <c r="P417" i="161"/>
  <c r="Q417" i="161" s="1"/>
  <c r="N418" i="161"/>
  <c r="O418" i="161" s="1"/>
  <c r="S408" i="161"/>
  <c r="S415" i="161"/>
  <c r="S414" i="161"/>
  <c r="AA414" i="161"/>
  <c r="Z414" i="161"/>
  <c r="Y414" i="161"/>
  <c r="AA415" i="161"/>
  <c r="AB415" i="161"/>
  <c r="N414" i="161"/>
  <c r="O414" i="161" s="1"/>
  <c r="M416" i="161"/>
  <c r="P414" i="161"/>
  <c r="Q414" i="161" s="1"/>
  <c r="N415" i="161"/>
  <c r="O415" i="161" s="1"/>
  <c r="P415" i="161"/>
  <c r="Q415" i="161" s="1"/>
  <c r="Y415" i="161"/>
  <c r="AA411" i="161"/>
  <c r="Y411" i="161"/>
  <c r="Z411" i="161"/>
  <c r="M413" i="161"/>
  <c r="P411" i="161"/>
  <c r="Q411" i="161" s="1"/>
  <c r="N412" i="161"/>
  <c r="O412" i="161" s="1"/>
  <c r="Y412" i="161"/>
  <c r="Z412" i="161"/>
  <c r="AA412" i="161"/>
  <c r="N411" i="161"/>
  <c r="O411" i="161" s="1"/>
  <c r="P412" i="161"/>
  <c r="Q412" i="161" s="1"/>
  <c r="Z408" i="161"/>
  <c r="AB408" i="161"/>
  <c r="Y408" i="161"/>
  <c r="S409" i="161"/>
  <c r="Y409" i="161"/>
  <c r="Z409" i="161"/>
  <c r="AA409" i="161"/>
  <c r="N408" i="161"/>
  <c r="O408" i="161" s="1"/>
  <c r="M410" i="161"/>
  <c r="P408" i="161"/>
  <c r="Q408" i="161" s="1"/>
  <c r="N409" i="161"/>
  <c r="O409" i="161" s="1"/>
  <c r="P409" i="161"/>
  <c r="Q409" i="161" s="1"/>
  <c r="O406" i="161"/>
  <c r="Y406" i="161"/>
  <c r="Z406" i="161"/>
  <c r="AA406" i="161"/>
  <c r="R406" i="161"/>
  <c r="S406" i="161" s="1"/>
  <c r="S407" i="161" s="1"/>
  <c r="P406" i="161"/>
  <c r="Q406" i="161" s="1"/>
  <c r="M407" i="161"/>
  <c r="Y403" i="161"/>
  <c r="Z403" i="161"/>
  <c r="AB403" i="161"/>
  <c r="S404" i="161"/>
  <c r="O403" i="161"/>
  <c r="Y404" i="161"/>
  <c r="Z404" i="161"/>
  <c r="AB404" i="161"/>
  <c r="M405" i="161"/>
  <c r="P403" i="161"/>
  <c r="Q403" i="161" s="1"/>
  <c r="N404" i="161"/>
  <c r="O404" i="161" s="1"/>
  <c r="R403" i="161"/>
  <c r="S403" i="161" s="1"/>
  <c r="P404" i="161"/>
  <c r="Q404" i="161" s="1"/>
  <c r="P398" i="161"/>
  <c r="Q398" i="161" s="1"/>
  <c r="R398" i="161"/>
  <c r="S398" i="161" s="1"/>
  <c r="S400" i="161"/>
  <c r="Y400" i="161"/>
  <c r="AB400" i="161"/>
  <c r="AA400" i="161"/>
  <c r="Z401" i="161"/>
  <c r="AA401" i="161"/>
  <c r="N400" i="161"/>
  <c r="O400" i="161" s="1"/>
  <c r="M402" i="161"/>
  <c r="Y397" i="161"/>
  <c r="P400" i="161"/>
  <c r="Q400" i="161" s="1"/>
  <c r="N401" i="161"/>
  <c r="O401" i="161" s="1"/>
  <c r="Z397" i="161"/>
  <c r="AA397" i="161"/>
  <c r="P401" i="161"/>
  <c r="Q401" i="161" s="1"/>
  <c r="Y401" i="161"/>
  <c r="S397" i="161"/>
  <c r="Z398" i="161"/>
  <c r="AA398" i="161"/>
  <c r="N397" i="161"/>
  <c r="O397" i="161" s="1"/>
  <c r="P397" i="161"/>
  <c r="Q397" i="161" s="1"/>
  <c r="Y398" i="161"/>
  <c r="Z394" i="161"/>
  <c r="AB394" i="161"/>
  <c r="AA394" i="161"/>
  <c r="S394" i="161"/>
  <c r="S396" i="161" s="1"/>
  <c r="AA395" i="161"/>
  <c r="AB395" i="161"/>
  <c r="N394" i="161"/>
  <c r="O394" i="161" s="1"/>
  <c r="M396" i="161"/>
  <c r="P394" i="161"/>
  <c r="Q394" i="161" s="1"/>
  <c r="N395" i="161"/>
  <c r="O395" i="161" s="1"/>
  <c r="P395" i="161"/>
  <c r="Q395" i="161" s="1"/>
  <c r="Y395" i="161"/>
  <c r="X392" i="161"/>
  <c r="Z392" i="161" s="1"/>
  <c r="K392" i="161"/>
  <c r="L392" i="161" s="1"/>
  <c r="D392" i="161"/>
  <c r="P392" i="161" s="1"/>
  <c r="X391" i="161"/>
  <c r="AA391" i="161" s="1"/>
  <c r="M391" i="161"/>
  <c r="M393" i="161" s="1"/>
  <c r="K391" i="161"/>
  <c r="L391" i="161" s="1"/>
  <c r="D391" i="161"/>
  <c r="R391" i="161" s="1"/>
  <c r="X389" i="161"/>
  <c r="AB389" i="161" s="1"/>
  <c r="K389" i="161"/>
  <c r="L389" i="161" s="1"/>
  <c r="D389" i="161"/>
  <c r="R389" i="161" s="1"/>
  <c r="X388" i="161"/>
  <c r="Z388" i="161" s="1"/>
  <c r="M388" i="161"/>
  <c r="K388" i="161"/>
  <c r="L388" i="161" s="1"/>
  <c r="D388" i="161"/>
  <c r="R388" i="161" s="1"/>
  <c r="X386" i="161"/>
  <c r="AA386" i="161" s="1"/>
  <c r="K386" i="161"/>
  <c r="L386" i="161" s="1"/>
  <c r="D386" i="161"/>
  <c r="R386" i="161" s="1"/>
  <c r="X385" i="161"/>
  <c r="AB385" i="161" s="1"/>
  <c r="M385" i="161"/>
  <c r="K385" i="161"/>
  <c r="L385" i="161" s="1"/>
  <c r="D385" i="161"/>
  <c r="R385" i="161" s="1"/>
  <c r="X383" i="161"/>
  <c r="AA383" i="161" s="1"/>
  <c r="K383" i="161"/>
  <c r="L383" i="161" s="1"/>
  <c r="D383" i="161"/>
  <c r="R383" i="161" s="1"/>
  <c r="X382" i="161"/>
  <c r="AB382" i="161" s="1"/>
  <c r="K382" i="161"/>
  <c r="L382" i="161" s="1"/>
  <c r="D382" i="161"/>
  <c r="N382" i="161" s="1"/>
  <c r="X381" i="161"/>
  <c r="Y381" i="161" s="1"/>
  <c r="M381" i="161"/>
  <c r="M384" i="161" s="1"/>
  <c r="K381" i="161"/>
  <c r="L381" i="161" s="1"/>
  <c r="D381" i="161"/>
  <c r="P381" i="161" s="1"/>
  <c r="X379" i="161"/>
  <c r="Y379" i="161" s="1"/>
  <c r="K379" i="161"/>
  <c r="L379" i="161" s="1"/>
  <c r="D379" i="161"/>
  <c r="R379" i="161" s="1"/>
  <c r="X378" i="161"/>
  <c r="Z378" i="161" s="1"/>
  <c r="K378" i="161"/>
  <c r="L378" i="161" s="1"/>
  <c r="D378" i="161"/>
  <c r="R378" i="161" s="1"/>
  <c r="X377" i="161"/>
  <c r="Z377" i="161" s="1"/>
  <c r="M377" i="161"/>
  <c r="K377" i="161"/>
  <c r="L377" i="161" s="1"/>
  <c r="D377" i="161"/>
  <c r="R377" i="161" s="1"/>
  <c r="D321" i="161"/>
  <c r="N321" i="161" s="1"/>
  <c r="K321" i="161"/>
  <c r="L321" i="161" s="1"/>
  <c r="M321" i="161"/>
  <c r="M324" i="161" s="1"/>
  <c r="X321" i="161"/>
  <c r="AB321" i="161" s="1"/>
  <c r="D322" i="161"/>
  <c r="N322" i="161" s="1"/>
  <c r="K322" i="161"/>
  <c r="L322" i="161" s="1"/>
  <c r="X322" i="161"/>
  <c r="Z322" i="161" s="1"/>
  <c r="D323" i="161"/>
  <c r="N323" i="161" s="1"/>
  <c r="K323" i="161"/>
  <c r="L323" i="161" s="1"/>
  <c r="X323" i="161"/>
  <c r="Z323" i="161" s="1"/>
  <c r="X375" i="161"/>
  <c r="Y375" i="161" s="1"/>
  <c r="K375" i="161"/>
  <c r="L375" i="161" s="1"/>
  <c r="D375" i="161"/>
  <c r="R375" i="161" s="1"/>
  <c r="X374" i="161"/>
  <c r="AB374" i="161" s="1"/>
  <c r="M374" i="161"/>
  <c r="K374" i="161"/>
  <c r="L374" i="161" s="1"/>
  <c r="D374" i="161"/>
  <c r="R374" i="161" s="1"/>
  <c r="Q447" i="161" l="1"/>
  <c r="O447" i="161"/>
  <c r="W447" i="161" s="1"/>
  <c r="Q450" i="161"/>
  <c r="S450" i="161"/>
  <c r="S402" i="161"/>
  <c r="AC451" i="161"/>
  <c r="U453" i="161"/>
  <c r="U449" i="161"/>
  <c r="AC449" i="161" s="1"/>
  <c r="U448" i="161"/>
  <c r="U450" i="161" s="1"/>
  <c r="U446" i="161"/>
  <c r="AC446" i="161" s="1"/>
  <c r="U445" i="161"/>
  <c r="U447" i="161" s="1"/>
  <c r="S429" i="161"/>
  <c r="Q426" i="161"/>
  <c r="S419" i="161"/>
  <c r="S416" i="161"/>
  <c r="Q422" i="161"/>
  <c r="U425" i="161"/>
  <c r="AC425" i="161" s="1"/>
  <c r="U428" i="161"/>
  <c r="AC428" i="161" s="1"/>
  <c r="Q429" i="161"/>
  <c r="O429" i="161"/>
  <c r="U427" i="161"/>
  <c r="S426" i="161"/>
  <c r="U424" i="161"/>
  <c r="AC424" i="161" s="1"/>
  <c r="U423" i="161"/>
  <c r="AC423" i="161" s="1"/>
  <c r="O426" i="161"/>
  <c r="O422" i="161"/>
  <c r="Q392" i="161"/>
  <c r="S422" i="161"/>
  <c r="U421" i="161"/>
  <c r="AC421" i="161" s="1"/>
  <c r="U420" i="161"/>
  <c r="U418" i="161"/>
  <c r="AC418" i="161" s="1"/>
  <c r="Q419" i="161"/>
  <c r="S410" i="161"/>
  <c r="Q416" i="161"/>
  <c r="U417" i="161"/>
  <c r="O419" i="161"/>
  <c r="O416" i="161"/>
  <c r="U415" i="161"/>
  <c r="AC415" i="161" s="1"/>
  <c r="U414" i="161"/>
  <c r="U412" i="161"/>
  <c r="AC412" i="161" s="1"/>
  <c r="O413" i="161"/>
  <c r="Q413" i="161"/>
  <c r="U411" i="161"/>
  <c r="Q410" i="161"/>
  <c r="U409" i="161"/>
  <c r="AC409" i="161" s="1"/>
  <c r="O410" i="161"/>
  <c r="U408" i="161"/>
  <c r="S405" i="161"/>
  <c r="S399" i="161"/>
  <c r="Q407" i="161"/>
  <c r="U406" i="161"/>
  <c r="O407" i="161"/>
  <c r="U404" i="161"/>
  <c r="AC404" i="161" s="1"/>
  <c r="Q405" i="161"/>
  <c r="U403" i="161"/>
  <c r="O405" i="161"/>
  <c r="O382" i="161"/>
  <c r="U401" i="161"/>
  <c r="AC401" i="161" s="1"/>
  <c r="O402" i="161"/>
  <c r="U398" i="161"/>
  <c r="AC398" i="161" s="1"/>
  <c r="Q402" i="161"/>
  <c r="Q399" i="161"/>
  <c r="U400" i="161"/>
  <c r="U397" i="161"/>
  <c r="O399" i="161"/>
  <c r="Q396" i="161"/>
  <c r="U395" i="161"/>
  <c r="AC395" i="161" s="1"/>
  <c r="Y321" i="161"/>
  <c r="O396" i="161"/>
  <c r="S383" i="161"/>
  <c r="U394" i="161"/>
  <c r="Y391" i="161"/>
  <c r="AB391" i="161"/>
  <c r="Z391" i="161"/>
  <c r="N392" i="161"/>
  <c r="O392" i="161" s="1"/>
  <c r="S391" i="161"/>
  <c r="AA392" i="161"/>
  <c r="AB392" i="161"/>
  <c r="S386" i="161"/>
  <c r="N391" i="161"/>
  <c r="O391" i="161" s="1"/>
  <c r="Y392" i="161"/>
  <c r="P391" i="161"/>
  <c r="Q391" i="161" s="1"/>
  <c r="R392" i="161"/>
  <c r="S392" i="161" s="1"/>
  <c r="S389" i="161"/>
  <c r="S379" i="161"/>
  <c r="AA388" i="161"/>
  <c r="AB388" i="161"/>
  <c r="Y388" i="161"/>
  <c r="S388" i="161"/>
  <c r="N388" i="161"/>
  <c r="O388" i="161" s="1"/>
  <c r="M390" i="161"/>
  <c r="P388" i="161"/>
  <c r="Q388" i="161" s="1"/>
  <c r="N389" i="161"/>
  <c r="O389" i="161" s="1"/>
  <c r="Y385" i="161"/>
  <c r="P389" i="161"/>
  <c r="Q389" i="161" s="1"/>
  <c r="Y389" i="161"/>
  <c r="Z389" i="161"/>
  <c r="Z385" i="161"/>
  <c r="AA385" i="161"/>
  <c r="AA389" i="161"/>
  <c r="S385" i="161"/>
  <c r="Y386" i="161"/>
  <c r="M387" i="161"/>
  <c r="Z381" i="161"/>
  <c r="N386" i="161"/>
  <c r="O386" i="161" s="1"/>
  <c r="AA381" i="161"/>
  <c r="AB386" i="161"/>
  <c r="N385" i="161"/>
  <c r="O385" i="161" s="1"/>
  <c r="P385" i="161"/>
  <c r="Q385" i="161" s="1"/>
  <c r="S375" i="161"/>
  <c r="AB381" i="161"/>
  <c r="P386" i="161"/>
  <c r="Q386" i="161" s="1"/>
  <c r="Z386" i="161"/>
  <c r="O322" i="161"/>
  <c r="O323" i="161"/>
  <c r="AB323" i="161"/>
  <c r="Q381" i="161"/>
  <c r="Y382" i="161"/>
  <c r="Z382" i="161"/>
  <c r="AA382" i="161"/>
  <c r="R381" i="161"/>
  <c r="S381" i="161" s="1"/>
  <c r="P382" i="161"/>
  <c r="Q382" i="161" s="1"/>
  <c r="N383" i="161"/>
  <c r="O383" i="161" s="1"/>
  <c r="Z383" i="161"/>
  <c r="AB383" i="161"/>
  <c r="R382" i="161"/>
  <c r="S382" i="161" s="1"/>
  <c r="P383" i="161"/>
  <c r="Q383" i="161" s="1"/>
  <c r="Y383" i="161"/>
  <c r="O321" i="161"/>
  <c r="N381" i="161"/>
  <c r="O381" i="161" s="1"/>
  <c r="Y378" i="161"/>
  <c r="AB378" i="161"/>
  <c r="AA378" i="161"/>
  <c r="AA377" i="161"/>
  <c r="AB377" i="161"/>
  <c r="S378" i="161"/>
  <c r="S377" i="161"/>
  <c r="Z379" i="161"/>
  <c r="AA379" i="161"/>
  <c r="AB379" i="161"/>
  <c r="N377" i="161"/>
  <c r="O377" i="161" s="1"/>
  <c r="R321" i="161"/>
  <c r="S321" i="161" s="1"/>
  <c r="P377" i="161"/>
  <c r="Q377" i="161" s="1"/>
  <c r="N378" i="161"/>
  <c r="O378" i="161" s="1"/>
  <c r="Y323" i="161"/>
  <c r="M380" i="161"/>
  <c r="P321" i="161"/>
  <c r="Q321" i="161" s="1"/>
  <c r="P378" i="161"/>
  <c r="Q378" i="161" s="1"/>
  <c r="N379" i="161"/>
  <c r="O379" i="161" s="1"/>
  <c r="P379" i="161"/>
  <c r="Q379" i="161" s="1"/>
  <c r="Y377" i="161"/>
  <c r="AA321" i="161"/>
  <c r="R323" i="161"/>
  <c r="S323" i="161" s="1"/>
  <c r="R322" i="161"/>
  <c r="S322" i="161" s="1"/>
  <c r="P322" i="161"/>
  <c r="Q322" i="161" s="1"/>
  <c r="Y322" i="161"/>
  <c r="Z321" i="161"/>
  <c r="P323" i="161"/>
  <c r="Q323" i="161" s="1"/>
  <c r="AA323" i="161"/>
  <c r="AB322" i="161"/>
  <c r="AA322" i="161"/>
  <c r="S374" i="161"/>
  <c r="Y374" i="161"/>
  <c r="Z374" i="161"/>
  <c r="Z375" i="161"/>
  <c r="AA375" i="161"/>
  <c r="AB375" i="161"/>
  <c r="AA374" i="161"/>
  <c r="N374" i="161"/>
  <c r="O374" i="161" s="1"/>
  <c r="M376" i="161"/>
  <c r="P374" i="161"/>
  <c r="Q374" i="161" s="1"/>
  <c r="N375" i="161"/>
  <c r="O375" i="161" s="1"/>
  <c r="P375" i="161"/>
  <c r="Q375" i="161" s="1"/>
  <c r="X372" i="161"/>
  <c r="AA372" i="161" s="1"/>
  <c r="K372" i="161"/>
  <c r="L372" i="161" s="1"/>
  <c r="D372" i="161"/>
  <c r="R372" i="161" s="1"/>
  <c r="X371" i="161"/>
  <c r="AB371" i="161" s="1"/>
  <c r="M371" i="161"/>
  <c r="M373" i="161" s="1"/>
  <c r="K371" i="161"/>
  <c r="L371" i="161" s="1"/>
  <c r="D371" i="161"/>
  <c r="R371" i="161" s="1"/>
  <c r="X369" i="161"/>
  <c r="Z369" i="161" s="1"/>
  <c r="K369" i="161"/>
  <c r="L369" i="161" s="1"/>
  <c r="D369" i="161"/>
  <c r="P369" i="161" s="1"/>
  <c r="X368" i="161"/>
  <c r="AB368" i="161" s="1"/>
  <c r="M368" i="161"/>
  <c r="M370" i="161" s="1"/>
  <c r="K368" i="161"/>
  <c r="L368" i="161" s="1"/>
  <c r="D368" i="161"/>
  <c r="P368" i="161" s="1"/>
  <c r="X366" i="161"/>
  <c r="AA366" i="161" s="1"/>
  <c r="K366" i="161"/>
  <c r="L366" i="161" s="1"/>
  <c r="D366" i="161"/>
  <c r="R366" i="161" s="1"/>
  <c r="X365" i="161"/>
  <c r="AB365" i="161" s="1"/>
  <c r="M365" i="161"/>
  <c r="M367" i="161" s="1"/>
  <c r="K365" i="161"/>
  <c r="L365" i="161" s="1"/>
  <c r="D365" i="161"/>
  <c r="R365" i="161" s="1"/>
  <c r="X363" i="161"/>
  <c r="AB363" i="161" s="1"/>
  <c r="K363" i="161"/>
  <c r="L363" i="161" s="1"/>
  <c r="D363" i="161"/>
  <c r="R363" i="161" s="1"/>
  <c r="X362" i="161"/>
  <c r="AB362" i="161" s="1"/>
  <c r="M362" i="161"/>
  <c r="K362" i="161"/>
  <c r="L362" i="161" s="1"/>
  <c r="D362" i="161"/>
  <c r="R362" i="161" s="1"/>
  <c r="X360" i="161"/>
  <c r="AB360" i="161" s="1"/>
  <c r="K360" i="161"/>
  <c r="L360" i="161" s="1"/>
  <c r="D360" i="161"/>
  <c r="R360" i="161" s="1"/>
  <c r="X359" i="161"/>
  <c r="Y359" i="161" s="1"/>
  <c r="M359" i="161"/>
  <c r="M361" i="161" s="1"/>
  <c r="K359" i="161"/>
  <c r="L359" i="161" s="1"/>
  <c r="D359" i="161"/>
  <c r="N359" i="161" s="1"/>
  <c r="X357" i="161"/>
  <c r="Y357" i="161" s="1"/>
  <c r="K357" i="161"/>
  <c r="L357" i="161" s="1"/>
  <c r="D357" i="161"/>
  <c r="P357" i="161" s="1"/>
  <c r="X356" i="161"/>
  <c r="AA356" i="161" s="1"/>
  <c r="M356" i="161"/>
  <c r="K356" i="161"/>
  <c r="L356" i="161" s="1"/>
  <c r="D356" i="161"/>
  <c r="R356" i="161" s="1"/>
  <c r="W450" i="161" l="1"/>
  <c r="AC448" i="161"/>
  <c r="AC445" i="161"/>
  <c r="W416" i="161"/>
  <c r="W422" i="161"/>
  <c r="W429" i="161"/>
  <c r="W413" i="161"/>
  <c r="U426" i="161"/>
  <c r="U429" i="161"/>
  <c r="AC427" i="161"/>
  <c r="Q393" i="161"/>
  <c r="W426" i="161"/>
  <c r="W410" i="161"/>
  <c r="AC420" i="161"/>
  <c r="U422" i="161"/>
  <c r="W419" i="161"/>
  <c r="W407" i="161"/>
  <c r="U419" i="161"/>
  <c r="AC417" i="161"/>
  <c r="U416" i="161"/>
  <c r="AC414" i="161"/>
  <c r="W396" i="161"/>
  <c r="U413" i="161"/>
  <c r="AC411" i="161"/>
  <c r="U410" i="161"/>
  <c r="AC408" i="161"/>
  <c r="W405" i="161"/>
  <c r="AC406" i="161"/>
  <c r="U407" i="161"/>
  <c r="W399" i="161"/>
  <c r="AC403" i="161"/>
  <c r="U405" i="161"/>
  <c r="O387" i="161"/>
  <c r="W402" i="161"/>
  <c r="U402" i="161"/>
  <c r="AC400" i="161"/>
  <c r="O393" i="161"/>
  <c r="U399" i="161"/>
  <c r="AC397" i="161"/>
  <c r="U396" i="161"/>
  <c r="AC394" i="161"/>
  <c r="S387" i="161"/>
  <c r="S393" i="161"/>
  <c r="O384" i="161"/>
  <c r="U392" i="161"/>
  <c r="AC392" i="161" s="1"/>
  <c r="S390" i="161"/>
  <c r="U391" i="161"/>
  <c r="U321" i="161"/>
  <c r="AC321" i="161" s="1"/>
  <c r="S376" i="161"/>
  <c r="U389" i="161"/>
  <c r="AC389" i="161" s="1"/>
  <c r="Q390" i="161"/>
  <c r="O390" i="161"/>
  <c r="S380" i="161"/>
  <c r="U388" i="161"/>
  <c r="Q387" i="161"/>
  <c r="U386" i="161"/>
  <c r="AC386" i="161" s="1"/>
  <c r="O324" i="161"/>
  <c r="U385" i="161"/>
  <c r="Q384" i="161"/>
  <c r="U381" i="161"/>
  <c r="U383" i="161"/>
  <c r="AC383" i="161" s="1"/>
  <c r="Q369" i="161"/>
  <c r="S384" i="161"/>
  <c r="U382" i="161"/>
  <c r="AC382" i="161" s="1"/>
  <c r="S324" i="161"/>
  <c r="U379" i="161"/>
  <c r="AC379" i="161" s="1"/>
  <c r="U323" i="161"/>
  <c r="AC323" i="161" s="1"/>
  <c r="U378" i="161"/>
  <c r="AC378" i="161" s="1"/>
  <c r="Q380" i="161"/>
  <c r="Q368" i="161"/>
  <c r="U322" i="161"/>
  <c r="AC322" i="161" s="1"/>
  <c r="O380" i="161"/>
  <c r="U377" i="161"/>
  <c r="Q324" i="161"/>
  <c r="U375" i="161"/>
  <c r="AC375" i="161" s="1"/>
  <c r="Q376" i="161"/>
  <c r="R368" i="161"/>
  <c r="S368" i="161" s="1"/>
  <c r="O376" i="161"/>
  <c r="P371" i="161"/>
  <c r="Q371" i="161" s="1"/>
  <c r="U374" i="161"/>
  <c r="Y372" i="161"/>
  <c r="AB372" i="161"/>
  <c r="Z372" i="161"/>
  <c r="Y371" i="161"/>
  <c r="Z371" i="161"/>
  <c r="AA371" i="161"/>
  <c r="S372" i="161"/>
  <c r="S371" i="161"/>
  <c r="O359" i="161"/>
  <c r="N371" i="161"/>
  <c r="O371" i="161" s="1"/>
  <c r="N372" i="161"/>
  <c r="O372" i="161" s="1"/>
  <c r="N368" i="161"/>
  <c r="O368" i="161" s="1"/>
  <c r="P372" i="161"/>
  <c r="Q372" i="161" s="1"/>
  <c r="Y368" i="161"/>
  <c r="Z368" i="161"/>
  <c r="AA368" i="161"/>
  <c r="AA369" i="161"/>
  <c r="AB369" i="161"/>
  <c r="Y369" i="161"/>
  <c r="R369" i="161"/>
  <c r="S369" i="161" s="1"/>
  <c r="N369" i="161"/>
  <c r="O369" i="161" s="1"/>
  <c r="Y365" i="161"/>
  <c r="Z365" i="161"/>
  <c r="AA365" i="161"/>
  <c r="S366" i="161"/>
  <c r="S365" i="161"/>
  <c r="Y366" i="161"/>
  <c r="AB366" i="161"/>
  <c r="S362" i="161"/>
  <c r="N365" i="161"/>
  <c r="O365" i="161" s="1"/>
  <c r="P365" i="161"/>
  <c r="Q365" i="161" s="1"/>
  <c r="N366" i="161"/>
  <c r="O366" i="161" s="1"/>
  <c r="Y362" i="161"/>
  <c r="P366" i="161"/>
  <c r="Q366" i="161" s="1"/>
  <c r="Z366" i="161"/>
  <c r="AA362" i="161"/>
  <c r="Z362" i="161"/>
  <c r="S363" i="161"/>
  <c r="N362" i="161"/>
  <c r="O362" i="161" s="1"/>
  <c r="Y363" i="161"/>
  <c r="P362" i="161"/>
  <c r="Q362" i="161" s="1"/>
  <c r="N363" i="161"/>
  <c r="O363" i="161" s="1"/>
  <c r="P363" i="161"/>
  <c r="Q363" i="161" s="1"/>
  <c r="Z363" i="161"/>
  <c r="AA363" i="161"/>
  <c r="M364" i="161"/>
  <c r="Z359" i="161"/>
  <c r="AA359" i="161"/>
  <c r="AB359" i="161"/>
  <c r="S360" i="161"/>
  <c r="P359" i="161"/>
  <c r="Q359" i="161" s="1"/>
  <c r="N360" i="161"/>
  <c r="O360" i="161" s="1"/>
  <c r="R359" i="161"/>
  <c r="S359" i="161" s="1"/>
  <c r="P360" i="161"/>
  <c r="Q360" i="161" s="1"/>
  <c r="Y360" i="161"/>
  <c r="Z360" i="161"/>
  <c r="AA360" i="161"/>
  <c r="Y356" i="161"/>
  <c r="Z356" i="161"/>
  <c r="AB356" i="161"/>
  <c r="Q357" i="161"/>
  <c r="S356" i="161"/>
  <c r="N356" i="161"/>
  <c r="O356" i="161" s="1"/>
  <c r="AA357" i="161"/>
  <c r="M358" i="161"/>
  <c r="P356" i="161"/>
  <c r="Q356" i="161" s="1"/>
  <c r="N357" i="161"/>
  <c r="O357" i="161" s="1"/>
  <c r="Z357" i="161"/>
  <c r="AB357" i="161"/>
  <c r="R357" i="161"/>
  <c r="S357" i="161" s="1"/>
  <c r="W387" i="161" l="1"/>
  <c r="W393" i="161"/>
  <c r="W390" i="161"/>
  <c r="U393" i="161"/>
  <c r="AC391" i="161"/>
  <c r="Q370" i="161"/>
  <c r="AC388" i="161"/>
  <c r="U390" i="161"/>
  <c r="W384" i="161"/>
  <c r="W324" i="161"/>
  <c r="U387" i="161"/>
  <c r="AC385" i="161"/>
  <c r="U380" i="161"/>
  <c r="W380" i="161"/>
  <c r="S367" i="161"/>
  <c r="AC381" i="161"/>
  <c r="U384" i="161"/>
  <c r="W376" i="161"/>
  <c r="U324" i="161"/>
  <c r="AC377" i="161"/>
  <c r="U369" i="161"/>
  <c r="AC369" i="161" s="1"/>
  <c r="S373" i="161"/>
  <c r="U376" i="161"/>
  <c r="AC374" i="161"/>
  <c r="Q373" i="161"/>
  <c r="U368" i="161"/>
  <c r="U372" i="161"/>
  <c r="AC372" i="161" s="1"/>
  <c r="O373" i="161"/>
  <c r="S364" i="161"/>
  <c r="U371" i="161"/>
  <c r="S370" i="161"/>
  <c r="O370" i="161"/>
  <c r="Q367" i="161"/>
  <c r="O367" i="161"/>
  <c r="U366" i="161"/>
  <c r="AC366" i="161" s="1"/>
  <c r="U365" i="161"/>
  <c r="Q364" i="161"/>
  <c r="O364" i="161"/>
  <c r="U362" i="161"/>
  <c r="U363" i="161"/>
  <c r="AC363" i="161" s="1"/>
  <c r="S361" i="161"/>
  <c r="U360" i="161"/>
  <c r="AC360" i="161" s="1"/>
  <c r="Q358" i="161"/>
  <c r="U359" i="161"/>
  <c r="Q361" i="161"/>
  <c r="O361" i="161"/>
  <c r="S358" i="161"/>
  <c r="U357" i="161"/>
  <c r="AC357" i="161" s="1"/>
  <c r="O358" i="161"/>
  <c r="U356" i="161"/>
  <c r="W370" i="161" l="1"/>
  <c r="W373" i="161"/>
  <c r="U370" i="161"/>
  <c r="AC368" i="161"/>
  <c r="W364" i="161"/>
  <c r="U373" i="161"/>
  <c r="AC371" i="161"/>
  <c r="W361" i="161"/>
  <c r="W367" i="161"/>
  <c r="W358" i="161"/>
  <c r="AC365" i="161"/>
  <c r="U367" i="161"/>
  <c r="AC362" i="161"/>
  <c r="U364" i="161"/>
  <c r="U361" i="161"/>
  <c r="AC359" i="161"/>
  <c r="U358" i="161"/>
  <c r="AC356" i="161"/>
  <c r="X354" i="161" l="1"/>
  <c r="Z354" i="161" s="1"/>
  <c r="K354" i="161"/>
  <c r="L354" i="161" s="1"/>
  <c r="D354" i="161"/>
  <c r="P354" i="161" s="1"/>
  <c r="Q354" i="161" s="1"/>
  <c r="X353" i="161"/>
  <c r="AB353" i="161" s="1"/>
  <c r="M353" i="161"/>
  <c r="M355" i="161" s="1"/>
  <c r="K353" i="161"/>
  <c r="L353" i="161" s="1"/>
  <c r="D353" i="161"/>
  <c r="R353" i="161" s="1"/>
  <c r="X351" i="161"/>
  <c r="AB351" i="161" s="1"/>
  <c r="K351" i="161"/>
  <c r="L351" i="161" s="1"/>
  <c r="D351" i="161"/>
  <c r="R351" i="161" s="1"/>
  <c r="X350" i="161"/>
  <c r="Z350" i="161" s="1"/>
  <c r="M350" i="161"/>
  <c r="K350" i="161"/>
  <c r="L350" i="161" s="1"/>
  <c r="D350" i="161"/>
  <c r="R350" i="161" s="1"/>
  <c r="X348" i="161"/>
  <c r="Y348" i="161" s="1"/>
  <c r="K348" i="161"/>
  <c r="L348" i="161" s="1"/>
  <c r="D348" i="161"/>
  <c r="N348" i="161" s="1"/>
  <c r="X347" i="161"/>
  <c r="AA347" i="161" s="1"/>
  <c r="M347" i="161"/>
  <c r="M349" i="161" s="1"/>
  <c r="K347" i="161"/>
  <c r="L347" i="161" s="1"/>
  <c r="D347" i="161"/>
  <c r="R347" i="161" s="1"/>
  <c r="X345" i="161"/>
  <c r="AB345" i="161" s="1"/>
  <c r="K345" i="161"/>
  <c r="L345" i="161" s="1"/>
  <c r="D345" i="161"/>
  <c r="R345" i="161" s="1"/>
  <c r="X344" i="161"/>
  <c r="AB344" i="161" s="1"/>
  <c r="M344" i="161"/>
  <c r="K344" i="161"/>
  <c r="L344" i="161" s="1"/>
  <c r="D344" i="161"/>
  <c r="R344" i="161" s="1"/>
  <c r="X342" i="161"/>
  <c r="Z342" i="161" s="1"/>
  <c r="K342" i="161"/>
  <c r="L342" i="161" s="1"/>
  <c r="D342" i="161"/>
  <c r="R342" i="161" s="1"/>
  <c r="X341" i="161"/>
  <c r="AB341" i="161" s="1"/>
  <c r="K341" i="161"/>
  <c r="L341" i="161" s="1"/>
  <c r="D341" i="161"/>
  <c r="R341" i="161" s="1"/>
  <c r="X339" i="161"/>
  <c r="Y339" i="161" s="1"/>
  <c r="K339" i="161"/>
  <c r="L339" i="161" s="1"/>
  <c r="D339" i="161"/>
  <c r="N339" i="161" s="1"/>
  <c r="X338" i="161"/>
  <c r="AB338" i="161" s="1"/>
  <c r="M338" i="161"/>
  <c r="K338" i="161"/>
  <c r="L338" i="161" s="1"/>
  <c r="D338" i="161"/>
  <c r="R338" i="161" s="1"/>
  <c r="X336" i="161"/>
  <c r="AB336" i="161" s="1"/>
  <c r="K336" i="161"/>
  <c r="L336" i="161" s="1"/>
  <c r="D336" i="161"/>
  <c r="R336" i="161" s="1"/>
  <c r="X335" i="161"/>
  <c r="AB335" i="161" s="1"/>
  <c r="M335" i="161"/>
  <c r="M337" i="161" s="1"/>
  <c r="K335" i="161"/>
  <c r="L335" i="161" s="1"/>
  <c r="D335" i="161"/>
  <c r="R335" i="161" s="1"/>
  <c r="O348" i="161" l="1"/>
  <c r="Y350" i="161"/>
  <c r="AA350" i="161"/>
  <c r="AB350" i="161"/>
  <c r="R354" i="161"/>
  <c r="S354" i="161" s="1"/>
  <c r="AB354" i="161"/>
  <c r="Y351" i="161"/>
  <c r="AA354" i="161"/>
  <c r="Y354" i="161"/>
  <c r="Y353" i="161"/>
  <c r="Z353" i="161"/>
  <c r="AA353" i="161"/>
  <c r="S353" i="161"/>
  <c r="R348" i="161"/>
  <c r="S348" i="161" s="1"/>
  <c r="N353" i="161"/>
  <c r="O353" i="161" s="1"/>
  <c r="P348" i="161"/>
  <c r="Q348" i="161" s="1"/>
  <c r="P353" i="161"/>
  <c r="Q353" i="161" s="1"/>
  <c r="Q355" i="161" s="1"/>
  <c r="N354" i="161"/>
  <c r="O354" i="161" s="1"/>
  <c r="S351" i="161"/>
  <c r="S350" i="161"/>
  <c r="Z351" i="161"/>
  <c r="AA351" i="161"/>
  <c r="N350" i="161"/>
  <c r="O350" i="161" s="1"/>
  <c r="M352" i="161"/>
  <c r="P350" i="161"/>
  <c r="Q350" i="161" s="1"/>
  <c r="N351" i="161"/>
  <c r="O351" i="161" s="1"/>
  <c r="P351" i="161"/>
  <c r="Q351" i="161" s="1"/>
  <c r="S342" i="161"/>
  <c r="Y347" i="161"/>
  <c r="Z347" i="161"/>
  <c r="S347" i="161"/>
  <c r="AB347" i="161"/>
  <c r="Z348" i="161"/>
  <c r="Y341" i="161"/>
  <c r="N347" i="161"/>
  <c r="O347" i="161" s="1"/>
  <c r="AA348" i="161"/>
  <c r="AB348" i="161"/>
  <c r="P347" i="161"/>
  <c r="Q347" i="161" s="1"/>
  <c r="Y344" i="161"/>
  <c r="Z344" i="161"/>
  <c r="AA344" i="161"/>
  <c r="S345" i="161"/>
  <c r="S344" i="161"/>
  <c r="Y345" i="161"/>
  <c r="Z345" i="161"/>
  <c r="AA345" i="161"/>
  <c r="M346" i="161"/>
  <c r="P344" i="161"/>
  <c r="Q344" i="161" s="1"/>
  <c r="N345" i="161"/>
  <c r="O345" i="161" s="1"/>
  <c r="N344" i="161"/>
  <c r="O344" i="161" s="1"/>
  <c r="P345" i="161"/>
  <c r="Q345" i="161" s="1"/>
  <c r="Z341" i="161"/>
  <c r="AA341" i="161"/>
  <c r="S341" i="161"/>
  <c r="AB342" i="161"/>
  <c r="Y342" i="161"/>
  <c r="AA342" i="161"/>
  <c r="N341" i="161"/>
  <c r="O341" i="161" s="1"/>
  <c r="M343" i="161"/>
  <c r="P341" i="161"/>
  <c r="Q341" i="161" s="1"/>
  <c r="N342" i="161"/>
  <c r="O342" i="161" s="1"/>
  <c r="P342" i="161"/>
  <c r="Q342" i="161" s="1"/>
  <c r="Y338" i="161"/>
  <c r="Z338" i="161"/>
  <c r="AA338" i="161"/>
  <c r="O339" i="161"/>
  <c r="S338" i="161"/>
  <c r="Z339" i="161"/>
  <c r="AA339" i="161"/>
  <c r="AB339" i="161"/>
  <c r="N338" i="161"/>
  <c r="O338" i="161" s="1"/>
  <c r="M340" i="161"/>
  <c r="P339" i="161"/>
  <c r="Q339" i="161" s="1"/>
  <c r="R339" i="161"/>
  <c r="S339" i="161" s="1"/>
  <c r="P338" i="161"/>
  <c r="Q338" i="161" s="1"/>
  <c r="Y335" i="161"/>
  <c r="Z335" i="161"/>
  <c r="AA335" i="161"/>
  <c r="S336" i="161"/>
  <c r="S335" i="161"/>
  <c r="Y336" i="161"/>
  <c r="Z336" i="161"/>
  <c r="AA336" i="161"/>
  <c r="N335" i="161"/>
  <c r="O335" i="161" s="1"/>
  <c r="P335" i="161"/>
  <c r="Q335" i="161" s="1"/>
  <c r="N336" i="161"/>
  <c r="O336" i="161" s="1"/>
  <c r="P336" i="161"/>
  <c r="Q336" i="161" s="1"/>
  <c r="X333" i="161"/>
  <c r="Z333" i="161" s="1"/>
  <c r="K333" i="161"/>
  <c r="L333" i="161" s="1"/>
  <c r="D333" i="161"/>
  <c r="P333" i="161" s="1"/>
  <c r="X332" i="161"/>
  <c r="AB332" i="161" s="1"/>
  <c r="M332" i="161"/>
  <c r="M334" i="161" s="1"/>
  <c r="K332" i="161"/>
  <c r="L332" i="161" s="1"/>
  <c r="D332" i="161"/>
  <c r="R332" i="161" s="1"/>
  <c r="X330" i="161"/>
  <c r="AB330" i="161" s="1"/>
  <c r="K330" i="161"/>
  <c r="L330" i="161" s="1"/>
  <c r="D330" i="161"/>
  <c r="R330" i="161" s="1"/>
  <c r="X329" i="161"/>
  <c r="AB329" i="161" s="1"/>
  <c r="K329" i="161"/>
  <c r="L329" i="161" s="1"/>
  <c r="D329" i="161"/>
  <c r="N329" i="161" s="1"/>
  <c r="X328" i="161"/>
  <c r="AA328" i="161" s="1"/>
  <c r="K328" i="161"/>
  <c r="L328" i="161" s="1"/>
  <c r="D328" i="161"/>
  <c r="R328" i="161" s="1"/>
  <c r="X327" i="161"/>
  <c r="Y327" i="161" s="1"/>
  <c r="M327" i="161"/>
  <c r="M331" i="161" s="1"/>
  <c r="K327" i="161"/>
  <c r="L327" i="161" s="1"/>
  <c r="D327" i="161"/>
  <c r="R327" i="161" s="1"/>
  <c r="X325" i="161"/>
  <c r="Z325" i="161" s="1"/>
  <c r="M325" i="161"/>
  <c r="M326" i="161" s="1"/>
  <c r="K325" i="161"/>
  <c r="L325" i="161" s="1"/>
  <c r="D325" i="161"/>
  <c r="R325" i="161" s="1"/>
  <c r="X319" i="161"/>
  <c r="AB319" i="161" s="1"/>
  <c r="K319" i="161"/>
  <c r="L319" i="161" s="1"/>
  <c r="D319" i="161"/>
  <c r="R319" i="161" s="1"/>
  <c r="X318" i="161"/>
  <c r="AB318" i="161" s="1"/>
  <c r="K318" i="161"/>
  <c r="L318" i="161" s="1"/>
  <c r="D318" i="161"/>
  <c r="N318" i="161" s="1"/>
  <c r="X317" i="161"/>
  <c r="Y317" i="161" s="1"/>
  <c r="M317" i="161"/>
  <c r="K317" i="161"/>
  <c r="L317" i="161" s="1"/>
  <c r="D317" i="161"/>
  <c r="P317" i="161" s="1"/>
  <c r="X315" i="161"/>
  <c r="AB315" i="161" s="1"/>
  <c r="K315" i="161"/>
  <c r="L315" i="161" s="1"/>
  <c r="D315" i="161"/>
  <c r="N315" i="161" s="1"/>
  <c r="X314" i="161"/>
  <c r="Z314" i="161" s="1"/>
  <c r="M314" i="161"/>
  <c r="K314" i="161"/>
  <c r="L314" i="161" s="1"/>
  <c r="D314" i="161"/>
  <c r="P314" i="161" s="1"/>
  <c r="X312" i="161"/>
  <c r="AB312" i="161" s="1"/>
  <c r="K312" i="161"/>
  <c r="L312" i="161" s="1"/>
  <c r="D312" i="161"/>
  <c r="N312" i="161" s="1"/>
  <c r="X311" i="161"/>
  <c r="AB311" i="161" s="1"/>
  <c r="M311" i="161"/>
  <c r="K311" i="161"/>
  <c r="L311" i="161" s="1"/>
  <c r="D311" i="161"/>
  <c r="P311" i="161" s="1"/>
  <c r="X309" i="161"/>
  <c r="Y309" i="161" s="1"/>
  <c r="K309" i="161"/>
  <c r="L309" i="161" s="1"/>
  <c r="D309" i="161"/>
  <c r="R309" i="161" s="1"/>
  <c r="X308" i="161"/>
  <c r="AA308" i="161" s="1"/>
  <c r="M308" i="161"/>
  <c r="K308" i="161"/>
  <c r="L308" i="161" s="1"/>
  <c r="D308" i="161"/>
  <c r="R308" i="161" s="1"/>
  <c r="X306" i="161"/>
  <c r="AB306" i="161" s="1"/>
  <c r="L306" i="161"/>
  <c r="D306" i="161"/>
  <c r="R306" i="161" s="1"/>
  <c r="X305" i="161"/>
  <c r="Y305" i="161" s="1"/>
  <c r="M305" i="161"/>
  <c r="L305" i="161"/>
  <c r="D305" i="161"/>
  <c r="N305" i="161" s="1"/>
  <c r="X303" i="161"/>
  <c r="Y303" i="161" s="1"/>
  <c r="K303" i="161"/>
  <c r="L303" i="161" s="1"/>
  <c r="D303" i="161"/>
  <c r="R303" i="161" s="1"/>
  <c r="X302" i="161"/>
  <c r="AB302" i="161" s="1"/>
  <c r="K302" i="161"/>
  <c r="L302" i="161" s="1"/>
  <c r="D302" i="161"/>
  <c r="R302" i="161" s="1"/>
  <c r="X301" i="161"/>
  <c r="AA301" i="161" s="1"/>
  <c r="M301" i="161"/>
  <c r="M304" i="161" s="1"/>
  <c r="K301" i="161"/>
  <c r="L301" i="161" s="1"/>
  <c r="D301" i="161"/>
  <c r="R301" i="161" s="1"/>
  <c r="O340" i="161" l="1"/>
  <c r="S330" i="161"/>
  <c r="S343" i="161"/>
  <c r="S346" i="161"/>
  <c r="S355" i="161"/>
  <c r="Q352" i="161"/>
  <c r="U348" i="161"/>
  <c r="AC348" i="161" s="1"/>
  <c r="U351" i="161"/>
  <c r="AC351" i="161" s="1"/>
  <c r="S352" i="161"/>
  <c r="Q349" i="161"/>
  <c r="U354" i="161"/>
  <c r="AC354" i="161" s="1"/>
  <c r="S349" i="161"/>
  <c r="U353" i="161"/>
  <c r="O355" i="161"/>
  <c r="U345" i="161"/>
  <c r="AC345" i="161" s="1"/>
  <c r="O352" i="161"/>
  <c r="U350" i="161"/>
  <c r="U347" i="161"/>
  <c r="O349" i="161"/>
  <c r="O346" i="161"/>
  <c r="S337" i="161"/>
  <c r="Q346" i="161"/>
  <c r="U342" i="161"/>
  <c r="AC342" i="161" s="1"/>
  <c r="U344" i="161"/>
  <c r="Q343" i="161"/>
  <c r="Q333" i="161"/>
  <c r="S340" i="161"/>
  <c r="O343" i="161"/>
  <c r="U341" i="161"/>
  <c r="Q340" i="161"/>
  <c r="U339" i="161"/>
  <c r="AC339" i="161" s="1"/>
  <c r="S301" i="161"/>
  <c r="U338" i="161"/>
  <c r="S327" i="161"/>
  <c r="O315" i="161"/>
  <c r="O329" i="161"/>
  <c r="U336" i="161"/>
  <c r="AC336" i="161" s="1"/>
  <c r="Q337" i="161"/>
  <c r="O337" i="161"/>
  <c r="U335" i="161"/>
  <c r="R333" i="161"/>
  <c r="S333" i="161" s="1"/>
  <c r="S332" i="161"/>
  <c r="AB333" i="161"/>
  <c r="N332" i="161"/>
  <c r="O332" i="161" s="1"/>
  <c r="P332" i="161"/>
  <c r="Q332" i="161" s="1"/>
  <c r="N333" i="161"/>
  <c r="O333" i="161" s="1"/>
  <c r="Y332" i="161"/>
  <c r="AB327" i="161"/>
  <c r="AA333" i="161"/>
  <c r="Z332" i="161"/>
  <c r="Z327" i="161"/>
  <c r="AA332" i="161"/>
  <c r="Y333" i="161"/>
  <c r="AA327" i="161"/>
  <c r="O312" i="161"/>
  <c r="S319" i="161"/>
  <c r="N330" i="161"/>
  <c r="O330" i="161" s="1"/>
  <c r="P330" i="161"/>
  <c r="Q330" i="161" s="1"/>
  <c r="AB328" i="161"/>
  <c r="P329" i="161"/>
  <c r="Q329" i="161" s="1"/>
  <c r="R329" i="161"/>
  <c r="S329" i="161" s="1"/>
  <c r="Y330" i="161"/>
  <c r="Z329" i="161"/>
  <c r="Z330" i="161"/>
  <c r="AA329" i="161"/>
  <c r="AA330" i="161"/>
  <c r="S328" i="161"/>
  <c r="Y328" i="161"/>
  <c r="Z328" i="161"/>
  <c r="Y329" i="161"/>
  <c r="N327" i="161"/>
  <c r="O327" i="161" s="1"/>
  <c r="P327" i="161"/>
  <c r="Q327" i="161" s="1"/>
  <c r="N328" i="161"/>
  <c r="O328" i="161" s="1"/>
  <c r="P328" i="161"/>
  <c r="Q328" i="161" s="1"/>
  <c r="S325" i="161"/>
  <c r="S326" i="161" s="1"/>
  <c r="AA325" i="161"/>
  <c r="AB325" i="161"/>
  <c r="Y325" i="161"/>
  <c r="N325" i="161"/>
  <c r="O325" i="161" s="1"/>
  <c r="P325" i="161"/>
  <c r="Q325" i="161" s="1"/>
  <c r="O305" i="161"/>
  <c r="Y318" i="161"/>
  <c r="AA318" i="161"/>
  <c r="Z318" i="161"/>
  <c r="AA317" i="161"/>
  <c r="Z317" i="161"/>
  <c r="AB317" i="161"/>
  <c r="O318" i="161"/>
  <c r="Q317" i="161"/>
  <c r="Y319" i="161"/>
  <c r="M320" i="161"/>
  <c r="R317" i="161"/>
  <c r="S317" i="161" s="1"/>
  <c r="P318" i="161"/>
  <c r="Q318" i="161" s="1"/>
  <c r="N319" i="161"/>
  <c r="O319" i="161" s="1"/>
  <c r="S308" i="161"/>
  <c r="R318" i="161"/>
  <c r="S318" i="161" s="1"/>
  <c r="P319" i="161"/>
  <c r="Q319" i="161" s="1"/>
  <c r="AA319" i="161"/>
  <c r="N317" i="161"/>
  <c r="O317" i="161" s="1"/>
  <c r="Z319" i="161"/>
  <c r="S302" i="161"/>
  <c r="AA314" i="161"/>
  <c r="Y314" i="161"/>
  <c r="AB314" i="161"/>
  <c r="Q314" i="161"/>
  <c r="Y315" i="161"/>
  <c r="Z315" i="161"/>
  <c r="N314" i="161"/>
  <c r="O314" i="161" s="1"/>
  <c r="R314" i="161"/>
  <c r="S314" i="161" s="1"/>
  <c r="P315" i="161"/>
  <c r="Q315" i="161" s="1"/>
  <c r="AA315" i="161"/>
  <c r="M316" i="161"/>
  <c r="R315" i="161"/>
  <c r="S315" i="161" s="1"/>
  <c r="Y311" i="161"/>
  <c r="Z311" i="161"/>
  <c r="AA311" i="161"/>
  <c r="Q311" i="161"/>
  <c r="S306" i="161"/>
  <c r="N311" i="161"/>
  <c r="O311" i="161" s="1"/>
  <c r="Y312" i="161"/>
  <c r="Z312" i="161"/>
  <c r="AA312" i="161"/>
  <c r="M313" i="161"/>
  <c r="R311" i="161"/>
  <c r="S311" i="161" s="1"/>
  <c r="P312" i="161"/>
  <c r="Q312" i="161" s="1"/>
  <c r="R312" i="161"/>
  <c r="S312" i="161" s="1"/>
  <c r="S309" i="161"/>
  <c r="S310" i="161" s="1"/>
  <c r="AB308" i="161"/>
  <c r="Z309" i="161"/>
  <c r="AA309" i="161"/>
  <c r="AB309" i="161"/>
  <c r="Z308" i="161"/>
  <c r="Y308" i="161"/>
  <c r="P308" i="161"/>
  <c r="Q308" i="161" s="1"/>
  <c r="N309" i="161"/>
  <c r="O309" i="161" s="1"/>
  <c r="N308" i="161"/>
  <c r="O308" i="161" s="1"/>
  <c r="M310" i="161"/>
  <c r="P309" i="161"/>
  <c r="Q309" i="161" s="1"/>
  <c r="Z305" i="161"/>
  <c r="AA305" i="161"/>
  <c r="Y306" i="161"/>
  <c r="AB305" i="161"/>
  <c r="Z306" i="161"/>
  <c r="AA306" i="161"/>
  <c r="P305" i="161"/>
  <c r="Q305" i="161" s="1"/>
  <c r="N306" i="161"/>
  <c r="O306" i="161" s="1"/>
  <c r="M307" i="161"/>
  <c r="R305" i="161"/>
  <c r="S305" i="161" s="1"/>
  <c r="P306" i="161"/>
  <c r="Q306" i="161" s="1"/>
  <c r="S303" i="161"/>
  <c r="N303" i="161"/>
  <c r="O303" i="161" s="1"/>
  <c r="P303" i="161"/>
  <c r="Q303" i="161" s="1"/>
  <c r="Z303" i="161"/>
  <c r="AA303" i="161"/>
  <c r="AB303" i="161"/>
  <c r="Y301" i="161"/>
  <c r="AB301" i="161"/>
  <c r="Z301" i="161"/>
  <c r="N301" i="161"/>
  <c r="O301" i="161" s="1"/>
  <c r="P301" i="161"/>
  <c r="Q301" i="161" s="1"/>
  <c r="Z302" i="161"/>
  <c r="N302" i="161"/>
  <c r="O302" i="161" s="1"/>
  <c r="P302" i="161"/>
  <c r="Q302" i="161" s="1"/>
  <c r="Y302" i="161"/>
  <c r="AA302" i="161"/>
  <c r="M94" i="161"/>
  <c r="X299" i="161"/>
  <c r="AB299" i="161" s="1"/>
  <c r="K299" i="161"/>
  <c r="L299" i="161" s="1"/>
  <c r="D299" i="161"/>
  <c r="R299" i="161" s="1"/>
  <c r="X298" i="161"/>
  <c r="AB298" i="161" s="1"/>
  <c r="M298" i="161"/>
  <c r="K298" i="161"/>
  <c r="L298" i="161" s="1"/>
  <c r="D298" i="161"/>
  <c r="R298" i="161" s="1"/>
  <c r="X296" i="161"/>
  <c r="Z296" i="161" s="1"/>
  <c r="K296" i="161"/>
  <c r="L296" i="161" s="1"/>
  <c r="D296" i="161"/>
  <c r="P296" i="161" s="1"/>
  <c r="X295" i="161"/>
  <c r="AB295" i="161" s="1"/>
  <c r="M295" i="161"/>
  <c r="K295" i="161"/>
  <c r="L295" i="161" s="1"/>
  <c r="D295" i="161"/>
  <c r="R295" i="161" s="1"/>
  <c r="X293" i="161"/>
  <c r="AA293" i="161" s="1"/>
  <c r="K293" i="161"/>
  <c r="L293" i="161" s="1"/>
  <c r="D293" i="161"/>
  <c r="R293" i="161" s="1"/>
  <c r="X292" i="161"/>
  <c r="AB292" i="161" s="1"/>
  <c r="K292" i="161"/>
  <c r="L292" i="161" s="1"/>
  <c r="D292" i="161"/>
  <c r="R292" i="161" s="1"/>
  <c r="X290" i="161"/>
  <c r="Z290" i="161" s="1"/>
  <c r="K290" i="161"/>
  <c r="L290" i="161" s="1"/>
  <c r="D290" i="161"/>
  <c r="P290" i="161" s="1"/>
  <c r="X289" i="161"/>
  <c r="AB289" i="161" s="1"/>
  <c r="M289" i="161"/>
  <c r="M291" i="161" s="1"/>
  <c r="K289" i="161"/>
  <c r="L289" i="161" s="1"/>
  <c r="D289" i="161"/>
  <c r="R289" i="161" s="1"/>
  <c r="X287" i="161"/>
  <c r="Y287" i="161" s="1"/>
  <c r="K287" i="161"/>
  <c r="L287" i="161" s="1"/>
  <c r="D287" i="161"/>
  <c r="R287" i="161" s="1"/>
  <c r="X286" i="161"/>
  <c r="AA286" i="161" s="1"/>
  <c r="M286" i="161"/>
  <c r="M288" i="161" s="1"/>
  <c r="K286" i="161"/>
  <c r="L286" i="161" s="1"/>
  <c r="D286" i="161"/>
  <c r="N286" i="161" s="1"/>
  <c r="X284" i="161"/>
  <c r="AB284" i="161" s="1"/>
  <c r="K284" i="161"/>
  <c r="L284" i="161" s="1"/>
  <c r="D284" i="161"/>
  <c r="R284" i="161" s="1"/>
  <c r="X283" i="161"/>
  <c r="AB283" i="161" s="1"/>
  <c r="M283" i="161"/>
  <c r="K283" i="161"/>
  <c r="L283" i="161" s="1"/>
  <c r="D283" i="161"/>
  <c r="R283" i="161" s="1"/>
  <c r="S293" i="161" l="1"/>
  <c r="W352" i="161"/>
  <c r="W355" i="161"/>
  <c r="W349" i="161"/>
  <c r="U330" i="161"/>
  <c r="AC330" i="161" s="1"/>
  <c r="W346" i="161"/>
  <c r="O316" i="161"/>
  <c r="W340" i="161"/>
  <c r="W337" i="161"/>
  <c r="U355" i="161"/>
  <c r="AC353" i="161"/>
  <c r="W343" i="161"/>
  <c r="U352" i="161"/>
  <c r="AC350" i="161"/>
  <c r="U329" i="161"/>
  <c r="AC329" i="161" s="1"/>
  <c r="Q334" i="161"/>
  <c r="S331" i="161"/>
  <c r="U349" i="161"/>
  <c r="AC347" i="161"/>
  <c r="U346" i="161"/>
  <c r="AC344" i="161"/>
  <c r="U343" i="161"/>
  <c r="AC341" i="161"/>
  <c r="U340" i="161"/>
  <c r="AC338" i="161"/>
  <c r="U337" i="161"/>
  <c r="AC335" i="161"/>
  <c r="U333" i="161"/>
  <c r="AC333" i="161" s="1"/>
  <c r="S334" i="161"/>
  <c r="U332" i="161"/>
  <c r="O334" i="161"/>
  <c r="O313" i="161"/>
  <c r="Q331" i="161"/>
  <c r="O331" i="161"/>
  <c r="U328" i="161"/>
  <c r="AC328" i="161" s="1"/>
  <c r="U327" i="161"/>
  <c r="Q326" i="161"/>
  <c r="Q316" i="161"/>
  <c r="O326" i="161"/>
  <c r="U325" i="161"/>
  <c r="O320" i="161"/>
  <c r="U319" i="161"/>
  <c r="AC319" i="161" s="1"/>
  <c r="Q320" i="161"/>
  <c r="S320" i="161"/>
  <c r="U318" i="161"/>
  <c r="AC318" i="161" s="1"/>
  <c r="U317" i="161"/>
  <c r="S304" i="161"/>
  <c r="Q313" i="161"/>
  <c r="S316" i="161"/>
  <c r="U315" i="161"/>
  <c r="AC315" i="161" s="1"/>
  <c r="U314" i="161"/>
  <c r="S307" i="161"/>
  <c r="S313" i="161"/>
  <c r="U312" i="161"/>
  <c r="AC312" i="161" s="1"/>
  <c r="U311" i="161"/>
  <c r="O310" i="161"/>
  <c r="U309" i="161"/>
  <c r="AC309" i="161" s="1"/>
  <c r="Q310" i="161"/>
  <c r="U308" i="161"/>
  <c r="Q304" i="161"/>
  <c r="O304" i="161"/>
  <c r="U306" i="161"/>
  <c r="AC306" i="161" s="1"/>
  <c r="Q307" i="161"/>
  <c r="U305" i="161"/>
  <c r="O307" i="161"/>
  <c r="U303" i="161"/>
  <c r="AC303" i="161" s="1"/>
  <c r="U302" i="161"/>
  <c r="AC302" i="161" s="1"/>
  <c r="U301" i="161"/>
  <c r="Q296" i="161"/>
  <c r="Z298" i="161"/>
  <c r="S299" i="161"/>
  <c r="S298" i="161"/>
  <c r="Y298" i="161"/>
  <c r="AA298" i="161"/>
  <c r="Y299" i="161"/>
  <c r="Z299" i="161"/>
  <c r="AA299" i="161"/>
  <c r="N298" i="161"/>
  <c r="O298" i="161" s="1"/>
  <c r="M300" i="161"/>
  <c r="P298" i="161"/>
  <c r="Q298" i="161" s="1"/>
  <c r="N299" i="161"/>
  <c r="O299" i="161" s="1"/>
  <c r="Y295" i="161"/>
  <c r="Z295" i="161"/>
  <c r="P299" i="161"/>
  <c r="Q299" i="161" s="1"/>
  <c r="AA295" i="161"/>
  <c r="S295" i="161"/>
  <c r="AA296" i="161"/>
  <c r="AB296" i="161"/>
  <c r="P295" i="161"/>
  <c r="Q295" i="161" s="1"/>
  <c r="Z292" i="161"/>
  <c r="Y296" i="161"/>
  <c r="M297" i="161"/>
  <c r="AA292" i="161"/>
  <c r="R296" i="161"/>
  <c r="S296" i="161" s="1"/>
  <c r="N295" i="161"/>
  <c r="O295" i="161" s="1"/>
  <c r="N296" i="161"/>
  <c r="O296" i="161" s="1"/>
  <c r="Y292" i="161"/>
  <c r="S292" i="161"/>
  <c r="Y293" i="161"/>
  <c r="Z293" i="161"/>
  <c r="AB293" i="161"/>
  <c r="N292" i="161"/>
  <c r="O292" i="161" s="1"/>
  <c r="M294" i="161"/>
  <c r="P292" i="161"/>
  <c r="Q292" i="161" s="1"/>
  <c r="N293" i="161"/>
  <c r="O293" i="161" s="1"/>
  <c r="Y289" i="161"/>
  <c r="AA289" i="161"/>
  <c r="Z289" i="161"/>
  <c r="P293" i="161"/>
  <c r="Q293" i="161" s="1"/>
  <c r="Q290" i="161"/>
  <c r="S289" i="161"/>
  <c r="AA290" i="161"/>
  <c r="AB290" i="161"/>
  <c r="N289" i="161"/>
  <c r="O289" i="161" s="1"/>
  <c r="Y290" i="161"/>
  <c r="P289" i="161"/>
  <c r="Q289" i="161" s="1"/>
  <c r="N290" i="161"/>
  <c r="O290" i="161" s="1"/>
  <c r="R290" i="161"/>
  <c r="S290" i="161" s="1"/>
  <c r="S287" i="161"/>
  <c r="Y286" i="161"/>
  <c r="Z286" i="161"/>
  <c r="AB286" i="161"/>
  <c r="O286" i="161"/>
  <c r="P286" i="161"/>
  <c r="Q286" i="161" s="1"/>
  <c r="N287" i="161"/>
  <c r="O287" i="161" s="1"/>
  <c r="Z287" i="161"/>
  <c r="AA287" i="161"/>
  <c r="AB287" i="161"/>
  <c r="R286" i="161"/>
  <c r="S286" i="161" s="1"/>
  <c r="P287" i="161"/>
  <c r="Q287" i="161" s="1"/>
  <c r="AA283" i="161"/>
  <c r="Y283" i="161"/>
  <c r="Z283" i="161"/>
  <c r="S284" i="161"/>
  <c r="S283" i="161"/>
  <c r="Y284" i="161"/>
  <c r="Z284" i="161"/>
  <c r="N283" i="161"/>
  <c r="O283" i="161" s="1"/>
  <c r="M285" i="161"/>
  <c r="N284" i="161"/>
  <c r="O284" i="161" s="1"/>
  <c r="P284" i="161"/>
  <c r="Q284" i="161" s="1"/>
  <c r="P283" i="161"/>
  <c r="Q283" i="161" s="1"/>
  <c r="AA284" i="161"/>
  <c r="X281" i="161"/>
  <c r="AB281" i="161" s="1"/>
  <c r="M281" i="161"/>
  <c r="M282" i="161" s="1"/>
  <c r="L281" i="161"/>
  <c r="D281" i="161"/>
  <c r="R281" i="161" s="1"/>
  <c r="X279" i="161"/>
  <c r="Z279" i="161" s="1"/>
  <c r="K279" i="161"/>
  <c r="L279" i="161" s="1"/>
  <c r="D279" i="161"/>
  <c r="R279" i="161" s="1"/>
  <c r="X278" i="161"/>
  <c r="AB278" i="161" s="1"/>
  <c r="M278" i="161"/>
  <c r="K278" i="161"/>
  <c r="L278" i="161" s="1"/>
  <c r="D278" i="161"/>
  <c r="R278" i="161" s="1"/>
  <c r="X276" i="161"/>
  <c r="Y276" i="161" s="1"/>
  <c r="K276" i="161"/>
  <c r="L276" i="161" s="1"/>
  <c r="D276" i="161"/>
  <c r="R276" i="161" s="1"/>
  <c r="X275" i="161"/>
  <c r="AB275" i="161" s="1"/>
  <c r="M275" i="161"/>
  <c r="K275" i="161"/>
  <c r="L275" i="161" s="1"/>
  <c r="D275" i="161"/>
  <c r="R275" i="161" s="1"/>
  <c r="S294" i="161" l="1"/>
  <c r="U331" i="161"/>
  <c r="W334" i="161"/>
  <c r="W326" i="161"/>
  <c r="W320" i="161"/>
  <c r="U334" i="161"/>
  <c r="AC332" i="161"/>
  <c r="W316" i="161"/>
  <c r="W331" i="161"/>
  <c r="AC327" i="161"/>
  <c r="W310" i="161"/>
  <c r="U326" i="161"/>
  <c r="AC325" i="161"/>
  <c r="W313" i="161"/>
  <c r="AC317" i="161"/>
  <c r="U320" i="161"/>
  <c r="W304" i="161"/>
  <c r="AC314" i="161"/>
  <c r="U316" i="161"/>
  <c r="U313" i="161"/>
  <c r="AC311" i="161"/>
  <c r="U304" i="161"/>
  <c r="U310" i="161"/>
  <c r="AC308" i="161"/>
  <c r="W307" i="161"/>
  <c r="U307" i="161"/>
  <c r="AC305" i="161"/>
  <c r="Q297" i="161"/>
  <c r="AC301" i="161"/>
  <c r="S300" i="161"/>
  <c r="O300" i="161"/>
  <c r="U299" i="161"/>
  <c r="AC299" i="161" s="1"/>
  <c r="U296" i="161"/>
  <c r="AC296" i="161" s="1"/>
  <c r="Q300" i="161"/>
  <c r="U298" i="161"/>
  <c r="S297" i="161"/>
  <c r="O297" i="161"/>
  <c r="U295" i="161"/>
  <c r="O294" i="161"/>
  <c r="U293" i="161"/>
  <c r="AC293" i="161" s="1"/>
  <c r="Q291" i="161"/>
  <c r="S291" i="161"/>
  <c r="Q294" i="161"/>
  <c r="U292" i="161"/>
  <c r="U289" i="161"/>
  <c r="AC289" i="161" s="1"/>
  <c r="U290" i="161"/>
  <c r="AC290" i="161" s="1"/>
  <c r="S288" i="161"/>
  <c r="O291" i="161"/>
  <c r="U286" i="161"/>
  <c r="U287" i="161"/>
  <c r="AC287" i="161" s="1"/>
  <c r="Q288" i="161"/>
  <c r="O288" i="161"/>
  <c r="S285" i="161"/>
  <c r="Q285" i="161"/>
  <c r="U284" i="161"/>
  <c r="AC284" i="161" s="1"/>
  <c r="O285" i="161"/>
  <c r="U283" i="161"/>
  <c r="S281" i="161"/>
  <c r="S282" i="161" s="1"/>
  <c r="P281" i="161"/>
  <c r="Q281" i="161" s="1"/>
  <c r="Q282" i="161" s="1"/>
  <c r="Y281" i="161"/>
  <c r="Z281" i="161"/>
  <c r="AA281" i="161"/>
  <c r="N281" i="161"/>
  <c r="O281" i="161" s="1"/>
  <c r="Y278" i="161"/>
  <c r="Z278" i="161"/>
  <c r="AA278" i="161"/>
  <c r="S279" i="161"/>
  <c r="S278" i="161"/>
  <c r="AB279" i="161"/>
  <c r="AA279" i="161"/>
  <c r="N278" i="161"/>
  <c r="O278" i="161" s="1"/>
  <c r="M280" i="161"/>
  <c r="Y279" i="161"/>
  <c r="P278" i="161"/>
  <c r="Q278" i="161" s="1"/>
  <c r="N279" i="161"/>
  <c r="O279" i="161" s="1"/>
  <c r="P279" i="161"/>
  <c r="Q279" i="161" s="1"/>
  <c r="S276" i="161"/>
  <c r="N275" i="161"/>
  <c r="O275" i="161" s="1"/>
  <c r="P275" i="161"/>
  <c r="Q275" i="161" s="1"/>
  <c r="Y275" i="161"/>
  <c r="Z275" i="161"/>
  <c r="AA275" i="161"/>
  <c r="S275" i="161"/>
  <c r="Z276" i="161"/>
  <c r="AA276" i="161"/>
  <c r="AB276" i="161"/>
  <c r="M277" i="161"/>
  <c r="N276" i="161"/>
  <c r="O276" i="161" s="1"/>
  <c r="P276" i="161"/>
  <c r="Q276" i="161" s="1"/>
  <c r="W294" i="161" l="1"/>
  <c r="W300" i="161"/>
  <c r="U300" i="161"/>
  <c r="AC298" i="161"/>
  <c r="W291" i="161"/>
  <c r="W297" i="161"/>
  <c r="U297" i="161"/>
  <c r="AC295" i="161"/>
  <c r="U294" i="161"/>
  <c r="AC292" i="161"/>
  <c r="U291" i="161"/>
  <c r="W288" i="161"/>
  <c r="U288" i="161"/>
  <c r="AC286" i="161"/>
  <c r="S277" i="161"/>
  <c r="W285" i="161"/>
  <c r="AC283" i="161"/>
  <c r="U285" i="161"/>
  <c r="S280" i="161"/>
  <c r="U281" i="161"/>
  <c r="O282" i="161"/>
  <c r="W282" i="161" s="1"/>
  <c r="Q280" i="161"/>
  <c r="U279" i="161"/>
  <c r="AC279" i="161" s="1"/>
  <c r="O280" i="161"/>
  <c r="U278" i="161"/>
  <c r="U275" i="161"/>
  <c r="AC275" i="161" s="1"/>
  <c r="Q277" i="161"/>
  <c r="U276" i="161"/>
  <c r="AC276" i="161" s="1"/>
  <c r="O277" i="161"/>
  <c r="W280" i="161" l="1"/>
  <c r="W277" i="161"/>
  <c r="U282" i="161"/>
  <c r="AC281" i="161"/>
  <c r="U280" i="161"/>
  <c r="AC278" i="161"/>
  <c r="U277" i="161"/>
  <c r="X273" i="161" l="1"/>
  <c r="AB273" i="161" s="1"/>
  <c r="K273" i="161"/>
  <c r="L273" i="161" s="1"/>
  <c r="D273" i="161"/>
  <c r="P273" i="161" s="1"/>
  <c r="X272" i="161"/>
  <c r="AB272" i="161" s="1"/>
  <c r="K272" i="161"/>
  <c r="L272" i="161" s="1"/>
  <c r="D272" i="161"/>
  <c r="R272" i="161" s="1"/>
  <c r="X271" i="161"/>
  <c r="Z271" i="161" s="1"/>
  <c r="K271" i="161"/>
  <c r="L271" i="161" s="1"/>
  <c r="D271" i="161"/>
  <c r="R271" i="161" s="1"/>
  <c r="X270" i="161"/>
  <c r="AB270" i="161" s="1"/>
  <c r="M270" i="161"/>
  <c r="M274" i="161" s="1"/>
  <c r="K270" i="161"/>
  <c r="L270" i="161" s="1"/>
  <c r="D270" i="161"/>
  <c r="R270" i="161" s="1"/>
  <c r="X268" i="161"/>
  <c r="AB268" i="161" s="1"/>
  <c r="K268" i="161"/>
  <c r="L268" i="161" s="1"/>
  <c r="D268" i="161"/>
  <c r="R268" i="161" s="1"/>
  <c r="X267" i="161"/>
  <c r="AA267" i="161" s="1"/>
  <c r="K267" i="161"/>
  <c r="L267" i="161" s="1"/>
  <c r="D267" i="161"/>
  <c r="P267" i="161" s="1"/>
  <c r="X266" i="161"/>
  <c r="Y266" i="161" s="1"/>
  <c r="K266" i="161"/>
  <c r="L266" i="161" s="1"/>
  <c r="D266" i="161"/>
  <c r="R266" i="161" s="1"/>
  <c r="X265" i="161"/>
  <c r="AB265" i="161" s="1"/>
  <c r="M265" i="161"/>
  <c r="K265" i="161"/>
  <c r="L265" i="161" s="1"/>
  <c r="D265" i="161"/>
  <c r="R265" i="161" s="1"/>
  <c r="X263" i="161"/>
  <c r="Y263" i="161" s="1"/>
  <c r="K263" i="161"/>
  <c r="L263" i="161" s="1"/>
  <c r="D263" i="161"/>
  <c r="R263" i="161" s="1"/>
  <c r="X262" i="161"/>
  <c r="Y262" i="161" s="1"/>
  <c r="K262" i="161"/>
  <c r="L262" i="161" s="1"/>
  <c r="D262" i="161"/>
  <c r="R262" i="161" s="1"/>
  <c r="X261" i="161"/>
  <c r="Z261" i="161" s="1"/>
  <c r="K261" i="161"/>
  <c r="L261" i="161" s="1"/>
  <c r="D261" i="161"/>
  <c r="R261" i="161" s="1"/>
  <c r="X260" i="161"/>
  <c r="AB260" i="161" s="1"/>
  <c r="M260" i="161"/>
  <c r="M264" i="161" s="1"/>
  <c r="K260" i="161"/>
  <c r="L260" i="161" s="1"/>
  <c r="D260" i="161"/>
  <c r="R260" i="161" s="1"/>
  <c r="X258" i="161"/>
  <c r="AB258" i="161" s="1"/>
  <c r="K258" i="161"/>
  <c r="L258" i="161" s="1"/>
  <c r="D258" i="161"/>
  <c r="R258" i="161" s="1"/>
  <c r="X257" i="161"/>
  <c r="AA257" i="161" s="1"/>
  <c r="M257" i="161"/>
  <c r="M259" i="161" s="1"/>
  <c r="K257" i="161"/>
  <c r="L257" i="161" s="1"/>
  <c r="D257" i="161"/>
  <c r="P257" i="161" s="1"/>
  <c r="X255" i="161"/>
  <c r="Z255" i="161" s="1"/>
  <c r="K255" i="161"/>
  <c r="L255" i="161" s="1"/>
  <c r="D255" i="161"/>
  <c r="R255" i="161" s="1"/>
  <c r="X254" i="161"/>
  <c r="AB254" i="161" s="1"/>
  <c r="M254" i="161"/>
  <c r="M256" i="161" s="1"/>
  <c r="K254" i="161"/>
  <c r="L254" i="161" s="1"/>
  <c r="D254" i="161"/>
  <c r="R254" i="161" s="1"/>
  <c r="X252" i="161"/>
  <c r="Z252" i="161" s="1"/>
  <c r="K252" i="161"/>
  <c r="L252" i="161" s="1"/>
  <c r="D252" i="161"/>
  <c r="R252" i="161" s="1"/>
  <c r="X251" i="161"/>
  <c r="AB251" i="161" s="1"/>
  <c r="M251" i="161"/>
  <c r="M253" i="161" s="1"/>
  <c r="K251" i="161"/>
  <c r="L251" i="161" s="1"/>
  <c r="D251" i="161"/>
  <c r="P251" i="161" s="1"/>
  <c r="X249" i="161"/>
  <c r="Z249" i="161" s="1"/>
  <c r="K249" i="161"/>
  <c r="L249" i="161" s="1"/>
  <c r="D249" i="161"/>
  <c r="R249" i="161" s="1"/>
  <c r="X248" i="161"/>
  <c r="AB248" i="161" s="1"/>
  <c r="M248" i="161"/>
  <c r="M250" i="161" s="1"/>
  <c r="K248" i="161"/>
  <c r="L248" i="161" s="1"/>
  <c r="D248" i="161"/>
  <c r="R248" i="161" s="1"/>
  <c r="X246" i="161"/>
  <c r="Z246" i="161" s="1"/>
  <c r="K246" i="161"/>
  <c r="L246" i="161" s="1"/>
  <c r="D246" i="161"/>
  <c r="R246" i="161" s="1"/>
  <c r="X245" i="161"/>
  <c r="AB245" i="161" s="1"/>
  <c r="M245" i="161"/>
  <c r="K245" i="161"/>
  <c r="L245" i="161" s="1"/>
  <c r="D245" i="161"/>
  <c r="R245" i="161" s="1"/>
  <c r="X243" i="161"/>
  <c r="AB243" i="161" s="1"/>
  <c r="K243" i="161"/>
  <c r="L243" i="161" s="1"/>
  <c r="D243" i="161"/>
  <c r="R243" i="161" s="1"/>
  <c r="X242" i="161"/>
  <c r="Z242" i="161" s="1"/>
  <c r="M242" i="161"/>
  <c r="K242" i="161"/>
  <c r="L242" i="161" s="1"/>
  <c r="D242" i="161"/>
  <c r="R242" i="161" s="1"/>
  <c r="X240" i="161"/>
  <c r="AB240" i="161" s="1"/>
  <c r="K240" i="161"/>
  <c r="L240" i="161" s="1"/>
  <c r="D240" i="161"/>
  <c r="R240" i="161" s="1"/>
  <c r="X239" i="161"/>
  <c r="Z239" i="161" s="1"/>
  <c r="M239" i="161"/>
  <c r="M241" i="161" s="1"/>
  <c r="K239" i="161"/>
  <c r="L239" i="161" s="1"/>
  <c r="D239" i="161"/>
  <c r="R239" i="161" s="1"/>
  <c r="X237" i="161"/>
  <c r="Y237" i="161" s="1"/>
  <c r="K237" i="161"/>
  <c r="L237" i="161" s="1"/>
  <c r="D237" i="161"/>
  <c r="R237" i="161" s="1"/>
  <c r="X236" i="161"/>
  <c r="AB236" i="161" s="1"/>
  <c r="M236" i="161"/>
  <c r="M238" i="161" s="1"/>
  <c r="K236" i="161"/>
  <c r="L236" i="161" s="1"/>
  <c r="D236" i="161"/>
  <c r="P236" i="161" s="1"/>
  <c r="X234" i="161"/>
  <c r="Z234" i="161" s="1"/>
  <c r="K234" i="161"/>
  <c r="L234" i="161" s="1"/>
  <c r="D234" i="161"/>
  <c r="R234" i="161" s="1"/>
  <c r="X233" i="161"/>
  <c r="AB233" i="161" s="1"/>
  <c r="M233" i="161"/>
  <c r="M235" i="161" s="1"/>
  <c r="K233" i="161"/>
  <c r="L233" i="161" s="1"/>
  <c r="D233" i="161"/>
  <c r="P233" i="161" s="1"/>
  <c r="X231" i="161"/>
  <c r="Z231" i="161" s="1"/>
  <c r="K231" i="161"/>
  <c r="L231" i="161" s="1"/>
  <c r="D231" i="161"/>
  <c r="R231" i="161" s="1"/>
  <c r="X230" i="161"/>
  <c r="AB230" i="161" s="1"/>
  <c r="M230" i="161"/>
  <c r="M232" i="161" s="1"/>
  <c r="K230" i="161"/>
  <c r="L230" i="161" s="1"/>
  <c r="D230" i="161"/>
  <c r="R230" i="161" s="1"/>
  <c r="X228" i="161"/>
  <c r="Z228" i="161" s="1"/>
  <c r="K228" i="161"/>
  <c r="L228" i="161" s="1"/>
  <c r="D228" i="161"/>
  <c r="R228" i="161" s="1"/>
  <c r="X227" i="161"/>
  <c r="AB227" i="161" s="1"/>
  <c r="M227" i="161"/>
  <c r="M229" i="161" s="1"/>
  <c r="K227" i="161"/>
  <c r="L227" i="161" s="1"/>
  <c r="D227" i="161"/>
  <c r="R227" i="161" s="1"/>
  <c r="M224" i="161"/>
  <c r="M226" i="161" s="1"/>
  <c r="M221" i="161"/>
  <c r="M223" i="161" s="1"/>
  <c r="X225" i="161"/>
  <c r="Y225" i="161" s="1"/>
  <c r="K225" i="161"/>
  <c r="L225" i="161" s="1"/>
  <c r="D225" i="161"/>
  <c r="R225" i="161" s="1"/>
  <c r="X224" i="161"/>
  <c r="AB224" i="161" s="1"/>
  <c r="K224" i="161"/>
  <c r="L224" i="161" s="1"/>
  <c r="D224" i="161"/>
  <c r="R224" i="161" s="1"/>
  <c r="X222" i="161"/>
  <c r="Z222" i="161" s="1"/>
  <c r="K222" i="161"/>
  <c r="L222" i="161" s="1"/>
  <c r="D222" i="161"/>
  <c r="R222" i="161" s="1"/>
  <c r="X221" i="161"/>
  <c r="Y221" i="161" s="1"/>
  <c r="K221" i="161"/>
  <c r="L221" i="161" s="1"/>
  <c r="D221" i="161"/>
  <c r="R221" i="161" s="1"/>
  <c r="X219" i="161"/>
  <c r="AB219" i="161" s="1"/>
  <c r="K219" i="161"/>
  <c r="L219" i="161" s="1"/>
  <c r="D219" i="161"/>
  <c r="R219" i="161" s="1"/>
  <c r="X218" i="161"/>
  <c r="AA218" i="161" s="1"/>
  <c r="K218" i="161"/>
  <c r="D218" i="161"/>
  <c r="R218" i="161" s="1"/>
  <c r="X217" i="161"/>
  <c r="Z217" i="161" s="1"/>
  <c r="K217" i="161"/>
  <c r="L217" i="161" s="1"/>
  <c r="D217" i="161"/>
  <c r="R217" i="161" s="1"/>
  <c r="X216" i="161"/>
  <c r="AB216" i="161" s="1"/>
  <c r="M216" i="161"/>
  <c r="K216" i="161"/>
  <c r="L216" i="161" s="1"/>
  <c r="D216" i="161"/>
  <c r="R216" i="161" s="1"/>
  <c r="X214" i="161"/>
  <c r="AB214" i="161" s="1"/>
  <c r="K214" i="161"/>
  <c r="L214" i="161" s="1"/>
  <c r="D214" i="161"/>
  <c r="R214" i="161" s="1"/>
  <c r="X213" i="161"/>
  <c r="Y213" i="161" s="1"/>
  <c r="K213" i="161"/>
  <c r="L213" i="161" s="1"/>
  <c r="D213" i="161"/>
  <c r="R213" i="161" s="1"/>
  <c r="X212" i="161"/>
  <c r="Y212" i="161" s="1"/>
  <c r="K212" i="161"/>
  <c r="L212" i="161" s="1"/>
  <c r="D212" i="161"/>
  <c r="R212" i="161" s="1"/>
  <c r="X211" i="161"/>
  <c r="AA211" i="161" s="1"/>
  <c r="M211" i="161"/>
  <c r="K211" i="161"/>
  <c r="L211" i="161" s="1"/>
  <c r="D211" i="161"/>
  <c r="R211" i="161" s="1"/>
  <c r="X209" i="161"/>
  <c r="AB209" i="161" s="1"/>
  <c r="K209" i="161"/>
  <c r="L209" i="161" s="1"/>
  <c r="D209" i="161"/>
  <c r="R209" i="161" s="1"/>
  <c r="X208" i="161"/>
  <c r="Z208" i="161" s="1"/>
  <c r="K208" i="161"/>
  <c r="L208" i="161" s="1"/>
  <c r="D208" i="161"/>
  <c r="R208" i="161" s="1"/>
  <c r="X207" i="161"/>
  <c r="AB207" i="161" s="1"/>
  <c r="K207" i="161"/>
  <c r="L207" i="161" s="1"/>
  <c r="D207" i="161"/>
  <c r="R207" i="161" s="1"/>
  <c r="X206" i="161"/>
  <c r="AA206" i="161" s="1"/>
  <c r="M206" i="161"/>
  <c r="M210" i="161" s="1"/>
  <c r="K206" i="161"/>
  <c r="L206" i="161" s="1"/>
  <c r="D206" i="161"/>
  <c r="R206" i="161" s="1"/>
  <c r="X204" i="161"/>
  <c r="Z204" i="161" s="1"/>
  <c r="K204" i="161"/>
  <c r="L204" i="161" s="1"/>
  <c r="D204" i="161"/>
  <c r="R204" i="161" s="1"/>
  <c r="X203" i="161"/>
  <c r="AA203" i="161" s="1"/>
  <c r="K203" i="161"/>
  <c r="L203" i="161" s="1"/>
  <c r="D203" i="161"/>
  <c r="R203" i="161" s="1"/>
  <c r="X201" i="161"/>
  <c r="AA201" i="161" s="1"/>
  <c r="K201" i="161"/>
  <c r="L201" i="161" s="1"/>
  <c r="D201" i="161"/>
  <c r="R201" i="161" s="1"/>
  <c r="X200" i="161"/>
  <c r="AB200" i="161" s="1"/>
  <c r="M200" i="161"/>
  <c r="M202" i="161" s="1"/>
  <c r="K200" i="161"/>
  <c r="L200" i="161" s="1"/>
  <c r="D200" i="161"/>
  <c r="R200" i="161" s="1"/>
  <c r="X198" i="161"/>
  <c r="Z198" i="161" s="1"/>
  <c r="K198" i="161"/>
  <c r="L198" i="161" s="1"/>
  <c r="D198" i="161"/>
  <c r="R198" i="161" s="1"/>
  <c r="X197" i="161"/>
  <c r="AB197" i="161" s="1"/>
  <c r="K197" i="161"/>
  <c r="L197" i="161" s="1"/>
  <c r="D197" i="161"/>
  <c r="R197" i="161" s="1"/>
  <c r="X196" i="161"/>
  <c r="Y196" i="161" s="1"/>
  <c r="M196" i="161"/>
  <c r="M199" i="161" s="1"/>
  <c r="K196" i="161"/>
  <c r="L196" i="161" s="1"/>
  <c r="D196" i="161"/>
  <c r="R196" i="161" s="1"/>
  <c r="X194" i="161"/>
  <c r="AB194" i="161" s="1"/>
  <c r="K194" i="161"/>
  <c r="L194" i="161" s="1"/>
  <c r="D194" i="161"/>
  <c r="R194" i="161" s="1"/>
  <c r="X193" i="161"/>
  <c r="AA193" i="161" s="1"/>
  <c r="M193" i="161"/>
  <c r="M195" i="161" s="1"/>
  <c r="K193" i="161"/>
  <c r="L193" i="161" s="1"/>
  <c r="D193" i="161"/>
  <c r="R193" i="161" s="1"/>
  <c r="M190" i="161"/>
  <c r="M192" i="161" s="1"/>
  <c r="X191" i="161"/>
  <c r="AB191" i="161" s="1"/>
  <c r="K191" i="161"/>
  <c r="L191" i="161" s="1"/>
  <c r="D191" i="161"/>
  <c r="R191" i="161" s="1"/>
  <c r="X190" i="161"/>
  <c r="Z190" i="161" s="1"/>
  <c r="K190" i="161"/>
  <c r="L190" i="161" s="1"/>
  <c r="D190" i="161"/>
  <c r="R190" i="161" s="1"/>
  <c r="X188" i="161"/>
  <c r="Z188" i="161" s="1"/>
  <c r="M188" i="161"/>
  <c r="M189" i="161" s="1"/>
  <c r="K188" i="161"/>
  <c r="L188" i="161" s="1"/>
  <c r="D188" i="161"/>
  <c r="R188" i="161" s="1"/>
  <c r="X186" i="161"/>
  <c r="Z186" i="161" s="1"/>
  <c r="K186" i="161"/>
  <c r="L186" i="161" s="1"/>
  <c r="D186" i="161"/>
  <c r="R186" i="161" s="1"/>
  <c r="X185" i="161"/>
  <c r="AA185" i="161" s="1"/>
  <c r="M187" i="161"/>
  <c r="K185" i="161"/>
  <c r="L185" i="161" s="1"/>
  <c r="D185" i="161"/>
  <c r="R185" i="161" s="1"/>
  <c r="X183" i="161"/>
  <c r="Z183" i="161" s="1"/>
  <c r="K183" i="161"/>
  <c r="L183" i="161" s="1"/>
  <c r="D183" i="161"/>
  <c r="R183" i="161" s="1"/>
  <c r="X182" i="161"/>
  <c r="Z182" i="161" s="1"/>
  <c r="K182" i="161"/>
  <c r="L182" i="161" s="1"/>
  <c r="D182" i="161"/>
  <c r="R182" i="161" s="1"/>
  <c r="X181" i="161"/>
  <c r="Y181" i="161" s="1"/>
  <c r="M181" i="161"/>
  <c r="M184" i="161" s="1"/>
  <c r="K181" i="161"/>
  <c r="L181" i="161" s="1"/>
  <c r="D181" i="161"/>
  <c r="R181" i="161" s="1"/>
  <c r="X179" i="161"/>
  <c r="Z179" i="161" s="1"/>
  <c r="K179" i="161"/>
  <c r="L179" i="161" s="1"/>
  <c r="D179" i="161"/>
  <c r="N179" i="161" s="1"/>
  <c r="X178" i="161"/>
  <c r="AB178" i="161" s="1"/>
  <c r="M178" i="161"/>
  <c r="M180" i="161" s="1"/>
  <c r="K178" i="161"/>
  <c r="L178" i="161" s="1"/>
  <c r="D178" i="161"/>
  <c r="R178" i="161" s="1"/>
  <c r="X176" i="161"/>
  <c r="AB176" i="161" s="1"/>
  <c r="K176" i="161"/>
  <c r="L176" i="161" s="1"/>
  <c r="D176" i="161"/>
  <c r="P176" i="161" s="1"/>
  <c r="X175" i="161"/>
  <c r="Z175" i="161" s="1"/>
  <c r="M175" i="161"/>
  <c r="M177" i="161" s="1"/>
  <c r="K175" i="161"/>
  <c r="L175" i="161" s="1"/>
  <c r="D175" i="161"/>
  <c r="R175" i="161" s="1"/>
  <c r="X173" i="161"/>
  <c r="AB173" i="161" s="1"/>
  <c r="K173" i="161"/>
  <c r="L173" i="161" s="1"/>
  <c r="D173" i="161"/>
  <c r="R173" i="161" s="1"/>
  <c r="X172" i="161"/>
  <c r="AB172" i="161" s="1"/>
  <c r="M172" i="161"/>
  <c r="K172" i="161"/>
  <c r="L172" i="161" s="1"/>
  <c r="D172" i="161"/>
  <c r="R172" i="161" s="1"/>
  <c r="X170" i="161"/>
  <c r="AB170" i="161" s="1"/>
  <c r="K170" i="161"/>
  <c r="L170" i="161" s="1"/>
  <c r="D170" i="161"/>
  <c r="R170" i="161" s="1"/>
  <c r="X169" i="161"/>
  <c r="AB169" i="161" s="1"/>
  <c r="M169" i="161"/>
  <c r="K169" i="161"/>
  <c r="L169" i="161" s="1"/>
  <c r="D169" i="161"/>
  <c r="R169" i="161" s="1"/>
  <c r="X167" i="161"/>
  <c r="AA167" i="161" s="1"/>
  <c r="K167" i="161"/>
  <c r="L167" i="161" s="1"/>
  <c r="D167" i="161"/>
  <c r="R167" i="161" s="1"/>
  <c r="X166" i="161"/>
  <c r="AB166" i="161" s="1"/>
  <c r="M166" i="161"/>
  <c r="K166" i="161"/>
  <c r="L166" i="161" s="1"/>
  <c r="D166" i="161"/>
  <c r="P166" i="161" s="1"/>
  <c r="X164" i="161"/>
  <c r="AB164" i="161" s="1"/>
  <c r="K164" i="161"/>
  <c r="L164" i="161" s="1"/>
  <c r="D164" i="161"/>
  <c r="R164" i="161" s="1"/>
  <c r="X163" i="161"/>
  <c r="AB163" i="161" s="1"/>
  <c r="M163" i="161"/>
  <c r="K163" i="161"/>
  <c r="L163" i="161" s="1"/>
  <c r="D163" i="161"/>
  <c r="R163" i="161" s="1"/>
  <c r="X161" i="161"/>
  <c r="AB161" i="161" s="1"/>
  <c r="K161" i="161"/>
  <c r="L161" i="161" s="1"/>
  <c r="D161" i="161"/>
  <c r="R161" i="161" s="1"/>
  <c r="X160" i="161"/>
  <c r="AB160" i="161" s="1"/>
  <c r="M160" i="161"/>
  <c r="K160" i="161"/>
  <c r="L160" i="161" s="1"/>
  <c r="D160" i="161"/>
  <c r="R160" i="161" s="1"/>
  <c r="X158" i="161"/>
  <c r="AA158" i="161" s="1"/>
  <c r="K158" i="161"/>
  <c r="L158" i="161" s="1"/>
  <c r="D158" i="161"/>
  <c r="R158" i="161" s="1"/>
  <c r="X157" i="161"/>
  <c r="AB157" i="161" s="1"/>
  <c r="M157" i="161"/>
  <c r="K157" i="161"/>
  <c r="L157" i="161" s="1"/>
  <c r="D157" i="161"/>
  <c r="R157" i="161" s="1"/>
  <c r="X155" i="161"/>
  <c r="AA155" i="161" s="1"/>
  <c r="K155" i="161"/>
  <c r="L155" i="161" s="1"/>
  <c r="D155" i="161"/>
  <c r="R155" i="161" s="1"/>
  <c r="X154" i="161"/>
  <c r="AB154" i="161" s="1"/>
  <c r="M154" i="161"/>
  <c r="K154" i="161"/>
  <c r="L154" i="161" s="1"/>
  <c r="D154" i="161"/>
  <c r="R154" i="161" s="1"/>
  <c r="X152" i="161"/>
  <c r="AB152" i="161" s="1"/>
  <c r="K152" i="161"/>
  <c r="L152" i="161" s="1"/>
  <c r="D152" i="161"/>
  <c r="P152" i="161" s="1"/>
  <c r="X151" i="161"/>
  <c r="AA151" i="161" s="1"/>
  <c r="M151" i="161"/>
  <c r="M153" i="161" s="1"/>
  <c r="K151" i="161"/>
  <c r="L151" i="161" s="1"/>
  <c r="D151" i="161"/>
  <c r="R151" i="161" s="1"/>
  <c r="X149" i="161"/>
  <c r="Y149" i="161" s="1"/>
  <c r="K149" i="161"/>
  <c r="L149" i="161" s="1"/>
  <c r="D149" i="161"/>
  <c r="R149" i="161" s="1"/>
  <c r="X148" i="161"/>
  <c r="AB148" i="161" s="1"/>
  <c r="K148" i="161"/>
  <c r="L148" i="161" s="1"/>
  <c r="D148" i="161"/>
  <c r="R148" i="161" s="1"/>
  <c r="X147" i="161"/>
  <c r="AB147" i="161" s="1"/>
  <c r="K147" i="161"/>
  <c r="L147" i="161" s="1"/>
  <c r="D147" i="161"/>
  <c r="R147" i="161" s="1"/>
  <c r="X146" i="161"/>
  <c r="AB146" i="161" s="1"/>
  <c r="K146" i="161"/>
  <c r="L146" i="161" s="1"/>
  <c r="D146" i="161"/>
  <c r="P146" i="161" s="1"/>
  <c r="X145" i="161"/>
  <c r="Z145" i="161" s="1"/>
  <c r="M145" i="161"/>
  <c r="M150" i="161" s="1"/>
  <c r="K145" i="161"/>
  <c r="L145" i="161" s="1"/>
  <c r="D145" i="161"/>
  <c r="R145" i="161" s="1"/>
  <c r="X141" i="161"/>
  <c r="AA141" i="161" s="1"/>
  <c r="K141" i="161"/>
  <c r="L141" i="161" s="1"/>
  <c r="D141" i="161"/>
  <c r="R141" i="161" s="1"/>
  <c r="X143" i="161"/>
  <c r="AB143" i="161" s="1"/>
  <c r="K143" i="161"/>
  <c r="L143" i="161" s="1"/>
  <c r="D143" i="161"/>
  <c r="R143" i="161" s="1"/>
  <c r="X142" i="161"/>
  <c r="Z142" i="161" s="1"/>
  <c r="K142" i="161"/>
  <c r="L142" i="161" s="1"/>
  <c r="D142" i="161"/>
  <c r="R142" i="161" s="1"/>
  <c r="X140" i="161"/>
  <c r="AA140" i="161" s="1"/>
  <c r="K140" i="161"/>
  <c r="L140" i="161" s="1"/>
  <c r="D140" i="161"/>
  <c r="P140" i="161" s="1"/>
  <c r="X139" i="161"/>
  <c r="Z139" i="161" s="1"/>
  <c r="K139" i="161"/>
  <c r="L139" i="161" s="1"/>
  <c r="D139" i="161"/>
  <c r="R139" i="161" s="1"/>
  <c r="X138" i="161"/>
  <c r="AB138" i="161" s="1"/>
  <c r="M138" i="161"/>
  <c r="M144" i="161" s="1"/>
  <c r="K138" i="161"/>
  <c r="L138" i="161" s="1"/>
  <c r="D138" i="161"/>
  <c r="R138" i="161" s="1"/>
  <c r="X136" i="161"/>
  <c r="AB136" i="161" s="1"/>
  <c r="K136" i="161"/>
  <c r="L136" i="161" s="1"/>
  <c r="D136" i="161"/>
  <c r="R136" i="161" s="1"/>
  <c r="X135" i="161"/>
  <c r="AB135" i="161" s="1"/>
  <c r="M135" i="161"/>
  <c r="M137" i="161" s="1"/>
  <c r="K135" i="161"/>
  <c r="L135" i="161" s="1"/>
  <c r="D135" i="161"/>
  <c r="R135" i="161" s="1"/>
  <c r="X133" i="161"/>
  <c r="AB133" i="161" s="1"/>
  <c r="K133" i="161"/>
  <c r="L133" i="161" s="1"/>
  <c r="D133" i="161"/>
  <c r="R133" i="161" s="1"/>
  <c r="X132" i="161"/>
  <c r="AB132" i="161" s="1"/>
  <c r="M132" i="161"/>
  <c r="K132" i="161"/>
  <c r="L132" i="161" s="1"/>
  <c r="D132" i="161"/>
  <c r="R132" i="161" s="1"/>
  <c r="X130" i="161"/>
  <c r="AB130" i="161" s="1"/>
  <c r="M130" i="161"/>
  <c r="M131" i="161" s="1"/>
  <c r="K130" i="161"/>
  <c r="L130" i="161" s="1"/>
  <c r="D130" i="161"/>
  <c r="R130" i="161" s="1"/>
  <c r="X128" i="161"/>
  <c r="AB128" i="161" s="1"/>
  <c r="M128" i="161"/>
  <c r="M129" i="161" s="1"/>
  <c r="K128" i="161"/>
  <c r="L128" i="161" s="1"/>
  <c r="D128" i="161"/>
  <c r="R128" i="161" s="1"/>
  <c r="X126" i="161"/>
  <c r="Z126" i="161" s="1"/>
  <c r="K126" i="161"/>
  <c r="L126" i="161" s="1"/>
  <c r="D126" i="161"/>
  <c r="R126" i="161" s="1"/>
  <c r="X125" i="161"/>
  <c r="AB125" i="161" s="1"/>
  <c r="M125" i="161"/>
  <c r="K125" i="161"/>
  <c r="L125" i="161" s="1"/>
  <c r="D125" i="161"/>
  <c r="R125" i="161" s="1"/>
  <c r="Q267" i="161" l="1"/>
  <c r="Q273" i="161"/>
  <c r="S271" i="161"/>
  <c r="S262" i="161"/>
  <c r="S272" i="161"/>
  <c r="AB271" i="161"/>
  <c r="N273" i="161"/>
  <c r="O273" i="161" s="1"/>
  <c r="R273" i="161"/>
  <c r="S273" i="161" s="1"/>
  <c r="N270" i="161"/>
  <c r="O270" i="161" s="1"/>
  <c r="S270" i="161"/>
  <c r="P270" i="161"/>
  <c r="Q270" i="161" s="1"/>
  <c r="Y273" i="161"/>
  <c r="Z273" i="161"/>
  <c r="Y272" i="161"/>
  <c r="Z272" i="161"/>
  <c r="AA272" i="161"/>
  <c r="Z270" i="161"/>
  <c r="AA270" i="161"/>
  <c r="Y271" i="161"/>
  <c r="AA271" i="161"/>
  <c r="S266" i="161"/>
  <c r="S268" i="161"/>
  <c r="N271" i="161"/>
  <c r="O271" i="161" s="1"/>
  <c r="P271" i="161"/>
  <c r="Q271" i="161" s="1"/>
  <c r="N272" i="161"/>
  <c r="O272" i="161" s="1"/>
  <c r="S265" i="161"/>
  <c r="P272" i="161"/>
  <c r="Q272" i="161" s="1"/>
  <c r="Y270" i="161"/>
  <c r="AA273" i="161"/>
  <c r="Q236" i="161"/>
  <c r="N268" i="161"/>
  <c r="O268" i="161" s="1"/>
  <c r="Y268" i="161"/>
  <c r="AB267" i="161"/>
  <c r="Y267" i="161"/>
  <c r="Z267" i="161"/>
  <c r="Z266" i="161"/>
  <c r="AA266" i="161"/>
  <c r="AB266" i="161"/>
  <c r="N265" i="161"/>
  <c r="O265" i="161" s="1"/>
  <c r="AB261" i="161"/>
  <c r="AA268" i="161"/>
  <c r="P265" i="161"/>
  <c r="Q265" i="161" s="1"/>
  <c r="N266" i="161"/>
  <c r="O266" i="161" s="1"/>
  <c r="Z268" i="161"/>
  <c r="P266" i="161"/>
  <c r="Q266" i="161" s="1"/>
  <c r="N267" i="161"/>
  <c r="O267" i="161" s="1"/>
  <c r="Y265" i="161"/>
  <c r="R267" i="161"/>
  <c r="S267" i="161" s="1"/>
  <c r="P268" i="161"/>
  <c r="Q268" i="161" s="1"/>
  <c r="M269" i="161"/>
  <c r="Z265" i="161"/>
  <c r="AA265" i="161"/>
  <c r="N263" i="161"/>
  <c r="O263" i="161" s="1"/>
  <c r="P263" i="161"/>
  <c r="Q263" i="161" s="1"/>
  <c r="Z262" i="161"/>
  <c r="AA262" i="161"/>
  <c r="AB262" i="161"/>
  <c r="AA261" i="161"/>
  <c r="S263" i="161"/>
  <c r="S261" i="161"/>
  <c r="S260" i="161"/>
  <c r="Z263" i="161"/>
  <c r="N260" i="161"/>
  <c r="O260" i="161" s="1"/>
  <c r="AA263" i="161"/>
  <c r="AB263" i="161"/>
  <c r="P260" i="161"/>
  <c r="Q260" i="161" s="1"/>
  <c r="N261" i="161"/>
  <c r="O261" i="161" s="1"/>
  <c r="S243" i="161"/>
  <c r="Q257" i="161"/>
  <c r="P261" i="161"/>
  <c r="Q261" i="161" s="1"/>
  <c r="N262" i="161"/>
  <c r="O262" i="161" s="1"/>
  <c r="P262" i="161"/>
  <c r="Q262" i="161" s="1"/>
  <c r="Y260" i="161"/>
  <c r="N258" i="161"/>
  <c r="O258" i="161" s="1"/>
  <c r="Z260" i="161"/>
  <c r="AA260" i="161"/>
  <c r="Y261" i="161"/>
  <c r="S258" i="161"/>
  <c r="Z258" i="161"/>
  <c r="AA258" i="161"/>
  <c r="Y258" i="161"/>
  <c r="Y257" i="161"/>
  <c r="Z257" i="161"/>
  <c r="AB257" i="161"/>
  <c r="Y252" i="161"/>
  <c r="S173" i="161"/>
  <c r="N257" i="161"/>
  <c r="O257" i="161" s="1"/>
  <c r="Y254" i="161"/>
  <c r="Z254" i="161"/>
  <c r="R257" i="161"/>
  <c r="S257" i="161" s="1"/>
  <c r="P258" i="161"/>
  <c r="Q258" i="161" s="1"/>
  <c r="AA254" i="161"/>
  <c r="S255" i="161"/>
  <c r="S254" i="161"/>
  <c r="Y255" i="161"/>
  <c r="AA255" i="161"/>
  <c r="AB255" i="161"/>
  <c r="N254" i="161"/>
  <c r="O254" i="161" s="1"/>
  <c r="Y251" i="161"/>
  <c r="P254" i="161"/>
  <c r="Q254" i="161" s="1"/>
  <c r="N255" i="161"/>
  <c r="O255" i="161" s="1"/>
  <c r="Z251" i="161"/>
  <c r="AA251" i="161"/>
  <c r="P255" i="161"/>
  <c r="Q255" i="161" s="1"/>
  <c r="S252" i="161"/>
  <c r="Q251" i="161"/>
  <c r="AA252" i="161"/>
  <c r="AB252" i="161"/>
  <c r="N251" i="161"/>
  <c r="O251" i="161" s="1"/>
  <c r="R251" i="161"/>
  <c r="S251" i="161" s="1"/>
  <c r="P252" i="161"/>
  <c r="Q252" i="161" s="1"/>
  <c r="N252" i="161"/>
  <c r="O252" i="161" s="1"/>
  <c r="Y248" i="161"/>
  <c r="Z248" i="161"/>
  <c r="S249" i="161"/>
  <c r="S248" i="161"/>
  <c r="AA248" i="161"/>
  <c r="AB249" i="161"/>
  <c r="AA249" i="161"/>
  <c r="N248" i="161"/>
  <c r="O248" i="161" s="1"/>
  <c r="P248" i="161"/>
  <c r="Q248" i="161" s="1"/>
  <c r="N249" i="161"/>
  <c r="O249" i="161" s="1"/>
  <c r="P249" i="161"/>
  <c r="Q249" i="161" s="1"/>
  <c r="Y249" i="161"/>
  <c r="S246" i="161"/>
  <c r="S245" i="161"/>
  <c r="Z245" i="161"/>
  <c r="AA245" i="161"/>
  <c r="Y245" i="161"/>
  <c r="Y246" i="161"/>
  <c r="N245" i="161"/>
  <c r="O245" i="161" s="1"/>
  <c r="M247" i="161"/>
  <c r="AA246" i="161"/>
  <c r="P245" i="161"/>
  <c r="Q245" i="161" s="1"/>
  <c r="N246" i="161"/>
  <c r="O246" i="161" s="1"/>
  <c r="P246" i="161"/>
  <c r="Q246" i="161" s="1"/>
  <c r="AB246" i="161"/>
  <c r="Y242" i="161"/>
  <c r="AB242" i="161"/>
  <c r="AA242" i="161"/>
  <c r="S242" i="161"/>
  <c r="N242" i="161"/>
  <c r="O242" i="161" s="1"/>
  <c r="M244" i="161"/>
  <c r="AA243" i="161"/>
  <c r="Y243" i="161"/>
  <c r="Z243" i="161"/>
  <c r="P242" i="161"/>
  <c r="Q242" i="161" s="1"/>
  <c r="N243" i="161"/>
  <c r="O243" i="161" s="1"/>
  <c r="P243" i="161"/>
  <c r="Q243" i="161" s="1"/>
  <c r="AB234" i="161"/>
  <c r="AA234" i="161"/>
  <c r="N240" i="161"/>
  <c r="O240" i="161" s="1"/>
  <c r="Y240" i="161"/>
  <c r="Z240" i="161"/>
  <c r="AA239" i="161"/>
  <c r="AB239" i="161"/>
  <c r="Y239" i="161"/>
  <c r="S240" i="161"/>
  <c r="S239" i="161"/>
  <c r="AA240" i="161"/>
  <c r="N239" i="161"/>
  <c r="P239" i="161"/>
  <c r="Q239" i="161" s="1"/>
  <c r="P240" i="161"/>
  <c r="Q240" i="161" s="1"/>
  <c r="N237" i="161"/>
  <c r="O237" i="161" s="1"/>
  <c r="Y236" i="161"/>
  <c r="AA236" i="161"/>
  <c r="Z236" i="161"/>
  <c r="S237" i="161"/>
  <c r="Q233" i="161"/>
  <c r="AA233" i="161"/>
  <c r="AB237" i="161"/>
  <c r="Z237" i="161"/>
  <c r="Y233" i="161"/>
  <c r="AA237" i="161"/>
  <c r="N236" i="161"/>
  <c r="O236" i="161" s="1"/>
  <c r="R236" i="161"/>
  <c r="S236" i="161" s="1"/>
  <c r="P237" i="161"/>
  <c r="Q237" i="161" s="1"/>
  <c r="Z233" i="161"/>
  <c r="N234" i="161"/>
  <c r="O234" i="161" s="1"/>
  <c r="P234" i="161"/>
  <c r="Q234" i="161" s="1"/>
  <c r="N231" i="161"/>
  <c r="O231" i="161" s="1"/>
  <c r="Y234" i="161"/>
  <c r="P231" i="161"/>
  <c r="Q231" i="161" s="1"/>
  <c r="S234" i="161"/>
  <c r="N233" i="161"/>
  <c r="O233" i="161" s="1"/>
  <c r="R233" i="161"/>
  <c r="S233" i="161" s="1"/>
  <c r="S231" i="161"/>
  <c r="S230" i="161"/>
  <c r="Y230" i="161"/>
  <c r="Z230" i="161"/>
  <c r="AA230" i="161"/>
  <c r="AB231" i="161"/>
  <c r="N230" i="161"/>
  <c r="O230" i="161" s="1"/>
  <c r="P230" i="161"/>
  <c r="Q230" i="161" s="1"/>
  <c r="Y231" i="161"/>
  <c r="AA231" i="161"/>
  <c r="S228" i="161"/>
  <c r="S227" i="161"/>
  <c r="N228" i="161"/>
  <c r="O228" i="161" s="1"/>
  <c r="Y227" i="161"/>
  <c r="Z227" i="161"/>
  <c r="AA227" i="161"/>
  <c r="AA228" i="161"/>
  <c r="AB228" i="161"/>
  <c r="Y228" i="161"/>
  <c r="N227" i="161"/>
  <c r="O227" i="161" s="1"/>
  <c r="P227" i="161"/>
  <c r="Q227" i="161" s="1"/>
  <c r="P228" i="161"/>
  <c r="Q228" i="161" s="1"/>
  <c r="N224" i="161"/>
  <c r="O224" i="161" s="1"/>
  <c r="AA224" i="161"/>
  <c r="Y224" i="161"/>
  <c r="Z224" i="161"/>
  <c r="S225" i="161"/>
  <c r="S224" i="161"/>
  <c r="Z212" i="161"/>
  <c r="Z225" i="161"/>
  <c r="AA212" i="161"/>
  <c r="AA225" i="161"/>
  <c r="AB225" i="161"/>
  <c r="N218" i="161"/>
  <c r="O218" i="161" s="1"/>
  <c r="Z213" i="161"/>
  <c r="AB218" i="161"/>
  <c r="P224" i="161"/>
  <c r="Q224" i="161" s="1"/>
  <c r="N225" i="161"/>
  <c r="O225" i="161" s="1"/>
  <c r="P225" i="161"/>
  <c r="Q225" i="161" s="1"/>
  <c r="AB213" i="161"/>
  <c r="Z221" i="161"/>
  <c r="AB221" i="161"/>
  <c r="AA221" i="161"/>
  <c r="S222" i="161"/>
  <c r="S221" i="161"/>
  <c r="AA222" i="161"/>
  <c r="AB222" i="161"/>
  <c r="AA213" i="161"/>
  <c r="AA217" i="161"/>
  <c r="AB217" i="161"/>
  <c r="N221" i="161"/>
  <c r="O221" i="161" s="1"/>
  <c r="Y222" i="161"/>
  <c r="P221" i="161"/>
  <c r="Q221" i="161" s="1"/>
  <c r="N222" i="161"/>
  <c r="O222" i="161" s="1"/>
  <c r="S206" i="161"/>
  <c r="N211" i="161"/>
  <c r="O211" i="161" s="1"/>
  <c r="Y214" i="161"/>
  <c r="P218" i="161"/>
  <c r="Q218" i="161" s="1"/>
  <c r="Z214" i="161"/>
  <c r="P222" i="161"/>
  <c r="Q222" i="161" s="1"/>
  <c r="AA214" i="161"/>
  <c r="Y218" i="161"/>
  <c r="Z218" i="161"/>
  <c r="S219" i="161"/>
  <c r="L218" i="161"/>
  <c r="S218" i="161" s="1"/>
  <c r="S217" i="161"/>
  <c r="S216" i="161"/>
  <c r="Y219" i="161"/>
  <c r="Z219" i="161"/>
  <c r="N216" i="161"/>
  <c r="O216" i="161" s="1"/>
  <c r="AA219" i="161"/>
  <c r="AB211" i="161"/>
  <c r="N214" i="161"/>
  <c r="O214" i="161" s="1"/>
  <c r="S212" i="161"/>
  <c r="P216" i="161"/>
  <c r="Q216" i="161" s="1"/>
  <c r="N217" i="161"/>
  <c r="O217" i="161" s="1"/>
  <c r="P217" i="161"/>
  <c r="Q217" i="161" s="1"/>
  <c r="AB212" i="161"/>
  <c r="Y216" i="161"/>
  <c r="P219" i="161"/>
  <c r="Q219" i="161" s="1"/>
  <c r="M220" i="161"/>
  <c r="N219" i="161"/>
  <c r="O219" i="161" s="1"/>
  <c r="Z216" i="161"/>
  <c r="AA216" i="161"/>
  <c r="Y217" i="161"/>
  <c r="S214" i="161"/>
  <c r="S213" i="161"/>
  <c r="S211" i="161"/>
  <c r="P211" i="161"/>
  <c r="Q211" i="161" s="1"/>
  <c r="N212" i="161"/>
  <c r="O212" i="161" s="1"/>
  <c r="P212" i="161"/>
  <c r="Q212" i="161" s="1"/>
  <c r="N213" i="161"/>
  <c r="O213" i="161" s="1"/>
  <c r="M215" i="161"/>
  <c r="P213" i="161"/>
  <c r="Q213" i="161" s="1"/>
  <c r="Y211" i="161"/>
  <c r="P214" i="161"/>
  <c r="Q214" i="161" s="1"/>
  <c r="Z211" i="161"/>
  <c r="Z207" i="161"/>
  <c r="S208" i="161"/>
  <c r="Z206" i="161"/>
  <c r="S209" i="161"/>
  <c r="AB206" i="161"/>
  <c r="S207" i="161"/>
  <c r="AA208" i="161"/>
  <c r="Y209" i="161"/>
  <c r="AB208" i="161"/>
  <c r="Z209" i="161"/>
  <c r="N206" i="161"/>
  <c r="O206" i="161" s="1"/>
  <c r="AA209" i="161"/>
  <c r="P206" i="161"/>
  <c r="Q206" i="161" s="1"/>
  <c r="N207" i="161"/>
  <c r="O207" i="161" s="1"/>
  <c r="P207" i="161"/>
  <c r="Q207" i="161" s="1"/>
  <c r="N208" i="161"/>
  <c r="O208" i="161" s="1"/>
  <c r="P208" i="161"/>
  <c r="Q208" i="161" s="1"/>
  <c r="N209" i="161"/>
  <c r="O209" i="161" s="1"/>
  <c r="Y206" i="161"/>
  <c r="P209" i="161"/>
  <c r="Q209" i="161" s="1"/>
  <c r="Y207" i="161"/>
  <c r="AA207" i="161"/>
  <c r="Y208" i="161"/>
  <c r="S196" i="161"/>
  <c r="S198" i="161"/>
  <c r="Z203" i="161"/>
  <c r="AB203" i="161"/>
  <c r="Y203" i="161"/>
  <c r="S203" i="161"/>
  <c r="S204" i="161"/>
  <c r="Y204" i="161"/>
  <c r="M205" i="161"/>
  <c r="P200" i="161"/>
  <c r="Q200" i="161" s="1"/>
  <c r="N203" i="161"/>
  <c r="O203" i="161" s="1"/>
  <c r="P203" i="161"/>
  <c r="Q203" i="161" s="1"/>
  <c r="N204" i="161"/>
  <c r="O204" i="161" s="1"/>
  <c r="P204" i="161"/>
  <c r="Q204" i="161" s="1"/>
  <c r="AA204" i="161"/>
  <c r="AB204" i="161"/>
  <c r="N201" i="161"/>
  <c r="O201" i="161" s="1"/>
  <c r="S197" i="161"/>
  <c r="P201" i="161"/>
  <c r="Q201" i="161" s="1"/>
  <c r="Z200" i="161"/>
  <c r="AA200" i="161"/>
  <c r="Y200" i="161"/>
  <c r="S201" i="161"/>
  <c r="S200" i="161"/>
  <c r="AB201" i="161"/>
  <c r="Y201" i="161"/>
  <c r="Z201" i="161"/>
  <c r="N200" i="161"/>
  <c r="O200" i="161" s="1"/>
  <c r="N198" i="161"/>
  <c r="O198" i="161" s="1"/>
  <c r="P197" i="161"/>
  <c r="Q197" i="161" s="1"/>
  <c r="Y197" i="161"/>
  <c r="Z197" i="161"/>
  <c r="AA197" i="161"/>
  <c r="Z196" i="161"/>
  <c r="AA196" i="161"/>
  <c r="AB196" i="161"/>
  <c r="AA198" i="161"/>
  <c r="N196" i="161"/>
  <c r="O196" i="161" s="1"/>
  <c r="P196" i="161"/>
  <c r="Q196" i="161" s="1"/>
  <c r="N197" i="161"/>
  <c r="O197" i="161" s="1"/>
  <c r="Y198" i="161"/>
  <c r="AB198" i="161"/>
  <c r="P198" i="161"/>
  <c r="Q198" i="161" s="1"/>
  <c r="N194" i="161"/>
  <c r="O194" i="161" s="1"/>
  <c r="S194" i="161"/>
  <c r="Z194" i="161"/>
  <c r="Y194" i="161"/>
  <c r="AA194" i="161"/>
  <c r="AB193" i="161"/>
  <c r="Z193" i="161"/>
  <c r="Y193" i="161"/>
  <c r="S193" i="161"/>
  <c r="P193" i="161"/>
  <c r="Q193" i="161" s="1"/>
  <c r="N193" i="161"/>
  <c r="O193" i="161" s="1"/>
  <c r="P194" i="161"/>
  <c r="Q194" i="161" s="1"/>
  <c r="S191" i="161"/>
  <c r="S190" i="161"/>
  <c r="Y190" i="161"/>
  <c r="AA190" i="161"/>
  <c r="Y191" i="161"/>
  <c r="AB190" i="161"/>
  <c r="Z191" i="161"/>
  <c r="N183" i="161"/>
  <c r="O183" i="161" s="1"/>
  <c r="AA191" i="161"/>
  <c r="N190" i="161"/>
  <c r="O190" i="161" s="1"/>
  <c r="P190" i="161"/>
  <c r="Q190" i="161" s="1"/>
  <c r="N191" i="161"/>
  <c r="O191" i="161" s="1"/>
  <c r="P191" i="161"/>
  <c r="Q191" i="161" s="1"/>
  <c r="S188" i="161"/>
  <c r="S189" i="161" s="1"/>
  <c r="Y188" i="161"/>
  <c r="AA188" i="161"/>
  <c r="S155" i="161"/>
  <c r="AB188" i="161"/>
  <c r="N188" i="161"/>
  <c r="O188" i="161" s="1"/>
  <c r="P188" i="161"/>
  <c r="Q188" i="161" s="1"/>
  <c r="Q189" i="161" s="1"/>
  <c r="S133" i="161"/>
  <c r="Q166" i="161"/>
  <c r="Z185" i="161"/>
  <c r="AB185" i="161"/>
  <c r="Y185" i="161"/>
  <c r="S186" i="161"/>
  <c r="S185" i="161"/>
  <c r="Y186" i="161"/>
  <c r="AA186" i="161"/>
  <c r="AB186" i="161"/>
  <c r="N185" i="161"/>
  <c r="O185" i="161" s="1"/>
  <c r="P185" i="161"/>
  <c r="Q185" i="161" s="1"/>
  <c r="N186" i="161"/>
  <c r="O186" i="161" s="1"/>
  <c r="P186" i="161"/>
  <c r="Q186" i="161" s="1"/>
  <c r="S170" i="161"/>
  <c r="Y182" i="161"/>
  <c r="AA182" i="161"/>
  <c r="AB182" i="161"/>
  <c r="Z181" i="161"/>
  <c r="AA181" i="161"/>
  <c r="AB181" i="161"/>
  <c r="S183" i="161"/>
  <c r="S182" i="161"/>
  <c r="S181" i="161"/>
  <c r="AA183" i="161"/>
  <c r="N181" i="161"/>
  <c r="O181" i="161" s="1"/>
  <c r="AB183" i="161"/>
  <c r="P181" i="161"/>
  <c r="Q181" i="161" s="1"/>
  <c r="N182" i="161"/>
  <c r="O182" i="161" s="1"/>
  <c r="P182" i="161"/>
  <c r="Q182" i="161" s="1"/>
  <c r="P183" i="161"/>
  <c r="Q183" i="161" s="1"/>
  <c r="R166" i="161"/>
  <c r="S166" i="161" s="1"/>
  <c r="P179" i="161"/>
  <c r="Q179" i="161" s="1"/>
  <c r="Y183" i="161"/>
  <c r="R179" i="161"/>
  <c r="S179" i="161" s="1"/>
  <c r="AA179" i="161"/>
  <c r="AB179" i="161"/>
  <c r="O179" i="161"/>
  <c r="S178" i="161"/>
  <c r="Y178" i="161"/>
  <c r="Z178" i="161"/>
  <c r="AA178" i="161"/>
  <c r="Y179" i="161"/>
  <c r="N178" i="161"/>
  <c r="O178" i="161" s="1"/>
  <c r="P178" i="161"/>
  <c r="Q178" i="161" s="1"/>
  <c r="Q176" i="161"/>
  <c r="R176" i="161"/>
  <c r="S176" i="161" s="1"/>
  <c r="Z176" i="161"/>
  <c r="AA176" i="161"/>
  <c r="Y176" i="161"/>
  <c r="AA175" i="161"/>
  <c r="Y175" i="161"/>
  <c r="AB175" i="161"/>
  <c r="S175" i="161"/>
  <c r="N175" i="161"/>
  <c r="O175" i="161" s="1"/>
  <c r="P175" i="161"/>
  <c r="Q175" i="161" s="1"/>
  <c r="N176" i="161"/>
  <c r="O176" i="161" s="1"/>
  <c r="Y173" i="161"/>
  <c r="N172" i="161"/>
  <c r="O172" i="161" s="1"/>
  <c r="Z172" i="161"/>
  <c r="AA172" i="161"/>
  <c r="Y172" i="161"/>
  <c r="S172" i="161"/>
  <c r="Z173" i="161"/>
  <c r="AA173" i="161"/>
  <c r="M174" i="161"/>
  <c r="S161" i="161"/>
  <c r="P172" i="161"/>
  <c r="Q172" i="161" s="1"/>
  <c r="N173" i="161"/>
  <c r="O173" i="161" s="1"/>
  <c r="P173" i="161"/>
  <c r="Q173" i="161" s="1"/>
  <c r="Y169" i="161"/>
  <c r="Z169" i="161"/>
  <c r="AA169" i="161"/>
  <c r="S169" i="161"/>
  <c r="Y170" i="161"/>
  <c r="Z170" i="161"/>
  <c r="AA170" i="161"/>
  <c r="N169" i="161"/>
  <c r="O169" i="161" s="1"/>
  <c r="Y166" i="161"/>
  <c r="M171" i="161"/>
  <c r="Z166" i="161"/>
  <c r="P169" i="161"/>
  <c r="Q169" i="161" s="1"/>
  <c r="N170" i="161"/>
  <c r="O170" i="161" s="1"/>
  <c r="AA166" i="161"/>
  <c r="P170" i="161"/>
  <c r="Q170" i="161" s="1"/>
  <c r="P167" i="161"/>
  <c r="Q167" i="161" s="1"/>
  <c r="AB167" i="161"/>
  <c r="S167" i="161"/>
  <c r="Y167" i="161"/>
  <c r="Z167" i="161"/>
  <c r="N166" i="161"/>
  <c r="O166" i="161" s="1"/>
  <c r="M168" i="161"/>
  <c r="N167" i="161"/>
  <c r="O167" i="161" s="1"/>
  <c r="S164" i="161"/>
  <c r="S163" i="161"/>
  <c r="Y163" i="161"/>
  <c r="Z163" i="161"/>
  <c r="AA163" i="161"/>
  <c r="Y164" i="161"/>
  <c r="Z164" i="161"/>
  <c r="AA164" i="161"/>
  <c r="Z157" i="161"/>
  <c r="S158" i="161"/>
  <c r="Q152" i="161"/>
  <c r="N163" i="161"/>
  <c r="O163" i="161" s="1"/>
  <c r="M165" i="161"/>
  <c r="P163" i="161"/>
  <c r="Q163" i="161" s="1"/>
  <c r="N164" i="161"/>
  <c r="O164" i="161" s="1"/>
  <c r="N160" i="161"/>
  <c r="O160" i="161" s="1"/>
  <c r="P164" i="161"/>
  <c r="Q164" i="161" s="1"/>
  <c r="Y161" i="161"/>
  <c r="Y160" i="161"/>
  <c r="Z160" i="161"/>
  <c r="AA160" i="161"/>
  <c r="S160" i="161"/>
  <c r="Z161" i="161"/>
  <c r="AA161" i="161"/>
  <c r="M162" i="161"/>
  <c r="P160" i="161"/>
  <c r="Q160" i="161" s="1"/>
  <c r="N161" i="161"/>
  <c r="O161" i="161" s="1"/>
  <c r="P161" i="161"/>
  <c r="Q161" i="161" s="1"/>
  <c r="N157" i="161"/>
  <c r="O157" i="161" s="1"/>
  <c r="S157" i="161"/>
  <c r="AB158" i="161"/>
  <c r="Y157" i="161"/>
  <c r="AA157" i="161"/>
  <c r="Y158" i="161"/>
  <c r="Z158" i="161"/>
  <c r="M159" i="161"/>
  <c r="P157" i="161"/>
  <c r="Q157" i="161" s="1"/>
  <c r="N158" i="161"/>
  <c r="O158" i="161" s="1"/>
  <c r="P158" i="161"/>
  <c r="Q158" i="161" s="1"/>
  <c r="N155" i="161"/>
  <c r="O155" i="161" s="1"/>
  <c r="Z155" i="161"/>
  <c r="AB155" i="161"/>
  <c r="N154" i="161"/>
  <c r="O154" i="161" s="1"/>
  <c r="P154" i="161"/>
  <c r="Q154" i="161" s="1"/>
  <c r="Y154" i="161"/>
  <c r="Z154" i="161"/>
  <c r="AA154" i="161"/>
  <c r="S154" i="161"/>
  <c r="S156" i="161" s="1"/>
  <c r="Y155" i="161"/>
  <c r="M156" i="161"/>
  <c r="P155" i="161"/>
  <c r="Q155" i="161" s="1"/>
  <c r="R146" i="161"/>
  <c r="S146" i="161" s="1"/>
  <c r="R152" i="161"/>
  <c r="S152" i="161" s="1"/>
  <c r="Z152" i="161"/>
  <c r="N151" i="161"/>
  <c r="O151" i="161" s="1"/>
  <c r="AB151" i="161"/>
  <c r="S151" i="161"/>
  <c r="Y151" i="161"/>
  <c r="Z151" i="161"/>
  <c r="Y152" i="161"/>
  <c r="AA152" i="161"/>
  <c r="N145" i="161"/>
  <c r="O145" i="161" s="1"/>
  <c r="S149" i="161"/>
  <c r="Q140" i="161"/>
  <c r="P145" i="161"/>
  <c r="Q145" i="161" s="1"/>
  <c r="P151" i="161"/>
  <c r="Q151" i="161" s="1"/>
  <c r="N152" i="161"/>
  <c r="O152" i="161" s="1"/>
  <c r="N146" i="161"/>
  <c r="O146" i="161" s="1"/>
  <c r="S148" i="161"/>
  <c r="S145" i="161"/>
  <c r="AA145" i="161"/>
  <c r="Y148" i="161"/>
  <c r="AB145" i="161"/>
  <c r="Z148" i="161"/>
  <c r="AA148" i="161"/>
  <c r="N149" i="161"/>
  <c r="O149" i="161" s="1"/>
  <c r="N148" i="161"/>
  <c r="O148" i="161" s="1"/>
  <c r="Y145" i="161"/>
  <c r="P148" i="161"/>
  <c r="Q148" i="161" s="1"/>
  <c r="Q146" i="161"/>
  <c r="S147" i="161"/>
  <c r="Z149" i="161"/>
  <c r="N147" i="161"/>
  <c r="O147" i="161" s="1"/>
  <c r="AA149" i="161"/>
  <c r="AB149" i="161"/>
  <c r="P147" i="161"/>
  <c r="Q147" i="161" s="1"/>
  <c r="Y146" i="161"/>
  <c r="AA146" i="161"/>
  <c r="Y147" i="161"/>
  <c r="P149" i="161"/>
  <c r="Q149" i="161" s="1"/>
  <c r="Z146" i="161"/>
  <c r="Z147" i="161"/>
  <c r="AA147" i="161"/>
  <c r="S139" i="161"/>
  <c r="P141" i="161"/>
  <c r="Q141" i="161" s="1"/>
  <c r="N141" i="161"/>
  <c r="O141" i="161" s="1"/>
  <c r="S141" i="161"/>
  <c r="S142" i="161"/>
  <c r="Y141" i="161"/>
  <c r="AB141" i="161"/>
  <c r="Z141" i="161"/>
  <c r="S143" i="161"/>
  <c r="S130" i="161"/>
  <c r="S131" i="161" s="1"/>
  <c r="P136" i="161"/>
  <c r="Q136" i="161" s="1"/>
  <c r="S138" i="161"/>
  <c r="AB139" i="161"/>
  <c r="Y143" i="161"/>
  <c r="Z143" i="161"/>
  <c r="N136" i="161"/>
  <c r="O136" i="161" s="1"/>
  <c r="AA143" i="161"/>
  <c r="Y135" i="161"/>
  <c r="AB142" i="161"/>
  <c r="Z135" i="161"/>
  <c r="N139" i="161"/>
  <c r="O139" i="161" s="1"/>
  <c r="AA135" i="161"/>
  <c r="AA142" i="161"/>
  <c r="AB140" i="161"/>
  <c r="N138" i="161"/>
  <c r="O138" i="161" s="1"/>
  <c r="AA139" i="161"/>
  <c r="Y140" i="161"/>
  <c r="Z140" i="161"/>
  <c r="S128" i="161"/>
  <c r="S129" i="161" s="1"/>
  <c r="P138" i="161"/>
  <c r="Q138" i="161" s="1"/>
  <c r="Y142" i="161"/>
  <c r="P139" i="161"/>
  <c r="Q139" i="161" s="1"/>
  <c r="N140" i="161"/>
  <c r="O140" i="161" s="1"/>
  <c r="Y138" i="161"/>
  <c r="R140" i="161"/>
  <c r="S140" i="161" s="1"/>
  <c r="P142" i="161"/>
  <c r="Q142" i="161" s="1"/>
  <c r="N143" i="161"/>
  <c r="O143" i="161" s="1"/>
  <c r="Z138" i="161"/>
  <c r="N142" i="161"/>
  <c r="O142" i="161" s="1"/>
  <c r="S126" i="161"/>
  <c r="AA138" i="161"/>
  <c r="Y139" i="161"/>
  <c r="P143" i="161"/>
  <c r="Q143" i="161" s="1"/>
  <c r="S135" i="161"/>
  <c r="S136" i="161"/>
  <c r="N135" i="161"/>
  <c r="O135" i="161" s="1"/>
  <c r="Y136" i="161"/>
  <c r="P135" i="161"/>
  <c r="Q135" i="161" s="1"/>
  <c r="Z136" i="161"/>
  <c r="AA136" i="161"/>
  <c r="Y132" i="161"/>
  <c r="Z132" i="161"/>
  <c r="AA132" i="161"/>
  <c r="S132" i="161"/>
  <c r="Y133" i="161"/>
  <c r="N132" i="161"/>
  <c r="O132" i="161" s="1"/>
  <c r="Z133" i="161"/>
  <c r="AA133" i="161"/>
  <c r="M134" i="161"/>
  <c r="P132" i="161"/>
  <c r="Q132" i="161" s="1"/>
  <c r="N133" i="161"/>
  <c r="O133" i="161" s="1"/>
  <c r="P133" i="161"/>
  <c r="Q133" i="161" s="1"/>
  <c r="Y130" i="161"/>
  <c r="Z130" i="161"/>
  <c r="N130" i="161"/>
  <c r="O130" i="161" s="1"/>
  <c r="AA130" i="161"/>
  <c r="P130" i="161"/>
  <c r="Q130" i="161" s="1"/>
  <c r="Q131" i="161" s="1"/>
  <c r="Y128" i="161"/>
  <c r="N128" i="161"/>
  <c r="O128" i="161" s="1"/>
  <c r="P128" i="161"/>
  <c r="Q128" i="161" s="1"/>
  <c r="Q129" i="161" s="1"/>
  <c r="Z128" i="161"/>
  <c r="AA128" i="161"/>
  <c r="AA125" i="161"/>
  <c r="Z125" i="161"/>
  <c r="Y125" i="161"/>
  <c r="S125" i="161"/>
  <c r="Y126" i="161"/>
  <c r="AA126" i="161"/>
  <c r="AB126" i="161"/>
  <c r="M127" i="161"/>
  <c r="N126" i="161"/>
  <c r="O126" i="161" s="1"/>
  <c r="N125" i="161"/>
  <c r="O125" i="161" s="1"/>
  <c r="P125" i="161"/>
  <c r="Q125" i="161" s="1"/>
  <c r="P126" i="161"/>
  <c r="Q126" i="161" s="1"/>
  <c r="X123" i="161"/>
  <c r="AB123" i="161" s="1"/>
  <c r="M123" i="161"/>
  <c r="K123" i="161"/>
  <c r="L123" i="161" s="1"/>
  <c r="D123" i="161"/>
  <c r="R123" i="161" s="1"/>
  <c r="X121" i="161"/>
  <c r="AB121" i="161" s="1"/>
  <c r="K121" i="161"/>
  <c r="L121" i="161" s="1"/>
  <c r="D121" i="161"/>
  <c r="R121" i="161" s="1"/>
  <c r="X120" i="161"/>
  <c r="AB120" i="161" s="1"/>
  <c r="M120" i="161"/>
  <c r="K120" i="161"/>
  <c r="L120" i="161" s="1"/>
  <c r="D120" i="161"/>
  <c r="P120" i="161" s="1"/>
  <c r="X118" i="161"/>
  <c r="AB118" i="161" s="1"/>
  <c r="K118" i="161"/>
  <c r="L118" i="161" s="1"/>
  <c r="D118" i="161"/>
  <c r="R118" i="161" s="1"/>
  <c r="X117" i="161"/>
  <c r="AB117" i="161" s="1"/>
  <c r="M117" i="161"/>
  <c r="K117" i="161"/>
  <c r="L117" i="161" s="1"/>
  <c r="D117" i="161"/>
  <c r="R117" i="161" s="1"/>
  <c r="X115" i="161"/>
  <c r="AB115" i="161" s="1"/>
  <c r="K115" i="161"/>
  <c r="L115" i="161" s="1"/>
  <c r="D115" i="161"/>
  <c r="R115" i="161" s="1"/>
  <c r="X114" i="161"/>
  <c r="AB114" i="161" s="1"/>
  <c r="M114" i="161"/>
  <c r="K114" i="161"/>
  <c r="L114" i="161" s="1"/>
  <c r="D114" i="161"/>
  <c r="R114" i="161" s="1"/>
  <c r="X112" i="161"/>
  <c r="AB112" i="161" s="1"/>
  <c r="K112" i="161"/>
  <c r="L112" i="161" s="1"/>
  <c r="D112" i="161"/>
  <c r="R112" i="161" s="1"/>
  <c r="X111" i="161"/>
  <c r="AA111" i="161" s="1"/>
  <c r="M111" i="161"/>
  <c r="K111" i="161"/>
  <c r="L111" i="161" s="1"/>
  <c r="D111" i="161"/>
  <c r="R111" i="161" s="1"/>
  <c r="X109" i="161"/>
  <c r="AB109" i="161" s="1"/>
  <c r="K109" i="161"/>
  <c r="L109" i="161" s="1"/>
  <c r="D109" i="161"/>
  <c r="P109" i="161" s="1"/>
  <c r="X108" i="161"/>
  <c r="Y108" i="161" s="1"/>
  <c r="M108" i="161"/>
  <c r="M110" i="161" s="1"/>
  <c r="K108" i="161"/>
  <c r="L108" i="161" s="1"/>
  <c r="D108" i="161"/>
  <c r="R108" i="161" s="1"/>
  <c r="X106" i="161"/>
  <c r="AA106" i="161" s="1"/>
  <c r="K106" i="161"/>
  <c r="L106" i="161" s="1"/>
  <c r="D106" i="161"/>
  <c r="P106" i="161" s="1"/>
  <c r="X105" i="161"/>
  <c r="AB105" i="161" s="1"/>
  <c r="M105" i="161"/>
  <c r="M107" i="161" s="1"/>
  <c r="K105" i="161"/>
  <c r="L105" i="161" s="1"/>
  <c r="D105" i="161"/>
  <c r="R105" i="161" s="1"/>
  <c r="X103" i="161"/>
  <c r="AB103" i="161" s="1"/>
  <c r="K103" i="161"/>
  <c r="L103" i="161" s="1"/>
  <c r="D103" i="161"/>
  <c r="P103" i="161" s="1"/>
  <c r="X102" i="161"/>
  <c r="Y102" i="161" s="1"/>
  <c r="M102" i="161"/>
  <c r="K102" i="161"/>
  <c r="L102" i="161" s="1"/>
  <c r="D102" i="161"/>
  <c r="R102" i="161" s="1"/>
  <c r="M98" i="161"/>
  <c r="M101" i="161" s="1"/>
  <c r="X100" i="161"/>
  <c r="Y100" i="161" s="1"/>
  <c r="K100" i="161"/>
  <c r="L100" i="161" s="1"/>
  <c r="D100" i="161"/>
  <c r="P100" i="161" s="1"/>
  <c r="X99" i="161"/>
  <c r="Y99" i="161" s="1"/>
  <c r="K99" i="161"/>
  <c r="L99" i="161" s="1"/>
  <c r="D99" i="161"/>
  <c r="R99" i="161" s="1"/>
  <c r="X98" i="161"/>
  <c r="AA98" i="161" s="1"/>
  <c r="K98" i="161"/>
  <c r="L98" i="161" s="1"/>
  <c r="D98" i="161"/>
  <c r="N98" i="161" s="1"/>
  <c r="X96" i="161"/>
  <c r="AB96" i="161" s="1"/>
  <c r="K96" i="161"/>
  <c r="L96" i="161" s="1"/>
  <c r="D96" i="161"/>
  <c r="R96" i="161" s="1"/>
  <c r="X95" i="161"/>
  <c r="AB95" i="161" s="1"/>
  <c r="M95" i="161"/>
  <c r="K95" i="161"/>
  <c r="L95" i="161" s="1"/>
  <c r="D95" i="161"/>
  <c r="R95" i="161" s="1"/>
  <c r="S274" i="161" l="1"/>
  <c r="U273" i="161"/>
  <c r="AC273" i="161" s="1"/>
  <c r="S244" i="161"/>
  <c r="U268" i="161"/>
  <c r="AC268" i="161" s="1"/>
  <c r="Q238" i="161"/>
  <c r="U270" i="161"/>
  <c r="AC270" i="161" s="1"/>
  <c r="U263" i="161"/>
  <c r="AC263" i="161" s="1"/>
  <c r="Q274" i="161"/>
  <c r="U272" i="161"/>
  <c r="AC272" i="161" s="1"/>
  <c r="U271" i="161"/>
  <c r="AC271" i="161" s="1"/>
  <c r="O274" i="161"/>
  <c r="S269" i="161"/>
  <c r="S264" i="161"/>
  <c r="U266" i="161"/>
  <c r="AC266" i="161" s="1"/>
  <c r="S259" i="161"/>
  <c r="U267" i="161"/>
  <c r="AC267" i="161" s="1"/>
  <c r="O259" i="161"/>
  <c r="Q269" i="161"/>
  <c r="U260" i="161"/>
  <c r="AC260" i="161" s="1"/>
  <c r="O269" i="161"/>
  <c r="Q253" i="161"/>
  <c r="U265" i="161"/>
  <c r="S174" i="161"/>
  <c r="U262" i="161"/>
  <c r="AC262" i="161" s="1"/>
  <c r="Q264" i="161"/>
  <c r="O264" i="161"/>
  <c r="U261" i="161"/>
  <c r="AC261" i="161" s="1"/>
  <c r="U258" i="161"/>
  <c r="AC258" i="161" s="1"/>
  <c r="S247" i="161"/>
  <c r="S256" i="161"/>
  <c r="S250" i="161"/>
  <c r="Q259" i="161"/>
  <c r="U257" i="161"/>
  <c r="Q256" i="161"/>
  <c r="U255" i="161"/>
  <c r="AC255" i="161" s="1"/>
  <c r="O256" i="161"/>
  <c r="U254" i="161"/>
  <c r="S253" i="161"/>
  <c r="O253" i="161"/>
  <c r="U252" i="161"/>
  <c r="AC252" i="161" s="1"/>
  <c r="U248" i="161"/>
  <c r="AC248" i="161" s="1"/>
  <c r="U251" i="161"/>
  <c r="Q250" i="161"/>
  <c r="O250" i="161"/>
  <c r="U249" i="161"/>
  <c r="AC249" i="161" s="1"/>
  <c r="Q247" i="161"/>
  <c r="O247" i="161"/>
  <c r="U246" i="161"/>
  <c r="AC246" i="161" s="1"/>
  <c r="U245" i="161"/>
  <c r="U243" i="161"/>
  <c r="AC243" i="161" s="1"/>
  <c r="Q244" i="161"/>
  <c r="O244" i="161"/>
  <c r="U240" i="161"/>
  <c r="AC240" i="161" s="1"/>
  <c r="U242" i="161"/>
  <c r="O239" i="161"/>
  <c r="O241" i="161" s="1"/>
  <c r="O238" i="161"/>
  <c r="S241" i="161"/>
  <c r="Q241" i="161"/>
  <c r="S238" i="161"/>
  <c r="S235" i="161"/>
  <c r="U237" i="161"/>
  <c r="AC237" i="161" s="1"/>
  <c r="U236" i="161"/>
  <c r="Q235" i="161"/>
  <c r="U234" i="161"/>
  <c r="AC234" i="161" s="1"/>
  <c r="O232" i="161"/>
  <c r="O235" i="161"/>
  <c r="S226" i="161"/>
  <c r="S232" i="161"/>
  <c r="U231" i="161"/>
  <c r="AC231" i="161" s="1"/>
  <c r="S229" i="161"/>
  <c r="U233" i="161"/>
  <c r="Q232" i="161"/>
  <c r="U228" i="161"/>
  <c r="AC228" i="161" s="1"/>
  <c r="O229" i="161"/>
  <c r="U230" i="161"/>
  <c r="Q229" i="161"/>
  <c r="U227" i="161"/>
  <c r="U225" i="161"/>
  <c r="AC225" i="161" s="1"/>
  <c r="Q226" i="161"/>
  <c r="U213" i="161"/>
  <c r="AC213" i="161" s="1"/>
  <c r="S223" i="161"/>
  <c r="O226" i="161"/>
  <c r="U224" i="161"/>
  <c r="O223" i="161"/>
  <c r="S199" i="161"/>
  <c r="S215" i="161"/>
  <c r="Q223" i="161"/>
  <c r="U221" i="161"/>
  <c r="U222" i="161"/>
  <c r="AC222" i="161" s="1"/>
  <c r="U218" i="161"/>
  <c r="AC218" i="161" s="1"/>
  <c r="S220" i="161"/>
  <c r="Q220" i="161"/>
  <c r="U217" i="161"/>
  <c r="AC217" i="161" s="1"/>
  <c r="O220" i="161"/>
  <c r="S210" i="161"/>
  <c r="U216" i="161"/>
  <c r="U214" i="161"/>
  <c r="AC214" i="161" s="1"/>
  <c r="U219" i="161"/>
  <c r="AC219" i="161" s="1"/>
  <c r="U212" i="161"/>
  <c r="AC212" i="161" s="1"/>
  <c r="U208" i="161"/>
  <c r="AC208" i="161" s="1"/>
  <c r="Q215" i="161"/>
  <c r="O215" i="161"/>
  <c r="U211" i="161"/>
  <c r="Q210" i="161"/>
  <c r="O210" i="161"/>
  <c r="U206" i="161"/>
  <c r="U207" i="161"/>
  <c r="AC207" i="161" s="1"/>
  <c r="U209" i="161"/>
  <c r="AC209" i="161" s="1"/>
  <c r="Q202" i="161"/>
  <c r="S205" i="161"/>
  <c r="U201" i="161"/>
  <c r="AC201" i="161" s="1"/>
  <c r="Q205" i="161"/>
  <c r="U204" i="161"/>
  <c r="AC204" i="161" s="1"/>
  <c r="O202" i="161"/>
  <c r="O205" i="161"/>
  <c r="S202" i="161"/>
  <c r="U203" i="161"/>
  <c r="U198" i="161"/>
  <c r="AC198" i="161" s="1"/>
  <c r="U197" i="161"/>
  <c r="AC197" i="161" s="1"/>
  <c r="U200" i="161"/>
  <c r="Q199" i="161"/>
  <c r="S134" i="161"/>
  <c r="O199" i="161"/>
  <c r="S195" i="161"/>
  <c r="U196" i="161"/>
  <c r="S192" i="161"/>
  <c r="S171" i="161"/>
  <c r="U194" i="161"/>
  <c r="AC194" i="161" s="1"/>
  <c r="O195" i="161"/>
  <c r="S187" i="161"/>
  <c r="Q195" i="161"/>
  <c r="Q168" i="161"/>
  <c r="U193" i="161"/>
  <c r="U191" i="161"/>
  <c r="AC191" i="161" s="1"/>
  <c r="Q192" i="161"/>
  <c r="U190" i="161"/>
  <c r="O192" i="161"/>
  <c r="Q153" i="161"/>
  <c r="S184" i="161"/>
  <c r="S177" i="161"/>
  <c r="U183" i="161"/>
  <c r="AC183" i="161" s="1"/>
  <c r="O189" i="161"/>
  <c r="W189" i="161" s="1"/>
  <c r="U188" i="161"/>
  <c r="O184" i="161"/>
  <c r="U185" i="161"/>
  <c r="Q187" i="161"/>
  <c r="U186" i="161"/>
  <c r="AC186" i="161" s="1"/>
  <c r="O187" i="161"/>
  <c r="Q177" i="161"/>
  <c r="U182" i="161"/>
  <c r="AC182" i="161" s="1"/>
  <c r="S180" i="161"/>
  <c r="Q180" i="161"/>
  <c r="Q184" i="161"/>
  <c r="U181" i="161"/>
  <c r="U179" i="161"/>
  <c r="AC179" i="161" s="1"/>
  <c r="U178" i="161"/>
  <c r="O180" i="161"/>
  <c r="U176" i="161"/>
  <c r="AC176" i="161" s="1"/>
  <c r="S165" i="161"/>
  <c r="U175" i="161"/>
  <c r="O177" i="161"/>
  <c r="S162" i="161"/>
  <c r="U173" i="161"/>
  <c r="AC173" i="161" s="1"/>
  <c r="Q174" i="161"/>
  <c r="U172" i="161"/>
  <c r="U164" i="161"/>
  <c r="AC164" i="161" s="1"/>
  <c r="O174" i="161"/>
  <c r="O171" i="161"/>
  <c r="U170" i="161"/>
  <c r="AC170" i="161" s="1"/>
  <c r="Q171" i="161"/>
  <c r="U167" i="161"/>
  <c r="AC167" i="161" s="1"/>
  <c r="S159" i="161"/>
  <c r="S168" i="161"/>
  <c r="U169" i="161"/>
  <c r="U158" i="161"/>
  <c r="AC158" i="161" s="1"/>
  <c r="O168" i="161"/>
  <c r="U166" i="161"/>
  <c r="Q165" i="161"/>
  <c r="O165" i="161"/>
  <c r="U163" i="161"/>
  <c r="Q162" i="161"/>
  <c r="U161" i="161"/>
  <c r="AC161" i="161" s="1"/>
  <c r="O162" i="161"/>
  <c r="U160" i="161"/>
  <c r="U154" i="161"/>
  <c r="AC154" i="161" s="1"/>
  <c r="Q159" i="161"/>
  <c r="O159" i="161"/>
  <c r="U157" i="161"/>
  <c r="Q156" i="161"/>
  <c r="O156" i="161"/>
  <c r="S153" i="161"/>
  <c r="Q150" i="161"/>
  <c r="U155" i="161"/>
  <c r="AC155" i="161" s="1"/>
  <c r="U152" i="161"/>
  <c r="AC152" i="161" s="1"/>
  <c r="O150" i="161"/>
  <c r="U145" i="161"/>
  <c r="AC145" i="161" s="1"/>
  <c r="U148" i="161"/>
  <c r="AC148" i="161" s="1"/>
  <c r="U151" i="161"/>
  <c r="S150" i="161"/>
  <c r="O153" i="161"/>
  <c r="U141" i="161"/>
  <c r="AC141" i="161" s="1"/>
  <c r="U149" i="161"/>
  <c r="AC149" i="161" s="1"/>
  <c r="U147" i="161"/>
  <c r="AC147" i="161" s="1"/>
  <c r="U146" i="161"/>
  <c r="AC146" i="161" s="1"/>
  <c r="Q137" i="161"/>
  <c r="S144" i="161"/>
  <c r="S137" i="161"/>
  <c r="U138" i="161"/>
  <c r="AC138" i="161" s="1"/>
  <c r="U143" i="161"/>
  <c r="AC143" i="161" s="1"/>
  <c r="U139" i="161"/>
  <c r="AC139" i="161" s="1"/>
  <c r="U142" i="161"/>
  <c r="AC142" i="161" s="1"/>
  <c r="U140" i="161"/>
  <c r="AC140" i="161" s="1"/>
  <c r="S127" i="161"/>
  <c r="Q144" i="161"/>
  <c r="O144" i="161"/>
  <c r="U135" i="161"/>
  <c r="O137" i="161"/>
  <c r="U136" i="161"/>
  <c r="AC136" i="161" s="1"/>
  <c r="U133" i="161"/>
  <c r="AC133" i="161" s="1"/>
  <c r="Q134" i="161"/>
  <c r="O134" i="161"/>
  <c r="U132" i="161"/>
  <c r="U126" i="161"/>
  <c r="AC126" i="161" s="1"/>
  <c r="O131" i="161"/>
  <c r="W131" i="161" s="1"/>
  <c r="U130" i="161"/>
  <c r="S117" i="161"/>
  <c r="O129" i="161"/>
  <c r="W129" i="161" s="1"/>
  <c r="U128" i="161"/>
  <c r="O127" i="161"/>
  <c r="Q127" i="161"/>
  <c r="R120" i="161"/>
  <c r="S120" i="161" s="1"/>
  <c r="U125" i="161"/>
  <c r="S123" i="161"/>
  <c r="S124" i="161" s="1"/>
  <c r="P123" i="161"/>
  <c r="Q123" i="161" s="1"/>
  <c r="Q124" i="161" s="1"/>
  <c r="Y123" i="161"/>
  <c r="Z123" i="161"/>
  <c r="AA123" i="161"/>
  <c r="N123" i="161"/>
  <c r="O123" i="161" s="1"/>
  <c r="O124" i="161" s="1"/>
  <c r="M124" i="161"/>
  <c r="Y120" i="161"/>
  <c r="Z120" i="161"/>
  <c r="AA120" i="161"/>
  <c r="S121" i="161"/>
  <c r="Q120" i="161"/>
  <c r="Y121" i="161"/>
  <c r="Z121" i="161"/>
  <c r="AA121" i="161"/>
  <c r="N120" i="161"/>
  <c r="O120" i="161" s="1"/>
  <c r="M122" i="161"/>
  <c r="N121" i="161"/>
  <c r="O121" i="161" s="1"/>
  <c r="P121" i="161"/>
  <c r="Q121" i="161" s="1"/>
  <c r="S118" i="161"/>
  <c r="Y118" i="161"/>
  <c r="Y117" i="161"/>
  <c r="Z117" i="161"/>
  <c r="AA117" i="161"/>
  <c r="Z118" i="161"/>
  <c r="AA118" i="161"/>
  <c r="N117" i="161"/>
  <c r="O117" i="161" s="1"/>
  <c r="M119" i="161"/>
  <c r="Q109" i="161"/>
  <c r="P117" i="161"/>
  <c r="Q117" i="161" s="1"/>
  <c r="N118" i="161"/>
  <c r="O118" i="161" s="1"/>
  <c r="P118" i="161"/>
  <c r="Q118" i="161" s="1"/>
  <c r="S105" i="161"/>
  <c r="Z115" i="161"/>
  <c r="S115" i="161"/>
  <c r="S114" i="161"/>
  <c r="Y114" i="161"/>
  <c r="Z114" i="161"/>
  <c r="AA114" i="161"/>
  <c r="Y115" i="161"/>
  <c r="AA115" i="161"/>
  <c r="Q100" i="161"/>
  <c r="N114" i="161"/>
  <c r="O114" i="161" s="1"/>
  <c r="M116" i="161"/>
  <c r="S102" i="161"/>
  <c r="P114" i="161"/>
  <c r="Q114" i="161" s="1"/>
  <c r="N115" i="161"/>
  <c r="O115" i="161" s="1"/>
  <c r="P115" i="161"/>
  <c r="Q115" i="161" s="1"/>
  <c r="S111" i="161"/>
  <c r="S112" i="161"/>
  <c r="Y112" i="161"/>
  <c r="Z112" i="161"/>
  <c r="AB111" i="161"/>
  <c r="Z111" i="161"/>
  <c r="Y111" i="161"/>
  <c r="AA112" i="161"/>
  <c r="N111" i="161"/>
  <c r="O111" i="161" s="1"/>
  <c r="M113" i="161"/>
  <c r="P111" i="161"/>
  <c r="Q111" i="161" s="1"/>
  <c r="N112" i="161"/>
  <c r="O112" i="161" s="1"/>
  <c r="R109" i="161"/>
  <c r="S109" i="161" s="1"/>
  <c r="P112" i="161"/>
  <c r="Q112" i="161" s="1"/>
  <c r="S108" i="161"/>
  <c r="Z108" i="161"/>
  <c r="AB108" i="161"/>
  <c r="AA108" i="161"/>
  <c r="P108" i="161"/>
  <c r="Q108" i="161" s="1"/>
  <c r="N109" i="161"/>
  <c r="O109" i="161" s="1"/>
  <c r="N108" i="161"/>
  <c r="O108" i="161" s="1"/>
  <c r="Y109" i="161"/>
  <c r="Z109" i="161"/>
  <c r="AA109" i="161"/>
  <c r="S99" i="161"/>
  <c r="Q106" i="161"/>
  <c r="R106" i="161"/>
  <c r="S106" i="161" s="1"/>
  <c r="AB106" i="161"/>
  <c r="P105" i="161"/>
  <c r="Q105" i="161" s="1"/>
  <c r="N106" i="161"/>
  <c r="O106" i="161" s="1"/>
  <c r="N105" i="161"/>
  <c r="O105" i="161" s="1"/>
  <c r="Y105" i="161"/>
  <c r="Z105" i="161"/>
  <c r="AA105" i="161"/>
  <c r="Y106" i="161"/>
  <c r="Z106" i="161"/>
  <c r="AA102" i="161"/>
  <c r="O98" i="161"/>
  <c r="AB102" i="161"/>
  <c r="Z102" i="161"/>
  <c r="Q103" i="161"/>
  <c r="Y103" i="161"/>
  <c r="AA103" i="161"/>
  <c r="Z103" i="161"/>
  <c r="N102" i="161"/>
  <c r="O102" i="161" s="1"/>
  <c r="M104" i="161"/>
  <c r="R103" i="161"/>
  <c r="S103" i="161" s="1"/>
  <c r="P102" i="161"/>
  <c r="Q102" i="161" s="1"/>
  <c r="N103" i="161"/>
  <c r="O103" i="161" s="1"/>
  <c r="AB99" i="161"/>
  <c r="AA100" i="161"/>
  <c r="AB100" i="161"/>
  <c r="Z100" i="161"/>
  <c r="Y98" i="161"/>
  <c r="R100" i="161"/>
  <c r="S100" i="161" s="1"/>
  <c r="Z98" i="161"/>
  <c r="AB98" i="161"/>
  <c r="Z99" i="161"/>
  <c r="AA99" i="161"/>
  <c r="P98" i="161"/>
  <c r="Q98" i="161" s="1"/>
  <c r="N99" i="161"/>
  <c r="O99" i="161" s="1"/>
  <c r="R98" i="161"/>
  <c r="S98" i="161" s="1"/>
  <c r="P99" i="161"/>
  <c r="Q99" i="161" s="1"/>
  <c r="N100" i="161"/>
  <c r="O100" i="161" s="1"/>
  <c r="AA95" i="161"/>
  <c r="Y95" i="161"/>
  <c r="Z95" i="161"/>
  <c r="S96" i="161"/>
  <c r="S95" i="161"/>
  <c r="Z96" i="161"/>
  <c r="N95" i="161"/>
  <c r="O95" i="161" s="1"/>
  <c r="M97" i="161"/>
  <c r="P95" i="161"/>
  <c r="Q95" i="161" s="1"/>
  <c r="N96" i="161"/>
  <c r="O96" i="161" s="1"/>
  <c r="P96" i="161"/>
  <c r="Q96" i="161" s="1"/>
  <c r="Y96" i="161"/>
  <c r="AA96" i="161"/>
  <c r="W274" i="161" l="1"/>
  <c r="W247" i="161"/>
  <c r="W253" i="161"/>
  <c r="W256" i="161"/>
  <c r="W269" i="161"/>
  <c r="W259" i="161"/>
  <c r="U274" i="161"/>
  <c r="W264" i="161"/>
  <c r="U269" i="161"/>
  <c r="AC265" i="161"/>
  <c r="U264" i="161"/>
  <c r="W250" i="161"/>
  <c r="U259" i="161"/>
  <c r="AC257" i="161"/>
  <c r="U256" i="161"/>
  <c r="AC254" i="161"/>
  <c r="U253" i="161"/>
  <c r="AC251" i="161"/>
  <c r="W244" i="161"/>
  <c r="U250" i="161"/>
  <c r="W238" i="161"/>
  <c r="U247" i="161"/>
  <c r="AC245" i="161"/>
  <c r="U239" i="161"/>
  <c r="U241" i="161" s="1"/>
  <c r="U244" i="161"/>
  <c r="AC242" i="161"/>
  <c r="W241" i="161"/>
  <c r="W235" i="161"/>
  <c r="U238" i="161"/>
  <c r="AC236" i="161"/>
  <c r="W232" i="161"/>
  <c r="W229" i="161"/>
  <c r="U235" i="161"/>
  <c r="AC233" i="161"/>
  <c r="W223" i="161"/>
  <c r="U232" i="161"/>
  <c r="AC230" i="161"/>
  <c r="U229" i="161"/>
  <c r="AC227" i="161"/>
  <c r="W226" i="161"/>
  <c r="U226" i="161"/>
  <c r="AC224" i="161"/>
  <c r="U223" i="161"/>
  <c r="AC221" i="161"/>
  <c r="W220" i="161"/>
  <c r="W210" i="161"/>
  <c r="W205" i="161"/>
  <c r="U220" i="161"/>
  <c r="AC216" i="161"/>
  <c r="W215" i="161"/>
  <c r="U215" i="161"/>
  <c r="AC211" i="161"/>
  <c r="AC206" i="161"/>
  <c r="U210" i="161"/>
  <c r="W202" i="161"/>
  <c r="U192" i="161"/>
  <c r="W199" i="161"/>
  <c r="U205" i="161"/>
  <c r="AC203" i="161"/>
  <c r="U202" i="161"/>
  <c r="AC200" i="161"/>
  <c r="U199" i="161"/>
  <c r="AC196" i="161"/>
  <c r="W171" i="161"/>
  <c r="W192" i="161"/>
  <c r="W195" i="161"/>
  <c r="U195" i="161"/>
  <c r="AC193" i="161"/>
  <c r="W187" i="161"/>
  <c r="W184" i="161"/>
  <c r="AC190" i="161"/>
  <c r="W177" i="161"/>
  <c r="U187" i="161"/>
  <c r="U189" i="161"/>
  <c r="AC188" i="161"/>
  <c r="W180" i="161"/>
  <c r="AC185" i="161"/>
  <c r="AC181" i="161"/>
  <c r="U184" i="161"/>
  <c r="W162" i="161"/>
  <c r="W174" i="161"/>
  <c r="U180" i="161"/>
  <c r="AC178" i="161"/>
  <c r="W168" i="161"/>
  <c r="U177" i="161"/>
  <c r="AC175" i="161"/>
  <c r="W159" i="161"/>
  <c r="U174" i="161"/>
  <c r="AC172" i="161"/>
  <c r="U171" i="161"/>
  <c r="AC169" i="161"/>
  <c r="U168" i="161"/>
  <c r="AC166" i="161"/>
  <c r="W156" i="161"/>
  <c r="W165" i="161"/>
  <c r="W150" i="161"/>
  <c r="U165" i="161"/>
  <c r="AC163" i="161"/>
  <c r="U162" i="161"/>
  <c r="AC160" i="161"/>
  <c r="U159" i="161"/>
  <c r="AC157" i="161"/>
  <c r="W153" i="161"/>
  <c r="U156" i="161"/>
  <c r="U153" i="161"/>
  <c r="AC151" i="161"/>
  <c r="U150" i="161"/>
  <c r="U144" i="161"/>
  <c r="W137" i="161"/>
  <c r="S122" i="161"/>
  <c r="W144" i="161"/>
  <c r="W127" i="161"/>
  <c r="S116" i="161"/>
  <c r="S119" i="161"/>
  <c r="Q122" i="161"/>
  <c r="AC135" i="161"/>
  <c r="U137" i="161"/>
  <c r="W134" i="161"/>
  <c r="U134" i="161"/>
  <c r="AC132" i="161"/>
  <c r="AC130" i="161"/>
  <c r="U131" i="161"/>
  <c r="S107" i="161"/>
  <c r="S113" i="161"/>
  <c r="U129" i="161"/>
  <c r="AC128" i="161"/>
  <c r="U127" i="161"/>
  <c r="AC125" i="161"/>
  <c r="W124" i="161"/>
  <c r="U123" i="161"/>
  <c r="O122" i="161"/>
  <c r="Q110" i="161"/>
  <c r="U121" i="161"/>
  <c r="AC121" i="161" s="1"/>
  <c r="O119" i="161"/>
  <c r="U120" i="161"/>
  <c r="U118" i="161"/>
  <c r="AC118" i="161" s="1"/>
  <c r="S104" i="161"/>
  <c r="Q119" i="161"/>
  <c r="U117" i="161"/>
  <c r="U115" i="161"/>
  <c r="AC115" i="161" s="1"/>
  <c r="Q116" i="161"/>
  <c r="O116" i="161"/>
  <c r="U114" i="161"/>
  <c r="U112" i="161"/>
  <c r="AC112" i="161" s="1"/>
  <c r="U109" i="161"/>
  <c r="AC109" i="161" s="1"/>
  <c r="S110" i="161"/>
  <c r="Q113" i="161"/>
  <c r="O113" i="161"/>
  <c r="U111" i="161"/>
  <c r="U106" i="161"/>
  <c r="AC106" i="161" s="1"/>
  <c r="Q107" i="161"/>
  <c r="U108" i="161"/>
  <c r="O110" i="161"/>
  <c r="O107" i="161"/>
  <c r="U105" i="161"/>
  <c r="S101" i="161"/>
  <c r="Q104" i="161"/>
  <c r="U103" i="161"/>
  <c r="AC103" i="161" s="1"/>
  <c r="O101" i="161"/>
  <c r="Q101" i="161"/>
  <c r="O104" i="161"/>
  <c r="S97" i="161"/>
  <c r="U102" i="161"/>
  <c r="U99" i="161"/>
  <c r="AC99" i="161" s="1"/>
  <c r="U100" i="161"/>
  <c r="AC100" i="161" s="1"/>
  <c r="U98" i="161"/>
  <c r="Q97" i="161"/>
  <c r="U96" i="161"/>
  <c r="AC96" i="161" s="1"/>
  <c r="O97" i="161"/>
  <c r="U95" i="161"/>
  <c r="AC239" i="161" l="1"/>
  <c r="W116" i="161"/>
  <c r="W122" i="161"/>
  <c r="W119" i="161"/>
  <c r="U124" i="161"/>
  <c r="AC123" i="161"/>
  <c r="U122" i="161"/>
  <c r="AC120" i="161"/>
  <c r="U119" i="161"/>
  <c r="AC117" i="161"/>
  <c r="W107" i="161"/>
  <c r="U116" i="161"/>
  <c r="AC114" i="161"/>
  <c r="W110" i="161"/>
  <c r="W101" i="161"/>
  <c r="W113" i="161"/>
  <c r="U113" i="161"/>
  <c r="AC111" i="161"/>
  <c r="W104" i="161"/>
  <c r="AC108" i="161"/>
  <c r="U110" i="161"/>
  <c r="U107" i="161"/>
  <c r="AC105" i="161"/>
  <c r="W97" i="161"/>
  <c r="U101" i="161"/>
  <c r="AC102" i="161"/>
  <c r="U104" i="161"/>
  <c r="AC98" i="161"/>
  <c r="AC95" i="161"/>
  <c r="U97" i="161"/>
  <c r="X93" i="161" l="1"/>
  <c r="Y93" i="161" s="1"/>
  <c r="K93" i="161"/>
  <c r="L93" i="161" s="1"/>
  <c r="D93" i="161"/>
  <c r="R93" i="161" s="1"/>
  <c r="X92" i="161"/>
  <c r="Z92" i="161" s="1"/>
  <c r="K92" i="161"/>
  <c r="L92" i="161" s="1"/>
  <c r="D92" i="161"/>
  <c r="R92" i="161" s="1"/>
  <c r="X91" i="161"/>
  <c r="AB91" i="161" s="1"/>
  <c r="K91" i="161"/>
  <c r="L91" i="161" s="1"/>
  <c r="D91" i="161"/>
  <c r="R91" i="161" s="1"/>
  <c r="X90" i="161"/>
  <c r="AB90" i="161" s="1"/>
  <c r="K90" i="161"/>
  <c r="L90" i="161" s="1"/>
  <c r="D90" i="161"/>
  <c r="N90" i="161" s="1"/>
  <c r="X88" i="161"/>
  <c r="Y88" i="161" s="1"/>
  <c r="K88" i="161"/>
  <c r="L88" i="161" s="1"/>
  <c r="D88" i="161"/>
  <c r="R88" i="161" s="1"/>
  <c r="X87" i="161"/>
  <c r="Z87" i="161" s="1"/>
  <c r="M87" i="161"/>
  <c r="M89" i="161" s="1"/>
  <c r="K87" i="161"/>
  <c r="L87" i="161" s="1"/>
  <c r="D87" i="161"/>
  <c r="R87" i="161" s="1"/>
  <c r="X85" i="161"/>
  <c r="AB85" i="161" s="1"/>
  <c r="M85" i="161"/>
  <c r="M86" i="161" s="1"/>
  <c r="K85" i="161"/>
  <c r="L85" i="161" s="1"/>
  <c r="D85" i="161"/>
  <c r="N85" i="161" s="1"/>
  <c r="X83" i="161"/>
  <c r="AB83" i="161" s="1"/>
  <c r="M83" i="161"/>
  <c r="K83" i="161"/>
  <c r="L83" i="161" s="1"/>
  <c r="D83" i="161"/>
  <c r="R83" i="161" s="1"/>
  <c r="X81" i="161"/>
  <c r="AB81" i="161" s="1"/>
  <c r="K81" i="161"/>
  <c r="L81" i="161" s="1"/>
  <c r="D81" i="161"/>
  <c r="R81" i="161" s="1"/>
  <c r="X80" i="161"/>
  <c r="Y80" i="161" s="1"/>
  <c r="K80" i="161"/>
  <c r="L80" i="161" s="1"/>
  <c r="D80" i="161"/>
  <c r="R80" i="161" s="1"/>
  <c r="X79" i="161"/>
  <c r="Y79" i="161" s="1"/>
  <c r="K79" i="161"/>
  <c r="L79" i="161" s="1"/>
  <c r="D79" i="161"/>
  <c r="R79" i="161" s="1"/>
  <c r="X78" i="161"/>
  <c r="Y78" i="161" s="1"/>
  <c r="K78" i="161"/>
  <c r="L78" i="161" s="1"/>
  <c r="D78" i="161"/>
  <c r="R78" i="161" s="1"/>
  <c r="X77" i="161"/>
  <c r="AA77" i="161" s="1"/>
  <c r="M77" i="161"/>
  <c r="M82" i="161" s="1"/>
  <c r="K77" i="161"/>
  <c r="L77" i="161" s="1"/>
  <c r="D77" i="161"/>
  <c r="R77" i="161" s="1"/>
  <c r="X75" i="161"/>
  <c r="AA75" i="161" s="1"/>
  <c r="K75" i="161"/>
  <c r="L75" i="161" s="1"/>
  <c r="D75" i="161"/>
  <c r="R75" i="161" s="1"/>
  <c r="X74" i="161"/>
  <c r="AB74" i="161" s="1"/>
  <c r="K74" i="161"/>
  <c r="L74" i="161" s="1"/>
  <c r="D74" i="161"/>
  <c r="P74" i="161" s="1"/>
  <c r="X73" i="161"/>
  <c r="Y73" i="161" s="1"/>
  <c r="M73" i="161"/>
  <c r="K73" i="161"/>
  <c r="L73" i="161" s="1"/>
  <c r="D73" i="161"/>
  <c r="N73" i="161" s="1"/>
  <c r="X71" i="161"/>
  <c r="AB71" i="161" s="1"/>
  <c r="K71" i="161"/>
  <c r="L71" i="161" s="1"/>
  <c r="D71" i="161"/>
  <c r="R71" i="161" s="1"/>
  <c r="X70" i="161"/>
  <c r="AB70" i="161" s="1"/>
  <c r="M70" i="161"/>
  <c r="K70" i="161"/>
  <c r="D70" i="161"/>
  <c r="R70" i="161" s="1"/>
  <c r="S91" i="161" l="1"/>
  <c r="S81" i="161"/>
  <c r="P93" i="161"/>
  <c r="Q93" i="161" s="1"/>
  <c r="N93" i="161"/>
  <c r="O93" i="161" s="1"/>
  <c r="S93" i="161"/>
  <c r="S92" i="161"/>
  <c r="O90" i="161"/>
  <c r="AA93" i="161"/>
  <c r="AB93" i="161"/>
  <c r="Z93" i="161"/>
  <c r="P92" i="161"/>
  <c r="Q92" i="161" s="1"/>
  <c r="P90" i="161"/>
  <c r="Q90" i="161" s="1"/>
  <c r="N91" i="161"/>
  <c r="O91" i="161" s="1"/>
  <c r="AA92" i="161"/>
  <c r="R90" i="161"/>
  <c r="S90" i="161" s="1"/>
  <c r="P91" i="161"/>
  <c r="Q91" i="161" s="1"/>
  <c r="N92" i="161"/>
  <c r="O92" i="161" s="1"/>
  <c r="Y90" i="161"/>
  <c r="AB92" i="161"/>
  <c r="AA90" i="161"/>
  <c r="Y91" i="161"/>
  <c r="AA91" i="161"/>
  <c r="Y92" i="161"/>
  <c r="Z90" i="161"/>
  <c r="Z91" i="161"/>
  <c r="N88" i="161"/>
  <c r="O88" i="161" s="1"/>
  <c r="AB87" i="161"/>
  <c r="AA87" i="161"/>
  <c r="Y87" i="161"/>
  <c r="S88" i="161"/>
  <c r="S87" i="161"/>
  <c r="Z88" i="161"/>
  <c r="AA88" i="161"/>
  <c r="AB88" i="161"/>
  <c r="N87" i="161"/>
  <c r="O87" i="161" s="1"/>
  <c r="P87" i="161"/>
  <c r="Q87" i="161" s="1"/>
  <c r="P88" i="161"/>
  <c r="Q88" i="161" s="1"/>
  <c r="S78" i="161"/>
  <c r="O85" i="161"/>
  <c r="O86" i="161" s="1"/>
  <c r="Y85" i="161"/>
  <c r="AA85" i="161"/>
  <c r="P85" i="161"/>
  <c r="Q85" i="161" s="1"/>
  <c r="Q86" i="161" s="1"/>
  <c r="Z85" i="161"/>
  <c r="R85" i="161"/>
  <c r="S85" i="161" s="1"/>
  <c r="S86" i="161" s="1"/>
  <c r="S83" i="161"/>
  <c r="S84" i="161" s="1"/>
  <c r="Y83" i="161"/>
  <c r="Z83" i="161"/>
  <c r="AA83" i="161"/>
  <c r="N83" i="161"/>
  <c r="O83" i="161" s="1"/>
  <c r="M84" i="161"/>
  <c r="S77" i="161"/>
  <c r="P83" i="161"/>
  <c r="Q83" i="161" s="1"/>
  <c r="N70" i="161"/>
  <c r="O70" i="161" s="1"/>
  <c r="N81" i="161"/>
  <c r="O81" i="161" s="1"/>
  <c r="P81" i="161"/>
  <c r="Q81" i="161" s="1"/>
  <c r="Z77" i="161"/>
  <c r="AB77" i="161"/>
  <c r="S79" i="161"/>
  <c r="Z78" i="161"/>
  <c r="AA78" i="161"/>
  <c r="AB78" i="161"/>
  <c r="S80" i="161"/>
  <c r="Y81" i="161"/>
  <c r="Z81" i="161"/>
  <c r="AA81" i="161"/>
  <c r="Z79" i="161"/>
  <c r="AB79" i="161"/>
  <c r="Z80" i="161"/>
  <c r="N77" i="161"/>
  <c r="O77" i="161" s="1"/>
  <c r="AA80" i="161"/>
  <c r="AB80" i="161"/>
  <c r="P77" i="161"/>
  <c r="Q77" i="161" s="1"/>
  <c r="N78" i="161"/>
  <c r="O78" i="161" s="1"/>
  <c r="P78" i="161"/>
  <c r="Q78" i="161" s="1"/>
  <c r="N79" i="161"/>
  <c r="O79" i="161" s="1"/>
  <c r="AA79" i="161"/>
  <c r="P79" i="161"/>
  <c r="Q79" i="161" s="1"/>
  <c r="N80" i="161"/>
  <c r="O80" i="161" s="1"/>
  <c r="Y77" i="161"/>
  <c r="P80" i="161"/>
  <c r="Q80" i="161" s="1"/>
  <c r="S71" i="161"/>
  <c r="Z74" i="161"/>
  <c r="AA74" i="161"/>
  <c r="Y74" i="161"/>
  <c r="Z73" i="161"/>
  <c r="AA73" i="161"/>
  <c r="AB73" i="161"/>
  <c r="S75" i="161"/>
  <c r="Q74" i="161"/>
  <c r="O73" i="161"/>
  <c r="AB75" i="161"/>
  <c r="M76" i="161"/>
  <c r="Y75" i="161"/>
  <c r="P73" i="161"/>
  <c r="Q73" i="161" s="1"/>
  <c r="N74" i="161"/>
  <c r="O74" i="161" s="1"/>
  <c r="Z75" i="161"/>
  <c r="R74" i="161"/>
  <c r="S74" i="161" s="1"/>
  <c r="P75" i="161"/>
  <c r="Q75" i="161" s="1"/>
  <c r="R73" i="161"/>
  <c r="S73" i="161" s="1"/>
  <c r="N75" i="161"/>
  <c r="O75" i="161" s="1"/>
  <c r="AA70" i="161"/>
  <c r="Z70" i="161"/>
  <c r="Y70" i="161"/>
  <c r="Y71" i="161"/>
  <c r="Z71" i="161"/>
  <c r="AA71" i="161"/>
  <c r="L70" i="161"/>
  <c r="S70" i="161" s="1"/>
  <c r="M72" i="161"/>
  <c r="P70" i="161"/>
  <c r="Q70" i="161" s="1"/>
  <c r="N71" i="161"/>
  <c r="O71" i="161" s="1"/>
  <c r="P71" i="161"/>
  <c r="Q71" i="161" s="1"/>
  <c r="U93" i="161" l="1"/>
  <c r="AC93" i="161" s="1"/>
  <c r="S94" i="161"/>
  <c r="U90" i="161"/>
  <c r="AC90" i="161" s="1"/>
  <c r="U92" i="161"/>
  <c r="AC92" i="161" s="1"/>
  <c r="S89" i="161"/>
  <c r="U88" i="161"/>
  <c r="AC88" i="161" s="1"/>
  <c r="O89" i="161"/>
  <c r="U91" i="161"/>
  <c r="AC91" i="161" s="1"/>
  <c r="Q94" i="161"/>
  <c r="O94" i="161"/>
  <c r="Q89" i="161"/>
  <c r="U87" i="161"/>
  <c r="W86" i="161"/>
  <c r="U85" i="161"/>
  <c r="Q82" i="161"/>
  <c r="U81" i="161"/>
  <c r="AC81" i="161" s="1"/>
  <c r="O82" i="161"/>
  <c r="U75" i="161"/>
  <c r="AC75" i="161" s="1"/>
  <c r="Q84" i="161"/>
  <c r="S82" i="161"/>
  <c r="O84" i="161"/>
  <c r="U83" i="161"/>
  <c r="U80" i="161"/>
  <c r="AC80" i="161" s="1"/>
  <c r="S72" i="161"/>
  <c r="U78" i="161"/>
  <c r="AC78" i="161" s="1"/>
  <c r="U79" i="161"/>
  <c r="AC79" i="161" s="1"/>
  <c r="U77" i="161"/>
  <c r="S76" i="161"/>
  <c r="U74" i="161"/>
  <c r="AC74" i="161" s="1"/>
  <c r="Q76" i="161"/>
  <c r="O76" i="161"/>
  <c r="U73" i="161"/>
  <c r="U71" i="161"/>
  <c r="AC71" i="161" s="1"/>
  <c r="Q72" i="161"/>
  <c r="U70" i="161"/>
  <c r="O72" i="161"/>
  <c r="U82" i="161" l="1"/>
  <c r="W89" i="161"/>
  <c r="U94" i="161"/>
  <c r="W82" i="161"/>
  <c r="W94" i="161"/>
  <c r="U89" i="161"/>
  <c r="AC87" i="161"/>
  <c r="W84" i="161"/>
  <c r="U86" i="161"/>
  <c r="AC85" i="161"/>
  <c r="AC83" i="161"/>
  <c r="U84" i="161"/>
  <c r="W72" i="161"/>
  <c r="W76" i="161"/>
  <c r="AC77" i="161"/>
  <c r="U76" i="161"/>
  <c r="AC73" i="161"/>
  <c r="U72" i="161"/>
  <c r="AC70" i="161"/>
  <c r="A18" i="161" l="1"/>
  <c r="A22" i="161" s="1"/>
  <c r="X16" i="161"/>
  <c r="Y16" i="161" s="1"/>
  <c r="K16" i="161"/>
  <c r="L16" i="161" s="1"/>
  <c r="D16" i="161"/>
  <c r="R16" i="161" s="1"/>
  <c r="X15" i="161"/>
  <c r="AA15" i="161" s="1"/>
  <c r="K15" i="161"/>
  <c r="L15" i="161" s="1"/>
  <c r="D15" i="161"/>
  <c r="R15" i="161" s="1"/>
  <c r="A15" i="161"/>
  <c r="AD15" i="161" s="1"/>
  <c r="AD14" i="161"/>
  <c r="X14" i="161"/>
  <c r="AB14" i="161" s="1"/>
  <c r="M17" i="161"/>
  <c r="K14" i="161"/>
  <c r="L14" i="161" s="1"/>
  <c r="D14" i="161"/>
  <c r="P14" i="161" s="1"/>
  <c r="S15" i="161" l="1"/>
  <c r="Q14" i="161"/>
  <c r="S16" i="161"/>
  <c r="Z16" i="161"/>
  <c r="AA16" i="161"/>
  <c r="AB16" i="161"/>
  <c r="AB15" i="161"/>
  <c r="N14" i="161"/>
  <c r="O14" i="161" s="1"/>
  <c r="R14" i="161"/>
  <c r="S14" i="161" s="1"/>
  <c r="P15" i="161"/>
  <c r="Q15" i="161" s="1"/>
  <c r="N16" i="161"/>
  <c r="O16" i="161" s="1"/>
  <c r="A16" i="161"/>
  <c r="A17" i="161" s="1"/>
  <c r="P16" i="161"/>
  <c r="Q16" i="161" s="1"/>
  <c r="Z14" i="161"/>
  <c r="AA14" i="161"/>
  <c r="Y15" i="161"/>
  <c r="N15" i="161"/>
  <c r="O15" i="161" s="1"/>
  <c r="Y14" i="161"/>
  <c r="Z15" i="161"/>
  <c r="S17" i="161" l="1"/>
  <c r="Q17" i="161"/>
  <c r="U14" i="161"/>
  <c r="AD16" i="161"/>
  <c r="U16" i="161"/>
  <c r="AC16" i="161" s="1"/>
  <c r="U15" i="161"/>
  <c r="AC15" i="161" s="1"/>
  <c r="O17" i="161"/>
  <c r="W17" i="161" l="1"/>
  <c r="AC14" i="161"/>
  <c r="U17" i="161"/>
  <c r="AD17" i="161" l="1"/>
  <c r="X30" i="161" l="1"/>
  <c r="AA30" i="161" s="1"/>
  <c r="K30" i="161"/>
  <c r="L30" i="161" s="1"/>
  <c r="D30" i="161"/>
  <c r="N30" i="161" s="1"/>
  <c r="X29" i="161"/>
  <c r="AB29" i="161" s="1"/>
  <c r="M29" i="161"/>
  <c r="K29" i="161"/>
  <c r="L29" i="161" s="1"/>
  <c r="D29" i="161"/>
  <c r="R29" i="161" s="1"/>
  <c r="X27" i="161"/>
  <c r="AB27" i="161" s="1"/>
  <c r="K27" i="161"/>
  <c r="L27" i="161" s="1"/>
  <c r="D27" i="161"/>
  <c r="P27" i="161" s="1"/>
  <c r="X26" i="161"/>
  <c r="AB26" i="161" s="1"/>
  <c r="M26" i="161"/>
  <c r="M28" i="161" s="1"/>
  <c r="K26" i="161"/>
  <c r="L26" i="161" s="1"/>
  <c r="D26" i="161"/>
  <c r="R26" i="161" s="1"/>
  <c r="AB24" i="161"/>
  <c r="AA24" i="161"/>
  <c r="Z24" i="161"/>
  <c r="Y24" i="161"/>
  <c r="K24" i="161"/>
  <c r="L24" i="161" s="1"/>
  <c r="D24" i="161"/>
  <c r="P24" i="161" s="1"/>
  <c r="Q24" i="161" s="1"/>
  <c r="X23" i="161"/>
  <c r="AA23" i="161" s="1"/>
  <c r="K23" i="161"/>
  <c r="L23" i="161" s="1"/>
  <c r="D23" i="161"/>
  <c r="N23" i="161" s="1"/>
  <c r="X22" i="161"/>
  <c r="AA22" i="161" s="1"/>
  <c r="M22" i="161"/>
  <c r="M25" i="161" s="1"/>
  <c r="K22" i="161"/>
  <c r="L22" i="161" s="1"/>
  <c r="D22" i="161"/>
  <c r="P22" i="161" s="1"/>
  <c r="A23" i="161"/>
  <c r="O30" i="161" l="1"/>
  <c r="Q22" i="161"/>
  <c r="O23" i="161"/>
  <c r="S29" i="161"/>
  <c r="Q27" i="161"/>
  <c r="R23" i="161"/>
  <c r="S23" i="161" s="1"/>
  <c r="N24" i="161"/>
  <c r="O24" i="161" s="1"/>
  <c r="R24" i="161"/>
  <c r="S24" i="161" s="1"/>
  <c r="Y29" i="161"/>
  <c r="Z29" i="161"/>
  <c r="AA29" i="161"/>
  <c r="S26" i="161"/>
  <c r="R22" i="161"/>
  <c r="S22" i="161" s="1"/>
  <c r="P23" i="161"/>
  <c r="Q23" i="161" s="1"/>
  <c r="R27" i="161"/>
  <c r="S27" i="161" s="1"/>
  <c r="A26" i="161"/>
  <c r="AD26" i="161" s="1"/>
  <c r="AD23" i="161"/>
  <c r="A24" i="161"/>
  <c r="Y30" i="161"/>
  <c r="Y26" i="161"/>
  <c r="Z30" i="161"/>
  <c r="Z26" i="161"/>
  <c r="AA26" i="161"/>
  <c r="Y27" i="161"/>
  <c r="AB30" i="161"/>
  <c r="Z27" i="161"/>
  <c r="AA27" i="161"/>
  <c r="AB22" i="161"/>
  <c r="Z23" i="161"/>
  <c r="N29" i="161"/>
  <c r="O29" i="161" s="1"/>
  <c r="M31" i="161"/>
  <c r="AD22" i="161"/>
  <c r="AB23" i="161"/>
  <c r="N22" i="161"/>
  <c r="O22" i="161" s="1"/>
  <c r="P26" i="161"/>
  <c r="Q26" i="161" s="1"/>
  <c r="N27" i="161"/>
  <c r="O27" i="161" s="1"/>
  <c r="Y22" i="161"/>
  <c r="Z22" i="161"/>
  <c r="Y23" i="161"/>
  <c r="N26" i="161"/>
  <c r="O26" i="161" s="1"/>
  <c r="P30" i="161"/>
  <c r="Q30" i="161" s="1"/>
  <c r="R30" i="161"/>
  <c r="S30" i="161" s="1"/>
  <c r="P29" i="161"/>
  <c r="Q29" i="161" s="1"/>
  <c r="O31" i="161" l="1"/>
  <c r="Q25" i="161"/>
  <c r="Q31" i="161"/>
  <c r="U24" i="161"/>
  <c r="AC24" i="161" s="1"/>
  <c r="U30" i="161"/>
  <c r="AC30" i="161" s="1"/>
  <c r="Q28" i="161"/>
  <c r="S25" i="161"/>
  <c r="S28" i="161"/>
  <c r="U23" i="161"/>
  <c r="AC23" i="161" s="1"/>
  <c r="A27" i="161"/>
  <c r="A29" i="161"/>
  <c r="A32" i="161" s="1"/>
  <c r="O28" i="161"/>
  <c r="U26" i="161"/>
  <c r="S31" i="161"/>
  <c r="U27" i="161"/>
  <c r="AC27" i="161" s="1"/>
  <c r="U29" i="161"/>
  <c r="O25" i="161"/>
  <c r="U22" i="161"/>
  <c r="A25" i="161"/>
  <c r="AD25" i="161" s="1"/>
  <c r="AD24" i="161"/>
  <c r="W31" i="161" l="1"/>
  <c r="W28" i="161"/>
  <c r="W25" i="161"/>
  <c r="A30" i="161"/>
  <c r="AD29" i="161"/>
  <c r="AD27" i="161"/>
  <c r="A28" i="161"/>
  <c r="AD28" i="161" s="1"/>
  <c r="U31" i="161"/>
  <c r="AC29" i="161"/>
  <c r="AC22" i="161"/>
  <c r="U25" i="161"/>
  <c r="U28" i="161"/>
  <c r="AC26" i="161"/>
  <c r="A31" i="161" l="1"/>
  <c r="AD31" i="161" s="1"/>
  <c r="AD30" i="161"/>
  <c r="X68" i="161" l="1"/>
  <c r="AB68" i="161" s="1"/>
  <c r="K68" i="161"/>
  <c r="L68" i="161" s="1"/>
  <c r="D68" i="161"/>
  <c r="R68" i="161" s="1"/>
  <c r="X67" i="161"/>
  <c r="AB67" i="161" s="1"/>
  <c r="M67" i="161"/>
  <c r="K67" i="161"/>
  <c r="L67" i="161" s="1"/>
  <c r="D67" i="161"/>
  <c r="X65" i="161"/>
  <c r="Z65" i="161" s="1"/>
  <c r="K65" i="161"/>
  <c r="L65" i="161" s="1"/>
  <c r="D65" i="161"/>
  <c r="P65" i="161" s="1"/>
  <c r="X64" i="161"/>
  <c r="Z64" i="161" s="1"/>
  <c r="K64" i="161"/>
  <c r="L64" i="161" s="1"/>
  <c r="D64" i="161"/>
  <c r="R64" i="161" s="1"/>
  <c r="X63" i="161"/>
  <c r="AB63" i="161" s="1"/>
  <c r="M63" i="161"/>
  <c r="K63" i="161"/>
  <c r="L63" i="161" s="1"/>
  <c r="D63" i="161"/>
  <c r="R63" i="161" s="1"/>
  <c r="X61" i="161"/>
  <c r="AB61" i="161" s="1"/>
  <c r="K61" i="161"/>
  <c r="L61" i="161" s="1"/>
  <c r="D61" i="161"/>
  <c r="R61" i="161" s="1"/>
  <c r="X60" i="161"/>
  <c r="AB60" i="161" s="1"/>
  <c r="K60" i="161"/>
  <c r="L60" i="161" s="1"/>
  <c r="D60" i="161"/>
  <c r="R60" i="161" s="1"/>
  <c r="X59" i="161"/>
  <c r="Z59" i="161" s="1"/>
  <c r="M59" i="161"/>
  <c r="K59" i="161"/>
  <c r="L59" i="161" s="1"/>
  <c r="D59" i="161"/>
  <c r="R59" i="161" s="1"/>
  <c r="R67" i="161" l="1"/>
  <c r="S67" i="161" s="1"/>
  <c r="N67" i="161"/>
  <c r="O67" i="161" s="1"/>
  <c r="S60" i="161"/>
  <c r="Q65" i="161"/>
  <c r="S59" i="161"/>
  <c r="S63" i="161"/>
  <c r="Y67" i="161"/>
  <c r="Z67" i="161"/>
  <c r="AA67" i="161"/>
  <c r="S68" i="161"/>
  <c r="Y68" i="161"/>
  <c r="Z68" i="161"/>
  <c r="AA68" i="161"/>
  <c r="M69" i="161"/>
  <c r="S64" i="161"/>
  <c r="P67" i="161"/>
  <c r="Q67" i="161" s="1"/>
  <c r="N68" i="161"/>
  <c r="O68" i="161" s="1"/>
  <c r="P68" i="161"/>
  <c r="Q68" i="161" s="1"/>
  <c r="R65" i="161"/>
  <c r="S65" i="161" s="1"/>
  <c r="AB65" i="161"/>
  <c r="AA64" i="161"/>
  <c r="N63" i="161"/>
  <c r="O63" i="161" s="1"/>
  <c r="Y64" i="161"/>
  <c r="AA65" i="161"/>
  <c r="P63" i="161"/>
  <c r="Q63" i="161" s="1"/>
  <c r="N64" i="161"/>
  <c r="O64" i="161" s="1"/>
  <c r="Z63" i="161"/>
  <c r="AA63" i="161"/>
  <c r="Y65" i="161"/>
  <c r="AB64" i="161"/>
  <c r="M66" i="161"/>
  <c r="P64" i="161"/>
  <c r="Q64" i="161" s="1"/>
  <c r="N65" i="161"/>
  <c r="O65" i="161" s="1"/>
  <c r="Y63" i="161"/>
  <c r="Y60" i="161"/>
  <c r="Z60" i="161"/>
  <c r="AA60" i="161"/>
  <c r="AB59" i="161"/>
  <c r="AA59" i="161"/>
  <c r="S61" i="161"/>
  <c r="Z61" i="161"/>
  <c r="AA61" i="161"/>
  <c r="P59" i="161"/>
  <c r="Q59" i="161" s="1"/>
  <c r="N60" i="161"/>
  <c r="O60" i="161" s="1"/>
  <c r="Y61" i="161"/>
  <c r="N59" i="161"/>
  <c r="O59" i="161" s="1"/>
  <c r="M62" i="161"/>
  <c r="P60" i="161"/>
  <c r="Q60" i="161" s="1"/>
  <c r="N61" i="161"/>
  <c r="O61" i="161" s="1"/>
  <c r="P61" i="161"/>
  <c r="Q61" i="161" s="1"/>
  <c r="Y59" i="161"/>
  <c r="S62" i="161" l="1"/>
  <c r="S69" i="161"/>
  <c r="S66" i="161"/>
  <c r="U65" i="161"/>
  <c r="AC65" i="161" s="1"/>
  <c r="U68" i="161"/>
  <c r="AC68" i="161" s="1"/>
  <c r="Q69" i="161"/>
  <c r="O69" i="161"/>
  <c r="U67" i="161"/>
  <c r="U64" i="161"/>
  <c r="AC64" i="161" s="1"/>
  <c r="Q66" i="161"/>
  <c r="O66" i="161"/>
  <c r="U63" i="161"/>
  <c r="U60" i="161"/>
  <c r="AC60" i="161" s="1"/>
  <c r="Q62" i="161"/>
  <c r="U61" i="161"/>
  <c r="AC61" i="161" s="1"/>
  <c r="O62" i="161"/>
  <c r="U59" i="161"/>
  <c r="W66" i="161" l="1"/>
  <c r="W69" i="161"/>
  <c r="U69" i="161"/>
  <c r="AC67" i="161"/>
  <c r="U66" i="161"/>
  <c r="AC63" i="161"/>
  <c r="W62" i="161"/>
  <c r="U62" i="161"/>
  <c r="AC59" i="161"/>
  <c r="X57" i="161" l="1"/>
  <c r="AB57" i="161" s="1"/>
  <c r="K57" i="161"/>
  <c r="L57" i="161" s="1"/>
  <c r="D57" i="161"/>
  <c r="R57" i="161" s="1"/>
  <c r="X56" i="161"/>
  <c r="Z56" i="161" s="1"/>
  <c r="M56" i="161"/>
  <c r="K56" i="161"/>
  <c r="L56" i="161" s="1"/>
  <c r="D56" i="161"/>
  <c r="P56" i="161" s="1"/>
  <c r="X54" i="161"/>
  <c r="Z54" i="161" s="1"/>
  <c r="K54" i="161"/>
  <c r="L54" i="161" s="1"/>
  <c r="D54" i="161"/>
  <c r="R54" i="161" s="1"/>
  <c r="S54" i="161" s="1"/>
  <c r="X53" i="161"/>
  <c r="AA53" i="161" s="1"/>
  <c r="M53" i="161"/>
  <c r="K53" i="161"/>
  <c r="L53" i="161" s="1"/>
  <c r="D53" i="161"/>
  <c r="R53" i="161" s="1"/>
  <c r="X51" i="161"/>
  <c r="AB51" i="161" s="1"/>
  <c r="K51" i="161"/>
  <c r="L51" i="161" s="1"/>
  <c r="D51" i="161"/>
  <c r="R51" i="161" s="1"/>
  <c r="X50" i="161"/>
  <c r="AA50" i="161" s="1"/>
  <c r="M50" i="161"/>
  <c r="M52" i="161" s="1"/>
  <c r="K50" i="161"/>
  <c r="L50" i="161" s="1"/>
  <c r="D50" i="161"/>
  <c r="P50" i="161" s="1"/>
  <c r="S53" i="161" l="1"/>
  <c r="S55" i="161" s="1"/>
  <c r="Q56" i="161"/>
  <c r="AB53" i="161"/>
  <c r="S51" i="161"/>
  <c r="Y53" i="161"/>
  <c r="Z53" i="161"/>
  <c r="Y57" i="161"/>
  <c r="Z57" i="161"/>
  <c r="AA57" i="161"/>
  <c r="Y56" i="161"/>
  <c r="AB56" i="161"/>
  <c r="AA56" i="161"/>
  <c r="S57" i="161"/>
  <c r="R56" i="161"/>
  <c r="S56" i="161" s="1"/>
  <c r="P57" i="161"/>
  <c r="Q57" i="161" s="1"/>
  <c r="N56" i="161"/>
  <c r="O56" i="161" s="1"/>
  <c r="M58" i="161"/>
  <c r="N57" i="161"/>
  <c r="O57" i="161" s="1"/>
  <c r="N53" i="161"/>
  <c r="O53" i="161" s="1"/>
  <c r="M55" i="161"/>
  <c r="Y54" i="161"/>
  <c r="AA54" i="161"/>
  <c r="AB54" i="161"/>
  <c r="P54" i="161"/>
  <c r="Q54" i="161" s="1"/>
  <c r="N54" i="161"/>
  <c r="O54" i="161" s="1"/>
  <c r="P53" i="161"/>
  <c r="Q53" i="161" s="1"/>
  <c r="Q50" i="161"/>
  <c r="Y50" i="161"/>
  <c r="AB50" i="161"/>
  <c r="Z50" i="161"/>
  <c r="R50" i="161"/>
  <c r="S50" i="161" s="1"/>
  <c r="P51" i="161"/>
  <c r="Q51" i="161" s="1"/>
  <c r="N50" i="161"/>
  <c r="O50" i="161" s="1"/>
  <c r="Y51" i="161"/>
  <c r="Z51" i="161"/>
  <c r="AA51" i="161"/>
  <c r="N51" i="161"/>
  <c r="O51" i="161" s="1"/>
  <c r="Q58" i="161" l="1"/>
  <c r="S52" i="161"/>
  <c r="S58" i="161"/>
  <c r="U50" i="161"/>
  <c r="AC50" i="161" s="1"/>
  <c r="U51" i="161"/>
  <c r="AC51" i="161" s="1"/>
  <c r="Q55" i="161"/>
  <c r="Q52" i="161"/>
  <c r="O58" i="161"/>
  <c r="U57" i="161"/>
  <c r="AC57" i="161" s="1"/>
  <c r="U56" i="161"/>
  <c r="U54" i="161"/>
  <c r="AC54" i="161" s="1"/>
  <c r="O55" i="161"/>
  <c r="U53" i="161"/>
  <c r="O52" i="161"/>
  <c r="W52" i="161" l="1"/>
  <c r="W58" i="161"/>
  <c r="W55" i="161"/>
  <c r="U52" i="161"/>
  <c r="AC56" i="161"/>
  <c r="U58" i="161"/>
  <c r="AC53" i="161"/>
  <c r="U55" i="161"/>
  <c r="X48" i="161" l="1"/>
  <c r="AB48" i="161" s="1"/>
  <c r="K48" i="161"/>
  <c r="L48" i="161" s="1"/>
  <c r="D48" i="161"/>
  <c r="P48" i="161" s="1"/>
  <c r="X47" i="161"/>
  <c r="Y47" i="161" s="1"/>
  <c r="K47" i="161"/>
  <c r="L47" i="161" s="1"/>
  <c r="D47" i="161"/>
  <c r="R47" i="161" s="1"/>
  <c r="X46" i="161"/>
  <c r="Z46" i="161" s="1"/>
  <c r="K46" i="161"/>
  <c r="L46" i="161" s="1"/>
  <c r="D46" i="161"/>
  <c r="P46" i="161" s="1"/>
  <c r="X45" i="161"/>
  <c r="AB45" i="161" s="1"/>
  <c r="M45" i="161"/>
  <c r="K45" i="161"/>
  <c r="L45" i="161" s="1"/>
  <c r="D45" i="161"/>
  <c r="R45" i="161" s="1"/>
  <c r="X43" i="161"/>
  <c r="Z43" i="161" s="1"/>
  <c r="K43" i="161"/>
  <c r="L43" i="161" s="1"/>
  <c r="D43" i="161"/>
  <c r="P43" i="161" s="1"/>
  <c r="X42" i="161"/>
  <c r="AB42" i="161" s="1"/>
  <c r="K42" i="161"/>
  <c r="L42" i="161" s="1"/>
  <c r="D42" i="161"/>
  <c r="P42" i="161" s="1"/>
  <c r="Q42" i="161" s="1"/>
  <c r="X41" i="161"/>
  <c r="Z41" i="161" s="1"/>
  <c r="K41" i="161"/>
  <c r="L41" i="161" s="1"/>
  <c r="D41" i="161"/>
  <c r="R41" i="161" s="1"/>
  <c r="X40" i="161"/>
  <c r="AB40" i="161" s="1"/>
  <c r="M40" i="161"/>
  <c r="K40" i="161"/>
  <c r="L40" i="161" s="1"/>
  <c r="D40" i="161"/>
  <c r="R40" i="161" s="1"/>
  <c r="M35" i="161"/>
  <c r="M18" i="161"/>
  <c r="X20" i="161"/>
  <c r="AA20" i="161" s="1"/>
  <c r="K20" i="161"/>
  <c r="L20" i="161" s="1"/>
  <c r="D20" i="161"/>
  <c r="R20" i="161" s="1"/>
  <c r="S20" i="161" s="1"/>
  <c r="A167" i="162"/>
  <c r="F166" i="162"/>
  <c r="F323" i="154"/>
  <c r="S47" i="161" l="1"/>
  <c r="Q43" i="161"/>
  <c r="S45" i="161"/>
  <c r="Q46" i="161"/>
  <c r="Q48" i="161"/>
  <c r="M21" i="161"/>
  <c r="S41" i="161"/>
  <c r="S40" i="161"/>
  <c r="Z47" i="161"/>
  <c r="AA47" i="161"/>
  <c r="AB47" i="161"/>
  <c r="AB46" i="161"/>
  <c r="AA46" i="161"/>
  <c r="Y48" i="161"/>
  <c r="M49" i="161"/>
  <c r="R46" i="161"/>
  <c r="S46" i="161" s="1"/>
  <c r="N48" i="161"/>
  <c r="O48" i="161" s="1"/>
  <c r="AA45" i="161"/>
  <c r="Y46" i="161"/>
  <c r="R48" i="161"/>
  <c r="S48" i="161" s="1"/>
  <c r="Z48" i="161"/>
  <c r="N45" i="161"/>
  <c r="O45" i="161" s="1"/>
  <c r="AA48" i="161"/>
  <c r="P45" i="161"/>
  <c r="Q45" i="161" s="1"/>
  <c r="N46" i="161"/>
  <c r="O46" i="161" s="1"/>
  <c r="N47" i="161"/>
  <c r="O47" i="161" s="1"/>
  <c r="P47" i="161"/>
  <c r="Q47" i="161" s="1"/>
  <c r="Y45" i="161"/>
  <c r="Z45" i="161"/>
  <c r="Z42" i="161"/>
  <c r="Y42" i="161"/>
  <c r="AA42" i="161"/>
  <c r="AB41" i="161"/>
  <c r="AA41" i="161"/>
  <c r="AB43" i="161"/>
  <c r="P40" i="161"/>
  <c r="Q40" i="161" s="1"/>
  <c r="Y43" i="161"/>
  <c r="N40" i="161"/>
  <c r="O40" i="161" s="1"/>
  <c r="AA43" i="161"/>
  <c r="P41" i="161"/>
  <c r="Q41" i="161" s="1"/>
  <c r="N42" i="161"/>
  <c r="O42" i="161" s="1"/>
  <c r="M44" i="161"/>
  <c r="R42" i="161"/>
  <c r="S42" i="161" s="1"/>
  <c r="Z40" i="161"/>
  <c r="N41" i="161"/>
  <c r="O41" i="161" s="1"/>
  <c r="AA40" i="161"/>
  <c r="Y41" i="161"/>
  <c r="R43" i="161"/>
  <c r="S43" i="161" s="1"/>
  <c r="N43" i="161"/>
  <c r="O43" i="161" s="1"/>
  <c r="Y40" i="161"/>
  <c r="Y20" i="161"/>
  <c r="Z20" i="161"/>
  <c r="N20" i="161"/>
  <c r="O20" i="161" s="1"/>
  <c r="P20" i="161"/>
  <c r="Q20" i="161" s="1"/>
  <c r="AB20" i="161"/>
  <c r="A19" i="161"/>
  <c r="U41" i="161" l="1"/>
  <c r="AC41" i="161" s="1"/>
  <c r="A37" i="161"/>
  <c r="A38" i="161" s="1"/>
  <c r="A35" i="161"/>
  <c r="Q49" i="161"/>
  <c r="S44" i="161"/>
  <c r="S49" i="161"/>
  <c r="O49" i="161"/>
  <c r="U48" i="161"/>
  <c r="AC48" i="161" s="1"/>
  <c r="U47" i="161"/>
  <c r="AC47" i="161" s="1"/>
  <c r="U45" i="161"/>
  <c r="U46" i="161"/>
  <c r="AC46" i="161" s="1"/>
  <c r="O44" i="161"/>
  <c r="U42" i="161"/>
  <c r="AC42" i="161" s="1"/>
  <c r="Q44" i="161"/>
  <c r="U43" i="161"/>
  <c r="AC43" i="161" s="1"/>
  <c r="U40" i="161"/>
  <c r="A33" i="161"/>
  <c r="U20" i="161"/>
  <c r="AC20" i="161" s="1"/>
  <c r="A21" i="161"/>
  <c r="A20" i="161"/>
  <c r="AD20" i="161" s="1"/>
  <c r="M39" i="161"/>
  <c r="X38" i="161"/>
  <c r="K38" i="161"/>
  <c r="L38" i="161" s="1"/>
  <c r="D38" i="161"/>
  <c r="X37" i="161"/>
  <c r="K37" i="161"/>
  <c r="L37" i="161" s="1"/>
  <c r="D37" i="161"/>
  <c r="X36" i="161"/>
  <c r="K36" i="161"/>
  <c r="L36" i="161" s="1"/>
  <c r="D36" i="161"/>
  <c r="X35" i="161"/>
  <c r="K35" i="161"/>
  <c r="L35" i="161" s="1"/>
  <c r="D35" i="161"/>
  <c r="W44" i="161" l="1"/>
  <c r="W49" i="161"/>
  <c r="U49" i="161"/>
  <c r="AC45" i="161"/>
  <c r="A40" i="161"/>
  <c r="A45" i="161" s="1"/>
  <c r="A42" i="161"/>
  <c r="AC40" i="161"/>
  <c r="U44" i="161"/>
  <c r="AD21" i="161"/>
  <c r="AB38" i="161"/>
  <c r="AA38" i="161"/>
  <c r="Z38" i="161"/>
  <c r="Y38" i="161"/>
  <c r="P38" i="161"/>
  <c r="Q38" i="161" s="1"/>
  <c r="N38" i="161"/>
  <c r="O38" i="161" s="1"/>
  <c r="R38" i="161"/>
  <c r="S38" i="161" s="1"/>
  <c r="AB37" i="161"/>
  <c r="AA37" i="161"/>
  <c r="Z37" i="161"/>
  <c r="Y37" i="161"/>
  <c r="R37" i="161"/>
  <c r="S37" i="161" s="1"/>
  <c r="P37" i="161"/>
  <c r="Q37" i="161" s="1"/>
  <c r="N37" i="161"/>
  <c r="O37" i="161" s="1"/>
  <c r="AB36" i="161"/>
  <c r="AA36" i="161"/>
  <c r="Z36" i="161"/>
  <c r="Y36" i="161"/>
  <c r="R36" i="161"/>
  <c r="S36" i="161" s="1"/>
  <c r="P36" i="161"/>
  <c r="Q36" i="161" s="1"/>
  <c r="N36" i="161"/>
  <c r="O36" i="161" s="1"/>
  <c r="AA35" i="161"/>
  <c r="Z35" i="161"/>
  <c r="Y35" i="161"/>
  <c r="AB35" i="161"/>
  <c r="R35" i="161"/>
  <c r="S35" i="161" s="1"/>
  <c r="P35" i="161"/>
  <c r="Q35" i="161" s="1"/>
  <c r="N35" i="161"/>
  <c r="O35" i="161" s="1"/>
  <c r="A43" i="161" l="1"/>
  <c r="A44" i="161" s="1"/>
  <c r="A47" i="161"/>
  <c r="A50" i="161"/>
  <c r="AD45" i="161"/>
  <c r="A46" i="161"/>
  <c r="AD46" i="161" s="1"/>
  <c r="A39" i="161"/>
  <c r="S39" i="161"/>
  <c r="Q39" i="161"/>
  <c r="O39" i="161"/>
  <c r="U37" i="161"/>
  <c r="AC37" i="161" s="1"/>
  <c r="U38" i="161"/>
  <c r="AC38" i="161" s="1"/>
  <c r="U36" i="161"/>
  <c r="AC36" i="161" s="1"/>
  <c r="U35" i="161"/>
  <c r="A53" i="161" l="1"/>
  <c r="A51" i="161"/>
  <c r="AD50" i="161"/>
  <c r="A48" i="161"/>
  <c r="AD47" i="161"/>
  <c r="AD42" i="161"/>
  <c r="A41" i="161"/>
  <c r="AD41" i="161" s="1"/>
  <c r="AD40" i="161"/>
  <c r="U39" i="161"/>
  <c r="W39" i="161"/>
  <c r="AC35" i="161"/>
  <c r="A49" i="161" l="1"/>
  <c r="AD49" i="161" s="1"/>
  <c r="AD48" i="161"/>
  <c r="AD51" i="161"/>
  <c r="A52" i="161"/>
  <c r="AD52" i="161" s="1"/>
  <c r="AD53" i="161"/>
  <c r="A56" i="161"/>
  <c r="A54" i="161"/>
  <c r="AD44" i="161"/>
  <c r="AD43" i="161"/>
  <c r="A324" i="154"/>
  <c r="A59" i="161" l="1"/>
  <c r="A63" i="161" s="1"/>
  <c r="A61" i="161"/>
  <c r="AD54" i="161"/>
  <c r="A55" i="161"/>
  <c r="AD55" i="161" s="1"/>
  <c r="A57" i="161"/>
  <c r="A60" i="161" s="1"/>
  <c r="A64" i="161" s="1"/>
  <c r="AD56" i="161"/>
  <c r="AD35" i="161"/>
  <c r="AD61" i="161" l="1"/>
  <c r="A65" i="161"/>
  <c r="AD59" i="161"/>
  <c r="A62" i="161"/>
  <c r="AD62" i="161" s="1"/>
  <c r="AD60" i="161"/>
  <c r="A58" i="161"/>
  <c r="AD58" i="161" s="1"/>
  <c r="AD57" i="161"/>
  <c r="A36" i="161"/>
  <c r="AD36" i="161" s="1"/>
  <c r="AD39" i="161"/>
  <c r="A34" i="161"/>
  <c r="X19" i="161"/>
  <c r="AA19" i="161" s="1"/>
  <c r="K19" i="161"/>
  <c r="L19" i="161" s="1"/>
  <c r="D19" i="161"/>
  <c r="R19" i="161" s="1"/>
  <c r="X18" i="161"/>
  <c r="Z18" i="161" s="1"/>
  <c r="K18" i="161"/>
  <c r="L18" i="161" s="1"/>
  <c r="D18" i="161"/>
  <c r="N18" i="161" s="1"/>
  <c r="X33" i="161"/>
  <c r="Y33" i="161" s="1"/>
  <c r="K33" i="161"/>
  <c r="L33" i="161" s="1"/>
  <c r="D33" i="161"/>
  <c r="N33" i="161" s="1"/>
  <c r="AD65" i="161" l="1"/>
  <c r="A66" i="161"/>
  <c r="AD37" i="161"/>
  <c r="AD38" i="161"/>
  <c r="S19" i="161"/>
  <c r="O18" i="161"/>
  <c r="AD19" i="161"/>
  <c r="AD18" i="161"/>
  <c r="AB33" i="161"/>
  <c r="AB19" i="161"/>
  <c r="Y18" i="161"/>
  <c r="AA18" i="161"/>
  <c r="AB18" i="161"/>
  <c r="N19" i="161"/>
  <c r="O19" i="161" s="1"/>
  <c r="P18" i="161"/>
  <c r="Q18" i="161" s="1"/>
  <c r="R18" i="161"/>
  <c r="S18" i="161" s="1"/>
  <c r="Y19" i="161"/>
  <c r="P19" i="161"/>
  <c r="Q19" i="161" s="1"/>
  <c r="Z19" i="161"/>
  <c r="AD33" i="161"/>
  <c r="AA33" i="161"/>
  <c r="Z33" i="161"/>
  <c r="R33" i="161"/>
  <c r="S33" i="161" s="1"/>
  <c r="P33" i="161"/>
  <c r="Q33" i="161" s="1"/>
  <c r="O33" i="161"/>
  <c r="AD63" i="161" l="1"/>
  <c r="A67" i="161"/>
  <c r="A70" i="161" s="1"/>
  <c r="AD66" i="161"/>
  <c r="AD64" i="161"/>
  <c r="Q21" i="161"/>
  <c r="O21" i="161"/>
  <c r="S21" i="161"/>
  <c r="U19" i="161"/>
  <c r="AC19" i="161" s="1"/>
  <c r="U18" i="161"/>
  <c r="U33" i="161"/>
  <c r="AC33" i="161" s="1"/>
  <c r="A75" i="161" l="1"/>
  <c r="A79" i="161" s="1"/>
  <c r="A73" i="161"/>
  <c r="AD70" i="161"/>
  <c r="A71" i="161"/>
  <c r="A72" i="161" s="1"/>
  <c r="U21" i="161"/>
  <c r="A68" i="161"/>
  <c r="AD67" i="161"/>
  <c r="W21" i="161"/>
  <c r="AC18" i="161"/>
  <c r="AD71" i="161" l="1"/>
  <c r="A80" i="161"/>
  <c r="A81" i="161"/>
  <c r="A77" i="161"/>
  <c r="A83" i="161" s="1"/>
  <c r="AD83" i="161" s="1"/>
  <c r="AD72" i="161"/>
  <c r="AD75" i="161"/>
  <c r="A74" i="161"/>
  <c r="A69" i="161"/>
  <c r="AD68" i="161"/>
  <c r="D13" i="160"/>
  <c r="N13" i="160" s="1"/>
  <c r="K13" i="160"/>
  <c r="L13" i="160" s="1"/>
  <c r="M13" i="160"/>
  <c r="M15" i="160" s="1"/>
  <c r="X13" i="160"/>
  <c r="AD13" i="160"/>
  <c r="A14" i="160"/>
  <c r="AD14" i="160" s="1"/>
  <c r="D14" i="160"/>
  <c r="K14" i="160"/>
  <c r="L14" i="160" s="1"/>
  <c r="X14" i="160"/>
  <c r="AA14" i="160" s="1"/>
  <c r="AD15" i="160"/>
  <c r="A16" i="160"/>
  <c r="D16" i="160"/>
  <c r="N16" i="160" s="1"/>
  <c r="K16" i="160"/>
  <c r="L16" i="160" s="1"/>
  <c r="M16" i="160"/>
  <c r="M18" i="160" s="1"/>
  <c r="X16" i="160"/>
  <c r="AB16" i="160" s="1"/>
  <c r="D17" i="160"/>
  <c r="P17" i="160" s="1"/>
  <c r="Q17" i="160" s="1"/>
  <c r="K17" i="160"/>
  <c r="L17" i="160" s="1"/>
  <c r="X17" i="160"/>
  <c r="Y17" i="160" s="1"/>
  <c r="AD18" i="160"/>
  <c r="D19" i="160"/>
  <c r="P19" i="160" s="1"/>
  <c r="K19" i="160"/>
  <c r="L19" i="160" s="1"/>
  <c r="M19" i="160"/>
  <c r="M22" i="160" s="1"/>
  <c r="X19" i="160"/>
  <c r="AB19" i="160" s="1"/>
  <c r="D20" i="160"/>
  <c r="P20" i="160" s="1"/>
  <c r="K20" i="160"/>
  <c r="L20" i="160" s="1"/>
  <c r="X20" i="160"/>
  <c r="Y20" i="160" s="1"/>
  <c r="D21" i="160"/>
  <c r="R21" i="160" s="1"/>
  <c r="K21" i="160"/>
  <c r="L21" i="160" s="1"/>
  <c r="P21" i="160"/>
  <c r="X21" i="160"/>
  <c r="Z21" i="160" s="1"/>
  <c r="AD22" i="160"/>
  <c r="D23" i="160"/>
  <c r="N23" i="160" s="1"/>
  <c r="K23" i="160"/>
  <c r="L23" i="160" s="1"/>
  <c r="M23" i="160"/>
  <c r="M26" i="160" s="1"/>
  <c r="X23" i="160"/>
  <c r="Z23" i="160" s="1"/>
  <c r="D24" i="160"/>
  <c r="K24" i="160"/>
  <c r="L24" i="160" s="1"/>
  <c r="X24" i="160"/>
  <c r="D25" i="160"/>
  <c r="N25" i="160" s="1"/>
  <c r="O25" i="160" s="1"/>
  <c r="K25" i="160"/>
  <c r="L25" i="160" s="1"/>
  <c r="X25" i="160"/>
  <c r="AD26" i="160"/>
  <c r="D27" i="160"/>
  <c r="K27" i="160"/>
  <c r="L27" i="160" s="1"/>
  <c r="M27" i="160"/>
  <c r="M29" i="160" s="1"/>
  <c r="X27" i="160"/>
  <c r="AB27" i="160" s="1"/>
  <c r="D28" i="160"/>
  <c r="K28" i="160"/>
  <c r="L28" i="160" s="1"/>
  <c r="X28" i="160"/>
  <c r="AA28" i="160" s="1"/>
  <c r="AD29" i="160"/>
  <c r="D30" i="160"/>
  <c r="N30" i="160" s="1"/>
  <c r="K30" i="160"/>
  <c r="L30" i="160" s="1"/>
  <c r="M30" i="160"/>
  <c r="M34" i="160" s="1"/>
  <c r="X30" i="160"/>
  <c r="Z30" i="160" s="1"/>
  <c r="D31" i="160"/>
  <c r="P31" i="160" s="1"/>
  <c r="K31" i="160"/>
  <c r="L31" i="160" s="1"/>
  <c r="X31" i="160"/>
  <c r="AB31" i="160" s="1"/>
  <c r="D32" i="160"/>
  <c r="P32" i="160" s="1"/>
  <c r="Q32" i="160" s="1"/>
  <c r="K32" i="160"/>
  <c r="L32" i="160" s="1"/>
  <c r="X32" i="160"/>
  <c r="AA32" i="160" s="1"/>
  <c r="D33" i="160"/>
  <c r="R33" i="160" s="1"/>
  <c r="K33" i="160"/>
  <c r="L33" i="160" s="1"/>
  <c r="X33" i="160"/>
  <c r="AA33" i="160" s="1"/>
  <c r="AD34" i="160"/>
  <c r="D35" i="160"/>
  <c r="P35" i="160" s="1"/>
  <c r="K35" i="160"/>
  <c r="L35" i="160" s="1"/>
  <c r="M35" i="160"/>
  <c r="M39" i="160" s="1"/>
  <c r="X35" i="160"/>
  <c r="Y35" i="160"/>
  <c r="D36" i="160"/>
  <c r="N36" i="160" s="1"/>
  <c r="K36" i="160"/>
  <c r="L36" i="160" s="1"/>
  <c r="X36" i="160"/>
  <c r="Z36" i="160" s="1"/>
  <c r="D37" i="160"/>
  <c r="N37" i="160" s="1"/>
  <c r="K37" i="160"/>
  <c r="L37" i="160" s="1"/>
  <c r="X37" i="160"/>
  <c r="AA37" i="160" s="1"/>
  <c r="Y37" i="160"/>
  <c r="AB37" i="160"/>
  <c r="D38" i="160"/>
  <c r="K38" i="160"/>
  <c r="L38" i="160" s="1"/>
  <c r="X38" i="160"/>
  <c r="AB38" i="160" s="1"/>
  <c r="AD39" i="160"/>
  <c r="D40" i="160"/>
  <c r="N40" i="160" s="1"/>
  <c r="O40" i="160" s="1"/>
  <c r="K40" i="160"/>
  <c r="L40" i="160" s="1"/>
  <c r="M40" i="160"/>
  <c r="M44" i="160" s="1"/>
  <c r="X40" i="160"/>
  <c r="Z40" i="160" s="1"/>
  <c r="Y40" i="160"/>
  <c r="AA40" i="160"/>
  <c r="AB40" i="160"/>
  <c r="D41" i="160"/>
  <c r="P41" i="160" s="1"/>
  <c r="K41" i="160"/>
  <c r="L41" i="160" s="1"/>
  <c r="X41" i="160"/>
  <c r="Y41" i="160" s="1"/>
  <c r="D42" i="160"/>
  <c r="K42" i="160"/>
  <c r="L42" i="160" s="1"/>
  <c r="X42" i="160"/>
  <c r="Z42" i="160" s="1"/>
  <c r="D43" i="160"/>
  <c r="R43" i="160" s="1"/>
  <c r="K43" i="160"/>
  <c r="L43" i="160" s="1"/>
  <c r="X43" i="160"/>
  <c r="AA43" i="160" s="1"/>
  <c r="AD44" i="160"/>
  <c r="D45" i="160"/>
  <c r="R45" i="160" s="1"/>
  <c r="K45" i="160"/>
  <c r="L45" i="160"/>
  <c r="X45" i="160"/>
  <c r="D46" i="160"/>
  <c r="K46" i="160"/>
  <c r="L46" i="160" s="1"/>
  <c r="X46" i="160"/>
  <c r="Y46" i="160" s="1"/>
  <c r="D47" i="160"/>
  <c r="R47" i="160" s="1"/>
  <c r="K47" i="160"/>
  <c r="L47" i="160" s="1"/>
  <c r="X47" i="160"/>
  <c r="AB47" i="160" s="1"/>
  <c r="Z47" i="160"/>
  <c r="D48" i="160"/>
  <c r="N48" i="160" s="1"/>
  <c r="K48" i="160"/>
  <c r="L48" i="160" s="1"/>
  <c r="M48" i="160"/>
  <c r="M49" i="160" s="1"/>
  <c r="P48" i="160"/>
  <c r="X48" i="160"/>
  <c r="Y48" i="160" s="1"/>
  <c r="AD49" i="160"/>
  <c r="D50" i="160"/>
  <c r="R50" i="160" s="1"/>
  <c r="S50" i="160" s="1"/>
  <c r="K50" i="160"/>
  <c r="L50" i="160" s="1"/>
  <c r="X50" i="160"/>
  <c r="Z50" i="160" s="1"/>
  <c r="AA50" i="160"/>
  <c r="D51" i="160"/>
  <c r="N51" i="160" s="1"/>
  <c r="K51" i="160"/>
  <c r="X51" i="160"/>
  <c r="AB51" i="160" s="1"/>
  <c r="D52" i="160"/>
  <c r="K52" i="160"/>
  <c r="L52" i="160" s="1"/>
  <c r="X52" i="160"/>
  <c r="D53" i="160"/>
  <c r="P53" i="160" s="1"/>
  <c r="K53" i="160"/>
  <c r="L53" i="160" s="1"/>
  <c r="M53" i="160"/>
  <c r="M54" i="160" s="1"/>
  <c r="X53" i="160"/>
  <c r="AD54" i="160"/>
  <c r="D55" i="160"/>
  <c r="P55" i="160" s="1"/>
  <c r="Q55" i="160" s="1"/>
  <c r="K55" i="160"/>
  <c r="L55" i="160" s="1"/>
  <c r="X55" i="160"/>
  <c r="D56" i="160"/>
  <c r="K56" i="160"/>
  <c r="L56" i="160" s="1"/>
  <c r="X56" i="160"/>
  <c r="D57" i="160"/>
  <c r="P57" i="160" s="1"/>
  <c r="K57" i="160"/>
  <c r="L57" i="160" s="1"/>
  <c r="X57" i="160"/>
  <c r="Y57" i="160" s="1"/>
  <c r="D58" i="160"/>
  <c r="K58" i="160"/>
  <c r="L58" i="160" s="1"/>
  <c r="M58" i="160"/>
  <c r="X58" i="160"/>
  <c r="AB58" i="160" s="1"/>
  <c r="AD59" i="160"/>
  <c r="D62" i="160"/>
  <c r="P62" i="160" s="1"/>
  <c r="K62" i="160"/>
  <c r="L62" i="160"/>
  <c r="M62" i="160"/>
  <c r="M64" i="160" s="1"/>
  <c r="X62" i="160"/>
  <c r="Y62" i="160" s="1"/>
  <c r="D63" i="160"/>
  <c r="N63" i="160" s="1"/>
  <c r="K63" i="160"/>
  <c r="L63" i="160" s="1"/>
  <c r="X63" i="160"/>
  <c r="Z63" i="160" s="1"/>
  <c r="AD64" i="160"/>
  <c r="D65" i="160"/>
  <c r="K65" i="160"/>
  <c r="L65" i="160" s="1"/>
  <c r="M65" i="160"/>
  <c r="M67" i="160" s="1"/>
  <c r="X65" i="160"/>
  <c r="Y65" i="160" s="1"/>
  <c r="D66" i="160"/>
  <c r="N66" i="160" s="1"/>
  <c r="K66" i="160"/>
  <c r="L66" i="160" s="1"/>
  <c r="X66" i="160"/>
  <c r="Y66" i="160" s="1"/>
  <c r="AD67" i="160"/>
  <c r="D68" i="160"/>
  <c r="N68" i="160" s="1"/>
  <c r="K68" i="160"/>
  <c r="L68" i="160" s="1"/>
  <c r="M68" i="160"/>
  <c r="M70" i="160" s="1"/>
  <c r="X68" i="160"/>
  <c r="AB68" i="160" s="1"/>
  <c r="D69" i="160"/>
  <c r="P69" i="160" s="1"/>
  <c r="K69" i="160"/>
  <c r="L69" i="160" s="1"/>
  <c r="X69" i="160"/>
  <c r="AD70" i="160"/>
  <c r="D71" i="160"/>
  <c r="P71" i="160" s="1"/>
  <c r="K71" i="160"/>
  <c r="L71" i="160" s="1"/>
  <c r="M71" i="160"/>
  <c r="M74" i="160" s="1"/>
  <c r="X71" i="160"/>
  <c r="AB71" i="160" s="1"/>
  <c r="D72" i="160"/>
  <c r="N72" i="160" s="1"/>
  <c r="O72" i="160" s="1"/>
  <c r="K72" i="160"/>
  <c r="L72" i="160" s="1"/>
  <c r="X72" i="160"/>
  <c r="Y72" i="160" s="1"/>
  <c r="D73" i="160"/>
  <c r="R73" i="160" s="1"/>
  <c r="K73" i="160"/>
  <c r="L73" i="160" s="1"/>
  <c r="X73" i="160"/>
  <c r="Y73" i="160" s="1"/>
  <c r="AD74" i="160"/>
  <c r="D75" i="160"/>
  <c r="R75" i="160" s="1"/>
  <c r="S75" i="160" s="1"/>
  <c r="K75" i="160"/>
  <c r="L75" i="160" s="1"/>
  <c r="M75" i="160"/>
  <c r="X75" i="160"/>
  <c r="Y75" i="160" s="1"/>
  <c r="D76" i="160"/>
  <c r="R76" i="160" s="1"/>
  <c r="S76" i="160" s="1"/>
  <c r="K76" i="160"/>
  <c r="L76" i="160" s="1"/>
  <c r="X76" i="160"/>
  <c r="AB76" i="160" s="1"/>
  <c r="AD77" i="160"/>
  <c r="D78" i="160"/>
  <c r="P78" i="160" s="1"/>
  <c r="K78" i="160"/>
  <c r="L78" i="160" s="1"/>
  <c r="X78" i="160"/>
  <c r="Y78" i="160" s="1"/>
  <c r="D79" i="160"/>
  <c r="K79" i="160"/>
  <c r="L79" i="160"/>
  <c r="M79" i="160"/>
  <c r="X79" i="160"/>
  <c r="AA79" i="160" s="1"/>
  <c r="D80" i="160"/>
  <c r="K80" i="160"/>
  <c r="L80" i="160" s="1"/>
  <c r="X80" i="160"/>
  <c r="Z80" i="160" s="1"/>
  <c r="D81" i="160"/>
  <c r="P81" i="160" s="1"/>
  <c r="K81" i="160"/>
  <c r="L81" i="160"/>
  <c r="M81" i="160"/>
  <c r="X81" i="160"/>
  <c r="Z81" i="160" s="1"/>
  <c r="AD82" i="160"/>
  <c r="D83" i="160"/>
  <c r="R83" i="160" s="1"/>
  <c r="K83" i="160"/>
  <c r="L83" i="160" s="1"/>
  <c r="X83" i="160"/>
  <c r="AB83" i="160" s="1"/>
  <c r="D84" i="160"/>
  <c r="P84" i="160" s="1"/>
  <c r="K84" i="160"/>
  <c r="L84" i="160" s="1"/>
  <c r="X84" i="160"/>
  <c r="Y84" i="160" s="1"/>
  <c r="AB84" i="160"/>
  <c r="D85" i="160"/>
  <c r="K85" i="160"/>
  <c r="L85" i="160" s="1"/>
  <c r="M85" i="160"/>
  <c r="M87" i="160" s="1"/>
  <c r="X85" i="160"/>
  <c r="Z85" i="160" s="1"/>
  <c r="D86" i="160"/>
  <c r="R86" i="160" s="1"/>
  <c r="S86" i="160" s="1"/>
  <c r="K86" i="160"/>
  <c r="L86" i="160" s="1"/>
  <c r="X86" i="160"/>
  <c r="AD87" i="160"/>
  <c r="D88" i="160"/>
  <c r="R88" i="160" s="1"/>
  <c r="K88" i="160"/>
  <c r="L88" i="160" s="1"/>
  <c r="M88" i="160"/>
  <c r="M89" i="160" s="1"/>
  <c r="N88" i="160"/>
  <c r="X88" i="160"/>
  <c r="AB88" i="160" s="1"/>
  <c r="Z88" i="160"/>
  <c r="AD89" i="160"/>
  <c r="D90" i="160"/>
  <c r="R90" i="160" s="1"/>
  <c r="K90" i="160"/>
  <c r="L90" i="160" s="1"/>
  <c r="S90" i="160" s="1"/>
  <c r="M90" i="160"/>
  <c r="X90" i="160"/>
  <c r="D91" i="160"/>
  <c r="N91" i="160" s="1"/>
  <c r="K91" i="160"/>
  <c r="L91" i="160" s="1"/>
  <c r="X91" i="160"/>
  <c r="Y91" i="160" s="1"/>
  <c r="AD92" i="160"/>
  <c r="D93" i="160"/>
  <c r="P93" i="160" s="1"/>
  <c r="Q93" i="160" s="1"/>
  <c r="K93" i="160"/>
  <c r="L93" i="160" s="1"/>
  <c r="X93" i="160"/>
  <c r="Y93" i="160" s="1"/>
  <c r="D94" i="160"/>
  <c r="N94" i="160" s="1"/>
  <c r="K94" i="160"/>
  <c r="L94" i="160" s="1"/>
  <c r="M94" i="160"/>
  <c r="X94" i="160"/>
  <c r="Z94" i="160" s="1"/>
  <c r="AD95" i="160"/>
  <c r="D96" i="160"/>
  <c r="K96" i="160"/>
  <c r="L96" i="160" s="1"/>
  <c r="X96" i="160"/>
  <c r="D97" i="160"/>
  <c r="P97" i="160" s="1"/>
  <c r="K97" i="160"/>
  <c r="L97" i="160" s="1"/>
  <c r="M97" i="160"/>
  <c r="X97" i="160"/>
  <c r="AD98" i="160"/>
  <c r="D99" i="160"/>
  <c r="N99" i="160" s="1"/>
  <c r="O99" i="160" s="1"/>
  <c r="O100" i="160" s="1"/>
  <c r="K99" i="160"/>
  <c r="L99" i="160" s="1"/>
  <c r="M99" i="160"/>
  <c r="M100" i="160" s="1"/>
  <c r="X99" i="160"/>
  <c r="AA99" i="160" s="1"/>
  <c r="AD100" i="160"/>
  <c r="D101" i="160"/>
  <c r="P101" i="160" s="1"/>
  <c r="K101" i="160"/>
  <c r="L101" i="160" s="1"/>
  <c r="M101" i="160"/>
  <c r="X101" i="160"/>
  <c r="Z101" i="160" s="1"/>
  <c r="D102" i="160"/>
  <c r="P102" i="160" s="1"/>
  <c r="K102" i="160"/>
  <c r="L102" i="160" s="1"/>
  <c r="X102" i="160"/>
  <c r="Z102" i="160" s="1"/>
  <c r="AD103" i="160"/>
  <c r="D104" i="160"/>
  <c r="K104" i="160"/>
  <c r="L104" i="160" s="1"/>
  <c r="M104" i="160"/>
  <c r="M107" i="160" s="1"/>
  <c r="X104" i="160"/>
  <c r="Y104" i="160" s="1"/>
  <c r="D105" i="160"/>
  <c r="N105" i="160" s="1"/>
  <c r="K105" i="160"/>
  <c r="L105" i="160" s="1"/>
  <c r="X105" i="160"/>
  <c r="Z105" i="160" s="1"/>
  <c r="D106" i="160"/>
  <c r="N106" i="160" s="1"/>
  <c r="K106" i="160"/>
  <c r="L106" i="160" s="1"/>
  <c r="X106" i="160"/>
  <c r="Z106" i="160" s="1"/>
  <c r="AD107" i="160"/>
  <c r="D108" i="160"/>
  <c r="K108" i="160"/>
  <c r="L108" i="160" s="1"/>
  <c r="M108" i="160"/>
  <c r="X108" i="160"/>
  <c r="Y108" i="160" s="1"/>
  <c r="AD109" i="160"/>
  <c r="D110" i="160"/>
  <c r="P110" i="160" s="1"/>
  <c r="K110" i="160"/>
  <c r="X110" i="160"/>
  <c r="AB110" i="160" s="1"/>
  <c r="D111" i="160"/>
  <c r="P111" i="160" s="1"/>
  <c r="K111" i="160"/>
  <c r="M111" i="160"/>
  <c r="M114" i="160" s="1"/>
  <c r="X111" i="160"/>
  <c r="D112" i="160"/>
  <c r="P112" i="160" s="1"/>
  <c r="K112" i="160"/>
  <c r="O112" i="160" s="1"/>
  <c r="X112" i="160"/>
  <c r="Z112" i="160" s="1"/>
  <c r="D113" i="160"/>
  <c r="P113" i="160" s="1"/>
  <c r="K113" i="160"/>
  <c r="L113" i="160" s="1"/>
  <c r="S113" i="160" s="1"/>
  <c r="X113" i="160"/>
  <c r="AB113" i="160" s="1"/>
  <c r="AD114" i="160"/>
  <c r="D115" i="160"/>
  <c r="N115" i="160" s="1"/>
  <c r="K115" i="160"/>
  <c r="L115" i="160" s="1"/>
  <c r="M115" i="160"/>
  <c r="M118" i="160" s="1"/>
  <c r="X115" i="160"/>
  <c r="Y115" i="160" s="1"/>
  <c r="D116" i="160"/>
  <c r="N116" i="160" s="1"/>
  <c r="K116" i="160"/>
  <c r="L116" i="160" s="1"/>
  <c r="X116" i="160"/>
  <c r="AA116" i="160" s="1"/>
  <c r="Z116" i="160"/>
  <c r="D117" i="160"/>
  <c r="P117" i="160" s="1"/>
  <c r="K117" i="160"/>
  <c r="L117" i="160"/>
  <c r="X117" i="160"/>
  <c r="AA117" i="160"/>
  <c r="AD118" i="160"/>
  <c r="D119" i="160"/>
  <c r="R119" i="160" s="1"/>
  <c r="K119" i="160"/>
  <c r="L119" i="160" s="1"/>
  <c r="M119" i="160"/>
  <c r="X119" i="160"/>
  <c r="AB119" i="160" s="1"/>
  <c r="Z119" i="160"/>
  <c r="D120" i="160"/>
  <c r="P120" i="160" s="1"/>
  <c r="K120" i="160"/>
  <c r="L120" i="160" s="1"/>
  <c r="M120" i="160"/>
  <c r="X120" i="160"/>
  <c r="Z120" i="160" s="1"/>
  <c r="D121" i="160"/>
  <c r="N121" i="160" s="1"/>
  <c r="K121" i="160"/>
  <c r="L121" i="160" s="1"/>
  <c r="X121" i="160"/>
  <c r="AB121" i="160" s="1"/>
  <c r="D122" i="160"/>
  <c r="K122" i="160"/>
  <c r="L122" i="160" s="1"/>
  <c r="X122" i="160"/>
  <c r="Y122" i="160" s="1"/>
  <c r="D123" i="160"/>
  <c r="K123" i="160"/>
  <c r="L123" i="160" s="1"/>
  <c r="X123" i="160"/>
  <c r="Y123" i="160" s="1"/>
  <c r="D124" i="160"/>
  <c r="P124" i="160" s="1"/>
  <c r="K124" i="160"/>
  <c r="L124" i="160" s="1"/>
  <c r="X124" i="160"/>
  <c r="Z124" i="160" s="1"/>
  <c r="AD125" i="160"/>
  <c r="D126" i="160"/>
  <c r="N126" i="160" s="1"/>
  <c r="K126" i="160"/>
  <c r="L126" i="160" s="1"/>
  <c r="M126" i="160"/>
  <c r="M131" i="160" s="1"/>
  <c r="R126" i="160"/>
  <c r="X126" i="160"/>
  <c r="Y126" i="160" s="1"/>
  <c r="D127" i="160"/>
  <c r="R127" i="160" s="1"/>
  <c r="K127" i="160"/>
  <c r="L127" i="160" s="1"/>
  <c r="S127" i="160" s="1"/>
  <c r="X127" i="160"/>
  <c r="AA127" i="160" s="1"/>
  <c r="D128" i="160"/>
  <c r="N128" i="160" s="1"/>
  <c r="O128" i="160" s="1"/>
  <c r="K128" i="160"/>
  <c r="L128" i="160" s="1"/>
  <c r="X128" i="160"/>
  <c r="Z128" i="160" s="1"/>
  <c r="D129" i="160"/>
  <c r="N129" i="160" s="1"/>
  <c r="O129" i="160" s="1"/>
  <c r="K129" i="160"/>
  <c r="L129" i="160" s="1"/>
  <c r="X129" i="160"/>
  <c r="Y129" i="160" s="1"/>
  <c r="D130" i="160"/>
  <c r="N130" i="160" s="1"/>
  <c r="K130" i="160"/>
  <c r="L130" i="160" s="1"/>
  <c r="X130" i="160"/>
  <c r="AD131" i="160"/>
  <c r="D132" i="160"/>
  <c r="P132" i="160" s="1"/>
  <c r="K132" i="160"/>
  <c r="L132" i="160"/>
  <c r="X132" i="160"/>
  <c r="Y132" i="160" s="1"/>
  <c r="D133" i="160"/>
  <c r="K133" i="160"/>
  <c r="L133" i="160" s="1"/>
  <c r="M133" i="160"/>
  <c r="X133" i="160"/>
  <c r="D134" i="160"/>
  <c r="N134" i="160" s="1"/>
  <c r="K134" i="160"/>
  <c r="L134" i="160" s="1"/>
  <c r="P134" i="160"/>
  <c r="Q134" i="160" s="1"/>
  <c r="X134" i="160"/>
  <c r="D135" i="160"/>
  <c r="N135" i="160" s="1"/>
  <c r="K135" i="160"/>
  <c r="M135" i="160"/>
  <c r="X135" i="160"/>
  <c r="AD136" i="160"/>
  <c r="D137" i="160"/>
  <c r="P137" i="160" s="1"/>
  <c r="K137" i="160"/>
  <c r="M137" i="160"/>
  <c r="N137" i="160"/>
  <c r="X137" i="160"/>
  <c r="Z137" i="160" s="1"/>
  <c r="Y137" i="160"/>
  <c r="AB137" i="160"/>
  <c r="D138" i="160"/>
  <c r="K138" i="160"/>
  <c r="L138" i="160" s="1"/>
  <c r="M138" i="160"/>
  <c r="N138" i="160"/>
  <c r="O138" i="160" s="1"/>
  <c r="X138" i="160"/>
  <c r="Y138" i="160" s="1"/>
  <c r="D139" i="160"/>
  <c r="P139" i="160" s="1"/>
  <c r="K139" i="160"/>
  <c r="L139" i="160" s="1"/>
  <c r="X139" i="160"/>
  <c r="AA139" i="160" s="1"/>
  <c r="D140" i="160"/>
  <c r="R140" i="160" s="1"/>
  <c r="K140" i="160"/>
  <c r="L140" i="160" s="1"/>
  <c r="X140" i="160"/>
  <c r="Y140" i="160" s="1"/>
  <c r="AD141" i="160"/>
  <c r="D142" i="160"/>
  <c r="P142" i="160" s="1"/>
  <c r="K142" i="160"/>
  <c r="L142" i="160" s="1"/>
  <c r="X142" i="160"/>
  <c r="D143" i="160"/>
  <c r="K143" i="160"/>
  <c r="L143" i="160" s="1"/>
  <c r="M143" i="160"/>
  <c r="X143" i="160"/>
  <c r="AA143" i="160" s="1"/>
  <c r="Y143" i="160"/>
  <c r="Z143" i="160"/>
  <c r="AB143" i="160"/>
  <c r="D144" i="160"/>
  <c r="R144" i="160" s="1"/>
  <c r="S144" i="160" s="1"/>
  <c r="K144" i="160"/>
  <c r="L144" i="160" s="1"/>
  <c r="X144" i="160"/>
  <c r="Y144" i="160" s="1"/>
  <c r="AD145" i="160"/>
  <c r="D146" i="160"/>
  <c r="P146" i="160" s="1"/>
  <c r="Q146" i="160" s="1"/>
  <c r="K146" i="160"/>
  <c r="L146" i="160" s="1"/>
  <c r="M146" i="160"/>
  <c r="M150" i="160" s="1"/>
  <c r="X146" i="160"/>
  <c r="D147" i="160"/>
  <c r="K147" i="160"/>
  <c r="L147" i="160" s="1"/>
  <c r="X147" i="160"/>
  <c r="AA147" i="160" s="1"/>
  <c r="D148" i="160"/>
  <c r="R148" i="160" s="1"/>
  <c r="K148" i="160"/>
  <c r="L148" i="160" s="1"/>
  <c r="X148" i="160"/>
  <c r="AB148" i="160"/>
  <c r="D149" i="160"/>
  <c r="R149" i="160" s="1"/>
  <c r="K149" i="160"/>
  <c r="L149" i="160" s="1"/>
  <c r="P149" i="160"/>
  <c r="X149" i="160"/>
  <c r="AA149" i="160" s="1"/>
  <c r="AD150" i="160"/>
  <c r="D151" i="160"/>
  <c r="N151" i="160" s="1"/>
  <c r="K151" i="160"/>
  <c r="L151" i="160"/>
  <c r="M151" i="160"/>
  <c r="M153" i="160" s="1"/>
  <c r="X151" i="160"/>
  <c r="AA151" i="160" s="1"/>
  <c r="D152" i="160"/>
  <c r="R152" i="160" s="1"/>
  <c r="K152" i="160"/>
  <c r="L152" i="160" s="1"/>
  <c r="X152" i="160"/>
  <c r="Z152" i="160" s="1"/>
  <c r="AD153" i="160"/>
  <c r="D154" i="160"/>
  <c r="P154" i="160" s="1"/>
  <c r="K154" i="160"/>
  <c r="X154" i="160"/>
  <c r="AA154" i="160" s="1"/>
  <c r="D155" i="160"/>
  <c r="K155" i="160"/>
  <c r="L155" i="160" s="1"/>
  <c r="S155" i="160" s="1"/>
  <c r="M155" i="160"/>
  <c r="M159" i="160" s="1"/>
  <c r="P155" i="160"/>
  <c r="X155" i="160"/>
  <c r="Y155" i="160" s="1"/>
  <c r="Z155" i="160"/>
  <c r="D156" i="160"/>
  <c r="P156" i="160" s="1"/>
  <c r="Q156" i="160" s="1"/>
  <c r="K156" i="160"/>
  <c r="O156" i="160" s="1"/>
  <c r="X156" i="160"/>
  <c r="Z156" i="160" s="1"/>
  <c r="D157" i="160"/>
  <c r="P157" i="160" s="1"/>
  <c r="Q157" i="160" s="1"/>
  <c r="K157" i="160"/>
  <c r="L157" i="160" s="1"/>
  <c r="S157" i="160" s="1"/>
  <c r="X157" i="160"/>
  <c r="AA157" i="160" s="1"/>
  <c r="D158" i="160"/>
  <c r="P158" i="160" s="1"/>
  <c r="K158" i="160"/>
  <c r="L158" i="160" s="1"/>
  <c r="S158" i="160" s="1"/>
  <c r="X158" i="160"/>
  <c r="AB158" i="160" s="1"/>
  <c r="AA158" i="160"/>
  <c r="AD159" i="160"/>
  <c r="D160" i="160"/>
  <c r="P160" i="160" s="1"/>
  <c r="K160" i="160"/>
  <c r="X160" i="160"/>
  <c r="Z160" i="160" s="1"/>
  <c r="D161" i="160"/>
  <c r="P161" i="160" s="1"/>
  <c r="K161" i="160"/>
  <c r="L161" i="160" s="1"/>
  <c r="S161" i="160" s="1"/>
  <c r="X161" i="160"/>
  <c r="AB161" i="160" s="1"/>
  <c r="D162" i="160"/>
  <c r="P162" i="160" s="1"/>
  <c r="K162" i="160"/>
  <c r="L162" i="160" s="1"/>
  <c r="S162" i="160" s="1"/>
  <c r="X162" i="160"/>
  <c r="Z162" i="160" s="1"/>
  <c r="D163" i="160"/>
  <c r="P163" i="160" s="1"/>
  <c r="K163" i="160"/>
  <c r="O163" i="160" s="1"/>
  <c r="M163" i="160"/>
  <c r="M164" i="160" s="1"/>
  <c r="X163" i="160"/>
  <c r="Y163" i="160" s="1"/>
  <c r="AD164" i="160"/>
  <c r="D165" i="160"/>
  <c r="P165" i="160" s="1"/>
  <c r="K165" i="160"/>
  <c r="L165" i="160" s="1"/>
  <c r="M165" i="160"/>
  <c r="X165" i="160"/>
  <c r="AB165" i="160" s="1"/>
  <c r="D166" i="160"/>
  <c r="K166" i="160"/>
  <c r="L166" i="160" s="1"/>
  <c r="X166" i="160"/>
  <c r="AB166" i="160" s="1"/>
  <c r="AD167" i="160"/>
  <c r="D168" i="160"/>
  <c r="R168" i="160" s="1"/>
  <c r="K168" i="160"/>
  <c r="L168" i="160" s="1"/>
  <c r="M168" i="160"/>
  <c r="M171" i="160" s="1"/>
  <c r="X168" i="160"/>
  <c r="Z168" i="160" s="1"/>
  <c r="D169" i="160"/>
  <c r="R169" i="160" s="1"/>
  <c r="S169" i="160" s="1"/>
  <c r="K169" i="160"/>
  <c r="L169" i="160" s="1"/>
  <c r="X169" i="160"/>
  <c r="Z169" i="160" s="1"/>
  <c r="Y169" i="160"/>
  <c r="D170" i="160"/>
  <c r="K170" i="160"/>
  <c r="L170" i="160" s="1"/>
  <c r="X170" i="160"/>
  <c r="Y170" i="160" s="1"/>
  <c r="AD171" i="160"/>
  <c r="D172" i="160"/>
  <c r="K172" i="160"/>
  <c r="L172" i="160" s="1"/>
  <c r="M172" i="160"/>
  <c r="M174" i="160" s="1"/>
  <c r="X172" i="160"/>
  <c r="AB172" i="160" s="1"/>
  <c r="D173" i="160"/>
  <c r="N173" i="160" s="1"/>
  <c r="K173" i="160"/>
  <c r="L173" i="160" s="1"/>
  <c r="X173" i="160"/>
  <c r="AD174" i="160"/>
  <c r="D175" i="160"/>
  <c r="P175" i="160" s="1"/>
  <c r="K175" i="160"/>
  <c r="L175" i="160" s="1"/>
  <c r="M175" i="160"/>
  <c r="M177" i="160" s="1"/>
  <c r="R175" i="160"/>
  <c r="X175" i="160"/>
  <c r="D176" i="160"/>
  <c r="R176" i="160" s="1"/>
  <c r="K176" i="160"/>
  <c r="L176" i="160" s="1"/>
  <c r="N176" i="160"/>
  <c r="X176" i="160"/>
  <c r="Y176" i="160" s="1"/>
  <c r="AA176" i="160"/>
  <c r="AD177" i="160"/>
  <c r="D178" i="160"/>
  <c r="K178" i="160"/>
  <c r="L178" i="160" s="1"/>
  <c r="M178" i="160"/>
  <c r="M181" i="160" s="1"/>
  <c r="X178" i="160"/>
  <c r="D179" i="160"/>
  <c r="N179" i="160" s="1"/>
  <c r="K179" i="160"/>
  <c r="L179" i="160" s="1"/>
  <c r="R179" i="160"/>
  <c r="S179" i="160" s="1"/>
  <c r="X179" i="160"/>
  <c r="Y179" i="160" s="1"/>
  <c r="D180" i="160"/>
  <c r="R180" i="160" s="1"/>
  <c r="K180" i="160"/>
  <c r="L180" i="160" s="1"/>
  <c r="X180" i="160"/>
  <c r="Z180" i="160" s="1"/>
  <c r="AD181" i="160"/>
  <c r="D182" i="160"/>
  <c r="P182" i="160" s="1"/>
  <c r="K182" i="160"/>
  <c r="M182" i="160"/>
  <c r="M186" i="160" s="1"/>
  <c r="X182" i="160"/>
  <c r="AB182" i="160" s="1"/>
  <c r="Z182" i="160"/>
  <c r="AA182" i="160"/>
  <c r="D183" i="160"/>
  <c r="K183" i="160"/>
  <c r="L183" i="160" s="1"/>
  <c r="X183" i="160"/>
  <c r="AA183" i="160" s="1"/>
  <c r="AB183" i="160"/>
  <c r="D184" i="160"/>
  <c r="K184" i="160"/>
  <c r="L184" i="160"/>
  <c r="X184" i="160"/>
  <c r="Y184" i="160" s="1"/>
  <c r="D185" i="160"/>
  <c r="N185" i="160" s="1"/>
  <c r="K185" i="160"/>
  <c r="L185" i="160" s="1"/>
  <c r="X185" i="160"/>
  <c r="Y185" i="160" s="1"/>
  <c r="AA185" i="160"/>
  <c r="AD186" i="160"/>
  <c r="D187" i="160"/>
  <c r="N187" i="160" s="1"/>
  <c r="K187" i="160"/>
  <c r="L187" i="160" s="1"/>
  <c r="M187" i="160"/>
  <c r="M189" i="160" s="1"/>
  <c r="X187" i="160"/>
  <c r="Z187" i="160" s="1"/>
  <c r="D188" i="160"/>
  <c r="R188" i="160" s="1"/>
  <c r="K188" i="160"/>
  <c r="X188" i="160"/>
  <c r="AD189" i="160"/>
  <c r="D190" i="160"/>
  <c r="P190" i="160" s="1"/>
  <c r="K190" i="160"/>
  <c r="L190" i="160" s="1"/>
  <c r="M190" i="160"/>
  <c r="M192" i="160" s="1"/>
  <c r="R190" i="160"/>
  <c r="X190" i="160"/>
  <c r="Y190" i="160"/>
  <c r="Z190" i="160"/>
  <c r="D191" i="160"/>
  <c r="N191" i="160" s="1"/>
  <c r="K191" i="160"/>
  <c r="L191" i="160" s="1"/>
  <c r="R191" i="160"/>
  <c r="X191" i="160"/>
  <c r="AA191" i="160" s="1"/>
  <c r="AB191" i="160"/>
  <c r="AD192" i="160"/>
  <c r="D193" i="160"/>
  <c r="N193" i="160" s="1"/>
  <c r="K193" i="160"/>
  <c r="L193" i="160" s="1"/>
  <c r="M193" i="160"/>
  <c r="M195" i="160" s="1"/>
  <c r="X193" i="160"/>
  <c r="Y193" i="160" s="1"/>
  <c r="D194" i="160"/>
  <c r="P194" i="160" s="1"/>
  <c r="Q194" i="160" s="1"/>
  <c r="K194" i="160"/>
  <c r="L194" i="160" s="1"/>
  <c r="X194" i="160"/>
  <c r="Y194" i="160" s="1"/>
  <c r="AD195" i="160"/>
  <c r="D196" i="160"/>
  <c r="R196" i="160" s="1"/>
  <c r="K196" i="160"/>
  <c r="L196" i="160" s="1"/>
  <c r="M196" i="160"/>
  <c r="X196" i="160"/>
  <c r="D197" i="160"/>
  <c r="K197" i="160"/>
  <c r="L197" i="160" s="1"/>
  <c r="X197" i="160"/>
  <c r="Y197" i="160" s="1"/>
  <c r="D198" i="160"/>
  <c r="P198" i="160" s="1"/>
  <c r="K198" i="160"/>
  <c r="L198" i="160" s="1"/>
  <c r="N198" i="160"/>
  <c r="R198" i="160"/>
  <c r="X198" i="160"/>
  <c r="Y198" i="160" s="1"/>
  <c r="AD199" i="160"/>
  <c r="D200" i="160"/>
  <c r="K200" i="160"/>
  <c r="L200" i="160" s="1"/>
  <c r="M200" i="160"/>
  <c r="M202" i="160" s="1"/>
  <c r="X200" i="160"/>
  <c r="AA200" i="160" s="1"/>
  <c r="D201" i="160"/>
  <c r="P201" i="160" s="1"/>
  <c r="K201" i="160"/>
  <c r="X201" i="160"/>
  <c r="Y201" i="160" s="1"/>
  <c r="AD202" i="160"/>
  <c r="D203" i="160"/>
  <c r="N203" i="160" s="1"/>
  <c r="K203" i="160"/>
  <c r="M203" i="160"/>
  <c r="X203" i="160"/>
  <c r="Z203" i="160" s="1"/>
  <c r="Y203" i="160"/>
  <c r="D204" i="160"/>
  <c r="P204" i="160" s="1"/>
  <c r="Q204" i="160" s="1"/>
  <c r="K204" i="160"/>
  <c r="L204" i="160" s="1"/>
  <c r="X204" i="160"/>
  <c r="D205" i="160"/>
  <c r="P205" i="160" s="1"/>
  <c r="K205" i="160"/>
  <c r="L205" i="160" s="1"/>
  <c r="X205" i="160"/>
  <c r="Y205" i="160" s="1"/>
  <c r="D206" i="160"/>
  <c r="K206" i="160"/>
  <c r="L206" i="160" s="1"/>
  <c r="P206" i="160"/>
  <c r="Q206" i="160" s="1"/>
  <c r="X206" i="160"/>
  <c r="Y206" i="160" s="1"/>
  <c r="D207" i="160"/>
  <c r="P207" i="160" s="1"/>
  <c r="K207" i="160"/>
  <c r="L207" i="160" s="1"/>
  <c r="X207" i="160"/>
  <c r="Z207" i="160" s="1"/>
  <c r="Y207" i="160"/>
  <c r="AD208" i="160"/>
  <c r="D209" i="160"/>
  <c r="R209" i="160" s="1"/>
  <c r="K209" i="160"/>
  <c r="L209" i="160" s="1"/>
  <c r="M209" i="160"/>
  <c r="M212" i="160" s="1"/>
  <c r="X209" i="160"/>
  <c r="AB209" i="160" s="1"/>
  <c r="D210" i="160"/>
  <c r="N210" i="160" s="1"/>
  <c r="K210" i="160"/>
  <c r="L210" i="160" s="1"/>
  <c r="X210" i="160"/>
  <c r="D211" i="160"/>
  <c r="K211" i="160"/>
  <c r="L211" i="160" s="1"/>
  <c r="X211" i="160"/>
  <c r="AA211" i="160" s="1"/>
  <c r="AD212" i="160"/>
  <c r="D213" i="160"/>
  <c r="K213" i="160"/>
  <c r="L213" i="160" s="1"/>
  <c r="M213" i="160"/>
  <c r="M214" i="160" s="1"/>
  <c r="X213" i="160"/>
  <c r="AD214" i="160"/>
  <c r="D215" i="160"/>
  <c r="K215" i="160"/>
  <c r="L215" i="160" s="1"/>
  <c r="M215" i="160"/>
  <c r="X215" i="160"/>
  <c r="AA215" i="160" s="1"/>
  <c r="D216" i="160"/>
  <c r="P216" i="160" s="1"/>
  <c r="K216" i="160"/>
  <c r="L216" i="160" s="1"/>
  <c r="X216" i="160"/>
  <c r="AA216" i="160" s="1"/>
  <c r="Z216" i="160"/>
  <c r="AD217" i="160"/>
  <c r="D218" i="160"/>
  <c r="K218" i="160"/>
  <c r="L218" i="160" s="1"/>
  <c r="M218" i="160"/>
  <c r="X218" i="160"/>
  <c r="Z218" i="160" s="1"/>
  <c r="AB218" i="160"/>
  <c r="D219" i="160"/>
  <c r="N219" i="160" s="1"/>
  <c r="K219" i="160"/>
  <c r="L219" i="160" s="1"/>
  <c r="X219" i="160"/>
  <c r="AD220" i="160"/>
  <c r="D221" i="160"/>
  <c r="K221" i="160"/>
  <c r="L221" i="160" s="1"/>
  <c r="M221" i="160"/>
  <c r="M224" i="160" s="1"/>
  <c r="X221" i="160"/>
  <c r="Y221" i="160" s="1"/>
  <c r="D222" i="160"/>
  <c r="R222" i="160" s="1"/>
  <c r="K222" i="160"/>
  <c r="L222" i="160" s="1"/>
  <c r="X222" i="160"/>
  <c r="Y222" i="160" s="1"/>
  <c r="D223" i="160"/>
  <c r="P223" i="160" s="1"/>
  <c r="K223" i="160"/>
  <c r="N223" i="160"/>
  <c r="X223" i="160"/>
  <c r="AA223" i="160" s="1"/>
  <c r="AD224" i="160"/>
  <c r="D225" i="160"/>
  <c r="K225" i="160"/>
  <c r="L225" i="160" s="1"/>
  <c r="M225" i="160"/>
  <c r="M227" i="160" s="1"/>
  <c r="X225" i="160"/>
  <c r="D226" i="160"/>
  <c r="P226" i="160" s="1"/>
  <c r="K226" i="160"/>
  <c r="L226" i="160" s="1"/>
  <c r="X226" i="160"/>
  <c r="AB226" i="160" s="1"/>
  <c r="AD227" i="160"/>
  <c r="D228" i="160"/>
  <c r="K228" i="160"/>
  <c r="L228" i="160" s="1"/>
  <c r="M228" i="160"/>
  <c r="M231" i="160" s="1"/>
  <c r="X228" i="160"/>
  <c r="AB228" i="160" s="1"/>
  <c r="D229" i="160"/>
  <c r="N229" i="160" s="1"/>
  <c r="K229" i="160"/>
  <c r="X229" i="160"/>
  <c r="Z229" i="160" s="1"/>
  <c r="Y229" i="160"/>
  <c r="AA229" i="160"/>
  <c r="D230" i="160"/>
  <c r="N230" i="160" s="1"/>
  <c r="K230" i="160"/>
  <c r="L230" i="160" s="1"/>
  <c r="X230" i="160"/>
  <c r="Z230" i="160" s="1"/>
  <c r="AB230" i="160"/>
  <c r="AD231" i="160"/>
  <c r="D232" i="160"/>
  <c r="N232" i="160" s="1"/>
  <c r="O232" i="160" s="1"/>
  <c r="L232" i="160"/>
  <c r="M232" i="160"/>
  <c r="M235" i="160" s="1"/>
  <c r="X232" i="160"/>
  <c r="AB232" i="160" s="1"/>
  <c r="Y232" i="160"/>
  <c r="D233" i="160"/>
  <c r="N233" i="160" s="1"/>
  <c r="K233" i="160"/>
  <c r="L233" i="160" s="1"/>
  <c r="X233" i="160"/>
  <c r="AB233" i="160" s="1"/>
  <c r="AA233" i="160"/>
  <c r="D234" i="160"/>
  <c r="N234" i="160" s="1"/>
  <c r="K234" i="160"/>
  <c r="L234" i="160" s="1"/>
  <c r="X234" i="160"/>
  <c r="AB234" i="160" s="1"/>
  <c r="AD235" i="160"/>
  <c r="D236" i="160"/>
  <c r="P236" i="160" s="1"/>
  <c r="Q236" i="160" s="1"/>
  <c r="K236" i="160"/>
  <c r="L236" i="160" s="1"/>
  <c r="M236" i="160"/>
  <c r="M239" i="160" s="1"/>
  <c r="X236" i="160"/>
  <c r="AB236" i="160" s="1"/>
  <c r="D237" i="160"/>
  <c r="R237" i="160" s="1"/>
  <c r="K237" i="160"/>
  <c r="L237" i="160" s="1"/>
  <c r="X237" i="160"/>
  <c r="Z237" i="160" s="1"/>
  <c r="D238" i="160"/>
  <c r="K238" i="160"/>
  <c r="L238" i="160" s="1"/>
  <c r="X238" i="160"/>
  <c r="Z238" i="160" s="1"/>
  <c r="AA238" i="160"/>
  <c r="AD239" i="160"/>
  <c r="D240" i="160"/>
  <c r="R240" i="160" s="1"/>
  <c r="K240" i="160"/>
  <c r="L240" i="160" s="1"/>
  <c r="M240" i="160"/>
  <c r="M242" i="160" s="1"/>
  <c r="X240" i="160"/>
  <c r="D241" i="160"/>
  <c r="P241" i="160" s="1"/>
  <c r="K241" i="160"/>
  <c r="X241" i="160"/>
  <c r="AA241" i="160"/>
  <c r="AD242" i="160"/>
  <c r="D243" i="160"/>
  <c r="R243" i="160" s="1"/>
  <c r="K243" i="160"/>
  <c r="L243" i="160" s="1"/>
  <c r="M243" i="160"/>
  <c r="M246" i="160" s="1"/>
  <c r="N243" i="160"/>
  <c r="X243" i="160"/>
  <c r="AB243" i="160" s="1"/>
  <c r="D244" i="160"/>
  <c r="R244" i="160" s="1"/>
  <c r="K244" i="160"/>
  <c r="L244" i="160" s="1"/>
  <c r="X244" i="160"/>
  <c r="Y244" i="160" s="1"/>
  <c r="D245" i="160"/>
  <c r="N245" i="160" s="1"/>
  <c r="K245" i="160"/>
  <c r="L245" i="160" s="1"/>
  <c r="P245" i="160"/>
  <c r="X245" i="160"/>
  <c r="AB245" i="160" s="1"/>
  <c r="Y245" i="160"/>
  <c r="AD246" i="160"/>
  <c r="D247" i="160"/>
  <c r="K247" i="160"/>
  <c r="L247" i="160" s="1"/>
  <c r="M247" i="160"/>
  <c r="M249" i="160" s="1"/>
  <c r="X247" i="160"/>
  <c r="Y247" i="160" s="1"/>
  <c r="D248" i="160"/>
  <c r="N248" i="160" s="1"/>
  <c r="K248" i="160"/>
  <c r="L248" i="160" s="1"/>
  <c r="P248" i="160"/>
  <c r="R248" i="160"/>
  <c r="X248" i="160"/>
  <c r="AD249" i="160"/>
  <c r="D250" i="160"/>
  <c r="R250" i="160" s="1"/>
  <c r="K250" i="160"/>
  <c r="L250" i="160" s="1"/>
  <c r="M250" i="160"/>
  <c r="M252" i="160" s="1"/>
  <c r="X250" i="160"/>
  <c r="D251" i="160"/>
  <c r="K251" i="160"/>
  <c r="L251" i="160" s="1"/>
  <c r="X251" i="160"/>
  <c r="AB251" i="160" s="1"/>
  <c r="AD252" i="160"/>
  <c r="D253" i="160"/>
  <c r="K253" i="160"/>
  <c r="L253" i="160" s="1"/>
  <c r="M253" i="160"/>
  <c r="X253" i="160"/>
  <c r="AA253" i="160" s="1"/>
  <c r="D254" i="160"/>
  <c r="K254" i="160"/>
  <c r="L254" i="160" s="1"/>
  <c r="X254" i="160"/>
  <c r="Z254" i="160" s="1"/>
  <c r="AD255" i="160"/>
  <c r="D256" i="160"/>
  <c r="K256" i="160"/>
  <c r="M256" i="160"/>
  <c r="X256" i="160"/>
  <c r="D257" i="160"/>
  <c r="N257" i="160" s="1"/>
  <c r="K257" i="160"/>
  <c r="L257" i="160" s="1"/>
  <c r="X257" i="160"/>
  <c r="Y257" i="160" s="1"/>
  <c r="AD258" i="160"/>
  <c r="D259" i="160"/>
  <c r="K259" i="160"/>
  <c r="L259" i="160" s="1"/>
  <c r="M259" i="160"/>
  <c r="M261" i="160" s="1"/>
  <c r="X259" i="160"/>
  <c r="AA259" i="160" s="1"/>
  <c r="D260" i="160"/>
  <c r="P260" i="160" s="1"/>
  <c r="K260" i="160"/>
  <c r="L260" i="160" s="1"/>
  <c r="X260" i="160"/>
  <c r="AD261" i="160"/>
  <c r="D262" i="160"/>
  <c r="R262" i="160" s="1"/>
  <c r="K262" i="160"/>
  <c r="L262" i="160" s="1"/>
  <c r="M262" i="160"/>
  <c r="M264" i="160" s="1"/>
  <c r="X262" i="160"/>
  <c r="Y262" i="160" s="1"/>
  <c r="D263" i="160"/>
  <c r="P263" i="160" s="1"/>
  <c r="Q263" i="160" s="1"/>
  <c r="K263" i="160"/>
  <c r="L263" i="160" s="1"/>
  <c r="X263" i="160"/>
  <c r="Z263" i="160" s="1"/>
  <c r="AA263" i="160"/>
  <c r="AD264" i="160"/>
  <c r="D265" i="160"/>
  <c r="K265" i="160"/>
  <c r="L265" i="160" s="1"/>
  <c r="M265" i="160"/>
  <c r="X265" i="160"/>
  <c r="AB265" i="160" s="1"/>
  <c r="D266" i="160"/>
  <c r="N266" i="160" s="1"/>
  <c r="K266" i="160"/>
  <c r="L266" i="160" s="1"/>
  <c r="X266" i="160"/>
  <c r="D267" i="160"/>
  <c r="N267" i="160" s="1"/>
  <c r="O267" i="160" s="1"/>
  <c r="K267" i="160"/>
  <c r="L267" i="160" s="1"/>
  <c r="X267" i="160"/>
  <c r="Y267" i="160" s="1"/>
  <c r="AD268" i="160"/>
  <c r="D269" i="160"/>
  <c r="P269" i="160" s="1"/>
  <c r="K269" i="160"/>
  <c r="L269" i="160" s="1"/>
  <c r="M269" i="160"/>
  <c r="X269" i="160"/>
  <c r="Z269" i="160" s="1"/>
  <c r="D270" i="160"/>
  <c r="R270" i="160" s="1"/>
  <c r="K270" i="160"/>
  <c r="L270" i="160" s="1"/>
  <c r="X270" i="160"/>
  <c r="AA270" i="160" s="1"/>
  <c r="AD271" i="160"/>
  <c r="D272" i="160"/>
  <c r="N272" i="160" s="1"/>
  <c r="K272" i="160"/>
  <c r="L272" i="160"/>
  <c r="M272" i="160"/>
  <c r="M275" i="160" s="1"/>
  <c r="X272" i="160"/>
  <c r="Z272" i="160" s="1"/>
  <c r="D273" i="160"/>
  <c r="K273" i="160"/>
  <c r="L273" i="160" s="1"/>
  <c r="X273" i="160"/>
  <c r="D274" i="160"/>
  <c r="R274" i="160" s="1"/>
  <c r="K274" i="160"/>
  <c r="L274" i="160" s="1"/>
  <c r="X274" i="160"/>
  <c r="AA274" i="160" s="1"/>
  <c r="Y274" i="160"/>
  <c r="AB274" i="160"/>
  <c r="AD275" i="160"/>
  <c r="D276" i="160"/>
  <c r="N276" i="160" s="1"/>
  <c r="K276" i="160"/>
  <c r="M276" i="160"/>
  <c r="X276" i="160"/>
  <c r="D277" i="160"/>
  <c r="N277" i="160" s="1"/>
  <c r="K277" i="160"/>
  <c r="M277" i="160"/>
  <c r="P277" i="160"/>
  <c r="X277" i="160"/>
  <c r="Z277" i="160" s="1"/>
  <c r="D278" i="160"/>
  <c r="R278" i="160" s="1"/>
  <c r="K278" i="160"/>
  <c r="X278" i="160"/>
  <c r="Z278" i="160" s="1"/>
  <c r="D279" i="160"/>
  <c r="K279" i="160"/>
  <c r="L279" i="160" s="1"/>
  <c r="X279" i="160"/>
  <c r="AD280" i="160"/>
  <c r="D281" i="160"/>
  <c r="N281" i="160" s="1"/>
  <c r="K281" i="160"/>
  <c r="L281" i="160" s="1"/>
  <c r="X281" i="160"/>
  <c r="Y281" i="160" s="1"/>
  <c r="AA281" i="160"/>
  <c r="AB281" i="160"/>
  <c r="D282" i="160"/>
  <c r="P282" i="160" s="1"/>
  <c r="K282" i="160"/>
  <c r="L282" i="160" s="1"/>
  <c r="M282" i="160"/>
  <c r="M284" i="160" s="1"/>
  <c r="X282" i="160"/>
  <c r="D283" i="160"/>
  <c r="K283" i="160"/>
  <c r="L283" i="160" s="1"/>
  <c r="X283" i="160"/>
  <c r="AD284" i="160"/>
  <c r="D285" i="160"/>
  <c r="K285" i="160"/>
  <c r="L285" i="160" s="1"/>
  <c r="M285" i="160"/>
  <c r="M287" i="160" s="1"/>
  <c r="X285" i="160"/>
  <c r="AA285" i="160" s="1"/>
  <c r="Z285" i="160"/>
  <c r="D286" i="160"/>
  <c r="P286" i="160" s="1"/>
  <c r="K286" i="160"/>
  <c r="L286" i="160" s="1"/>
  <c r="X286" i="160"/>
  <c r="AA286" i="160" s="1"/>
  <c r="AD287" i="160"/>
  <c r="D288" i="160"/>
  <c r="P288" i="160" s="1"/>
  <c r="K288" i="160"/>
  <c r="M288" i="160"/>
  <c r="M289" i="160" s="1"/>
  <c r="X288" i="160"/>
  <c r="AD289" i="160"/>
  <c r="D290" i="160"/>
  <c r="P290" i="160" s="1"/>
  <c r="K290" i="160"/>
  <c r="L290" i="160" s="1"/>
  <c r="M290" i="160"/>
  <c r="M293" i="160" s="1"/>
  <c r="X290" i="160"/>
  <c r="D291" i="160"/>
  <c r="R291" i="160" s="1"/>
  <c r="K291" i="160"/>
  <c r="L291" i="160" s="1"/>
  <c r="P291" i="160"/>
  <c r="Q291" i="160" s="1"/>
  <c r="X291" i="160"/>
  <c r="Z291" i="160" s="1"/>
  <c r="D292" i="160"/>
  <c r="N292" i="160" s="1"/>
  <c r="K292" i="160"/>
  <c r="L292" i="160" s="1"/>
  <c r="X292" i="160"/>
  <c r="Y292" i="160" s="1"/>
  <c r="AD293" i="160"/>
  <c r="D294" i="160"/>
  <c r="P294" i="160" s="1"/>
  <c r="K294" i="160"/>
  <c r="L294" i="160" s="1"/>
  <c r="M294" i="160"/>
  <c r="M296" i="160" s="1"/>
  <c r="X294" i="160"/>
  <c r="AB294" i="160" s="1"/>
  <c r="D295" i="160"/>
  <c r="N295" i="160" s="1"/>
  <c r="K295" i="160"/>
  <c r="L295" i="160"/>
  <c r="X295" i="160"/>
  <c r="AD296" i="160"/>
  <c r="D297" i="160"/>
  <c r="P297" i="160" s="1"/>
  <c r="K297" i="160"/>
  <c r="L297" i="160" s="1"/>
  <c r="M297" i="160"/>
  <c r="M299" i="160" s="1"/>
  <c r="X297" i="160"/>
  <c r="Y297" i="160" s="1"/>
  <c r="Z297" i="160"/>
  <c r="D298" i="160"/>
  <c r="N298" i="160" s="1"/>
  <c r="K298" i="160"/>
  <c r="L298" i="160" s="1"/>
  <c r="X298" i="160"/>
  <c r="Z298" i="160" s="1"/>
  <c r="Y298" i="160"/>
  <c r="AD299" i="160"/>
  <c r="D300" i="160"/>
  <c r="P300" i="160" s="1"/>
  <c r="K300" i="160"/>
  <c r="L300" i="160" s="1"/>
  <c r="M300" i="160"/>
  <c r="M302" i="160" s="1"/>
  <c r="X300" i="160"/>
  <c r="AB300" i="160"/>
  <c r="D301" i="160"/>
  <c r="N301" i="160" s="1"/>
  <c r="K301" i="160"/>
  <c r="L301" i="160" s="1"/>
  <c r="X301" i="160"/>
  <c r="Y301" i="160" s="1"/>
  <c r="AD302" i="160"/>
  <c r="D303" i="160"/>
  <c r="R303" i="160" s="1"/>
  <c r="K303" i="160"/>
  <c r="L303" i="160" s="1"/>
  <c r="M303" i="160"/>
  <c r="M305" i="160" s="1"/>
  <c r="X303" i="160"/>
  <c r="AB303" i="160" s="1"/>
  <c r="D304" i="160"/>
  <c r="K304" i="160"/>
  <c r="L304" i="160" s="1"/>
  <c r="X304" i="160"/>
  <c r="AD305" i="160"/>
  <c r="D306" i="160"/>
  <c r="N306" i="160" s="1"/>
  <c r="O306" i="160" s="1"/>
  <c r="K306" i="160"/>
  <c r="L306" i="160"/>
  <c r="M306" i="160"/>
  <c r="M310" i="160" s="1"/>
  <c r="X306" i="160"/>
  <c r="Z306" i="160" s="1"/>
  <c r="Y306" i="160"/>
  <c r="D307" i="160"/>
  <c r="K307" i="160"/>
  <c r="L307" i="160"/>
  <c r="X307" i="160"/>
  <c r="AB307" i="160" s="1"/>
  <c r="D308" i="160"/>
  <c r="P308" i="160" s="1"/>
  <c r="K308" i="160"/>
  <c r="X308" i="160"/>
  <c r="AB308" i="160" s="1"/>
  <c r="Y308" i="160"/>
  <c r="D309" i="160"/>
  <c r="N309" i="160" s="1"/>
  <c r="O309" i="160" s="1"/>
  <c r="K309" i="160"/>
  <c r="L309" i="160" s="1"/>
  <c r="X309" i="160"/>
  <c r="Y309" i="160" s="1"/>
  <c r="AD310" i="160"/>
  <c r="D311" i="160"/>
  <c r="K311" i="160"/>
  <c r="L311" i="160" s="1"/>
  <c r="M311" i="160"/>
  <c r="M313" i="160" s="1"/>
  <c r="X311" i="160"/>
  <c r="Y311" i="160" s="1"/>
  <c r="D312" i="160"/>
  <c r="N312" i="160" s="1"/>
  <c r="K312" i="160"/>
  <c r="X312" i="160"/>
  <c r="Z312" i="160" s="1"/>
  <c r="AD313" i="160"/>
  <c r="D314" i="160"/>
  <c r="R314" i="160" s="1"/>
  <c r="K314" i="160"/>
  <c r="L314" i="160" s="1"/>
  <c r="M314" i="160"/>
  <c r="M316" i="160" s="1"/>
  <c r="X314" i="160"/>
  <c r="AA314" i="160" s="1"/>
  <c r="D315" i="160"/>
  <c r="N315" i="160" s="1"/>
  <c r="O315" i="160" s="1"/>
  <c r="K315" i="160"/>
  <c r="L315" i="160" s="1"/>
  <c r="X315" i="160"/>
  <c r="AA315" i="160" s="1"/>
  <c r="AD316" i="160"/>
  <c r="D317" i="160"/>
  <c r="R317" i="160" s="1"/>
  <c r="K317" i="160"/>
  <c r="L317" i="160" s="1"/>
  <c r="M317" i="160"/>
  <c r="M320" i="160" s="1"/>
  <c r="X317" i="160"/>
  <c r="D318" i="160"/>
  <c r="K318" i="160"/>
  <c r="L318" i="160"/>
  <c r="X318" i="160"/>
  <c r="AA318" i="160" s="1"/>
  <c r="D319" i="160"/>
  <c r="P319" i="160" s="1"/>
  <c r="K319" i="160"/>
  <c r="X319" i="160"/>
  <c r="AA319" i="160" s="1"/>
  <c r="AD320" i="160"/>
  <c r="D321" i="160"/>
  <c r="K321" i="160"/>
  <c r="L321" i="160" s="1"/>
  <c r="M321" i="160"/>
  <c r="M323" i="160" s="1"/>
  <c r="X321" i="160"/>
  <c r="Z321" i="160" s="1"/>
  <c r="D322" i="160"/>
  <c r="P322" i="160" s="1"/>
  <c r="K322" i="160"/>
  <c r="L322" i="160" s="1"/>
  <c r="X322" i="160"/>
  <c r="AD323" i="160"/>
  <c r="D324" i="160"/>
  <c r="N324" i="160" s="1"/>
  <c r="O324" i="160" s="1"/>
  <c r="K324" i="160"/>
  <c r="L324" i="160" s="1"/>
  <c r="M324" i="160"/>
  <c r="M328" i="160" s="1"/>
  <c r="X324" i="160"/>
  <c r="Z324" i="160" s="1"/>
  <c r="D325" i="160"/>
  <c r="P325" i="160" s="1"/>
  <c r="K325" i="160"/>
  <c r="L325" i="160"/>
  <c r="X325" i="160"/>
  <c r="AB325" i="160" s="1"/>
  <c r="D326" i="160"/>
  <c r="R326" i="160" s="1"/>
  <c r="K326" i="160"/>
  <c r="L326" i="160" s="1"/>
  <c r="X326" i="160"/>
  <c r="Z326" i="160"/>
  <c r="D327" i="160"/>
  <c r="N327" i="160" s="1"/>
  <c r="K327" i="160"/>
  <c r="L327" i="160" s="1"/>
  <c r="X327" i="160"/>
  <c r="AD328" i="160"/>
  <c r="D329" i="160"/>
  <c r="R329" i="160" s="1"/>
  <c r="K329" i="160"/>
  <c r="L329" i="160" s="1"/>
  <c r="M329" i="160"/>
  <c r="M331" i="160" s="1"/>
  <c r="X329" i="160"/>
  <c r="Z329" i="160" s="1"/>
  <c r="D330" i="160"/>
  <c r="R330" i="160" s="1"/>
  <c r="K330" i="160"/>
  <c r="L330" i="160" s="1"/>
  <c r="X330" i="160"/>
  <c r="AD331" i="160"/>
  <c r="D332" i="160"/>
  <c r="P332" i="160" s="1"/>
  <c r="K332" i="160"/>
  <c r="L332" i="160" s="1"/>
  <c r="M332" i="160"/>
  <c r="M335" i="160" s="1"/>
  <c r="R332" i="160"/>
  <c r="X332" i="160"/>
  <c r="Y332" i="160" s="1"/>
  <c r="D333" i="160"/>
  <c r="K333" i="160"/>
  <c r="L333" i="160" s="1"/>
  <c r="X333" i="160"/>
  <c r="AA333" i="160" s="1"/>
  <c r="D334" i="160"/>
  <c r="P334" i="160" s="1"/>
  <c r="K334" i="160"/>
  <c r="L334" i="160" s="1"/>
  <c r="X334" i="160"/>
  <c r="AD335" i="160"/>
  <c r="D336" i="160"/>
  <c r="N336" i="160" s="1"/>
  <c r="O336" i="160" s="1"/>
  <c r="K336" i="160"/>
  <c r="L336" i="160"/>
  <c r="M336" i="160"/>
  <c r="X336" i="160"/>
  <c r="AA336" i="160" s="1"/>
  <c r="Y336" i="160"/>
  <c r="D337" i="160"/>
  <c r="P337" i="160" s="1"/>
  <c r="K337" i="160"/>
  <c r="L337" i="160" s="1"/>
  <c r="X337" i="160"/>
  <c r="AB337" i="160" s="1"/>
  <c r="AD338" i="160"/>
  <c r="D339" i="160"/>
  <c r="P339" i="160" s="1"/>
  <c r="K339" i="160"/>
  <c r="L339" i="160" s="1"/>
  <c r="M339" i="160"/>
  <c r="M341" i="160" s="1"/>
  <c r="X339" i="160"/>
  <c r="Y339" i="160" s="1"/>
  <c r="AB339" i="160"/>
  <c r="D340" i="160"/>
  <c r="R340" i="160" s="1"/>
  <c r="S340" i="160" s="1"/>
  <c r="K340" i="160"/>
  <c r="L340" i="160" s="1"/>
  <c r="X340" i="160"/>
  <c r="AD341" i="160"/>
  <c r="D342" i="160"/>
  <c r="N342" i="160" s="1"/>
  <c r="O342" i="160" s="1"/>
  <c r="K342" i="160"/>
  <c r="L342" i="160" s="1"/>
  <c r="X342" i="160"/>
  <c r="D343" i="160"/>
  <c r="P343" i="160" s="1"/>
  <c r="K343" i="160"/>
  <c r="L343" i="160" s="1"/>
  <c r="M343" i="160"/>
  <c r="X343" i="160"/>
  <c r="Y343" i="160" s="1"/>
  <c r="D344" i="160"/>
  <c r="N344" i="160" s="1"/>
  <c r="K344" i="160"/>
  <c r="L344" i="160" s="1"/>
  <c r="X344" i="160"/>
  <c r="Z344" i="160" s="1"/>
  <c r="Y344" i="160"/>
  <c r="D345" i="160"/>
  <c r="N345" i="160" s="1"/>
  <c r="K345" i="160"/>
  <c r="M345" i="160"/>
  <c r="X345" i="160"/>
  <c r="Z345" i="160"/>
  <c r="AD346" i="160"/>
  <c r="D347" i="160"/>
  <c r="R347" i="160" s="1"/>
  <c r="K347" i="160"/>
  <c r="L347" i="160" s="1"/>
  <c r="M347" i="160"/>
  <c r="M350" i="160" s="1"/>
  <c r="X347" i="160"/>
  <c r="Z347" i="160" s="1"/>
  <c r="AA347" i="160"/>
  <c r="D348" i="160"/>
  <c r="K348" i="160"/>
  <c r="L348" i="160" s="1"/>
  <c r="X348" i="160"/>
  <c r="Y348" i="160" s="1"/>
  <c r="D349" i="160"/>
  <c r="K349" i="160"/>
  <c r="L349" i="160" s="1"/>
  <c r="X349" i="160"/>
  <c r="Y349" i="160" s="1"/>
  <c r="AA349" i="160"/>
  <c r="AD350" i="160"/>
  <c r="D351" i="160"/>
  <c r="N351" i="160" s="1"/>
  <c r="K351" i="160"/>
  <c r="L351" i="160" s="1"/>
  <c r="M351" i="160"/>
  <c r="X351" i="160"/>
  <c r="AB351" i="160" s="1"/>
  <c r="Z351" i="160"/>
  <c r="D352" i="160"/>
  <c r="R352" i="160" s="1"/>
  <c r="K352" i="160"/>
  <c r="L352" i="160" s="1"/>
  <c r="N352" i="160"/>
  <c r="P352" i="160"/>
  <c r="X352" i="160"/>
  <c r="Z352" i="160" s="1"/>
  <c r="AD353" i="160"/>
  <c r="D354" i="160"/>
  <c r="K354" i="160"/>
  <c r="L354" i="160" s="1"/>
  <c r="M354" i="160"/>
  <c r="M356" i="160" s="1"/>
  <c r="X354" i="160"/>
  <c r="AB354" i="160" s="1"/>
  <c r="Z354" i="160"/>
  <c r="D355" i="160"/>
  <c r="K355" i="160"/>
  <c r="L355" i="160"/>
  <c r="X355" i="160"/>
  <c r="Z355" i="160" s="1"/>
  <c r="AD356" i="160"/>
  <c r="D357" i="160"/>
  <c r="N357" i="160" s="1"/>
  <c r="K357" i="160"/>
  <c r="L357" i="160" s="1"/>
  <c r="M357" i="160"/>
  <c r="M360" i="160" s="1"/>
  <c r="X357" i="160"/>
  <c r="AB357" i="160" s="1"/>
  <c r="D358" i="160"/>
  <c r="K358" i="160"/>
  <c r="L358" i="160" s="1"/>
  <c r="X358" i="160"/>
  <c r="Y358" i="160" s="1"/>
  <c r="D359" i="160"/>
  <c r="K359" i="160"/>
  <c r="L359" i="160" s="1"/>
  <c r="X359" i="160"/>
  <c r="Z359" i="160" s="1"/>
  <c r="Y359" i="160"/>
  <c r="AA359" i="160"/>
  <c r="AB359" i="160"/>
  <c r="AD360" i="160"/>
  <c r="D363" i="160"/>
  <c r="P363" i="160" s="1"/>
  <c r="K363" i="160"/>
  <c r="L363" i="160" s="1"/>
  <c r="M363" i="160"/>
  <c r="X363" i="160"/>
  <c r="D364" i="160"/>
  <c r="P364" i="160" s="1"/>
  <c r="K364" i="160"/>
  <c r="L364" i="160" s="1"/>
  <c r="X364" i="160"/>
  <c r="AB364" i="160" s="1"/>
  <c r="M365" i="160"/>
  <c r="AD365" i="160"/>
  <c r="D366" i="160"/>
  <c r="K366" i="160"/>
  <c r="L366" i="160" s="1"/>
  <c r="M366" i="160"/>
  <c r="X366" i="160"/>
  <c r="Z366" i="160" s="1"/>
  <c r="D367" i="160"/>
  <c r="R367" i="160" s="1"/>
  <c r="K367" i="160"/>
  <c r="L367" i="160" s="1"/>
  <c r="X367" i="160"/>
  <c r="Y367" i="160" s="1"/>
  <c r="AD368" i="160"/>
  <c r="D369" i="160"/>
  <c r="N369" i="160" s="1"/>
  <c r="K369" i="160"/>
  <c r="L369" i="160" s="1"/>
  <c r="M369" i="160"/>
  <c r="X369" i="160"/>
  <c r="AA369" i="160" s="1"/>
  <c r="D370" i="160"/>
  <c r="N370" i="160" s="1"/>
  <c r="K370" i="160"/>
  <c r="L370" i="160" s="1"/>
  <c r="X370" i="160"/>
  <c r="Z370" i="160" s="1"/>
  <c r="D371" i="160"/>
  <c r="N371" i="160" s="1"/>
  <c r="O371" i="160" s="1"/>
  <c r="K371" i="160"/>
  <c r="L371" i="160" s="1"/>
  <c r="X371" i="160"/>
  <c r="AA371" i="160" s="1"/>
  <c r="Z371" i="160"/>
  <c r="AD372" i="160"/>
  <c r="D373" i="160"/>
  <c r="R373" i="160" s="1"/>
  <c r="K373" i="160"/>
  <c r="L373" i="160" s="1"/>
  <c r="M373" i="160"/>
  <c r="X373" i="160"/>
  <c r="Y373" i="160" s="1"/>
  <c r="D374" i="160"/>
  <c r="R374" i="160" s="1"/>
  <c r="S374" i="160" s="1"/>
  <c r="K374" i="160"/>
  <c r="L374" i="160" s="1"/>
  <c r="X374" i="160"/>
  <c r="Z374" i="160" s="1"/>
  <c r="AD375" i="160"/>
  <c r="D376" i="160"/>
  <c r="K376" i="160"/>
  <c r="L376" i="160" s="1"/>
  <c r="M376" i="160"/>
  <c r="N376" i="160"/>
  <c r="X376" i="160"/>
  <c r="AA376" i="160"/>
  <c r="D377" i="160"/>
  <c r="N377" i="160" s="1"/>
  <c r="O377" i="160" s="1"/>
  <c r="K377" i="160"/>
  <c r="L377" i="160"/>
  <c r="X377" i="160"/>
  <c r="Z377" i="160" s="1"/>
  <c r="D378" i="160"/>
  <c r="P378" i="160" s="1"/>
  <c r="K378" i="160"/>
  <c r="L378" i="160" s="1"/>
  <c r="R378" i="160"/>
  <c r="X378" i="160"/>
  <c r="AA378" i="160" s="1"/>
  <c r="AD379" i="160"/>
  <c r="D380" i="160"/>
  <c r="K380" i="160"/>
  <c r="L380" i="160" s="1"/>
  <c r="M380" i="160"/>
  <c r="M382" i="160" s="1"/>
  <c r="X380" i="160"/>
  <c r="AB380" i="160" s="1"/>
  <c r="D381" i="160"/>
  <c r="N381" i="160" s="1"/>
  <c r="K381" i="160"/>
  <c r="L381" i="160" s="1"/>
  <c r="X381" i="160"/>
  <c r="AA381" i="160" s="1"/>
  <c r="Z381" i="160"/>
  <c r="AD382" i="160"/>
  <c r="D383" i="160"/>
  <c r="K383" i="160"/>
  <c r="L383" i="160"/>
  <c r="M383" i="160"/>
  <c r="M385" i="160" s="1"/>
  <c r="X383" i="160"/>
  <c r="AA383" i="160" s="1"/>
  <c r="D384" i="160"/>
  <c r="R384" i="160" s="1"/>
  <c r="K384" i="160"/>
  <c r="L384" i="160" s="1"/>
  <c r="X384" i="160"/>
  <c r="Z384" i="160" s="1"/>
  <c r="AD385" i="160"/>
  <c r="D386" i="160"/>
  <c r="K386" i="160"/>
  <c r="L386" i="160" s="1"/>
  <c r="M386" i="160"/>
  <c r="R386" i="160"/>
  <c r="X386" i="160"/>
  <c r="D387" i="160"/>
  <c r="P387" i="160" s="1"/>
  <c r="K387" i="160"/>
  <c r="L387" i="160" s="1"/>
  <c r="X387" i="160"/>
  <c r="AA387" i="160" s="1"/>
  <c r="AD388" i="160"/>
  <c r="D389" i="160"/>
  <c r="K389" i="160"/>
  <c r="L389" i="160" s="1"/>
  <c r="M389" i="160"/>
  <c r="M392" i="160" s="1"/>
  <c r="X389" i="160"/>
  <c r="Y389" i="160" s="1"/>
  <c r="D390" i="160"/>
  <c r="K390" i="160"/>
  <c r="L390" i="160"/>
  <c r="X390" i="160"/>
  <c r="Y390" i="160"/>
  <c r="D391" i="160"/>
  <c r="N391" i="160" s="1"/>
  <c r="K391" i="160"/>
  <c r="L391" i="160"/>
  <c r="X391" i="160"/>
  <c r="Z391" i="160" s="1"/>
  <c r="AB391" i="160"/>
  <c r="AD392" i="160"/>
  <c r="D393" i="160"/>
  <c r="N393" i="160" s="1"/>
  <c r="K393" i="160"/>
  <c r="M393" i="160"/>
  <c r="M395" i="160" s="1"/>
  <c r="P393" i="160"/>
  <c r="R393" i="160"/>
  <c r="X393" i="160"/>
  <c r="Z393" i="160" s="1"/>
  <c r="D394" i="160"/>
  <c r="P394" i="160" s="1"/>
  <c r="K394" i="160"/>
  <c r="L394" i="160" s="1"/>
  <c r="X394" i="160"/>
  <c r="Y394" i="160" s="1"/>
  <c r="AD395" i="160"/>
  <c r="D396" i="160"/>
  <c r="R396" i="160" s="1"/>
  <c r="K396" i="160"/>
  <c r="L396" i="160" s="1"/>
  <c r="M396" i="160"/>
  <c r="M398" i="160" s="1"/>
  <c r="P396" i="160"/>
  <c r="X396" i="160"/>
  <c r="Y396" i="160" s="1"/>
  <c r="D397" i="160"/>
  <c r="N397" i="160" s="1"/>
  <c r="K397" i="160"/>
  <c r="L397" i="160" s="1"/>
  <c r="X397" i="160"/>
  <c r="Z397" i="160"/>
  <c r="AD398" i="160"/>
  <c r="D399" i="160"/>
  <c r="N399" i="160" s="1"/>
  <c r="K399" i="160"/>
  <c r="L399" i="160" s="1"/>
  <c r="M399" i="160"/>
  <c r="X399" i="160"/>
  <c r="Y399" i="160" s="1"/>
  <c r="D400" i="160"/>
  <c r="N400" i="160" s="1"/>
  <c r="K400" i="160"/>
  <c r="L400" i="160" s="1"/>
  <c r="X400" i="160"/>
  <c r="Z400" i="160" s="1"/>
  <c r="AD401" i="160"/>
  <c r="D402" i="160"/>
  <c r="R402" i="160" s="1"/>
  <c r="K402" i="160"/>
  <c r="L402" i="160" s="1"/>
  <c r="M402" i="160"/>
  <c r="X402" i="160"/>
  <c r="Z402" i="160" s="1"/>
  <c r="Y402" i="160"/>
  <c r="D403" i="160"/>
  <c r="P403" i="160" s="1"/>
  <c r="K403" i="160"/>
  <c r="L403" i="160" s="1"/>
  <c r="X403" i="160"/>
  <c r="AA403" i="160" s="1"/>
  <c r="AD404" i="160"/>
  <c r="D405" i="160"/>
  <c r="K405" i="160"/>
  <c r="L405" i="160" s="1"/>
  <c r="M405" i="160"/>
  <c r="P405" i="160"/>
  <c r="X405" i="160"/>
  <c r="AA405" i="160" s="1"/>
  <c r="D406" i="160"/>
  <c r="P406" i="160" s="1"/>
  <c r="Q406" i="160" s="1"/>
  <c r="K406" i="160"/>
  <c r="L406" i="160" s="1"/>
  <c r="X406" i="160"/>
  <c r="AA406" i="160" s="1"/>
  <c r="Z406" i="160"/>
  <c r="AB406" i="160"/>
  <c r="D407" i="160"/>
  <c r="P407" i="160" s="1"/>
  <c r="K407" i="160"/>
  <c r="L407" i="160" s="1"/>
  <c r="X407" i="160"/>
  <c r="AB407" i="160" s="1"/>
  <c r="Y407" i="160"/>
  <c r="AD408" i="160"/>
  <c r="D409" i="160"/>
  <c r="K409" i="160"/>
  <c r="L409" i="160" s="1"/>
  <c r="M409" i="160"/>
  <c r="X409" i="160"/>
  <c r="AB409" i="160" s="1"/>
  <c r="D410" i="160"/>
  <c r="K410" i="160"/>
  <c r="L410" i="160" s="1"/>
  <c r="X410" i="160"/>
  <c r="Z410" i="160" s="1"/>
  <c r="Y410" i="160"/>
  <c r="AA410" i="160"/>
  <c r="AB410" i="160"/>
  <c r="D411" i="160"/>
  <c r="K411" i="160"/>
  <c r="L411" i="160" s="1"/>
  <c r="X411" i="160"/>
  <c r="AA411" i="160" s="1"/>
  <c r="A84" i="161" l="1"/>
  <c r="AD84" i="161" s="1"/>
  <c r="A85" i="161"/>
  <c r="A87" i="161" s="1"/>
  <c r="AD81" i="161"/>
  <c r="AD79" i="161"/>
  <c r="AD77" i="161"/>
  <c r="A78" i="161"/>
  <c r="AD78" i="161" s="1"/>
  <c r="AD74" i="161"/>
  <c r="A76" i="161"/>
  <c r="AD76" i="161" s="1"/>
  <c r="AD69" i="161"/>
  <c r="AD73" i="161"/>
  <c r="M125" i="160"/>
  <c r="M346" i="160"/>
  <c r="R407" i="160"/>
  <c r="S407" i="160" s="1"/>
  <c r="R406" i="160"/>
  <c r="S406" i="160" s="1"/>
  <c r="R399" i="160"/>
  <c r="Q393" i="160"/>
  <c r="R369" i="160"/>
  <c r="S369" i="160" s="1"/>
  <c r="O344" i="160"/>
  <c r="R324" i="160"/>
  <c r="AB306" i="160"/>
  <c r="Q300" i="160"/>
  <c r="O266" i="160"/>
  <c r="AB222" i="160"/>
  <c r="AB197" i="160"/>
  <c r="R182" i="160"/>
  <c r="Y112" i="160"/>
  <c r="Q97" i="160"/>
  <c r="Y88" i="160"/>
  <c r="N86" i="160"/>
  <c r="O86" i="160" s="1"/>
  <c r="Y47" i="160"/>
  <c r="R41" i="160"/>
  <c r="Y19" i="160"/>
  <c r="N407" i="160"/>
  <c r="O407" i="160" s="1"/>
  <c r="P399" i="160"/>
  <c r="O391" i="160"/>
  <c r="AB378" i="160"/>
  <c r="P373" i="160"/>
  <c r="Q373" i="160" s="1"/>
  <c r="P369" i="160"/>
  <c r="P347" i="160"/>
  <c r="P324" i="160"/>
  <c r="AA306" i="160"/>
  <c r="R292" i="160"/>
  <c r="Z274" i="160"/>
  <c r="O245" i="160"/>
  <c r="S243" i="160"/>
  <c r="AA209" i="160"/>
  <c r="Z197" i="160"/>
  <c r="N182" i="160"/>
  <c r="Q162" i="160"/>
  <c r="AA156" i="160"/>
  <c r="O151" i="160"/>
  <c r="Q142" i="160"/>
  <c r="AB128" i="160"/>
  <c r="Z76" i="160"/>
  <c r="R394" i="160"/>
  <c r="Z378" i="160"/>
  <c r="N373" i="160"/>
  <c r="N347" i="160"/>
  <c r="AB298" i="160"/>
  <c r="P292" i="160"/>
  <c r="Q292" i="160" s="1"/>
  <c r="AB277" i="160"/>
  <c r="R276" i="160"/>
  <c r="AA232" i="160"/>
  <c r="R229" i="160"/>
  <c r="AA179" i="160"/>
  <c r="AA137" i="160"/>
  <c r="AB129" i="160"/>
  <c r="R121" i="160"/>
  <c r="S121" i="160" s="1"/>
  <c r="N93" i="160"/>
  <c r="O93" i="160" s="1"/>
  <c r="Q48" i="160"/>
  <c r="P47" i="160"/>
  <c r="AB400" i="160"/>
  <c r="N394" i="160"/>
  <c r="O394" i="160" s="1"/>
  <c r="O381" i="160"/>
  <c r="Y378" i="160"/>
  <c r="Y366" i="160"/>
  <c r="O345" i="160"/>
  <c r="S314" i="160"/>
  <c r="AA298" i="160"/>
  <c r="Y277" i="160"/>
  <c r="Z232" i="160"/>
  <c r="P229" i="160"/>
  <c r="AA226" i="160"/>
  <c r="Q182" i="160"/>
  <c r="Z179" i="160"/>
  <c r="Y172" i="160"/>
  <c r="AB154" i="160"/>
  <c r="Q132" i="160"/>
  <c r="Z129" i="160"/>
  <c r="Q117" i="160"/>
  <c r="O115" i="160"/>
  <c r="S47" i="160"/>
  <c r="R151" i="160"/>
  <c r="N149" i="160"/>
  <c r="N144" i="160"/>
  <c r="O144" i="160" s="1"/>
  <c r="R129" i="160"/>
  <c r="S119" i="160"/>
  <c r="O106" i="160"/>
  <c r="N55" i="160"/>
  <c r="O55" i="160" s="1"/>
  <c r="Z41" i="160"/>
  <c r="P36" i="160"/>
  <c r="Q36" i="160" s="1"/>
  <c r="O399" i="160"/>
  <c r="Z411" i="160"/>
  <c r="Y406" i="160"/>
  <c r="Q387" i="160"/>
  <c r="Y384" i="160"/>
  <c r="AA367" i="160"/>
  <c r="Q364" i="160"/>
  <c r="AA339" i="160"/>
  <c r="O327" i="160"/>
  <c r="Q325" i="160"/>
  <c r="Q294" i="160"/>
  <c r="Q286" i="160"/>
  <c r="Z281" i="160"/>
  <c r="R245" i="160"/>
  <c r="P243" i="160"/>
  <c r="Y233" i="160"/>
  <c r="AB229" i="160"/>
  <c r="Q226" i="160"/>
  <c r="Y218" i="160"/>
  <c r="S198" i="160"/>
  <c r="Y182" i="160"/>
  <c r="O162" i="160"/>
  <c r="AB139" i="160"/>
  <c r="R137" i="160"/>
  <c r="R130" i="160"/>
  <c r="S130" i="160" s="1"/>
  <c r="P129" i="160"/>
  <c r="Z91" i="160"/>
  <c r="S83" i="160"/>
  <c r="AA47" i="160"/>
  <c r="O16" i="160"/>
  <c r="O277" i="160"/>
  <c r="Y166" i="160"/>
  <c r="Y139" i="160"/>
  <c r="P130" i="160"/>
  <c r="Q130" i="160" s="1"/>
  <c r="S399" i="160"/>
  <c r="R357" i="160"/>
  <c r="R309" i="160"/>
  <c r="AB411" i="160"/>
  <c r="N406" i="160"/>
  <c r="O406" i="160" s="1"/>
  <c r="P402" i="160"/>
  <c r="Q402" i="160" s="1"/>
  <c r="AB396" i="160"/>
  <c r="Z387" i="160"/>
  <c r="Y383" i="160"/>
  <c r="Q378" i="160"/>
  <c r="O369" i="160"/>
  <c r="P357" i="160"/>
  <c r="AA351" i="160"/>
  <c r="AA344" i="160"/>
  <c r="N343" i="160"/>
  <c r="Q337" i="160"/>
  <c r="Y333" i="160"/>
  <c r="Z314" i="160"/>
  <c r="P309" i="160"/>
  <c r="Q309" i="160" s="1"/>
  <c r="Q297" i="160"/>
  <c r="S291" i="160"/>
  <c r="P278" i="160"/>
  <c r="R277" i="160"/>
  <c r="AB270" i="160"/>
  <c r="R263" i="160"/>
  <c r="AA244" i="160"/>
  <c r="Y238" i="160"/>
  <c r="Z234" i="160"/>
  <c r="R233" i="160"/>
  <c r="Y230" i="160"/>
  <c r="Y226" i="160"/>
  <c r="N216" i="160"/>
  <c r="O216" i="160" s="1"/>
  <c r="Y211" i="160"/>
  <c r="R204" i="160"/>
  <c r="R203" i="160"/>
  <c r="N201" i="160"/>
  <c r="P187" i="160"/>
  <c r="Q187" i="160" s="1"/>
  <c r="R185" i="160"/>
  <c r="Q175" i="160"/>
  <c r="P168" i="160"/>
  <c r="Q168" i="160" s="1"/>
  <c r="Z157" i="160"/>
  <c r="Y156" i="160"/>
  <c r="N146" i="160"/>
  <c r="O146" i="160" s="1"/>
  <c r="P144" i="160"/>
  <c r="Q144" i="160" s="1"/>
  <c r="Z140" i="160"/>
  <c r="AB120" i="160"/>
  <c r="R117" i="160"/>
  <c r="L112" i="160"/>
  <c r="S112" i="160" s="1"/>
  <c r="Q110" i="160"/>
  <c r="AA104" i="160"/>
  <c r="AB46" i="160"/>
  <c r="AB389" i="160"/>
  <c r="AB336" i="160"/>
  <c r="P326" i="160"/>
  <c r="N278" i="160"/>
  <c r="Q277" i="160"/>
  <c r="R272" i="160"/>
  <c r="Z270" i="160"/>
  <c r="AA251" i="160"/>
  <c r="P233" i="160"/>
  <c r="Q233" i="160" s="1"/>
  <c r="P219" i="160"/>
  <c r="Q219" i="160" s="1"/>
  <c r="R207" i="160"/>
  <c r="AA205" i="160"/>
  <c r="P185" i="160"/>
  <c r="Q155" i="160"/>
  <c r="N117" i="160"/>
  <c r="O117" i="160" s="1"/>
  <c r="P73" i="160"/>
  <c r="Q73" i="160" s="1"/>
  <c r="R57" i="160"/>
  <c r="S57" i="160" s="1"/>
  <c r="R23" i="160"/>
  <c r="Z403" i="160"/>
  <c r="AA396" i="160"/>
  <c r="Z394" i="160"/>
  <c r="AA393" i="160"/>
  <c r="Y403" i="160"/>
  <c r="Z396" i="160"/>
  <c r="Y393" i="160"/>
  <c r="AA377" i="160"/>
  <c r="O370" i="160"/>
  <c r="AB367" i="160"/>
  <c r="Q363" i="160"/>
  <c r="Q365" i="160" s="1"/>
  <c r="AA354" i="160"/>
  <c r="Z336" i="160"/>
  <c r="S329" i="160"/>
  <c r="N326" i="160"/>
  <c r="O312" i="160"/>
  <c r="AB309" i="160"/>
  <c r="Z301" i="160"/>
  <c r="O292" i="160"/>
  <c r="O278" i="160"/>
  <c r="P272" i="160"/>
  <c r="Y270" i="160"/>
  <c r="R266" i="160"/>
  <c r="N263" i="160"/>
  <c r="Z251" i="160"/>
  <c r="P230" i="160"/>
  <c r="Q230" i="160" s="1"/>
  <c r="N226" i="160"/>
  <c r="S222" i="160"/>
  <c r="N204" i="160"/>
  <c r="P203" i="160"/>
  <c r="Q203" i="160" s="1"/>
  <c r="N190" i="160"/>
  <c r="O182" i="160"/>
  <c r="S180" i="160"/>
  <c r="N168" i="160"/>
  <c r="O168" i="160" s="1"/>
  <c r="Q165" i="160"/>
  <c r="AA161" i="160"/>
  <c r="L156" i="160"/>
  <c r="S156" i="160" s="1"/>
  <c r="O155" i="160"/>
  <c r="P151" i="160"/>
  <c r="Q151" i="160" s="1"/>
  <c r="Q149" i="160"/>
  <c r="P126" i="160"/>
  <c r="O116" i="160"/>
  <c r="Q81" i="160"/>
  <c r="N73" i="160"/>
  <c r="O73" i="160" s="1"/>
  <c r="R71" i="160"/>
  <c r="S71" i="160" s="1"/>
  <c r="R63" i="160"/>
  <c r="Q62" i="160"/>
  <c r="N57" i="160"/>
  <c r="O57" i="160" s="1"/>
  <c r="R344" i="160"/>
  <c r="AB311" i="160"/>
  <c r="AA309" i="160"/>
  <c r="L277" i="160"/>
  <c r="P266" i="160"/>
  <c r="S263" i="160"/>
  <c r="Y251" i="160"/>
  <c r="S191" i="160"/>
  <c r="Y161" i="160"/>
  <c r="O130" i="160"/>
  <c r="N127" i="160"/>
  <c r="O94" i="160"/>
  <c r="AA88" i="160"/>
  <c r="Y68" i="160"/>
  <c r="P63" i="160"/>
  <c r="Q63" i="160" s="1"/>
  <c r="R55" i="160"/>
  <c r="S55" i="160" s="1"/>
  <c r="R48" i="160"/>
  <c r="Y36" i="160"/>
  <c r="Q396" i="160"/>
  <c r="O347" i="160"/>
  <c r="Q339" i="160"/>
  <c r="S324" i="160"/>
  <c r="P315" i="160"/>
  <c r="Z309" i="160"/>
  <c r="Q245" i="160"/>
  <c r="AB187" i="160"/>
  <c r="AA163" i="160"/>
  <c r="AA16" i="160"/>
  <c r="Z14" i="160"/>
  <c r="Q405" i="160"/>
  <c r="AA391" i="160"/>
  <c r="Z367" i="160"/>
  <c r="O352" i="160"/>
  <c r="Q403" i="160"/>
  <c r="Y391" i="160"/>
  <c r="O373" i="160"/>
  <c r="Q369" i="160"/>
  <c r="O351" i="160"/>
  <c r="L345" i="160"/>
  <c r="AA325" i="160"/>
  <c r="Q324" i="160"/>
  <c r="AA308" i="160"/>
  <c r="O301" i="160"/>
  <c r="Q290" i="160"/>
  <c r="AA277" i="160"/>
  <c r="AB238" i="160"/>
  <c r="Z233" i="160"/>
  <c r="AA218" i="160"/>
  <c r="AA203" i="160"/>
  <c r="S196" i="160"/>
  <c r="O191" i="160"/>
  <c r="AA187" i="160"/>
  <c r="S175" i="160"/>
  <c r="AA168" i="160"/>
  <c r="Y165" i="160"/>
  <c r="Z163" i="160"/>
  <c r="AB156" i="160"/>
  <c r="AB155" i="160"/>
  <c r="Z139" i="160"/>
  <c r="AA129" i="160"/>
  <c r="P121" i="160"/>
  <c r="Q121" i="160" s="1"/>
  <c r="Q120" i="160"/>
  <c r="AB116" i="160"/>
  <c r="P105" i="160"/>
  <c r="Q105" i="160" s="1"/>
  <c r="N47" i="160"/>
  <c r="N41" i="160"/>
  <c r="O41" i="160" s="1"/>
  <c r="R36" i="160"/>
  <c r="AB94" i="160"/>
  <c r="Y79" i="160"/>
  <c r="Q78" i="160"/>
  <c r="R72" i="160"/>
  <c r="S72" i="160" s="1"/>
  <c r="U72" i="160" s="1"/>
  <c r="AC72" i="160" s="1"/>
  <c r="O397" i="160"/>
  <c r="S292" i="160"/>
  <c r="Q248" i="160"/>
  <c r="O243" i="160"/>
  <c r="AA230" i="160"/>
  <c r="Z226" i="160"/>
  <c r="AB211" i="160"/>
  <c r="O193" i="160"/>
  <c r="R187" i="160"/>
  <c r="S187" i="160" s="1"/>
  <c r="P179" i="160"/>
  <c r="Q163" i="160"/>
  <c r="S152" i="160"/>
  <c r="Z126" i="160"/>
  <c r="Y119" i="160"/>
  <c r="Y116" i="160"/>
  <c r="O88" i="160"/>
  <c r="O89" i="160" s="1"/>
  <c r="Y279" i="160"/>
  <c r="Z279" i="160"/>
  <c r="R254" i="160"/>
  <c r="P254" i="160"/>
  <c r="Q254" i="160" s="1"/>
  <c r="P218" i="160"/>
  <c r="Q218" i="160" s="1"/>
  <c r="Q220" i="160" s="1"/>
  <c r="N218" i="160"/>
  <c r="Z409" i="160"/>
  <c r="AB402" i="160"/>
  <c r="AB349" i="160"/>
  <c r="Z349" i="160"/>
  <c r="S347" i="160"/>
  <c r="S344" i="160"/>
  <c r="N321" i="160"/>
  <c r="O321" i="160" s="1"/>
  <c r="P321" i="160"/>
  <c r="Q321" i="160" s="1"/>
  <c r="S274" i="160"/>
  <c r="O272" i="160"/>
  <c r="Y240" i="160"/>
  <c r="AA240" i="160"/>
  <c r="AB219" i="160"/>
  <c r="Y219" i="160"/>
  <c r="Z219" i="160"/>
  <c r="AA219" i="160"/>
  <c r="AB213" i="160"/>
  <c r="Y213" i="160"/>
  <c r="Z213" i="160"/>
  <c r="AA213" i="160"/>
  <c r="S190" i="160"/>
  <c r="S192" i="160" s="1"/>
  <c r="Z317" i="160"/>
  <c r="AB317" i="160"/>
  <c r="Y317" i="160"/>
  <c r="AA317" i="160"/>
  <c r="Z175" i="160"/>
  <c r="Y175" i="160"/>
  <c r="AA175" i="160"/>
  <c r="AB175" i="160"/>
  <c r="Z265" i="160"/>
  <c r="Y265" i="160"/>
  <c r="AA265" i="160"/>
  <c r="Z262" i="160"/>
  <c r="AB262" i="160"/>
  <c r="Y409" i="160"/>
  <c r="AA402" i="160"/>
  <c r="Y400" i="160"/>
  <c r="AA400" i="160"/>
  <c r="Q332" i="160"/>
  <c r="Z303" i="160"/>
  <c r="Y303" i="160"/>
  <c r="AA303" i="160"/>
  <c r="N300" i="160"/>
  <c r="O300" i="160" s="1"/>
  <c r="R300" i="160"/>
  <c r="S300" i="160" s="1"/>
  <c r="Z286" i="160"/>
  <c r="Y286" i="160"/>
  <c r="AB286" i="160"/>
  <c r="R282" i="160"/>
  <c r="S282" i="160" s="1"/>
  <c r="N349" i="160"/>
  <c r="O349" i="160" s="1"/>
  <c r="R349" i="160"/>
  <c r="S349" i="160" s="1"/>
  <c r="R336" i="160"/>
  <c r="S336" i="160" s="1"/>
  <c r="P336" i="160"/>
  <c r="Q336" i="160" s="1"/>
  <c r="Q338" i="160" s="1"/>
  <c r="Y325" i="160"/>
  <c r="Z325" i="160"/>
  <c r="Y319" i="160"/>
  <c r="R306" i="160"/>
  <c r="S306" i="160" s="1"/>
  <c r="N265" i="160"/>
  <c r="R265" i="160"/>
  <c r="S265" i="160" s="1"/>
  <c r="M372" i="160"/>
  <c r="U369" i="160"/>
  <c r="AC369" i="160" s="1"/>
  <c r="R405" i="160"/>
  <c r="S405" i="160" s="1"/>
  <c r="N405" i="160"/>
  <c r="O405" i="160" s="1"/>
  <c r="O408" i="160" s="1"/>
  <c r="O400" i="160"/>
  <c r="O401" i="160" s="1"/>
  <c r="AB387" i="160"/>
  <c r="Y387" i="160"/>
  <c r="R377" i="160"/>
  <c r="S377" i="160" s="1"/>
  <c r="Z348" i="160"/>
  <c r="Z337" i="160"/>
  <c r="AA327" i="160"/>
  <c r="Z327" i="160"/>
  <c r="Y327" i="160"/>
  <c r="R325" i="160"/>
  <c r="S325" i="160" s="1"/>
  <c r="P306" i="160"/>
  <c r="Q306" i="160" s="1"/>
  <c r="U306" i="160" s="1"/>
  <c r="AB290" i="160"/>
  <c r="AA290" i="160"/>
  <c r="AB256" i="160"/>
  <c r="Y256" i="160"/>
  <c r="Z256" i="160"/>
  <c r="N333" i="160"/>
  <c r="O333" i="160" s="1"/>
  <c r="R333" i="160"/>
  <c r="S333" i="160" s="1"/>
  <c r="P333" i="160"/>
  <c r="Q333" i="160" s="1"/>
  <c r="P377" i="160"/>
  <c r="Q377" i="160" s="1"/>
  <c r="U377" i="160" s="1"/>
  <c r="AC377" i="160" s="1"/>
  <c r="N325" i="160"/>
  <c r="O325" i="160" s="1"/>
  <c r="N250" i="160"/>
  <c r="P250" i="160"/>
  <c r="Q250" i="160" s="1"/>
  <c r="N240" i="160"/>
  <c r="O240" i="160" s="1"/>
  <c r="P240" i="160"/>
  <c r="L241" i="160"/>
  <c r="Q241" i="160"/>
  <c r="Z210" i="160"/>
  <c r="Y210" i="160"/>
  <c r="AA210" i="160"/>
  <c r="P383" i="160"/>
  <c r="Q383" i="160" s="1"/>
  <c r="N383" i="160"/>
  <c r="O383" i="160" s="1"/>
  <c r="R383" i="160"/>
  <c r="S383" i="160" s="1"/>
  <c r="N363" i="160"/>
  <c r="O363" i="160" s="1"/>
  <c r="R363" i="160"/>
  <c r="S363" i="160" s="1"/>
  <c r="Q357" i="160"/>
  <c r="M404" i="160"/>
  <c r="AA399" i="160"/>
  <c r="N384" i="160"/>
  <c r="O384" i="160" s="1"/>
  <c r="P370" i="160"/>
  <c r="Q370" i="160" s="1"/>
  <c r="U370" i="160" s="1"/>
  <c r="R370" i="160"/>
  <c r="S370" i="160" s="1"/>
  <c r="O357" i="160"/>
  <c r="P351" i="160"/>
  <c r="O343" i="160"/>
  <c r="O346" i="160" s="1"/>
  <c r="Y334" i="160"/>
  <c r="AB334" i="160"/>
  <c r="N308" i="160"/>
  <c r="O308" i="160" s="1"/>
  <c r="R308" i="160"/>
  <c r="R178" i="160"/>
  <c r="S178" i="160" s="1"/>
  <c r="S181" i="160" s="1"/>
  <c r="N178" i="160"/>
  <c r="O178" i="160" s="1"/>
  <c r="P178" i="160"/>
  <c r="Q178" i="160" s="1"/>
  <c r="AA342" i="160"/>
  <c r="AB342" i="160"/>
  <c r="AB399" i="160"/>
  <c r="P384" i="160"/>
  <c r="Q384" i="160" s="1"/>
  <c r="R351" i="160"/>
  <c r="S351" i="160" s="1"/>
  <c r="L393" i="160"/>
  <c r="S393" i="160" s="1"/>
  <c r="O393" i="160"/>
  <c r="AB403" i="160"/>
  <c r="N402" i="160"/>
  <c r="O402" i="160" s="1"/>
  <c r="Z399" i="160"/>
  <c r="S394" i="160"/>
  <c r="Y371" i="160"/>
  <c r="AB371" i="160"/>
  <c r="Y330" i="160"/>
  <c r="Z330" i="160"/>
  <c r="R322" i="160"/>
  <c r="S322" i="160" s="1"/>
  <c r="Q315" i="160"/>
  <c r="Y295" i="160"/>
  <c r="AB295" i="160"/>
  <c r="Q293" i="160"/>
  <c r="L276" i="160"/>
  <c r="S276" i="160" s="1"/>
  <c r="O276" i="160"/>
  <c r="AA266" i="160"/>
  <c r="Y266" i="160"/>
  <c r="Z266" i="160"/>
  <c r="P256" i="160"/>
  <c r="R256" i="160"/>
  <c r="N256" i="160"/>
  <c r="P374" i="160"/>
  <c r="Q374" i="160" s="1"/>
  <c r="N374" i="160"/>
  <c r="O374" i="160" s="1"/>
  <c r="S367" i="160"/>
  <c r="R364" i="160"/>
  <c r="S364" i="160" s="1"/>
  <c r="S330" i="160"/>
  <c r="S331" i="160" s="1"/>
  <c r="P327" i="160"/>
  <c r="Q327" i="160" s="1"/>
  <c r="R327" i="160"/>
  <c r="S327" i="160" s="1"/>
  <c r="N322" i="160"/>
  <c r="O322" i="160" s="1"/>
  <c r="R319" i="160"/>
  <c r="N319" i="160"/>
  <c r="O319" i="160" s="1"/>
  <c r="Y248" i="160"/>
  <c r="AB248" i="160"/>
  <c r="Z248" i="160"/>
  <c r="AA248" i="160"/>
  <c r="AA188" i="160"/>
  <c r="Y188" i="160"/>
  <c r="Z188" i="160"/>
  <c r="AB188" i="160"/>
  <c r="N387" i="160"/>
  <c r="O387" i="160" s="1"/>
  <c r="R387" i="160"/>
  <c r="S387" i="160" s="1"/>
  <c r="R218" i="160"/>
  <c r="Z215" i="160"/>
  <c r="Y215" i="160"/>
  <c r="AB215" i="160"/>
  <c r="S384" i="160"/>
  <c r="Y381" i="160"/>
  <c r="AB381" i="160"/>
  <c r="P312" i="160"/>
  <c r="R312" i="160"/>
  <c r="Z407" i="160"/>
  <c r="AA407" i="160"/>
  <c r="AB373" i="160"/>
  <c r="Z373" i="160"/>
  <c r="AB347" i="160"/>
  <c r="Y347" i="160"/>
  <c r="N330" i="160"/>
  <c r="P330" i="160"/>
  <c r="AB324" i="160"/>
  <c r="Y324" i="160"/>
  <c r="N288" i="160"/>
  <c r="AA254" i="160"/>
  <c r="Y254" i="160"/>
  <c r="AB254" i="160"/>
  <c r="AB288" i="160"/>
  <c r="Y288" i="160"/>
  <c r="Q322" i="160"/>
  <c r="S402" i="160"/>
  <c r="AA389" i="160"/>
  <c r="Z389" i="160"/>
  <c r="S386" i="160"/>
  <c r="AB376" i="160"/>
  <c r="Z376" i="160"/>
  <c r="P371" i="160"/>
  <c r="Q371" i="160" s="1"/>
  <c r="N364" i="160"/>
  <c r="O364" i="160" s="1"/>
  <c r="U364" i="160" s="1"/>
  <c r="AC364" i="160" s="1"/>
  <c r="Z342" i="160"/>
  <c r="R307" i="160"/>
  <c r="S307" i="160" s="1"/>
  <c r="P307" i="160"/>
  <c r="Q307" i="160" s="1"/>
  <c r="Y304" i="160"/>
  <c r="AB304" i="160"/>
  <c r="Q272" i="160"/>
  <c r="Y269" i="160"/>
  <c r="AB269" i="160"/>
  <c r="AA269" i="160"/>
  <c r="S266" i="160"/>
  <c r="N254" i="160"/>
  <c r="O254" i="160" s="1"/>
  <c r="N211" i="160"/>
  <c r="P211" i="160"/>
  <c r="Q211" i="160" s="1"/>
  <c r="R211" i="160"/>
  <c r="L203" i="160"/>
  <c r="S203" i="160" s="1"/>
  <c r="O203" i="160"/>
  <c r="Q198" i="160"/>
  <c r="N188" i="160"/>
  <c r="P188" i="160"/>
  <c r="Q185" i="160"/>
  <c r="R371" i="160"/>
  <c r="S371" i="160" s="1"/>
  <c r="AB393" i="160"/>
  <c r="Z383" i="160"/>
  <c r="AB383" i="160"/>
  <c r="N378" i="160"/>
  <c r="O378" i="160" s="1"/>
  <c r="O376" i="160"/>
  <c r="O379" i="160" s="1"/>
  <c r="Q347" i="160"/>
  <c r="U347" i="160" s="1"/>
  <c r="Y342" i="160"/>
  <c r="Y329" i="160"/>
  <c r="AA329" i="160"/>
  <c r="AB329" i="160"/>
  <c r="O326" i="160"/>
  <c r="O328" i="160" s="1"/>
  <c r="R321" i="160"/>
  <c r="S321" i="160" s="1"/>
  <c r="U321" i="160" s="1"/>
  <c r="Y314" i="160"/>
  <c r="AB314" i="160"/>
  <c r="Y241" i="160"/>
  <c r="Z241" i="160"/>
  <c r="AB241" i="160"/>
  <c r="AB210" i="160"/>
  <c r="O198" i="160"/>
  <c r="U198" i="160" s="1"/>
  <c r="AC198" i="160" s="1"/>
  <c r="O185" i="160"/>
  <c r="L111" i="160"/>
  <c r="S111" i="160" s="1"/>
  <c r="O111" i="160"/>
  <c r="P80" i="160"/>
  <c r="Q80" i="160" s="1"/>
  <c r="N80" i="160"/>
  <c r="O80" i="160" s="1"/>
  <c r="Y25" i="160"/>
  <c r="AA25" i="160"/>
  <c r="Q407" i="160"/>
  <c r="Q408" i="160" s="1"/>
  <c r="Y351" i="160"/>
  <c r="Q343" i="160"/>
  <c r="AB321" i="160"/>
  <c r="Y307" i="160"/>
  <c r="O298" i="160"/>
  <c r="Q266" i="160"/>
  <c r="Z205" i="160"/>
  <c r="AB205" i="160"/>
  <c r="Z154" i="160"/>
  <c r="AB151" i="160"/>
  <c r="O149" i="160"/>
  <c r="Z138" i="160"/>
  <c r="O137" i="160"/>
  <c r="AA119" i="160"/>
  <c r="AB115" i="160"/>
  <c r="Q113" i="160"/>
  <c r="Q111" i="160"/>
  <c r="R93" i="160"/>
  <c r="S93" i="160" s="1"/>
  <c r="N90" i="160"/>
  <c r="O90" i="160" s="1"/>
  <c r="AA73" i="160"/>
  <c r="Z73" i="160"/>
  <c r="AB21" i="160"/>
  <c r="Y21" i="160"/>
  <c r="S332" i="160"/>
  <c r="Z311" i="160"/>
  <c r="AA311" i="160"/>
  <c r="S309" i="160"/>
  <c r="U309" i="160" s="1"/>
  <c r="AC309" i="160" s="1"/>
  <c r="O248" i="160"/>
  <c r="O234" i="160"/>
  <c r="Q205" i="160"/>
  <c r="S185" i="160"/>
  <c r="N184" i="160"/>
  <c r="O184" i="160" s="1"/>
  <c r="P184" i="160"/>
  <c r="Q184" i="160" s="1"/>
  <c r="L182" i="160"/>
  <c r="S182" i="160" s="1"/>
  <c r="N175" i="160"/>
  <c r="O175" i="160" s="1"/>
  <c r="AB168" i="160"/>
  <c r="Y154" i="160"/>
  <c r="O134" i="160"/>
  <c r="AB102" i="160"/>
  <c r="Y32" i="160"/>
  <c r="Q19" i="160"/>
  <c r="Q137" i="160"/>
  <c r="L137" i="160"/>
  <c r="N76" i="160"/>
  <c r="O76" i="160" s="1"/>
  <c r="P76" i="160"/>
  <c r="Q76" i="160" s="1"/>
  <c r="R315" i="160"/>
  <c r="S315" i="160" s="1"/>
  <c r="S316" i="160" s="1"/>
  <c r="P314" i="160"/>
  <c r="N314" i="160"/>
  <c r="N303" i="160"/>
  <c r="O303" i="160" s="1"/>
  <c r="P298" i="160"/>
  <c r="Q298" i="160" s="1"/>
  <c r="Q299" i="160" s="1"/>
  <c r="R298" i="160"/>
  <c r="S298" i="160" s="1"/>
  <c r="O281" i="160"/>
  <c r="S240" i="160"/>
  <c r="R219" i="160"/>
  <c r="O210" i="160"/>
  <c r="O190" i="160"/>
  <c r="O192" i="160" s="1"/>
  <c r="Q179" i="160"/>
  <c r="Y168" i="160"/>
  <c r="O157" i="160"/>
  <c r="AA155" i="160"/>
  <c r="Q154" i="160"/>
  <c r="S151" i="160"/>
  <c r="S149" i="160"/>
  <c r="Q124" i="160"/>
  <c r="O68" i="160"/>
  <c r="S63" i="160"/>
  <c r="AA52" i="160"/>
  <c r="AB52" i="160"/>
  <c r="Z176" i="160"/>
  <c r="AB176" i="160"/>
  <c r="R115" i="160"/>
  <c r="S115" i="160" s="1"/>
  <c r="S43" i="160"/>
  <c r="Y191" i="160"/>
  <c r="Z191" i="160"/>
  <c r="P344" i="160"/>
  <c r="Q344" i="160" s="1"/>
  <c r="Q334" i="160"/>
  <c r="Z308" i="160"/>
  <c r="Z282" i="160"/>
  <c r="Y282" i="160"/>
  <c r="P273" i="160"/>
  <c r="Q273" i="160" s="1"/>
  <c r="R273" i="160"/>
  <c r="S273" i="160" s="1"/>
  <c r="Z211" i="160"/>
  <c r="S204" i="160"/>
  <c r="AA197" i="160"/>
  <c r="O179" i="160"/>
  <c r="P176" i="160"/>
  <c r="Q176" i="160" s="1"/>
  <c r="Z161" i="160"/>
  <c r="AB135" i="160"/>
  <c r="Z135" i="160"/>
  <c r="O121" i="160"/>
  <c r="U121" i="160" s="1"/>
  <c r="AC121" i="160" s="1"/>
  <c r="P119" i="160"/>
  <c r="Q119" i="160" s="1"/>
  <c r="Q112" i="160"/>
  <c r="R105" i="160"/>
  <c r="S105" i="160" s="1"/>
  <c r="AB101" i="160"/>
  <c r="AA84" i="160"/>
  <c r="Z84" i="160"/>
  <c r="AA42" i="160"/>
  <c r="R135" i="160"/>
  <c r="AB132" i="160"/>
  <c r="Q126" i="160"/>
  <c r="N119" i="160"/>
  <c r="O119" i="160" s="1"/>
  <c r="P115" i="160"/>
  <c r="Q115" i="160" s="1"/>
  <c r="R40" i="160"/>
  <c r="R32" i="160"/>
  <c r="S32" i="160" s="1"/>
  <c r="N32" i="160"/>
  <c r="O32" i="160" s="1"/>
  <c r="P270" i="160"/>
  <c r="Q270" i="160" s="1"/>
  <c r="O263" i="160"/>
  <c r="U263" i="160" s="1"/>
  <c r="AC263" i="160" s="1"/>
  <c r="Q260" i="160"/>
  <c r="S244" i="160"/>
  <c r="R241" i="160"/>
  <c r="S241" i="160" s="1"/>
  <c r="AB223" i="160"/>
  <c r="Z221" i="160"/>
  <c r="O219" i="160"/>
  <c r="O204" i="160"/>
  <c r="AB198" i="160"/>
  <c r="AA193" i="160"/>
  <c r="P191" i="160"/>
  <c r="Q191" i="160" s="1"/>
  <c r="U191" i="160" s="1"/>
  <c r="AC191" i="160" s="1"/>
  <c r="Q190" i="160"/>
  <c r="Q192" i="160" s="1"/>
  <c r="AA180" i="160"/>
  <c r="AB180" i="160"/>
  <c r="R173" i="160"/>
  <c r="S173" i="160" s="1"/>
  <c r="R138" i="160"/>
  <c r="S138" i="160" s="1"/>
  <c r="P138" i="160"/>
  <c r="Q138" i="160" s="1"/>
  <c r="AA132" i="160"/>
  <c r="AB122" i="160"/>
  <c r="Q101" i="160"/>
  <c r="P86" i="160"/>
  <c r="Q86" i="160" s="1"/>
  <c r="U86" i="160" s="1"/>
  <c r="AC86" i="160" s="1"/>
  <c r="Q84" i="160"/>
  <c r="AA80" i="160"/>
  <c r="O63" i="160"/>
  <c r="R35" i="160"/>
  <c r="S35" i="160" s="1"/>
  <c r="N35" i="160"/>
  <c r="AA31" i="160"/>
  <c r="Q326" i="160"/>
  <c r="Q328" i="160" s="1"/>
  <c r="AA345" i="160"/>
  <c r="Y345" i="160"/>
  <c r="R342" i="160"/>
  <c r="S342" i="160" s="1"/>
  <c r="P342" i="160"/>
  <c r="Q342" i="160" s="1"/>
  <c r="S272" i="160"/>
  <c r="AA184" i="160"/>
  <c r="S176" i="160"/>
  <c r="S177" i="160" s="1"/>
  <c r="P173" i="160"/>
  <c r="Q173" i="160" s="1"/>
  <c r="R165" i="160"/>
  <c r="L163" i="160"/>
  <c r="S163" i="160" s="1"/>
  <c r="Q161" i="160"/>
  <c r="O158" i="160"/>
  <c r="U155" i="160"/>
  <c r="AC155" i="160" s="1"/>
  <c r="AB152" i="160"/>
  <c r="Z132" i="160"/>
  <c r="AA122" i="160"/>
  <c r="R120" i="160"/>
  <c r="S120" i="160" s="1"/>
  <c r="U120" i="160" s="1"/>
  <c r="AC120" i="160" s="1"/>
  <c r="O105" i="160"/>
  <c r="U105" i="160" s="1"/>
  <c r="AC105" i="160" s="1"/>
  <c r="O91" i="160"/>
  <c r="Q69" i="160"/>
  <c r="P51" i="160"/>
  <c r="Q51" i="160" s="1"/>
  <c r="Z31" i="160"/>
  <c r="Z223" i="160"/>
  <c r="Y223" i="160"/>
  <c r="AA221" i="160"/>
  <c r="AB221" i="160"/>
  <c r="R216" i="160"/>
  <c r="Z198" i="160"/>
  <c r="AA198" i="160"/>
  <c r="O161" i="160"/>
  <c r="N148" i="160"/>
  <c r="O148" i="160" s="1"/>
  <c r="P148" i="160"/>
  <c r="R139" i="160"/>
  <c r="S139" i="160" s="1"/>
  <c r="Z122" i="160"/>
  <c r="N120" i="160"/>
  <c r="O120" i="160" s="1"/>
  <c r="AB93" i="160"/>
  <c r="R80" i="160"/>
  <c r="S80" i="160" s="1"/>
  <c r="AA72" i="160"/>
  <c r="AB72" i="160"/>
  <c r="P45" i="160"/>
  <c r="Q45" i="160" s="1"/>
  <c r="S248" i="160"/>
  <c r="Q243" i="160"/>
  <c r="R226" i="160"/>
  <c r="R223" i="160"/>
  <c r="S223" i="160" s="1"/>
  <c r="R201" i="160"/>
  <c r="AB184" i="160"/>
  <c r="Z184" i="160"/>
  <c r="Y152" i="160"/>
  <c r="AA152" i="160"/>
  <c r="N139" i="160"/>
  <c r="O139" i="160" s="1"/>
  <c r="R116" i="160"/>
  <c r="S116" i="160" s="1"/>
  <c r="AA93" i="160"/>
  <c r="R62" i="160"/>
  <c r="S62" i="160" s="1"/>
  <c r="N45" i="160"/>
  <c r="O45" i="160" s="1"/>
  <c r="Z19" i="160"/>
  <c r="AA19" i="160"/>
  <c r="S326" i="160"/>
  <c r="S328" i="160" s="1"/>
  <c r="N291" i="160"/>
  <c r="O291" i="160" s="1"/>
  <c r="U291" i="160" s="1"/>
  <c r="AC291" i="160" s="1"/>
  <c r="S245" i="160"/>
  <c r="O233" i="160"/>
  <c r="R230" i="160"/>
  <c r="S230" i="160" s="1"/>
  <c r="R206" i="160"/>
  <c r="N206" i="160"/>
  <c r="O206" i="160" s="1"/>
  <c r="AB203" i="160"/>
  <c r="R184" i="160"/>
  <c r="S184" i="160" s="1"/>
  <c r="AB179" i="160"/>
  <c r="N165" i="160"/>
  <c r="O165" i="160" s="1"/>
  <c r="AB140" i="160"/>
  <c r="P116" i="160"/>
  <c r="Q116" i="160" s="1"/>
  <c r="R101" i="160"/>
  <c r="S101" i="160" s="1"/>
  <c r="N101" i="160"/>
  <c r="O101" i="160" s="1"/>
  <c r="Z93" i="160"/>
  <c r="P83" i="160"/>
  <c r="Q83" i="160" s="1"/>
  <c r="P72" i="160"/>
  <c r="Q72" i="160" s="1"/>
  <c r="AA68" i="160"/>
  <c r="AB25" i="160"/>
  <c r="N19" i="160"/>
  <c r="O19" i="160" s="1"/>
  <c r="Y160" i="160"/>
  <c r="AA140" i="160"/>
  <c r="R134" i="160"/>
  <c r="S134" i="160" s="1"/>
  <c r="O127" i="160"/>
  <c r="P88" i="160"/>
  <c r="Q88" i="160" s="1"/>
  <c r="Q89" i="160" s="1"/>
  <c r="AA85" i="160"/>
  <c r="N83" i="160"/>
  <c r="O83" i="160" s="1"/>
  <c r="AB73" i="160"/>
  <c r="Z68" i="160"/>
  <c r="N62" i="160"/>
  <c r="O62" i="160" s="1"/>
  <c r="S41" i="160"/>
  <c r="S36" i="160"/>
  <c r="U36" i="160" s="1"/>
  <c r="AC36" i="160" s="1"/>
  <c r="Z25" i="160"/>
  <c r="AA21" i="160"/>
  <c r="N297" i="160"/>
  <c r="O297" i="160" s="1"/>
  <c r="O299" i="160" s="1"/>
  <c r="P276" i="160"/>
  <c r="O257" i="160"/>
  <c r="S250" i="160"/>
  <c r="S252" i="160" s="1"/>
  <c r="O187" i="160"/>
  <c r="Q158" i="160"/>
  <c r="S140" i="160"/>
  <c r="P127" i="160"/>
  <c r="Q127" i="160" s="1"/>
  <c r="Q41" i="160"/>
  <c r="O36" i="160"/>
  <c r="Q352" i="160"/>
  <c r="O13" i="160"/>
  <c r="U324" i="160"/>
  <c r="M388" i="160"/>
  <c r="P409" i="160"/>
  <c r="Q409" i="160" s="1"/>
  <c r="N409" i="160"/>
  <c r="O409" i="160" s="1"/>
  <c r="R409" i="160"/>
  <c r="S409" i="160" s="1"/>
  <c r="R213" i="160"/>
  <c r="S213" i="160" s="1"/>
  <c r="S214" i="160" s="1"/>
  <c r="P213" i="160"/>
  <c r="Q213" i="160" s="1"/>
  <c r="Q214" i="160" s="1"/>
  <c r="N213" i="160"/>
  <c r="O213" i="160" s="1"/>
  <c r="O214" i="160" s="1"/>
  <c r="M408" i="160"/>
  <c r="AC306" i="160"/>
  <c r="R259" i="160"/>
  <c r="S259" i="160" s="1"/>
  <c r="N259" i="160"/>
  <c r="O259" i="160" s="1"/>
  <c r="P259" i="160"/>
  <c r="Q259" i="160" s="1"/>
  <c r="Q261" i="160" s="1"/>
  <c r="AA384" i="160"/>
  <c r="AB384" i="160"/>
  <c r="S385" i="160"/>
  <c r="R354" i="160"/>
  <c r="S354" i="160" s="1"/>
  <c r="N354" i="160"/>
  <c r="O354" i="160" s="1"/>
  <c r="P354" i="160"/>
  <c r="Q354" i="160" s="1"/>
  <c r="P304" i="160"/>
  <c r="Q304" i="160" s="1"/>
  <c r="R304" i="160"/>
  <c r="S304" i="160" s="1"/>
  <c r="AB297" i="160"/>
  <c r="AA297" i="160"/>
  <c r="R286" i="160"/>
  <c r="S286" i="160" s="1"/>
  <c r="N286" i="160"/>
  <c r="O286" i="160" s="1"/>
  <c r="U384" i="160"/>
  <c r="AC384" i="160" s="1"/>
  <c r="U406" i="160"/>
  <c r="AC406" i="160" s="1"/>
  <c r="P359" i="160"/>
  <c r="Q359" i="160" s="1"/>
  <c r="R359" i="160"/>
  <c r="S359" i="160" s="1"/>
  <c r="M379" i="160"/>
  <c r="Z332" i="160"/>
  <c r="AA332" i="160"/>
  <c r="AB332" i="160"/>
  <c r="N251" i="160"/>
  <c r="O251" i="160" s="1"/>
  <c r="P251" i="160"/>
  <c r="Q251" i="160" s="1"/>
  <c r="Q252" i="160" s="1"/>
  <c r="R251" i="160"/>
  <c r="S251" i="160" s="1"/>
  <c r="N380" i="160"/>
  <c r="O380" i="160" s="1"/>
  <c r="O382" i="160" s="1"/>
  <c r="P380" i="160"/>
  <c r="Q380" i="160" s="1"/>
  <c r="R380" i="160"/>
  <c r="S380" i="160" s="1"/>
  <c r="Y397" i="160"/>
  <c r="AA397" i="160"/>
  <c r="AB397" i="160"/>
  <c r="O375" i="160"/>
  <c r="Z322" i="160"/>
  <c r="AA322" i="160"/>
  <c r="Y322" i="160"/>
  <c r="AB322" i="160"/>
  <c r="Q269" i="160"/>
  <c r="Q271" i="160" s="1"/>
  <c r="L223" i="160"/>
  <c r="O223" i="160"/>
  <c r="Q223" i="160"/>
  <c r="Y386" i="160"/>
  <c r="Z386" i="160"/>
  <c r="AA386" i="160"/>
  <c r="AB386" i="160"/>
  <c r="AB363" i="160"/>
  <c r="Y363" i="160"/>
  <c r="AA363" i="160"/>
  <c r="U344" i="160"/>
  <c r="AC344" i="160" s="1"/>
  <c r="N411" i="160"/>
  <c r="O411" i="160" s="1"/>
  <c r="P411" i="160"/>
  <c r="Q411" i="160" s="1"/>
  <c r="R411" i="160"/>
  <c r="S411" i="160" s="1"/>
  <c r="AB273" i="160"/>
  <c r="Z273" i="160"/>
  <c r="AA273" i="160"/>
  <c r="P410" i="160"/>
  <c r="Q410" i="160" s="1"/>
  <c r="N410" i="160"/>
  <c r="O410" i="160" s="1"/>
  <c r="R410" i="160"/>
  <c r="S410" i="160" s="1"/>
  <c r="S408" i="160"/>
  <c r="P391" i="160"/>
  <c r="Q391" i="160" s="1"/>
  <c r="R391" i="160"/>
  <c r="S391" i="160" s="1"/>
  <c r="R376" i="160"/>
  <c r="S376" i="160" s="1"/>
  <c r="P376" i="160"/>
  <c r="Q376" i="160" s="1"/>
  <c r="Q379" i="160" s="1"/>
  <c r="Z363" i="160"/>
  <c r="P358" i="160"/>
  <c r="Q358" i="160" s="1"/>
  <c r="N358" i="160"/>
  <c r="O358" i="160" s="1"/>
  <c r="R358" i="160"/>
  <c r="S358" i="160" s="1"/>
  <c r="R318" i="160"/>
  <c r="S318" i="160" s="1"/>
  <c r="N318" i="160"/>
  <c r="O318" i="160" s="1"/>
  <c r="P318" i="160"/>
  <c r="Q318" i="160" s="1"/>
  <c r="P301" i="160"/>
  <c r="Q301" i="160" s="1"/>
  <c r="Q302" i="160" s="1"/>
  <c r="R301" i="160"/>
  <c r="S301" i="160" s="1"/>
  <c r="S302" i="160" s="1"/>
  <c r="R283" i="160"/>
  <c r="S283" i="160" s="1"/>
  <c r="N283" i="160"/>
  <c r="O283" i="160" s="1"/>
  <c r="P283" i="160"/>
  <c r="Q283" i="160" s="1"/>
  <c r="L278" i="160"/>
  <c r="R232" i="160"/>
  <c r="S232" i="160" s="1"/>
  <c r="P232" i="160"/>
  <c r="Q232" i="160" s="1"/>
  <c r="Q288" i="160"/>
  <c r="Q289" i="160" s="1"/>
  <c r="L288" i="160"/>
  <c r="AB260" i="160"/>
  <c r="Y260" i="160"/>
  <c r="Z260" i="160"/>
  <c r="AA260" i="160"/>
  <c r="R253" i="160"/>
  <c r="S253" i="160" s="1"/>
  <c r="N253" i="160"/>
  <c r="O253" i="160" s="1"/>
  <c r="O255" i="160" s="1"/>
  <c r="P253" i="160"/>
  <c r="Q253" i="160" s="1"/>
  <c r="Q255" i="160" s="1"/>
  <c r="AA243" i="160"/>
  <c r="N215" i="160"/>
  <c r="O215" i="160" s="1"/>
  <c r="R215" i="160"/>
  <c r="S215" i="160" s="1"/>
  <c r="P215" i="160"/>
  <c r="Q215" i="160" s="1"/>
  <c r="U363" i="160"/>
  <c r="M353" i="160"/>
  <c r="Z243" i="160"/>
  <c r="Y243" i="160"/>
  <c r="N225" i="160"/>
  <c r="O225" i="160" s="1"/>
  <c r="R225" i="160"/>
  <c r="S225" i="160" s="1"/>
  <c r="P225" i="160"/>
  <c r="Q225" i="160" s="1"/>
  <c r="Q227" i="160" s="1"/>
  <c r="L201" i="160"/>
  <c r="Q201" i="160"/>
  <c r="O201" i="160"/>
  <c r="P355" i="160"/>
  <c r="Q355" i="160" s="1"/>
  <c r="R355" i="160"/>
  <c r="S355" i="160" s="1"/>
  <c r="N355" i="160"/>
  <c r="O355" i="160" s="1"/>
  <c r="Y294" i="160"/>
  <c r="Z294" i="160"/>
  <c r="AA294" i="160"/>
  <c r="U245" i="160"/>
  <c r="AC245" i="160" s="1"/>
  <c r="P381" i="160"/>
  <c r="Q381" i="160" s="1"/>
  <c r="R381" i="160"/>
  <c r="S381" i="160" s="1"/>
  <c r="AA370" i="160"/>
  <c r="Y370" i="160"/>
  <c r="AB370" i="160"/>
  <c r="AB279" i="160"/>
  <c r="AA279" i="160"/>
  <c r="L229" i="160"/>
  <c r="Q229" i="160"/>
  <c r="O229" i="160"/>
  <c r="Z364" i="160"/>
  <c r="AA364" i="160"/>
  <c r="Y364" i="160"/>
  <c r="S277" i="160"/>
  <c r="U277" i="160" s="1"/>
  <c r="AC277" i="160" s="1"/>
  <c r="N389" i="160"/>
  <c r="O389" i="160" s="1"/>
  <c r="P389" i="160"/>
  <c r="Q389" i="160" s="1"/>
  <c r="R389" i="160"/>
  <c r="S389" i="160" s="1"/>
  <c r="M401" i="160"/>
  <c r="M375" i="160"/>
  <c r="Y374" i="160"/>
  <c r="AA374" i="160"/>
  <c r="AB374" i="160"/>
  <c r="AA357" i="160"/>
  <c r="Y357" i="160"/>
  <c r="Z357" i="160"/>
  <c r="P390" i="160"/>
  <c r="Q390" i="160" s="1"/>
  <c r="N390" i="160"/>
  <c r="O390" i="160" s="1"/>
  <c r="R390" i="160"/>
  <c r="S390" i="160" s="1"/>
  <c r="U374" i="160"/>
  <c r="AC374" i="160" s="1"/>
  <c r="AA394" i="160"/>
  <c r="AB394" i="160"/>
  <c r="N359" i="160"/>
  <c r="O359" i="160" s="1"/>
  <c r="AB330" i="160"/>
  <c r="AA330" i="160"/>
  <c r="S303" i="160"/>
  <c r="P400" i="160"/>
  <c r="Q400" i="160" s="1"/>
  <c r="U400" i="160" s="1"/>
  <c r="AC400" i="160" s="1"/>
  <c r="R400" i="160"/>
  <c r="S400" i="160" s="1"/>
  <c r="S401" i="160" s="1"/>
  <c r="AB366" i="160"/>
  <c r="AA366" i="160"/>
  <c r="Z340" i="160"/>
  <c r="Y340" i="160"/>
  <c r="AA340" i="160"/>
  <c r="AB340" i="160"/>
  <c r="U325" i="160"/>
  <c r="AC325" i="160" s="1"/>
  <c r="L308" i="160"/>
  <c r="S308" i="160" s="1"/>
  <c r="S310" i="160" s="1"/>
  <c r="Q308" i="160"/>
  <c r="Q310" i="160" s="1"/>
  <c r="N304" i="160"/>
  <c r="O304" i="160" s="1"/>
  <c r="Y273" i="160"/>
  <c r="P267" i="160"/>
  <c r="Q267" i="160" s="1"/>
  <c r="R267" i="160"/>
  <c r="S267" i="160" s="1"/>
  <c r="U187" i="160"/>
  <c r="Z96" i="160"/>
  <c r="Y96" i="160"/>
  <c r="AA96" i="160"/>
  <c r="AB96" i="160"/>
  <c r="Z300" i="160"/>
  <c r="Y300" i="160"/>
  <c r="AA300" i="160"/>
  <c r="U292" i="160"/>
  <c r="AC292" i="160" s="1"/>
  <c r="Q282" i="160"/>
  <c r="AB276" i="160"/>
  <c r="AA276" i="160"/>
  <c r="Y276" i="160"/>
  <c r="Z276" i="160"/>
  <c r="N269" i="160"/>
  <c r="O269" i="160" s="1"/>
  <c r="R269" i="160"/>
  <c r="S269" i="160" s="1"/>
  <c r="Y236" i="160"/>
  <c r="Z236" i="160"/>
  <c r="AA236" i="160"/>
  <c r="R172" i="160"/>
  <c r="S172" i="160" s="1"/>
  <c r="N172" i="160"/>
  <c r="O172" i="160" s="1"/>
  <c r="P172" i="160"/>
  <c r="Q172" i="160" s="1"/>
  <c r="Y411" i="160"/>
  <c r="AA409" i="160"/>
  <c r="N396" i="160"/>
  <c r="O396" i="160" s="1"/>
  <c r="S373" i="160"/>
  <c r="S375" i="160" s="1"/>
  <c r="AB355" i="160"/>
  <c r="Y354" i="160"/>
  <c r="P349" i="160"/>
  <c r="Q349" i="160" s="1"/>
  <c r="U349" i="160" s="1"/>
  <c r="AC349" i="160" s="1"/>
  <c r="P348" i="160"/>
  <c r="Q348" i="160" s="1"/>
  <c r="R348" i="160"/>
  <c r="S348" i="160" s="1"/>
  <c r="S350" i="160" s="1"/>
  <c r="N348" i="160"/>
  <c r="O348" i="160" s="1"/>
  <c r="P340" i="160"/>
  <c r="Q340" i="160" s="1"/>
  <c r="Q341" i="160" s="1"/>
  <c r="N340" i="160"/>
  <c r="O340" i="160" s="1"/>
  <c r="AA334" i="160"/>
  <c r="Z333" i="160"/>
  <c r="AB333" i="160"/>
  <c r="N332" i="160"/>
  <c r="O332" i="160" s="1"/>
  <c r="Q330" i="160"/>
  <c r="P329" i="160"/>
  <c r="Q329" i="160" s="1"/>
  <c r="N329" i="160"/>
  <c r="O329" i="160" s="1"/>
  <c r="L319" i="160"/>
  <c r="S319" i="160" s="1"/>
  <c r="Q319" i="160"/>
  <c r="AA312" i="160"/>
  <c r="AA307" i="160"/>
  <c r="U300" i="160"/>
  <c r="R297" i="160"/>
  <c r="S297" i="160" s="1"/>
  <c r="N282" i="160"/>
  <c r="O282" i="160" s="1"/>
  <c r="O256" i="160"/>
  <c r="AA250" i="160"/>
  <c r="Y250" i="160"/>
  <c r="Z250" i="160"/>
  <c r="AB250" i="160"/>
  <c r="Q240" i="160"/>
  <c r="Q242" i="160" s="1"/>
  <c r="P386" i="160"/>
  <c r="Q386" i="160" s="1"/>
  <c r="Q388" i="160" s="1"/>
  <c r="N386" i="160"/>
  <c r="O386" i="160" s="1"/>
  <c r="Z334" i="160"/>
  <c r="O330" i="160"/>
  <c r="AB315" i="160"/>
  <c r="Y315" i="160"/>
  <c r="Z315" i="160"/>
  <c r="Z307" i="160"/>
  <c r="M258" i="160"/>
  <c r="N247" i="160"/>
  <c r="O247" i="160" s="1"/>
  <c r="R247" i="160"/>
  <c r="S247" i="160" s="1"/>
  <c r="S249" i="160" s="1"/>
  <c r="P247" i="160"/>
  <c r="Q247" i="160" s="1"/>
  <c r="Q249" i="160" s="1"/>
  <c r="P210" i="160"/>
  <c r="Q210" i="160" s="1"/>
  <c r="R210" i="160"/>
  <c r="S210" i="160" s="1"/>
  <c r="M208" i="160"/>
  <c r="N194" i="160"/>
  <c r="O194" i="160" s="1"/>
  <c r="R194" i="160"/>
  <c r="S194" i="160" s="1"/>
  <c r="M167" i="160"/>
  <c r="N260" i="160"/>
  <c r="O260" i="160" s="1"/>
  <c r="U260" i="160" s="1"/>
  <c r="AC260" i="160" s="1"/>
  <c r="R260" i="160"/>
  <c r="S260" i="160" s="1"/>
  <c r="N337" i="160"/>
  <c r="O337" i="160" s="1"/>
  <c r="R337" i="160"/>
  <c r="S337" i="160" s="1"/>
  <c r="S338" i="160" s="1"/>
  <c r="Z290" i="160"/>
  <c r="Y290" i="160"/>
  <c r="R281" i="160"/>
  <c r="S281" i="160" s="1"/>
  <c r="P281" i="160"/>
  <c r="Q281" i="160" s="1"/>
  <c r="N236" i="160"/>
  <c r="O236" i="160" s="1"/>
  <c r="R236" i="160"/>
  <c r="S236" i="160" s="1"/>
  <c r="P234" i="160"/>
  <c r="Q234" i="160" s="1"/>
  <c r="R234" i="160"/>
  <c r="S234" i="160" s="1"/>
  <c r="Z196" i="160"/>
  <c r="Y196" i="160"/>
  <c r="AA196" i="160"/>
  <c r="AB196" i="160"/>
  <c r="AB405" i="160"/>
  <c r="Z390" i="160"/>
  <c r="AA390" i="160"/>
  <c r="AB390" i="160"/>
  <c r="Y376" i="160"/>
  <c r="AA373" i="160"/>
  <c r="AB352" i="160"/>
  <c r="R345" i="160"/>
  <c r="S345" i="160" s="1"/>
  <c r="P345" i="160"/>
  <c r="Q345" i="160" s="1"/>
  <c r="Z339" i="160"/>
  <c r="AA321" i="160"/>
  <c r="AB318" i="160"/>
  <c r="S317" i="160"/>
  <c r="Q314" i="160"/>
  <c r="Q316" i="160" s="1"/>
  <c r="AA291" i="160"/>
  <c r="Z288" i="160"/>
  <c r="AA288" i="160"/>
  <c r="AA278" i="160"/>
  <c r="M280" i="160"/>
  <c r="M268" i="160"/>
  <c r="N241" i="160"/>
  <c r="O241" i="160" s="1"/>
  <c r="O226" i="160"/>
  <c r="L188" i="160"/>
  <c r="S188" i="160" s="1"/>
  <c r="S189" i="160" s="1"/>
  <c r="O188" i="160"/>
  <c r="Y355" i="160"/>
  <c r="AA355" i="160"/>
  <c r="S396" i="160"/>
  <c r="U336" i="160"/>
  <c r="O302" i="160"/>
  <c r="R403" i="160"/>
  <c r="S403" i="160" s="1"/>
  <c r="N403" i="160"/>
  <c r="O403" i="160" s="1"/>
  <c r="AB377" i="160"/>
  <c r="Y377" i="160"/>
  <c r="P367" i="160"/>
  <c r="Q367" i="160" s="1"/>
  <c r="N367" i="160"/>
  <c r="O367" i="160" s="1"/>
  <c r="Z343" i="160"/>
  <c r="AA343" i="160"/>
  <c r="AB343" i="160"/>
  <c r="M338" i="160"/>
  <c r="Y321" i="160"/>
  <c r="O314" i="160"/>
  <c r="AA301" i="160"/>
  <c r="AB301" i="160"/>
  <c r="O295" i="160"/>
  <c r="N228" i="160"/>
  <c r="O228" i="160" s="1"/>
  <c r="P228" i="160"/>
  <c r="Q228" i="160" s="1"/>
  <c r="R228" i="160"/>
  <c r="S228" i="160" s="1"/>
  <c r="S209" i="160"/>
  <c r="AA206" i="160"/>
  <c r="M199" i="160"/>
  <c r="S229" i="160"/>
  <c r="M220" i="160"/>
  <c r="N200" i="160"/>
  <c r="O200" i="160" s="1"/>
  <c r="P200" i="160"/>
  <c r="Q200" i="160" s="1"/>
  <c r="Q202" i="160" s="1"/>
  <c r="R200" i="160"/>
  <c r="S200" i="160" s="1"/>
  <c r="N170" i="160"/>
  <c r="O170" i="160" s="1"/>
  <c r="P170" i="160"/>
  <c r="Q170" i="160" s="1"/>
  <c r="R170" i="160"/>
  <c r="S170" i="160" s="1"/>
  <c r="Q404" i="160"/>
  <c r="AB312" i="160"/>
  <c r="Y312" i="160"/>
  <c r="R294" i="160"/>
  <c r="S294" i="160" s="1"/>
  <c r="N294" i="160"/>
  <c r="O294" i="160" s="1"/>
  <c r="Z283" i="160"/>
  <c r="AA283" i="160"/>
  <c r="Y283" i="160"/>
  <c r="AB283" i="160"/>
  <c r="Q256" i="160"/>
  <c r="L256" i="160"/>
  <c r="S256" i="160" s="1"/>
  <c r="R183" i="160"/>
  <c r="S183" i="160" s="1"/>
  <c r="N183" i="160"/>
  <c r="O183" i="160" s="1"/>
  <c r="P183" i="160"/>
  <c r="Q183" i="160" s="1"/>
  <c r="Q186" i="160" s="1"/>
  <c r="R397" i="160"/>
  <c r="S397" i="160" s="1"/>
  <c r="P397" i="160"/>
  <c r="Q397" i="160" s="1"/>
  <c r="O385" i="160"/>
  <c r="P366" i="160"/>
  <c r="Q366" i="160" s="1"/>
  <c r="R366" i="160"/>
  <c r="S366" i="160" s="1"/>
  <c r="S368" i="160" s="1"/>
  <c r="N366" i="160"/>
  <c r="O366" i="160" s="1"/>
  <c r="AA358" i="160"/>
  <c r="Z358" i="160"/>
  <c r="AB358" i="160"/>
  <c r="Y405" i="160"/>
  <c r="Z405" i="160"/>
  <c r="AA352" i="160"/>
  <c r="Y352" i="160"/>
  <c r="R343" i="160"/>
  <c r="S343" i="160" s="1"/>
  <c r="U343" i="160" s="1"/>
  <c r="AC343" i="160" s="1"/>
  <c r="Y318" i="160"/>
  <c r="Z318" i="160"/>
  <c r="N311" i="160"/>
  <c r="O311" i="160" s="1"/>
  <c r="R311" i="160"/>
  <c r="S311" i="160" s="1"/>
  <c r="P311" i="160"/>
  <c r="Q311" i="160" s="1"/>
  <c r="Y291" i="160"/>
  <c r="AB291" i="160"/>
  <c r="Y278" i="160"/>
  <c r="AB278" i="160"/>
  <c r="M368" i="160"/>
  <c r="S352" i="160"/>
  <c r="AB326" i="160"/>
  <c r="Y326" i="160"/>
  <c r="AA326" i="160"/>
  <c r="S323" i="160"/>
  <c r="P303" i="160"/>
  <c r="Q303" i="160" s="1"/>
  <c r="O288" i="160"/>
  <c r="Q278" i="160"/>
  <c r="AB272" i="160"/>
  <c r="AA272" i="160"/>
  <c r="Y272" i="160"/>
  <c r="P257" i="160"/>
  <c r="Q257" i="160" s="1"/>
  <c r="R257" i="160"/>
  <c r="S257" i="160" s="1"/>
  <c r="S237" i="160"/>
  <c r="AB206" i="160"/>
  <c r="Z206" i="160"/>
  <c r="Q399" i="160"/>
  <c r="U399" i="160" s="1"/>
  <c r="S378" i="160"/>
  <c r="U378" i="160" s="1"/>
  <c r="AC378" i="160" s="1"/>
  <c r="Q375" i="160"/>
  <c r="Z369" i="160"/>
  <c r="Y369" i="160"/>
  <c r="AB369" i="160"/>
  <c r="Q351" i="160"/>
  <c r="AB348" i="160"/>
  <c r="AA348" i="160"/>
  <c r="P317" i="160"/>
  <c r="Q317" i="160" s="1"/>
  <c r="N317" i="160"/>
  <c r="O317" i="160" s="1"/>
  <c r="Q312" i="160"/>
  <c r="L312" i="160"/>
  <c r="S312" i="160" s="1"/>
  <c r="P295" i="160"/>
  <c r="Q295" i="160" s="1"/>
  <c r="Q296" i="160" s="1"/>
  <c r="R295" i="160"/>
  <c r="S295" i="160" s="1"/>
  <c r="AB292" i="160"/>
  <c r="Z292" i="160"/>
  <c r="AA292" i="160"/>
  <c r="P285" i="160"/>
  <c r="Q285" i="160" s="1"/>
  <c r="Q287" i="160" s="1"/>
  <c r="N285" i="160"/>
  <c r="O285" i="160" s="1"/>
  <c r="R285" i="160"/>
  <c r="S285" i="160" s="1"/>
  <c r="S287" i="160" s="1"/>
  <c r="P274" i="160"/>
  <c r="Q274" i="160" s="1"/>
  <c r="Q275" i="160" s="1"/>
  <c r="N274" i="160"/>
  <c r="O274" i="160" s="1"/>
  <c r="M255" i="160"/>
  <c r="AB225" i="160"/>
  <c r="Z225" i="160"/>
  <c r="AA225" i="160"/>
  <c r="Y225" i="160"/>
  <c r="P193" i="160"/>
  <c r="Q193" i="160" s="1"/>
  <c r="Q195" i="160" s="1"/>
  <c r="R193" i="160"/>
  <c r="S193" i="160" s="1"/>
  <c r="U193" i="160" s="1"/>
  <c r="Y259" i="160"/>
  <c r="Z259" i="160"/>
  <c r="U243" i="160"/>
  <c r="Y237" i="160"/>
  <c r="AA237" i="160"/>
  <c r="AB237" i="160"/>
  <c r="P221" i="160"/>
  <c r="Q221" i="160" s="1"/>
  <c r="R221" i="160"/>
  <c r="S221" i="160" s="1"/>
  <c r="N221" i="160"/>
  <c r="O221" i="160" s="1"/>
  <c r="M217" i="160"/>
  <c r="N197" i="160"/>
  <c r="O197" i="160" s="1"/>
  <c r="P197" i="160"/>
  <c r="Q197" i="160" s="1"/>
  <c r="AB173" i="160"/>
  <c r="Y173" i="160"/>
  <c r="AA173" i="160"/>
  <c r="Z173" i="160"/>
  <c r="A17" i="160"/>
  <c r="AD17" i="160" s="1"/>
  <c r="A19" i="160"/>
  <c r="A23" i="160" s="1"/>
  <c r="A24" i="160" s="1"/>
  <c r="AD16" i="160"/>
  <c r="S357" i="160"/>
  <c r="S360" i="160" s="1"/>
  <c r="R339" i="160"/>
  <c r="S339" i="160" s="1"/>
  <c r="S341" i="160" s="1"/>
  <c r="N339" i="160"/>
  <c r="O339" i="160" s="1"/>
  <c r="N334" i="160"/>
  <c r="O334" i="160" s="1"/>
  <c r="R334" i="160"/>
  <c r="S334" i="160" s="1"/>
  <c r="N270" i="160"/>
  <c r="O270" i="160" s="1"/>
  <c r="M271" i="160"/>
  <c r="P265" i="160"/>
  <c r="Q265" i="160" s="1"/>
  <c r="Q268" i="160" s="1"/>
  <c r="S262" i="160"/>
  <c r="S264" i="160" s="1"/>
  <c r="AA257" i="160"/>
  <c r="AB257" i="160"/>
  <c r="Z257" i="160"/>
  <c r="S207" i="160"/>
  <c r="S206" i="160"/>
  <c r="Z204" i="160"/>
  <c r="Y204" i="160"/>
  <c r="AA204" i="160"/>
  <c r="AB204" i="160"/>
  <c r="AB201" i="160"/>
  <c r="AA201" i="160"/>
  <c r="Z201" i="160"/>
  <c r="P180" i="160"/>
  <c r="Q180" i="160" s="1"/>
  <c r="Q181" i="160" s="1"/>
  <c r="N180" i="160"/>
  <c r="O180" i="160" s="1"/>
  <c r="S270" i="160"/>
  <c r="O265" i="160"/>
  <c r="N244" i="160"/>
  <c r="O244" i="160" s="1"/>
  <c r="P244" i="160"/>
  <c r="Q244" i="160" s="1"/>
  <c r="Q246" i="160" s="1"/>
  <c r="S226" i="160"/>
  <c r="Q177" i="160"/>
  <c r="N123" i="160"/>
  <c r="O123" i="160" s="1"/>
  <c r="P123" i="160"/>
  <c r="Q123" i="160" s="1"/>
  <c r="R123" i="160"/>
  <c r="S123" i="160" s="1"/>
  <c r="U163" i="160"/>
  <c r="AC163" i="160" s="1"/>
  <c r="P143" i="160"/>
  <c r="Q143" i="160" s="1"/>
  <c r="Q145" i="160" s="1"/>
  <c r="R143" i="160"/>
  <c r="S143" i="160" s="1"/>
  <c r="N143" i="160"/>
  <c r="O143" i="160" s="1"/>
  <c r="P147" i="160"/>
  <c r="Q147" i="160" s="1"/>
  <c r="N147" i="160"/>
  <c r="O147" i="160" s="1"/>
  <c r="R147" i="160"/>
  <c r="S147" i="160" s="1"/>
  <c r="AB216" i="160"/>
  <c r="Y216" i="160"/>
  <c r="S211" i="160"/>
  <c r="AB200" i="160"/>
  <c r="Z200" i="160"/>
  <c r="Y200" i="160"/>
  <c r="Z380" i="160"/>
  <c r="Y380" i="160"/>
  <c r="AA380" i="160"/>
  <c r="AB319" i="160"/>
  <c r="Z319" i="160"/>
  <c r="N307" i="160"/>
  <c r="O307" i="160" s="1"/>
  <c r="AB282" i="160"/>
  <c r="AA262" i="160"/>
  <c r="Y253" i="160"/>
  <c r="Z253" i="160"/>
  <c r="AB253" i="160"/>
  <c r="S219" i="160"/>
  <c r="U219" i="160" s="1"/>
  <c r="AC219" i="160" s="1"/>
  <c r="S216" i="160"/>
  <c r="R197" i="160"/>
  <c r="S197" i="160" s="1"/>
  <c r="S199" i="160" s="1"/>
  <c r="Z193" i="160"/>
  <c r="AB193" i="160"/>
  <c r="Q394" i="160"/>
  <c r="Q395" i="160" s="1"/>
  <c r="AB345" i="160"/>
  <c r="AB344" i="160"/>
  <c r="Y337" i="160"/>
  <c r="AA337" i="160"/>
  <c r="AA324" i="160"/>
  <c r="AA304" i="160"/>
  <c r="Z304" i="160"/>
  <c r="R290" i="160"/>
  <c r="S290" i="160" s="1"/>
  <c r="S293" i="160" s="1"/>
  <c r="N290" i="160"/>
  <c r="O290" i="160" s="1"/>
  <c r="AB285" i="160"/>
  <c r="Y285" i="160"/>
  <c r="AA282" i="160"/>
  <c r="P279" i="160"/>
  <c r="Q279" i="160" s="1"/>
  <c r="R279" i="160"/>
  <c r="S279" i="160" s="1"/>
  <c r="N279" i="160"/>
  <c r="O279" i="160" s="1"/>
  <c r="O280" i="160" s="1"/>
  <c r="N273" i="160"/>
  <c r="O273" i="160" s="1"/>
  <c r="AA267" i="160"/>
  <c r="AB267" i="160"/>
  <c r="Z267" i="160"/>
  <c r="AB263" i="160"/>
  <c r="Y263" i="160"/>
  <c r="AB259" i="160"/>
  <c r="Z244" i="160"/>
  <c r="AB244" i="160"/>
  <c r="S233" i="160"/>
  <c r="U233" i="160" s="1"/>
  <c r="AC233" i="160" s="1"/>
  <c r="Z228" i="160"/>
  <c r="AA228" i="160"/>
  <c r="Y228" i="160"/>
  <c r="Z222" i="160"/>
  <c r="AA222" i="160"/>
  <c r="O218" i="160"/>
  <c r="O220" i="160" s="1"/>
  <c r="O211" i="160"/>
  <c r="N205" i="160"/>
  <c r="O205" i="160" s="1"/>
  <c r="R205" i="160"/>
  <c r="S205" i="160" s="1"/>
  <c r="O189" i="160"/>
  <c r="U179" i="160"/>
  <c r="AC179" i="160" s="1"/>
  <c r="Q276" i="160"/>
  <c r="U276" i="160" s="1"/>
  <c r="R238" i="160"/>
  <c r="S238" i="160" s="1"/>
  <c r="N238" i="160"/>
  <c r="O238" i="160" s="1"/>
  <c r="P238" i="160"/>
  <c r="Q238" i="160" s="1"/>
  <c r="N209" i="160"/>
  <c r="O209" i="160" s="1"/>
  <c r="P209" i="160"/>
  <c r="Q209" i="160" s="1"/>
  <c r="Q207" i="160"/>
  <c r="Q208" i="160" s="1"/>
  <c r="P166" i="160"/>
  <c r="Q166" i="160" s="1"/>
  <c r="Q167" i="160" s="1"/>
  <c r="N166" i="160"/>
  <c r="O166" i="160" s="1"/>
  <c r="R166" i="160"/>
  <c r="S166" i="160" s="1"/>
  <c r="AB163" i="160"/>
  <c r="S148" i="160"/>
  <c r="Y180" i="160"/>
  <c r="Z165" i="160"/>
  <c r="AA165" i="160"/>
  <c r="O160" i="160"/>
  <c r="L160" i="160"/>
  <c r="S160" i="160" s="1"/>
  <c r="S164" i="160" s="1"/>
  <c r="AB111" i="160"/>
  <c r="Z111" i="160"/>
  <c r="AA111" i="160"/>
  <c r="Y111" i="160"/>
  <c r="U151" i="160"/>
  <c r="L135" i="160"/>
  <c r="S135" i="160" s="1"/>
  <c r="O135" i="160"/>
  <c r="AB146" i="160"/>
  <c r="Y146" i="160"/>
  <c r="Z146" i="160"/>
  <c r="AA146" i="160"/>
  <c r="R146" i="160"/>
  <c r="S146" i="160" s="1"/>
  <c r="U144" i="160"/>
  <c r="AC144" i="160" s="1"/>
  <c r="Z123" i="160"/>
  <c r="AB123" i="160"/>
  <c r="AA123" i="160"/>
  <c r="AB327" i="160"/>
  <c r="Z295" i="160"/>
  <c r="AA295" i="160"/>
  <c r="AB266" i="160"/>
  <c r="AA256" i="160"/>
  <c r="S254" i="160"/>
  <c r="U254" i="160" s="1"/>
  <c r="AC254" i="160" s="1"/>
  <c r="AA247" i="160"/>
  <c r="Z247" i="160"/>
  <c r="AB247" i="160"/>
  <c r="P237" i="160"/>
  <c r="Q237" i="160" s="1"/>
  <c r="N237" i="160"/>
  <c r="O237" i="160" s="1"/>
  <c r="N207" i="160"/>
  <c r="O207" i="160" s="1"/>
  <c r="Z166" i="160"/>
  <c r="AA166" i="160"/>
  <c r="AA162" i="160"/>
  <c r="AB162" i="160"/>
  <c r="Y162" i="160"/>
  <c r="Z158" i="160"/>
  <c r="Y158" i="160"/>
  <c r="Z99" i="160"/>
  <c r="Y99" i="160"/>
  <c r="AB99" i="160"/>
  <c r="U116" i="160"/>
  <c r="AC116" i="160" s="1"/>
  <c r="Z113" i="160"/>
  <c r="M109" i="160"/>
  <c r="O250" i="160"/>
  <c r="O252" i="160" s="1"/>
  <c r="AA194" i="160"/>
  <c r="AB194" i="160"/>
  <c r="Z194" i="160"/>
  <c r="O176" i="160"/>
  <c r="U176" i="160" s="1"/>
  <c r="AC176" i="160" s="1"/>
  <c r="O173" i="160"/>
  <c r="AA160" i="160"/>
  <c r="AB160" i="160"/>
  <c r="P140" i="160"/>
  <c r="Q140" i="160" s="1"/>
  <c r="M136" i="160"/>
  <c r="AB130" i="160"/>
  <c r="Y130" i="160"/>
  <c r="Z130" i="160"/>
  <c r="AA130" i="160"/>
  <c r="U250" i="160"/>
  <c r="AA234" i="160"/>
  <c r="Y234" i="160"/>
  <c r="O230" i="160"/>
  <c r="S218" i="160"/>
  <c r="AA190" i="160"/>
  <c r="AB190" i="160"/>
  <c r="S168" i="160"/>
  <c r="U168" i="160" s="1"/>
  <c r="Q160" i="160"/>
  <c r="Q164" i="160" s="1"/>
  <c r="S153" i="160"/>
  <c r="AA142" i="160"/>
  <c r="Y142" i="160"/>
  <c r="Z142" i="160"/>
  <c r="AB142" i="160"/>
  <c r="N140" i="160"/>
  <c r="O140" i="160" s="1"/>
  <c r="R108" i="160"/>
  <c r="S108" i="160" s="1"/>
  <c r="S109" i="160" s="1"/>
  <c r="N108" i="160"/>
  <c r="O108" i="160" s="1"/>
  <c r="O109" i="160" s="1"/>
  <c r="P108" i="160"/>
  <c r="Q108" i="160" s="1"/>
  <c r="S137" i="160"/>
  <c r="Y183" i="160"/>
  <c r="Z183" i="160"/>
  <c r="Z170" i="160"/>
  <c r="AA170" i="160"/>
  <c r="AB170" i="160"/>
  <c r="R142" i="160"/>
  <c r="S142" i="160" s="1"/>
  <c r="N142" i="160"/>
  <c r="O142" i="160" s="1"/>
  <c r="Z134" i="160"/>
  <c r="AA134" i="160"/>
  <c r="AB134" i="160"/>
  <c r="Y134" i="160"/>
  <c r="U119" i="160"/>
  <c r="Y106" i="160"/>
  <c r="AB106" i="160"/>
  <c r="AA106" i="160"/>
  <c r="M141" i="160"/>
  <c r="Q114" i="160"/>
  <c r="AA97" i="160"/>
  <c r="Z97" i="160"/>
  <c r="Y97" i="160"/>
  <c r="AB97" i="160"/>
  <c r="U115" i="160"/>
  <c r="O118" i="160"/>
  <c r="R288" i="160"/>
  <c r="S288" i="160" s="1"/>
  <c r="S289" i="160" s="1"/>
  <c r="S278" i="160"/>
  <c r="P262" i="160"/>
  <c r="Q262" i="160" s="1"/>
  <c r="Q264" i="160" s="1"/>
  <c r="N262" i="160"/>
  <c r="O262" i="160" s="1"/>
  <c r="AA245" i="160"/>
  <c r="Z245" i="160"/>
  <c r="Q216" i="160"/>
  <c r="U216" i="160" s="1"/>
  <c r="AC216" i="160" s="1"/>
  <c r="Q188" i="160"/>
  <c r="Q189" i="160" s="1"/>
  <c r="AB185" i="160"/>
  <c r="Z185" i="160"/>
  <c r="AB157" i="160"/>
  <c r="Y157" i="160"/>
  <c r="AA148" i="160"/>
  <c r="Z148" i="160"/>
  <c r="Y148" i="160"/>
  <c r="AB144" i="160"/>
  <c r="Z144" i="160"/>
  <c r="AA144" i="160"/>
  <c r="O95" i="160"/>
  <c r="U93" i="160"/>
  <c r="Z24" i="160"/>
  <c r="Y24" i="160"/>
  <c r="Z133" i="160"/>
  <c r="Y133" i="160"/>
  <c r="AA133" i="160"/>
  <c r="AB133" i="160"/>
  <c r="M95" i="160"/>
  <c r="S77" i="160"/>
  <c r="U272" i="160"/>
  <c r="AB240" i="160"/>
  <c r="Z240" i="160"/>
  <c r="N222" i="160"/>
  <c r="O222" i="160" s="1"/>
  <c r="P222" i="160"/>
  <c r="Q222" i="160" s="1"/>
  <c r="Z209" i="160"/>
  <c r="Y209" i="160"/>
  <c r="P196" i="160"/>
  <c r="Q196" i="160" s="1"/>
  <c r="N196" i="160"/>
  <c r="O196" i="160" s="1"/>
  <c r="U175" i="160"/>
  <c r="P169" i="160"/>
  <c r="Q169" i="160" s="1"/>
  <c r="Q171" i="160" s="1"/>
  <c r="N169" i="160"/>
  <c r="O169" i="160" s="1"/>
  <c r="L154" i="160"/>
  <c r="S154" i="160" s="1"/>
  <c r="S159" i="160" s="1"/>
  <c r="O154" i="160"/>
  <c r="Z147" i="160"/>
  <c r="AB147" i="160"/>
  <c r="Y147" i="160"/>
  <c r="P85" i="160"/>
  <c r="Q85" i="160" s="1"/>
  <c r="Q87" i="160" s="1"/>
  <c r="N85" i="160"/>
  <c r="O85" i="160" s="1"/>
  <c r="R85" i="160"/>
  <c r="S85" i="160" s="1"/>
  <c r="P56" i="160"/>
  <c r="Q56" i="160" s="1"/>
  <c r="N56" i="160"/>
  <c r="O56" i="160" s="1"/>
  <c r="O59" i="160" s="1"/>
  <c r="R56" i="160"/>
  <c r="S56" i="160" s="1"/>
  <c r="AB178" i="160"/>
  <c r="Z178" i="160"/>
  <c r="Y178" i="160"/>
  <c r="AA178" i="160"/>
  <c r="AB117" i="160"/>
  <c r="Z117" i="160"/>
  <c r="Y117" i="160"/>
  <c r="N96" i="160"/>
  <c r="O96" i="160" s="1"/>
  <c r="P96" i="160"/>
  <c r="Q96" i="160" s="1"/>
  <c r="Q98" i="160" s="1"/>
  <c r="R96" i="160"/>
  <c r="S96" i="160" s="1"/>
  <c r="Z69" i="160"/>
  <c r="Y69" i="160"/>
  <c r="AA69" i="160"/>
  <c r="AB69" i="160"/>
  <c r="N124" i="160"/>
  <c r="O124" i="160" s="1"/>
  <c r="R124" i="160"/>
  <c r="S124" i="160" s="1"/>
  <c r="Y151" i="160"/>
  <c r="Z151" i="160"/>
  <c r="AB149" i="160"/>
  <c r="Y149" i="160"/>
  <c r="Z149" i="160"/>
  <c r="Q148" i="160"/>
  <c r="Q102" i="160"/>
  <c r="Y90" i="160"/>
  <c r="Z90" i="160"/>
  <c r="AA90" i="160"/>
  <c r="AB90" i="160"/>
  <c r="S129" i="160"/>
  <c r="R128" i="160"/>
  <c r="S128" i="160" s="1"/>
  <c r="P128" i="160"/>
  <c r="Q128" i="160" s="1"/>
  <c r="Z121" i="160"/>
  <c r="AA121" i="160"/>
  <c r="Y121" i="160"/>
  <c r="AA115" i="160"/>
  <c r="Z115" i="160"/>
  <c r="U112" i="160"/>
  <c r="AC112" i="160" s="1"/>
  <c r="Q129" i="160"/>
  <c r="S126" i="160"/>
  <c r="P104" i="160"/>
  <c r="Q104" i="160" s="1"/>
  <c r="N104" i="160"/>
  <c r="O104" i="160" s="1"/>
  <c r="R104" i="160"/>
  <c r="S104" i="160" s="1"/>
  <c r="AB81" i="160"/>
  <c r="AA207" i="160"/>
  <c r="AB207" i="160"/>
  <c r="Z172" i="160"/>
  <c r="AA172" i="160"/>
  <c r="AA169" i="160"/>
  <c r="AB169" i="160"/>
  <c r="U157" i="160"/>
  <c r="AC157" i="160" s="1"/>
  <c r="U156" i="160"/>
  <c r="AC156" i="160" s="1"/>
  <c r="U55" i="160"/>
  <c r="AC55" i="160" s="1"/>
  <c r="P79" i="160"/>
  <c r="Q79" i="160" s="1"/>
  <c r="Q82" i="160" s="1"/>
  <c r="N79" i="160"/>
  <c r="O79" i="160" s="1"/>
  <c r="R79" i="160"/>
  <c r="S79" i="160" s="1"/>
  <c r="S64" i="160"/>
  <c r="U62" i="160"/>
  <c r="Z83" i="160"/>
  <c r="Y83" i="160"/>
  <c r="AA83" i="160"/>
  <c r="U80" i="160"/>
  <c r="AC80" i="160" s="1"/>
  <c r="N58" i="160"/>
  <c r="O58" i="160" s="1"/>
  <c r="P58" i="160"/>
  <c r="Q58" i="160" s="1"/>
  <c r="R58" i="160"/>
  <c r="S58" i="160" s="1"/>
  <c r="S117" i="160"/>
  <c r="U117" i="160" s="1"/>
  <c r="AC117" i="160" s="1"/>
  <c r="AA110" i="160"/>
  <c r="R106" i="160"/>
  <c r="S106" i="160" s="1"/>
  <c r="P106" i="160"/>
  <c r="Q106" i="160" s="1"/>
  <c r="AA78" i="160"/>
  <c r="Z57" i="160"/>
  <c r="N53" i="160"/>
  <c r="O53" i="160" s="1"/>
  <c r="R53" i="160"/>
  <c r="S53" i="160" s="1"/>
  <c r="AA30" i="160"/>
  <c r="AB138" i="160"/>
  <c r="AA138" i="160"/>
  <c r="O126" i="160"/>
  <c r="Z110" i="160"/>
  <c r="AB108" i="160"/>
  <c r="M98" i="160"/>
  <c r="M77" i="160"/>
  <c r="N38" i="160"/>
  <c r="O38" i="160" s="1"/>
  <c r="R38" i="160"/>
  <c r="S38" i="160" s="1"/>
  <c r="P38" i="160"/>
  <c r="Q38" i="160" s="1"/>
  <c r="Y187" i="160"/>
  <c r="O113" i="160"/>
  <c r="U113" i="160" s="1"/>
  <c r="AC113" i="160" s="1"/>
  <c r="Y110" i="160"/>
  <c r="S88" i="160"/>
  <c r="S89" i="160" s="1"/>
  <c r="W89" i="160" s="1"/>
  <c r="AB78" i="160"/>
  <c r="Z78" i="160"/>
  <c r="AA57" i="160"/>
  <c r="AB57" i="160"/>
  <c r="R46" i="160"/>
  <c r="S46" i="160" s="1"/>
  <c r="N46" i="160"/>
  <c r="O46" i="160" s="1"/>
  <c r="P46" i="160"/>
  <c r="Q46" i="160" s="1"/>
  <c r="Y30" i="160"/>
  <c r="AB30" i="160"/>
  <c r="S165" i="160"/>
  <c r="U165" i="160" s="1"/>
  <c r="AA108" i="160"/>
  <c r="Z108" i="160"/>
  <c r="N97" i="160"/>
  <c r="O97" i="160" s="1"/>
  <c r="R97" i="160"/>
  <c r="S97" i="160" s="1"/>
  <c r="N75" i="160"/>
  <c r="O75" i="160" s="1"/>
  <c r="P75" i="160"/>
  <c r="Q75" i="160" s="1"/>
  <c r="Q77" i="160" s="1"/>
  <c r="O66" i="160"/>
  <c r="U63" i="160"/>
  <c r="AC63" i="160" s="1"/>
  <c r="AA45" i="160"/>
  <c r="Y45" i="160"/>
  <c r="AB45" i="160"/>
  <c r="Q35" i="160"/>
  <c r="S40" i="160"/>
  <c r="R84" i="160"/>
  <c r="S84" i="160" s="1"/>
  <c r="N50" i="160"/>
  <c r="O50" i="160" s="1"/>
  <c r="P50" i="160"/>
  <c r="Q50" i="160" s="1"/>
  <c r="AB91" i="160"/>
  <c r="N78" i="160"/>
  <c r="O78" i="160" s="1"/>
  <c r="R78" i="160"/>
  <c r="S78" i="160" s="1"/>
  <c r="P52" i="160"/>
  <c r="Q52" i="160" s="1"/>
  <c r="N52" i="160"/>
  <c r="O52" i="160" s="1"/>
  <c r="R52" i="160"/>
  <c r="S52" i="160" s="1"/>
  <c r="N42" i="160"/>
  <c r="O42" i="160" s="1"/>
  <c r="P42" i="160"/>
  <c r="Q42" i="160" s="1"/>
  <c r="R42" i="160"/>
  <c r="S42" i="160" s="1"/>
  <c r="AA91" i="160"/>
  <c r="P90" i="160"/>
  <c r="Q90" i="160" s="1"/>
  <c r="N84" i="160"/>
  <c r="O84" i="160" s="1"/>
  <c r="Z51" i="160"/>
  <c r="AB48" i="160"/>
  <c r="O47" i="160"/>
  <c r="AA86" i="160"/>
  <c r="Y86" i="160"/>
  <c r="AA53" i="160"/>
  <c r="Z53" i="160"/>
  <c r="AB53" i="160"/>
  <c r="Y53" i="160"/>
  <c r="P152" i="160"/>
  <c r="Q152" i="160" s="1"/>
  <c r="Q153" i="160" s="1"/>
  <c r="N152" i="160"/>
  <c r="O152" i="160" s="1"/>
  <c r="Q139" i="160"/>
  <c r="P135" i="160"/>
  <c r="Q135" i="160" s="1"/>
  <c r="AB126" i="160"/>
  <c r="AA126" i="160"/>
  <c r="Q118" i="160"/>
  <c r="Y58" i="160"/>
  <c r="Z58" i="160"/>
  <c r="AA48" i="160"/>
  <c r="Z48" i="160"/>
  <c r="R25" i="160"/>
  <c r="S25" i="160" s="1"/>
  <c r="P25" i="160"/>
  <c r="Q25" i="160" s="1"/>
  <c r="AB62" i="160"/>
  <c r="Z62" i="160"/>
  <c r="AA62" i="160"/>
  <c r="Q57" i="160"/>
  <c r="U57" i="160" s="1"/>
  <c r="AC57" i="160" s="1"/>
  <c r="L51" i="160"/>
  <c r="O51" i="160"/>
  <c r="O35" i="160"/>
  <c r="P66" i="160"/>
  <c r="Q66" i="160" s="1"/>
  <c r="R66" i="160"/>
  <c r="S66" i="160" s="1"/>
  <c r="AA65" i="160"/>
  <c r="Z46" i="160"/>
  <c r="AA46" i="160"/>
  <c r="AA63" i="160"/>
  <c r="AB63" i="160"/>
  <c r="Y63" i="160"/>
  <c r="M145" i="160"/>
  <c r="M92" i="160"/>
  <c r="S73" i="160"/>
  <c r="U73" i="160" s="1"/>
  <c r="AC73" i="160" s="1"/>
  <c r="S33" i="160"/>
  <c r="Y28" i="160"/>
  <c r="Z28" i="160"/>
  <c r="AB28" i="160"/>
  <c r="AA38" i="160"/>
  <c r="Y38" i="160"/>
  <c r="Z38" i="160"/>
  <c r="P33" i="160"/>
  <c r="Q33" i="160" s="1"/>
  <c r="N33" i="160"/>
  <c r="O33" i="160" s="1"/>
  <c r="Q71" i="160"/>
  <c r="Q74" i="160" s="1"/>
  <c r="N65" i="160"/>
  <c r="O65" i="160" s="1"/>
  <c r="P65" i="160"/>
  <c r="Q65" i="160" s="1"/>
  <c r="R65" i="160"/>
  <c r="S65" i="160" s="1"/>
  <c r="Y42" i="160"/>
  <c r="AB42" i="160"/>
  <c r="Q20" i="160"/>
  <c r="O37" i="160"/>
  <c r="AB32" i="160"/>
  <c r="N14" i="160"/>
  <c r="P14" i="160"/>
  <c r="R14" i="160"/>
  <c r="S14" i="160" s="1"/>
  <c r="Y43" i="160"/>
  <c r="Z43" i="160"/>
  <c r="AB43" i="160"/>
  <c r="Z32" i="160"/>
  <c r="N24" i="160"/>
  <c r="O24" i="160" s="1"/>
  <c r="P24" i="160"/>
  <c r="Q24" i="160" s="1"/>
  <c r="R24" i="160"/>
  <c r="S24" i="160" s="1"/>
  <c r="Q21" i="160"/>
  <c r="Y23" i="160"/>
  <c r="AA36" i="160"/>
  <c r="AB36" i="160"/>
  <c r="Y13" i="160"/>
  <c r="Z13" i="160"/>
  <c r="S23" i="160"/>
  <c r="N71" i="160"/>
  <c r="O71" i="160" s="1"/>
  <c r="O74" i="160" s="1"/>
  <c r="S48" i="160"/>
  <c r="R20" i="160"/>
  <c r="S20" i="160" s="1"/>
  <c r="R51" i="160"/>
  <c r="S45" i="160"/>
  <c r="U45" i="160" s="1"/>
  <c r="P23" i="160"/>
  <c r="Q23" i="160" s="1"/>
  <c r="N21" i="160"/>
  <c r="O21" i="160" s="1"/>
  <c r="AB14" i="160"/>
  <c r="S21" i="160"/>
  <c r="Y14" i="160"/>
  <c r="R13" i="160"/>
  <c r="S13" i="160" s="1"/>
  <c r="Z72" i="160"/>
  <c r="Y31" i="160"/>
  <c r="O30" i="160"/>
  <c r="O23" i="160"/>
  <c r="Z20" i="160"/>
  <c r="R19" i="160"/>
  <c r="S19" i="160" s="1"/>
  <c r="P13" i="160"/>
  <c r="Q13" i="160" s="1"/>
  <c r="R16" i="160"/>
  <c r="S16" i="160" s="1"/>
  <c r="O48" i="160"/>
  <c r="AB17" i="160"/>
  <c r="AA17" i="160"/>
  <c r="Y135" i="160"/>
  <c r="AA135" i="160"/>
  <c r="N133" i="160"/>
  <c r="O133" i="160" s="1"/>
  <c r="P133" i="160"/>
  <c r="Q133" i="160" s="1"/>
  <c r="R133" i="160"/>
  <c r="S133" i="160" s="1"/>
  <c r="N132" i="160"/>
  <c r="O132" i="160" s="1"/>
  <c r="R132" i="160"/>
  <c r="S132" i="160" s="1"/>
  <c r="Y128" i="160"/>
  <c r="AA128" i="160"/>
  <c r="Z127" i="160"/>
  <c r="Y127" i="160"/>
  <c r="AB127" i="160"/>
  <c r="AB124" i="160"/>
  <c r="Y124" i="160"/>
  <c r="AA124" i="160"/>
  <c r="N122" i="160"/>
  <c r="O122" i="160" s="1"/>
  <c r="P122" i="160"/>
  <c r="Q122" i="160" s="1"/>
  <c r="R122" i="160"/>
  <c r="S122" i="160" s="1"/>
  <c r="Y120" i="160"/>
  <c r="AA120" i="160"/>
  <c r="Y113" i="160"/>
  <c r="AA113" i="160"/>
  <c r="AA112" i="160"/>
  <c r="AB112" i="160"/>
  <c r="L110" i="160"/>
  <c r="S110" i="160" s="1"/>
  <c r="S114" i="160" s="1"/>
  <c r="O110" i="160"/>
  <c r="AA105" i="160"/>
  <c r="Y105" i="160"/>
  <c r="AB105" i="160"/>
  <c r="Z104" i="160"/>
  <c r="AB104" i="160"/>
  <c r="AA102" i="160"/>
  <c r="Y102" i="160"/>
  <c r="N102" i="160"/>
  <c r="O102" i="160" s="1"/>
  <c r="R102" i="160"/>
  <c r="S102" i="160" s="1"/>
  <c r="S103" i="160" s="1"/>
  <c r="Y101" i="160"/>
  <c r="AA101" i="160"/>
  <c r="M103" i="160"/>
  <c r="P99" i="160"/>
  <c r="Q99" i="160" s="1"/>
  <c r="R99" i="160"/>
  <c r="S99" i="160" s="1"/>
  <c r="S100" i="160" s="1"/>
  <c r="Y94" i="160"/>
  <c r="AA94" i="160"/>
  <c r="P94" i="160"/>
  <c r="Q94" i="160" s="1"/>
  <c r="R94" i="160"/>
  <c r="S94" i="160" s="1"/>
  <c r="S95" i="160" s="1"/>
  <c r="R91" i="160"/>
  <c r="S91" i="160" s="1"/>
  <c r="S92" i="160" s="1"/>
  <c r="P91" i="160"/>
  <c r="Q91" i="160" s="1"/>
  <c r="Z86" i="160"/>
  <c r="AB86" i="160"/>
  <c r="Y85" i="160"/>
  <c r="AB85" i="160"/>
  <c r="Y81" i="160"/>
  <c r="AA81" i="160"/>
  <c r="Y80" i="160"/>
  <c r="AB80" i="160"/>
  <c r="Z79" i="160"/>
  <c r="AB79" i="160"/>
  <c r="AB75" i="160"/>
  <c r="Z75" i="160"/>
  <c r="AA75" i="160"/>
  <c r="Y71" i="160"/>
  <c r="Z71" i="160"/>
  <c r="AA71" i="160"/>
  <c r="N69" i="160"/>
  <c r="O69" i="160" s="1"/>
  <c r="R69" i="160"/>
  <c r="S69" i="160" s="1"/>
  <c r="P68" i="160"/>
  <c r="Q68" i="160" s="1"/>
  <c r="Q70" i="160" s="1"/>
  <c r="R68" i="160"/>
  <c r="S68" i="160" s="1"/>
  <c r="Z66" i="160"/>
  <c r="AA66" i="160"/>
  <c r="AB66" i="160"/>
  <c r="Z65" i="160"/>
  <c r="AB65" i="160"/>
  <c r="M59" i="160"/>
  <c r="Z56" i="160"/>
  <c r="AA56" i="160"/>
  <c r="Y56" i="160"/>
  <c r="AB56" i="160"/>
  <c r="Y55" i="160"/>
  <c r="Z55" i="160"/>
  <c r="AA55" i="160"/>
  <c r="AB55" i="160"/>
  <c r="Y52" i="160"/>
  <c r="Z52" i="160"/>
  <c r="AA41" i="160"/>
  <c r="AB41" i="160"/>
  <c r="P37" i="160"/>
  <c r="Q37" i="160" s="1"/>
  <c r="R37" i="160"/>
  <c r="S37" i="160" s="1"/>
  <c r="Y33" i="160"/>
  <c r="Z33" i="160"/>
  <c r="AB33" i="160"/>
  <c r="R28" i="160"/>
  <c r="S28" i="160" s="1"/>
  <c r="N28" i="160"/>
  <c r="O28" i="160" s="1"/>
  <c r="P28" i="160"/>
  <c r="Q28" i="160" s="1"/>
  <c r="N27" i="160"/>
  <c r="O27" i="160" s="1"/>
  <c r="P27" i="160"/>
  <c r="Q27" i="160" s="1"/>
  <c r="R27" i="160"/>
  <c r="S27" i="160" s="1"/>
  <c r="AA20" i="160"/>
  <c r="AB20" i="160"/>
  <c r="Y27" i="160"/>
  <c r="Z27" i="160"/>
  <c r="AA27" i="160"/>
  <c r="AA13" i="160"/>
  <c r="AB13" i="160"/>
  <c r="A27" i="160"/>
  <c r="AD27" i="160" s="1"/>
  <c r="AD23" i="160"/>
  <c r="N20" i="160"/>
  <c r="O20" i="160" s="1"/>
  <c r="U20" i="160" s="1"/>
  <c r="AC20" i="160" s="1"/>
  <c r="P16" i="160"/>
  <c r="Q16" i="160" s="1"/>
  <c r="R31" i="160"/>
  <c r="S31" i="160" s="1"/>
  <c r="AB23" i="160"/>
  <c r="N81" i="160"/>
  <c r="O81" i="160" s="1"/>
  <c r="R81" i="160"/>
  <c r="S81" i="160" s="1"/>
  <c r="AA58" i="160"/>
  <c r="AA51" i="160"/>
  <c r="AB50" i="160"/>
  <c r="Z45" i="160"/>
  <c r="P40" i="160"/>
  <c r="Q40" i="160" s="1"/>
  <c r="Z37" i="160"/>
  <c r="AA35" i="160"/>
  <c r="AB35" i="160"/>
  <c r="Z35" i="160"/>
  <c r="N31" i="160"/>
  <c r="O31" i="160" s="1"/>
  <c r="AA23" i="160"/>
  <c r="M82" i="160"/>
  <c r="Y51" i="160"/>
  <c r="Y50" i="160"/>
  <c r="P43" i="160"/>
  <c r="Q43" i="160" s="1"/>
  <c r="N43" i="160"/>
  <c r="O43" i="160" s="1"/>
  <c r="Q31" i="160"/>
  <c r="P30" i="160"/>
  <c r="Q30" i="160" s="1"/>
  <c r="R30" i="160"/>
  <c r="S30" i="160" s="1"/>
  <c r="AA24" i="160"/>
  <c r="AB24" i="160"/>
  <c r="Q53" i="160"/>
  <c r="Q47" i="160"/>
  <c r="AD19" i="160"/>
  <c r="A20" i="160"/>
  <c r="O14" i="160"/>
  <c r="Q14" i="160"/>
  <c r="AA76" i="160"/>
  <c r="Y76" i="160"/>
  <c r="O44" i="160"/>
  <c r="R17" i="160"/>
  <c r="S17" i="160" s="1"/>
  <c r="N17" i="160"/>
  <c r="O17" i="160" s="1"/>
  <c r="O18" i="160" s="1"/>
  <c r="Z17" i="160"/>
  <c r="Y16" i="160"/>
  <c r="Z16" i="160"/>
  <c r="AD85" i="161" l="1"/>
  <c r="A86" i="161"/>
  <c r="AD86" i="161" s="1"/>
  <c r="A92" i="161"/>
  <c r="A93" i="161" s="1"/>
  <c r="A90" i="161"/>
  <c r="A95" i="161" s="1"/>
  <c r="A98" i="161" s="1"/>
  <c r="A102" i="161" s="1"/>
  <c r="A105" i="161" s="1"/>
  <c r="A108" i="161" s="1"/>
  <c r="A111" i="161" s="1"/>
  <c r="A88" i="161"/>
  <c r="AD87" i="161"/>
  <c r="AD80" i="161"/>
  <c r="A82" i="161"/>
  <c r="AD82" i="161" s="1"/>
  <c r="U91" i="160"/>
  <c r="AC91" i="160" s="1"/>
  <c r="U327" i="160"/>
  <c r="AC327" i="160" s="1"/>
  <c r="S246" i="160"/>
  <c r="S365" i="160"/>
  <c r="U248" i="160"/>
  <c r="AC248" i="160" s="1"/>
  <c r="U162" i="160"/>
  <c r="AC162" i="160" s="1"/>
  <c r="U58" i="160"/>
  <c r="AC58" i="160" s="1"/>
  <c r="Q199" i="160"/>
  <c r="Q125" i="160"/>
  <c r="U111" i="160"/>
  <c r="AC111" i="160" s="1"/>
  <c r="S353" i="160"/>
  <c r="U130" i="160"/>
  <c r="AC130" i="160" s="1"/>
  <c r="U97" i="160"/>
  <c r="AC97" i="160" s="1"/>
  <c r="S220" i="160"/>
  <c r="O208" i="160"/>
  <c r="S141" i="160"/>
  <c r="U66" i="160"/>
  <c r="AC66" i="160" s="1"/>
  <c r="U270" i="160"/>
  <c r="AC270" i="160" s="1"/>
  <c r="O235" i="160"/>
  <c r="U203" i="160"/>
  <c r="S404" i="160"/>
  <c r="S372" i="160"/>
  <c r="Q335" i="160"/>
  <c r="O323" i="160"/>
  <c r="O87" i="160"/>
  <c r="U138" i="160"/>
  <c r="AC138" i="160" s="1"/>
  <c r="U43" i="160"/>
  <c r="AC43" i="160" s="1"/>
  <c r="Q29" i="160"/>
  <c r="U33" i="160"/>
  <c r="AC33" i="160" s="1"/>
  <c r="Q49" i="160"/>
  <c r="S171" i="160"/>
  <c r="O368" i="160"/>
  <c r="O284" i="160"/>
  <c r="S268" i="160"/>
  <c r="Q360" i="160"/>
  <c r="U158" i="160"/>
  <c r="AC158" i="160" s="1"/>
  <c r="U342" i="160"/>
  <c r="AC342" i="160" s="1"/>
  <c r="U298" i="160"/>
  <c r="AC298" i="160" s="1"/>
  <c r="O92" i="160"/>
  <c r="U371" i="160"/>
  <c r="AC371" i="160" s="1"/>
  <c r="Q385" i="160"/>
  <c r="W385" i="160" s="1"/>
  <c r="S87" i="160"/>
  <c r="O49" i="160"/>
  <c r="Q103" i="160"/>
  <c r="S59" i="160"/>
  <c r="U139" i="160"/>
  <c r="AC139" i="160" s="1"/>
  <c r="Q141" i="160"/>
  <c r="U83" i="160"/>
  <c r="U128" i="160"/>
  <c r="AC128" i="160" s="1"/>
  <c r="O320" i="160"/>
  <c r="Q368" i="160"/>
  <c r="U295" i="160"/>
  <c r="AC295" i="160" s="1"/>
  <c r="U32" i="160"/>
  <c r="AC32" i="160" s="1"/>
  <c r="U315" i="160"/>
  <c r="AC315" i="160" s="1"/>
  <c r="Q64" i="160"/>
  <c r="U25" i="160"/>
  <c r="AC25" i="160" s="1"/>
  <c r="U106" i="160"/>
  <c r="AC106" i="160" s="1"/>
  <c r="U207" i="160"/>
  <c r="AC207" i="160" s="1"/>
  <c r="U367" i="160"/>
  <c r="AC367" i="160" s="1"/>
  <c r="U359" i="160"/>
  <c r="AC359" i="160" s="1"/>
  <c r="U229" i="160"/>
  <c r="AC229" i="160" s="1"/>
  <c r="U232" i="160"/>
  <c r="AC232" i="160" s="1"/>
  <c r="W214" i="160"/>
  <c r="U41" i="160"/>
  <c r="AC41" i="160" s="1"/>
  <c r="W192" i="160"/>
  <c r="U184" i="160"/>
  <c r="AC184" i="160" s="1"/>
  <c r="U178" i="160"/>
  <c r="O353" i="160"/>
  <c r="O372" i="160"/>
  <c r="O103" i="160"/>
  <c r="Q372" i="160"/>
  <c r="U230" i="160"/>
  <c r="AC230" i="160" s="1"/>
  <c r="S174" i="160"/>
  <c r="U273" i="160"/>
  <c r="AC273" i="160" s="1"/>
  <c r="Q392" i="160"/>
  <c r="U352" i="160"/>
  <c r="AC352" i="160" s="1"/>
  <c r="U161" i="160"/>
  <c r="AC161" i="160" s="1"/>
  <c r="U266" i="160"/>
  <c r="AC266" i="160" s="1"/>
  <c r="S395" i="160"/>
  <c r="E20" i="143"/>
  <c r="E19" i="143"/>
  <c r="S186" i="160"/>
  <c r="U182" i="160"/>
  <c r="AC182" i="160" s="1"/>
  <c r="AC370" i="160"/>
  <c r="U372" i="160"/>
  <c r="W302" i="160"/>
  <c r="W372" i="160"/>
  <c r="U393" i="160"/>
  <c r="AC393" i="160" s="1"/>
  <c r="O395" i="160"/>
  <c r="W395" i="160" s="1"/>
  <c r="U319" i="160"/>
  <c r="AC319" i="160" s="1"/>
  <c r="U333" i="160"/>
  <c r="AC333" i="160" s="1"/>
  <c r="U37" i="160"/>
  <c r="AC37" i="160" s="1"/>
  <c r="U213" i="160"/>
  <c r="U214" i="160" s="1"/>
  <c r="U281" i="160"/>
  <c r="AC281" i="160" s="1"/>
  <c r="U210" i="160"/>
  <c r="AC210" i="160" s="1"/>
  <c r="S356" i="160"/>
  <c r="U410" i="160"/>
  <c r="AC410" i="160" s="1"/>
  <c r="U48" i="160"/>
  <c r="AC48" i="160" s="1"/>
  <c r="U21" i="160"/>
  <c r="AC21" i="160" s="1"/>
  <c r="Q22" i="160"/>
  <c r="U206" i="160"/>
  <c r="AC206" i="160" s="1"/>
  <c r="S224" i="160"/>
  <c r="Q320" i="160"/>
  <c r="U267" i="160"/>
  <c r="AC267" i="160" s="1"/>
  <c r="U394" i="160"/>
  <c r="AC394" i="160" s="1"/>
  <c r="S242" i="160"/>
  <c r="U387" i="160"/>
  <c r="AC387" i="160" s="1"/>
  <c r="U101" i="160"/>
  <c r="AC101" i="160" s="1"/>
  <c r="U148" i="160"/>
  <c r="AC148" i="160" s="1"/>
  <c r="U85" i="160"/>
  <c r="AC85" i="160" s="1"/>
  <c r="U274" i="160"/>
  <c r="AC274" i="160" s="1"/>
  <c r="W368" i="160"/>
  <c r="U170" i="160"/>
  <c r="AC170" i="160" s="1"/>
  <c r="U304" i="160"/>
  <c r="AC304" i="160" s="1"/>
  <c r="S305" i="160"/>
  <c r="S392" i="160"/>
  <c r="S382" i="160"/>
  <c r="U127" i="160"/>
  <c r="AC127" i="160" s="1"/>
  <c r="U134" i="160"/>
  <c r="AC134" i="160" s="1"/>
  <c r="Q239" i="160"/>
  <c r="Q350" i="160"/>
  <c r="Q346" i="160"/>
  <c r="Q92" i="160"/>
  <c r="W92" i="160" s="1"/>
  <c r="S67" i="160"/>
  <c r="Q150" i="160"/>
  <c r="O392" i="160"/>
  <c r="U409" i="160"/>
  <c r="AC409" i="160" s="1"/>
  <c r="S388" i="160"/>
  <c r="W103" i="160"/>
  <c r="S34" i="160"/>
  <c r="U24" i="160"/>
  <c r="AC24" i="160" s="1"/>
  <c r="U143" i="160"/>
  <c r="AC143" i="160" s="1"/>
  <c r="Q174" i="160"/>
  <c r="U355" i="160"/>
  <c r="AC355" i="160" s="1"/>
  <c r="U149" i="160"/>
  <c r="AC149" i="160" s="1"/>
  <c r="U185" i="160"/>
  <c r="AC185" i="160" s="1"/>
  <c r="Q323" i="160"/>
  <c r="W323" i="160" s="1"/>
  <c r="S18" i="160"/>
  <c r="S136" i="160"/>
  <c r="S74" i="160"/>
  <c r="O293" i="160"/>
  <c r="W293" i="160" s="1"/>
  <c r="O258" i="160"/>
  <c r="W328" i="160"/>
  <c r="U190" i="160"/>
  <c r="U407" i="160"/>
  <c r="AC407" i="160" s="1"/>
  <c r="Q159" i="160"/>
  <c r="U326" i="160"/>
  <c r="AC326" i="160" s="1"/>
  <c r="U402" i="160"/>
  <c r="AC402" i="160" s="1"/>
  <c r="Q313" i="160"/>
  <c r="U204" i="160"/>
  <c r="AC204" i="160" s="1"/>
  <c r="Q136" i="160"/>
  <c r="U381" i="160"/>
  <c r="AC381" i="160" s="1"/>
  <c r="O365" i="160"/>
  <c r="W365" i="160" s="1"/>
  <c r="U278" i="160"/>
  <c r="AC278" i="160" s="1"/>
  <c r="S125" i="160"/>
  <c r="S118" i="160"/>
  <c r="W118" i="160" s="1"/>
  <c r="U173" i="160"/>
  <c r="AC173" i="160" s="1"/>
  <c r="U88" i="160"/>
  <c r="U89" i="160" s="1"/>
  <c r="U133" i="160"/>
  <c r="AC133" i="160" s="1"/>
  <c r="U129" i="160"/>
  <c r="AC129" i="160" s="1"/>
  <c r="O125" i="160"/>
  <c r="U205" i="160"/>
  <c r="AC205" i="160" s="1"/>
  <c r="S335" i="160"/>
  <c r="U380" i="160"/>
  <c r="AC380" i="160" s="1"/>
  <c r="Q305" i="160"/>
  <c r="S212" i="160"/>
  <c r="U234" i="160"/>
  <c r="AC234" i="160" s="1"/>
  <c r="S201" i="160"/>
  <c r="U201" i="160" s="1"/>
  <c r="AC201" i="160" s="1"/>
  <c r="U391" i="160"/>
  <c r="AC391" i="160" s="1"/>
  <c r="U405" i="160"/>
  <c r="AC405" i="160" s="1"/>
  <c r="O64" i="160"/>
  <c r="W64" i="160" s="1"/>
  <c r="U76" i="160"/>
  <c r="AC76" i="160" s="1"/>
  <c r="U322" i="160"/>
  <c r="AC322" i="160" s="1"/>
  <c r="U169" i="160"/>
  <c r="AC169" i="160" s="1"/>
  <c r="U211" i="160"/>
  <c r="AC211" i="160" s="1"/>
  <c r="Q401" i="160"/>
  <c r="U397" i="160"/>
  <c r="AC397" i="160" s="1"/>
  <c r="S275" i="160"/>
  <c r="U383" i="160"/>
  <c r="AC383" i="160" s="1"/>
  <c r="O264" i="160"/>
  <c r="W264" i="160" s="1"/>
  <c r="U262" i="160"/>
  <c r="W252" i="160"/>
  <c r="A21" i="160"/>
  <c r="AD21" i="160" s="1"/>
  <c r="AD20" i="160"/>
  <c r="U257" i="160"/>
  <c r="AC257" i="160" s="1"/>
  <c r="U401" i="160"/>
  <c r="AC399" i="160"/>
  <c r="AC45" i="160"/>
  <c r="U160" i="160"/>
  <c r="O164" i="160"/>
  <c r="W164" i="160" s="1"/>
  <c r="O287" i="160"/>
  <c r="W287" i="160" s="1"/>
  <c r="U285" i="160"/>
  <c r="U354" i="160"/>
  <c r="O356" i="160"/>
  <c r="U27" i="160"/>
  <c r="O29" i="160"/>
  <c r="O82" i="160"/>
  <c r="U78" i="160"/>
  <c r="O159" i="160"/>
  <c r="U154" i="160"/>
  <c r="O22" i="160"/>
  <c r="U79" i="160"/>
  <c r="AC79" i="160" s="1"/>
  <c r="Q109" i="160"/>
  <c r="W109" i="160" s="1"/>
  <c r="U108" i="160"/>
  <c r="W392" i="160"/>
  <c r="U28" i="160"/>
  <c r="AC28" i="160" s="1"/>
  <c r="S22" i="160"/>
  <c r="U19" i="160"/>
  <c r="AC19" i="160" s="1"/>
  <c r="U35" i="160"/>
  <c r="O39" i="160"/>
  <c r="W189" i="160"/>
  <c r="U188" i="160"/>
  <c r="AC188" i="160" s="1"/>
  <c r="O174" i="160"/>
  <c r="U172" i="160"/>
  <c r="U14" i="160"/>
  <c r="AC14" i="160" s="1"/>
  <c r="O15" i="160"/>
  <c r="AC115" i="160"/>
  <c r="U118" i="160"/>
  <c r="U69" i="160"/>
  <c r="AC69" i="160" s="1"/>
  <c r="O70" i="160"/>
  <c r="U23" i="160"/>
  <c r="O26" i="160"/>
  <c r="O77" i="160"/>
  <c r="W77" i="160" s="1"/>
  <c r="U75" i="160"/>
  <c r="S299" i="160"/>
  <c r="W299" i="160" s="1"/>
  <c r="U297" i="160"/>
  <c r="AC300" i="160"/>
  <c r="U348" i="160"/>
  <c r="AC348" i="160" s="1"/>
  <c r="O350" i="160"/>
  <c r="W350" i="160" s="1"/>
  <c r="Q18" i="160"/>
  <c r="U16" i="160"/>
  <c r="AC16" i="160" s="1"/>
  <c r="U152" i="160"/>
  <c r="AC152" i="160" s="1"/>
  <c r="O153" i="160"/>
  <c r="W153" i="160" s="1"/>
  <c r="S44" i="160"/>
  <c r="S98" i="160"/>
  <c r="AC178" i="160"/>
  <c r="O217" i="160"/>
  <c r="U215" i="160"/>
  <c r="U90" i="160"/>
  <c r="U50" i="160"/>
  <c r="O54" i="160"/>
  <c r="S15" i="160"/>
  <c r="U13" i="160"/>
  <c r="U71" i="160"/>
  <c r="U53" i="160"/>
  <c r="AC53" i="160" s="1"/>
  <c r="U147" i="160"/>
  <c r="AC147" i="160" s="1"/>
  <c r="O150" i="160"/>
  <c r="O268" i="160"/>
  <c r="W268" i="160" s="1"/>
  <c r="U265" i="160"/>
  <c r="M60" i="160"/>
  <c r="U238" i="160"/>
  <c r="AC238" i="160" s="1"/>
  <c r="Q353" i="160"/>
  <c r="W353" i="160" s="1"/>
  <c r="U351" i="160"/>
  <c r="U30" i="160"/>
  <c r="O199" i="160"/>
  <c r="W199" i="160" s="1"/>
  <c r="U196" i="160"/>
  <c r="Q95" i="160"/>
  <c r="W95" i="160" s="1"/>
  <c r="U94" i="160"/>
  <c r="AC94" i="160" s="1"/>
  <c r="O388" i="160"/>
  <c r="W388" i="160" s="1"/>
  <c r="U386" i="160"/>
  <c r="AC165" i="160"/>
  <c r="S150" i="160"/>
  <c r="U146" i="160"/>
  <c r="U183" i="160"/>
  <c r="O186" i="160"/>
  <c r="W186" i="160" s="1"/>
  <c r="Q15" i="160"/>
  <c r="Q100" i="160"/>
  <c r="W100" i="160" s="1"/>
  <c r="U99" i="160"/>
  <c r="S70" i="160"/>
  <c r="U132" i="160"/>
  <c r="O136" i="160"/>
  <c r="Q26" i="160"/>
  <c r="S39" i="160"/>
  <c r="U46" i="160"/>
  <c r="AC46" i="160" s="1"/>
  <c r="U38" i="160"/>
  <c r="AC38" i="160" s="1"/>
  <c r="U56" i="160"/>
  <c r="AC193" i="160"/>
  <c r="O171" i="160"/>
  <c r="W171" i="160" s="1"/>
  <c r="U411" i="160"/>
  <c r="AC411" i="160" s="1"/>
  <c r="Q34" i="160"/>
  <c r="S49" i="160"/>
  <c r="W49" i="160" s="1"/>
  <c r="AC62" i="160"/>
  <c r="U64" i="160"/>
  <c r="Q59" i="160"/>
  <c r="U237" i="160"/>
  <c r="AC237" i="160" s="1"/>
  <c r="Q131" i="160"/>
  <c r="Q280" i="160"/>
  <c r="U334" i="160"/>
  <c r="AC334" i="160" s="1"/>
  <c r="S195" i="160"/>
  <c r="S231" i="160"/>
  <c r="U226" i="160"/>
  <c r="AC226" i="160" s="1"/>
  <c r="S320" i="160"/>
  <c r="S379" i="160"/>
  <c r="W379" i="160" s="1"/>
  <c r="Q44" i="160"/>
  <c r="S29" i="160"/>
  <c r="U122" i="160"/>
  <c r="AC122" i="160" s="1"/>
  <c r="S51" i="160"/>
  <c r="S54" i="160" s="1"/>
  <c r="U84" i="160"/>
  <c r="AC84" i="160" s="1"/>
  <c r="Q54" i="160"/>
  <c r="M361" i="160"/>
  <c r="AC83" i="160"/>
  <c r="AC175" i="160"/>
  <c r="U177" i="160"/>
  <c r="AC347" i="160"/>
  <c r="AC119" i="160"/>
  <c r="U244" i="160"/>
  <c r="AC244" i="160" s="1"/>
  <c r="O246" i="160"/>
  <c r="W246" i="160" s="1"/>
  <c r="O341" i="160"/>
  <c r="W341" i="160" s="1"/>
  <c r="U339" i="160"/>
  <c r="U197" i="160"/>
  <c r="AC197" i="160" s="1"/>
  <c r="S258" i="160"/>
  <c r="W258" i="160" s="1"/>
  <c r="Q231" i="160"/>
  <c r="U241" i="160"/>
  <c r="AC241" i="160" s="1"/>
  <c r="O242" i="160"/>
  <c r="U337" i="160"/>
  <c r="AC337" i="160" s="1"/>
  <c r="O249" i="160"/>
  <c r="W249" i="160" s="1"/>
  <c r="U247" i="160"/>
  <c r="S255" i="160"/>
  <c r="W255" i="160" s="1"/>
  <c r="U283" i="160"/>
  <c r="AC283" i="160" s="1"/>
  <c r="U251" i="160"/>
  <c r="AC251" i="160" s="1"/>
  <c r="U286" i="160"/>
  <c r="AC286" i="160" s="1"/>
  <c r="W408" i="160"/>
  <c r="Q258" i="160"/>
  <c r="O231" i="160"/>
  <c r="U228" i="160"/>
  <c r="U218" i="160"/>
  <c r="S346" i="160"/>
  <c r="U389" i="160"/>
  <c r="U256" i="160"/>
  <c r="U329" i="160"/>
  <c r="O331" i="160"/>
  <c r="Q398" i="160"/>
  <c r="U301" i="160"/>
  <c r="AC301" i="160" s="1"/>
  <c r="O98" i="160"/>
  <c r="W98" i="160" s="1"/>
  <c r="U96" i="160"/>
  <c r="U166" i="160"/>
  <c r="AC166" i="160" s="1"/>
  <c r="O167" i="160"/>
  <c r="S208" i="160"/>
  <c r="W208" i="160" s="1"/>
  <c r="O224" i="160"/>
  <c r="U221" i="160"/>
  <c r="O289" i="160"/>
  <c r="W289" i="160" s="1"/>
  <c r="U288" i="160"/>
  <c r="S313" i="160"/>
  <c r="S202" i="160"/>
  <c r="U345" i="160"/>
  <c r="AC345" i="160" s="1"/>
  <c r="Q331" i="160"/>
  <c r="U357" i="160"/>
  <c r="U308" i="160"/>
  <c r="AC308" i="160" s="1"/>
  <c r="S280" i="160"/>
  <c r="W280" i="160" s="1"/>
  <c r="U311" i="160"/>
  <c r="O313" i="160"/>
  <c r="U403" i="160"/>
  <c r="AC276" i="160"/>
  <c r="S239" i="160"/>
  <c r="U366" i="160"/>
  <c r="U373" i="160"/>
  <c r="U376" i="160"/>
  <c r="O177" i="160"/>
  <c r="W177" i="160" s="1"/>
  <c r="U180" i="160"/>
  <c r="AC180" i="160" s="1"/>
  <c r="O181" i="160"/>
  <c r="W181" i="160" s="1"/>
  <c r="Q224" i="160"/>
  <c r="O202" i="160"/>
  <c r="U200" i="160"/>
  <c r="O316" i="160"/>
  <c r="W316" i="160" s="1"/>
  <c r="U314" i="160"/>
  <c r="O239" i="160"/>
  <c r="U236" i="160"/>
  <c r="U332" i="160"/>
  <c r="O335" i="160"/>
  <c r="S271" i="160"/>
  <c r="W375" i="160"/>
  <c r="AC363" i="160"/>
  <c r="U365" i="160"/>
  <c r="O275" i="160"/>
  <c r="U81" i="160"/>
  <c r="AC81" i="160" s="1"/>
  <c r="U126" i="160"/>
  <c r="O131" i="160"/>
  <c r="U222" i="160"/>
  <c r="AC222" i="160" s="1"/>
  <c r="Q212" i="160"/>
  <c r="U253" i="160"/>
  <c r="U312" i="160"/>
  <c r="AC312" i="160" s="1"/>
  <c r="W220" i="160"/>
  <c r="U317" i="160"/>
  <c r="U240" i="160"/>
  <c r="U194" i="160"/>
  <c r="AC194" i="160" s="1"/>
  <c r="O271" i="160"/>
  <c r="U390" i="160"/>
  <c r="AC390" i="160" s="1"/>
  <c r="S227" i="160"/>
  <c r="U318" i="160"/>
  <c r="AC318" i="160" s="1"/>
  <c r="O261" i="160"/>
  <c r="U259" i="160"/>
  <c r="U142" i="160"/>
  <c r="O145" i="160"/>
  <c r="U52" i="160"/>
  <c r="AC52" i="160" s="1"/>
  <c r="Q39" i="160"/>
  <c r="S167" i="160"/>
  <c r="Q107" i="160"/>
  <c r="AC93" i="160"/>
  <c r="U171" i="160"/>
  <c r="AC168" i="160"/>
  <c r="U135" i="160"/>
  <c r="AC135" i="160" s="1"/>
  <c r="U294" i="160"/>
  <c r="O296" i="160"/>
  <c r="AC336" i="160"/>
  <c r="O398" i="160"/>
  <c r="U396" i="160"/>
  <c r="AC187" i="160"/>
  <c r="U303" i="160"/>
  <c r="O227" i="160"/>
  <c r="U225" i="160"/>
  <c r="AC321" i="160"/>
  <c r="U323" i="160"/>
  <c r="S261" i="160"/>
  <c r="AC324" i="160"/>
  <c r="O212" i="160"/>
  <c r="W212" i="160" s="1"/>
  <c r="U209" i="160"/>
  <c r="S131" i="160"/>
  <c r="U279" i="160"/>
  <c r="AC279" i="160" s="1"/>
  <c r="U307" i="160"/>
  <c r="O310" i="160"/>
  <c r="W310" i="160" s="1"/>
  <c r="S296" i="160"/>
  <c r="O195" i="160"/>
  <c r="S398" i="160"/>
  <c r="Q284" i="160"/>
  <c r="AC203" i="160"/>
  <c r="U330" i="160"/>
  <c r="AC330" i="160" s="1"/>
  <c r="Q217" i="160"/>
  <c r="Q235" i="160"/>
  <c r="U223" i="160"/>
  <c r="AC223" i="160" s="1"/>
  <c r="Q382" i="160"/>
  <c r="O305" i="160"/>
  <c r="O338" i="160"/>
  <c r="W338" i="160" s="1"/>
  <c r="U110" i="160"/>
  <c r="O114" i="160"/>
  <c r="W114" i="160" s="1"/>
  <c r="O34" i="160"/>
  <c r="U42" i="160"/>
  <c r="AC42" i="160" s="1"/>
  <c r="S107" i="160"/>
  <c r="W74" i="160"/>
  <c r="O107" i="160"/>
  <c r="U104" i="160"/>
  <c r="U124" i="160"/>
  <c r="AC124" i="160" s="1"/>
  <c r="S145" i="160"/>
  <c r="W145" i="160" s="1"/>
  <c r="U140" i="160"/>
  <c r="AC140" i="160" s="1"/>
  <c r="O141" i="160"/>
  <c r="W141" i="160" s="1"/>
  <c r="AC250" i="160"/>
  <c r="U252" i="160"/>
  <c r="U102" i="160"/>
  <c r="AC102" i="160" s="1"/>
  <c r="U68" i="160"/>
  <c r="Q67" i="160"/>
  <c r="U123" i="160"/>
  <c r="AC123" i="160" s="1"/>
  <c r="U17" i="160"/>
  <c r="AC17" i="160" s="1"/>
  <c r="U31" i="160"/>
  <c r="AC31" i="160" s="1"/>
  <c r="S26" i="160"/>
  <c r="U40" i="160"/>
  <c r="O67" i="160"/>
  <c r="U65" i="160"/>
  <c r="U47" i="160"/>
  <c r="AC47" i="160" s="1"/>
  <c r="S82" i="160"/>
  <c r="AC272" i="160"/>
  <c r="U137" i="160"/>
  <c r="AC151" i="160"/>
  <c r="U269" i="160"/>
  <c r="AC243" i="160"/>
  <c r="U246" i="160"/>
  <c r="O404" i="160"/>
  <c r="W404" i="160" s="1"/>
  <c r="U290" i="160"/>
  <c r="S284" i="160"/>
  <c r="U282" i="160"/>
  <c r="AC282" i="160" s="1"/>
  <c r="U340" i="160"/>
  <c r="AC340" i="160" s="1"/>
  <c r="W401" i="160"/>
  <c r="S217" i="160"/>
  <c r="S235" i="160"/>
  <c r="U358" i="160"/>
  <c r="AC358" i="160" s="1"/>
  <c r="Q356" i="160"/>
  <c r="O360" i="160"/>
  <c r="W360" i="160" s="1"/>
  <c r="AC30" i="160"/>
  <c r="A28" i="160"/>
  <c r="AD28" i="160" s="1"/>
  <c r="A30" i="160"/>
  <c r="A25" i="160"/>
  <c r="AD25" i="160" s="1"/>
  <c r="AD24" i="160"/>
  <c r="AD34" i="161"/>
  <c r="AD32" i="161"/>
  <c r="X32" i="161"/>
  <c r="M32" i="161"/>
  <c r="K32" i="161"/>
  <c r="L32" i="161" s="1"/>
  <c r="D32" i="161"/>
  <c r="R32" i="161" s="1"/>
  <c r="A114" i="161" l="1"/>
  <c r="A117" i="161" s="1"/>
  <c r="A112" i="161"/>
  <c r="AD111" i="161"/>
  <c r="AD108" i="161"/>
  <c r="A109" i="161"/>
  <c r="A100" i="161"/>
  <c r="A101" i="161" s="1"/>
  <c r="A96" i="161"/>
  <c r="AD95" i="161"/>
  <c r="AD92" i="161"/>
  <c r="AD90" i="161"/>
  <c r="A91" i="161"/>
  <c r="AD91" i="161" s="1"/>
  <c r="A89" i="161"/>
  <c r="AD89" i="161" s="1"/>
  <c r="AD88" i="161"/>
  <c r="AC88" i="160"/>
  <c r="U408" i="160"/>
  <c r="AC213" i="160"/>
  <c r="U382" i="160"/>
  <c r="U235" i="160"/>
  <c r="W67" i="160"/>
  <c r="W320" i="160"/>
  <c r="W59" i="160"/>
  <c r="U275" i="160"/>
  <c r="W335" i="160"/>
  <c r="U385" i="160"/>
  <c r="W125" i="160"/>
  <c r="U328" i="160"/>
  <c r="U95" i="160"/>
  <c r="U395" i="160"/>
  <c r="W227" i="160"/>
  <c r="U51" i="160"/>
  <c r="AC51" i="160" s="1"/>
  <c r="W54" i="160"/>
  <c r="W235" i="160"/>
  <c r="U34" i="160"/>
  <c r="W87" i="160"/>
  <c r="E25" i="143"/>
  <c r="E24" i="143"/>
  <c r="W217" i="160"/>
  <c r="U18" i="160"/>
  <c r="W167" i="160"/>
  <c r="U22" i="160"/>
  <c r="U208" i="160"/>
  <c r="W275" i="160"/>
  <c r="W284" i="160"/>
  <c r="W174" i="160"/>
  <c r="W271" i="160"/>
  <c r="W22" i="160"/>
  <c r="W136" i="160"/>
  <c r="W159" i="160"/>
  <c r="U192" i="160"/>
  <c r="AC190" i="160"/>
  <c r="W29" i="160"/>
  <c r="W305" i="160"/>
  <c r="U346" i="160"/>
  <c r="W382" i="160"/>
  <c r="W239" i="160"/>
  <c r="W346" i="160"/>
  <c r="W242" i="160"/>
  <c r="Q60" i="160"/>
  <c r="W82" i="160"/>
  <c r="W398" i="160"/>
  <c r="W313" i="160"/>
  <c r="U87" i="160"/>
  <c r="S60" i="160"/>
  <c r="U54" i="160"/>
  <c r="AC50" i="160"/>
  <c r="U114" i="160"/>
  <c r="AC110" i="160"/>
  <c r="AC218" i="160"/>
  <c r="U220" i="160"/>
  <c r="AC75" i="160"/>
  <c r="U77" i="160"/>
  <c r="AC172" i="160"/>
  <c r="U174" i="160"/>
  <c r="S361" i="160"/>
  <c r="AC146" i="160"/>
  <c r="U150" i="160"/>
  <c r="U164" i="160"/>
  <c r="AC160" i="160"/>
  <c r="U189" i="160"/>
  <c r="AC240" i="160"/>
  <c r="U242" i="160"/>
  <c r="U49" i="160"/>
  <c r="O361" i="160"/>
  <c r="AC307" i="160"/>
  <c r="U310" i="160"/>
  <c r="AC317" i="160"/>
  <c r="U320" i="160"/>
  <c r="W231" i="160"/>
  <c r="U167" i="160"/>
  <c r="U159" i="160"/>
  <c r="AC154" i="160"/>
  <c r="AC65" i="160"/>
  <c r="U67" i="160"/>
  <c r="AC396" i="160"/>
  <c r="U398" i="160"/>
  <c r="AC332" i="160"/>
  <c r="U335" i="160"/>
  <c r="AC373" i="160"/>
  <c r="U375" i="160"/>
  <c r="AC339" i="160"/>
  <c r="U341" i="160"/>
  <c r="U388" i="160"/>
  <c r="AC386" i="160"/>
  <c r="U92" i="160"/>
  <c r="AC90" i="160"/>
  <c r="W18" i="160"/>
  <c r="U44" i="160"/>
  <c r="AC40" i="160"/>
  <c r="AC209" i="160"/>
  <c r="U212" i="160"/>
  <c r="U255" i="160"/>
  <c r="AC253" i="160"/>
  <c r="AC236" i="160"/>
  <c r="U239" i="160"/>
  <c r="U368" i="160"/>
  <c r="AC366" i="160"/>
  <c r="W150" i="160"/>
  <c r="AC215" i="160"/>
  <c r="U217" i="160"/>
  <c r="W70" i="160"/>
  <c r="W39" i="160"/>
  <c r="AC78" i="160"/>
  <c r="U82" i="160"/>
  <c r="AC104" i="160"/>
  <c r="U107" i="160"/>
  <c r="U338" i="160"/>
  <c r="U145" i="160"/>
  <c r="AC142" i="160"/>
  <c r="U100" i="160"/>
  <c r="AC99" i="160"/>
  <c r="AC35" i="160"/>
  <c r="U39" i="160"/>
  <c r="W26" i="160"/>
  <c r="AC132" i="160"/>
  <c r="U136" i="160"/>
  <c r="W296" i="160"/>
  <c r="AC259" i="160"/>
  <c r="U261" i="160"/>
  <c r="W131" i="160"/>
  <c r="U331" i="160"/>
  <c r="AC329" i="160"/>
  <c r="U125" i="160"/>
  <c r="U195" i="160"/>
  <c r="U103" i="160"/>
  <c r="U181" i="160"/>
  <c r="U29" i="160"/>
  <c r="AC27" i="160"/>
  <c r="U268" i="160"/>
  <c r="AC265" i="160"/>
  <c r="U153" i="160"/>
  <c r="AC294" i="160"/>
  <c r="U296" i="160"/>
  <c r="W261" i="160"/>
  <c r="U131" i="160"/>
  <c r="AC126" i="160"/>
  <c r="AC200" i="160"/>
  <c r="U202" i="160"/>
  <c r="AC403" i="160"/>
  <c r="U404" i="160"/>
  <c r="AC256" i="160"/>
  <c r="U258" i="160"/>
  <c r="U199" i="160"/>
  <c r="AC196" i="160"/>
  <c r="U302" i="160"/>
  <c r="W356" i="160"/>
  <c r="AC137" i="160"/>
  <c r="U141" i="160"/>
  <c r="Q361" i="160"/>
  <c r="W202" i="160"/>
  <c r="AC247" i="160"/>
  <c r="U249" i="160"/>
  <c r="U284" i="160"/>
  <c r="W15" i="160"/>
  <c r="AC354" i="160"/>
  <c r="U356" i="160"/>
  <c r="AC262" i="160"/>
  <c r="U264" i="160"/>
  <c r="U70" i="160"/>
  <c r="AC68" i="160"/>
  <c r="U227" i="160"/>
  <c r="AC225" i="160"/>
  <c r="W224" i="160"/>
  <c r="U353" i="160"/>
  <c r="AC351" i="160"/>
  <c r="AC183" i="160"/>
  <c r="U186" i="160"/>
  <c r="U305" i="160"/>
  <c r="AC303" i="160"/>
  <c r="AC357" i="160"/>
  <c r="U360" i="160"/>
  <c r="AC13" i="160"/>
  <c r="U15" i="160"/>
  <c r="U231" i="160"/>
  <c r="AC228" i="160"/>
  <c r="U293" i="160"/>
  <c r="AC290" i="160"/>
  <c r="AC376" i="160"/>
  <c r="U379" i="160"/>
  <c r="AC96" i="160"/>
  <c r="U98" i="160"/>
  <c r="AC23" i="160"/>
  <c r="U26" i="160"/>
  <c r="U271" i="160"/>
  <c r="AC269" i="160"/>
  <c r="W107" i="160"/>
  <c r="AC314" i="160"/>
  <c r="U316" i="160"/>
  <c r="U280" i="160"/>
  <c r="AC288" i="160"/>
  <c r="U289" i="160"/>
  <c r="W331" i="160"/>
  <c r="W34" i="160"/>
  <c r="W195" i="160"/>
  <c r="U313" i="160"/>
  <c r="AC311" i="160"/>
  <c r="U224" i="160"/>
  <c r="AC221" i="160"/>
  <c r="AC389" i="160"/>
  <c r="U392" i="160"/>
  <c r="U350" i="160"/>
  <c r="W44" i="160"/>
  <c r="AC56" i="160"/>
  <c r="U59" i="160"/>
  <c r="AC71" i="160"/>
  <c r="U74" i="160"/>
  <c r="U299" i="160"/>
  <c r="AC297" i="160"/>
  <c r="O60" i="160"/>
  <c r="AC108" i="160"/>
  <c r="U109" i="160"/>
  <c r="U287" i="160"/>
  <c r="AC285" i="160"/>
  <c r="AD30" i="160"/>
  <c r="A35" i="160"/>
  <c r="A31" i="160"/>
  <c r="Y32" i="161"/>
  <c r="AA32" i="161"/>
  <c r="Z32" i="161"/>
  <c r="AB32" i="161"/>
  <c r="S32" i="161"/>
  <c r="N32" i="161"/>
  <c r="O32" i="161" s="1"/>
  <c r="P32" i="161"/>
  <c r="Q32" i="161" s="1"/>
  <c r="M34" i="161"/>
  <c r="M454" i="161" s="1"/>
  <c r="AD114" i="161" l="1"/>
  <c r="A115" i="161"/>
  <c r="AD115" i="161" s="1"/>
  <c r="A120" i="161"/>
  <c r="AD117" i="161"/>
  <c r="A118" i="161"/>
  <c r="A119" i="161" s="1"/>
  <c r="AD119" i="161" s="1"/>
  <c r="A113" i="161"/>
  <c r="AD113" i="161" s="1"/>
  <c r="AD112" i="161"/>
  <c r="A110" i="161"/>
  <c r="AD110" i="161" s="1"/>
  <c r="AD109" i="161"/>
  <c r="A106" i="161"/>
  <c r="AD105" i="161"/>
  <c r="AD98" i="161"/>
  <c r="A99" i="161"/>
  <c r="AD100" i="161"/>
  <c r="A97" i="161"/>
  <c r="AD97" i="161" s="1"/>
  <c r="AD96" i="161"/>
  <c r="A94" i="161"/>
  <c r="AD94" i="161" s="1"/>
  <c r="AD93" i="161"/>
  <c r="Q34" i="161"/>
  <c r="Q454" i="161" s="1"/>
  <c r="O34" i="161"/>
  <c r="O454" i="161" s="1"/>
  <c r="S34" i="161"/>
  <c r="S454" i="161" s="1"/>
  <c r="U60" i="160"/>
  <c r="E29" i="143"/>
  <c r="E30" i="143"/>
  <c r="A32" i="160"/>
  <c r="AD32" i="160" s="1"/>
  <c r="AD31" i="160"/>
  <c r="A40" i="160"/>
  <c r="AD35" i="160"/>
  <c r="A36" i="160"/>
  <c r="U361" i="160"/>
  <c r="A33" i="160"/>
  <c r="AD33" i="160" s="1"/>
  <c r="U32" i="161"/>
  <c r="A116" i="161" l="1"/>
  <c r="AD116" i="161" s="1"/>
  <c r="AD118" i="161"/>
  <c r="A123" i="161"/>
  <c r="A121" i="161"/>
  <c r="AD120" i="161"/>
  <c r="V454" i="161"/>
  <c r="A107" i="161"/>
  <c r="AD107" i="161" s="1"/>
  <c r="AD106" i="161"/>
  <c r="AD99" i="161"/>
  <c r="AD101" i="161"/>
  <c r="U34" i="161"/>
  <c r="U454" i="161" s="1"/>
  <c r="E21" i="143"/>
  <c r="E23" i="143"/>
  <c r="E28" i="143"/>
  <c r="W34" i="161"/>
  <c r="E18" i="143"/>
  <c r="A37" i="160"/>
  <c r="AD36" i="160"/>
  <c r="A45" i="160"/>
  <c r="A41" i="160"/>
  <c r="AD40" i="160"/>
  <c r="AC32" i="161"/>
  <c r="AD412" i="160"/>
  <c r="M412" i="160"/>
  <c r="AD121" i="161" l="1"/>
  <c r="A122" i="161"/>
  <c r="AD122" i="161" s="1"/>
  <c r="AD123" i="161"/>
  <c r="A124" i="161"/>
  <c r="AD124" i="161" s="1"/>
  <c r="A125" i="161"/>
  <c r="A128" i="161" s="1"/>
  <c r="A103" i="161"/>
  <c r="AD102" i="161"/>
  <c r="E26" i="143"/>
  <c r="A42" i="160"/>
  <c r="AD41" i="160"/>
  <c r="A46" i="160"/>
  <c r="A50" i="160"/>
  <c r="AD45" i="160"/>
  <c r="AD37" i="160"/>
  <c r="A38" i="160"/>
  <c r="AD38" i="160" s="1"/>
  <c r="A126" i="161" l="1"/>
  <c r="AD126" i="161" s="1"/>
  <c r="A130" i="161"/>
  <c r="A132" i="161" s="1"/>
  <c r="AD128" i="161"/>
  <c r="A129" i="161"/>
  <c r="AD129" i="161" s="1"/>
  <c r="AD125" i="161"/>
  <c r="AD103" i="161"/>
  <c r="A104" i="161"/>
  <c r="AD104" i="161" s="1"/>
  <c r="A51" i="160"/>
  <c r="AD50" i="160"/>
  <c r="A55" i="160"/>
  <c r="AD46" i="160"/>
  <c r="A47" i="160"/>
  <c r="A43" i="160"/>
  <c r="AD43" i="160" s="1"/>
  <c r="AD42" i="160"/>
  <c r="M413" i="160"/>
  <c r="O412" i="160"/>
  <c r="Q412" i="160"/>
  <c r="S412" i="160"/>
  <c r="A127" i="161" l="1"/>
  <c r="AD127" i="161" s="1"/>
  <c r="A135" i="161"/>
  <c r="A133" i="161"/>
  <c r="AD132" i="161"/>
  <c r="A48" i="160"/>
  <c r="AD48" i="160" s="1"/>
  <c r="AD47" i="160"/>
  <c r="AD55" i="160"/>
  <c r="A62" i="160"/>
  <c r="A56" i="160"/>
  <c r="AD51" i="160"/>
  <c r="A52" i="160"/>
  <c r="O413" i="160"/>
  <c r="Q413" i="160"/>
  <c r="M414" i="160"/>
  <c r="W412" i="160"/>
  <c r="U412" i="160"/>
  <c r="A134" i="161" l="1"/>
  <c r="AD134" i="161" s="1"/>
  <c r="AD133" i="161"/>
  <c r="A141" i="161"/>
  <c r="A140" i="161"/>
  <c r="A143" i="161"/>
  <c r="AD143" i="161" s="1"/>
  <c r="A138" i="161"/>
  <c r="AD135" i="161"/>
  <c r="A136" i="161"/>
  <c r="A131" i="161"/>
  <c r="AD131" i="161" s="1"/>
  <c r="AD130" i="161"/>
  <c r="A53" i="160"/>
  <c r="AD53" i="160" s="1"/>
  <c r="AD52" i="160"/>
  <c r="A57" i="160"/>
  <c r="AD56" i="160"/>
  <c r="A63" i="160"/>
  <c r="AD63" i="160" s="1"/>
  <c r="AD62" i="160"/>
  <c r="A65" i="160"/>
  <c r="Q414" i="160"/>
  <c r="O414" i="160"/>
  <c r="S413" i="160"/>
  <c r="A142" i="161" l="1"/>
  <c r="AD136" i="161"/>
  <c r="A137" i="161"/>
  <c r="AD137" i="161" s="1"/>
  <c r="A145" i="161"/>
  <c r="AD138" i="161"/>
  <c r="A139" i="161"/>
  <c r="A147" i="161"/>
  <c r="AD140" i="161"/>
  <c r="A68" i="160"/>
  <c r="AD65" i="160"/>
  <c r="A66" i="160"/>
  <c r="AD66" i="160" s="1"/>
  <c r="AD57" i="160"/>
  <c r="A58" i="160"/>
  <c r="AD58" i="160" s="1"/>
  <c r="U413" i="160"/>
  <c r="S414" i="160"/>
  <c r="V415" i="160" s="1"/>
  <c r="X428" i="159"/>
  <c r="Y428" i="159" s="1"/>
  <c r="AD428" i="159"/>
  <c r="K428" i="159"/>
  <c r="L428" i="159" s="1"/>
  <c r="D428" i="159"/>
  <c r="N428" i="159" s="1"/>
  <c r="AD430" i="159"/>
  <c r="AD429" i="159"/>
  <c r="X429" i="159"/>
  <c r="AB429" i="159" s="1"/>
  <c r="K429" i="159"/>
  <c r="L429" i="159" s="1"/>
  <c r="D429" i="159"/>
  <c r="R429" i="159" s="1"/>
  <c r="S429" i="159" s="1"/>
  <c r="AD427" i="159"/>
  <c r="X427" i="159"/>
  <c r="Z427" i="159" s="1"/>
  <c r="M427" i="159"/>
  <c r="K427" i="159"/>
  <c r="L427" i="159" s="1"/>
  <c r="D427" i="159"/>
  <c r="R427" i="159" s="1"/>
  <c r="M424" i="159"/>
  <c r="M426" i="159" s="1"/>
  <c r="AD426" i="159"/>
  <c r="AD425" i="159"/>
  <c r="X425" i="159"/>
  <c r="AA425" i="159" s="1"/>
  <c r="K425" i="159"/>
  <c r="L425" i="159" s="1"/>
  <c r="D425" i="159"/>
  <c r="P425" i="159" s="1"/>
  <c r="AD424" i="159"/>
  <c r="X424" i="159"/>
  <c r="Z424" i="159" s="1"/>
  <c r="K424" i="159"/>
  <c r="L424" i="159" s="1"/>
  <c r="D424" i="159"/>
  <c r="P424" i="159" s="1"/>
  <c r="A16" i="159"/>
  <c r="A18" i="159"/>
  <c r="A19" i="159" s="1"/>
  <c r="A148" i="161" l="1"/>
  <c r="AD147" i="161"/>
  <c r="AD141" i="161"/>
  <c r="AD139" i="161"/>
  <c r="A151" i="161"/>
  <c r="A146" i="161"/>
  <c r="AD146" i="161" s="1"/>
  <c r="AD145" i="161"/>
  <c r="A149" i="161"/>
  <c r="AD149" i="161" s="1"/>
  <c r="AD142" i="161"/>
  <c r="A144" i="161"/>
  <c r="AD144" i="161" s="1"/>
  <c r="A71" i="160"/>
  <c r="A69" i="160"/>
  <c r="AD69" i="160" s="1"/>
  <c r="AD68" i="160"/>
  <c r="U414" i="160"/>
  <c r="O428" i="159"/>
  <c r="AB428" i="159"/>
  <c r="AA428" i="159"/>
  <c r="Z428" i="159"/>
  <c r="R428" i="159"/>
  <c r="S428" i="159" s="1"/>
  <c r="P428" i="159"/>
  <c r="Q428" i="159" s="1"/>
  <c r="S427" i="159"/>
  <c r="AA427" i="159"/>
  <c r="AB427" i="159"/>
  <c r="Q425" i="159"/>
  <c r="Y429" i="159"/>
  <c r="Z429" i="159"/>
  <c r="AA429" i="159"/>
  <c r="N427" i="159"/>
  <c r="O427" i="159" s="1"/>
  <c r="P427" i="159"/>
  <c r="Q427" i="159" s="1"/>
  <c r="N429" i="159"/>
  <c r="O429" i="159" s="1"/>
  <c r="M430" i="159"/>
  <c r="P429" i="159"/>
  <c r="Q429" i="159" s="1"/>
  <c r="Y427" i="159"/>
  <c r="Q424" i="159"/>
  <c r="AA424" i="159"/>
  <c r="AB424" i="159"/>
  <c r="Y425" i="159"/>
  <c r="Z425" i="159"/>
  <c r="R425" i="159"/>
  <c r="S425" i="159" s="1"/>
  <c r="AB425" i="159"/>
  <c r="N425" i="159"/>
  <c r="O425" i="159" s="1"/>
  <c r="R424" i="159"/>
  <c r="S424" i="159" s="1"/>
  <c r="Y424" i="159"/>
  <c r="N424" i="159"/>
  <c r="O424" i="159" s="1"/>
  <c r="AD423" i="159"/>
  <c r="AD422" i="159"/>
  <c r="X422" i="159"/>
  <c r="K422" i="159"/>
  <c r="L422" i="159" s="1"/>
  <c r="D422" i="159"/>
  <c r="N422" i="159" s="1"/>
  <c r="AD421" i="159"/>
  <c r="X421" i="159"/>
  <c r="M421" i="159"/>
  <c r="K421" i="159"/>
  <c r="L421" i="159" s="1"/>
  <c r="D421" i="159"/>
  <c r="AD420" i="159"/>
  <c r="AD419" i="159"/>
  <c r="X419" i="159"/>
  <c r="AB419" i="159" s="1"/>
  <c r="K419" i="159"/>
  <c r="L419" i="159" s="1"/>
  <c r="D419" i="159"/>
  <c r="N419" i="159" s="1"/>
  <c r="AD418" i="159"/>
  <c r="X418" i="159"/>
  <c r="AB418" i="159" s="1"/>
  <c r="K418" i="159"/>
  <c r="L418" i="159" s="1"/>
  <c r="D418" i="159"/>
  <c r="AD417" i="159"/>
  <c r="X417" i="159"/>
  <c r="AB417" i="159" s="1"/>
  <c r="M417" i="159"/>
  <c r="M420" i="159" s="1"/>
  <c r="K417" i="159"/>
  <c r="L417" i="159" s="1"/>
  <c r="D417" i="159"/>
  <c r="AD416" i="159"/>
  <c r="AD415" i="159"/>
  <c r="X415" i="159"/>
  <c r="M415" i="159"/>
  <c r="K415" i="159"/>
  <c r="L415" i="159" s="1"/>
  <c r="D415" i="159"/>
  <c r="R415" i="159" s="1"/>
  <c r="AD414" i="159"/>
  <c r="X414" i="159"/>
  <c r="Z414" i="159" s="1"/>
  <c r="K414" i="159"/>
  <c r="L414" i="159" s="1"/>
  <c r="D414" i="159"/>
  <c r="N414" i="159" s="1"/>
  <c r="AD413" i="159"/>
  <c r="X413" i="159"/>
  <c r="M413" i="159"/>
  <c r="K413" i="159"/>
  <c r="L413" i="159" s="1"/>
  <c r="D413" i="159"/>
  <c r="AD412" i="159"/>
  <c r="X412" i="159"/>
  <c r="AA412" i="159" s="1"/>
  <c r="K412" i="159"/>
  <c r="L412" i="159" s="1"/>
  <c r="D412" i="159"/>
  <c r="R412" i="159" s="1"/>
  <c r="AD411" i="159"/>
  <c r="AD410" i="159"/>
  <c r="X410" i="159"/>
  <c r="Z410" i="159" s="1"/>
  <c r="K410" i="159"/>
  <c r="D410" i="159"/>
  <c r="N410" i="159" s="1"/>
  <c r="AD409" i="159"/>
  <c r="X409" i="159"/>
  <c r="AB409" i="159" s="1"/>
  <c r="M409" i="159"/>
  <c r="M411" i="159" s="1"/>
  <c r="K409" i="159"/>
  <c r="L409" i="159" s="1"/>
  <c r="D409" i="159"/>
  <c r="AD408" i="159"/>
  <c r="AD407" i="159"/>
  <c r="X407" i="159"/>
  <c r="AA407" i="159" s="1"/>
  <c r="K407" i="159"/>
  <c r="L407" i="159" s="1"/>
  <c r="D407" i="159"/>
  <c r="P407" i="159" s="1"/>
  <c r="Q407" i="159" s="1"/>
  <c r="AD406" i="159"/>
  <c r="X406" i="159"/>
  <c r="Y406" i="159" s="1"/>
  <c r="K406" i="159"/>
  <c r="L406" i="159" s="1"/>
  <c r="D406" i="159"/>
  <c r="N406" i="159" s="1"/>
  <c r="AD405" i="159"/>
  <c r="X405" i="159"/>
  <c r="Z405" i="159" s="1"/>
  <c r="M405" i="159"/>
  <c r="M408" i="159" s="1"/>
  <c r="K405" i="159"/>
  <c r="L405" i="159" s="1"/>
  <c r="D405" i="159"/>
  <c r="AD404" i="159"/>
  <c r="AD403" i="159"/>
  <c r="X403" i="159"/>
  <c r="AA403" i="159" s="1"/>
  <c r="K403" i="159"/>
  <c r="L403" i="159" s="1"/>
  <c r="D403" i="159"/>
  <c r="N403" i="159" s="1"/>
  <c r="AD402" i="159"/>
  <c r="X402" i="159"/>
  <c r="K402" i="159"/>
  <c r="L402" i="159" s="1"/>
  <c r="D402" i="159"/>
  <c r="AD401" i="159"/>
  <c r="X401" i="159"/>
  <c r="Y401" i="159" s="1"/>
  <c r="M401" i="159"/>
  <c r="K401" i="159"/>
  <c r="L401" i="159" s="1"/>
  <c r="D401" i="159"/>
  <c r="R401" i="159" s="1"/>
  <c r="AD400" i="159"/>
  <c r="AD399" i="159"/>
  <c r="X399" i="159"/>
  <c r="K399" i="159"/>
  <c r="L399" i="159" s="1"/>
  <c r="D399" i="159"/>
  <c r="P399" i="159" s="1"/>
  <c r="AD398" i="159"/>
  <c r="X398" i="159"/>
  <c r="AA398" i="159" s="1"/>
  <c r="M398" i="159"/>
  <c r="M400" i="159" s="1"/>
  <c r="K398" i="159"/>
  <c r="L398" i="159" s="1"/>
  <c r="D398" i="159"/>
  <c r="AD397" i="159"/>
  <c r="AD396" i="159"/>
  <c r="X396" i="159"/>
  <c r="AB396" i="159" s="1"/>
  <c r="K396" i="159"/>
  <c r="L396" i="159" s="1"/>
  <c r="D396" i="159"/>
  <c r="AD395" i="159"/>
  <c r="X395" i="159"/>
  <c r="M395" i="159"/>
  <c r="K395" i="159"/>
  <c r="D395" i="159"/>
  <c r="P395" i="159" s="1"/>
  <c r="AD394" i="159"/>
  <c r="AD393" i="159"/>
  <c r="X393" i="159"/>
  <c r="K393" i="159"/>
  <c r="L393" i="159" s="1"/>
  <c r="D393" i="159"/>
  <c r="AD392" i="159"/>
  <c r="X392" i="159"/>
  <c r="AB392" i="159" s="1"/>
  <c r="M392" i="159"/>
  <c r="K392" i="159"/>
  <c r="L392" i="159" s="1"/>
  <c r="D392" i="159"/>
  <c r="P392" i="159" s="1"/>
  <c r="AD391" i="159"/>
  <c r="AD390" i="159"/>
  <c r="X390" i="159"/>
  <c r="Z390" i="159" s="1"/>
  <c r="K390" i="159"/>
  <c r="L390" i="159" s="1"/>
  <c r="D390" i="159"/>
  <c r="R390" i="159" s="1"/>
  <c r="AD389" i="159"/>
  <c r="X389" i="159"/>
  <c r="Y389" i="159" s="1"/>
  <c r="K389" i="159"/>
  <c r="L389" i="159" s="1"/>
  <c r="D389" i="159"/>
  <c r="AD388" i="159"/>
  <c r="X388" i="159"/>
  <c r="M388" i="159"/>
  <c r="K388" i="159"/>
  <c r="L388" i="159" s="1"/>
  <c r="D388" i="159"/>
  <c r="AD387" i="159"/>
  <c r="AD386" i="159"/>
  <c r="X386" i="159"/>
  <c r="K386" i="159"/>
  <c r="L386" i="159" s="1"/>
  <c r="D386" i="159"/>
  <c r="R386" i="159" s="1"/>
  <c r="AD385" i="159"/>
  <c r="X385" i="159"/>
  <c r="M385" i="159"/>
  <c r="M387" i="159" s="1"/>
  <c r="K385" i="159"/>
  <c r="L385" i="159" s="1"/>
  <c r="D385" i="159"/>
  <c r="AD384" i="159"/>
  <c r="AD383" i="159"/>
  <c r="X383" i="159"/>
  <c r="K383" i="159"/>
  <c r="L383" i="159" s="1"/>
  <c r="D383" i="159"/>
  <c r="AD382" i="159"/>
  <c r="X382" i="159"/>
  <c r="K382" i="159"/>
  <c r="L382" i="159" s="1"/>
  <c r="D382" i="159"/>
  <c r="R382" i="159" s="1"/>
  <c r="AD381" i="159"/>
  <c r="X381" i="159"/>
  <c r="Y381" i="159" s="1"/>
  <c r="K381" i="159"/>
  <c r="L381" i="159" s="1"/>
  <c r="D381" i="159"/>
  <c r="AD380" i="159"/>
  <c r="X380" i="159"/>
  <c r="AB380" i="159" s="1"/>
  <c r="M380" i="159"/>
  <c r="K380" i="159"/>
  <c r="L380" i="159" s="1"/>
  <c r="D380" i="159"/>
  <c r="R380" i="159" s="1"/>
  <c r="AD379" i="159"/>
  <c r="AD378" i="159"/>
  <c r="X378" i="159"/>
  <c r="AB378" i="159" s="1"/>
  <c r="K378" i="159"/>
  <c r="L378" i="159" s="1"/>
  <c r="D378" i="159"/>
  <c r="R378" i="159" s="1"/>
  <c r="AD377" i="159"/>
  <c r="X377" i="159"/>
  <c r="M377" i="159"/>
  <c r="M379" i="159" s="1"/>
  <c r="K377" i="159"/>
  <c r="L377" i="159" s="1"/>
  <c r="D377" i="159"/>
  <c r="P377" i="159" s="1"/>
  <c r="AD376" i="159"/>
  <c r="AD375" i="159"/>
  <c r="X375" i="159"/>
  <c r="K375" i="159"/>
  <c r="L375" i="159" s="1"/>
  <c r="D375" i="159"/>
  <c r="AD374" i="159"/>
  <c r="X374" i="159"/>
  <c r="AB374" i="159" s="1"/>
  <c r="K374" i="159"/>
  <c r="L374" i="159" s="1"/>
  <c r="D374" i="159"/>
  <c r="AD373" i="159"/>
  <c r="X373" i="159"/>
  <c r="AB373" i="159" s="1"/>
  <c r="M373" i="159"/>
  <c r="M376" i="159" s="1"/>
  <c r="K373" i="159"/>
  <c r="L373" i="159" s="1"/>
  <c r="D373" i="159"/>
  <c r="AD372" i="159"/>
  <c r="AD371" i="159"/>
  <c r="X371" i="159"/>
  <c r="AA371" i="159" s="1"/>
  <c r="K371" i="159"/>
  <c r="L371" i="159" s="1"/>
  <c r="D371" i="159"/>
  <c r="N371" i="159" s="1"/>
  <c r="AD370" i="159"/>
  <c r="X370" i="159"/>
  <c r="AA370" i="159" s="1"/>
  <c r="M370" i="159"/>
  <c r="M372" i="159" s="1"/>
  <c r="K370" i="159"/>
  <c r="L370" i="159" s="1"/>
  <c r="D370" i="159"/>
  <c r="P370" i="159" s="1"/>
  <c r="AD369" i="159"/>
  <c r="AD368" i="159"/>
  <c r="X368" i="159"/>
  <c r="K368" i="159"/>
  <c r="L368" i="159" s="1"/>
  <c r="D368" i="159"/>
  <c r="N368" i="159" s="1"/>
  <c r="AD367" i="159"/>
  <c r="X367" i="159"/>
  <c r="M367" i="159"/>
  <c r="M369" i="159" s="1"/>
  <c r="K367" i="159"/>
  <c r="L367" i="159" s="1"/>
  <c r="D367" i="159"/>
  <c r="P367" i="159" s="1"/>
  <c r="AD366" i="159"/>
  <c r="AD365" i="159"/>
  <c r="X365" i="159"/>
  <c r="Z365" i="159" s="1"/>
  <c r="K365" i="159"/>
  <c r="L365" i="159" s="1"/>
  <c r="D365" i="159"/>
  <c r="AD364" i="159"/>
  <c r="X364" i="159"/>
  <c r="AA364" i="159" s="1"/>
  <c r="K364" i="159"/>
  <c r="L364" i="159" s="1"/>
  <c r="D364" i="159"/>
  <c r="AD363" i="159"/>
  <c r="X363" i="159"/>
  <c r="Z363" i="159" s="1"/>
  <c r="K363" i="159"/>
  <c r="L363" i="159" s="1"/>
  <c r="D363" i="159"/>
  <c r="R363" i="159" s="1"/>
  <c r="AD362" i="159"/>
  <c r="X362" i="159"/>
  <c r="M362" i="159"/>
  <c r="M366" i="159" s="1"/>
  <c r="K362" i="159"/>
  <c r="L362" i="159" s="1"/>
  <c r="D362" i="159"/>
  <c r="AD361" i="159"/>
  <c r="AD360" i="159"/>
  <c r="X360" i="159"/>
  <c r="AB360" i="159" s="1"/>
  <c r="K360" i="159"/>
  <c r="L360" i="159" s="1"/>
  <c r="D360" i="159"/>
  <c r="AD359" i="159"/>
  <c r="X359" i="159"/>
  <c r="Y359" i="159" s="1"/>
  <c r="M359" i="159"/>
  <c r="K359" i="159"/>
  <c r="L359" i="159" s="1"/>
  <c r="D359" i="159"/>
  <c r="R359" i="159" s="1"/>
  <c r="AD358" i="159"/>
  <c r="AD357" i="159"/>
  <c r="X357" i="159"/>
  <c r="K357" i="159"/>
  <c r="L357" i="159" s="1"/>
  <c r="D357" i="159"/>
  <c r="N357" i="159" s="1"/>
  <c r="AD356" i="159"/>
  <c r="X356" i="159"/>
  <c r="AB356" i="159" s="1"/>
  <c r="M356" i="159"/>
  <c r="M358" i="159" s="1"/>
  <c r="K356" i="159"/>
  <c r="L356" i="159" s="1"/>
  <c r="D356" i="159"/>
  <c r="AD355" i="159"/>
  <c r="AD354" i="159"/>
  <c r="X354" i="159"/>
  <c r="AA354" i="159" s="1"/>
  <c r="K354" i="159"/>
  <c r="L354" i="159" s="1"/>
  <c r="D354" i="159"/>
  <c r="N354" i="159" s="1"/>
  <c r="AD353" i="159"/>
  <c r="X353" i="159"/>
  <c r="AA353" i="159" s="1"/>
  <c r="M353" i="159"/>
  <c r="M355" i="159" s="1"/>
  <c r="K353" i="159"/>
  <c r="L353" i="159" s="1"/>
  <c r="D353" i="159"/>
  <c r="N353" i="159" s="1"/>
  <c r="AD352" i="159"/>
  <c r="AD351" i="159"/>
  <c r="X351" i="159"/>
  <c r="AB351" i="159" s="1"/>
  <c r="M351" i="159"/>
  <c r="M352" i="159" s="1"/>
  <c r="K351" i="159"/>
  <c r="L351" i="159" s="1"/>
  <c r="D351" i="159"/>
  <c r="AD350" i="159"/>
  <c r="X350" i="159"/>
  <c r="K350" i="159"/>
  <c r="L350" i="159" s="1"/>
  <c r="D350" i="159"/>
  <c r="AD349" i="159"/>
  <c r="X349" i="159"/>
  <c r="Z349" i="159" s="1"/>
  <c r="K349" i="159"/>
  <c r="L349" i="159" s="1"/>
  <c r="D349" i="159"/>
  <c r="N349" i="159" s="1"/>
  <c r="AD348" i="159"/>
  <c r="X348" i="159"/>
  <c r="Z348" i="159" s="1"/>
  <c r="K348" i="159"/>
  <c r="D348" i="159"/>
  <c r="R348" i="159" s="1"/>
  <c r="AD347" i="159"/>
  <c r="AD346" i="159"/>
  <c r="X346" i="159"/>
  <c r="Z346" i="159" s="1"/>
  <c r="K346" i="159"/>
  <c r="L346" i="159" s="1"/>
  <c r="D346" i="159"/>
  <c r="R346" i="159" s="1"/>
  <c r="AD345" i="159"/>
  <c r="X345" i="159"/>
  <c r="M345" i="159"/>
  <c r="M347" i="159" s="1"/>
  <c r="K345" i="159"/>
  <c r="L345" i="159" s="1"/>
  <c r="D345" i="159"/>
  <c r="AD344" i="159"/>
  <c r="AD343" i="159"/>
  <c r="X343" i="159"/>
  <c r="AA343" i="159" s="1"/>
  <c r="K343" i="159"/>
  <c r="L343" i="159" s="1"/>
  <c r="D343" i="159"/>
  <c r="AD342" i="159"/>
  <c r="X342" i="159"/>
  <c r="AB342" i="159" s="1"/>
  <c r="K342" i="159"/>
  <c r="L342" i="159" s="1"/>
  <c r="D342" i="159"/>
  <c r="R342" i="159" s="1"/>
  <c r="AD341" i="159"/>
  <c r="X341" i="159"/>
  <c r="M341" i="159"/>
  <c r="M344" i="159" s="1"/>
  <c r="K341" i="159"/>
  <c r="L341" i="159" s="1"/>
  <c r="D341" i="159"/>
  <c r="N341" i="159" s="1"/>
  <c r="AD340" i="159"/>
  <c r="AD339" i="159"/>
  <c r="X339" i="159"/>
  <c r="M339" i="159"/>
  <c r="M340" i="159" s="1"/>
  <c r="K339" i="159"/>
  <c r="L339" i="159" s="1"/>
  <c r="D339" i="159"/>
  <c r="AD338" i="159"/>
  <c r="AD337" i="159"/>
  <c r="X337" i="159"/>
  <c r="AB337" i="159" s="1"/>
  <c r="K337" i="159"/>
  <c r="L337" i="159" s="1"/>
  <c r="D337" i="159"/>
  <c r="AD336" i="159"/>
  <c r="X336" i="159"/>
  <c r="AB336" i="159" s="1"/>
  <c r="M336" i="159"/>
  <c r="K336" i="159"/>
  <c r="L336" i="159" s="1"/>
  <c r="D336" i="159"/>
  <c r="N336" i="159" s="1"/>
  <c r="AD335" i="159"/>
  <c r="AD334" i="159"/>
  <c r="X334" i="159"/>
  <c r="K334" i="159"/>
  <c r="L334" i="159" s="1"/>
  <c r="D334" i="159"/>
  <c r="R334" i="159" s="1"/>
  <c r="AD333" i="159"/>
  <c r="X333" i="159"/>
  <c r="Y333" i="159" s="1"/>
  <c r="M333" i="159"/>
  <c r="M335" i="159" s="1"/>
  <c r="K333" i="159"/>
  <c r="L333" i="159" s="1"/>
  <c r="D333" i="159"/>
  <c r="AD332" i="159"/>
  <c r="X332" i="159"/>
  <c r="AB332" i="159" s="1"/>
  <c r="K332" i="159"/>
  <c r="L332" i="159" s="1"/>
  <c r="D332" i="159"/>
  <c r="R332" i="159" s="1"/>
  <c r="AD331" i="159"/>
  <c r="AD330" i="159"/>
  <c r="X330" i="159"/>
  <c r="K330" i="159"/>
  <c r="L330" i="159" s="1"/>
  <c r="D330" i="159"/>
  <c r="R330" i="159" s="1"/>
  <c r="AD329" i="159"/>
  <c r="X329" i="159"/>
  <c r="K329" i="159"/>
  <c r="L329" i="159" s="1"/>
  <c r="D329" i="159"/>
  <c r="P329" i="159" s="1"/>
  <c r="AD328" i="159"/>
  <c r="X328" i="159"/>
  <c r="M328" i="159"/>
  <c r="K328" i="159"/>
  <c r="L328" i="159" s="1"/>
  <c r="D328" i="159"/>
  <c r="N328" i="159" s="1"/>
  <c r="AD327" i="159"/>
  <c r="X327" i="159"/>
  <c r="Z327" i="159" s="1"/>
  <c r="M327" i="159"/>
  <c r="K327" i="159"/>
  <c r="L327" i="159" s="1"/>
  <c r="D327" i="159"/>
  <c r="N327" i="159" s="1"/>
  <c r="AD326" i="159"/>
  <c r="AD325" i="159"/>
  <c r="X325" i="159"/>
  <c r="AB325" i="159" s="1"/>
  <c r="K325" i="159"/>
  <c r="L325" i="159" s="1"/>
  <c r="D325" i="159"/>
  <c r="P325" i="159" s="1"/>
  <c r="AD324" i="159"/>
  <c r="X324" i="159"/>
  <c r="K324" i="159"/>
  <c r="L324" i="159" s="1"/>
  <c r="D324" i="159"/>
  <c r="R324" i="159" s="1"/>
  <c r="AD323" i="159"/>
  <c r="X323" i="159"/>
  <c r="Z323" i="159" s="1"/>
  <c r="M323" i="159"/>
  <c r="M326" i="159" s="1"/>
  <c r="K323" i="159"/>
  <c r="L323" i="159" s="1"/>
  <c r="D323" i="159"/>
  <c r="N323" i="159" s="1"/>
  <c r="AD322" i="159"/>
  <c r="AD321" i="159"/>
  <c r="X321" i="159"/>
  <c r="K321" i="159"/>
  <c r="L321" i="159" s="1"/>
  <c r="D321" i="159"/>
  <c r="P321" i="159" s="1"/>
  <c r="AD320" i="159"/>
  <c r="X320" i="159"/>
  <c r="AA320" i="159" s="1"/>
  <c r="M320" i="159"/>
  <c r="M322" i="159" s="1"/>
  <c r="K320" i="159"/>
  <c r="L320" i="159" s="1"/>
  <c r="D320" i="159"/>
  <c r="N320" i="159" s="1"/>
  <c r="AD319" i="159"/>
  <c r="AD318" i="159"/>
  <c r="X318" i="159"/>
  <c r="AA318" i="159" s="1"/>
  <c r="K318" i="159"/>
  <c r="L318" i="159" s="1"/>
  <c r="D318" i="159"/>
  <c r="N318" i="159" s="1"/>
  <c r="AD317" i="159"/>
  <c r="X317" i="159"/>
  <c r="K317" i="159"/>
  <c r="L317" i="159" s="1"/>
  <c r="D317" i="159"/>
  <c r="N317" i="159" s="1"/>
  <c r="AD316" i="159"/>
  <c r="X316" i="159"/>
  <c r="Z316" i="159" s="1"/>
  <c r="M316" i="159"/>
  <c r="M319" i="159" s="1"/>
  <c r="K316" i="159"/>
  <c r="L316" i="159" s="1"/>
  <c r="D316" i="159"/>
  <c r="R316" i="159" s="1"/>
  <c r="AD315" i="159"/>
  <c r="AD314" i="159"/>
  <c r="X314" i="159"/>
  <c r="AB314" i="159" s="1"/>
  <c r="K314" i="159"/>
  <c r="L314" i="159" s="1"/>
  <c r="D314" i="159"/>
  <c r="P314" i="159" s="1"/>
  <c r="AD313" i="159"/>
  <c r="X313" i="159"/>
  <c r="AB313" i="159" s="1"/>
  <c r="K313" i="159"/>
  <c r="L313" i="159" s="1"/>
  <c r="D313" i="159"/>
  <c r="R313" i="159" s="1"/>
  <c r="AD312" i="159"/>
  <c r="X312" i="159"/>
  <c r="Z312" i="159" s="1"/>
  <c r="M312" i="159"/>
  <c r="M315" i="159" s="1"/>
  <c r="K312" i="159"/>
  <c r="L312" i="159" s="1"/>
  <c r="D312" i="159"/>
  <c r="R312" i="159" s="1"/>
  <c r="AD311" i="159"/>
  <c r="AD310" i="159"/>
  <c r="X310" i="159"/>
  <c r="K310" i="159"/>
  <c r="L310" i="159" s="1"/>
  <c r="D310" i="159"/>
  <c r="P310" i="159" s="1"/>
  <c r="AD309" i="159"/>
  <c r="X309" i="159"/>
  <c r="AB309" i="159" s="1"/>
  <c r="M309" i="159"/>
  <c r="K309" i="159"/>
  <c r="L309" i="159" s="1"/>
  <c r="D309" i="159"/>
  <c r="AD308" i="159"/>
  <c r="AD307" i="159"/>
  <c r="X307" i="159"/>
  <c r="AA307" i="159" s="1"/>
  <c r="K307" i="159"/>
  <c r="L307" i="159" s="1"/>
  <c r="D307" i="159"/>
  <c r="R307" i="159" s="1"/>
  <c r="AD306" i="159"/>
  <c r="X306" i="159"/>
  <c r="M306" i="159"/>
  <c r="M308" i="159" s="1"/>
  <c r="K306" i="159"/>
  <c r="L306" i="159" s="1"/>
  <c r="D306" i="159"/>
  <c r="N306" i="159" s="1"/>
  <c r="AD305" i="159"/>
  <c r="AD304" i="159"/>
  <c r="X304" i="159"/>
  <c r="Z304" i="159" s="1"/>
  <c r="K304" i="159"/>
  <c r="L304" i="159" s="1"/>
  <c r="D304" i="159"/>
  <c r="AD303" i="159"/>
  <c r="X303" i="159"/>
  <c r="AB303" i="159" s="1"/>
  <c r="M303" i="159"/>
  <c r="M305" i="159" s="1"/>
  <c r="K303" i="159"/>
  <c r="L303" i="159" s="1"/>
  <c r="D303" i="159"/>
  <c r="AD302" i="159"/>
  <c r="AD301" i="159"/>
  <c r="X301" i="159"/>
  <c r="Z301" i="159" s="1"/>
  <c r="K301" i="159"/>
  <c r="L301" i="159" s="1"/>
  <c r="D301" i="159"/>
  <c r="AD300" i="159"/>
  <c r="X300" i="159"/>
  <c r="AA300" i="159" s="1"/>
  <c r="M300" i="159"/>
  <c r="M302" i="159" s="1"/>
  <c r="K300" i="159"/>
  <c r="L300" i="159" s="1"/>
  <c r="D300" i="159"/>
  <c r="P300" i="159" s="1"/>
  <c r="AD299" i="159"/>
  <c r="AD298" i="159"/>
  <c r="X298" i="159"/>
  <c r="Y298" i="159" s="1"/>
  <c r="K298" i="159"/>
  <c r="L298" i="159" s="1"/>
  <c r="D298" i="159"/>
  <c r="R298" i="159" s="1"/>
  <c r="AD297" i="159"/>
  <c r="X297" i="159"/>
  <c r="AB297" i="159" s="1"/>
  <c r="K297" i="159"/>
  <c r="L297" i="159" s="1"/>
  <c r="D297" i="159"/>
  <c r="N297" i="159" s="1"/>
  <c r="AD296" i="159"/>
  <c r="X296" i="159"/>
  <c r="M296" i="159"/>
  <c r="M299" i="159" s="1"/>
  <c r="K296" i="159"/>
  <c r="L296" i="159" s="1"/>
  <c r="D296" i="159"/>
  <c r="AD295" i="159"/>
  <c r="AD294" i="159"/>
  <c r="X294" i="159"/>
  <c r="Y294" i="159" s="1"/>
  <c r="K294" i="159"/>
  <c r="L294" i="159" s="1"/>
  <c r="D294" i="159"/>
  <c r="P294" i="159" s="1"/>
  <c r="AD293" i="159"/>
  <c r="X293" i="159"/>
  <c r="Y293" i="159" s="1"/>
  <c r="M293" i="159"/>
  <c r="M295" i="159" s="1"/>
  <c r="K293" i="159"/>
  <c r="L293" i="159" s="1"/>
  <c r="D293" i="159"/>
  <c r="P293" i="159" s="1"/>
  <c r="AD292" i="159"/>
  <c r="AD291" i="159"/>
  <c r="X291" i="159"/>
  <c r="AA291" i="159" s="1"/>
  <c r="K291" i="159"/>
  <c r="L291" i="159" s="1"/>
  <c r="D291" i="159"/>
  <c r="N291" i="159" s="1"/>
  <c r="AD290" i="159"/>
  <c r="X290" i="159"/>
  <c r="Y290" i="159" s="1"/>
  <c r="M290" i="159"/>
  <c r="M292" i="159" s="1"/>
  <c r="K290" i="159"/>
  <c r="L290" i="159" s="1"/>
  <c r="D290" i="159"/>
  <c r="N290" i="159" s="1"/>
  <c r="O290" i="159" s="1"/>
  <c r="AD289" i="159"/>
  <c r="AD288" i="159"/>
  <c r="X288" i="159"/>
  <c r="AB288" i="159" s="1"/>
  <c r="K288" i="159"/>
  <c r="L288" i="159" s="1"/>
  <c r="D288" i="159"/>
  <c r="P288" i="159" s="1"/>
  <c r="AD287" i="159"/>
  <c r="X287" i="159"/>
  <c r="M287" i="159"/>
  <c r="M289" i="159" s="1"/>
  <c r="K287" i="159"/>
  <c r="L287" i="159" s="1"/>
  <c r="D287" i="159"/>
  <c r="R287" i="159" s="1"/>
  <c r="AD286" i="159"/>
  <c r="AD285" i="159"/>
  <c r="X285" i="159"/>
  <c r="AB285" i="159" s="1"/>
  <c r="K285" i="159"/>
  <c r="L285" i="159" s="1"/>
  <c r="D285" i="159"/>
  <c r="AD284" i="159"/>
  <c r="X284" i="159"/>
  <c r="M284" i="159"/>
  <c r="K284" i="159"/>
  <c r="L284" i="159" s="1"/>
  <c r="D284" i="159"/>
  <c r="AD283" i="159"/>
  <c r="AD282" i="159"/>
  <c r="X282" i="159"/>
  <c r="K282" i="159"/>
  <c r="L282" i="159" s="1"/>
  <c r="D282" i="159"/>
  <c r="AD281" i="159"/>
  <c r="X281" i="159"/>
  <c r="M281" i="159"/>
  <c r="M283" i="159" s="1"/>
  <c r="K281" i="159"/>
  <c r="L281" i="159" s="1"/>
  <c r="D281" i="159"/>
  <c r="AD280" i="159"/>
  <c r="AD279" i="159"/>
  <c r="X279" i="159"/>
  <c r="Y279" i="159" s="1"/>
  <c r="K279" i="159"/>
  <c r="L279" i="159" s="1"/>
  <c r="D279" i="159"/>
  <c r="AD278" i="159"/>
  <c r="X278" i="159"/>
  <c r="AA278" i="159" s="1"/>
  <c r="M278" i="159"/>
  <c r="M280" i="159" s="1"/>
  <c r="K278" i="159"/>
  <c r="L278" i="159" s="1"/>
  <c r="D278" i="159"/>
  <c r="R278" i="159" s="1"/>
  <c r="AD277" i="159"/>
  <c r="AD276" i="159"/>
  <c r="X276" i="159"/>
  <c r="K276" i="159"/>
  <c r="L276" i="159" s="1"/>
  <c r="D276" i="159"/>
  <c r="AD275" i="159"/>
  <c r="X275" i="159"/>
  <c r="AB275" i="159" s="1"/>
  <c r="M275" i="159"/>
  <c r="K275" i="159"/>
  <c r="L275" i="159" s="1"/>
  <c r="D275" i="159"/>
  <c r="AD274" i="159"/>
  <c r="AD273" i="159"/>
  <c r="X273" i="159"/>
  <c r="AA273" i="159" s="1"/>
  <c r="K273" i="159"/>
  <c r="L273" i="159" s="1"/>
  <c r="D273" i="159"/>
  <c r="R273" i="159" s="1"/>
  <c r="AD272" i="159"/>
  <c r="X272" i="159"/>
  <c r="Y272" i="159" s="1"/>
  <c r="K272" i="159"/>
  <c r="L272" i="159" s="1"/>
  <c r="D272" i="159"/>
  <c r="R272" i="159" s="1"/>
  <c r="AD271" i="159"/>
  <c r="X271" i="159"/>
  <c r="M271" i="159"/>
  <c r="M274" i="159" s="1"/>
  <c r="K271" i="159"/>
  <c r="L271" i="159" s="1"/>
  <c r="D271" i="159"/>
  <c r="AD270" i="159"/>
  <c r="AD269" i="159"/>
  <c r="X269" i="159"/>
  <c r="K269" i="159"/>
  <c r="D269" i="159"/>
  <c r="P269" i="159" s="1"/>
  <c r="AD268" i="159"/>
  <c r="X268" i="159"/>
  <c r="AA268" i="159" s="1"/>
  <c r="M268" i="159"/>
  <c r="M270" i="159" s="1"/>
  <c r="K268" i="159"/>
  <c r="L268" i="159" s="1"/>
  <c r="D268" i="159"/>
  <c r="R268" i="159" s="1"/>
  <c r="AD267" i="159"/>
  <c r="AD266" i="159"/>
  <c r="X266" i="159"/>
  <c r="Y266" i="159" s="1"/>
  <c r="K266" i="159"/>
  <c r="L266" i="159" s="1"/>
  <c r="D266" i="159"/>
  <c r="AD265" i="159"/>
  <c r="X265" i="159"/>
  <c r="Z265" i="159" s="1"/>
  <c r="K265" i="159"/>
  <c r="L265" i="159" s="1"/>
  <c r="D265" i="159"/>
  <c r="R265" i="159" s="1"/>
  <c r="AD264" i="159"/>
  <c r="X264" i="159"/>
  <c r="M264" i="159"/>
  <c r="M267" i="159" s="1"/>
  <c r="K264" i="159"/>
  <c r="L264" i="159" s="1"/>
  <c r="D264" i="159"/>
  <c r="AD263" i="159"/>
  <c r="AD262" i="159"/>
  <c r="X262" i="159"/>
  <c r="Z262" i="159" s="1"/>
  <c r="K262" i="159"/>
  <c r="L262" i="159" s="1"/>
  <c r="D262" i="159"/>
  <c r="AD261" i="159"/>
  <c r="X261" i="159"/>
  <c r="K261" i="159"/>
  <c r="L261" i="159" s="1"/>
  <c r="D261" i="159"/>
  <c r="N261" i="159" s="1"/>
  <c r="AD260" i="159"/>
  <c r="X260" i="159"/>
  <c r="AB260" i="159" s="1"/>
  <c r="M260" i="159"/>
  <c r="M263" i="159" s="1"/>
  <c r="L260" i="159"/>
  <c r="D260" i="159"/>
  <c r="R260" i="159" s="1"/>
  <c r="AD259" i="159"/>
  <c r="AD258" i="159"/>
  <c r="X258" i="159"/>
  <c r="AA258" i="159" s="1"/>
  <c r="K258" i="159"/>
  <c r="L258" i="159" s="1"/>
  <c r="D258" i="159"/>
  <c r="AD257" i="159"/>
  <c r="X257" i="159"/>
  <c r="K257" i="159"/>
  <c r="L257" i="159" s="1"/>
  <c r="D257" i="159"/>
  <c r="R257" i="159" s="1"/>
  <c r="AD256" i="159"/>
  <c r="X256" i="159"/>
  <c r="M256" i="159"/>
  <c r="K256" i="159"/>
  <c r="D256" i="159"/>
  <c r="N256" i="159" s="1"/>
  <c r="AD255" i="159"/>
  <c r="AD254" i="159"/>
  <c r="X254" i="159"/>
  <c r="K254" i="159"/>
  <c r="L254" i="159" s="1"/>
  <c r="D254" i="159"/>
  <c r="AD253" i="159"/>
  <c r="X253" i="159"/>
  <c r="M253" i="159"/>
  <c r="M255" i="159" s="1"/>
  <c r="K253" i="159"/>
  <c r="L253" i="159" s="1"/>
  <c r="D253" i="159"/>
  <c r="N253" i="159" s="1"/>
  <c r="AD252" i="159"/>
  <c r="AD251" i="159"/>
  <c r="X251" i="159"/>
  <c r="K251" i="159"/>
  <c r="L251" i="159" s="1"/>
  <c r="D251" i="159"/>
  <c r="AD250" i="159"/>
  <c r="X250" i="159"/>
  <c r="Y250" i="159" s="1"/>
  <c r="K250" i="159"/>
  <c r="L250" i="159" s="1"/>
  <c r="D250" i="159"/>
  <c r="N250" i="159" s="1"/>
  <c r="O250" i="159" s="1"/>
  <c r="AD249" i="159"/>
  <c r="X249" i="159"/>
  <c r="AB249" i="159" s="1"/>
  <c r="K249" i="159"/>
  <c r="L249" i="159" s="1"/>
  <c r="D249" i="159"/>
  <c r="R249" i="159" s="1"/>
  <c r="AD248" i="159"/>
  <c r="X248" i="159"/>
  <c r="M248" i="159"/>
  <c r="K248" i="159"/>
  <c r="L248" i="159" s="1"/>
  <c r="D248" i="159"/>
  <c r="R248" i="159" s="1"/>
  <c r="AD247" i="159"/>
  <c r="AD246" i="159"/>
  <c r="X246" i="159"/>
  <c r="M246" i="159"/>
  <c r="M247" i="159" s="1"/>
  <c r="K246" i="159"/>
  <c r="L246" i="159" s="1"/>
  <c r="D246" i="159"/>
  <c r="AD245" i="159"/>
  <c r="X245" i="159"/>
  <c r="AB245" i="159" s="1"/>
  <c r="K245" i="159"/>
  <c r="L245" i="159" s="1"/>
  <c r="D245" i="159"/>
  <c r="N245" i="159" s="1"/>
  <c r="AD244" i="159"/>
  <c r="X244" i="159"/>
  <c r="Y244" i="159" s="1"/>
  <c r="K244" i="159"/>
  <c r="L244" i="159" s="1"/>
  <c r="D244" i="159"/>
  <c r="P244" i="159" s="1"/>
  <c r="AD243" i="159"/>
  <c r="X243" i="159"/>
  <c r="K243" i="159"/>
  <c r="L243" i="159" s="1"/>
  <c r="D243" i="159"/>
  <c r="R243" i="159" s="1"/>
  <c r="AD242" i="159"/>
  <c r="AD241" i="159"/>
  <c r="X241" i="159"/>
  <c r="Y241" i="159" s="1"/>
  <c r="M241" i="159"/>
  <c r="M242" i="159" s="1"/>
  <c r="K241" i="159"/>
  <c r="L241" i="159" s="1"/>
  <c r="D241" i="159"/>
  <c r="P241" i="159" s="1"/>
  <c r="AD240" i="159"/>
  <c r="X240" i="159"/>
  <c r="AA240" i="159" s="1"/>
  <c r="K240" i="159"/>
  <c r="L240" i="159" s="1"/>
  <c r="D240" i="159"/>
  <c r="AD239" i="159"/>
  <c r="X239" i="159"/>
  <c r="AB239" i="159" s="1"/>
  <c r="K239" i="159"/>
  <c r="L239" i="159" s="1"/>
  <c r="D239" i="159"/>
  <c r="P239" i="159" s="1"/>
  <c r="AD238" i="159"/>
  <c r="X238" i="159"/>
  <c r="AB238" i="159" s="1"/>
  <c r="K238" i="159"/>
  <c r="L238" i="159" s="1"/>
  <c r="D238" i="159"/>
  <c r="N238" i="159" s="1"/>
  <c r="AD237" i="159"/>
  <c r="AD236" i="159"/>
  <c r="X236" i="159"/>
  <c r="Y236" i="159" s="1"/>
  <c r="K236" i="159"/>
  <c r="L236" i="159" s="1"/>
  <c r="D236" i="159"/>
  <c r="R236" i="159" s="1"/>
  <c r="AD235" i="159"/>
  <c r="X235" i="159"/>
  <c r="AA235" i="159" s="1"/>
  <c r="M235" i="159"/>
  <c r="K235" i="159"/>
  <c r="L235" i="159" s="1"/>
  <c r="D235" i="159"/>
  <c r="AD234" i="159"/>
  <c r="M234" i="159"/>
  <c r="AD233" i="159"/>
  <c r="X233" i="159"/>
  <c r="AB233" i="159" s="1"/>
  <c r="K233" i="159"/>
  <c r="L233" i="159" s="1"/>
  <c r="D233" i="159"/>
  <c r="P233" i="159" s="1"/>
  <c r="AD232" i="159"/>
  <c r="AD231" i="159"/>
  <c r="X231" i="159"/>
  <c r="AA231" i="159" s="1"/>
  <c r="K231" i="159"/>
  <c r="L231" i="159" s="1"/>
  <c r="D231" i="159"/>
  <c r="N231" i="159" s="1"/>
  <c r="AD230" i="159"/>
  <c r="X230" i="159"/>
  <c r="AB230" i="159" s="1"/>
  <c r="M230" i="159"/>
  <c r="M232" i="159" s="1"/>
  <c r="K230" i="159"/>
  <c r="L230" i="159" s="1"/>
  <c r="D230" i="159"/>
  <c r="N230" i="159" s="1"/>
  <c r="AD229" i="159"/>
  <c r="AD228" i="159"/>
  <c r="X228" i="159"/>
  <c r="AA228" i="159" s="1"/>
  <c r="K228" i="159"/>
  <c r="L228" i="159" s="1"/>
  <c r="D228" i="159"/>
  <c r="P228" i="159" s="1"/>
  <c r="AD227" i="159"/>
  <c r="X227" i="159"/>
  <c r="K227" i="159"/>
  <c r="D227" i="159"/>
  <c r="R227" i="159" s="1"/>
  <c r="AD226" i="159"/>
  <c r="X226" i="159"/>
  <c r="Z226" i="159" s="1"/>
  <c r="M226" i="159"/>
  <c r="K226" i="159"/>
  <c r="L226" i="159" s="1"/>
  <c r="D226" i="159"/>
  <c r="P226" i="159" s="1"/>
  <c r="AD225" i="159"/>
  <c r="AD224" i="159"/>
  <c r="X224" i="159"/>
  <c r="K224" i="159"/>
  <c r="L224" i="159" s="1"/>
  <c r="D224" i="159"/>
  <c r="P224" i="159" s="1"/>
  <c r="AD223" i="159"/>
  <c r="X223" i="159"/>
  <c r="AA223" i="159" s="1"/>
  <c r="M223" i="159"/>
  <c r="M225" i="159" s="1"/>
  <c r="K223" i="159"/>
  <c r="L223" i="159" s="1"/>
  <c r="D223" i="159"/>
  <c r="N223" i="159" s="1"/>
  <c r="AD222" i="159"/>
  <c r="AD221" i="159"/>
  <c r="X221" i="159"/>
  <c r="K221" i="159"/>
  <c r="D221" i="159"/>
  <c r="R221" i="159" s="1"/>
  <c r="AD220" i="159"/>
  <c r="X220" i="159"/>
  <c r="K220" i="159"/>
  <c r="L220" i="159" s="1"/>
  <c r="D220" i="159"/>
  <c r="AD219" i="159"/>
  <c r="X219" i="159"/>
  <c r="M219" i="159"/>
  <c r="K219" i="159"/>
  <c r="L219" i="159" s="1"/>
  <c r="D219" i="159"/>
  <c r="AD218" i="159"/>
  <c r="AD217" i="159"/>
  <c r="X217" i="159"/>
  <c r="K217" i="159"/>
  <c r="L217" i="159" s="1"/>
  <c r="D217" i="159"/>
  <c r="AD216" i="159"/>
  <c r="X216" i="159"/>
  <c r="AB216" i="159" s="1"/>
  <c r="M216" i="159"/>
  <c r="M218" i="159" s="1"/>
  <c r="K216" i="159"/>
  <c r="L216" i="159" s="1"/>
  <c r="D216" i="159"/>
  <c r="AD215" i="159"/>
  <c r="AD214" i="159"/>
  <c r="X214" i="159"/>
  <c r="K214" i="159"/>
  <c r="L214" i="159" s="1"/>
  <c r="D214" i="159"/>
  <c r="R214" i="159" s="1"/>
  <c r="AD213" i="159"/>
  <c r="X213" i="159"/>
  <c r="Z213" i="159" s="1"/>
  <c r="M213" i="159"/>
  <c r="M215" i="159" s="1"/>
  <c r="K213" i="159"/>
  <c r="L213" i="159" s="1"/>
  <c r="D213" i="159"/>
  <c r="R213" i="159" s="1"/>
  <c r="AD212" i="159"/>
  <c r="AD211" i="159"/>
  <c r="X211" i="159"/>
  <c r="Y211" i="159" s="1"/>
  <c r="K211" i="159"/>
  <c r="L211" i="159" s="1"/>
  <c r="D211" i="159"/>
  <c r="AD210" i="159"/>
  <c r="X210" i="159"/>
  <c r="AA210" i="159" s="1"/>
  <c r="M210" i="159"/>
  <c r="K210" i="159"/>
  <c r="L210" i="159" s="1"/>
  <c r="D210" i="159"/>
  <c r="R210" i="159" s="1"/>
  <c r="AD209" i="159"/>
  <c r="AD208" i="159"/>
  <c r="X208" i="159"/>
  <c r="K208" i="159"/>
  <c r="L208" i="159" s="1"/>
  <c r="D208" i="159"/>
  <c r="AD207" i="159"/>
  <c r="X207" i="159"/>
  <c r="Y207" i="159" s="1"/>
  <c r="M207" i="159"/>
  <c r="K207" i="159"/>
  <c r="L207" i="159" s="1"/>
  <c r="D207" i="159"/>
  <c r="AD206" i="159"/>
  <c r="AD205" i="159"/>
  <c r="X205" i="159"/>
  <c r="Z205" i="159" s="1"/>
  <c r="M205" i="159"/>
  <c r="K205" i="159"/>
  <c r="L205" i="159" s="1"/>
  <c r="D205" i="159"/>
  <c r="AD204" i="159"/>
  <c r="AD203" i="159"/>
  <c r="X203" i="159"/>
  <c r="AB203" i="159" s="1"/>
  <c r="K203" i="159"/>
  <c r="D203" i="159"/>
  <c r="N203" i="159" s="1"/>
  <c r="AD202" i="159"/>
  <c r="X202" i="159"/>
  <c r="K202" i="159"/>
  <c r="L202" i="159" s="1"/>
  <c r="D202" i="159"/>
  <c r="P202" i="159" s="1"/>
  <c r="AD201" i="159"/>
  <c r="X201" i="159"/>
  <c r="M201" i="159"/>
  <c r="M204" i="159" s="1"/>
  <c r="K201" i="159"/>
  <c r="L201" i="159" s="1"/>
  <c r="D201" i="159"/>
  <c r="R201" i="159" s="1"/>
  <c r="AD200" i="159"/>
  <c r="AD199" i="159"/>
  <c r="X199" i="159"/>
  <c r="AB199" i="159" s="1"/>
  <c r="K199" i="159"/>
  <c r="L199" i="159" s="1"/>
  <c r="D199" i="159"/>
  <c r="AD198" i="159"/>
  <c r="X198" i="159"/>
  <c r="AA198" i="159" s="1"/>
  <c r="K198" i="159"/>
  <c r="L198" i="159" s="1"/>
  <c r="D198" i="159"/>
  <c r="AD197" i="159"/>
  <c r="X197" i="159"/>
  <c r="Z197" i="159" s="1"/>
  <c r="K197" i="159"/>
  <c r="L197" i="159" s="1"/>
  <c r="D197" i="159"/>
  <c r="AD196" i="159"/>
  <c r="X196" i="159"/>
  <c r="K196" i="159"/>
  <c r="L196" i="159" s="1"/>
  <c r="D196" i="159"/>
  <c r="P196" i="159" s="1"/>
  <c r="AD195" i="159"/>
  <c r="X195" i="159"/>
  <c r="M195" i="159"/>
  <c r="M200" i="159" s="1"/>
  <c r="K195" i="159"/>
  <c r="L195" i="159" s="1"/>
  <c r="D195" i="159"/>
  <c r="R195" i="159" s="1"/>
  <c r="AD194" i="159"/>
  <c r="AD193" i="159"/>
  <c r="X193" i="159"/>
  <c r="AB193" i="159" s="1"/>
  <c r="K193" i="159"/>
  <c r="L193" i="159" s="1"/>
  <c r="D193" i="159"/>
  <c r="AD192" i="159"/>
  <c r="X192" i="159"/>
  <c r="AB192" i="159" s="1"/>
  <c r="K192" i="159"/>
  <c r="L192" i="159" s="1"/>
  <c r="D192" i="159"/>
  <c r="AD191" i="159"/>
  <c r="X191" i="159"/>
  <c r="M191" i="159"/>
  <c r="M194" i="159" s="1"/>
  <c r="K191" i="159"/>
  <c r="L191" i="159" s="1"/>
  <c r="D191" i="159"/>
  <c r="R191" i="159" s="1"/>
  <c r="AD190" i="159"/>
  <c r="AD189" i="159"/>
  <c r="X189" i="159"/>
  <c r="Y189" i="159" s="1"/>
  <c r="K189" i="159"/>
  <c r="L189" i="159" s="1"/>
  <c r="D189" i="159"/>
  <c r="R189" i="159" s="1"/>
  <c r="AD188" i="159"/>
  <c r="X188" i="159"/>
  <c r="M188" i="159"/>
  <c r="M190" i="159" s="1"/>
  <c r="K188" i="159"/>
  <c r="L188" i="159" s="1"/>
  <c r="D188" i="159"/>
  <c r="R188" i="159" s="1"/>
  <c r="AD187" i="159"/>
  <c r="AD186" i="159"/>
  <c r="X186" i="159"/>
  <c r="Y186" i="159" s="1"/>
  <c r="K186" i="159"/>
  <c r="L186" i="159" s="1"/>
  <c r="D186" i="159"/>
  <c r="AD185" i="159"/>
  <c r="X185" i="159"/>
  <c r="M185" i="159"/>
  <c r="M187" i="159" s="1"/>
  <c r="K185" i="159"/>
  <c r="L185" i="159" s="1"/>
  <c r="D185" i="159"/>
  <c r="R185" i="159" s="1"/>
  <c r="AD184" i="159"/>
  <c r="AD183" i="159"/>
  <c r="X183" i="159"/>
  <c r="K183" i="159"/>
  <c r="L183" i="159" s="1"/>
  <c r="D183" i="159"/>
  <c r="AD182" i="159"/>
  <c r="X182" i="159"/>
  <c r="M182" i="159"/>
  <c r="M184" i="159" s="1"/>
  <c r="K182" i="159"/>
  <c r="L182" i="159" s="1"/>
  <c r="D182" i="159"/>
  <c r="N182" i="159" s="1"/>
  <c r="AD181" i="159"/>
  <c r="AD180" i="159"/>
  <c r="X180" i="159"/>
  <c r="AB180" i="159" s="1"/>
  <c r="K180" i="159"/>
  <c r="L180" i="159" s="1"/>
  <c r="D180" i="159"/>
  <c r="P180" i="159" s="1"/>
  <c r="AD179" i="159"/>
  <c r="X179" i="159"/>
  <c r="AB179" i="159" s="1"/>
  <c r="K179" i="159"/>
  <c r="L179" i="159" s="1"/>
  <c r="D179" i="159"/>
  <c r="AD178" i="159"/>
  <c r="X178" i="159"/>
  <c r="M178" i="159"/>
  <c r="K178" i="159"/>
  <c r="L178" i="159" s="1"/>
  <c r="D178" i="159"/>
  <c r="R178" i="159" s="1"/>
  <c r="AD177" i="159"/>
  <c r="AD176" i="159"/>
  <c r="X176" i="159"/>
  <c r="AB176" i="159" s="1"/>
  <c r="K176" i="159"/>
  <c r="L176" i="159" s="1"/>
  <c r="D176" i="159"/>
  <c r="AD175" i="159"/>
  <c r="X175" i="159"/>
  <c r="AB175" i="159" s="1"/>
  <c r="M175" i="159"/>
  <c r="K175" i="159"/>
  <c r="L175" i="159" s="1"/>
  <c r="D175" i="159"/>
  <c r="AD174" i="159"/>
  <c r="AD173" i="159"/>
  <c r="X173" i="159"/>
  <c r="AA173" i="159" s="1"/>
  <c r="K173" i="159"/>
  <c r="L173" i="159" s="1"/>
  <c r="D173" i="159"/>
  <c r="AD172" i="159"/>
  <c r="X172" i="159"/>
  <c r="AB172" i="159" s="1"/>
  <c r="M172" i="159"/>
  <c r="K172" i="159"/>
  <c r="L172" i="159" s="1"/>
  <c r="D172" i="159"/>
  <c r="AD171" i="159"/>
  <c r="AD170" i="159"/>
  <c r="X170" i="159"/>
  <c r="AB170" i="159" s="1"/>
  <c r="K170" i="159"/>
  <c r="L170" i="159" s="1"/>
  <c r="D170" i="159"/>
  <c r="P170" i="159" s="1"/>
  <c r="AD169" i="159"/>
  <c r="X169" i="159"/>
  <c r="AB169" i="159" s="1"/>
  <c r="M169" i="159"/>
  <c r="K169" i="159"/>
  <c r="L169" i="159" s="1"/>
  <c r="D169" i="159"/>
  <c r="AD168" i="159"/>
  <c r="AD167" i="159"/>
  <c r="X167" i="159"/>
  <c r="AB167" i="159" s="1"/>
  <c r="K167" i="159"/>
  <c r="L167" i="159" s="1"/>
  <c r="D167" i="159"/>
  <c r="AD166" i="159"/>
  <c r="X166" i="159"/>
  <c r="Z166" i="159" s="1"/>
  <c r="K166" i="159"/>
  <c r="L166" i="159" s="1"/>
  <c r="D166" i="159"/>
  <c r="AD165" i="159"/>
  <c r="X165" i="159"/>
  <c r="Y165" i="159" s="1"/>
  <c r="K165" i="159"/>
  <c r="L165" i="159" s="1"/>
  <c r="D165" i="159"/>
  <c r="N165" i="159" s="1"/>
  <c r="AD164" i="159"/>
  <c r="X164" i="159"/>
  <c r="M164" i="159"/>
  <c r="M168" i="159" s="1"/>
  <c r="K164" i="159"/>
  <c r="L164" i="159" s="1"/>
  <c r="D164" i="159"/>
  <c r="AD163" i="159"/>
  <c r="AD162" i="159"/>
  <c r="X162" i="159"/>
  <c r="AB162" i="159" s="1"/>
  <c r="K162" i="159"/>
  <c r="L162" i="159" s="1"/>
  <c r="D162" i="159"/>
  <c r="N162" i="159" s="1"/>
  <c r="AD161" i="159"/>
  <c r="X161" i="159"/>
  <c r="K161" i="159"/>
  <c r="L161" i="159" s="1"/>
  <c r="D161" i="159"/>
  <c r="N161" i="159" s="1"/>
  <c r="AD160" i="159"/>
  <c r="X160" i="159"/>
  <c r="M160" i="159"/>
  <c r="M163" i="159" s="1"/>
  <c r="K160" i="159"/>
  <c r="L160" i="159" s="1"/>
  <c r="D160" i="159"/>
  <c r="P160" i="159" s="1"/>
  <c r="AD159" i="159"/>
  <c r="AD158" i="159"/>
  <c r="X158" i="159"/>
  <c r="K158" i="159"/>
  <c r="L158" i="159" s="1"/>
  <c r="D158" i="159"/>
  <c r="R158" i="159" s="1"/>
  <c r="AD157" i="159"/>
  <c r="X157" i="159"/>
  <c r="Y157" i="159" s="1"/>
  <c r="K157" i="159"/>
  <c r="L157" i="159" s="1"/>
  <c r="D157" i="159"/>
  <c r="AD156" i="159"/>
  <c r="X156" i="159"/>
  <c r="AB156" i="159" s="1"/>
  <c r="M156" i="159"/>
  <c r="M159" i="159" s="1"/>
  <c r="K156" i="159"/>
  <c r="L156" i="159" s="1"/>
  <c r="D156" i="159"/>
  <c r="N156" i="159" s="1"/>
  <c r="AD155" i="159"/>
  <c r="AD154" i="159"/>
  <c r="X154" i="159"/>
  <c r="K154" i="159"/>
  <c r="L154" i="159" s="1"/>
  <c r="D154" i="159"/>
  <c r="N154" i="159" s="1"/>
  <c r="AD153" i="159"/>
  <c r="X153" i="159"/>
  <c r="Y153" i="159" s="1"/>
  <c r="K153" i="159"/>
  <c r="L153" i="159" s="1"/>
  <c r="D153" i="159"/>
  <c r="P153" i="159" s="1"/>
  <c r="AD152" i="159"/>
  <c r="X152" i="159"/>
  <c r="Y152" i="159" s="1"/>
  <c r="K152" i="159"/>
  <c r="L152" i="159" s="1"/>
  <c r="D152" i="159"/>
  <c r="P152" i="159" s="1"/>
  <c r="AD151" i="159"/>
  <c r="X151" i="159"/>
  <c r="M151" i="159"/>
  <c r="M155" i="159" s="1"/>
  <c r="K151" i="159"/>
  <c r="L151" i="159" s="1"/>
  <c r="D151" i="159"/>
  <c r="R151" i="159" s="1"/>
  <c r="AD150" i="159"/>
  <c r="AD149" i="159"/>
  <c r="X149" i="159"/>
  <c r="K149" i="159"/>
  <c r="L149" i="159" s="1"/>
  <c r="D149" i="159"/>
  <c r="P149" i="159" s="1"/>
  <c r="AD148" i="159"/>
  <c r="X148" i="159"/>
  <c r="K148" i="159"/>
  <c r="L148" i="159" s="1"/>
  <c r="D148" i="159"/>
  <c r="R148" i="159" s="1"/>
  <c r="AD147" i="159"/>
  <c r="X147" i="159"/>
  <c r="M147" i="159"/>
  <c r="M150" i="159" s="1"/>
  <c r="K147" i="159"/>
  <c r="L147" i="159" s="1"/>
  <c r="D147" i="159"/>
  <c r="R147" i="159" s="1"/>
  <c r="AD146" i="159"/>
  <c r="AD145" i="159"/>
  <c r="X145" i="159"/>
  <c r="Y145" i="159" s="1"/>
  <c r="K145" i="159"/>
  <c r="L145" i="159" s="1"/>
  <c r="D145" i="159"/>
  <c r="N145" i="159" s="1"/>
  <c r="AD144" i="159"/>
  <c r="X144" i="159"/>
  <c r="M144" i="159"/>
  <c r="M146" i="159" s="1"/>
  <c r="K144" i="159"/>
  <c r="L144" i="159" s="1"/>
  <c r="D144" i="159"/>
  <c r="N144" i="159" s="1"/>
  <c r="AD143" i="159"/>
  <c r="AD142" i="159"/>
  <c r="X142" i="159"/>
  <c r="Y142" i="159" s="1"/>
  <c r="K142" i="159"/>
  <c r="L142" i="159" s="1"/>
  <c r="D142" i="159"/>
  <c r="AD141" i="159"/>
  <c r="X141" i="159"/>
  <c r="AB141" i="159" s="1"/>
  <c r="M141" i="159"/>
  <c r="K141" i="159"/>
  <c r="L141" i="159" s="1"/>
  <c r="D141" i="159"/>
  <c r="R141" i="159" s="1"/>
  <c r="AD140" i="159"/>
  <c r="AD139" i="159"/>
  <c r="X139" i="159"/>
  <c r="K139" i="159"/>
  <c r="L139" i="159" s="1"/>
  <c r="D139" i="159"/>
  <c r="R139" i="159" s="1"/>
  <c r="AD138" i="159"/>
  <c r="X138" i="159"/>
  <c r="K138" i="159"/>
  <c r="L138" i="159" s="1"/>
  <c r="D138" i="159"/>
  <c r="N138" i="159" s="1"/>
  <c r="AD137" i="159"/>
  <c r="X137" i="159"/>
  <c r="M137" i="159"/>
  <c r="K137" i="159"/>
  <c r="D137" i="159"/>
  <c r="N137" i="159" s="1"/>
  <c r="AD136" i="159"/>
  <c r="AD135" i="159"/>
  <c r="X135" i="159"/>
  <c r="AA135" i="159" s="1"/>
  <c r="K135" i="159"/>
  <c r="L135" i="159" s="1"/>
  <c r="D135" i="159"/>
  <c r="R135" i="159" s="1"/>
  <c r="AD134" i="159"/>
  <c r="X134" i="159"/>
  <c r="AB134" i="159" s="1"/>
  <c r="M134" i="159"/>
  <c r="M136" i="159" s="1"/>
  <c r="K134" i="159"/>
  <c r="L134" i="159" s="1"/>
  <c r="D134" i="159"/>
  <c r="N134" i="159" s="1"/>
  <c r="AD133" i="159"/>
  <c r="AD132" i="159"/>
  <c r="X132" i="159"/>
  <c r="AB132" i="159" s="1"/>
  <c r="M132" i="159"/>
  <c r="M133" i="159" s="1"/>
  <c r="K132" i="159"/>
  <c r="O132" i="159" s="1"/>
  <c r="D132" i="159"/>
  <c r="P132" i="159" s="1"/>
  <c r="AD131" i="159"/>
  <c r="X131" i="159"/>
  <c r="Z131" i="159" s="1"/>
  <c r="K131" i="159"/>
  <c r="D131" i="159"/>
  <c r="P131" i="159" s="1"/>
  <c r="AD130" i="159"/>
  <c r="X130" i="159"/>
  <c r="Z130" i="159" s="1"/>
  <c r="K130" i="159"/>
  <c r="O130" i="159" s="1"/>
  <c r="D130" i="159"/>
  <c r="P130" i="159" s="1"/>
  <c r="AD129" i="159"/>
  <c r="X129" i="159"/>
  <c r="Y129" i="159" s="1"/>
  <c r="K129" i="159"/>
  <c r="L129" i="159" s="1"/>
  <c r="S129" i="159" s="1"/>
  <c r="D129" i="159"/>
  <c r="P129" i="159" s="1"/>
  <c r="AD128" i="159"/>
  <c r="AD127" i="159"/>
  <c r="X127" i="159"/>
  <c r="Y127" i="159" s="1"/>
  <c r="K127" i="159"/>
  <c r="O127" i="159" s="1"/>
  <c r="D127" i="159"/>
  <c r="P127" i="159" s="1"/>
  <c r="AD126" i="159"/>
  <c r="X126" i="159"/>
  <c r="AA126" i="159" s="1"/>
  <c r="K126" i="159"/>
  <c r="O126" i="159" s="1"/>
  <c r="D126" i="159"/>
  <c r="P126" i="159" s="1"/>
  <c r="AD125" i="159"/>
  <c r="X125" i="159"/>
  <c r="K125" i="159"/>
  <c r="L125" i="159" s="1"/>
  <c r="S125" i="159" s="1"/>
  <c r="D125" i="159"/>
  <c r="P125" i="159" s="1"/>
  <c r="AD124" i="159"/>
  <c r="X124" i="159"/>
  <c r="Z124" i="159" s="1"/>
  <c r="M124" i="159"/>
  <c r="M128" i="159" s="1"/>
  <c r="K124" i="159"/>
  <c r="L124" i="159" s="1"/>
  <c r="S124" i="159" s="1"/>
  <c r="D124" i="159"/>
  <c r="P124" i="159" s="1"/>
  <c r="AD123" i="159"/>
  <c r="X123" i="159"/>
  <c r="K123" i="159"/>
  <c r="O123" i="159" s="1"/>
  <c r="D123" i="159"/>
  <c r="P123" i="159" s="1"/>
  <c r="AD122" i="159"/>
  <c r="AD121" i="159"/>
  <c r="X121" i="159"/>
  <c r="Y121" i="159" s="1"/>
  <c r="K121" i="159"/>
  <c r="L121" i="159" s="1"/>
  <c r="D121" i="159"/>
  <c r="AD120" i="159"/>
  <c r="X120" i="159"/>
  <c r="M120" i="159"/>
  <c r="M122" i="159" s="1"/>
  <c r="K120" i="159"/>
  <c r="L120" i="159" s="1"/>
  <c r="D120" i="159"/>
  <c r="P120" i="159" s="1"/>
  <c r="AD119" i="159"/>
  <c r="AD118" i="159"/>
  <c r="X118" i="159"/>
  <c r="Z118" i="159" s="1"/>
  <c r="K118" i="159"/>
  <c r="L118" i="159" s="1"/>
  <c r="D118" i="159"/>
  <c r="R118" i="159" s="1"/>
  <c r="AD117" i="159"/>
  <c r="X117" i="159"/>
  <c r="K117" i="159"/>
  <c r="L117" i="159" s="1"/>
  <c r="D117" i="159"/>
  <c r="P117" i="159" s="1"/>
  <c r="AD116" i="159"/>
  <c r="X116" i="159"/>
  <c r="K116" i="159"/>
  <c r="L116" i="159" s="1"/>
  <c r="D116" i="159"/>
  <c r="P116" i="159" s="1"/>
  <c r="AD115" i="159"/>
  <c r="X115" i="159"/>
  <c r="Y115" i="159" s="1"/>
  <c r="M115" i="159"/>
  <c r="M119" i="159" s="1"/>
  <c r="K115" i="159"/>
  <c r="L115" i="159" s="1"/>
  <c r="D115" i="159"/>
  <c r="P115" i="159" s="1"/>
  <c r="AD114" i="159"/>
  <c r="AD113" i="159"/>
  <c r="X113" i="159"/>
  <c r="K113" i="159"/>
  <c r="L113" i="159" s="1"/>
  <c r="D113" i="159"/>
  <c r="P113" i="159" s="1"/>
  <c r="AD112" i="159"/>
  <c r="X112" i="159"/>
  <c r="M112" i="159"/>
  <c r="M114" i="159" s="1"/>
  <c r="K112" i="159"/>
  <c r="L112" i="159" s="1"/>
  <c r="D112" i="159"/>
  <c r="P112" i="159" s="1"/>
  <c r="AD111" i="159"/>
  <c r="X111" i="159"/>
  <c r="AB111" i="159" s="1"/>
  <c r="K111" i="159"/>
  <c r="L111" i="159" s="1"/>
  <c r="D111" i="159"/>
  <c r="AD110" i="159"/>
  <c r="AD109" i="159"/>
  <c r="X109" i="159"/>
  <c r="AA109" i="159" s="1"/>
  <c r="K109" i="159"/>
  <c r="L109" i="159" s="1"/>
  <c r="D109" i="159"/>
  <c r="AD108" i="159"/>
  <c r="X108" i="159"/>
  <c r="Y108" i="159" s="1"/>
  <c r="K108" i="159"/>
  <c r="L108" i="159" s="1"/>
  <c r="D108" i="159"/>
  <c r="AD107" i="159"/>
  <c r="X107" i="159"/>
  <c r="Y107" i="159" s="1"/>
  <c r="M107" i="159"/>
  <c r="K107" i="159"/>
  <c r="L107" i="159" s="1"/>
  <c r="D107" i="159"/>
  <c r="N107" i="159" s="1"/>
  <c r="AD106" i="159"/>
  <c r="X106" i="159"/>
  <c r="M106" i="159"/>
  <c r="K106" i="159"/>
  <c r="L106" i="159" s="1"/>
  <c r="D106" i="159"/>
  <c r="AD105" i="159"/>
  <c r="AD104" i="159"/>
  <c r="X104" i="159"/>
  <c r="M104" i="159"/>
  <c r="K104" i="159"/>
  <c r="L104" i="159" s="1"/>
  <c r="D104" i="159"/>
  <c r="R104" i="159" s="1"/>
  <c r="AD103" i="159"/>
  <c r="X103" i="159"/>
  <c r="K103" i="159"/>
  <c r="L103" i="159" s="1"/>
  <c r="D103" i="159"/>
  <c r="R103" i="159" s="1"/>
  <c r="AD102" i="159"/>
  <c r="X102" i="159"/>
  <c r="Z102" i="159" s="1"/>
  <c r="M102" i="159"/>
  <c r="K102" i="159"/>
  <c r="L102" i="159" s="1"/>
  <c r="D102" i="159"/>
  <c r="N102" i="159" s="1"/>
  <c r="AD101" i="159"/>
  <c r="X101" i="159"/>
  <c r="K101" i="159"/>
  <c r="L101" i="159" s="1"/>
  <c r="D101" i="159"/>
  <c r="P101" i="159" s="1"/>
  <c r="AD100" i="159"/>
  <c r="AD99" i="159"/>
  <c r="X99" i="159"/>
  <c r="AB99" i="159" s="1"/>
  <c r="K99" i="159"/>
  <c r="L99" i="159" s="1"/>
  <c r="D99" i="159"/>
  <c r="R99" i="159" s="1"/>
  <c r="AD98" i="159"/>
  <c r="X98" i="159"/>
  <c r="Z98" i="159" s="1"/>
  <c r="K98" i="159"/>
  <c r="L98" i="159" s="1"/>
  <c r="D98" i="159"/>
  <c r="AD97" i="159"/>
  <c r="X97" i="159"/>
  <c r="AA97" i="159" s="1"/>
  <c r="K97" i="159"/>
  <c r="L97" i="159" s="1"/>
  <c r="D97" i="159"/>
  <c r="AD96" i="159"/>
  <c r="X96" i="159"/>
  <c r="AA96" i="159" s="1"/>
  <c r="K96" i="159"/>
  <c r="L96" i="159" s="1"/>
  <c r="D96" i="159"/>
  <c r="P96" i="159" s="1"/>
  <c r="AD95" i="159"/>
  <c r="X95" i="159"/>
  <c r="M95" i="159"/>
  <c r="M100" i="159" s="1"/>
  <c r="K95" i="159"/>
  <c r="L95" i="159" s="1"/>
  <c r="D95" i="159"/>
  <c r="R95" i="159" s="1"/>
  <c r="AD94" i="159"/>
  <c r="AD93" i="159"/>
  <c r="X93" i="159"/>
  <c r="Y93" i="159" s="1"/>
  <c r="K93" i="159"/>
  <c r="L93" i="159" s="1"/>
  <c r="D93" i="159"/>
  <c r="AD92" i="159"/>
  <c r="X92" i="159"/>
  <c r="K92" i="159"/>
  <c r="L92" i="159" s="1"/>
  <c r="D92" i="159"/>
  <c r="P92" i="159" s="1"/>
  <c r="AD91" i="159"/>
  <c r="X91" i="159"/>
  <c r="K91" i="159"/>
  <c r="L91" i="159" s="1"/>
  <c r="D91" i="159"/>
  <c r="R91" i="159" s="1"/>
  <c r="AD90" i="159"/>
  <c r="X90" i="159"/>
  <c r="AB90" i="159" s="1"/>
  <c r="K90" i="159"/>
  <c r="L90" i="159" s="1"/>
  <c r="D90" i="159"/>
  <c r="AD89" i="159"/>
  <c r="X89" i="159"/>
  <c r="Y89" i="159" s="1"/>
  <c r="M89" i="159"/>
  <c r="K89" i="159"/>
  <c r="L89" i="159" s="1"/>
  <c r="D89" i="159"/>
  <c r="R89" i="159" s="1"/>
  <c r="AD88" i="159"/>
  <c r="X88" i="159"/>
  <c r="Y88" i="159" s="1"/>
  <c r="M88" i="159"/>
  <c r="K88" i="159"/>
  <c r="L88" i="159" s="1"/>
  <c r="D88" i="159"/>
  <c r="P88" i="159" s="1"/>
  <c r="AD87" i="159"/>
  <c r="AD86" i="159"/>
  <c r="X86" i="159"/>
  <c r="K86" i="159"/>
  <c r="L86" i="159" s="1"/>
  <c r="D86" i="159"/>
  <c r="R86" i="159" s="1"/>
  <c r="AD85" i="159"/>
  <c r="X85" i="159"/>
  <c r="AB85" i="159" s="1"/>
  <c r="K85" i="159"/>
  <c r="L85" i="159" s="1"/>
  <c r="D85" i="159"/>
  <c r="R85" i="159" s="1"/>
  <c r="AD84" i="159"/>
  <c r="X84" i="159"/>
  <c r="AB84" i="159" s="1"/>
  <c r="M84" i="159"/>
  <c r="M87" i="159" s="1"/>
  <c r="K84" i="159"/>
  <c r="L84" i="159" s="1"/>
  <c r="D84" i="159"/>
  <c r="R84" i="159" s="1"/>
  <c r="AD83" i="159"/>
  <c r="AD82" i="159"/>
  <c r="X82" i="159"/>
  <c r="Z82" i="159" s="1"/>
  <c r="K82" i="159"/>
  <c r="L82" i="159" s="1"/>
  <c r="S82" i="159" s="1"/>
  <c r="D82" i="159"/>
  <c r="P82" i="159" s="1"/>
  <c r="AD81" i="159"/>
  <c r="X81" i="159"/>
  <c r="AA81" i="159" s="1"/>
  <c r="K81" i="159"/>
  <c r="L81" i="159" s="1"/>
  <c r="S81" i="159" s="1"/>
  <c r="D81" i="159"/>
  <c r="P81" i="159" s="1"/>
  <c r="AD80" i="159"/>
  <c r="X80" i="159"/>
  <c r="AB80" i="159" s="1"/>
  <c r="M80" i="159"/>
  <c r="K80" i="159"/>
  <c r="D80" i="159"/>
  <c r="P80" i="159" s="1"/>
  <c r="AD79" i="159"/>
  <c r="X79" i="159"/>
  <c r="AA79" i="159" s="1"/>
  <c r="K79" i="159"/>
  <c r="D79" i="159"/>
  <c r="P79" i="159" s="1"/>
  <c r="AD78" i="159"/>
  <c r="AD77" i="159"/>
  <c r="X77" i="159"/>
  <c r="AA77" i="159" s="1"/>
  <c r="M77" i="159"/>
  <c r="M78" i="159" s="1"/>
  <c r="K77" i="159"/>
  <c r="L77" i="159" s="1"/>
  <c r="D77" i="159"/>
  <c r="P77" i="159" s="1"/>
  <c r="AD76" i="159"/>
  <c r="AD75" i="159"/>
  <c r="X75" i="159"/>
  <c r="AA75" i="159" s="1"/>
  <c r="K75" i="159"/>
  <c r="L75" i="159" s="1"/>
  <c r="D75" i="159"/>
  <c r="AD74" i="159"/>
  <c r="X74" i="159"/>
  <c r="AA74" i="159" s="1"/>
  <c r="K74" i="159"/>
  <c r="L74" i="159" s="1"/>
  <c r="D74" i="159"/>
  <c r="AD73" i="159"/>
  <c r="X73" i="159"/>
  <c r="Z73" i="159" s="1"/>
  <c r="M73" i="159"/>
  <c r="M76" i="159" s="1"/>
  <c r="K73" i="159"/>
  <c r="L73" i="159" s="1"/>
  <c r="D73" i="159"/>
  <c r="R73" i="159" s="1"/>
  <c r="AD72" i="159"/>
  <c r="AD71" i="159"/>
  <c r="X71" i="159"/>
  <c r="Z71" i="159" s="1"/>
  <c r="K71" i="159"/>
  <c r="L71" i="159" s="1"/>
  <c r="D71" i="159"/>
  <c r="AD70" i="159"/>
  <c r="X70" i="159"/>
  <c r="AB70" i="159" s="1"/>
  <c r="M70" i="159"/>
  <c r="M72" i="159" s="1"/>
  <c r="K70" i="159"/>
  <c r="L70" i="159" s="1"/>
  <c r="D70" i="159"/>
  <c r="R70" i="159" s="1"/>
  <c r="AD69" i="159"/>
  <c r="AD68" i="159"/>
  <c r="X68" i="159"/>
  <c r="Z68" i="159" s="1"/>
  <c r="M68" i="159"/>
  <c r="M69" i="159" s="1"/>
  <c r="K68" i="159"/>
  <c r="L68" i="159" s="1"/>
  <c r="D68" i="159"/>
  <c r="R68" i="159" s="1"/>
  <c r="AD67" i="159"/>
  <c r="AD66" i="159"/>
  <c r="X66" i="159"/>
  <c r="Z66" i="159" s="1"/>
  <c r="M66" i="159"/>
  <c r="M67" i="159" s="1"/>
  <c r="K66" i="159"/>
  <c r="L66" i="159" s="1"/>
  <c r="D66" i="159"/>
  <c r="R66" i="159" s="1"/>
  <c r="AD65" i="159"/>
  <c r="X65" i="159"/>
  <c r="K65" i="159"/>
  <c r="L65" i="159" s="1"/>
  <c r="D65" i="159"/>
  <c r="R65" i="159" s="1"/>
  <c r="AD64" i="159"/>
  <c r="AD63" i="159"/>
  <c r="X63" i="159"/>
  <c r="Z63" i="159" s="1"/>
  <c r="M63" i="159"/>
  <c r="K63" i="159"/>
  <c r="L63" i="159" s="1"/>
  <c r="D63" i="159"/>
  <c r="AD62" i="159"/>
  <c r="X62" i="159"/>
  <c r="AA62" i="159" s="1"/>
  <c r="K62" i="159"/>
  <c r="L62" i="159" s="1"/>
  <c r="D62" i="159"/>
  <c r="N62" i="159" s="1"/>
  <c r="AD61" i="159"/>
  <c r="AD60" i="159"/>
  <c r="X60" i="159"/>
  <c r="AB60" i="159" s="1"/>
  <c r="K60" i="159"/>
  <c r="L60" i="159" s="1"/>
  <c r="D60" i="159"/>
  <c r="R60" i="159" s="1"/>
  <c r="AD59" i="159"/>
  <c r="X59" i="159"/>
  <c r="Y59" i="159" s="1"/>
  <c r="M59" i="159"/>
  <c r="M61" i="159" s="1"/>
  <c r="K59" i="159"/>
  <c r="D59" i="159"/>
  <c r="N59" i="159" s="1"/>
  <c r="AD58" i="159"/>
  <c r="AD57" i="159"/>
  <c r="X57" i="159"/>
  <c r="K57" i="159"/>
  <c r="L57" i="159" s="1"/>
  <c r="D57" i="159"/>
  <c r="AD56" i="159"/>
  <c r="X56" i="159"/>
  <c r="Z56" i="159" s="1"/>
  <c r="K56" i="159"/>
  <c r="L56" i="159" s="1"/>
  <c r="D56" i="159"/>
  <c r="R56" i="159" s="1"/>
  <c r="AD55" i="159"/>
  <c r="X55" i="159"/>
  <c r="K55" i="159"/>
  <c r="L55" i="159" s="1"/>
  <c r="D55" i="159"/>
  <c r="N55" i="159" s="1"/>
  <c r="AD54" i="159"/>
  <c r="X54" i="159"/>
  <c r="M54" i="159"/>
  <c r="M58" i="159" s="1"/>
  <c r="K54" i="159"/>
  <c r="L54" i="159" s="1"/>
  <c r="D54" i="159"/>
  <c r="P54" i="159" s="1"/>
  <c r="Q54" i="159" s="1"/>
  <c r="AD53" i="159"/>
  <c r="AD52" i="159"/>
  <c r="X52" i="159"/>
  <c r="AA52" i="159" s="1"/>
  <c r="K52" i="159"/>
  <c r="L52" i="159" s="1"/>
  <c r="D52" i="159"/>
  <c r="AD51" i="159"/>
  <c r="X51" i="159"/>
  <c r="AB51" i="159" s="1"/>
  <c r="M51" i="159"/>
  <c r="M53" i="159" s="1"/>
  <c r="K51" i="159"/>
  <c r="L51" i="159" s="1"/>
  <c r="D51" i="159"/>
  <c r="N51" i="159" s="1"/>
  <c r="AD50" i="159"/>
  <c r="AD49" i="159"/>
  <c r="X49" i="159"/>
  <c r="Z49" i="159" s="1"/>
  <c r="M49" i="159"/>
  <c r="M50" i="159" s="1"/>
  <c r="K49" i="159"/>
  <c r="D49" i="159"/>
  <c r="N49" i="159" s="1"/>
  <c r="AD48" i="159"/>
  <c r="AD47" i="159"/>
  <c r="X47" i="159"/>
  <c r="Z47" i="159" s="1"/>
  <c r="K47" i="159"/>
  <c r="L47" i="159" s="1"/>
  <c r="D47" i="159"/>
  <c r="N47" i="159" s="1"/>
  <c r="AD46" i="159"/>
  <c r="X46" i="159"/>
  <c r="Z46" i="159" s="1"/>
  <c r="M46" i="159"/>
  <c r="M48" i="159" s="1"/>
  <c r="K46" i="159"/>
  <c r="L46" i="159" s="1"/>
  <c r="D46" i="159"/>
  <c r="P46" i="159" s="1"/>
  <c r="AD45" i="159"/>
  <c r="X45" i="159"/>
  <c r="AB45" i="159" s="1"/>
  <c r="K45" i="159"/>
  <c r="L45" i="159" s="1"/>
  <c r="D45" i="159"/>
  <c r="N45" i="159" s="1"/>
  <c r="AD44" i="159"/>
  <c r="X44" i="159"/>
  <c r="Y44" i="159" s="1"/>
  <c r="K44" i="159"/>
  <c r="L44" i="159" s="1"/>
  <c r="D44" i="159"/>
  <c r="R44" i="159" s="1"/>
  <c r="AD43" i="159"/>
  <c r="AD42" i="159"/>
  <c r="X42" i="159"/>
  <c r="Y42" i="159" s="1"/>
  <c r="M42" i="159"/>
  <c r="K42" i="159"/>
  <c r="L42" i="159" s="1"/>
  <c r="D42" i="159"/>
  <c r="P42" i="159" s="1"/>
  <c r="AD41" i="159"/>
  <c r="X41" i="159"/>
  <c r="AB41" i="159" s="1"/>
  <c r="K41" i="159"/>
  <c r="D41" i="159"/>
  <c r="AD40" i="159"/>
  <c r="X40" i="159"/>
  <c r="Z40" i="159" s="1"/>
  <c r="M40" i="159"/>
  <c r="K40" i="159"/>
  <c r="L40" i="159" s="1"/>
  <c r="D40" i="159"/>
  <c r="P40" i="159" s="1"/>
  <c r="AD39" i="159"/>
  <c r="X39" i="159"/>
  <c r="AA39" i="159" s="1"/>
  <c r="K39" i="159"/>
  <c r="L39" i="159" s="1"/>
  <c r="D39" i="159"/>
  <c r="AD38" i="159"/>
  <c r="X37" i="159"/>
  <c r="K37" i="159"/>
  <c r="L37" i="159" s="1"/>
  <c r="D37" i="159"/>
  <c r="R37" i="159" s="1"/>
  <c r="AD36" i="159"/>
  <c r="X36" i="159"/>
  <c r="Z36" i="159" s="1"/>
  <c r="M36" i="159"/>
  <c r="M38" i="159" s="1"/>
  <c r="K36" i="159"/>
  <c r="L36" i="159" s="1"/>
  <c r="D36" i="159"/>
  <c r="AD35" i="159"/>
  <c r="AD34" i="159"/>
  <c r="X34" i="159"/>
  <c r="Y34" i="159" s="1"/>
  <c r="K34" i="159"/>
  <c r="L34" i="159" s="1"/>
  <c r="D34" i="159"/>
  <c r="X33" i="159"/>
  <c r="AB33" i="159" s="1"/>
  <c r="K33" i="159"/>
  <c r="L33" i="159" s="1"/>
  <c r="D33" i="159"/>
  <c r="N33" i="159" s="1"/>
  <c r="O33" i="159" s="1"/>
  <c r="AD32" i="159"/>
  <c r="X32" i="159"/>
  <c r="M32" i="159"/>
  <c r="M35" i="159" s="1"/>
  <c r="K32" i="159"/>
  <c r="L32" i="159" s="1"/>
  <c r="D32" i="159"/>
  <c r="R32" i="159" s="1"/>
  <c r="AD31" i="159"/>
  <c r="AD30" i="159"/>
  <c r="X30" i="159"/>
  <c r="AB30" i="159" s="1"/>
  <c r="K30" i="159"/>
  <c r="L30" i="159" s="1"/>
  <c r="D30" i="159"/>
  <c r="AD29" i="159"/>
  <c r="X29" i="159"/>
  <c r="AA29" i="159" s="1"/>
  <c r="M29" i="159"/>
  <c r="M31" i="159" s="1"/>
  <c r="K29" i="159"/>
  <c r="L29" i="159" s="1"/>
  <c r="D29" i="159"/>
  <c r="P29" i="159" s="1"/>
  <c r="AD28" i="159"/>
  <c r="AD27" i="159"/>
  <c r="X27" i="159"/>
  <c r="Y27" i="159" s="1"/>
  <c r="K27" i="159"/>
  <c r="L27" i="159" s="1"/>
  <c r="D27" i="159"/>
  <c r="P27" i="159" s="1"/>
  <c r="AD26" i="159"/>
  <c r="X26" i="159"/>
  <c r="Y26" i="159" s="1"/>
  <c r="K26" i="159"/>
  <c r="L26" i="159" s="1"/>
  <c r="D26" i="159"/>
  <c r="N26" i="159" s="1"/>
  <c r="AD25" i="159"/>
  <c r="X25" i="159"/>
  <c r="K25" i="159"/>
  <c r="L25" i="159" s="1"/>
  <c r="D25" i="159"/>
  <c r="P25" i="159" s="1"/>
  <c r="Q25" i="159" s="1"/>
  <c r="AD24" i="159"/>
  <c r="X24" i="159"/>
  <c r="M24" i="159"/>
  <c r="M28" i="159" s="1"/>
  <c r="K24" i="159"/>
  <c r="L24" i="159" s="1"/>
  <c r="D24" i="159"/>
  <c r="P24" i="159" s="1"/>
  <c r="AD23" i="159"/>
  <c r="AD22" i="159"/>
  <c r="X22" i="159"/>
  <c r="Y22" i="159" s="1"/>
  <c r="K22" i="159"/>
  <c r="L22" i="159" s="1"/>
  <c r="D22" i="159"/>
  <c r="AD21" i="159"/>
  <c r="X21" i="159"/>
  <c r="AA21" i="159" s="1"/>
  <c r="M21" i="159"/>
  <c r="K21" i="159"/>
  <c r="L21" i="159" s="1"/>
  <c r="D21" i="159"/>
  <c r="AD20" i="159"/>
  <c r="AD19" i="159"/>
  <c r="X19" i="159"/>
  <c r="AA19" i="159" s="1"/>
  <c r="K19" i="159"/>
  <c r="L19" i="159" s="1"/>
  <c r="D19" i="159"/>
  <c r="AD18" i="159"/>
  <c r="X18" i="159"/>
  <c r="AB18" i="159" s="1"/>
  <c r="M18" i="159"/>
  <c r="M20" i="159" s="1"/>
  <c r="K18" i="159"/>
  <c r="L18" i="159" s="1"/>
  <c r="D18" i="159"/>
  <c r="R18" i="159" s="1"/>
  <c r="AD17" i="159"/>
  <c r="AD16" i="159"/>
  <c r="X16" i="159"/>
  <c r="AB16" i="159" s="1"/>
  <c r="K16" i="159"/>
  <c r="L16" i="159" s="1"/>
  <c r="D16" i="159"/>
  <c r="N16" i="159" s="1"/>
  <c r="AD15" i="159"/>
  <c r="X15" i="159"/>
  <c r="M15" i="159"/>
  <c r="M17" i="159" s="1"/>
  <c r="K15" i="159"/>
  <c r="L15" i="159" s="1"/>
  <c r="D15" i="159"/>
  <c r="N15" i="159" s="1"/>
  <c r="A154" i="161" l="1"/>
  <c r="AD151" i="161"/>
  <c r="A152" i="161"/>
  <c r="AD148" i="161"/>
  <c r="A150" i="161"/>
  <c r="AD150" i="161" s="1"/>
  <c r="S86" i="159"/>
  <c r="P223" i="159"/>
  <c r="AA346" i="159"/>
  <c r="P353" i="159"/>
  <c r="Z392" i="159"/>
  <c r="O55" i="159"/>
  <c r="S151" i="159"/>
  <c r="A72" i="160"/>
  <c r="A73" i="160" s="1"/>
  <c r="AD73" i="160" s="1"/>
  <c r="A75" i="160"/>
  <c r="AD71" i="160"/>
  <c r="AA309" i="159"/>
  <c r="S37" i="159"/>
  <c r="AA127" i="159"/>
  <c r="Z108" i="159"/>
  <c r="P318" i="159"/>
  <c r="Q318" i="159" s="1"/>
  <c r="Z318" i="159"/>
  <c r="S380" i="159"/>
  <c r="R399" i="159"/>
  <c r="Q202" i="159"/>
  <c r="O368" i="159"/>
  <c r="AA249" i="159"/>
  <c r="AA56" i="159"/>
  <c r="P210" i="159"/>
  <c r="O156" i="159"/>
  <c r="AA170" i="159"/>
  <c r="N178" i="159"/>
  <c r="R318" i="159"/>
  <c r="S318" i="159" s="1"/>
  <c r="Z175" i="159"/>
  <c r="R223" i="159"/>
  <c r="S223" i="159" s="1"/>
  <c r="Q244" i="159"/>
  <c r="AA279" i="159"/>
  <c r="S68" i="159"/>
  <c r="S69" i="159" s="1"/>
  <c r="P60" i="159"/>
  <c r="Q160" i="159"/>
  <c r="N268" i="159"/>
  <c r="O268" i="159" s="1"/>
  <c r="Y81" i="159"/>
  <c r="P261" i="159"/>
  <c r="Q261" i="159" s="1"/>
  <c r="Y304" i="159"/>
  <c r="AA365" i="159"/>
  <c r="AA230" i="159"/>
  <c r="Z81" i="159"/>
  <c r="P203" i="159"/>
  <c r="R261" i="159"/>
  <c r="S261" i="159" s="1"/>
  <c r="R354" i="159"/>
  <c r="S354" i="159" s="1"/>
  <c r="Y130" i="159"/>
  <c r="N348" i="159"/>
  <c r="P410" i="159"/>
  <c r="Q410" i="159" s="1"/>
  <c r="Q120" i="159"/>
  <c r="S201" i="159"/>
  <c r="S236" i="159"/>
  <c r="Z273" i="159"/>
  <c r="Y309" i="159"/>
  <c r="O341" i="159"/>
  <c r="P348" i="159"/>
  <c r="Q348" i="159" s="1"/>
  <c r="O371" i="159"/>
  <c r="R410" i="159"/>
  <c r="R112" i="159"/>
  <c r="N185" i="159"/>
  <c r="O185" i="159" s="1"/>
  <c r="N248" i="159"/>
  <c r="O248" i="159" s="1"/>
  <c r="Q325" i="159"/>
  <c r="O419" i="159"/>
  <c r="Q377" i="159"/>
  <c r="O230" i="159"/>
  <c r="O318" i="159"/>
  <c r="Q60" i="159"/>
  <c r="R152" i="159"/>
  <c r="S213" i="159"/>
  <c r="Y363" i="159"/>
  <c r="Q27" i="159"/>
  <c r="AB77" i="159"/>
  <c r="Q113" i="159"/>
  <c r="Q149" i="159"/>
  <c r="S210" i="159"/>
  <c r="R269" i="159"/>
  <c r="S342" i="159"/>
  <c r="AA406" i="159"/>
  <c r="S334" i="159"/>
  <c r="Q353" i="159"/>
  <c r="N399" i="159"/>
  <c r="L127" i="159"/>
  <c r="S127" i="159" s="1"/>
  <c r="N103" i="159"/>
  <c r="O103" i="159" s="1"/>
  <c r="P312" i="159"/>
  <c r="Q312" i="159" s="1"/>
  <c r="Y353" i="159"/>
  <c r="Y380" i="159"/>
  <c r="AB81" i="159"/>
  <c r="N92" i="159"/>
  <c r="O92" i="159" s="1"/>
  <c r="AA179" i="159"/>
  <c r="S188" i="159"/>
  <c r="N278" i="159"/>
  <c r="O278" i="159" s="1"/>
  <c r="AA301" i="159"/>
  <c r="R407" i="159"/>
  <c r="S407" i="159" s="1"/>
  <c r="Q115" i="159"/>
  <c r="O125" i="159"/>
  <c r="R203" i="159"/>
  <c r="AA294" i="159"/>
  <c r="Z309" i="159"/>
  <c r="P118" i="159"/>
  <c r="Q118" i="159" s="1"/>
  <c r="P135" i="159"/>
  <c r="S139" i="159"/>
  <c r="P154" i="159"/>
  <c r="Q154" i="159" s="1"/>
  <c r="P45" i="159"/>
  <c r="Q45" i="159" s="1"/>
  <c r="AB56" i="159"/>
  <c r="N60" i="159"/>
  <c r="O60" i="159" s="1"/>
  <c r="P68" i="159"/>
  <c r="Q68" i="159" s="1"/>
  <c r="Q69" i="159" s="1"/>
  <c r="Z93" i="159"/>
  <c r="AA211" i="159"/>
  <c r="Q310" i="159"/>
  <c r="AB412" i="159"/>
  <c r="M416" i="159"/>
  <c r="Q152" i="159"/>
  <c r="AB102" i="159"/>
  <c r="N160" i="159"/>
  <c r="O160" i="159" s="1"/>
  <c r="Y203" i="159"/>
  <c r="P221" i="159"/>
  <c r="Q221" i="159" s="1"/>
  <c r="N228" i="159"/>
  <c r="O228" i="159" s="1"/>
  <c r="R231" i="159"/>
  <c r="S231" i="159" s="1"/>
  <c r="AA245" i="159"/>
  <c r="P272" i="159"/>
  <c r="Q272" i="159" s="1"/>
  <c r="Z290" i="159"/>
  <c r="AB293" i="159"/>
  <c r="AB307" i="159"/>
  <c r="AB354" i="159"/>
  <c r="AB401" i="159"/>
  <c r="N412" i="159"/>
  <c r="O412" i="159" s="1"/>
  <c r="R42" i="159"/>
  <c r="S42" i="159" s="1"/>
  <c r="AB96" i="159"/>
  <c r="Y180" i="159"/>
  <c r="N188" i="159"/>
  <c r="O188" i="159" s="1"/>
  <c r="N201" i="159"/>
  <c r="O201" i="159" s="1"/>
  <c r="Z203" i="159"/>
  <c r="R228" i="159"/>
  <c r="S228" i="159" s="1"/>
  <c r="AA290" i="159"/>
  <c r="Z313" i="159"/>
  <c r="O353" i="159"/>
  <c r="AB405" i="159"/>
  <c r="P412" i="159"/>
  <c r="Q412" i="159" s="1"/>
  <c r="Z109" i="159"/>
  <c r="P341" i="159"/>
  <c r="Q341" i="159" s="1"/>
  <c r="Z16" i="159"/>
  <c r="Z19" i="159"/>
  <c r="M110" i="159"/>
  <c r="P188" i="159"/>
  <c r="Q188" i="159" s="1"/>
  <c r="P201" i="159"/>
  <c r="AA203" i="159"/>
  <c r="O253" i="159"/>
  <c r="AA266" i="159"/>
  <c r="AB290" i="159"/>
  <c r="P320" i="159"/>
  <c r="Q320" i="159" s="1"/>
  <c r="N32" i="159"/>
  <c r="O32" i="159" s="1"/>
  <c r="Z42" i="159"/>
  <c r="AA59" i="159"/>
  <c r="R77" i="159"/>
  <c r="S77" i="159" s="1"/>
  <c r="S78" i="159" s="1"/>
  <c r="N195" i="159"/>
  <c r="O195" i="159" s="1"/>
  <c r="R320" i="159"/>
  <c r="S320" i="159" s="1"/>
  <c r="R149" i="159"/>
  <c r="S149" i="159" s="1"/>
  <c r="R371" i="159"/>
  <c r="AA44" i="159"/>
  <c r="P32" i="159"/>
  <c r="Q32" i="159" s="1"/>
  <c r="AA42" i="159"/>
  <c r="AB74" i="159"/>
  <c r="N118" i="159"/>
  <c r="O118" i="159" s="1"/>
  <c r="P195" i="159"/>
  <c r="Q233" i="159"/>
  <c r="Q234" i="159" s="1"/>
  <c r="S273" i="159"/>
  <c r="S312" i="159"/>
  <c r="O336" i="159"/>
  <c r="Y412" i="159"/>
  <c r="Z165" i="159"/>
  <c r="P371" i="159"/>
  <c r="Q371" i="159" s="1"/>
  <c r="R102" i="159"/>
  <c r="S102" i="159" s="1"/>
  <c r="AA241" i="159"/>
  <c r="Y265" i="159"/>
  <c r="Y268" i="159"/>
  <c r="Y278" i="159"/>
  <c r="AB107" i="159"/>
  <c r="R153" i="159"/>
  <c r="AA162" i="159"/>
  <c r="AB165" i="159"/>
  <c r="R245" i="159"/>
  <c r="S245" i="159" s="1"/>
  <c r="Z268" i="159"/>
  <c r="AB278" i="159"/>
  <c r="N313" i="159"/>
  <c r="O313" i="159" s="1"/>
  <c r="Z337" i="159"/>
  <c r="R341" i="159"/>
  <c r="S341" i="159" s="1"/>
  <c r="AB19" i="159"/>
  <c r="AB44" i="159"/>
  <c r="AA102" i="159"/>
  <c r="N221" i="159"/>
  <c r="AB268" i="159"/>
  <c r="Z293" i="159"/>
  <c r="R310" i="159"/>
  <c r="S310" i="159" s="1"/>
  <c r="P313" i="159"/>
  <c r="Q313" i="159" s="1"/>
  <c r="Y354" i="159"/>
  <c r="Z401" i="159"/>
  <c r="N42" i="159"/>
  <c r="O42" i="159" s="1"/>
  <c r="R47" i="159"/>
  <c r="S47" i="159" s="1"/>
  <c r="Y96" i="159"/>
  <c r="N77" i="159"/>
  <c r="O77" i="159" s="1"/>
  <c r="O78" i="159" s="1"/>
  <c r="AB42" i="159"/>
  <c r="S112" i="159"/>
  <c r="Q127" i="159"/>
  <c r="P134" i="159"/>
  <c r="Q134" i="159" s="1"/>
  <c r="P137" i="159"/>
  <c r="Q137" i="159" s="1"/>
  <c r="N148" i="159"/>
  <c r="O148" i="159" s="1"/>
  <c r="Q226" i="159"/>
  <c r="N273" i="159"/>
  <c r="O273" i="159" s="1"/>
  <c r="Q367" i="159"/>
  <c r="Z412" i="159"/>
  <c r="N44" i="159"/>
  <c r="O44" i="159" s="1"/>
  <c r="P102" i="159"/>
  <c r="Q102" i="159" s="1"/>
  <c r="Z107" i="159"/>
  <c r="Y19" i="159"/>
  <c r="AA107" i="159"/>
  <c r="Y162" i="159"/>
  <c r="AA165" i="159"/>
  <c r="AA84" i="159"/>
  <c r="N88" i="159"/>
  <c r="O88" i="159" s="1"/>
  <c r="AB97" i="159"/>
  <c r="Q116" i="159"/>
  <c r="AB121" i="159"/>
  <c r="R134" i="159"/>
  <c r="S134" i="159" s="1"/>
  <c r="O165" i="159"/>
  <c r="AB294" i="159"/>
  <c r="O306" i="159"/>
  <c r="N312" i="159"/>
  <c r="O312" i="159" s="1"/>
  <c r="Q321" i="159"/>
  <c r="O403" i="159"/>
  <c r="O16" i="159"/>
  <c r="Z75" i="159"/>
  <c r="Q92" i="159"/>
  <c r="Q123" i="159"/>
  <c r="AA145" i="159"/>
  <c r="Y199" i="159"/>
  <c r="Z230" i="159"/>
  <c r="O238" i="159"/>
  <c r="Q241" i="159"/>
  <c r="P268" i="159"/>
  <c r="Q268" i="159" s="1"/>
  <c r="Q293" i="159"/>
  <c r="O348" i="159"/>
  <c r="Y360" i="159"/>
  <c r="S382" i="159"/>
  <c r="S401" i="159"/>
  <c r="U428" i="159"/>
  <c r="AC428" i="159" s="1"/>
  <c r="P55" i="159"/>
  <c r="Q55" i="159" s="1"/>
  <c r="AB82" i="159"/>
  <c r="AA129" i="159"/>
  <c r="R137" i="159"/>
  <c r="N149" i="159"/>
  <c r="O149" i="159" s="1"/>
  <c r="N152" i="159"/>
  <c r="O152" i="159" s="1"/>
  <c r="R154" i="159"/>
  <c r="R160" i="159"/>
  <c r="S160" i="159" s="1"/>
  <c r="P178" i="159"/>
  <c r="Q178" i="159" s="1"/>
  <c r="Y216" i="159"/>
  <c r="P248" i="159"/>
  <c r="Q248" i="159" s="1"/>
  <c r="Y275" i="159"/>
  <c r="P278" i="159"/>
  <c r="Q278" i="159" s="1"/>
  <c r="S330" i="159"/>
  <c r="Z333" i="159"/>
  <c r="Y342" i="159"/>
  <c r="L348" i="159"/>
  <c r="S348" i="159" s="1"/>
  <c r="R353" i="159"/>
  <c r="S353" i="159" s="1"/>
  <c r="U353" i="159" s="1"/>
  <c r="AC353" i="159" s="1"/>
  <c r="Z371" i="159"/>
  <c r="AA22" i="159"/>
  <c r="Q46" i="159"/>
  <c r="AB22" i="159"/>
  <c r="Z44" i="159"/>
  <c r="R55" i="159"/>
  <c r="S55" i="159" s="1"/>
  <c r="S60" i="159"/>
  <c r="N65" i="159"/>
  <c r="O65" i="159" s="1"/>
  <c r="Y77" i="159"/>
  <c r="S95" i="159"/>
  <c r="Y102" i="159"/>
  <c r="L123" i="159"/>
  <c r="S123" i="159" s="1"/>
  <c r="AB129" i="159"/>
  <c r="N141" i="159"/>
  <c r="O141" i="159" s="1"/>
  <c r="N210" i="159"/>
  <c r="O210" i="159" s="1"/>
  <c r="AA216" i="159"/>
  <c r="S243" i="159"/>
  <c r="Y245" i="159"/>
  <c r="S265" i="159"/>
  <c r="Z275" i="159"/>
  <c r="AA333" i="159"/>
  <c r="Z342" i="159"/>
  <c r="Q370" i="159"/>
  <c r="N56" i="159"/>
  <c r="O56" i="159" s="1"/>
  <c r="AA60" i="159"/>
  <c r="S66" i="159"/>
  <c r="Z21" i="159"/>
  <c r="O45" i="159"/>
  <c r="Y51" i="159"/>
  <c r="N54" i="159"/>
  <c r="O54" i="159" s="1"/>
  <c r="O59" i="159"/>
  <c r="Y63" i="159"/>
  <c r="AB40" i="159"/>
  <c r="Z51" i="159"/>
  <c r="P56" i="159"/>
  <c r="Q56" i="159" s="1"/>
  <c r="AA63" i="159"/>
  <c r="N66" i="159"/>
  <c r="O66" i="159" s="1"/>
  <c r="AB79" i="159"/>
  <c r="Y30" i="159"/>
  <c r="AA51" i="159"/>
  <c r="R54" i="159"/>
  <c r="S54" i="159" s="1"/>
  <c r="AB63" i="159"/>
  <c r="Y68" i="159"/>
  <c r="P62" i="159"/>
  <c r="Q62" i="159" s="1"/>
  <c r="S65" i="159"/>
  <c r="AA66" i="159"/>
  <c r="Z22" i="159"/>
  <c r="R62" i="159"/>
  <c r="S62" i="159" s="1"/>
  <c r="AB66" i="159"/>
  <c r="AA82" i="159"/>
  <c r="S91" i="159"/>
  <c r="Y124" i="159"/>
  <c r="S147" i="159"/>
  <c r="N29" i="159"/>
  <c r="O29" i="159" s="1"/>
  <c r="N89" i="159"/>
  <c r="O89" i="159" s="1"/>
  <c r="N104" i="159"/>
  <c r="O104" i="159" s="1"/>
  <c r="N112" i="159"/>
  <c r="O112" i="159" s="1"/>
  <c r="Q223" i="159"/>
  <c r="AA275" i="159"/>
  <c r="AB333" i="159"/>
  <c r="AA342" i="159"/>
  <c r="Y410" i="159"/>
  <c r="S415" i="159"/>
  <c r="O144" i="159"/>
  <c r="S152" i="159"/>
  <c r="O15" i="159"/>
  <c r="O26" i="159"/>
  <c r="R29" i="159"/>
  <c r="S29" i="159" s="1"/>
  <c r="O47" i="159"/>
  <c r="O51" i="159"/>
  <c r="P70" i="159"/>
  <c r="Q70" i="159" s="1"/>
  <c r="Y75" i="159"/>
  <c r="O81" i="159"/>
  <c r="S84" i="159"/>
  <c r="P89" i="159"/>
  <c r="Q89" i="159" s="1"/>
  <c r="Q101" i="159"/>
  <c r="P104" i="159"/>
  <c r="Q104" i="159" s="1"/>
  <c r="Y109" i="159"/>
  <c r="Q130" i="159"/>
  <c r="O138" i="159"/>
  <c r="Y141" i="159"/>
  <c r="AA313" i="159"/>
  <c r="P328" i="159"/>
  <c r="Q328" i="159" s="1"/>
  <c r="AB353" i="159"/>
  <c r="R395" i="159"/>
  <c r="R406" i="159"/>
  <c r="S406" i="159" s="1"/>
  <c r="Y407" i="159"/>
  <c r="R328" i="159"/>
  <c r="S328" i="159" s="1"/>
  <c r="N346" i="159"/>
  <c r="O346" i="159" s="1"/>
  <c r="Y378" i="159"/>
  <c r="P403" i="159"/>
  <c r="Q403" i="159" s="1"/>
  <c r="N415" i="159"/>
  <c r="O415" i="159" s="1"/>
  <c r="Y418" i="159"/>
  <c r="Q426" i="159"/>
  <c r="S430" i="159"/>
  <c r="Y60" i="159"/>
  <c r="N68" i="159"/>
  <c r="O68" i="159" s="1"/>
  <c r="O69" i="159" s="1"/>
  <c r="AB75" i="159"/>
  <c r="Q79" i="159"/>
  <c r="AA89" i="159"/>
  <c r="R92" i="159"/>
  <c r="S92" i="159" s="1"/>
  <c r="AB109" i="159"/>
  <c r="Q125" i="159"/>
  <c r="L130" i="159"/>
  <c r="S130" i="159" s="1"/>
  <c r="S214" i="159"/>
  <c r="Y223" i="159"/>
  <c r="AA226" i="159"/>
  <c r="AB228" i="159"/>
  <c r="O256" i="159"/>
  <c r="P273" i="159"/>
  <c r="Q273" i="159" s="1"/>
  <c r="Y291" i="159"/>
  <c r="Z294" i="159"/>
  <c r="Q314" i="159"/>
  <c r="O323" i="159"/>
  <c r="Y337" i="159"/>
  <c r="P346" i="159"/>
  <c r="Q346" i="159" s="1"/>
  <c r="Z351" i="159"/>
  <c r="O354" i="159"/>
  <c r="O355" i="159" s="1"/>
  <c r="AB370" i="159"/>
  <c r="AA378" i="159"/>
  <c r="Y392" i="159"/>
  <c r="AB398" i="159"/>
  <c r="R403" i="159"/>
  <c r="Z406" i="159"/>
  <c r="P415" i="159"/>
  <c r="Q415" i="159" s="1"/>
  <c r="R101" i="159"/>
  <c r="S101" i="159" s="1"/>
  <c r="Q170" i="159"/>
  <c r="Z179" i="159"/>
  <c r="P182" i="159"/>
  <c r="Q182" i="159" s="1"/>
  <c r="Q239" i="159"/>
  <c r="S260" i="159"/>
  <c r="Y346" i="159"/>
  <c r="O349" i="159"/>
  <c r="P354" i="159"/>
  <c r="Q354" i="159" s="1"/>
  <c r="Y373" i="159"/>
  <c r="AA392" i="159"/>
  <c r="AA401" i="159"/>
  <c r="AB406" i="159"/>
  <c r="AA130" i="159"/>
  <c r="AA142" i="159"/>
  <c r="P148" i="159"/>
  <c r="Q148" i="159" s="1"/>
  <c r="N170" i="159"/>
  <c r="O170" i="159" s="1"/>
  <c r="P189" i="159"/>
  <c r="Q189" i="159" s="1"/>
  <c r="N239" i="159"/>
  <c r="O239" i="159" s="1"/>
  <c r="Y300" i="159"/>
  <c r="AA314" i="159"/>
  <c r="Z373" i="159"/>
  <c r="S386" i="159"/>
  <c r="O102" i="159"/>
  <c r="P103" i="159"/>
  <c r="Q103" i="159" s="1"/>
  <c r="Z121" i="159"/>
  <c r="O124" i="159"/>
  <c r="O128" i="159" s="1"/>
  <c r="Q126" i="159"/>
  <c r="AB130" i="159"/>
  <c r="O134" i="159"/>
  <c r="AB142" i="159"/>
  <c r="Z145" i="159"/>
  <c r="P165" i="159"/>
  <c r="Q165" i="159" s="1"/>
  <c r="Q196" i="159"/>
  <c r="N224" i="159"/>
  <c r="O224" i="159" s="1"/>
  <c r="N227" i="159"/>
  <c r="O227" i="159" s="1"/>
  <c r="R239" i="159"/>
  <c r="S239" i="159" s="1"/>
  <c r="Z241" i="159"/>
  <c r="Z266" i="159"/>
  <c r="N287" i="159"/>
  <c r="O287" i="159" s="1"/>
  <c r="N298" i="159"/>
  <c r="O298" i="159" s="1"/>
  <c r="Z300" i="159"/>
  <c r="N329" i="159"/>
  <c r="O329" i="159" s="1"/>
  <c r="AB346" i="159"/>
  <c r="Y365" i="159"/>
  <c r="R368" i="159"/>
  <c r="S368" i="159" s="1"/>
  <c r="AA373" i="159"/>
  <c r="Y396" i="159"/>
  <c r="Q124" i="159"/>
  <c r="R224" i="159"/>
  <c r="S224" i="159" s="1"/>
  <c r="P227" i="159"/>
  <c r="Q227" i="159" s="1"/>
  <c r="N233" i="159"/>
  <c r="O233" i="159" s="1"/>
  <c r="O234" i="159" s="1"/>
  <c r="P287" i="159"/>
  <c r="Q287" i="159" s="1"/>
  <c r="R290" i="159"/>
  <c r="S290" i="159" s="1"/>
  <c r="P298" i="159"/>
  <c r="Q298" i="159" s="1"/>
  <c r="AB300" i="159"/>
  <c r="P327" i="159"/>
  <c r="Q327" i="159" s="1"/>
  <c r="R329" i="159"/>
  <c r="S329" i="159" s="1"/>
  <c r="Z396" i="159"/>
  <c r="P414" i="159"/>
  <c r="Q414" i="159" s="1"/>
  <c r="S426" i="159"/>
  <c r="R88" i="159"/>
  <c r="S88" i="159" s="1"/>
  <c r="P33" i="159"/>
  <c r="Q33" i="159" s="1"/>
  <c r="Y66" i="159"/>
  <c r="Y71" i="159"/>
  <c r="Y74" i="159"/>
  <c r="R165" i="159"/>
  <c r="S165" i="159" s="1"/>
  <c r="N25" i="159"/>
  <c r="O25" i="159" s="1"/>
  <c r="S44" i="159"/>
  <c r="Y56" i="159"/>
  <c r="Z74" i="159"/>
  <c r="AB88" i="159"/>
  <c r="Z96" i="159"/>
  <c r="S99" i="159"/>
  <c r="AB108" i="159"/>
  <c r="L126" i="159"/>
  <c r="S126" i="159" s="1"/>
  <c r="Z162" i="159"/>
  <c r="Y167" i="159"/>
  <c r="AA199" i="159"/>
  <c r="Z239" i="159"/>
  <c r="AB241" i="159"/>
  <c r="P257" i="159"/>
  <c r="Q257" i="159" s="1"/>
  <c r="AB266" i="159"/>
  <c r="AB279" i="159"/>
  <c r="R293" i="159"/>
  <c r="S293" i="159" s="1"/>
  <c r="S324" i="159"/>
  <c r="R327" i="159"/>
  <c r="S327" i="159" s="1"/>
  <c r="Z354" i="159"/>
  <c r="Z360" i="159"/>
  <c r="AA363" i="159"/>
  <c r="AB365" i="159"/>
  <c r="Y390" i="159"/>
  <c r="AA396" i="159"/>
  <c r="N407" i="159"/>
  <c r="O407" i="159" s="1"/>
  <c r="R414" i="159"/>
  <c r="S414" i="159" s="1"/>
  <c r="U425" i="159"/>
  <c r="AC425" i="159" s="1"/>
  <c r="AA167" i="159"/>
  <c r="R233" i="159"/>
  <c r="S233" i="159" s="1"/>
  <c r="AA239" i="159"/>
  <c r="P245" i="159"/>
  <c r="N269" i="159"/>
  <c r="O269" i="159" s="1"/>
  <c r="N310" i="159"/>
  <c r="O310" i="159" s="1"/>
  <c r="S313" i="159"/>
  <c r="AA360" i="159"/>
  <c r="AB363" i="159"/>
  <c r="S371" i="159"/>
  <c r="AB138" i="159"/>
  <c r="Z138" i="159"/>
  <c r="AA138" i="159"/>
  <c r="R57" i="159"/>
  <c r="S57" i="159" s="1"/>
  <c r="N57" i="159"/>
  <c r="O57" i="159" s="1"/>
  <c r="AB29" i="159"/>
  <c r="R39" i="159"/>
  <c r="S39" i="159" s="1"/>
  <c r="P39" i="159"/>
  <c r="Q39" i="159" s="1"/>
  <c r="AA334" i="159"/>
  <c r="Z334" i="159"/>
  <c r="N205" i="159"/>
  <c r="O205" i="159" s="1"/>
  <c r="O206" i="159" s="1"/>
  <c r="R205" i="159"/>
  <c r="S205" i="159" s="1"/>
  <c r="S206" i="159" s="1"/>
  <c r="P205" i="159"/>
  <c r="Q205" i="159" s="1"/>
  <c r="Q206" i="159" s="1"/>
  <c r="N41" i="159"/>
  <c r="O41" i="159" s="1"/>
  <c r="P41" i="159"/>
  <c r="Q41" i="159" s="1"/>
  <c r="P74" i="159"/>
  <c r="R74" i="159"/>
  <c r="S74" i="159" s="1"/>
  <c r="AB231" i="159"/>
  <c r="AA296" i="159"/>
  <c r="Z296" i="159"/>
  <c r="AB296" i="159"/>
  <c r="R41" i="159"/>
  <c r="R46" i="159"/>
  <c r="S46" i="159" s="1"/>
  <c r="N46" i="159"/>
  <c r="O46" i="159" s="1"/>
  <c r="P57" i="159"/>
  <c r="Q57" i="159" s="1"/>
  <c r="AA71" i="159"/>
  <c r="AB71" i="159"/>
  <c r="N74" i="159"/>
  <c r="O74" i="159" s="1"/>
  <c r="N95" i="159"/>
  <c r="O95" i="159" s="1"/>
  <c r="R120" i="159"/>
  <c r="S120" i="159" s="1"/>
  <c r="N120" i="159"/>
  <c r="O120" i="159" s="1"/>
  <c r="P156" i="159"/>
  <c r="Q156" i="159" s="1"/>
  <c r="R156" i="159"/>
  <c r="S156" i="159" s="1"/>
  <c r="N158" i="159"/>
  <c r="O158" i="159" s="1"/>
  <c r="Q180" i="159"/>
  <c r="AA251" i="159"/>
  <c r="Z251" i="159"/>
  <c r="AB251" i="159"/>
  <c r="N271" i="159"/>
  <c r="O271" i="159" s="1"/>
  <c r="P271" i="159"/>
  <c r="Q271" i="159" s="1"/>
  <c r="R271" i="159"/>
  <c r="S271" i="159" s="1"/>
  <c r="AA281" i="159"/>
  <c r="Z281" i="159"/>
  <c r="Y281" i="159"/>
  <c r="AB281" i="159"/>
  <c r="Y296" i="159"/>
  <c r="AB349" i="159"/>
  <c r="R107" i="159"/>
  <c r="S107" i="159" s="1"/>
  <c r="P107" i="159"/>
  <c r="Q107" i="159" s="1"/>
  <c r="AB214" i="159"/>
  <c r="AA214" i="159"/>
  <c r="Z214" i="159"/>
  <c r="AB116" i="159"/>
  <c r="Y116" i="159"/>
  <c r="Y214" i="159"/>
  <c r="AB261" i="159"/>
  <c r="AA261" i="159"/>
  <c r="P164" i="159"/>
  <c r="Q164" i="159" s="1"/>
  <c r="N164" i="159"/>
  <c r="O164" i="159" s="1"/>
  <c r="R175" i="159"/>
  <c r="S175" i="159" s="1"/>
  <c r="P175" i="159"/>
  <c r="Q175" i="159" s="1"/>
  <c r="N175" i="159"/>
  <c r="O175" i="159" s="1"/>
  <c r="N27" i="159"/>
  <c r="O27" i="159" s="1"/>
  <c r="N39" i="159"/>
  <c r="O39" i="159" s="1"/>
  <c r="Q77" i="159"/>
  <c r="Q78" i="159" s="1"/>
  <c r="P95" i="159"/>
  <c r="Q95" i="159" s="1"/>
  <c r="Z97" i="159"/>
  <c r="Y97" i="159"/>
  <c r="AA131" i="159"/>
  <c r="AB131" i="159"/>
  <c r="P158" i="159"/>
  <c r="Q158" i="159" s="1"/>
  <c r="R169" i="159"/>
  <c r="S169" i="159" s="1"/>
  <c r="N169" i="159"/>
  <c r="O169" i="159" s="1"/>
  <c r="P169" i="159"/>
  <c r="Q169" i="159" s="1"/>
  <c r="Y249" i="159"/>
  <c r="Z249" i="159"/>
  <c r="Y251" i="159"/>
  <c r="Q294" i="159"/>
  <c r="AA27" i="159"/>
  <c r="AB27" i="159"/>
  <c r="Z27" i="159"/>
  <c r="P65" i="159"/>
  <c r="Q65" i="159" s="1"/>
  <c r="N93" i="159"/>
  <c r="O93" i="159" s="1"/>
  <c r="R93" i="159"/>
  <c r="S93" i="159" s="1"/>
  <c r="P93" i="159"/>
  <c r="Q93" i="159" s="1"/>
  <c r="AB117" i="159"/>
  <c r="AA117" i="159"/>
  <c r="Y117" i="159"/>
  <c r="S141" i="159"/>
  <c r="Y178" i="159"/>
  <c r="AB178" i="159"/>
  <c r="AA178" i="159"/>
  <c r="Z178" i="159"/>
  <c r="AA276" i="159"/>
  <c r="Y276" i="159"/>
  <c r="AB276" i="159"/>
  <c r="Y24" i="159"/>
  <c r="AA24" i="159"/>
  <c r="AA154" i="159"/>
  <c r="AB154" i="159"/>
  <c r="Y154" i="159"/>
  <c r="Z154" i="159"/>
  <c r="P19" i="159"/>
  <c r="Q19" i="159" s="1"/>
  <c r="N19" i="159"/>
  <c r="O19" i="159" s="1"/>
  <c r="Z24" i="159"/>
  <c r="AB227" i="159"/>
  <c r="AA227" i="159"/>
  <c r="Z227" i="159"/>
  <c r="R309" i="159"/>
  <c r="S309" i="159" s="1"/>
  <c r="P309" i="159"/>
  <c r="Q309" i="159" s="1"/>
  <c r="N309" i="159"/>
  <c r="O309" i="159" s="1"/>
  <c r="AB383" i="159"/>
  <c r="AA383" i="159"/>
  <c r="Z383" i="159"/>
  <c r="Y383" i="159"/>
  <c r="R34" i="159"/>
  <c r="S34" i="159" s="1"/>
  <c r="P34" i="159"/>
  <c r="Q34" i="159" s="1"/>
  <c r="N34" i="159"/>
  <c r="O34" i="159" s="1"/>
  <c r="R164" i="159"/>
  <c r="S164" i="159" s="1"/>
  <c r="U164" i="159" s="1"/>
  <c r="P18" i="159"/>
  <c r="Q18" i="159" s="1"/>
  <c r="N18" i="159"/>
  <c r="O18" i="159" s="1"/>
  <c r="N40" i="159"/>
  <c r="O40" i="159" s="1"/>
  <c r="R40" i="159"/>
  <c r="S40" i="159" s="1"/>
  <c r="P49" i="159"/>
  <c r="Q49" i="159" s="1"/>
  <c r="Q50" i="159" s="1"/>
  <c r="R59" i="159"/>
  <c r="P59" i="159"/>
  <c r="Q59" i="159" s="1"/>
  <c r="Z60" i="159"/>
  <c r="P73" i="159"/>
  <c r="Q73" i="159" s="1"/>
  <c r="N73" i="159"/>
  <c r="O73" i="159" s="1"/>
  <c r="AA93" i="159"/>
  <c r="AB93" i="159"/>
  <c r="Z115" i="159"/>
  <c r="AA115" i="159"/>
  <c r="AB115" i="159"/>
  <c r="AB166" i="159"/>
  <c r="Y166" i="159"/>
  <c r="AA166" i="159"/>
  <c r="AB191" i="159"/>
  <c r="Z191" i="159"/>
  <c r="AA191" i="159"/>
  <c r="Y191" i="159"/>
  <c r="AB24" i="159"/>
  <c r="P51" i="159"/>
  <c r="Q51" i="159" s="1"/>
  <c r="R51" i="159"/>
  <c r="S51" i="159" s="1"/>
  <c r="P176" i="159"/>
  <c r="Q176" i="159" s="1"/>
  <c r="N176" i="159"/>
  <c r="O176" i="159" s="1"/>
  <c r="AA49" i="159"/>
  <c r="AB49" i="159"/>
  <c r="N70" i="159"/>
  <c r="O70" i="159" s="1"/>
  <c r="AB98" i="159"/>
  <c r="AA98" i="159"/>
  <c r="Y98" i="159"/>
  <c r="R113" i="159"/>
  <c r="S113" i="159" s="1"/>
  <c r="N113" i="159"/>
  <c r="O113" i="159" s="1"/>
  <c r="AB125" i="159"/>
  <c r="AA125" i="159"/>
  <c r="N135" i="159"/>
  <c r="O135" i="159" s="1"/>
  <c r="P141" i="159"/>
  <c r="Q141" i="159" s="1"/>
  <c r="O154" i="159"/>
  <c r="AB207" i="159"/>
  <c r="AA207" i="159"/>
  <c r="Z207" i="159"/>
  <c r="R362" i="159"/>
  <c r="S362" i="159" s="1"/>
  <c r="P362" i="159"/>
  <c r="Q362" i="159" s="1"/>
  <c r="N362" i="159"/>
  <c r="O362" i="159" s="1"/>
  <c r="AA47" i="159"/>
  <c r="AB47" i="159"/>
  <c r="Y47" i="159"/>
  <c r="Z356" i="159"/>
  <c r="AB57" i="159"/>
  <c r="Z57" i="159"/>
  <c r="AA57" i="159"/>
  <c r="Y57" i="159"/>
  <c r="Y15" i="159"/>
  <c r="AA15" i="159"/>
  <c r="Z15" i="159"/>
  <c r="S18" i="159"/>
  <c r="R116" i="159"/>
  <c r="S116" i="159" s="1"/>
  <c r="N116" i="159"/>
  <c r="O116" i="159" s="1"/>
  <c r="P138" i="159"/>
  <c r="Q138" i="159" s="1"/>
  <c r="R157" i="159"/>
  <c r="S157" i="159" s="1"/>
  <c r="P157" i="159"/>
  <c r="Q157" i="159" s="1"/>
  <c r="N157" i="159"/>
  <c r="O157" i="159" s="1"/>
  <c r="R176" i="159"/>
  <c r="S176" i="159" s="1"/>
  <c r="AA257" i="159"/>
  <c r="Z257" i="159"/>
  <c r="Y257" i="159"/>
  <c r="AB257" i="159"/>
  <c r="O317" i="159"/>
  <c r="AA395" i="159"/>
  <c r="AB395" i="159"/>
  <c r="Y395" i="159"/>
  <c r="R27" i="159"/>
  <c r="S27" i="159" s="1"/>
  <c r="R49" i="159"/>
  <c r="P264" i="159"/>
  <c r="Q264" i="159" s="1"/>
  <c r="R264" i="159"/>
  <c r="S264" i="159" s="1"/>
  <c r="N264" i="159"/>
  <c r="O264" i="159" s="1"/>
  <c r="AA33" i="159"/>
  <c r="Y33" i="159"/>
  <c r="Q40" i="159"/>
  <c r="P47" i="159"/>
  <c r="Q47" i="159" s="1"/>
  <c r="AB15" i="159"/>
  <c r="Y21" i="159"/>
  <c r="AB21" i="159"/>
  <c r="Z33" i="159"/>
  <c r="AB59" i="159"/>
  <c r="Z59" i="159"/>
  <c r="R138" i="159"/>
  <c r="S138" i="159" s="1"/>
  <c r="AB272" i="159"/>
  <c r="Z272" i="159"/>
  <c r="AA272" i="159"/>
  <c r="S287" i="159"/>
  <c r="AA303" i="159"/>
  <c r="Z314" i="159"/>
  <c r="Y314" i="159"/>
  <c r="Q210" i="159"/>
  <c r="AA248" i="159"/>
  <c r="Z248" i="159"/>
  <c r="Y248" i="159"/>
  <c r="N262" i="159"/>
  <c r="O262" i="159" s="1"/>
  <c r="P262" i="159"/>
  <c r="Q262" i="159" s="1"/>
  <c r="R262" i="159"/>
  <c r="S262" i="159" s="1"/>
  <c r="P343" i="159"/>
  <c r="Q343" i="159" s="1"/>
  <c r="N343" i="159"/>
  <c r="O343" i="159" s="1"/>
  <c r="P413" i="159"/>
  <c r="Q413" i="159" s="1"/>
  <c r="R413" i="159"/>
  <c r="S413" i="159" s="1"/>
  <c r="N413" i="159"/>
  <c r="O413" i="159" s="1"/>
  <c r="R179" i="159"/>
  <c r="S179" i="159" s="1"/>
  <c r="N179" i="159"/>
  <c r="O179" i="159" s="1"/>
  <c r="S191" i="159"/>
  <c r="R216" i="159"/>
  <c r="S216" i="159" s="1"/>
  <c r="N216" i="159"/>
  <c r="O216" i="159" s="1"/>
  <c r="L221" i="159"/>
  <c r="S221" i="159" s="1"/>
  <c r="AA246" i="159"/>
  <c r="Z246" i="159"/>
  <c r="AB248" i="159"/>
  <c r="L256" i="159"/>
  <c r="Y260" i="159"/>
  <c r="O297" i="159"/>
  <c r="S332" i="159"/>
  <c r="O399" i="159"/>
  <c r="N151" i="159"/>
  <c r="O151" i="159" s="1"/>
  <c r="P151" i="159"/>
  <c r="Q151" i="159" s="1"/>
  <c r="O221" i="159"/>
  <c r="Y246" i="159"/>
  <c r="R282" i="159"/>
  <c r="S282" i="159" s="1"/>
  <c r="P282" i="159"/>
  <c r="Q282" i="159" s="1"/>
  <c r="N282" i="159"/>
  <c r="O282" i="159" s="1"/>
  <c r="Y336" i="159"/>
  <c r="R343" i="159"/>
  <c r="S343" i="159" s="1"/>
  <c r="O357" i="159"/>
  <c r="Q399" i="159"/>
  <c r="N191" i="159"/>
  <c r="O191" i="159" s="1"/>
  <c r="Z198" i="159"/>
  <c r="Y208" i="159"/>
  <c r="AB208" i="159"/>
  <c r="N236" i="159"/>
  <c r="O236" i="159" s="1"/>
  <c r="Y238" i="159"/>
  <c r="AB246" i="159"/>
  <c r="AA269" i="159"/>
  <c r="Z269" i="159"/>
  <c r="S278" i="159"/>
  <c r="N325" i="159"/>
  <c r="O325" i="159" s="1"/>
  <c r="N334" i="159"/>
  <c r="O334" i="159" s="1"/>
  <c r="Z336" i="159"/>
  <c r="AA339" i="159"/>
  <c r="AB339" i="159"/>
  <c r="Z341" i="159"/>
  <c r="AB341" i="159"/>
  <c r="AA341" i="159"/>
  <c r="AB357" i="159"/>
  <c r="AA357" i="159"/>
  <c r="Z357" i="159"/>
  <c r="Y357" i="159"/>
  <c r="S399" i="159"/>
  <c r="Z134" i="159"/>
  <c r="Y134" i="159"/>
  <c r="AA161" i="159"/>
  <c r="Y161" i="159"/>
  <c r="Y172" i="159"/>
  <c r="AA172" i="159"/>
  <c r="P179" i="159"/>
  <c r="Q179" i="159" s="1"/>
  <c r="Y297" i="159"/>
  <c r="Y16" i="159"/>
  <c r="AA16" i="159"/>
  <c r="R33" i="159"/>
  <c r="S33" i="159" s="1"/>
  <c r="S56" i="159"/>
  <c r="P66" i="159"/>
  <c r="Q66" i="159" s="1"/>
  <c r="Z84" i="159"/>
  <c r="Z127" i="159"/>
  <c r="AB127" i="159"/>
  <c r="AA134" i="159"/>
  <c r="Z141" i="159"/>
  <c r="S153" i="159"/>
  <c r="Z161" i="159"/>
  <c r="Z167" i="159"/>
  <c r="Z172" i="159"/>
  <c r="Z186" i="159"/>
  <c r="P191" i="159"/>
  <c r="Q191" i="159" s="1"/>
  <c r="Z208" i="159"/>
  <c r="AB213" i="159"/>
  <c r="P236" i="159"/>
  <c r="Q236" i="159" s="1"/>
  <c r="Z238" i="159"/>
  <c r="AA250" i="159"/>
  <c r="AA262" i="159"/>
  <c r="Y262" i="159"/>
  <c r="Y269" i="159"/>
  <c r="Z297" i="159"/>
  <c r="R300" i="159"/>
  <c r="S300" i="159" s="1"/>
  <c r="N300" i="159"/>
  <c r="O300" i="159" s="1"/>
  <c r="Y307" i="159"/>
  <c r="Y320" i="159"/>
  <c r="R325" i="159"/>
  <c r="S325" i="159" s="1"/>
  <c r="AA336" i="159"/>
  <c r="Y339" i="159"/>
  <c r="Y341" i="159"/>
  <c r="Z343" i="159"/>
  <c r="Y371" i="159"/>
  <c r="N380" i="159"/>
  <c r="O380" i="159" s="1"/>
  <c r="AA186" i="159"/>
  <c r="S189" i="159"/>
  <c r="N196" i="159"/>
  <c r="O196" i="159" s="1"/>
  <c r="AA208" i="159"/>
  <c r="P216" i="159"/>
  <c r="Q216" i="159" s="1"/>
  <c r="AA238" i="159"/>
  <c r="N249" i="159"/>
  <c r="O249" i="159" s="1"/>
  <c r="AB269" i="159"/>
  <c r="S272" i="159"/>
  <c r="P281" i="159"/>
  <c r="Q281" i="159" s="1"/>
  <c r="N281" i="159"/>
  <c r="O281" i="159" s="1"/>
  <c r="AA288" i="159"/>
  <c r="Y288" i="159"/>
  <c r="AA297" i="159"/>
  <c r="Z307" i="159"/>
  <c r="N314" i="159"/>
  <c r="O314" i="159" s="1"/>
  <c r="Z320" i="159"/>
  <c r="P334" i="159"/>
  <c r="Q334" i="159" s="1"/>
  <c r="Z339" i="159"/>
  <c r="S363" i="159"/>
  <c r="P380" i="159"/>
  <c r="Q380" i="159" s="1"/>
  <c r="U424" i="159"/>
  <c r="AA68" i="159"/>
  <c r="AB68" i="159"/>
  <c r="N101" i="159"/>
  <c r="O101" i="159" s="1"/>
  <c r="O162" i="159"/>
  <c r="R166" i="159"/>
  <c r="S166" i="159" s="1"/>
  <c r="P166" i="159"/>
  <c r="Q166" i="159" s="1"/>
  <c r="AB186" i="159"/>
  <c r="R196" i="159"/>
  <c r="S196" i="159" s="1"/>
  <c r="N243" i="159"/>
  <c r="O243" i="159" s="1"/>
  <c r="P243" i="159"/>
  <c r="Q243" i="159" s="1"/>
  <c r="P249" i="159"/>
  <c r="Q249" i="159" s="1"/>
  <c r="AB262" i="159"/>
  <c r="N272" i="159"/>
  <c r="O272" i="159" s="1"/>
  <c r="AB273" i="159"/>
  <c r="Z278" i="159"/>
  <c r="Z288" i="159"/>
  <c r="AA293" i="159"/>
  <c r="AB312" i="159"/>
  <c r="R314" i="159"/>
  <c r="S314" i="159" s="1"/>
  <c r="P317" i="159"/>
  <c r="Q317" i="159" s="1"/>
  <c r="R317" i="159"/>
  <c r="S317" i="159" s="1"/>
  <c r="Y318" i="159"/>
  <c r="AB320" i="159"/>
  <c r="P330" i="159"/>
  <c r="Q330" i="159" s="1"/>
  <c r="N330" i="159"/>
  <c r="O330" i="159" s="1"/>
  <c r="Y351" i="159"/>
  <c r="Z353" i="159"/>
  <c r="N356" i="159"/>
  <c r="O356" i="159" s="1"/>
  <c r="R356" i="159"/>
  <c r="S356" i="159" s="1"/>
  <c r="P356" i="159"/>
  <c r="Q356" i="159" s="1"/>
  <c r="AB371" i="159"/>
  <c r="Q392" i="159"/>
  <c r="N395" i="159"/>
  <c r="O395" i="159" s="1"/>
  <c r="R398" i="159"/>
  <c r="S398" i="159" s="1"/>
  <c r="P398" i="159"/>
  <c r="Q398" i="159" s="1"/>
  <c r="N398" i="159"/>
  <c r="O398" i="159" s="1"/>
  <c r="P145" i="159"/>
  <c r="Q145" i="159" s="1"/>
  <c r="R145" i="159"/>
  <c r="S145" i="159" s="1"/>
  <c r="S158" i="159"/>
  <c r="N166" i="159"/>
  <c r="O166" i="159" s="1"/>
  <c r="R170" i="159"/>
  <c r="S170" i="159" s="1"/>
  <c r="R182" i="159"/>
  <c r="S182" i="159" s="1"/>
  <c r="N189" i="159"/>
  <c r="O189" i="159" s="1"/>
  <c r="Z216" i="159"/>
  <c r="AB236" i="159"/>
  <c r="AA236" i="159"/>
  <c r="Z236" i="159"/>
  <c r="S248" i="159"/>
  <c r="N257" i="159"/>
  <c r="O257" i="159" s="1"/>
  <c r="R281" i="159"/>
  <c r="S281" i="159" s="1"/>
  <c r="AB318" i="159"/>
  <c r="R321" i="159"/>
  <c r="S321" i="159" s="1"/>
  <c r="N321" i="159"/>
  <c r="O321" i="159" s="1"/>
  <c r="AA351" i="159"/>
  <c r="P359" i="159"/>
  <c r="Q359" i="159" s="1"/>
  <c r="N359" i="159"/>
  <c r="O359" i="159" s="1"/>
  <c r="P368" i="159"/>
  <c r="Q368" i="159" s="1"/>
  <c r="U368" i="159" s="1"/>
  <c r="AC368" i="159" s="1"/>
  <c r="Z370" i="159"/>
  <c r="AA374" i="159"/>
  <c r="Z374" i="159"/>
  <c r="Y374" i="159"/>
  <c r="S378" i="159"/>
  <c r="R421" i="159"/>
  <c r="S421" i="159" s="1"/>
  <c r="P421" i="159"/>
  <c r="Q421" i="159" s="1"/>
  <c r="N421" i="159"/>
  <c r="O421" i="159" s="1"/>
  <c r="AA417" i="159"/>
  <c r="Z417" i="159"/>
  <c r="Y417" i="159"/>
  <c r="Y306" i="159"/>
  <c r="AB306" i="159"/>
  <c r="AA321" i="159"/>
  <c r="Y321" i="159"/>
  <c r="Z330" i="159"/>
  <c r="Y330" i="159"/>
  <c r="AB345" i="159"/>
  <c r="Y345" i="159"/>
  <c r="R350" i="159"/>
  <c r="S350" i="159" s="1"/>
  <c r="P350" i="159"/>
  <c r="Q350" i="159" s="1"/>
  <c r="N350" i="159"/>
  <c r="O350" i="159" s="1"/>
  <c r="S359" i="159"/>
  <c r="S390" i="159"/>
  <c r="P183" i="159"/>
  <c r="Q183" i="159" s="1"/>
  <c r="R183" i="159"/>
  <c r="S183" i="159" s="1"/>
  <c r="N183" i="159"/>
  <c r="O183" i="159" s="1"/>
  <c r="AA185" i="159"/>
  <c r="AB185" i="159"/>
  <c r="Y185" i="159"/>
  <c r="Y37" i="159"/>
  <c r="AB37" i="159"/>
  <c r="AA158" i="159"/>
  <c r="Y158" i="159"/>
  <c r="Z185" i="159"/>
  <c r="Q195" i="159"/>
  <c r="AA306" i="159"/>
  <c r="Z321" i="159"/>
  <c r="R115" i="159"/>
  <c r="S115" i="159" s="1"/>
  <c r="N115" i="159"/>
  <c r="O115" i="159" s="1"/>
  <c r="Q129" i="159"/>
  <c r="O145" i="159"/>
  <c r="O146" i="159" s="1"/>
  <c r="Q24" i="159"/>
  <c r="R26" i="159"/>
  <c r="S26" i="159" s="1"/>
  <c r="P26" i="159"/>
  <c r="Q26" i="159" s="1"/>
  <c r="AA30" i="159"/>
  <c r="Z30" i="159"/>
  <c r="S70" i="159"/>
  <c r="Z129" i="159"/>
  <c r="R144" i="159"/>
  <c r="S144" i="159" s="1"/>
  <c r="P144" i="159"/>
  <c r="Q144" i="159" s="1"/>
  <c r="S154" i="159"/>
  <c r="AB158" i="159"/>
  <c r="Z180" i="159"/>
  <c r="AA180" i="159"/>
  <c r="S195" i="159"/>
  <c r="Y239" i="159"/>
  <c r="Z279" i="159"/>
  <c r="R297" i="159"/>
  <c r="S297" i="159" s="1"/>
  <c r="P297" i="159"/>
  <c r="Q297" i="159" s="1"/>
  <c r="AB321" i="159"/>
  <c r="S346" i="159"/>
  <c r="R357" i="159"/>
  <c r="S357" i="159" s="1"/>
  <c r="P357" i="159"/>
  <c r="Q357" i="159" s="1"/>
  <c r="Q80" i="159"/>
  <c r="Q82" i="159"/>
  <c r="S85" i="159"/>
  <c r="Q96" i="159"/>
  <c r="Y118" i="159"/>
  <c r="AB118" i="159"/>
  <c r="S148" i="159"/>
  <c r="Q228" i="159"/>
  <c r="Z258" i="159"/>
  <c r="Y258" i="159"/>
  <c r="O327" i="159"/>
  <c r="AA368" i="159"/>
  <c r="AB368" i="159"/>
  <c r="Y368" i="159"/>
  <c r="Z388" i="159"/>
  <c r="AB388" i="159"/>
  <c r="AB402" i="159"/>
  <c r="AA402" i="159"/>
  <c r="Z402" i="159"/>
  <c r="Y402" i="159"/>
  <c r="Z77" i="159"/>
  <c r="AB89" i="159"/>
  <c r="AA108" i="159"/>
  <c r="R117" i="159"/>
  <c r="S117" i="159" s="1"/>
  <c r="N117" i="159"/>
  <c r="O117" i="159" s="1"/>
  <c r="AA118" i="159"/>
  <c r="S135" i="159"/>
  <c r="N153" i="159"/>
  <c r="O153" i="159" s="1"/>
  <c r="O161" i="159"/>
  <c r="Y175" i="159"/>
  <c r="AA175" i="159"/>
  <c r="Z199" i="159"/>
  <c r="Q224" i="159"/>
  <c r="Z245" i="159"/>
  <c r="R254" i="159"/>
  <c r="S254" i="159" s="1"/>
  <c r="P254" i="159"/>
  <c r="Q254" i="159" s="1"/>
  <c r="N254" i="159"/>
  <c r="O254" i="159" s="1"/>
  <c r="AB258" i="159"/>
  <c r="O261" i="159"/>
  <c r="U261" i="159" s="1"/>
  <c r="AC261" i="159" s="1"/>
  <c r="AB304" i="159"/>
  <c r="AA304" i="159"/>
  <c r="P307" i="159"/>
  <c r="Q307" i="159" s="1"/>
  <c r="N307" i="159"/>
  <c r="O307" i="159" s="1"/>
  <c r="M331" i="159"/>
  <c r="Q329" i="159"/>
  <c r="Y348" i="159"/>
  <c r="R367" i="159"/>
  <c r="S367" i="159" s="1"/>
  <c r="N367" i="159"/>
  <c r="O367" i="159" s="1"/>
  <c r="O369" i="159" s="1"/>
  <c r="Z380" i="159"/>
  <c r="Y388" i="159"/>
  <c r="Z418" i="159"/>
  <c r="AA348" i="159"/>
  <c r="AA380" i="159"/>
  <c r="N383" i="159"/>
  <c r="O383" i="159" s="1"/>
  <c r="R383" i="159"/>
  <c r="S383" i="159" s="1"/>
  <c r="P383" i="159"/>
  <c r="Q383" i="159" s="1"/>
  <c r="AA388" i="159"/>
  <c r="S412" i="159"/>
  <c r="AA418" i="159"/>
  <c r="AB421" i="159"/>
  <c r="AA421" i="159"/>
  <c r="Z421" i="159"/>
  <c r="AB348" i="159"/>
  <c r="AB350" i="159"/>
  <c r="AA350" i="159"/>
  <c r="Z350" i="159"/>
  <c r="Y350" i="159"/>
  <c r="P363" i="159"/>
  <c r="Q363" i="159" s="1"/>
  <c r="N363" i="159"/>
  <c r="O363" i="159" s="1"/>
  <c r="O406" i="159"/>
  <c r="Y421" i="159"/>
  <c r="O223" i="159"/>
  <c r="Y230" i="159"/>
  <c r="AB235" i="159"/>
  <c r="Y313" i="159"/>
  <c r="U429" i="159"/>
  <c r="AC429" i="159" s="1"/>
  <c r="Q430" i="159"/>
  <c r="O430" i="159"/>
  <c r="U427" i="159"/>
  <c r="O426" i="159"/>
  <c r="AB25" i="159"/>
  <c r="Z25" i="159"/>
  <c r="Y25" i="159"/>
  <c r="AA25" i="159"/>
  <c r="Z86" i="159"/>
  <c r="AA86" i="159"/>
  <c r="Y86" i="159"/>
  <c r="AB95" i="159"/>
  <c r="AA95" i="159"/>
  <c r="AB123" i="159"/>
  <c r="AA123" i="159"/>
  <c r="AB86" i="159"/>
  <c r="Y123" i="159"/>
  <c r="P22" i="159"/>
  <c r="Q22" i="159" s="1"/>
  <c r="N22" i="159"/>
  <c r="O22" i="159" s="1"/>
  <c r="R22" i="159"/>
  <c r="S22" i="159" s="1"/>
  <c r="Z123" i="159"/>
  <c r="Y104" i="159"/>
  <c r="AB104" i="159"/>
  <c r="AA104" i="159"/>
  <c r="Z104" i="159"/>
  <c r="O107" i="159"/>
  <c r="AB183" i="159"/>
  <c r="AA183" i="159"/>
  <c r="Z183" i="159"/>
  <c r="AB91" i="159"/>
  <c r="AA91" i="159"/>
  <c r="Z91" i="159"/>
  <c r="Y91" i="159"/>
  <c r="Y183" i="159"/>
  <c r="Z18" i="159"/>
  <c r="Q74" i="159"/>
  <c r="P90" i="159"/>
  <c r="Q90" i="159" s="1"/>
  <c r="R90" i="159"/>
  <c r="S90" i="159" s="1"/>
  <c r="N90" i="159"/>
  <c r="O90" i="159" s="1"/>
  <c r="Y95" i="159"/>
  <c r="AB160" i="159"/>
  <c r="AA160" i="159"/>
  <c r="Z160" i="159"/>
  <c r="M259" i="159"/>
  <c r="Z95" i="159"/>
  <c r="Y18" i="159"/>
  <c r="Y160" i="159"/>
  <c r="AB36" i="159"/>
  <c r="Y36" i="159"/>
  <c r="AB152" i="159"/>
  <c r="AA152" i="159"/>
  <c r="Z152" i="159"/>
  <c r="P193" i="159"/>
  <c r="Q193" i="159" s="1"/>
  <c r="R193" i="159"/>
  <c r="S193" i="159" s="1"/>
  <c r="N193" i="159"/>
  <c r="O193" i="159" s="1"/>
  <c r="R30" i="159"/>
  <c r="S30" i="159" s="1"/>
  <c r="N30" i="159"/>
  <c r="O30" i="159" s="1"/>
  <c r="P30" i="159"/>
  <c r="Q30" i="159" s="1"/>
  <c r="S32" i="159"/>
  <c r="R109" i="159"/>
  <c r="S109" i="159" s="1"/>
  <c r="P109" i="159"/>
  <c r="Q109" i="159" s="1"/>
  <c r="N109" i="159"/>
  <c r="O109" i="159" s="1"/>
  <c r="R75" i="159"/>
  <c r="S75" i="159" s="1"/>
  <c r="P75" i="159"/>
  <c r="Q75" i="159" s="1"/>
  <c r="N75" i="159"/>
  <c r="O75" i="159" s="1"/>
  <c r="L132" i="159"/>
  <c r="S132" i="159" s="1"/>
  <c r="AA26" i="159"/>
  <c r="AB26" i="159"/>
  <c r="P21" i="159"/>
  <c r="Q21" i="159" s="1"/>
  <c r="N21" i="159"/>
  <c r="O21" i="159" s="1"/>
  <c r="R21" i="159"/>
  <c r="S21" i="159" s="1"/>
  <c r="Z26" i="159"/>
  <c r="AA18" i="159"/>
  <c r="AA36" i="159"/>
  <c r="AB182" i="159"/>
  <c r="AA182" i="159"/>
  <c r="Z182" i="159"/>
  <c r="Y182" i="159"/>
  <c r="AB201" i="159"/>
  <c r="Z201" i="159"/>
  <c r="AA201" i="159"/>
  <c r="Y201" i="159"/>
  <c r="M43" i="159"/>
  <c r="AA113" i="159"/>
  <c r="Z113" i="159"/>
  <c r="AB113" i="159"/>
  <c r="Y113" i="159"/>
  <c r="Y169" i="159"/>
  <c r="AB189" i="159"/>
  <c r="R52" i="159"/>
  <c r="S52" i="159" s="1"/>
  <c r="P52" i="159"/>
  <c r="Q52" i="159" s="1"/>
  <c r="O82" i="159"/>
  <c r="Y99" i="159"/>
  <c r="AB188" i="159"/>
  <c r="Z188" i="159"/>
  <c r="AA188" i="159"/>
  <c r="N304" i="159"/>
  <c r="O304" i="159" s="1"/>
  <c r="R304" i="159"/>
  <c r="S304" i="159" s="1"/>
  <c r="P304" i="159"/>
  <c r="Q304" i="159" s="1"/>
  <c r="M83" i="159"/>
  <c r="Z189" i="159"/>
  <c r="N52" i="159"/>
  <c r="O52" i="159" s="1"/>
  <c r="AA111" i="159"/>
  <c r="M105" i="159"/>
  <c r="Y188" i="159"/>
  <c r="L203" i="159"/>
  <c r="S203" i="159" s="1"/>
  <c r="Q203" i="159"/>
  <c r="N217" i="159"/>
  <c r="O217" i="159" s="1"/>
  <c r="R217" i="159"/>
  <c r="S217" i="159" s="1"/>
  <c r="P217" i="159"/>
  <c r="Q217" i="159" s="1"/>
  <c r="R106" i="159"/>
  <c r="S106" i="159" s="1"/>
  <c r="P106" i="159"/>
  <c r="Q106" i="159" s="1"/>
  <c r="N106" i="159"/>
  <c r="O106" i="159" s="1"/>
  <c r="Z101" i="159"/>
  <c r="Y101" i="159"/>
  <c r="AB101" i="159"/>
  <c r="AA101" i="159"/>
  <c r="AB106" i="159"/>
  <c r="Z106" i="159"/>
  <c r="Y106" i="159"/>
  <c r="Q29" i="159"/>
  <c r="L41" i="159"/>
  <c r="O62" i="159"/>
  <c r="L80" i="159"/>
  <c r="S80" i="159" s="1"/>
  <c r="O80" i="159"/>
  <c r="S103" i="159"/>
  <c r="AB112" i="159"/>
  <c r="AA112" i="159"/>
  <c r="R173" i="159"/>
  <c r="S173" i="159" s="1"/>
  <c r="P173" i="159"/>
  <c r="Q173" i="159" s="1"/>
  <c r="N173" i="159"/>
  <c r="O173" i="159" s="1"/>
  <c r="M229" i="159"/>
  <c r="L137" i="159"/>
  <c r="O137" i="159"/>
  <c r="M143" i="159"/>
  <c r="Y151" i="159"/>
  <c r="AA151" i="159"/>
  <c r="Z151" i="159"/>
  <c r="AB151" i="159"/>
  <c r="Y156" i="159"/>
  <c r="AA164" i="159"/>
  <c r="AB164" i="159"/>
  <c r="Z164" i="159"/>
  <c r="Y164" i="159"/>
  <c r="Z85" i="159"/>
  <c r="AA85" i="159"/>
  <c r="Q131" i="159"/>
  <c r="L131" i="159"/>
  <c r="S131" i="159" s="1"/>
  <c r="O131" i="159"/>
  <c r="Z156" i="159"/>
  <c r="AA169" i="159"/>
  <c r="Z169" i="159"/>
  <c r="N71" i="159"/>
  <c r="O71" i="159" s="1"/>
  <c r="R71" i="159"/>
  <c r="S71" i="159" s="1"/>
  <c r="P71" i="159"/>
  <c r="Q71" i="159" s="1"/>
  <c r="Y85" i="159"/>
  <c r="AB149" i="159"/>
  <c r="AA149" i="159"/>
  <c r="Z149" i="159"/>
  <c r="Y149" i="159"/>
  <c r="AA156" i="159"/>
  <c r="Y45" i="159"/>
  <c r="R121" i="159"/>
  <c r="S121" i="159" s="1"/>
  <c r="P121" i="159"/>
  <c r="Q121" i="159" s="1"/>
  <c r="N121" i="159"/>
  <c r="O121" i="159" s="1"/>
  <c r="Z45" i="159"/>
  <c r="Y46" i="159"/>
  <c r="Z99" i="159"/>
  <c r="Y126" i="159"/>
  <c r="N139" i="159"/>
  <c r="O139" i="159" s="1"/>
  <c r="P15" i="159"/>
  <c r="Q15" i="159" s="1"/>
  <c r="R15" i="159"/>
  <c r="S15" i="159" s="1"/>
  <c r="R36" i="159"/>
  <c r="S36" i="159" s="1"/>
  <c r="S38" i="159" s="1"/>
  <c r="P36" i="159"/>
  <c r="Q36" i="159" s="1"/>
  <c r="N36" i="159"/>
  <c r="O36" i="159" s="1"/>
  <c r="Z37" i="159"/>
  <c r="AA45" i="159"/>
  <c r="AA99" i="159"/>
  <c r="AA106" i="159"/>
  <c r="R108" i="159"/>
  <c r="S108" i="159" s="1"/>
  <c r="P108" i="159"/>
  <c r="Q108" i="159" s="1"/>
  <c r="N108" i="159"/>
  <c r="O108" i="159" s="1"/>
  <c r="Y125" i="159"/>
  <c r="Z126" i="159"/>
  <c r="M181" i="159"/>
  <c r="M206" i="159"/>
  <c r="Y213" i="159"/>
  <c r="M23" i="159"/>
  <c r="AA37" i="159"/>
  <c r="Y49" i="159"/>
  <c r="R63" i="159"/>
  <c r="S63" i="159" s="1"/>
  <c r="P63" i="159"/>
  <c r="Q63" i="159" s="1"/>
  <c r="N63" i="159"/>
  <c r="O63" i="159" s="1"/>
  <c r="O79" i="159"/>
  <c r="L79" i="159"/>
  <c r="S79" i="159" s="1"/>
  <c r="Y84" i="159"/>
  <c r="Z125" i="159"/>
  <c r="AB126" i="159"/>
  <c r="P139" i="159"/>
  <c r="Q139" i="159" s="1"/>
  <c r="O178" i="159"/>
  <c r="AA213" i="159"/>
  <c r="L49" i="159"/>
  <c r="M222" i="159"/>
  <c r="Y112" i="159"/>
  <c r="R198" i="159"/>
  <c r="S198" i="159" s="1"/>
  <c r="P198" i="159"/>
  <c r="Q198" i="159" s="1"/>
  <c r="N198" i="159"/>
  <c r="O198" i="159" s="1"/>
  <c r="O49" i="159"/>
  <c r="Y111" i="159"/>
  <c r="Z112" i="159"/>
  <c r="Q117" i="159"/>
  <c r="AB120" i="159"/>
  <c r="AA120" i="159"/>
  <c r="Z120" i="159"/>
  <c r="Y120" i="159"/>
  <c r="AA189" i="159"/>
  <c r="P16" i="159"/>
  <c r="Q16" i="159" s="1"/>
  <c r="R16" i="159"/>
  <c r="S16" i="159" s="1"/>
  <c r="Z111" i="159"/>
  <c r="Q42" i="159"/>
  <c r="AA46" i="159"/>
  <c r="AB46" i="159"/>
  <c r="M94" i="159"/>
  <c r="AA54" i="159"/>
  <c r="AB54" i="159"/>
  <c r="Z54" i="159"/>
  <c r="Y54" i="159"/>
  <c r="S73" i="159"/>
  <c r="Q88" i="159"/>
  <c r="AB124" i="159"/>
  <c r="AA124" i="159"/>
  <c r="Q132" i="159"/>
  <c r="R142" i="159"/>
  <c r="S142" i="159" s="1"/>
  <c r="P142" i="159"/>
  <c r="Q142" i="159" s="1"/>
  <c r="N142" i="159"/>
  <c r="O142" i="159" s="1"/>
  <c r="AA244" i="159"/>
  <c r="AB244" i="159"/>
  <c r="Z244" i="159"/>
  <c r="S118" i="159"/>
  <c r="N226" i="159"/>
  <c r="O226" i="159" s="1"/>
  <c r="R226" i="159"/>
  <c r="S226" i="159" s="1"/>
  <c r="AB240" i="159"/>
  <c r="Z240" i="159"/>
  <c r="Y240" i="159"/>
  <c r="Y253" i="159"/>
  <c r="AB253" i="159"/>
  <c r="AA253" i="159"/>
  <c r="Z253" i="159"/>
  <c r="R301" i="159"/>
  <c r="S301" i="159" s="1"/>
  <c r="P301" i="159"/>
  <c r="Q301" i="159" s="1"/>
  <c r="N301" i="159"/>
  <c r="O301" i="159" s="1"/>
  <c r="N337" i="159"/>
  <c r="O337" i="159" s="1"/>
  <c r="R337" i="159"/>
  <c r="S337" i="159" s="1"/>
  <c r="P337" i="159"/>
  <c r="Q337" i="159" s="1"/>
  <c r="R97" i="159"/>
  <c r="S97" i="159" s="1"/>
  <c r="N97" i="159"/>
  <c r="O97" i="159" s="1"/>
  <c r="M311" i="159"/>
  <c r="Z310" i="159"/>
  <c r="AA310" i="159"/>
  <c r="AB310" i="159"/>
  <c r="Q135" i="159"/>
  <c r="P339" i="159"/>
  <c r="Q339" i="159" s="1"/>
  <c r="Q340" i="159" s="1"/>
  <c r="R339" i="159"/>
  <c r="S339" i="159" s="1"/>
  <c r="S340" i="159" s="1"/>
  <c r="N339" i="159"/>
  <c r="O339" i="159" s="1"/>
  <c r="N235" i="159"/>
  <c r="O235" i="159" s="1"/>
  <c r="R235" i="159"/>
  <c r="S235" i="159" s="1"/>
  <c r="S237" i="159" s="1"/>
  <c r="P235" i="159"/>
  <c r="Q235" i="159" s="1"/>
  <c r="Y328" i="159"/>
  <c r="AA328" i="159"/>
  <c r="AB328" i="159"/>
  <c r="Z328" i="159"/>
  <c r="AA55" i="159"/>
  <c r="Y55" i="159"/>
  <c r="M64" i="159"/>
  <c r="Q81" i="159"/>
  <c r="U81" i="159" s="1"/>
  <c r="AC81" i="159" s="1"/>
  <c r="Y139" i="159"/>
  <c r="Z139" i="159"/>
  <c r="AB144" i="159"/>
  <c r="AA144" i="159"/>
  <c r="Z144" i="159"/>
  <c r="Z196" i="159"/>
  <c r="AA196" i="159"/>
  <c r="Y196" i="159"/>
  <c r="AA217" i="159"/>
  <c r="Z217" i="159"/>
  <c r="AB217" i="159"/>
  <c r="Y217" i="159"/>
  <c r="N220" i="159"/>
  <c r="O220" i="159" s="1"/>
  <c r="R220" i="159"/>
  <c r="S220" i="159" s="1"/>
  <c r="Z256" i="159"/>
  <c r="AB256" i="159"/>
  <c r="AA32" i="159"/>
  <c r="Y32" i="159"/>
  <c r="Z34" i="159"/>
  <c r="Y39" i="159"/>
  <c r="Y41" i="159"/>
  <c r="Z55" i="159"/>
  <c r="L59" i="159"/>
  <c r="AB65" i="159"/>
  <c r="Y65" i="159"/>
  <c r="S89" i="159"/>
  <c r="Y90" i="159"/>
  <c r="AB92" i="159"/>
  <c r="AA92" i="159"/>
  <c r="R98" i="159"/>
  <c r="S98" i="159" s="1"/>
  <c r="P98" i="159"/>
  <c r="Q98" i="159" s="1"/>
  <c r="AA103" i="159"/>
  <c r="Z103" i="159"/>
  <c r="Y132" i="159"/>
  <c r="AA139" i="159"/>
  <c r="Y144" i="159"/>
  <c r="Y148" i="159"/>
  <c r="AB148" i="159"/>
  <c r="AA148" i="159"/>
  <c r="Z148" i="159"/>
  <c r="R172" i="159"/>
  <c r="S172" i="159" s="1"/>
  <c r="N172" i="159"/>
  <c r="O172" i="159" s="1"/>
  <c r="M177" i="159"/>
  <c r="AB196" i="159"/>
  <c r="Y210" i="159"/>
  <c r="AB221" i="159"/>
  <c r="AA221" i="159"/>
  <c r="Y221" i="159"/>
  <c r="Z221" i="159"/>
  <c r="Y256" i="159"/>
  <c r="AA271" i="159"/>
  <c r="Y271" i="159"/>
  <c r="AB271" i="159"/>
  <c r="Z271" i="159"/>
  <c r="Z32" i="159"/>
  <c r="AA34" i="159"/>
  <c r="Z39" i="159"/>
  <c r="Y40" i="159"/>
  <c r="Z41" i="159"/>
  <c r="AB55" i="159"/>
  <c r="Z65" i="159"/>
  <c r="AA73" i="159"/>
  <c r="AB73" i="159"/>
  <c r="Z90" i="159"/>
  <c r="Y92" i="159"/>
  <c r="Y103" i="159"/>
  <c r="Z132" i="159"/>
  <c r="AB135" i="159"/>
  <c r="Y135" i="159"/>
  <c r="AB139" i="159"/>
  <c r="AB147" i="159"/>
  <c r="AA147" i="159"/>
  <c r="Z147" i="159"/>
  <c r="R167" i="159"/>
  <c r="S167" i="159" s="1"/>
  <c r="P167" i="159"/>
  <c r="Q167" i="159" s="1"/>
  <c r="S185" i="159"/>
  <c r="R186" i="159"/>
  <c r="S186" i="159" s="1"/>
  <c r="P186" i="159"/>
  <c r="Q186" i="159" s="1"/>
  <c r="Z210" i="159"/>
  <c r="AB224" i="159"/>
  <c r="AA224" i="159"/>
  <c r="AB254" i="159"/>
  <c r="Y254" i="159"/>
  <c r="AA254" i="159"/>
  <c r="AA256" i="159"/>
  <c r="M277" i="159"/>
  <c r="Y310" i="159"/>
  <c r="AB32" i="159"/>
  <c r="AB34" i="159"/>
  <c r="N37" i="159"/>
  <c r="O37" i="159" s="1"/>
  <c r="AB39" i="159"/>
  <c r="AA40" i="159"/>
  <c r="AA41" i="159"/>
  <c r="AA65" i="159"/>
  <c r="Y73" i="159"/>
  <c r="Y82" i="159"/>
  <c r="N84" i="159"/>
  <c r="O84" i="159" s="1"/>
  <c r="N85" i="159"/>
  <c r="O85" i="159" s="1"/>
  <c r="N86" i="159"/>
  <c r="O86" i="159" s="1"/>
  <c r="AA88" i="159"/>
  <c r="Z88" i="159"/>
  <c r="Z89" i="159"/>
  <c r="AA90" i="159"/>
  <c r="Z92" i="159"/>
  <c r="N96" i="159"/>
  <c r="O96" i="159" s="1"/>
  <c r="N98" i="159"/>
  <c r="O98" i="159" s="1"/>
  <c r="N99" i="159"/>
  <c r="O99" i="159" s="1"/>
  <c r="AB103" i="159"/>
  <c r="Y131" i="159"/>
  <c r="AA132" i="159"/>
  <c r="Z135" i="159"/>
  <c r="Y147" i="159"/>
  <c r="Q153" i="159"/>
  <c r="M174" i="159"/>
  <c r="AB210" i="159"/>
  <c r="P220" i="159"/>
  <c r="Q220" i="159" s="1"/>
  <c r="Z223" i="159"/>
  <c r="AB223" i="159"/>
  <c r="Y224" i="159"/>
  <c r="Z254" i="159"/>
  <c r="R303" i="159"/>
  <c r="S303" i="159" s="1"/>
  <c r="P303" i="159"/>
  <c r="Q303" i="159" s="1"/>
  <c r="N303" i="159"/>
  <c r="O303" i="159" s="1"/>
  <c r="P84" i="159"/>
  <c r="Q84" i="159" s="1"/>
  <c r="P99" i="159"/>
  <c r="Q99" i="159" s="1"/>
  <c r="P111" i="159"/>
  <c r="Q111" i="159" s="1"/>
  <c r="R111" i="159"/>
  <c r="S111" i="159" s="1"/>
  <c r="P162" i="159"/>
  <c r="Q162" i="159" s="1"/>
  <c r="AB173" i="159"/>
  <c r="Y173" i="159"/>
  <c r="Z176" i="159"/>
  <c r="Y176" i="159"/>
  <c r="N180" i="159"/>
  <c r="O180" i="159" s="1"/>
  <c r="R180" i="159"/>
  <c r="S180" i="159" s="1"/>
  <c r="P192" i="159"/>
  <c r="Q192" i="159" s="1"/>
  <c r="R192" i="159"/>
  <c r="S192" i="159" s="1"/>
  <c r="AB195" i="159"/>
  <c r="Z195" i="159"/>
  <c r="AA195" i="159"/>
  <c r="Y195" i="159"/>
  <c r="AA202" i="159"/>
  <c r="AB202" i="159"/>
  <c r="Y202" i="159"/>
  <c r="AB220" i="159"/>
  <c r="Z220" i="159"/>
  <c r="Y220" i="159"/>
  <c r="Z224" i="159"/>
  <c r="Y79" i="159"/>
  <c r="P97" i="159"/>
  <c r="Q97" i="159" s="1"/>
  <c r="S104" i="159"/>
  <c r="O129" i="159"/>
  <c r="M140" i="159"/>
  <c r="P161" i="159"/>
  <c r="Q161" i="159" s="1"/>
  <c r="N167" i="159"/>
  <c r="O167" i="159" s="1"/>
  <c r="O168" i="159" s="1"/>
  <c r="M171" i="159"/>
  <c r="P172" i="159"/>
  <c r="Q172" i="159" s="1"/>
  <c r="Z173" i="159"/>
  <c r="AA176" i="159"/>
  <c r="N186" i="159"/>
  <c r="O186" i="159" s="1"/>
  <c r="N199" i="159"/>
  <c r="O199" i="159" s="1"/>
  <c r="R199" i="159"/>
  <c r="S199" i="159" s="1"/>
  <c r="P199" i="159"/>
  <c r="Q199" i="159" s="1"/>
  <c r="Z202" i="159"/>
  <c r="AA220" i="159"/>
  <c r="AB243" i="159"/>
  <c r="AA243" i="159"/>
  <c r="Z243" i="159"/>
  <c r="Y243" i="159"/>
  <c r="P37" i="159"/>
  <c r="Q37" i="159" s="1"/>
  <c r="Y80" i="159"/>
  <c r="AA70" i="159"/>
  <c r="Y70" i="159"/>
  <c r="AA233" i="159"/>
  <c r="Y233" i="159"/>
  <c r="R240" i="159"/>
  <c r="S240" i="159" s="1"/>
  <c r="P240" i="159"/>
  <c r="Q240" i="159" s="1"/>
  <c r="N240" i="159"/>
  <c r="O240" i="159" s="1"/>
  <c r="AB287" i="159"/>
  <c r="Z287" i="159"/>
  <c r="Y287" i="159"/>
  <c r="R246" i="159"/>
  <c r="S246" i="159" s="1"/>
  <c r="P246" i="159"/>
  <c r="Q246" i="159" s="1"/>
  <c r="N246" i="159"/>
  <c r="O246" i="159" s="1"/>
  <c r="R365" i="159"/>
  <c r="S365" i="159" s="1"/>
  <c r="P365" i="159"/>
  <c r="Q365" i="159" s="1"/>
  <c r="N365" i="159"/>
  <c r="O365" i="159" s="1"/>
  <c r="N24" i="159"/>
  <c r="O24" i="159" s="1"/>
  <c r="Y52" i="159"/>
  <c r="P85" i="159"/>
  <c r="Q85" i="159" s="1"/>
  <c r="P86" i="159"/>
  <c r="Q86" i="159" s="1"/>
  <c r="Y29" i="159"/>
  <c r="P44" i="159"/>
  <c r="Q44" i="159" s="1"/>
  <c r="R45" i="159"/>
  <c r="S45" i="159" s="1"/>
  <c r="Z52" i="159"/>
  <c r="AB62" i="159"/>
  <c r="Y62" i="159"/>
  <c r="Z79" i="159"/>
  <c r="Z80" i="159"/>
  <c r="R96" i="159"/>
  <c r="S96" i="159" s="1"/>
  <c r="R162" i="159"/>
  <c r="S162" i="159" s="1"/>
  <c r="R19" i="159"/>
  <c r="S19" i="159" s="1"/>
  <c r="R24" i="159"/>
  <c r="S24" i="159" s="1"/>
  <c r="R25" i="159"/>
  <c r="S25" i="159" s="1"/>
  <c r="Z29" i="159"/>
  <c r="AB52" i="159"/>
  <c r="Z62" i="159"/>
  <c r="Z70" i="159"/>
  <c r="AA80" i="159"/>
  <c r="P91" i="159"/>
  <c r="Q91" i="159" s="1"/>
  <c r="N91" i="159"/>
  <c r="O91" i="159" s="1"/>
  <c r="N111" i="159"/>
  <c r="O111" i="159" s="1"/>
  <c r="Q112" i="159"/>
  <c r="AB137" i="159"/>
  <c r="AA137" i="159"/>
  <c r="Z137" i="159"/>
  <c r="Y137" i="159"/>
  <c r="N147" i="159"/>
  <c r="O147" i="159" s="1"/>
  <c r="P147" i="159"/>
  <c r="Q147" i="159" s="1"/>
  <c r="AB153" i="159"/>
  <c r="AA153" i="159"/>
  <c r="Z153" i="159"/>
  <c r="AB157" i="159"/>
  <c r="AA157" i="159"/>
  <c r="Z157" i="159"/>
  <c r="R161" i="159"/>
  <c r="S161" i="159" s="1"/>
  <c r="P185" i="159"/>
  <c r="Q185" i="159" s="1"/>
  <c r="N192" i="159"/>
  <c r="O192" i="159" s="1"/>
  <c r="AA197" i="159"/>
  <c r="Y197" i="159"/>
  <c r="AB197" i="159"/>
  <c r="N208" i="159"/>
  <c r="O208" i="159" s="1"/>
  <c r="R208" i="159"/>
  <c r="S208" i="159" s="1"/>
  <c r="P208" i="159"/>
  <c r="Q208" i="159" s="1"/>
  <c r="N219" i="159"/>
  <c r="O219" i="159" s="1"/>
  <c r="R219" i="159"/>
  <c r="S219" i="159" s="1"/>
  <c r="P219" i="159"/>
  <c r="Q219" i="159" s="1"/>
  <c r="Y228" i="159"/>
  <c r="Z228" i="159"/>
  <c r="Z233" i="159"/>
  <c r="L269" i="159"/>
  <c r="AA287" i="159"/>
  <c r="S307" i="159"/>
  <c r="N316" i="159"/>
  <c r="O316" i="159" s="1"/>
  <c r="P316" i="159"/>
  <c r="Q316" i="159" s="1"/>
  <c r="Z317" i="159"/>
  <c r="AB317" i="159"/>
  <c r="AA317" i="159"/>
  <c r="Y317" i="159"/>
  <c r="N211" i="159"/>
  <c r="O211" i="159" s="1"/>
  <c r="R211" i="159"/>
  <c r="S211" i="159" s="1"/>
  <c r="P211" i="159"/>
  <c r="Q211" i="159" s="1"/>
  <c r="Z264" i="159"/>
  <c r="AA264" i="159"/>
  <c r="AB264" i="159"/>
  <c r="Y264" i="159"/>
  <c r="M237" i="159"/>
  <c r="R279" i="159"/>
  <c r="S279" i="159" s="1"/>
  <c r="P279" i="159"/>
  <c r="Q279" i="159" s="1"/>
  <c r="N279" i="159"/>
  <c r="O279" i="159" s="1"/>
  <c r="S316" i="159"/>
  <c r="O203" i="159"/>
  <c r="AB219" i="159"/>
  <c r="Y219" i="159"/>
  <c r="N241" i="159"/>
  <c r="O241" i="159" s="1"/>
  <c r="R241" i="159"/>
  <c r="S241" i="159" s="1"/>
  <c r="Z250" i="159"/>
  <c r="M286" i="159"/>
  <c r="N296" i="159"/>
  <c r="O296" i="159" s="1"/>
  <c r="P296" i="159"/>
  <c r="Q296" i="159" s="1"/>
  <c r="R296" i="159"/>
  <c r="S296" i="159" s="1"/>
  <c r="P197" i="159"/>
  <c r="Q197" i="159" s="1"/>
  <c r="N197" i="159"/>
  <c r="O197" i="159" s="1"/>
  <c r="R197" i="159"/>
  <c r="S197" i="159" s="1"/>
  <c r="Y284" i="159"/>
  <c r="AB284" i="159"/>
  <c r="Z284" i="159"/>
  <c r="N324" i="159"/>
  <c r="O324" i="159" s="1"/>
  <c r="P324" i="159"/>
  <c r="Q324" i="159" s="1"/>
  <c r="Z219" i="159"/>
  <c r="AA116" i="159"/>
  <c r="Z116" i="159"/>
  <c r="Y170" i="159"/>
  <c r="Z170" i="159"/>
  <c r="AA192" i="159"/>
  <c r="Y192" i="159"/>
  <c r="Z192" i="159"/>
  <c r="P207" i="159"/>
  <c r="Q207" i="159" s="1"/>
  <c r="R207" i="159"/>
  <c r="S207" i="159" s="1"/>
  <c r="N207" i="159"/>
  <c r="O207" i="159" s="1"/>
  <c r="AB211" i="159"/>
  <c r="Z211" i="159"/>
  <c r="AA219" i="159"/>
  <c r="Y231" i="159"/>
  <c r="Z231" i="159"/>
  <c r="AB250" i="159"/>
  <c r="AA260" i="159"/>
  <c r="Z260" i="159"/>
  <c r="AA284" i="159"/>
  <c r="Y198" i="159"/>
  <c r="AB198" i="159"/>
  <c r="AB226" i="159"/>
  <c r="N284" i="159"/>
  <c r="O284" i="159" s="1"/>
  <c r="P284" i="159"/>
  <c r="Q284" i="159" s="1"/>
  <c r="R284" i="159"/>
  <c r="S284" i="159" s="1"/>
  <c r="Y285" i="159"/>
  <c r="Z285" i="159"/>
  <c r="AA285" i="159"/>
  <c r="Z291" i="159"/>
  <c r="AB291" i="159"/>
  <c r="Z298" i="159"/>
  <c r="AA298" i="159"/>
  <c r="AB298" i="159"/>
  <c r="Z345" i="159"/>
  <c r="AA345" i="159"/>
  <c r="Y261" i="159"/>
  <c r="Z261" i="159"/>
  <c r="Q269" i="159"/>
  <c r="R275" i="159"/>
  <c r="S275" i="159" s="1"/>
  <c r="P275" i="159"/>
  <c r="Q275" i="159" s="1"/>
  <c r="R276" i="159"/>
  <c r="S276" i="159" s="1"/>
  <c r="P276" i="159"/>
  <c r="Q276" i="159" s="1"/>
  <c r="N276" i="159"/>
  <c r="O276" i="159" s="1"/>
  <c r="AA282" i="159"/>
  <c r="AB282" i="159"/>
  <c r="Y282" i="159"/>
  <c r="Z282" i="159"/>
  <c r="R351" i="159"/>
  <c r="S351" i="159" s="1"/>
  <c r="P351" i="159"/>
  <c r="Q351" i="159" s="1"/>
  <c r="N351" i="159"/>
  <c r="O351" i="159" s="1"/>
  <c r="S268" i="159"/>
  <c r="O182" i="159"/>
  <c r="N202" i="159"/>
  <c r="O202" i="159" s="1"/>
  <c r="R202" i="159"/>
  <c r="S202" i="159" s="1"/>
  <c r="M209" i="159"/>
  <c r="P230" i="159"/>
  <c r="Q230" i="159" s="1"/>
  <c r="R230" i="159"/>
  <c r="S230" i="159" s="1"/>
  <c r="O231" i="159"/>
  <c r="N251" i="159"/>
  <c r="O251" i="159" s="1"/>
  <c r="R251" i="159"/>
  <c r="S251" i="159" s="1"/>
  <c r="R258" i="159"/>
  <c r="S258" i="159" s="1"/>
  <c r="P258" i="159"/>
  <c r="Q258" i="159" s="1"/>
  <c r="N275" i="159"/>
  <c r="O275" i="159" s="1"/>
  <c r="P345" i="159"/>
  <c r="Q345" i="159" s="1"/>
  <c r="R345" i="159"/>
  <c r="S345" i="159" s="1"/>
  <c r="N345" i="159"/>
  <c r="O345" i="159" s="1"/>
  <c r="P238" i="159"/>
  <c r="Q238" i="159" s="1"/>
  <c r="R238" i="159"/>
  <c r="S238" i="159" s="1"/>
  <c r="N244" i="159"/>
  <c r="O244" i="159" s="1"/>
  <c r="R244" i="159"/>
  <c r="S244" i="159" s="1"/>
  <c r="O245" i="159"/>
  <c r="S249" i="159"/>
  <c r="R266" i="159"/>
  <c r="S266" i="159" s="1"/>
  <c r="P266" i="159"/>
  <c r="Q266" i="159" s="1"/>
  <c r="N266" i="159"/>
  <c r="O266" i="159" s="1"/>
  <c r="N285" i="159"/>
  <c r="O285" i="159" s="1"/>
  <c r="R285" i="159"/>
  <c r="S285" i="159" s="1"/>
  <c r="P285" i="159"/>
  <c r="Q285" i="159" s="1"/>
  <c r="O291" i="159"/>
  <c r="O292" i="159" s="1"/>
  <c r="N293" i="159"/>
  <c r="O293" i="159" s="1"/>
  <c r="Z193" i="159"/>
  <c r="Y193" i="159"/>
  <c r="AB205" i="159"/>
  <c r="AA205" i="159"/>
  <c r="M212" i="159"/>
  <c r="Y226" i="159"/>
  <c r="Y235" i="159"/>
  <c r="Q245" i="159"/>
  <c r="R250" i="159"/>
  <c r="S250" i="159" s="1"/>
  <c r="P250" i="159"/>
  <c r="Q250" i="159" s="1"/>
  <c r="S257" i="159"/>
  <c r="Y329" i="159"/>
  <c r="AA329" i="159"/>
  <c r="AB329" i="159"/>
  <c r="Z117" i="159"/>
  <c r="AA121" i="159"/>
  <c r="Y138" i="159"/>
  <c r="AA141" i="159"/>
  <c r="Z142" i="159"/>
  <c r="AB145" i="159"/>
  <c r="Z158" i="159"/>
  <c r="AB161" i="159"/>
  <c r="Y179" i="159"/>
  <c r="AA193" i="159"/>
  <c r="Y205" i="159"/>
  <c r="Y227" i="159"/>
  <c r="P231" i="159"/>
  <c r="Q231" i="159" s="1"/>
  <c r="Z235" i="159"/>
  <c r="M252" i="159"/>
  <c r="P251" i="159"/>
  <c r="Q251" i="159" s="1"/>
  <c r="R253" i="159"/>
  <c r="S253" i="159" s="1"/>
  <c r="P253" i="159"/>
  <c r="Q253" i="159" s="1"/>
  <c r="Q255" i="159" s="1"/>
  <c r="N258" i="159"/>
  <c r="O258" i="159" s="1"/>
  <c r="P260" i="159"/>
  <c r="Q260" i="159" s="1"/>
  <c r="N260" i="159"/>
  <c r="O260" i="159" s="1"/>
  <c r="P265" i="159"/>
  <c r="Q265" i="159" s="1"/>
  <c r="N265" i="159"/>
  <c r="O265" i="159" s="1"/>
  <c r="Y273" i="159"/>
  <c r="Z276" i="159"/>
  <c r="Q288" i="159"/>
  <c r="P290" i="159"/>
  <c r="Q290" i="159" s="1"/>
  <c r="Z303" i="159"/>
  <c r="Y303" i="159"/>
  <c r="Z329" i="159"/>
  <c r="AA362" i="159"/>
  <c r="AB362" i="159"/>
  <c r="Y362" i="159"/>
  <c r="Z362" i="159"/>
  <c r="S178" i="159"/>
  <c r="Q201" i="159"/>
  <c r="P213" i="159"/>
  <c r="Q213" i="159" s="1"/>
  <c r="N213" i="159"/>
  <c r="O213" i="159" s="1"/>
  <c r="N214" i="159"/>
  <c r="O214" i="159" s="1"/>
  <c r="P214" i="159"/>
  <c r="Q214" i="159" s="1"/>
  <c r="L227" i="159"/>
  <c r="S227" i="159" s="1"/>
  <c r="Z306" i="159"/>
  <c r="R360" i="159"/>
  <c r="S360" i="159" s="1"/>
  <c r="P360" i="159"/>
  <c r="Q360" i="159" s="1"/>
  <c r="Q361" i="159" s="1"/>
  <c r="N360" i="159"/>
  <c r="O360" i="159" s="1"/>
  <c r="R256" i="159"/>
  <c r="P256" i="159"/>
  <c r="Q256" i="159" s="1"/>
  <c r="AA265" i="159"/>
  <c r="AB265" i="159"/>
  <c r="S298" i="159"/>
  <c r="Z332" i="159"/>
  <c r="Y332" i="159"/>
  <c r="AA332" i="159"/>
  <c r="AB343" i="159"/>
  <c r="Y343" i="159"/>
  <c r="AA375" i="159"/>
  <c r="AB375" i="159"/>
  <c r="Y375" i="159"/>
  <c r="Z375" i="159"/>
  <c r="R294" i="159"/>
  <c r="S294" i="159" s="1"/>
  <c r="N294" i="159"/>
  <c r="O294" i="159" s="1"/>
  <c r="Q300" i="159"/>
  <c r="Y312" i="159"/>
  <c r="AA312" i="159"/>
  <c r="P323" i="159"/>
  <c r="Q323" i="159" s="1"/>
  <c r="R323" i="159"/>
  <c r="S323" i="159" s="1"/>
  <c r="AB324" i="159"/>
  <c r="Z324" i="159"/>
  <c r="Y324" i="159"/>
  <c r="AA324" i="159"/>
  <c r="P333" i="159"/>
  <c r="Q333" i="159" s="1"/>
  <c r="N333" i="159"/>
  <c r="O333" i="159" s="1"/>
  <c r="R333" i="159"/>
  <c r="S333" i="159" s="1"/>
  <c r="AA359" i="159"/>
  <c r="Z359" i="159"/>
  <c r="AB359" i="159"/>
  <c r="N375" i="159"/>
  <c r="O375" i="159" s="1"/>
  <c r="R375" i="159"/>
  <c r="S375" i="159" s="1"/>
  <c r="P375" i="159"/>
  <c r="Q375" i="159" s="1"/>
  <c r="AA327" i="159"/>
  <c r="Y327" i="159"/>
  <c r="Z382" i="159"/>
  <c r="AA382" i="159"/>
  <c r="Y382" i="159"/>
  <c r="M397" i="159"/>
  <c r="Y316" i="159"/>
  <c r="AA316" i="159"/>
  <c r="AB316" i="159"/>
  <c r="AB327" i="159"/>
  <c r="P332" i="159"/>
  <c r="Q332" i="159" s="1"/>
  <c r="N332" i="159"/>
  <c r="O332" i="159" s="1"/>
  <c r="P336" i="159"/>
  <c r="Q336" i="159" s="1"/>
  <c r="R336" i="159"/>
  <c r="S336" i="159" s="1"/>
  <c r="AB382" i="159"/>
  <c r="P349" i="159"/>
  <c r="Q349" i="159" s="1"/>
  <c r="M361" i="159"/>
  <c r="AB377" i="159"/>
  <c r="AA377" i="159"/>
  <c r="Y377" i="159"/>
  <c r="Z377" i="159"/>
  <c r="R388" i="159"/>
  <c r="S388" i="159" s="1"/>
  <c r="P388" i="159"/>
  <c r="Q388" i="159" s="1"/>
  <c r="N388" i="159"/>
  <c r="O388" i="159" s="1"/>
  <c r="AB323" i="159"/>
  <c r="AA323" i="159"/>
  <c r="Y323" i="159"/>
  <c r="O328" i="159"/>
  <c r="M384" i="159"/>
  <c r="Y301" i="159"/>
  <c r="AB301" i="159"/>
  <c r="R306" i="159"/>
  <c r="S306" i="159" s="1"/>
  <c r="P306" i="159"/>
  <c r="Q306" i="159" s="1"/>
  <c r="R349" i="159"/>
  <c r="S349" i="159" s="1"/>
  <c r="Z364" i="159"/>
  <c r="Y364" i="159"/>
  <c r="AB364" i="159"/>
  <c r="Y334" i="159"/>
  <c r="AB334" i="159"/>
  <c r="AB381" i="159"/>
  <c r="AA381" i="159"/>
  <c r="Z381" i="159"/>
  <c r="M391" i="159"/>
  <c r="Q395" i="159"/>
  <c r="L395" i="159"/>
  <c r="Z385" i="159"/>
  <c r="AB385" i="159"/>
  <c r="AA385" i="159"/>
  <c r="Y385" i="159"/>
  <c r="R393" i="159"/>
  <c r="S393" i="159" s="1"/>
  <c r="P393" i="159"/>
  <c r="Q393" i="159" s="1"/>
  <c r="N393" i="159"/>
  <c r="O393" i="159" s="1"/>
  <c r="R418" i="159"/>
  <c r="S418" i="159" s="1"/>
  <c r="N418" i="159"/>
  <c r="O418" i="159" s="1"/>
  <c r="P418" i="159"/>
  <c r="Q418" i="159" s="1"/>
  <c r="AB367" i="159"/>
  <c r="Z367" i="159"/>
  <c r="AA367" i="159"/>
  <c r="N402" i="159"/>
  <c r="O402" i="159" s="1"/>
  <c r="P402" i="159"/>
  <c r="Q402" i="159" s="1"/>
  <c r="R402" i="159"/>
  <c r="S402" i="159" s="1"/>
  <c r="AA356" i="159"/>
  <c r="Y356" i="159"/>
  <c r="Y367" i="159"/>
  <c r="AB386" i="159"/>
  <c r="AA386" i="159"/>
  <c r="Z386" i="159"/>
  <c r="Y386" i="159"/>
  <c r="R288" i="159"/>
  <c r="S288" i="159" s="1"/>
  <c r="N288" i="159"/>
  <c r="O288" i="159" s="1"/>
  <c r="AA337" i="159"/>
  <c r="AB389" i="159"/>
  <c r="AA389" i="159"/>
  <c r="Z389" i="159"/>
  <c r="R392" i="159"/>
  <c r="S392" i="159" s="1"/>
  <c r="N392" i="159"/>
  <c r="O392" i="159" s="1"/>
  <c r="R291" i="159"/>
  <c r="S291" i="159" s="1"/>
  <c r="P291" i="159"/>
  <c r="Q291" i="159" s="1"/>
  <c r="O320" i="159"/>
  <c r="M338" i="159"/>
  <c r="P417" i="159"/>
  <c r="Q417" i="159" s="1"/>
  <c r="R417" i="159"/>
  <c r="S417" i="159" s="1"/>
  <c r="N417" i="159"/>
  <c r="O417" i="159" s="1"/>
  <c r="AA405" i="159"/>
  <c r="Y414" i="159"/>
  <c r="AB414" i="159"/>
  <c r="AA414" i="159"/>
  <c r="AB413" i="159"/>
  <c r="AA413" i="159"/>
  <c r="Z413" i="159"/>
  <c r="Y413" i="159"/>
  <c r="AB330" i="159"/>
  <c r="AA330" i="159"/>
  <c r="AA349" i="159"/>
  <c r="Y349" i="159"/>
  <c r="P374" i="159"/>
  <c r="Q374" i="159" s="1"/>
  <c r="N374" i="159"/>
  <c r="O374" i="159" s="1"/>
  <c r="R374" i="159"/>
  <c r="S374" i="159" s="1"/>
  <c r="Z378" i="159"/>
  <c r="P385" i="159"/>
  <c r="Q385" i="159" s="1"/>
  <c r="N385" i="159"/>
  <c r="O385" i="159" s="1"/>
  <c r="R385" i="159"/>
  <c r="S385" i="159" s="1"/>
  <c r="AB393" i="159"/>
  <c r="AA393" i="159"/>
  <c r="Z393" i="159"/>
  <c r="Y393" i="159"/>
  <c r="P405" i="159"/>
  <c r="Q405" i="159" s="1"/>
  <c r="R405" i="159"/>
  <c r="S405" i="159" s="1"/>
  <c r="N405" i="159"/>
  <c r="O405" i="159" s="1"/>
  <c r="AB407" i="159"/>
  <c r="Z407" i="159"/>
  <c r="AB410" i="159"/>
  <c r="AA410" i="159"/>
  <c r="O422" i="159"/>
  <c r="R364" i="159"/>
  <c r="S364" i="159" s="1"/>
  <c r="P364" i="159"/>
  <c r="Q364" i="159" s="1"/>
  <c r="N364" i="159"/>
  <c r="O364" i="159" s="1"/>
  <c r="R370" i="159"/>
  <c r="S370" i="159" s="1"/>
  <c r="N370" i="159"/>
  <c r="O370" i="159" s="1"/>
  <c r="M394" i="159"/>
  <c r="Y409" i="159"/>
  <c r="M423" i="159"/>
  <c r="Z325" i="159"/>
  <c r="AA325" i="159"/>
  <c r="R373" i="159"/>
  <c r="S373" i="159" s="1"/>
  <c r="P373" i="159"/>
  <c r="Q373" i="159" s="1"/>
  <c r="N373" i="159"/>
  <c r="O373" i="159" s="1"/>
  <c r="N401" i="159"/>
  <c r="O401" i="159" s="1"/>
  <c r="P401" i="159"/>
  <c r="Q401" i="159" s="1"/>
  <c r="Z409" i="159"/>
  <c r="AB422" i="159"/>
  <c r="AA422" i="159"/>
  <c r="Z422" i="159"/>
  <c r="Y422" i="159"/>
  <c r="Y325" i="159"/>
  <c r="P342" i="159"/>
  <c r="Q342" i="159" s="1"/>
  <c r="N342" i="159"/>
  <c r="O342" i="159" s="1"/>
  <c r="P389" i="159"/>
  <c r="Q389" i="159" s="1"/>
  <c r="N389" i="159"/>
  <c r="O389" i="159" s="1"/>
  <c r="R389" i="159"/>
  <c r="S389" i="159" s="1"/>
  <c r="AB390" i="159"/>
  <c r="AA390" i="159"/>
  <c r="R396" i="159"/>
  <c r="S396" i="159" s="1"/>
  <c r="P396" i="159"/>
  <c r="Q396" i="159" s="1"/>
  <c r="N396" i="159"/>
  <c r="O396" i="159" s="1"/>
  <c r="Y405" i="159"/>
  <c r="AA409" i="159"/>
  <c r="M404" i="159"/>
  <c r="S403" i="159"/>
  <c r="AB415" i="159"/>
  <c r="Z415" i="159"/>
  <c r="AA415" i="159"/>
  <c r="Y415" i="159"/>
  <c r="N386" i="159"/>
  <c r="O386" i="159" s="1"/>
  <c r="P386" i="159"/>
  <c r="Q386" i="159" s="1"/>
  <c r="N390" i="159"/>
  <c r="O390" i="159" s="1"/>
  <c r="P390" i="159"/>
  <c r="Q390" i="159" s="1"/>
  <c r="O414" i="159"/>
  <c r="AB399" i="159"/>
  <c r="AA399" i="159"/>
  <c r="Y399" i="159"/>
  <c r="N378" i="159"/>
  <c r="O378" i="159" s="1"/>
  <c r="P378" i="159"/>
  <c r="Q378" i="159" s="1"/>
  <c r="Y398" i="159"/>
  <c r="Z399" i="159"/>
  <c r="Y419" i="159"/>
  <c r="Y370" i="159"/>
  <c r="R377" i="159"/>
  <c r="S377" i="159" s="1"/>
  <c r="N377" i="159"/>
  <c r="O377" i="159" s="1"/>
  <c r="N382" i="159"/>
  <c r="O382" i="159" s="1"/>
  <c r="P382" i="159"/>
  <c r="Q382" i="159" s="1"/>
  <c r="Z398" i="159"/>
  <c r="Z419" i="159"/>
  <c r="AB403" i="159"/>
  <c r="Z403" i="159"/>
  <c r="N409" i="159"/>
  <c r="O409" i="159" s="1"/>
  <c r="P409" i="159"/>
  <c r="Q409" i="159" s="1"/>
  <c r="Q411" i="159" s="1"/>
  <c r="R409" i="159"/>
  <c r="S409" i="159" s="1"/>
  <c r="AA419" i="159"/>
  <c r="P381" i="159"/>
  <c r="Q381" i="159" s="1"/>
  <c r="N381" i="159"/>
  <c r="O381" i="159" s="1"/>
  <c r="R381" i="159"/>
  <c r="S381" i="159" s="1"/>
  <c r="Y403" i="159"/>
  <c r="L410" i="159"/>
  <c r="S410" i="159" s="1"/>
  <c r="O410" i="159"/>
  <c r="P406" i="159"/>
  <c r="Q406" i="159" s="1"/>
  <c r="R422" i="159"/>
  <c r="S422" i="159" s="1"/>
  <c r="P422" i="159"/>
  <c r="Q422" i="159" s="1"/>
  <c r="Q423" i="159" s="1"/>
  <c r="R419" i="159"/>
  <c r="S419" i="159" s="1"/>
  <c r="P419" i="159"/>
  <c r="Q419" i="159" s="1"/>
  <c r="Z368" i="159"/>
  <c r="Z395" i="159"/>
  <c r="A153" i="161" l="1"/>
  <c r="AD153" i="161" s="1"/>
  <c r="AD152" i="161"/>
  <c r="A157" i="161"/>
  <c r="AD154" i="161"/>
  <c r="A155" i="161"/>
  <c r="S308" i="159"/>
  <c r="Q322" i="159"/>
  <c r="S122" i="159"/>
  <c r="U426" i="159"/>
  <c r="U132" i="159"/>
  <c r="AC132" i="159" s="1"/>
  <c r="A76" i="160"/>
  <c r="A78" i="160"/>
  <c r="AD75" i="160"/>
  <c r="U318" i="159"/>
  <c r="AC318" i="159" s="1"/>
  <c r="S87" i="159"/>
  <c r="U27" i="159"/>
  <c r="AC27" i="159" s="1"/>
  <c r="O35" i="159"/>
  <c r="U25" i="159"/>
  <c r="AC25" i="159" s="1"/>
  <c r="AC424" i="159"/>
  <c r="U407" i="159"/>
  <c r="AC407" i="159" s="1"/>
  <c r="Q270" i="159"/>
  <c r="S400" i="159"/>
  <c r="O358" i="159"/>
  <c r="Q61" i="159"/>
  <c r="Q311" i="159"/>
  <c r="U125" i="159"/>
  <c r="AC125" i="159" s="1"/>
  <c r="Q295" i="159"/>
  <c r="U160" i="159"/>
  <c r="AC160" i="159" s="1"/>
  <c r="S215" i="159"/>
  <c r="U138" i="159"/>
  <c r="AC138" i="159" s="1"/>
  <c r="S137" i="159"/>
  <c r="S140" i="159" s="1"/>
  <c r="O352" i="159"/>
  <c r="U310" i="159"/>
  <c r="AC310" i="159" s="1"/>
  <c r="O423" i="159"/>
  <c r="Q280" i="159"/>
  <c r="U33" i="159"/>
  <c r="AC33" i="159" s="1"/>
  <c r="Q72" i="159"/>
  <c r="Q379" i="159"/>
  <c r="U248" i="159"/>
  <c r="AC248" i="159" s="1"/>
  <c r="U127" i="159"/>
  <c r="AC127" i="159" s="1"/>
  <c r="S361" i="159"/>
  <c r="S212" i="159"/>
  <c r="Q122" i="159"/>
  <c r="S114" i="159"/>
  <c r="Q242" i="159"/>
  <c r="S315" i="159"/>
  <c r="S280" i="159"/>
  <c r="U60" i="159"/>
  <c r="AC60" i="159" s="1"/>
  <c r="U321" i="159"/>
  <c r="AC321" i="159" s="1"/>
  <c r="U401" i="159"/>
  <c r="AC401" i="159" s="1"/>
  <c r="U268" i="159"/>
  <c r="AC268" i="159" s="1"/>
  <c r="Q48" i="159"/>
  <c r="O319" i="159"/>
  <c r="S194" i="159"/>
  <c r="Q252" i="159"/>
  <c r="U102" i="159"/>
  <c r="AC102" i="159" s="1"/>
  <c r="O17" i="159"/>
  <c r="U281" i="159"/>
  <c r="AC281" i="159" s="1"/>
  <c r="O252" i="159"/>
  <c r="O163" i="159"/>
  <c r="U359" i="159"/>
  <c r="AC359" i="159" s="1"/>
  <c r="U383" i="159"/>
  <c r="AC383" i="159" s="1"/>
  <c r="Q146" i="159"/>
  <c r="Q355" i="159"/>
  <c r="U91" i="159"/>
  <c r="AC91" i="159" s="1"/>
  <c r="Q155" i="159"/>
  <c r="Q143" i="159"/>
  <c r="Q35" i="159"/>
  <c r="O61" i="159"/>
  <c r="U188" i="159"/>
  <c r="AC188" i="159" s="1"/>
  <c r="Q190" i="159"/>
  <c r="S408" i="159"/>
  <c r="O136" i="159"/>
  <c r="U156" i="159"/>
  <c r="AC156" i="159" s="1"/>
  <c r="U388" i="159"/>
  <c r="AC388" i="159" s="1"/>
  <c r="Q150" i="159"/>
  <c r="U363" i="159"/>
  <c r="AC363" i="159" s="1"/>
  <c r="S159" i="159"/>
  <c r="U126" i="159"/>
  <c r="AC126" i="159" s="1"/>
  <c r="W69" i="159"/>
  <c r="U357" i="159"/>
  <c r="AC357" i="159" s="1"/>
  <c r="U343" i="159"/>
  <c r="AC343" i="159" s="1"/>
  <c r="Q171" i="159"/>
  <c r="S295" i="159"/>
  <c r="U113" i="159"/>
  <c r="AC113" i="159" s="1"/>
  <c r="U169" i="159"/>
  <c r="AC169" i="159" s="1"/>
  <c r="U210" i="159"/>
  <c r="AC210" i="159" s="1"/>
  <c r="U47" i="159"/>
  <c r="AC47" i="159" s="1"/>
  <c r="U149" i="159"/>
  <c r="AC149" i="159" s="1"/>
  <c r="U349" i="159"/>
  <c r="AC349" i="159" s="1"/>
  <c r="U54" i="159"/>
  <c r="AC54" i="159" s="1"/>
  <c r="S136" i="159"/>
  <c r="S322" i="159"/>
  <c r="U103" i="159"/>
  <c r="AC103" i="159" s="1"/>
  <c r="S232" i="159"/>
  <c r="O255" i="159"/>
  <c r="Q229" i="159"/>
  <c r="U348" i="159"/>
  <c r="AC348" i="159" s="1"/>
  <c r="U341" i="159"/>
  <c r="AC341" i="159" s="1"/>
  <c r="U235" i="159"/>
  <c r="AC235" i="159" s="1"/>
  <c r="U228" i="159"/>
  <c r="AC228" i="159" s="1"/>
  <c r="U421" i="159"/>
  <c r="AC421" i="159" s="1"/>
  <c r="O400" i="159"/>
  <c r="O302" i="159"/>
  <c r="U236" i="159"/>
  <c r="AC236" i="159" s="1"/>
  <c r="U362" i="159"/>
  <c r="AC362" i="159" s="1"/>
  <c r="U130" i="159"/>
  <c r="AC130" i="159" s="1"/>
  <c r="S128" i="159"/>
  <c r="U312" i="159"/>
  <c r="AC312" i="159" s="1"/>
  <c r="Q302" i="159"/>
  <c r="S395" i="159"/>
  <c r="S397" i="159" s="1"/>
  <c r="O283" i="159"/>
  <c r="S269" i="159"/>
  <c r="U269" i="159" s="1"/>
  <c r="AC269" i="159" s="1"/>
  <c r="Q400" i="159"/>
  <c r="U66" i="159"/>
  <c r="AC66" i="159" s="1"/>
  <c r="O58" i="159"/>
  <c r="Q128" i="159"/>
  <c r="S311" i="159"/>
  <c r="U246" i="159"/>
  <c r="AC246" i="159" s="1"/>
  <c r="Q76" i="159"/>
  <c r="S190" i="159"/>
  <c r="O225" i="159"/>
  <c r="U92" i="159"/>
  <c r="AC92" i="159" s="1"/>
  <c r="Q225" i="159"/>
  <c r="Q105" i="159"/>
  <c r="U239" i="159"/>
  <c r="AC239" i="159" s="1"/>
  <c r="U346" i="159"/>
  <c r="AC346" i="159" s="1"/>
  <c r="U313" i="159"/>
  <c r="AC313" i="159" s="1"/>
  <c r="Q315" i="159"/>
  <c r="O242" i="159"/>
  <c r="U172" i="159"/>
  <c r="AC172" i="159" s="1"/>
  <c r="U89" i="159"/>
  <c r="AC89" i="159" s="1"/>
  <c r="S358" i="159"/>
  <c r="O105" i="159"/>
  <c r="O171" i="159"/>
  <c r="U123" i="159"/>
  <c r="AC123" i="159" s="1"/>
  <c r="U327" i="159"/>
  <c r="AC327" i="159" s="1"/>
  <c r="U307" i="159"/>
  <c r="AC307" i="159" s="1"/>
  <c r="O311" i="159"/>
  <c r="U254" i="159"/>
  <c r="AC254" i="159" s="1"/>
  <c r="U297" i="159"/>
  <c r="AC297" i="159" s="1"/>
  <c r="U120" i="159"/>
  <c r="AC120" i="159" s="1"/>
  <c r="U144" i="159"/>
  <c r="AC144" i="159" s="1"/>
  <c r="S133" i="159"/>
  <c r="S155" i="159"/>
  <c r="S150" i="159"/>
  <c r="U40" i="159"/>
  <c r="AC40" i="159" s="1"/>
  <c r="Q159" i="159"/>
  <c r="U415" i="159"/>
  <c r="AC415" i="159" s="1"/>
  <c r="S58" i="159"/>
  <c r="Q119" i="159"/>
  <c r="W426" i="159"/>
  <c r="O315" i="159"/>
  <c r="Q247" i="159"/>
  <c r="Q319" i="159"/>
  <c r="U104" i="159"/>
  <c r="AC104" i="159" s="1"/>
  <c r="S41" i="159"/>
  <c r="U41" i="159" s="1"/>
  <c r="AC41" i="159" s="1"/>
  <c r="O218" i="159"/>
  <c r="O67" i="159"/>
  <c r="S225" i="159"/>
  <c r="U151" i="159"/>
  <c r="AC151" i="159" s="1"/>
  <c r="Q184" i="159"/>
  <c r="U189" i="159"/>
  <c r="AC189" i="159" s="1"/>
  <c r="U56" i="159"/>
  <c r="AC56" i="159" s="1"/>
  <c r="S59" i="159"/>
  <c r="S61" i="159" s="1"/>
  <c r="S67" i="159"/>
  <c r="O222" i="159"/>
  <c r="U403" i="159"/>
  <c r="AC403" i="159" s="1"/>
  <c r="Q358" i="159"/>
  <c r="S355" i="159"/>
  <c r="Q43" i="159"/>
  <c r="U19" i="159"/>
  <c r="AC19" i="159" s="1"/>
  <c r="U414" i="159"/>
  <c r="AC414" i="159" s="1"/>
  <c r="U393" i="159"/>
  <c r="AC393" i="159" s="1"/>
  <c r="Q187" i="159"/>
  <c r="U223" i="159"/>
  <c r="AC223" i="159" s="1"/>
  <c r="Q177" i="159"/>
  <c r="O20" i="159"/>
  <c r="U309" i="159"/>
  <c r="U287" i="159"/>
  <c r="AC287" i="159" s="1"/>
  <c r="S394" i="159"/>
  <c r="O200" i="159"/>
  <c r="S143" i="159"/>
  <c r="U134" i="159"/>
  <c r="AC134" i="159" s="1"/>
  <c r="S326" i="159"/>
  <c r="Q384" i="159"/>
  <c r="Q366" i="159"/>
  <c r="S387" i="159"/>
  <c r="Q212" i="159"/>
  <c r="Q168" i="159"/>
  <c r="S72" i="159"/>
  <c r="U329" i="159"/>
  <c r="AC329" i="159" s="1"/>
  <c r="O267" i="159"/>
  <c r="U271" i="159"/>
  <c r="U371" i="159"/>
  <c r="AC371" i="159" s="1"/>
  <c r="S384" i="159"/>
  <c r="S379" i="159"/>
  <c r="U265" i="159"/>
  <c r="AC265" i="159" s="1"/>
  <c r="U257" i="159"/>
  <c r="AC257" i="159" s="1"/>
  <c r="S263" i="159"/>
  <c r="U207" i="159"/>
  <c r="AC207" i="159" s="1"/>
  <c r="U124" i="159"/>
  <c r="AC124" i="159" s="1"/>
  <c r="U118" i="159"/>
  <c r="AC118" i="159" s="1"/>
  <c r="U158" i="159"/>
  <c r="AC158" i="159" s="1"/>
  <c r="Q58" i="159"/>
  <c r="U314" i="159"/>
  <c r="AC314" i="159" s="1"/>
  <c r="U300" i="159"/>
  <c r="AC300" i="159" s="1"/>
  <c r="Q140" i="159"/>
  <c r="Q87" i="159"/>
  <c r="S184" i="159"/>
  <c r="O204" i="159"/>
  <c r="U396" i="159"/>
  <c r="AC396" i="159" s="1"/>
  <c r="Q277" i="159"/>
  <c r="Q200" i="159"/>
  <c r="U16" i="159"/>
  <c r="AC16" i="159" s="1"/>
  <c r="U63" i="159"/>
  <c r="AC63" i="159" s="1"/>
  <c r="U106" i="159"/>
  <c r="AC106" i="159" s="1"/>
  <c r="S31" i="159"/>
  <c r="S416" i="159"/>
  <c r="U141" i="159"/>
  <c r="AC141" i="159" s="1"/>
  <c r="U39" i="159"/>
  <c r="AC39" i="159" s="1"/>
  <c r="O48" i="159"/>
  <c r="U152" i="159"/>
  <c r="AC152" i="159" s="1"/>
  <c r="O289" i="159"/>
  <c r="S372" i="159"/>
  <c r="U65" i="159"/>
  <c r="U148" i="159"/>
  <c r="AC148" i="159" s="1"/>
  <c r="U18" i="159"/>
  <c r="AC18" i="159" s="1"/>
  <c r="U195" i="159"/>
  <c r="AC195" i="159" s="1"/>
  <c r="U317" i="159"/>
  <c r="AC317" i="159" s="1"/>
  <c r="O295" i="159"/>
  <c r="U165" i="159"/>
  <c r="AC165" i="159" s="1"/>
  <c r="S347" i="159"/>
  <c r="Q100" i="159"/>
  <c r="S292" i="159"/>
  <c r="U365" i="159"/>
  <c r="AC365" i="159" s="1"/>
  <c r="S64" i="159"/>
  <c r="U131" i="159"/>
  <c r="AC131" i="159" s="1"/>
  <c r="U350" i="159"/>
  <c r="AC350" i="159" s="1"/>
  <c r="U145" i="159"/>
  <c r="AC145" i="159" s="1"/>
  <c r="U330" i="159"/>
  <c r="AC330" i="159" s="1"/>
  <c r="S344" i="159"/>
  <c r="U77" i="159"/>
  <c r="U175" i="159"/>
  <c r="AC175" i="159" s="1"/>
  <c r="Q232" i="159"/>
  <c r="O23" i="159"/>
  <c r="U55" i="159"/>
  <c r="AC55" i="159" s="1"/>
  <c r="U272" i="159"/>
  <c r="AC272" i="159" s="1"/>
  <c r="U325" i="159"/>
  <c r="AC325" i="159" s="1"/>
  <c r="U70" i="159"/>
  <c r="AC70" i="159" s="1"/>
  <c r="Q181" i="159"/>
  <c r="S23" i="159"/>
  <c r="S100" i="159"/>
  <c r="U135" i="159"/>
  <c r="AC135" i="159" s="1"/>
  <c r="O394" i="159"/>
  <c r="Q394" i="159"/>
  <c r="Q338" i="159"/>
  <c r="U298" i="159"/>
  <c r="AC298" i="159" s="1"/>
  <c r="S49" i="159"/>
  <c r="S50" i="159" s="1"/>
  <c r="Q31" i="159"/>
  <c r="W78" i="159"/>
  <c r="S338" i="159"/>
  <c r="U351" i="159"/>
  <c r="AC351" i="159" s="1"/>
  <c r="U284" i="159"/>
  <c r="AC284" i="159" s="1"/>
  <c r="U101" i="159"/>
  <c r="AC101" i="159" s="1"/>
  <c r="S204" i="159"/>
  <c r="U75" i="159"/>
  <c r="AC75" i="159" s="1"/>
  <c r="U380" i="159"/>
  <c r="AC380" i="159" s="1"/>
  <c r="O155" i="159"/>
  <c r="S168" i="159"/>
  <c r="Q263" i="159"/>
  <c r="Q23" i="159"/>
  <c r="U328" i="159"/>
  <c r="AC328" i="159" s="1"/>
  <c r="S252" i="159"/>
  <c r="U44" i="159"/>
  <c r="AC44" i="159" s="1"/>
  <c r="U68" i="159"/>
  <c r="U69" i="159" s="1"/>
  <c r="U243" i="159"/>
  <c r="AC243" i="159" s="1"/>
  <c r="Q416" i="159"/>
  <c r="S289" i="159"/>
  <c r="Q372" i="159"/>
  <c r="U191" i="159"/>
  <c r="AC191" i="159" s="1"/>
  <c r="U264" i="159"/>
  <c r="AC264" i="159" s="1"/>
  <c r="Q259" i="159"/>
  <c r="S247" i="159"/>
  <c r="U231" i="159"/>
  <c r="AC231" i="159" s="1"/>
  <c r="U173" i="159"/>
  <c r="AC173" i="159" s="1"/>
  <c r="U109" i="159"/>
  <c r="AC109" i="159" s="1"/>
  <c r="U95" i="159"/>
  <c r="AC95" i="159" s="1"/>
  <c r="S369" i="159"/>
  <c r="U367" i="159"/>
  <c r="AC367" i="159" s="1"/>
  <c r="U166" i="159"/>
  <c r="AC166" i="159" s="1"/>
  <c r="U208" i="159"/>
  <c r="AC208" i="159" s="1"/>
  <c r="U112" i="159"/>
  <c r="AC112" i="159" s="1"/>
  <c r="Q237" i="159"/>
  <c r="O43" i="159"/>
  <c r="S171" i="159"/>
  <c r="U196" i="159"/>
  <c r="AC196" i="159" s="1"/>
  <c r="U176" i="159"/>
  <c r="AC176" i="159" s="1"/>
  <c r="S181" i="159"/>
  <c r="U224" i="159"/>
  <c r="AC224" i="159" s="1"/>
  <c r="Q335" i="159"/>
  <c r="U221" i="159"/>
  <c r="AC221" i="159" s="1"/>
  <c r="Q28" i="159"/>
  <c r="S366" i="159"/>
  <c r="O397" i="159"/>
  <c r="U258" i="159"/>
  <c r="AC258" i="159" s="1"/>
  <c r="O177" i="159"/>
  <c r="S200" i="159"/>
  <c r="O237" i="159"/>
  <c r="Q94" i="159"/>
  <c r="W430" i="159"/>
  <c r="U262" i="159"/>
  <c r="AC262" i="159" s="1"/>
  <c r="Q20" i="159"/>
  <c r="O94" i="159"/>
  <c r="U34" i="159"/>
  <c r="AC34" i="159" s="1"/>
  <c r="S283" i="159"/>
  <c r="Q397" i="159"/>
  <c r="S255" i="159"/>
  <c r="S319" i="159"/>
  <c r="U192" i="159"/>
  <c r="AC192" i="159" s="1"/>
  <c r="S48" i="159"/>
  <c r="U73" i="159"/>
  <c r="AC73" i="159" s="1"/>
  <c r="U42" i="159"/>
  <c r="AC42" i="159" s="1"/>
  <c r="U46" i="159"/>
  <c r="AC46" i="159" s="1"/>
  <c r="U57" i="159"/>
  <c r="AC57" i="159" s="1"/>
  <c r="U26" i="159"/>
  <c r="AC26" i="159" s="1"/>
  <c r="Q347" i="159"/>
  <c r="O277" i="159"/>
  <c r="O209" i="159"/>
  <c r="U99" i="159"/>
  <c r="AC99" i="159" s="1"/>
  <c r="S302" i="159"/>
  <c r="U198" i="159"/>
  <c r="AC198" i="159" s="1"/>
  <c r="U82" i="159"/>
  <c r="AC82" i="159" s="1"/>
  <c r="S35" i="159"/>
  <c r="W35" i="159" s="1"/>
  <c r="S146" i="159"/>
  <c r="U170" i="159"/>
  <c r="AC170" i="159" s="1"/>
  <c r="Q369" i="159"/>
  <c r="U399" i="159"/>
  <c r="AC399" i="159" s="1"/>
  <c r="U93" i="159"/>
  <c r="AC93" i="159" s="1"/>
  <c r="U282" i="159"/>
  <c r="AC282" i="159" s="1"/>
  <c r="Q267" i="159"/>
  <c r="Q344" i="159"/>
  <c r="O361" i="159"/>
  <c r="U294" i="159"/>
  <c r="AC294" i="159" s="1"/>
  <c r="U266" i="159"/>
  <c r="AC266" i="159" s="1"/>
  <c r="S209" i="159"/>
  <c r="O190" i="159"/>
  <c r="U162" i="159"/>
  <c r="AC162" i="159" s="1"/>
  <c r="U98" i="159"/>
  <c r="AC98" i="159" s="1"/>
  <c r="Q83" i="159"/>
  <c r="U205" i="159"/>
  <c r="Q133" i="159"/>
  <c r="U80" i="159"/>
  <c r="AC80" i="159" s="1"/>
  <c r="U21" i="159"/>
  <c r="AC21" i="159" s="1"/>
  <c r="S331" i="159"/>
  <c r="Q331" i="159"/>
  <c r="U334" i="159"/>
  <c r="AC334" i="159" s="1"/>
  <c r="U116" i="159"/>
  <c r="AC116" i="159" s="1"/>
  <c r="Q67" i="159"/>
  <c r="Q194" i="159"/>
  <c r="U15" i="159"/>
  <c r="AC15" i="159" s="1"/>
  <c r="U406" i="159"/>
  <c r="AC406" i="159" s="1"/>
  <c r="Q352" i="159"/>
  <c r="U412" i="159"/>
  <c r="AC412" i="159" s="1"/>
  <c r="S335" i="159"/>
  <c r="S256" i="159"/>
  <c r="U256" i="159" s="1"/>
  <c r="AC256" i="159" s="1"/>
  <c r="U354" i="159"/>
  <c r="AC354" i="159" s="1"/>
  <c r="S163" i="159"/>
  <c r="U161" i="159"/>
  <c r="AC161" i="159" s="1"/>
  <c r="U37" i="159"/>
  <c r="AC37" i="159" s="1"/>
  <c r="U154" i="159"/>
  <c r="AC154" i="159" s="1"/>
  <c r="Q218" i="159"/>
  <c r="U107" i="159"/>
  <c r="AC107" i="159" s="1"/>
  <c r="U183" i="159"/>
  <c r="AC183" i="159" s="1"/>
  <c r="S177" i="159"/>
  <c r="S274" i="159"/>
  <c r="Q209" i="159"/>
  <c r="W206" i="159"/>
  <c r="U153" i="159"/>
  <c r="AC153" i="159" s="1"/>
  <c r="Q64" i="159"/>
  <c r="Q114" i="159"/>
  <c r="U142" i="159"/>
  <c r="AC142" i="159" s="1"/>
  <c r="S83" i="159"/>
  <c r="O140" i="159"/>
  <c r="S119" i="159"/>
  <c r="U413" i="159"/>
  <c r="AC413" i="159" s="1"/>
  <c r="Q274" i="159"/>
  <c r="U356" i="159"/>
  <c r="AC356" i="159" s="1"/>
  <c r="Q283" i="159"/>
  <c r="U398" i="159"/>
  <c r="AC398" i="159" s="1"/>
  <c r="Q289" i="159"/>
  <c r="U410" i="159"/>
  <c r="AC410" i="159" s="1"/>
  <c r="U336" i="159"/>
  <c r="AC336" i="159" s="1"/>
  <c r="S352" i="159"/>
  <c r="U360" i="159"/>
  <c r="AC360" i="159" s="1"/>
  <c r="O326" i="159"/>
  <c r="S222" i="159"/>
  <c r="U273" i="159"/>
  <c r="AC273" i="159" s="1"/>
  <c r="O274" i="159"/>
  <c r="U430" i="159"/>
  <c r="AC427" i="159"/>
  <c r="U137" i="159"/>
  <c r="U418" i="159"/>
  <c r="AC418" i="159" s="1"/>
  <c r="Q215" i="159"/>
  <c r="U285" i="159"/>
  <c r="AC285" i="159" s="1"/>
  <c r="Q420" i="159"/>
  <c r="O391" i="159"/>
  <c r="Q38" i="159"/>
  <c r="O299" i="159"/>
  <c r="U296" i="159"/>
  <c r="U378" i="159"/>
  <c r="AC378" i="159" s="1"/>
  <c r="AC164" i="159"/>
  <c r="O347" i="159"/>
  <c r="U345" i="159"/>
  <c r="U217" i="159"/>
  <c r="AC217" i="159" s="1"/>
  <c r="U74" i="159"/>
  <c r="AC74" i="159" s="1"/>
  <c r="O76" i="159"/>
  <c r="Q292" i="159"/>
  <c r="U290" i="159"/>
  <c r="U30" i="159"/>
  <c r="AC30" i="159" s="1"/>
  <c r="O50" i="159"/>
  <c r="Q53" i="159"/>
  <c r="U304" i="159"/>
  <c r="AC304" i="159" s="1"/>
  <c r="Q326" i="159"/>
  <c r="O280" i="159"/>
  <c r="W280" i="159" s="1"/>
  <c r="U278" i="159"/>
  <c r="U241" i="159"/>
  <c r="AC241" i="159" s="1"/>
  <c r="U238" i="159"/>
  <c r="U186" i="159"/>
  <c r="AC186" i="159" s="1"/>
  <c r="O187" i="159"/>
  <c r="U382" i="159"/>
  <c r="AC382" i="159" s="1"/>
  <c r="U293" i="159"/>
  <c r="O38" i="159"/>
  <c r="U36" i="159"/>
  <c r="U117" i="159"/>
  <c r="AC117" i="159" s="1"/>
  <c r="U392" i="159"/>
  <c r="O416" i="159"/>
  <c r="O184" i="159"/>
  <c r="U182" i="159"/>
  <c r="S286" i="159"/>
  <c r="U180" i="159"/>
  <c r="AC180" i="159" s="1"/>
  <c r="Q305" i="159"/>
  <c r="S53" i="159"/>
  <c r="U29" i="159"/>
  <c r="O31" i="159"/>
  <c r="S105" i="159"/>
  <c r="U179" i="159"/>
  <c r="AC179" i="159" s="1"/>
  <c r="O259" i="159"/>
  <c r="U386" i="159"/>
  <c r="AC386" i="159" s="1"/>
  <c r="Q404" i="159"/>
  <c r="Q391" i="159"/>
  <c r="O263" i="159"/>
  <c r="W263" i="159" s="1"/>
  <c r="U260" i="159"/>
  <c r="Q286" i="159"/>
  <c r="U197" i="159"/>
  <c r="AC197" i="159" s="1"/>
  <c r="S267" i="159"/>
  <c r="S305" i="159"/>
  <c r="S229" i="159"/>
  <c r="O181" i="159"/>
  <c r="S423" i="159"/>
  <c r="W423" i="159" s="1"/>
  <c r="U381" i="159"/>
  <c r="AC381" i="159" s="1"/>
  <c r="O404" i="159"/>
  <c r="U364" i="159"/>
  <c r="AC364" i="159" s="1"/>
  <c r="S404" i="159"/>
  <c r="S391" i="159"/>
  <c r="O331" i="159"/>
  <c r="U245" i="159"/>
  <c r="AC245" i="159" s="1"/>
  <c r="O286" i="159"/>
  <c r="Q174" i="159"/>
  <c r="U86" i="159"/>
  <c r="AC86" i="159" s="1"/>
  <c r="O174" i="159"/>
  <c r="U250" i="159"/>
  <c r="AC250" i="159" s="1"/>
  <c r="O229" i="159"/>
  <c r="Q136" i="159"/>
  <c r="U108" i="159"/>
  <c r="AC108" i="159" s="1"/>
  <c r="S17" i="159"/>
  <c r="O110" i="159"/>
  <c r="O143" i="159"/>
  <c r="U193" i="159"/>
  <c r="AC193" i="159" s="1"/>
  <c r="U374" i="159"/>
  <c r="AC374" i="159" s="1"/>
  <c r="U375" i="159"/>
  <c r="AC375" i="159" s="1"/>
  <c r="U337" i="159"/>
  <c r="AC337" i="159" s="1"/>
  <c r="O338" i="159"/>
  <c r="Q163" i="159"/>
  <c r="U45" i="159"/>
  <c r="AC45" i="159" s="1"/>
  <c r="Q17" i="159"/>
  <c r="U121" i="159"/>
  <c r="O122" i="159"/>
  <c r="W122" i="159" s="1"/>
  <c r="Q110" i="159"/>
  <c r="U52" i="159"/>
  <c r="AC52" i="159" s="1"/>
  <c r="O232" i="159"/>
  <c r="U390" i="159"/>
  <c r="AC390" i="159" s="1"/>
  <c r="Q376" i="159"/>
  <c r="S299" i="159"/>
  <c r="O87" i="159"/>
  <c r="U84" i="159"/>
  <c r="U275" i="159"/>
  <c r="S187" i="159"/>
  <c r="S94" i="159"/>
  <c r="U220" i="159"/>
  <c r="AC220" i="159" s="1"/>
  <c r="U339" i="159"/>
  <c r="O340" i="159"/>
  <c r="W340" i="159" s="1"/>
  <c r="U301" i="159"/>
  <c r="AC301" i="159" s="1"/>
  <c r="U139" i="159"/>
  <c r="AC139" i="159" s="1"/>
  <c r="U71" i="159"/>
  <c r="AC71" i="159" s="1"/>
  <c r="O72" i="159"/>
  <c r="U62" i="159"/>
  <c r="O64" i="159"/>
  <c r="S110" i="159"/>
  <c r="O53" i="159"/>
  <c r="O411" i="159"/>
  <c r="U409" i="159"/>
  <c r="O344" i="159"/>
  <c r="U342" i="159"/>
  <c r="U214" i="159"/>
  <c r="AC214" i="159" s="1"/>
  <c r="U291" i="159"/>
  <c r="AC291" i="159" s="1"/>
  <c r="U324" i="159"/>
  <c r="AC324" i="159" s="1"/>
  <c r="O215" i="159"/>
  <c r="U213" i="159"/>
  <c r="S277" i="159"/>
  <c r="U211" i="159"/>
  <c r="AC211" i="159" s="1"/>
  <c r="O212" i="159"/>
  <c r="S28" i="159"/>
  <c r="U129" i="159"/>
  <c r="O133" i="159"/>
  <c r="S218" i="159"/>
  <c r="S76" i="159"/>
  <c r="AC205" i="159"/>
  <c r="U206" i="159"/>
  <c r="U405" i="159"/>
  <c r="O408" i="159"/>
  <c r="Q204" i="159"/>
  <c r="U201" i="159"/>
  <c r="U96" i="159"/>
  <c r="U79" i="159"/>
  <c r="O83" i="159"/>
  <c r="U32" i="159"/>
  <c r="O366" i="159"/>
  <c r="U199" i="159"/>
  <c r="AC199" i="159" s="1"/>
  <c r="O100" i="159"/>
  <c r="Q408" i="159"/>
  <c r="O420" i="159"/>
  <c r="U417" i="159"/>
  <c r="Q308" i="159"/>
  <c r="U306" i="159"/>
  <c r="U323" i="159"/>
  <c r="Q222" i="159"/>
  <c r="U178" i="159"/>
  <c r="U216" i="159"/>
  <c r="S20" i="159"/>
  <c r="S420" i="159"/>
  <c r="U202" i="159"/>
  <c r="AC202" i="159" s="1"/>
  <c r="O270" i="159"/>
  <c r="O114" i="159"/>
  <c r="U111" i="159"/>
  <c r="U185" i="159"/>
  <c r="O305" i="159"/>
  <c r="U303" i="159"/>
  <c r="U157" i="159"/>
  <c r="AC157" i="159" s="1"/>
  <c r="O159" i="159"/>
  <c r="U97" i="159"/>
  <c r="AC97" i="159" s="1"/>
  <c r="U22" i="159"/>
  <c r="AC22" i="159" s="1"/>
  <c r="O379" i="159"/>
  <c r="U377" i="159"/>
  <c r="O372" i="159"/>
  <c r="U370" i="159"/>
  <c r="O308" i="159"/>
  <c r="O376" i="159"/>
  <c r="U373" i="159"/>
  <c r="U203" i="159"/>
  <c r="AC203" i="159" s="1"/>
  <c r="U85" i="159"/>
  <c r="AC85" i="159" s="1"/>
  <c r="S174" i="159"/>
  <c r="O387" i="159"/>
  <c r="U385" i="159"/>
  <c r="U288" i="159"/>
  <c r="AC288" i="159" s="1"/>
  <c r="U402" i="159"/>
  <c r="AC402" i="159" s="1"/>
  <c r="U332" i="159"/>
  <c r="O335" i="159"/>
  <c r="U333" i="159"/>
  <c r="AC333" i="159" s="1"/>
  <c r="U244" i="159"/>
  <c r="AC244" i="159" s="1"/>
  <c r="O247" i="159"/>
  <c r="U276" i="159"/>
  <c r="AC276" i="159" s="1"/>
  <c r="U253" i="159"/>
  <c r="O194" i="159"/>
  <c r="U240" i="159"/>
  <c r="AC240" i="159" s="1"/>
  <c r="U419" i="159"/>
  <c r="AC419" i="159" s="1"/>
  <c r="S411" i="159"/>
  <c r="U389" i="159"/>
  <c r="AC389" i="159" s="1"/>
  <c r="S376" i="159"/>
  <c r="U422" i="159"/>
  <c r="AC422" i="159" s="1"/>
  <c r="Q387" i="159"/>
  <c r="U320" i="159"/>
  <c r="O322" i="159"/>
  <c r="O384" i="159"/>
  <c r="U227" i="159"/>
  <c r="AC227" i="159" s="1"/>
  <c r="U316" i="159"/>
  <c r="S242" i="159"/>
  <c r="U251" i="159"/>
  <c r="AC251" i="159" s="1"/>
  <c r="S234" i="159"/>
  <c r="W234" i="159" s="1"/>
  <c r="U233" i="159"/>
  <c r="Q299" i="159"/>
  <c r="U279" i="159"/>
  <c r="AC279" i="159" s="1"/>
  <c r="O150" i="159"/>
  <c r="U147" i="159"/>
  <c r="O28" i="159"/>
  <c r="U24" i="159"/>
  <c r="U167" i="159"/>
  <c r="AC167" i="159" s="1"/>
  <c r="U249" i="159"/>
  <c r="AC249" i="159" s="1"/>
  <c r="U88" i="159"/>
  <c r="U219" i="159"/>
  <c r="U115" i="159"/>
  <c r="O119" i="159"/>
  <c r="U226" i="159"/>
  <c r="U230" i="159"/>
  <c r="U90" i="159"/>
  <c r="AC90" i="159" s="1"/>
  <c r="U51" i="159"/>
  <c r="AD155" i="161" l="1"/>
  <c r="A156" i="161"/>
  <c r="AD156" i="161" s="1"/>
  <c r="A160" i="161"/>
  <c r="AD157" i="161"/>
  <c r="A158" i="161"/>
  <c r="U67" i="159"/>
  <c r="U311" i="159"/>
  <c r="S270" i="159"/>
  <c r="A79" i="160"/>
  <c r="A83" i="160"/>
  <c r="AD78" i="160"/>
  <c r="W146" i="159"/>
  <c r="AC65" i="159"/>
  <c r="W391" i="159"/>
  <c r="W400" i="159"/>
  <c r="W72" i="159"/>
  <c r="W361" i="159"/>
  <c r="AC309" i="159"/>
  <c r="W143" i="159"/>
  <c r="W322" i="159"/>
  <c r="U395" i="159"/>
  <c r="U397" i="159" s="1"/>
  <c r="W168" i="159"/>
  <c r="W155" i="159"/>
  <c r="W379" i="159"/>
  <c r="U259" i="159"/>
  <c r="W355" i="159"/>
  <c r="S43" i="159"/>
  <c r="W394" i="159"/>
  <c r="S259" i="159"/>
  <c r="W259" i="159" s="1"/>
  <c r="W133" i="159"/>
  <c r="W200" i="159"/>
  <c r="W384" i="159"/>
  <c r="U237" i="159"/>
  <c r="W61" i="159"/>
  <c r="W302" i="159"/>
  <c r="U20" i="159"/>
  <c r="AC68" i="159"/>
  <c r="W58" i="159"/>
  <c r="W128" i="159"/>
  <c r="W252" i="159"/>
  <c r="W23" i="159"/>
  <c r="W225" i="159"/>
  <c r="W295" i="159"/>
  <c r="W358" i="159"/>
  <c r="W159" i="159"/>
  <c r="U190" i="159"/>
  <c r="W326" i="159"/>
  <c r="W105" i="159"/>
  <c r="W171" i="159"/>
  <c r="U358" i="159"/>
  <c r="U416" i="159"/>
  <c r="W150" i="159"/>
  <c r="U270" i="159"/>
  <c r="W292" i="159"/>
  <c r="W404" i="159"/>
  <c r="U17" i="159"/>
  <c r="W177" i="159"/>
  <c r="W242" i="159"/>
  <c r="U59" i="159"/>
  <c r="U61" i="159" s="1"/>
  <c r="W136" i="159"/>
  <c r="U352" i="159"/>
  <c r="W190" i="159"/>
  <c r="W255" i="159"/>
  <c r="W48" i="159"/>
  <c r="U274" i="159"/>
  <c r="W315" i="159"/>
  <c r="W311" i="159"/>
  <c r="W416" i="159"/>
  <c r="W247" i="159"/>
  <c r="W140" i="159"/>
  <c r="W209" i="159"/>
  <c r="AC271" i="159"/>
  <c r="W184" i="159"/>
  <c r="W338" i="159"/>
  <c r="U225" i="159"/>
  <c r="U369" i="159"/>
  <c r="W369" i="159"/>
  <c r="W387" i="159"/>
  <c r="W194" i="159"/>
  <c r="W319" i="159"/>
  <c r="W212" i="159"/>
  <c r="W67" i="159"/>
  <c r="W43" i="159"/>
  <c r="W289" i="159"/>
  <c r="W100" i="159"/>
  <c r="W347" i="159"/>
  <c r="W87" i="159"/>
  <c r="W163" i="159"/>
  <c r="U168" i="159"/>
  <c r="W283" i="159"/>
  <c r="W277" i="159"/>
  <c r="W352" i="159"/>
  <c r="W232" i="159"/>
  <c r="U105" i="159"/>
  <c r="W344" i="159"/>
  <c r="U48" i="159"/>
  <c r="W181" i="159"/>
  <c r="U49" i="159"/>
  <c r="AC49" i="159" s="1"/>
  <c r="U174" i="159"/>
  <c r="W372" i="159"/>
  <c r="U283" i="159"/>
  <c r="U400" i="159"/>
  <c r="W174" i="159"/>
  <c r="W50" i="159"/>
  <c r="U209" i="159"/>
  <c r="W31" i="159"/>
  <c r="U58" i="159"/>
  <c r="U315" i="159"/>
  <c r="U212" i="159"/>
  <c r="W204" i="159"/>
  <c r="U23" i="159"/>
  <c r="U146" i="159"/>
  <c r="W286" i="159"/>
  <c r="W420" i="159"/>
  <c r="U136" i="159"/>
  <c r="W237" i="159"/>
  <c r="U78" i="159"/>
  <c r="AC77" i="159"/>
  <c r="U338" i="159"/>
  <c r="U366" i="159"/>
  <c r="U128" i="159"/>
  <c r="U177" i="159"/>
  <c r="U331" i="159"/>
  <c r="W397" i="159"/>
  <c r="W20" i="159"/>
  <c r="W53" i="159"/>
  <c r="U76" i="159"/>
  <c r="U171" i="159"/>
  <c r="W119" i="159"/>
  <c r="W376" i="159"/>
  <c r="U391" i="159"/>
  <c r="U110" i="159"/>
  <c r="U155" i="159"/>
  <c r="U72" i="159"/>
  <c r="U355" i="159"/>
  <c r="U43" i="159"/>
  <c r="W229" i="159"/>
  <c r="U423" i="159"/>
  <c r="W308" i="159"/>
  <c r="W366" i="159"/>
  <c r="U163" i="159"/>
  <c r="U267" i="159"/>
  <c r="W94" i="159"/>
  <c r="W222" i="159"/>
  <c r="U159" i="159"/>
  <c r="U143" i="159"/>
  <c r="W114" i="159"/>
  <c r="W83" i="159"/>
  <c r="U286" i="159"/>
  <c r="W267" i="159"/>
  <c r="U361" i="159"/>
  <c r="U302" i="159"/>
  <c r="U252" i="159"/>
  <c r="W64" i="159"/>
  <c r="W17" i="159"/>
  <c r="W335" i="159"/>
  <c r="W331" i="159"/>
  <c r="W274" i="159"/>
  <c r="W218" i="159"/>
  <c r="W76" i="159"/>
  <c r="U28" i="159"/>
  <c r="AC24" i="159"/>
  <c r="U187" i="159"/>
  <c r="AC185" i="159"/>
  <c r="U408" i="159"/>
  <c r="AC405" i="159"/>
  <c r="U194" i="159"/>
  <c r="U411" i="159"/>
  <c r="AC409" i="159"/>
  <c r="U263" i="159"/>
  <c r="AC260" i="159"/>
  <c r="U31" i="159"/>
  <c r="AC29" i="159"/>
  <c r="U394" i="159"/>
  <c r="AC392" i="159"/>
  <c r="AC178" i="159"/>
  <c r="U181" i="159"/>
  <c r="AC147" i="159"/>
  <c r="U150" i="159"/>
  <c r="AC320" i="159"/>
  <c r="U322" i="159"/>
  <c r="AC32" i="159"/>
  <c r="U35" i="159"/>
  <c r="U242" i="159"/>
  <c r="AC238" i="159"/>
  <c r="W270" i="159"/>
  <c r="AC306" i="159"/>
  <c r="U308" i="159"/>
  <c r="AC96" i="159"/>
  <c r="U100" i="159"/>
  <c r="W38" i="159"/>
  <c r="AC296" i="159"/>
  <c r="U299" i="159"/>
  <c r="AC226" i="159"/>
  <c r="U229" i="159"/>
  <c r="U420" i="159"/>
  <c r="AC417" i="159"/>
  <c r="AC339" i="159"/>
  <c r="U340" i="159"/>
  <c r="AC201" i="159"/>
  <c r="U204" i="159"/>
  <c r="AC115" i="159"/>
  <c r="U119" i="159"/>
  <c r="AC373" i="159"/>
  <c r="U376" i="159"/>
  <c r="U215" i="159"/>
  <c r="AC213" i="159"/>
  <c r="U222" i="159"/>
  <c r="AC219" i="159"/>
  <c r="U319" i="159"/>
  <c r="AC316" i="159"/>
  <c r="AC385" i="159"/>
  <c r="U387" i="159"/>
  <c r="W215" i="159"/>
  <c r="U184" i="159"/>
  <c r="AC182" i="159"/>
  <c r="AC88" i="159"/>
  <c r="U94" i="159"/>
  <c r="AC253" i="159"/>
  <c r="U255" i="159"/>
  <c r="AC216" i="159"/>
  <c r="U218" i="159"/>
  <c r="U277" i="159"/>
  <c r="AC275" i="159"/>
  <c r="U305" i="159"/>
  <c r="AC303" i="159"/>
  <c r="U133" i="159"/>
  <c r="AC129" i="159"/>
  <c r="U404" i="159"/>
  <c r="AC342" i="159"/>
  <c r="U344" i="159"/>
  <c r="AC84" i="159"/>
  <c r="U87" i="159"/>
  <c r="AC121" i="159"/>
  <c r="U122" i="159"/>
  <c r="W187" i="159"/>
  <c r="W305" i="159"/>
  <c r="W408" i="159"/>
  <c r="U64" i="159"/>
  <c r="AC62" i="159"/>
  <c r="U140" i="159"/>
  <c r="AC137" i="159"/>
  <c r="W28" i="159"/>
  <c r="AC370" i="159"/>
  <c r="U372" i="159"/>
  <c r="U114" i="159"/>
  <c r="AC111" i="159"/>
  <c r="W411" i="159"/>
  <c r="W110" i="159"/>
  <c r="U292" i="159"/>
  <c r="AC290" i="159"/>
  <c r="U379" i="159"/>
  <c r="AC377" i="159"/>
  <c r="U53" i="159"/>
  <c r="AC51" i="159"/>
  <c r="AC332" i="159"/>
  <c r="U335" i="159"/>
  <c r="U326" i="159"/>
  <c r="AC323" i="159"/>
  <c r="U83" i="159"/>
  <c r="AC79" i="159"/>
  <c r="U38" i="159"/>
  <c r="AC36" i="159"/>
  <c r="U280" i="159"/>
  <c r="AC278" i="159"/>
  <c r="U232" i="159"/>
  <c r="AC230" i="159"/>
  <c r="AC233" i="159"/>
  <c r="U234" i="159"/>
  <c r="U384" i="159"/>
  <c r="U289" i="159"/>
  <c r="U200" i="159"/>
  <c r="U247" i="159"/>
  <c r="U295" i="159"/>
  <c r="AC293" i="159"/>
  <c r="U347" i="159"/>
  <c r="AC345" i="159"/>
  <c r="W299" i="159"/>
  <c r="A163" i="161" l="1"/>
  <c r="A161" i="161"/>
  <c r="AD160" i="161"/>
  <c r="AD158" i="161"/>
  <c r="A159" i="161"/>
  <c r="AD159" i="161" s="1"/>
  <c r="A88" i="160"/>
  <c r="A84" i="160"/>
  <c r="AD83" i="160"/>
  <c r="AD79" i="160"/>
  <c r="A80" i="160"/>
  <c r="AC59" i="159"/>
  <c r="AC395" i="159"/>
  <c r="U50" i="159"/>
  <c r="A162" i="161" l="1"/>
  <c r="AD162" i="161" s="1"/>
  <c r="AD161" i="161"/>
  <c r="A166" i="161"/>
  <c r="A164" i="161"/>
  <c r="AD163" i="161"/>
  <c r="AD80" i="160"/>
  <c r="A81" i="160"/>
  <c r="AD81" i="160" s="1"/>
  <c r="A85" i="160"/>
  <c r="AD84" i="160"/>
  <c r="A90" i="160"/>
  <c r="AD88" i="160"/>
  <c r="E17" i="143"/>
  <c r="A165" i="161" l="1"/>
  <c r="AD165" i="161" s="1"/>
  <c r="AD164" i="161"/>
  <c r="A169" i="161"/>
  <c r="AD166" i="161"/>
  <c r="A167" i="161"/>
  <c r="A91" i="160"/>
  <c r="AD91" i="160" s="1"/>
  <c r="AD90" i="160"/>
  <c r="A93" i="160"/>
  <c r="AD85" i="160"/>
  <c r="A86" i="160"/>
  <c r="AD86" i="160" s="1"/>
  <c r="A168" i="161" l="1"/>
  <c r="AD168" i="161" s="1"/>
  <c r="AD167" i="161"/>
  <c r="A172" i="161"/>
  <c r="A170" i="161"/>
  <c r="AD169" i="161"/>
  <c r="AD93" i="160"/>
  <c r="A94" i="160"/>
  <c r="AD94" i="160" s="1"/>
  <c r="A96" i="160"/>
  <c r="A171" i="161" l="1"/>
  <c r="AD171" i="161" s="1"/>
  <c r="AD170" i="161"/>
  <c r="A175" i="161"/>
  <c r="AD172" i="161"/>
  <c r="A173" i="161"/>
  <c r="AD96" i="160"/>
  <c r="A99" i="160"/>
  <c r="A97" i="160"/>
  <c r="AD97" i="160" s="1"/>
  <c r="E27" i="143"/>
  <c r="E22" i="143"/>
  <c r="AD173" i="161" l="1"/>
  <c r="A174" i="161"/>
  <c r="AD174" i="161" s="1"/>
  <c r="A178" i="161"/>
  <c r="AD175" i="161"/>
  <c r="A176" i="161"/>
  <c r="A101" i="160"/>
  <c r="AD99" i="160"/>
  <c r="E16" i="143"/>
  <c r="A177" i="161" l="1"/>
  <c r="AD177" i="161" s="1"/>
  <c r="AD176" i="161"/>
  <c r="A181" i="161"/>
  <c r="A183" i="161"/>
  <c r="AD178" i="161"/>
  <c r="A179" i="161"/>
  <c r="AD101" i="160"/>
  <c r="A102" i="160"/>
  <c r="AD102" i="160" s="1"/>
  <c r="A104" i="160"/>
  <c r="E15" i="143"/>
  <c r="E14" i="143" s="1"/>
  <c r="AD179" i="161" l="1"/>
  <c r="A180" i="161"/>
  <c r="AD180" i="161" s="1"/>
  <c r="A185" i="161"/>
  <c r="A182" i="161"/>
  <c r="AD182" i="161" s="1"/>
  <c r="AD181" i="161"/>
  <c r="A184" i="161"/>
  <c r="AD184" i="161" s="1"/>
  <c r="AD183" i="161"/>
  <c r="A105" i="160"/>
  <c r="A108" i="160"/>
  <c r="AD104" i="160"/>
  <c r="A188" i="161" l="1"/>
  <c r="A186" i="161"/>
  <c r="AD185" i="161"/>
  <c r="A110" i="160"/>
  <c r="AD108" i="160"/>
  <c r="A106" i="160"/>
  <c r="AD106" i="160" s="1"/>
  <c r="AD105" i="160"/>
  <c r="A187" i="161" l="1"/>
  <c r="AD187" i="161" s="1"/>
  <c r="AD186" i="161"/>
  <c r="A190" i="161"/>
  <c r="A189" i="161"/>
  <c r="AD189" i="161" s="1"/>
  <c r="AD188" i="161"/>
  <c r="A111" i="160"/>
  <c r="A115" i="160"/>
  <c r="AD110" i="160"/>
  <c r="A193" i="161" l="1"/>
  <c r="A191" i="161"/>
  <c r="AD190" i="161"/>
  <c r="AD115" i="160"/>
  <c r="A116" i="160"/>
  <c r="A119" i="160"/>
  <c r="A112" i="160"/>
  <c r="AD111" i="160"/>
  <c r="A192" i="161" l="1"/>
  <c r="AD192" i="161" s="1"/>
  <c r="AD191" i="161"/>
  <c r="A196" i="161"/>
  <c r="A198" i="161"/>
  <c r="A194" i="161"/>
  <c r="AD193" i="161"/>
  <c r="AD112" i="160"/>
  <c r="A113" i="160"/>
  <c r="AD113" i="160" s="1"/>
  <c r="AD119" i="160"/>
  <c r="A120" i="160"/>
  <c r="A126" i="160"/>
  <c r="A117" i="160"/>
  <c r="AD117" i="160" s="1"/>
  <c r="AD116" i="160"/>
  <c r="AD198" i="161" l="1"/>
  <c r="A199" i="161"/>
  <c r="A200" i="161"/>
  <c r="AD196" i="161"/>
  <c r="A197" i="161"/>
  <c r="AD197" i="161" s="1"/>
  <c r="A195" i="161"/>
  <c r="AD195" i="161" s="1"/>
  <c r="AD194" i="161"/>
  <c r="A132" i="160"/>
  <c r="A127" i="160"/>
  <c r="AD126" i="160"/>
  <c r="AD120" i="160"/>
  <c r="A121" i="160"/>
  <c r="AD199" i="161" l="1"/>
  <c r="A203" i="161"/>
  <c r="A201" i="161"/>
  <c r="AD200" i="161"/>
  <c r="A122" i="160"/>
  <c r="AD121" i="160"/>
  <c r="AD127" i="160"/>
  <c r="A128" i="160"/>
  <c r="A133" i="160"/>
  <c r="AD132" i="160"/>
  <c r="A137" i="160"/>
  <c r="A208" i="161" l="1"/>
  <c r="A213" i="161" s="1"/>
  <c r="A206" i="161"/>
  <c r="A211" i="161" s="1"/>
  <c r="A216" i="161" s="1"/>
  <c r="A221" i="161" s="1"/>
  <c r="A224" i="161" s="1"/>
  <c r="A227" i="161" s="1"/>
  <c r="A230" i="161" s="1"/>
  <c r="A233" i="161" s="1"/>
  <c r="A202" i="161"/>
  <c r="AD202" i="161" s="1"/>
  <c r="AD201" i="161"/>
  <c r="A204" i="161"/>
  <c r="AD203" i="161"/>
  <c r="A138" i="160"/>
  <c r="AD137" i="160"/>
  <c r="A142" i="160"/>
  <c r="AD133" i="160"/>
  <c r="A134" i="160"/>
  <c r="AD128" i="160"/>
  <c r="A129" i="160"/>
  <c r="AD122" i="160"/>
  <c r="A123" i="160"/>
  <c r="A207" i="161" l="1"/>
  <c r="AD207" i="161" s="1"/>
  <c r="AD206" i="161"/>
  <c r="AD208" i="161"/>
  <c r="A236" i="161"/>
  <c r="A239" i="161" s="1"/>
  <c r="A234" i="161"/>
  <c r="AD233" i="161"/>
  <c r="A231" i="161"/>
  <c r="AD230" i="161"/>
  <c r="A228" i="161"/>
  <c r="AD227" i="161"/>
  <c r="A217" i="161"/>
  <c r="AD217" i="161" s="1"/>
  <c r="AD216" i="161"/>
  <c r="A214" i="161"/>
  <c r="A215" i="161" s="1"/>
  <c r="A218" i="161"/>
  <c r="A209" i="161"/>
  <c r="AD209" i="161" s="1"/>
  <c r="AD204" i="161"/>
  <c r="A205" i="161"/>
  <c r="AD205" i="161" s="1"/>
  <c r="A124" i="160"/>
  <c r="AD124" i="160" s="1"/>
  <c r="AD123" i="160"/>
  <c r="AD129" i="160"/>
  <c r="A130" i="160"/>
  <c r="AD130" i="160" s="1"/>
  <c r="A135" i="160"/>
  <c r="AD135" i="160" s="1"/>
  <c r="AD134" i="160"/>
  <c r="A146" i="160"/>
  <c r="A143" i="160"/>
  <c r="AD142" i="160"/>
  <c r="AD138" i="160"/>
  <c r="A139" i="160"/>
  <c r="AD236" i="161" l="1"/>
  <c r="A237" i="161"/>
  <c r="A238" i="161" s="1"/>
  <c r="AD238" i="161" s="1"/>
  <c r="A242" i="161"/>
  <c r="AD239" i="161"/>
  <c r="A240" i="161"/>
  <c r="A241" i="161" s="1"/>
  <c r="AD241" i="161" s="1"/>
  <c r="A210" i="161"/>
  <c r="AD210" i="161" s="1"/>
  <c r="A235" i="161"/>
  <c r="AD235" i="161" s="1"/>
  <c r="AD234" i="161"/>
  <c r="A232" i="161"/>
  <c r="AD232" i="161" s="1"/>
  <c r="AD231" i="161"/>
  <c r="A229" i="161"/>
  <c r="AD229" i="161" s="1"/>
  <c r="AD228" i="161"/>
  <c r="A222" i="161"/>
  <c r="AD221" i="161"/>
  <c r="A219" i="161"/>
  <c r="AD218" i="161"/>
  <c r="AD213" i="161"/>
  <c r="AD211" i="161"/>
  <c r="A212" i="161"/>
  <c r="AD212" i="161" s="1"/>
  <c r="A140" i="160"/>
  <c r="AD140" i="160" s="1"/>
  <c r="AD139" i="160"/>
  <c r="A144" i="160"/>
  <c r="AD144" i="160" s="1"/>
  <c r="AD143" i="160"/>
  <c r="AD146" i="160"/>
  <c r="A147" i="160"/>
  <c r="A151" i="160"/>
  <c r="AD240" i="161" l="1"/>
  <c r="AD237" i="161"/>
  <c r="A245" i="161"/>
  <c r="AD242" i="161"/>
  <c r="A243" i="161"/>
  <c r="A225" i="161"/>
  <c r="AD224" i="161"/>
  <c r="A223" i="161"/>
  <c r="AD223" i="161" s="1"/>
  <c r="AD222" i="161"/>
  <c r="A220" i="161"/>
  <c r="AD220" i="161" s="1"/>
  <c r="AD219" i="161"/>
  <c r="AD215" i="161"/>
  <c r="AD214" i="161"/>
  <c r="AD151" i="160"/>
  <c r="A152" i="160"/>
  <c r="AD152" i="160" s="1"/>
  <c r="A154" i="160"/>
  <c r="AD147" i="160"/>
  <c r="A148" i="160"/>
  <c r="AD243" i="161" l="1"/>
  <c r="A244" i="161"/>
  <c r="AD244" i="161" s="1"/>
  <c r="A248" i="161"/>
  <c r="A246" i="161"/>
  <c r="AD245" i="161"/>
  <c r="AD225" i="161"/>
  <c r="A226" i="161"/>
  <c r="AD226" i="161" s="1"/>
  <c r="A149" i="160"/>
  <c r="AD149" i="160" s="1"/>
  <c r="AD148" i="160"/>
  <c r="A160" i="160"/>
  <c r="AD154" i="160"/>
  <c r="A155" i="160"/>
  <c r="AD246" i="161" l="1"/>
  <c r="A247" i="161"/>
  <c r="AD247" i="161" s="1"/>
  <c r="A251" i="161"/>
  <c r="AD248" i="161"/>
  <c r="A249" i="161"/>
  <c r="A156" i="160"/>
  <c r="AD155" i="160"/>
  <c r="AD160" i="160"/>
  <c r="A165" i="160"/>
  <c r="A161" i="160"/>
  <c r="A250" i="161" l="1"/>
  <c r="AD250" i="161" s="1"/>
  <c r="AD249" i="161"/>
  <c r="A254" i="161"/>
  <c r="AD251" i="161"/>
  <c r="A252" i="161"/>
  <c r="A162" i="160"/>
  <c r="AD161" i="160"/>
  <c r="AD165" i="160"/>
  <c r="A166" i="160"/>
  <c r="AD166" i="160" s="1"/>
  <c r="A168" i="160"/>
  <c r="AD156" i="160"/>
  <c r="A157" i="160"/>
  <c r="AD252" i="161" l="1"/>
  <c r="A253" i="161"/>
  <c r="AD253" i="161" s="1"/>
  <c r="A255" i="161"/>
  <c r="A257" i="161"/>
  <c r="AD254" i="161"/>
  <c r="AD157" i="160"/>
  <c r="A158" i="160"/>
  <c r="AD158" i="160" s="1"/>
  <c r="A169" i="160"/>
  <c r="AD168" i="160"/>
  <c r="A172" i="160"/>
  <c r="A163" i="160"/>
  <c r="AD163" i="160" s="1"/>
  <c r="AD162" i="160"/>
  <c r="A262" i="161" l="1"/>
  <c r="A260" i="161"/>
  <c r="A258" i="161"/>
  <c r="AD257" i="161"/>
  <c r="AD255" i="161"/>
  <c r="A256" i="161"/>
  <c r="AD256" i="161" s="1"/>
  <c r="A175" i="160"/>
  <c r="A173" i="160"/>
  <c r="AD173" i="160" s="1"/>
  <c r="AD172" i="160"/>
  <c r="AD169" i="160"/>
  <c r="A170" i="160"/>
  <c r="AD170" i="160" s="1"/>
  <c r="A259" i="161" l="1"/>
  <c r="AD259" i="161" s="1"/>
  <c r="AD258" i="161"/>
  <c r="A265" i="161"/>
  <c r="AD260" i="161"/>
  <c r="A261" i="161"/>
  <c r="A267" i="161"/>
  <c r="A263" i="161"/>
  <c r="AD262" i="161"/>
  <c r="AD175" i="160"/>
  <c r="A178" i="160"/>
  <c r="A176" i="160"/>
  <c r="AD176" i="160" s="1"/>
  <c r="AD263" i="161" l="1"/>
  <c r="A268" i="161"/>
  <c r="A264" i="161"/>
  <c r="AD264" i="161" s="1"/>
  <c r="AD267" i="161"/>
  <c r="A272" i="161"/>
  <c r="AD272" i="161" s="1"/>
  <c r="A266" i="161"/>
  <c r="AD261" i="161"/>
  <c r="A270" i="161"/>
  <c r="AD265" i="161"/>
  <c r="A182" i="160"/>
  <c r="A179" i="160"/>
  <c r="AD178" i="160"/>
  <c r="AD270" i="161" l="1"/>
  <c r="A275" i="161"/>
  <c r="A278" i="161" s="1"/>
  <c r="A271" i="161"/>
  <c r="AD271" i="161" s="1"/>
  <c r="AD266" i="161"/>
  <c r="AD268" i="161"/>
  <c r="A273" i="161"/>
  <c r="A269" i="161"/>
  <c r="AD269" i="161" s="1"/>
  <c r="A180" i="160"/>
  <c r="AD180" i="160" s="1"/>
  <c r="AD179" i="160"/>
  <c r="A187" i="160"/>
  <c r="AD182" i="160"/>
  <c r="A183" i="160"/>
  <c r="AD273" i="161" l="1"/>
  <c r="A274" i="161"/>
  <c r="AD274" i="161" s="1"/>
  <c r="AD183" i="160"/>
  <c r="A184" i="160"/>
  <c r="A190" i="160"/>
  <c r="AD187" i="160"/>
  <c r="A188" i="160"/>
  <c r="AD188" i="160" s="1"/>
  <c r="A193" i="160" l="1"/>
  <c r="A191" i="160"/>
  <c r="AD191" i="160" s="1"/>
  <c r="AD190" i="160"/>
  <c r="AD184" i="160"/>
  <c r="A185" i="160"/>
  <c r="AD185" i="160" s="1"/>
  <c r="AD193" i="160" l="1"/>
  <c r="A194" i="160"/>
  <c r="AD194" i="160" s="1"/>
  <c r="A196" i="160"/>
  <c r="A200" i="160" l="1"/>
  <c r="AD196" i="160"/>
  <c r="A197" i="160"/>
  <c r="AD197" i="160" l="1"/>
  <c r="A198" i="160"/>
  <c r="AD198" i="160" s="1"/>
  <c r="A203" i="160"/>
  <c r="A201" i="160"/>
  <c r="AD201" i="160" s="1"/>
  <c r="AD200" i="160"/>
  <c r="A209" i="160" l="1"/>
  <c r="AD203" i="160"/>
  <c r="A204" i="160"/>
  <c r="AD204" i="160" l="1"/>
  <c r="A205" i="160"/>
  <c r="A213" i="160"/>
  <c r="AD209" i="160"/>
  <c r="A210" i="160"/>
  <c r="A211" i="160" l="1"/>
  <c r="AD211" i="160" s="1"/>
  <c r="AD210" i="160"/>
  <c r="A215" i="160"/>
  <c r="AD213" i="160"/>
  <c r="A206" i="160"/>
  <c r="AD205" i="160"/>
  <c r="AD206" i="160" l="1"/>
  <c r="A207" i="160"/>
  <c r="AD207" i="160" s="1"/>
  <c r="AD215" i="160"/>
  <c r="A216" i="160"/>
  <c r="AD216" i="160" s="1"/>
  <c r="A218" i="160"/>
  <c r="A221" i="160" l="1"/>
  <c r="AD218" i="160"/>
  <c r="A219" i="160"/>
  <c r="AD219" i="160" s="1"/>
  <c r="AD221" i="160" l="1"/>
  <c r="A222" i="160"/>
  <c r="A225" i="160"/>
  <c r="A228" i="160" l="1"/>
  <c r="AD225" i="160"/>
  <c r="A226" i="160"/>
  <c r="AD226" i="160" s="1"/>
  <c r="AD222" i="160"/>
  <c r="A223" i="160"/>
  <c r="AD223" i="160" s="1"/>
  <c r="A232" i="160" l="1"/>
  <c r="AD228" i="160"/>
  <c r="A229" i="160"/>
  <c r="AD229" i="160" l="1"/>
  <c r="A230" i="160"/>
  <c r="AD230" i="160" s="1"/>
  <c r="A233" i="160"/>
  <c r="AD232" i="160"/>
  <c r="A236" i="160"/>
  <c r="AD236" i="160" l="1"/>
  <c r="A240" i="160"/>
  <c r="A237" i="160"/>
  <c r="A234" i="160"/>
  <c r="AD234" i="160" s="1"/>
  <c r="AD233" i="160"/>
  <c r="AD237" i="160" l="1"/>
  <c r="A238" i="160"/>
  <c r="AD238" i="160" s="1"/>
  <c r="AD240" i="160"/>
  <c r="A243" i="160"/>
  <c r="A241" i="160"/>
  <c r="AD241" i="160" s="1"/>
  <c r="A247" i="160" l="1"/>
  <c r="AD243" i="160"/>
  <c r="A244" i="160"/>
  <c r="A245" i="160" l="1"/>
  <c r="AD245" i="160" s="1"/>
  <c r="AD244" i="160"/>
  <c r="A248" i="160"/>
  <c r="AD248" i="160" s="1"/>
  <c r="AD247" i="160"/>
  <c r="A250" i="160"/>
  <c r="A253" i="160" l="1"/>
  <c r="AD250" i="160"/>
  <c r="A251" i="160"/>
  <c r="AD251" i="160" s="1"/>
  <c r="A254" i="160" l="1"/>
  <c r="AD254" i="160" s="1"/>
  <c r="A256" i="160"/>
  <c r="AD253" i="160"/>
  <c r="AD256" i="160" l="1"/>
  <c r="A257" i="160"/>
  <c r="AD257" i="160" s="1"/>
  <c r="A259" i="160"/>
  <c r="A260" i="160" l="1"/>
  <c r="AD260" i="160" s="1"/>
  <c r="AD259" i="160"/>
  <c r="A262" i="160"/>
  <c r="A265" i="160" l="1"/>
  <c r="AD262" i="160"/>
  <c r="A263" i="160"/>
  <c r="AD263" i="160" s="1"/>
  <c r="A266" i="160" l="1"/>
  <c r="A269" i="160"/>
  <c r="AD265" i="160"/>
  <c r="AD269" i="160" l="1"/>
  <c r="A272" i="160"/>
  <c r="A270" i="160"/>
  <c r="AD270" i="160" s="1"/>
  <c r="AD266" i="160"/>
  <c r="A267" i="160"/>
  <c r="AD267" i="160" s="1"/>
  <c r="A273" i="160" l="1"/>
  <c r="A276" i="160"/>
  <c r="AD272" i="160"/>
  <c r="A277" i="160" l="1"/>
  <c r="A281" i="160"/>
  <c r="AD276" i="160"/>
  <c r="A274" i="160"/>
  <c r="AD274" i="160" s="1"/>
  <c r="AD273" i="160"/>
  <c r="A282" i="160" l="1"/>
  <c r="AD281" i="160"/>
  <c r="A285" i="160"/>
  <c r="A278" i="160"/>
  <c r="AD277" i="160"/>
  <c r="AD278" i="160" l="1"/>
  <c r="A279" i="160"/>
  <c r="AD279" i="160" s="1"/>
  <c r="A288" i="160"/>
  <c r="AD285" i="160"/>
  <c r="A286" i="160"/>
  <c r="AD286" i="160" s="1"/>
  <c r="AD282" i="160"/>
  <c r="A283" i="160"/>
  <c r="AD283" i="160" s="1"/>
  <c r="AD288" i="160" l="1"/>
  <c r="A290" i="160"/>
  <c r="AD290" i="160" l="1"/>
  <c r="A294" i="160"/>
  <c r="A291" i="160"/>
  <c r="AD291" i="160" l="1"/>
  <c r="A292" i="160"/>
  <c r="AD292" i="160" s="1"/>
  <c r="AD294" i="160"/>
  <c r="A297" i="160"/>
  <c r="A295" i="160"/>
  <c r="AD295" i="160" s="1"/>
  <c r="A300" i="160" l="1"/>
  <c r="AD297" i="160"/>
  <c r="A298" i="160"/>
  <c r="AD298" i="160" s="1"/>
  <c r="AD300" i="160" l="1"/>
  <c r="A303" i="160"/>
  <c r="A301" i="160"/>
  <c r="AD301" i="160" s="1"/>
  <c r="AD303" i="160" l="1"/>
  <c r="A304" i="160"/>
  <c r="AD304" i="160" s="1"/>
  <c r="A306" i="160"/>
  <c r="A311" i="160" l="1"/>
  <c r="A307" i="160"/>
  <c r="AD306" i="160"/>
  <c r="A308" i="160" l="1"/>
  <c r="AD307" i="160"/>
  <c r="A312" i="160"/>
  <c r="AD312" i="160" s="1"/>
  <c r="A314" i="160"/>
  <c r="AD311" i="160"/>
  <c r="AD314" i="160" l="1"/>
  <c r="A315" i="160"/>
  <c r="AD315" i="160" s="1"/>
  <c r="A317" i="160"/>
  <c r="AD308" i="160"/>
  <c r="A309" i="160"/>
  <c r="AD309" i="160" s="1"/>
  <c r="A321" i="160" l="1"/>
  <c r="AD317" i="160"/>
  <c r="A318" i="160"/>
  <c r="AD318" i="160" l="1"/>
  <c r="A319" i="160"/>
  <c r="AD319" i="160" s="1"/>
  <c r="AD321" i="160"/>
  <c r="A324" i="160"/>
  <c r="A322" i="160"/>
  <c r="AD322" i="160" s="1"/>
  <c r="AD324" i="160" l="1"/>
  <c r="A325" i="160"/>
  <c r="A329" i="160"/>
  <c r="A330" i="160" l="1"/>
  <c r="AD330" i="160" s="1"/>
  <c r="AD329" i="160"/>
  <c r="A332" i="160"/>
  <c r="AD325" i="160"/>
  <c r="A326" i="160"/>
  <c r="AD326" i="160" l="1"/>
  <c r="A327" i="160"/>
  <c r="AD327" i="160" s="1"/>
  <c r="AD332" i="160"/>
  <c r="A333" i="160"/>
  <c r="A336" i="160"/>
  <c r="AD336" i="160" l="1"/>
  <c r="A337" i="160"/>
  <c r="AD337" i="160" s="1"/>
  <c r="A339" i="160"/>
  <c r="AD333" i="160"/>
  <c r="A334" i="160"/>
  <c r="AD334" i="160" s="1"/>
  <c r="A342" i="160" l="1"/>
  <c r="A340" i="160"/>
  <c r="AD340" i="160" s="1"/>
  <c r="AD339" i="160"/>
  <c r="A343" i="160" l="1"/>
  <c r="A347" i="160"/>
  <c r="AD342" i="160"/>
  <c r="A348" i="160" l="1"/>
  <c r="AD347" i="160"/>
  <c r="A351" i="160"/>
  <c r="AD343" i="160"/>
  <c r="A344" i="160"/>
  <c r="A345" i="160" l="1"/>
  <c r="AD345" i="160" s="1"/>
  <c r="AD344" i="160"/>
  <c r="A352" i="160"/>
  <c r="AD352" i="160" s="1"/>
  <c r="AD351" i="160"/>
  <c r="A354" i="160"/>
  <c r="A349" i="160"/>
  <c r="AD349" i="160" s="1"/>
  <c r="AD348" i="160"/>
  <c r="AD354" i="160" l="1"/>
  <c r="A357" i="160"/>
  <c r="A355" i="160"/>
  <c r="AD355" i="160" s="1"/>
  <c r="AD357" i="160" l="1"/>
  <c r="A363" i="160"/>
  <c r="A358" i="160"/>
  <c r="AD358" i="160" l="1"/>
  <c r="A359" i="160"/>
  <c r="AD359" i="160" s="1"/>
  <c r="AD363" i="160"/>
  <c r="A364" i="160"/>
  <c r="AD364" i="160" s="1"/>
  <c r="A366" i="160"/>
  <c r="A369" i="160" l="1"/>
  <c r="AD366" i="160"/>
  <c r="A367" i="160"/>
  <c r="AD367" i="160" s="1"/>
  <c r="AD369" i="160" l="1"/>
  <c r="A370" i="160"/>
  <c r="A373" i="160"/>
  <c r="A374" i="160" l="1"/>
  <c r="AD374" i="160" s="1"/>
  <c r="AD373" i="160"/>
  <c r="A376" i="160"/>
  <c r="AD370" i="160"/>
  <c r="A371" i="160"/>
  <c r="AD371" i="160" s="1"/>
  <c r="A380" i="160" l="1"/>
  <c r="AD376" i="160"/>
  <c r="A377" i="160"/>
  <c r="AD377" i="160" l="1"/>
  <c r="A378" i="160"/>
  <c r="AD378" i="160" s="1"/>
  <c r="A383" i="160"/>
  <c r="AD380" i="160"/>
  <c r="A381" i="160"/>
  <c r="AD381" i="160" s="1"/>
  <c r="A384" i="160" l="1"/>
  <c r="AD384" i="160" s="1"/>
  <c r="AD383" i="160"/>
  <c r="A386" i="160"/>
  <c r="A389" i="160" l="1"/>
  <c r="A387" i="160"/>
  <c r="AD387" i="160" s="1"/>
  <c r="AD386" i="160"/>
  <c r="AD389" i="160" l="1"/>
  <c r="A393" i="160"/>
  <c r="A390" i="160"/>
  <c r="AD390" i="160" l="1"/>
  <c r="A391" i="160"/>
  <c r="AD391" i="160" s="1"/>
  <c r="A394" i="160"/>
  <c r="AD394" i="160" s="1"/>
  <c r="AD393" i="160"/>
  <c r="A396" i="160"/>
  <c r="AD396" i="160" l="1"/>
  <c r="A397" i="160"/>
  <c r="AD397" i="160" s="1"/>
  <c r="A399" i="160"/>
  <c r="A402" i="160" l="1"/>
  <c r="AD399" i="160"/>
  <c r="A400" i="160"/>
  <c r="AD400" i="160" s="1"/>
  <c r="AD402" i="160" l="1"/>
  <c r="A403" i="160"/>
  <c r="AD403" i="160" s="1"/>
  <c r="A405" i="160"/>
  <c r="AD405" i="160" l="1"/>
  <c r="A406" i="160"/>
  <c r="A409" i="160"/>
  <c r="AD409" i="160" l="1"/>
  <c r="A410" i="160"/>
  <c r="AD406" i="160"/>
  <c r="A407" i="160"/>
  <c r="AD407" i="160" s="1"/>
  <c r="AD410" i="160" l="1"/>
  <c r="A411" i="160"/>
  <c r="AD411" i="160" s="1"/>
  <c r="E31" i="143" l="1"/>
  <c r="AD275" i="161"/>
  <c r="A276" i="161"/>
  <c r="AD276" i="161" s="1"/>
  <c r="A277" i="161" l="1"/>
  <c r="AD277" i="161" s="1"/>
  <c r="AD278" i="161"/>
  <c r="A281" i="161"/>
  <c r="A279" i="161"/>
  <c r="AD279" i="161" l="1"/>
  <c r="A280" i="161"/>
  <c r="AD280" i="161" s="1"/>
  <c r="A282" i="161"/>
  <c r="AD282" i="161" s="1"/>
  <c r="AD281" i="161"/>
  <c r="A283" i="161"/>
  <c r="A286" i="161" s="1"/>
  <c r="AD283" i="161" l="1"/>
  <c r="A284" i="161"/>
  <c r="A285" i="161" l="1"/>
  <c r="AD285" i="161" s="1"/>
  <c r="AD284" i="161"/>
  <c r="A287" i="161" l="1"/>
  <c r="A289" i="161"/>
  <c r="AD286" i="161"/>
  <c r="A292" i="161" l="1"/>
  <c r="A290" i="161"/>
  <c r="AD289" i="161"/>
  <c r="AD287" i="161"/>
  <c r="A288" i="161"/>
  <c r="AD288" i="161" s="1"/>
  <c r="A291" i="161" l="1"/>
  <c r="AD291" i="161" s="1"/>
  <c r="AD290" i="161"/>
  <c r="A293" i="161"/>
  <c r="A295" i="161"/>
  <c r="AD292" i="161"/>
  <c r="A298" i="161" l="1"/>
  <c r="A301" i="161" s="1"/>
  <c r="A305" i="161" s="1"/>
  <c r="A308" i="161" s="1"/>
  <c r="A311" i="161" s="1"/>
  <c r="A314" i="161" s="1"/>
  <c r="A317" i="161" s="1"/>
  <c r="A296" i="161"/>
  <c r="AD295" i="161"/>
  <c r="A294" i="161"/>
  <c r="AD294" i="161" s="1"/>
  <c r="AD293" i="161"/>
  <c r="A321" i="161" l="1"/>
  <c r="A318" i="161"/>
  <c r="AD317" i="161"/>
  <c r="A315" i="161"/>
  <c r="AD314" i="161"/>
  <c r="AD311" i="161"/>
  <c r="A312" i="161"/>
  <c r="A302" i="161"/>
  <c r="AD301" i="161"/>
  <c r="AD296" i="161"/>
  <c r="A297" i="161"/>
  <c r="AD297" i="161" s="1"/>
  <c r="A299" i="161"/>
  <c r="AD298" i="161"/>
  <c r="A322" i="161" l="1"/>
  <c r="AD321" i="161"/>
  <c r="A325" i="161"/>
  <c r="AD318" i="161"/>
  <c r="A320" i="161"/>
  <c r="AD320" i="161" s="1"/>
  <c r="A319" i="161"/>
  <c r="AD319" i="161" s="1"/>
  <c r="AD315" i="161"/>
  <c r="A316" i="161"/>
  <c r="AD316" i="161" s="1"/>
  <c r="A313" i="161"/>
  <c r="AD313" i="161" s="1"/>
  <c r="AD312" i="161"/>
  <c r="A303" i="161"/>
  <c r="AD303" i="161" s="1"/>
  <c r="A304" i="161"/>
  <c r="AD302" i="161"/>
  <c r="A300" i="161"/>
  <c r="AD300" i="161" s="1"/>
  <c r="AD299" i="161"/>
  <c r="A327" i="161" l="1"/>
  <c r="A332" i="161" s="1"/>
  <c r="A335" i="161" s="1"/>
  <c r="A338" i="161" s="1"/>
  <c r="A326" i="161"/>
  <c r="AD322" i="161"/>
  <c r="A323" i="161"/>
  <c r="AD323" i="161" s="1"/>
  <c r="A324" i="161"/>
  <c r="AD324" i="161" s="1"/>
  <c r="AD325" i="161"/>
  <c r="AD304" i="161"/>
  <c r="A306" i="161"/>
  <c r="AD305" i="161"/>
  <c r="A341" i="161" l="1"/>
  <c r="A339" i="161"/>
  <c r="AD338" i="161"/>
  <c r="AD326" i="161"/>
  <c r="A309" i="161"/>
  <c r="AD308" i="161"/>
  <c r="AD306" i="161"/>
  <c r="A307" i="161"/>
  <c r="AD307" i="161" s="1"/>
  <c r="AD339" i="161" l="1"/>
  <c r="A340" i="161"/>
  <c r="AD340" i="161" s="1"/>
  <c r="A344" i="161"/>
  <c r="A342" i="161"/>
  <c r="AD341" i="161"/>
  <c r="A328" i="161"/>
  <c r="AD327" i="161"/>
  <c r="A310" i="161"/>
  <c r="AD310" i="161" s="1"/>
  <c r="AD309" i="161"/>
  <c r="A347" i="161" l="1"/>
  <c r="A345" i="161"/>
  <c r="AD344" i="161"/>
  <c r="A343" i="161"/>
  <c r="AD343" i="161" s="1"/>
  <c r="AD342" i="161"/>
  <c r="A331" i="161"/>
  <c r="AD331" i="161" s="1"/>
  <c r="A329" i="161"/>
  <c r="AD328" i="161"/>
  <c r="AD345" i="161" l="1"/>
  <c r="A346" i="161"/>
  <c r="AD346" i="161" s="1"/>
  <c r="A350" i="161"/>
  <c r="A348" i="161"/>
  <c r="AD347" i="161"/>
  <c r="A333" i="161"/>
  <c r="AD332" i="161"/>
  <c r="AD329" i="161"/>
  <c r="A330" i="161"/>
  <c r="A353" i="161" l="1"/>
  <c r="A351" i="161"/>
  <c r="AD350" i="161"/>
  <c r="A349" i="161"/>
  <c r="AD349" i="161" s="1"/>
  <c r="AD348" i="161"/>
  <c r="AD330" i="161"/>
  <c r="A334" i="161"/>
  <c r="AD334" i="161" s="1"/>
  <c r="AD333" i="161"/>
  <c r="AD351" i="161" l="1"/>
  <c r="A352" i="161"/>
  <c r="AD352" i="161" s="1"/>
  <c r="A356" i="161"/>
  <c r="AD353" i="161"/>
  <c r="A354" i="161"/>
  <c r="A336" i="161"/>
  <c r="AD335" i="161"/>
  <c r="AD354" i="161" l="1"/>
  <c r="A355" i="161"/>
  <c r="AD355" i="161" s="1"/>
  <c r="A359" i="161"/>
  <c r="A357" i="161"/>
  <c r="AD356" i="161"/>
  <c r="A337" i="161"/>
  <c r="AD337" i="161" s="1"/>
  <c r="AD336" i="161"/>
  <c r="A358" i="161" l="1"/>
  <c r="AD358" i="161" s="1"/>
  <c r="AD357" i="161"/>
  <c r="A362" i="161"/>
  <c r="A360" i="161"/>
  <c r="AD359" i="161"/>
  <c r="AD360" i="161" l="1"/>
  <c r="A361" i="161"/>
  <c r="AD361" i="161" s="1"/>
  <c r="A365" i="161"/>
  <c r="A363" i="161"/>
  <c r="AD362" i="161"/>
  <c r="A364" i="161" l="1"/>
  <c r="AD364" i="161" s="1"/>
  <c r="AD363" i="161"/>
  <c r="A368" i="161"/>
  <c r="AD365" i="161"/>
  <c r="A366" i="161"/>
  <c r="A367" i="161" l="1"/>
  <c r="AD367" i="161" s="1"/>
  <c r="AD366" i="161"/>
  <c r="A371" i="161"/>
  <c r="A369" i="161"/>
  <c r="AD368" i="161"/>
  <c r="A370" i="161" l="1"/>
  <c r="AD370" i="161" s="1"/>
  <c r="AD369" i="161"/>
  <c r="A374" i="161"/>
  <c r="A377" i="161" s="1"/>
  <c r="A372" i="161"/>
  <c r="AD371" i="161"/>
  <c r="A375" i="161" l="1"/>
  <c r="AD374" i="161"/>
  <c r="AD372" i="161"/>
  <c r="A373" i="161"/>
  <c r="AD373" i="161" l="1"/>
  <c r="A381" i="161"/>
  <c r="A385" i="161" s="1"/>
  <c r="A376" i="161"/>
  <c r="AD376" i="161" s="1"/>
  <c r="AD375" i="161"/>
  <c r="A382" i="161" l="1"/>
  <c r="A388" i="161" s="1"/>
  <c r="A391" i="161" s="1"/>
  <c r="A394" i="161" s="1"/>
  <c r="A397" i="161" s="1"/>
  <c r="A400" i="161" s="1"/>
  <c r="A403" i="161" s="1"/>
  <c r="A406" i="161" s="1"/>
  <c r="AD381" i="161"/>
  <c r="AD377" i="161"/>
  <c r="A378" i="161"/>
  <c r="A407" i="161" l="1"/>
  <c r="A408" i="161"/>
  <c r="AD406" i="161"/>
  <c r="A404" i="161"/>
  <c r="AD403" i="161"/>
  <c r="AD400" i="161"/>
  <c r="A401" i="161"/>
  <c r="A398" i="161"/>
  <c r="AD397" i="161"/>
  <c r="A395" i="161"/>
  <c r="AD394" i="161"/>
  <c r="A392" i="161"/>
  <c r="AD391" i="161"/>
  <c r="A389" i="161"/>
  <c r="AD388" i="161"/>
  <c r="A386" i="161"/>
  <c r="AD385" i="161"/>
  <c r="A384" i="161"/>
  <c r="AD384" i="161" s="1"/>
  <c r="A383" i="161"/>
  <c r="AD383" i="161" s="1"/>
  <c r="AD382" i="161"/>
  <c r="A380" i="161"/>
  <c r="AD380" i="161" s="1"/>
  <c r="A379" i="161"/>
  <c r="AD379" i="161" s="1"/>
  <c r="AD378" i="161"/>
  <c r="AD407" i="161" l="1"/>
  <c r="A405" i="161"/>
  <c r="AD404" i="161"/>
  <c r="AD401" i="161"/>
  <c r="A402" i="161"/>
  <c r="AD402" i="161" s="1"/>
  <c r="A399" i="161"/>
  <c r="AD399" i="161" s="1"/>
  <c r="AD398" i="161"/>
  <c r="A396" i="161"/>
  <c r="AD396" i="161" s="1"/>
  <c r="AD395" i="161"/>
  <c r="A393" i="161"/>
  <c r="AD393" i="161" s="1"/>
  <c r="AD392" i="161"/>
  <c r="AD389" i="161"/>
  <c r="A390" i="161"/>
  <c r="AD390" i="161" s="1"/>
  <c r="A387" i="161"/>
  <c r="AD387" i="161" s="1"/>
  <c r="AD386" i="161"/>
  <c r="AD405" i="161" l="1"/>
  <c r="A411" i="161"/>
  <c r="A414" i="161" s="1"/>
  <c r="A417" i="161" s="1"/>
  <c r="A420" i="161" s="1"/>
  <c r="A423" i="161" s="1"/>
  <c r="A427" i="161" s="1"/>
  <c r="A430" i="161" s="1"/>
  <c r="A434" i="161" l="1"/>
  <c r="AD430" i="161"/>
  <c r="A431" i="161"/>
  <c r="A421" i="161"/>
  <c r="AD420" i="161"/>
  <c r="A418" i="161"/>
  <c r="AD417" i="161"/>
  <c r="A415" i="161"/>
  <c r="AD414" i="161"/>
  <c r="AD411" i="161"/>
  <c r="A412" i="161"/>
  <c r="A409" i="161"/>
  <c r="AD408" i="161"/>
  <c r="AD431" i="161" l="1"/>
  <c r="A433" i="161"/>
  <c r="AD433" i="161" s="1"/>
  <c r="A432" i="161"/>
  <c r="AD432" i="161" s="1"/>
  <c r="A438" i="161"/>
  <c r="AD434" i="161"/>
  <c r="A435" i="161"/>
  <c r="A422" i="161"/>
  <c r="AD422" i="161" s="1"/>
  <c r="AD421" i="161"/>
  <c r="A419" i="161"/>
  <c r="AD418" i="161"/>
  <c r="A416" i="161"/>
  <c r="AD416" i="161" s="1"/>
  <c r="AD415" i="161"/>
  <c r="AD412" i="161"/>
  <c r="A413" i="161"/>
  <c r="AD413" i="161" s="1"/>
  <c r="A410" i="161"/>
  <c r="AD410" i="161" s="1"/>
  <c r="AD409" i="161"/>
  <c r="A436" i="161" l="1"/>
  <c r="AD436" i="161" s="1"/>
  <c r="AD435" i="161"/>
  <c r="A437" i="161"/>
  <c r="AD437" i="161" s="1"/>
  <c r="AD419" i="161"/>
  <c r="AD423" i="161" l="1"/>
  <c r="A424" i="161"/>
  <c r="AD427" i="161" l="1"/>
  <c r="A428" i="161"/>
  <c r="A426" i="161"/>
  <c r="AD426" i="161" s="1"/>
  <c r="A425" i="161"/>
  <c r="AD425" i="161" s="1"/>
  <c r="AD424" i="161"/>
  <c r="AD428" i="161" l="1"/>
  <c r="A429" i="161"/>
  <c r="AD429" i="161" s="1"/>
  <c r="A439" i="161" l="1"/>
  <c r="A441" i="161"/>
  <c r="A445" i="161" s="1"/>
  <c r="AD438" i="161"/>
  <c r="A442" i="161" l="1"/>
  <c r="AD441" i="161"/>
  <c r="A440" i="161"/>
  <c r="AD440" i="161" s="1"/>
  <c r="AD439" i="161"/>
  <c r="A448" i="161"/>
  <c r="A451" i="161" s="1"/>
  <c r="A443" i="161" l="1"/>
  <c r="AD443" i="161" s="1"/>
  <c r="AD442" i="161"/>
  <c r="A444" i="161"/>
  <c r="AD444" i="161" s="1"/>
  <c r="A452" i="161"/>
  <c r="AD451" i="161"/>
  <c r="A449" i="161"/>
  <c r="A450" i="161" s="1"/>
  <c r="AD450" i="161" s="1"/>
  <c r="AD448" i="161"/>
  <c r="A446" i="161"/>
  <c r="A447" i="161" s="1"/>
  <c r="AD447" i="161" s="1"/>
  <c r="AD445" i="161"/>
  <c r="AD452" i="161" l="1"/>
  <c r="A453" i="161"/>
  <c r="AD453" i="161" s="1"/>
  <c r="AD449" i="161"/>
  <c r="AD446" i="161"/>
</calcChain>
</file>

<file path=xl/comments1.xml><?xml version="1.0" encoding="utf-8"?>
<comments xmlns="http://schemas.openxmlformats.org/spreadsheetml/2006/main">
  <authors>
    <author>ASUS</author>
  </authors>
  <commentList>
    <comment ref="B192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ទីប្រឹក្សា</t>
        </r>
      </text>
    </comment>
    <comment ref="D192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ទីប្រឹក្សា</t>
        </r>
      </text>
    </comment>
    <comment ref="B375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ឈ្មោះជាន់គ្នា</t>
        </r>
      </text>
    </comment>
    <comment ref="D375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ឈ្មោះជាន់គ្នា</t>
        </r>
      </text>
    </comment>
    <comment ref="B808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មុខរបរ</t>
        </r>
      </text>
    </comment>
    <comment ref="D808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មុខរបរ</t>
        </r>
      </text>
    </comment>
    <comment ref="B1223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គ ក ប</t>
        </r>
      </text>
    </comment>
    <comment ref="D1223" authorId="0" shape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គ ក ប</t>
        </r>
      </text>
    </comment>
  </commentList>
</comments>
</file>

<file path=xl/comments2.xml><?xml version="1.0" encoding="utf-8"?>
<comments xmlns="http://schemas.openxmlformats.org/spreadsheetml/2006/main">
  <authors>
    <author>tc={EF7029EA-63DF-46F3-A59B-872E8409146F}</author>
  </authors>
  <commentList>
    <comment ref="B7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គ្មានលេខគណនី</t>
        </r>
      </text>
    </comment>
  </commentList>
</comments>
</file>

<file path=xl/comments3.xml><?xml version="1.0" encoding="utf-8"?>
<comments xmlns="http://schemas.openxmlformats.org/spreadsheetml/2006/main">
  <authors>
    <author>tc={4ECB6385-ACE7-48E0-BBB9-5CDE9DAEF102}</author>
  </authors>
  <commentList>
    <comment ref="B10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គ្មានលេខគណនី</t>
        </r>
      </text>
    </comment>
  </commentList>
</comments>
</file>

<file path=xl/sharedStrings.xml><?xml version="1.0" encoding="utf-8"?>
<sst xmlns="http://schemas.openxmlformats.org/spreadsheetml/2006/main" count="22616" uniqueCount="15021">
  <si>
    <t>ឋានៈក្នុងអង្គភាព</t>
  </si>
  <si>
    <t>សរុបរួម</t>
  </si>
  <si>
    <t>សរុប</t>
  </si>
  <si>
    <t>របប</t>
  </si>
  <si>
    <t>ប្រាក់ហូបចុក</t>
  </si>
  <si>
    <t>កំពង់ធំ</t>
  </si>
  <si>
    <t>ត្បូងឃ្មុំ</t>
  </si>
  <si>
    <t>ព្រះសីហនុ</t>
  </si>
  <si>
    <t>ឧត្តរមានជ័យ</t>
  </si>
  <si>
    <t>សៀមរាប</t>
  </si>
  <si>
    <t>កោះកុង</t>
  </si>
  <si>
    <t>ប៉ៃលិន</t>
  </si>
  <si>
    <t>តាកែវ</t>
  </si>
  <si>
    <t>បន្ទាយមានជ័យ</t>
  </si>
  <si>
    <t>ស្ទឹងត្រែង</t>
  </si>
  <si>
    <t>កំពង់ចាម</t>
  </si>
  <si>
    <t>ព្រះវិហារ</t>
  </si>
  <si>
    <t>ព្រៃវែង</t>
  </si>
  <si>
    <t>កំពង់ឆ្នាំង</t>
  </si>
  <si>
    <t>កំពង់ស្ពឺ</t>
  </si>
  <si>
    <t>កែប</t>
  </si>
  <si>
    <t>ក្រចេះ</t>
  </si>
  <si>
    <t>ស្វាយរៀង</t>
  </si>
  <si>
    <t>កំពត</t>
  </si>
  <si>
    <t>បាត់ដំបង</t>
  </si>
  <si>
    <t>ហូបចុក</t>
  </si>
  <si>
    <t>ស្នាក់នៅ</t>
  </si>
  <si>
    <t>ទឹកប្រាក់</t>
  </si>
  <si>
    <t>កណ្តាល</t>
  </si>
  <si>
    <t>ពោធិ៍សាត់</t>
  </si>
  <si>
    <t>របស់អគ្គនាយកដ្ឋានរដ្ឋបាល និងហិរញ្ញវត្ថុ</t>
  </si>
  <si>
    <t>ជំពូក</t>
  </si>
  <si>
    <t>គណនី</t>
  </si>
  <si>
    <t>អនុគណនី</t>
  </si>
  <si>
    <t>ផ្សេងៗ</t>
  </si>
  <si>
    <t>តួនាទី</t>
  </si>
  <si>
    <t>លេខ</t>
  </si>
  <si>
    <t>ត្រឡប់</t>
  </si>
  <si>
    <t>ក</t>
  </si>
  <si>
    <t>ខ១</t>
  </si>
  <si>
    <t>ខ២</t>
  </si>
  <si>
    <t>គ</t>
  </si>
  <si>
    <t>ឃ</t>
  </si>
  <si>
    <t>ង</t>
  </si>
  <si>
    <t>5=1*4</t>
  </si>
  <si>
    <t>7=1*6</t>
  </si>
  <si>
    <t>9=2*8</t>
  </si>
  <si>
    <t>11=3+5+7+9+10</t>
  </si>
  <si>
    <t xml:space="preserve"> សម្រាប់កម្មវិធីទី០៥ អនុកម្មវិធីទី០២ ចង្កោមសកម្មភាពទី០១ ស្តីពី ពង្រឹងប្រសិទ្ធភាពនៃការអនុវត្តចំណាយ និងការគ្រប់គ្រងកិច្ចការហិរញ្ញវត្ថុតាមប្រព័ន្ធ FMIS</t>
  </si>
  <si>
    <t xml:space="preserve"> សម្រាប់កម្មវិធីទី០៥ អនុកម្មវិធីទី០១ ចង្កោមសកម្មភាពទី០៣ ស្តីពី ពង្រឹងយន្តការគ្រប់គ្រងមន្ត្រីរាជការក្រោមឱវាទក្រសួង</t>
  </si>
  <si>
    <t xml:space="preserve"> សម្រាប់កម្មវិធីទី០៥ អនុកម្មវិធីទី០២ ចង្កោមសកម្មភាពទី០៣ ស្តីពី ពង្រឹងការអនុវត្តកម្មវិធីកែទម្រង់ការគ្រប់គ្រងហិរញ្ញវត្ថុសាធារណៈ</t>
  </si>
  <si>
    <t xml:space="preserve"> សម្រាប់កម្មវិធីទី០៥ អនុកម្មវិធីទី០៣ ចង្កោមសកម្មភាពទី០៤ ស្តីពី រៀបចំ និងអនុវត្តយន្តការក្នុងការចងក្រង រក្សាទុក ព័ត៌មាន សៀវភៅ និងឯកសារផ្សេងៗ និងបង្កើនចំណេះដឹងនៅក្នុងអង្គភាព</t>
  </si>
  <si>
    <t xml:space="preserve"> សម្រាប់កម្មវិធីទី០៥ អនុកម្មវិធីទី០៥ ចង្កោមសកម្មភាពទី០១ ស្តីពី ពង្រឹងការរៀបចំ តាមដាន ត្រួតពិនិត្យ និងវាយតម្លៃការអនុវត្តផែនការសកម្មភាពប្រចាំឆ្នាំ</t>
  </si>
  <si>
    <t>ទឹកប្រាក់
សរុប</t>
  </si>
  <si>
    <t>ប្រភេទ
មុខតំណែង</t>
  </si>
  <si>
    <t xml:space="preserve"> សម្រាប់កម្មវិធីទី០៥ អនុកម្មវិធីទី០២ ចង្កោមសកម្មភាពទី០៤ ស្តីពី ពង្រឹងការគ្រប់គ្រងទ្រព្យសម្បត្តិរដ្ឋ</t>
  </si>
  <si>
    <t xml:space="preserve"> សម្រាប់កម្មវិធីទី០៥ អនុកម្មវិធីទី០៤ ចង្កោមសកម្មភាពទី០២ ស្តីពី ពង្រឹង និងពង្រីកកិច្ចសហប្រតិបត្តិការក្នុងក្របខ័ណ្ឌអាស៊ាន ក្នុងការជំរុញការអនុវត្តគោលនយោបាយ ផែនការយុទ្ធសាស្ត្រ និងផែនការសកម្មភាព</t>
  </si>
  <si>
    <t xml:space="preserve"> សម្រាប់កម្មវិធីទី០៥ អនុកម្មវិធីទី០៤ ចង្កោមសកម្មភាពទី០៤ ស្តីពី លើកកម្ពស់សមភាពយេនឌ័រ</t>
  </si>
  <si>
    <t xml:space="preserve"> សម្រាប់កម្មវិធីទី០៥ អនុកម្មវិធីទី០៥ ចង្កោមសកម្មភាពទី០២ ស្តីពី ពង្រីកការតាមដាន ត្រួតពិនិត្យ និងវាយតម្លៃលើការផ្តល់សេវាសាធារណៈរបស់ក្រសួង</t>
  </si>
  <si>
    <t xml:space="preserve"> សម្រាប់កម្មវិធីទី០៥ អនុកម្មវិធីទី០៥ ចង្កោមសកម្មភាពទី០៣ ស្តីពី ពង្រឹងយន្តការសវនកម្មផ្ទៃក្នុង ប្រតិបត្តិការហិរញ្ញវត្ថុ អនុលោមភាព ប្រព័ន្ធបច្ចេកវិទ្យាព័ត៌មាន សមិទ្ធកម្ម និងគម្រោង</t>
  </si>
  <si>
    <t>រតនគិរី</t>
  </si>
  <si>
    <t>មណ្ឌលគិរី</t>
  </si>
  <si>
    <t>ក្រសួងការងារ និងបណ្តុះបណ្តាលវិជ្ជាជីវៈ</t>
  </si>
  <si>
    <t>អគ្គនាយកដ្ឋានរដ្ឋបាល និងហិរញ្ញវត្ថុ</t>
  </si>
  <si>
    <t>នាយកដ្ឋានហិរញ្ញវត្ថុ និងទ្រព្យសម្បតិ្តរដ្ឋ</t>
  </si>
  <si>
    <t>ការិយាល័យហិរញ្ញវត្ថុ</t>
  </si>
  <si>
    <t xml:space="preserve">          ចង្កោមសកម្មភាព</t>
  </si>
  <si>
    <t>រដ្ឋលេខាធិការ</t>
  </si>
  <si>
    <t>ជំនួយការ</t>
  </si>
  <si>
    <t>លិខិតបញ្ជាបេសកកម្ម</t>
  </si>
  <si>
    <t>រដ្ឋមន្ត្រី</t>
  </si>
  <si>
    <t>ទីប្រឹក្សាក្រសួង</t>
  </si>
  <si>
    <t xml:space="preserve">រដ្ឋលេខាធិការ </t>
  </si>
  <si>
    <t>អនុរដ្ឋ អគ្គនាយក</t>
  </si>
  <si>
    <t>អគ្គរង ប្រធាននាយកដ្ឋាន</t>
  </si>
  <si>
    <t xml:space="preserve">អនុនាយកដ្ឋាន ប្រធានការិ អនុប្រធានការិ </t>
  </si>
  <si>
    <t>មន្ត្រី មន្ត្រីកិច្ចសន្យា</t>
  </si>
  <si>
    <t>គោត្តនាមនិងនាម</t>
  </si>
  <si>
    <t>ល.រ</t>
  </si>
  <si>
    <t>កាលបរិច្ឆេទ</t>
  </si>
  <si>
    <t>កម្មវត្ថុនៃការចុះបេសកកម្ម</t>
  </si>
  <si>
    <t>ទីកន្លែង</t>
  </si>
  <si>
    <t>កាលបរិច្ឆេទចុះបេសកកម្ម</t>
  </si>
  <si>
    <t>ចាប់ផ្តើម</t>
  </si>
  <si>
    <t>ចំនួន
ថ្ងៃ</t>
  </si>
  <si>
    <t>សោហ៊ុយ
ធ្វើដំណើរ</t>
  </si>
  <si>
    <t>ចំនួន
យប់</t>
  </si>
  <si>
    <t>ប្រាក់ហោប៉ៅ</t>
  </si>
  <si>
    <t>ប្រាក់ស្នាក់នៅ</t>
  </si>
  <si>
    <t>សោហ៊ុយ
ផ្សេងៗ</t>
  </si>
  <si>
    <t>0470000208098</t>
  </si>
  <si>
    <t>ROEM VORN</t>
  </si>
  <si>
    <t>រឹម វ៉ន</t>
  </si>
  <si>
    <t>0470000232919</t>
  </si>
  <si>
    <t>VOEURN VET</t>
  </si>
  <si>
    <t>វឿន វេត</t>
  </si>
  <si>
    <t>0470000232641</t>
  </si>
  <si>
    <t>VOEUN POEUN</t>
  </si>
  <si>
    <t>វឿន ពឿន</t>
  </si>
  <si>
    <t>0470000232609</t>
  </si>
  <si>
    <t>NGORL AN</t>
  </si>
  <si>
    <t>ង៉ោល អន</t>
  </si>
  <si>
    <t>TEP SONG</t>
  </si>
  <si>
    <t>ទេព សុង</t>
  </si>
  <si>
    <t>0470000208357</t>
  </si>
  <si>
    <t>PHAT POL</t>
  </si>
  <si>
    <t>ផាត ពល់</t>
  </si>
  <si>
    <t>0470000320297</t>
  </si>
  <si>
    <t>BEN SREYKIM</t>
  </si>
  <si>
    <t>បេន ស្រីគីម</t>
  </si>
  <si>
    <t>0470000208236</t>
  </si>
  <si>
    <t>ROM REAKSMEY</t>
  </si>
  <si>
    <t>រុំ រស្មី</t>
  </si>
  <si>
    <t>SUN SREY PICH</t>
  </si>
  <si>
    <t>ស៊ុន ស្រីពេជ</t>
  </si>
  <si>
    <t>0470000208268</t>
  </si>
  <si>
    <t>KHAN LYDA</t>
  </si>
  <si>
    <t>ខន លីដា</t>
  </si>
  <si>
    <t>LY LEARKHENA</t>
  </si>
  <si>
    <t>លី លក្ខណា</t>
  </si>
  <si>
    <t>MET LEAKHENA</t>
  </si>
  <si>
    <t>ម៉េត លក្ខិណា</t>
  </si>
  <si>
    <t>KIM SREYNICH</t>
  </si>
  <si>
    <t>គឹម ស្រីនិជ</t>
  </si>
  <si>
    <t>SON BUNDA</t>
  </si>
  <si>
    <t>សុន ប៊ុនដា</t>
  </si>
  <si>
    <t>EANG KIMLEANG</t>
  </si>
  <si>
    <t>អៀង គឹមលាង</t>
  </si>
  <si>
    <t>ELL POLINE</t>
  </si>
  <si>
    <t>ឯល ប៉ូលីន</t>
  </si>
  <si>
    <t>LUON SOPHANNA</t>
  </si>
  <si>
    <t>លួន សុផាណ្ណា</t>
  </si>
  <si>
    <t>NOV MANUTH</t>
  </si>
  <si>
    <t>នៅ ម៉ានុត</t>
  </si>
  <si>
    <t>TOM SOKHKA</t>
  </si>
  <si>
    <t>តុំ សុខគា</t>
  </si>
  <si>
    <t>CHHOUN SOMNANGVOTTEY</t>
  </si>
  <si>
    <t>ឆន សំណាងវត្តី</t>
  </si>
  <si>
    <t>KHIEV CHUTIVET</t>
  </si>
  <si>
    <t>ខៀវ ជោតិវេធ</t>
  </si>
  <si>
    <t>LIM CHETTRA</t>
  </si>
  <si>
    <t>លឹម ចិត្រា</t>
  </si>
  <si>
    <t>THA VANNARY</t>
  </si>
  <si>
    <t>ថា វណ្ណារី</t>
  </si>
  <si>
    <t>PHEN SOKHENG</t>
  </si>
  <si>
    <t>ផែន សុខហេង</t>
  </si>
  <si>
    <t>LEANG CHANMOLIKA</t>
  </si>
  <si>
    <t>លាង ច័ន្ទម៉ូលីកា</t>
  </si>
  <si>
    <t>SIAN SOKPHEAKKANHA</t>
  </si>
  <si>
    <t>សៀន សុខភ័ក្រ្តកញ្ញា</t>
  </si>
  <si>
    <t>SEAN SREYPICH</t>
  </si>
  <si>
    <t>សៀន​ ស្រីពេជ្រ</t>
  </si>
  <si>
    <t>THUN SOKPHEAK</t>
  </si>
  <si>
    <t>ធន់ សុខភ័ក្ត</t>
  </si>
  <si>
    <t>KOU THIRA</t>
  </si>
  <si>
    <t>គូ ធីរ៉ា</t>
  </si>
  <si>
    <t>CHHOUN ROTHANA</t>
  </si>
  <si>
    <t>ឈួន រតនា</t>
  </si>
  <si>
    <t>SAN SOKHA</t>
  </si>
  <si>
    <t>សាន សុខា</t>
  </si>
  <si>
    <t>KOEM SOVANDY</t>
  </si>
  <si>
    <t>គឹម សុវណ្ណឌី</t>
  </si>
  <si>
    <t>VONG SREYHORNG</t>
  </si>
  <si>
    <t xml:space="preserve">វង្ស ស្រីហ័ង </t>
  </si>
  <si>
    <t>MORN SUNDYDARYAH</t>
  </si>
  <si>
    <t>មន សាន់ឌីដារីយ៉ា</t>
  </si>
  <si>
    <t>SOUNG MANA</t>
  </si>
  <si>
    <t>សួង ម៉ាណា</t>
  </si>
  <si>
    <t>YEB SONY</t>
  </si>
  <si>
    <t>យ៉ែប សុនី</t>
  </si>
  <si>
    <t>NUT RATHA</t>
  </si>
  <si>
    <t>នុត រដ្ឋា</t>
  </si>
  <si>
    <t>BAN SEREYVATHANA</t>
  </si>
  <si>
    <t>បាន សេរីវឌ្ឍនា</t>
  </si>
  <si>
    <t>NORN SELA</t>
  </si>
  <si>
    <t>ណន់ សិលា</t>
  </si>
  <si>
    <t>MAO SOCHY</t>
  </si>
  <si>
    <t>ម៉ៅ សុជី</t>
  </si>
  <si>
    <t>PHEAN LADANG</t>
  </si>
  <si>
    <t>ភាន ឡាដាំង</t>
  </si>
  <si>
    <t>HONG KIMGECH</t>
  </si>
  <si>
    <t>ហុង គីមហ្គិច</t>
  </si>
  <si>
    <t>MOT SAMPHORS</t>
  </si>
  <si>
    <t>ម៉ុត សំភ័ស្ត</t>
  </si>
  <si>
    <t>THAN CHANCHEASOLIDA</t>
  </si>
  <si>
    <t>ថន ច័ន្ទជាសូលីដា</t>
  </si>
  <si>
    <t>SEM NECH</t>
  </si>
  <si>
    <t>សែម និច</t>
  </si>
  <si>
    <t>MONG KAEOMUNNYNIT</t>
  </si>
  <si>
    <t>ម៉ុង កែវមុន្នីនីត</t>
  </si>
  <si>
    <t>KEO RATHANA</t>
  </si>
  <si>
    <t>កែវ រតនា</t>
  </si>
  <si>
    <t>SARAY ROMRONG</t>
  </si>
  <si>
    <t>សារ៉ាយ ចំរ៉ុង</t>
  </si>
  <si>
    <t>KONG LIDA</t>
  </si>
  <si>
    <t>គុង លីដា</t>
  </si>
  <si>
    <t>YEAV MENGLY</t>
  </si>
  <si>
    <t>យាវ ម៉េងលី</t>
  </si>
  <si>
    <t>CHEA SEAVMENG</t>
  </si>
  <si>
    <t>ជា សៀវម៉េង</t>
  </si>
  <si>
    <t>CHEACHENDA SREYKA</t>
  </si>
  <si>
    <t>ជាចិន្តា ស្រីកា</t>
  </si>
  <si>
    <t>CHHEAV KHUN GOUY</t>
  </si>
  <si>
    <t>ឈៀវ ឃុនហ្គុយ</t>
  </si>
  <si>
    <t>THOU RINA</t>
  </si>
  <si>
    <t>ធូ រីណា</t>
  </si>
  <si>
    <t>KUN DAVIN</t>
  </si>
  <si>
    <t>គន់ ដាវីន</t>
  </si>
  <si>
    <t>EA KHUN VIBOL</t>
  </si>
  <si>
    <t>អ៊ា ឃុនវិបុល</t>
  </si>
  <si>
    <t>SOMOL ROTHANAK</t>
  </si>
  <si>
    <t>សំអុល រតនៈ</t>
  </si>
  <si>
    <t>TAN TECHSEAN</t>
  </si>
  <si>
    <t>តាន់ តិចសៀន</t>
  </si>
  <si>
    <t>HORNG SREYNEAK</t>
  </si>
  <si>
    <t>ហ៊ង ស្រីនាគ</t>
  </si>
  <si>
    <t>VONG SOKSAMNANG</t>
  </si>
  <si>
    <t>វង្ស សុខសំណាង</t>
  </si>
  <si>
    <t>SOT CHAN KARONA</t>
  </si>
  <si>
    <t>សុត ចាន់ករុណា</t>
  </si>
  <si>
    <t>HIEN SREYLIN</t>
  </si>
  <si>
    <t>ហៀន ស្រីលីន</t>
  </si>
  <si>
    <t>VOUN PHANNA</t>
  </si>
  <si>
    <t>វួន ផាន់ណា</t>
  </si>
  <si>
    <t>NGOUV CHEAHUO</t>
  </si>
  <si>
    <t>ង៉ូវ ជាហ៊ួ</t>
  </si>
  <si>
    <t>MAO BUNNAROTH</t>
  </si>
  <si>
    <t>ម៉ៅ ប៊ុណ្ណារ័ត្ន</t>
  </si>
  <si>
    <t>CHORK CHEM</t>
  </si>
  <si>
    <t>ចក់ ចេម</t>
  </si>
  <si>
    <t>CHEK SREYNUTH</t>
  </si>
  <si>
    <t>ចឹក ស្រីនុត</t>
  </si>
  <si>
    <t>CHANN SAMOL</t>
  </si>
  <si>
    <t>ចាន់ សំអុល</t>
  </si>
  <si>
    <t>0180000403267</t>
  </si>
  <si>
    <t>SOKVUTH LYZA</t>
  </si>
  <si>
    <t>សុខវុធ លីហ្សា</t>
  </si>
  <si>
    <t>0130000525187</t>
  </si>
  <si>
    <t>OM THYDA</t>
  </si>
  <si>
    <t>អោម ធីដា</t>
  </si>
  <si>
    <t>BAI RAKSMEY</t>
  </si>
  <si>
    <t>បៃ រស្មី</t>
  </si>
  <si>
    <t>KEN SINAK</t>
  </si>
  <si>
    <t>កេន ស៊ីណាក់</t>
  </si>
  <si>
    <t>0420000331618</t>
  </si>
  <si>
    <t>NAYKIM LEANG</t>
  </si>
  <si>
    <t>ណៃគឹម លាង</t>
  </si>
  <si>
    <t>0480000461077</t>
  </si>
  <si>
    <t>ប្រម សុភ័ក</t>
  </si>
  <si>
    <t>CHROEK SITHAI</t>
  </si>
  <si>
    <t>ច្រឹក ស៊ីថៃ</t>
  </si>
  <si>
    <t>0010006575094</t>
  </si>
  <si>
    <t>SAN PANHA</t>
  </si>
  <si>
    <t>សាន បញ្ញា</t>
  </si>
  <si>
    <t>0480000460534</t>
  </si>
  <si>
    <t>រស់ សុរ៉ាត់</t>
  </si>
  <si>
    <t>0420000327327</t>
  </si>
  <si>
    <t>MOK OUMSEREY</t>
  </si>
  <si>
    <t>ម៉ុក អ៊ុំសិរី</t>
  </si>
  <si>
    <t>0670000099638</t>
  </si>
  <si>
    <t>MOUN MENGSEAN</t>
  </si>
  <si>
    <t>មួន ម៉េងស៊ាន</t>
  </si>
  <si>
    <t>0480000397867</t>
  </si>
  <si>
    <t>VON DAVIT</t>
  </si>
  <si>
    <t>វន ដាវីត</t>
  </si>
  <si>
    <t>0670000076808</t>
  </si>
  <si>
    <t>SOEURNG SEIHAK</t>
  </si>
  <si>
    <t>សឿង សីហៈ</t>
  </si>
  <si>
    <t>ROUN SUNCHHORNG</t>
  </si>
  <si>
    <t>រឿន ស៊ុនឆ័ង</t>
  </si>
  <si>
    <t>0360000331585</t>
  </si>
  <si>
    <t>HOUT THA</t>
  </si>
  <si>
    <t>ហួត ថា</t>
  </si>
  <si>
    <t>0130000525368</t>
  </si>
  <si>
    <t>SOKH SOPHANNY</t>
  </si>
  <si>
    <t>សុខ សុផាន់នី</t>
  </si>
  <si>
    <t>0420000324468</t>
  </si>
  <si>
    <t>ROEUN RACHANA</t>
  </si>
  <si>
    <t>រឿន រចនា</t>
  </si>
  <si>
    <t>0670000099509</t>
  </si>
  <si>
    <t>THON RATHTHEANY</t>
  </si>
  <si>
    <t>ថន រ័ត្នធានី</t>
  </si>
  <si>
    <t>SEANG MOUY KEANG</t>
  </si>
  <si>
    <t>សៀង មួយគាង</t>
  </si>
  <si>
    <t>0440000285749</t>
  </si>
  <si>
    <t>KAO DALINA</t>
  </si>
  <si>
    <t>0230000372167</t>
  </si>
  <si>
    <t>VUTHY THIDA</t>
  </si>
  <si>
    <t>វុទ្ធី ធីតា</t>
  </si>
  <si>
    <t>0420000209634</t>
  </si>
  <si>
    <t>SONN CHINCHANDARA</t>
  </si>
  <si>
    <t>សុន ជិនចាន់ដារា</t>
  </si>
  <si>
    <t>ANN LYHOUR</t>
  </si>
  <si>
    <t>អាន់ លីហួ</t>
  </si>
  <si>
    <t>0490000174798</t>
  </si>
  <si>
    <t>LY NORIYA</t>
  </si>
  <si>
    <t>លី នោរីយ៉ា</t>
  </si>
  <si>
    <t>0420000310308</t>
  </si>
  <si>
    <t>SITHA SINAN</t>
  </si>
  <si>
    <t>ស៊ីថា ស៊ីណាន</t>
  </si>
  <si>
    <t>0010006284197</t>
  </si>
  <si>
    <t>HAK HONGLY</t>
  </si>
  <si>
    <t>ហាក់ ហុងលី</t>
  </si>
  <si>
    <t>0220000392607</t>
  </si>
  <si>
    <t>RY RATHALEN</t>
  </si>
  <si>
    <t>រី រដ្ឋាឡែន</t>
  </si>
  <si>
    <t>0670000077227</t>
  </si>
  <si>
    <t>PICH SOKVATANAK</t>
  </si>
  <si>
    <t>ពេជ សុខវឌ្ឍនៈ</t>
  </si>
  <si>
    <t>0420000153736</t>
  </si>
  <si>
    <t>KHIN SREYLEAK</t>
  </si>
  <si>
    <t>ឃិន ស្រីល័ក្ខ</t>
  </si>
  <si>
    <t>HOUR NAROTH</t>
  </si>
  <si>
    <t>ហ៊ួរ ណារ័ត្ន</t>
  </si>
  <si>
    <t>0630000089738</t>
  </si>
  <si>
    <t>NY VISOTH</t>
  </si>
  <si>
    <t>នី វិសុទ្ធ</t>
  </si>
  <si>
    <t>0370000338534</t>
  </si>
  <si>
    <t>NOENG SOSYNAKRY</t>
  </si>
  <si>
    <t>នឹង សុស៊ីណាគ្រី</t>
  </si>
  <si>
    <t>0250000244046</t>
  </si>
  <si>
    <t>HEM SEDTHA</t>
  </si>
  <si>
    <t>ហែម សេដ្ឋា</t>
  </si>
  <si>
    <t>0100000291662</t>
  </si>
  <si>
    <t>LIEN HAM</t>
  </si>
  <si>
    <t>លៀន ហាម</t>
  </si>
  <si>
    <t>NIM RAKSMEY</t>
  </si>
  <si>
    <t>នឹម រស្មី</t>
  </si>
  <si>
    <t>0670000083057</t>
  </si>
  <si>
    <t>NEM DANIN</t>
  </si>
  <si>
    <t>ណែម ដានីន</t>
  </si>
  <si>
    <t>KIN CHANRASMEY</t>
  </si>
  <si>
    <t>គីន ច័ន្ទរស្មី</t>
  </si>
  <si>
    <t>0440000264318</t>
  </si>
  <si>
    <t>LY YONGHAV</t>
  </si>
  <si>
    <t>លី យ៉ុងហាវ</t>
  </si>
  <si>
    <t>0230000370148</t>
  </si>
  <si>
    <t>VENG SENGHUY</t>
  </si>
  <si>
    <t>វេង សេងហ៊ុយ</t>
  </si>
  <si>
    <t>0670000093403</t>
  </si>
  <si>
    <t>LUN BUNLONG</t>
  </si>
  <si>
    <t>លន់ ប៊ុនឡុង</t>
  </si>
  <si>
    <t>0610000118802</t>
  </si>
  <si>
    <t>NHEAN SOPANHA</t>
  </si>
  <si>
    <t>ញាន សុបញ្ញា</t>
  </si>
  <si>
    <t>CHEA KIMHOUT</t>
  </si>
  <si>
    <t>ជា គីមហ៊ត់</t>
  </si>
  <si>
    <t>SAN KANNIKA</t>
  </si>
  <si>
    <t>សាន កាន់នីការ</t>
  </si>
  <si>
    <t>0020000814645</t>
  </si>
  <si>
    <t>CHHAV UDOM VATHANAK</t>
  </si>
  <si>
    <t>ឆាវ ឧត្តមវឌ្ឍនៈ</t>
  </si>
  <si>
    <t>0260000459897</t>
  </si>
  <si>
    <t>PA SOKUNVADH</t>
  </si>
  <si>
    <t>ប៉ា សុគុណវឌ្ឍិ</t>
  </si>
  <si>
    <t>0570000211061</t>
  </si>
  <si>
    <t>PIN PHEARA</t>
  </si>
  <si>
    <t>ពិន ភារ៉ា</t>
  </si>
  <si>
    <t>0480000440924</t>
  </si>
  <si>
    <t>HIN SAROTH</t>
  </si>
  <si>
    <t>ហ៊ិន សារ័ត្ន</t>
  </si>
  <si>
    <t>0420000302944</t>
  </si>
  <si>
    <t>LEANG RATANA</t>
  </si>
  <si>
    <t>លាង រតនា</t>
  </si>
  <si>
    <t>0220000334038</t>
  </si>
  <si>
    <t>CHOM RATHANA</t>
  </si>
  <si>
    <t>ជុំ រត្តនា</t>
  </si>
  <si>
    <t>0010006350149</t>
  </si>
  <si>
    <t>LENG MUYLEANG</t>
  </si>
  <si>
    <t>លេង មុយលាំង</t>
  </si>
  <si>
    <t>0010006348063</t>
  </si>
  <si>
    <t>CHAN SOKMENG</t>
  </si>
  <si>
    <t>ចាន់ សុខម៉េង</t>
  </si>
  <si>
    <t>0020000771978</t>
  </si>
  <si>
    <t>THANN VUTHY</t>
  </si>
  <si>
    <t>ថាន់ វុទ្ធី</t>
  </si>
  <si>
    <t>KONG OUSA</t>
  </si>
  <si>
    <t>គង់ ឧស្សា</t>
  </si>
  <si>
    <t>0670000065639</t>
  </si>
  <si>
    <t>TUY KIMHONG</t>
  </si>
  <si>
    <t>ទុយ គឹមហុង</t>
  </si>
  <si>
    <t>SAPOUN SAVTEY</t>
  </si>
  <si>
    <t>សាពូន សាវត្តី</t>
  </si>
  <si>
    <t>0420000299722</t>
  </si>
  <si>
    <t>HO SARAK</t>
  </si>
  <si>
    <t>ហូ សារៈ</t>
  </si>
  <si>
    <t>0420000299269</t>
  </si>
  <si>
    <t>POUK SREYPEOU</t>
  </si>
  <si>
    <t>ពូក ស្រីពៅ</t>
  </si>
  <si>
    <t>0420000298734</t>
  </si>
  <si>
    <t>SAK REAKSA</t>
  </si>
  <si>
    <t>សាក់ រក្សា</t>
  </si>
  <si>
    <t>0420000253013</t>
  </si>
  <si>
    <t>VA RAVUTH</t>
  </si>
  <si>
    <t>វ៉ា រ៉ាវុធ</t>
  </si>
  <si>
    <t>0420000285969</t>
  </si>
  <si>
    <t>HYVICHET SETHAMONY</t>
  </si>
  <si>
    <t>0270000197658</t>
  </si>
  <si>
    <t>SOVANN PIDOU</t>
  </si>
  <si>
    <t>សុវណ្ណ ពីឌូ</t>
  </si>
  <si>
    <t>0670000050372</t>
  </si>
  <si>
    <t>KEO NOSETH</t>
  </si>
  <si>
    <t>កែវ នុសិត</t>
  </si>
  <si>
    <t>MOL CHANMONEAK</t>
  </si>
  <si>
    <t>ម៉ុល ចាន់មនាគ</t>
  </si>
  <si>
    <t>0420000203307</t>
  </si>
  <si>
    <t>LY CHYLEANG</t>
  </si>
  <si>
    <t>លី ជីលាង</t>
  </si>
  <si>
    <t>0420000254311</t>
  </si>
  <si>
    <t>NOP VANOU</t>
  </si>
  <si>
    <t>ណុប វ៉ាន់អ៊ូ</t>
  </si>
  <si>
    <t>SIM HOKKEANG</t>
  </si>
  <si>
    <t>ស៊ីម ហុកគាង</t>
  </si>
  <si>
    <t>0420000253935</t>
  </si>
  <si>
    <t>OENG EIANGKUY</t>
  </si>
  <si>
    <t>អ៊ឹង អៀងគូយ</t>
  </si>
  <si>
    <t>0420000188963</t>
  </si>
  <si>
    <t>MENG RAKSMEY</t>
  </si>
  <si>
    <t>ម៉េង រស្មី</t>
  </si>
  <si>
    <t>0130000432661</t>
  </si>
  <si>
    <t>NAI KOEMHENG</t>
  </si>
  <si>
    <t>ណៃ គឹមហេង</t>
  </si>
  <si>
    <t>0420000254877</t>
  </si>
  <si>
    <t>SEAN TAIHENG</t>
  </si>
  <si>
    <t>សៀន តៃហេង</t>
  </si>
  <si>
    <t>0420000254915</t>
  </si>
  <si>
    <t>BOU RASMEYPHOUMIRA</t>
  </si>
  <si>
    <t>ប៊ូ រស្មីភូមិរ៉ា</t>
  </si>
  <si>
    <t>0420000255881</t>
  </si>
  <si>
    <t>KE RAKSA</t>
  </si>
  <si>
    <t>កែ រក្សា</t>
  </si>
  <si>
    <t>0050000341093</t>
  </si>
  <si>
    <t>OU RATANA</t>
  </si>
  <si>
    <t>អ៊ូ រតនា</t>
  </si>
  <si>
    <t>0260000381267</t>
  </si>
  <si>
    <t>HEM SONA</t>
  </si>
  <si>
    <t>ហែម សុណា</t>
  </si>
  <si>
    <t>0420000255188</t>
  </si>
  <si>
    <t>SANG SOKEA</t>
  </si>
  <si>
    <t>សាង សុគា</t>
  </si>
  <si>
    <t>0420000198217</t>
  </si>
  <si>
    <t>NGOUN KARUNA</t>
  </si>
  <si>
    <t>ងួន ករុណា</t>
  </si>
  <si>
    <t>0420000218568</t>
  </si>
  <si>
    <t>CHAK CHEA</t>
  </si>
  <si>
    <t>ចក់ ជា</t>
  </si>
  <si>
    <t>0260000346332</t>
  </si>
  <si>
    <t>CHHENG TORHOV</t>
  </si>
  <si>
    <t>ឆេង ទ័រហូវ</t>
  </si>
  <si>
    <t>0240000342058</t>
  </si>
  <si>
    <t>PRAK CHANRANGSEY</t>
  </si>
  <si>
    <t>ប្រាក់ ច័ន្ទរង្សី</t>
  </si>
  <si>
    <t>ROS SREYREA</t>
  </si>
  <si>
    <t>រស់ ស្រីរ៉ា</t>
  </si>
  <si>
    <t>0420000192685</t>
  </si>
  <si>
    <t>MICH BORA</t>
  </si>
  <si>
    <t>ម៉ិច បូរ៉ា</t>
  </si>
  <si>
    <t>0010005480766</t>
  </si>
  <si>
    <t>CHHUN RITHEA</t>
  </si>
  <si>
    <t>ឈុន រឹទ្ធា</t>
  </si>
  <si>
    <t>0120000244118</t>
  </si>
  <si>
    <t>SOEURN BOPHEA</t>
  </si>
  <si>
    <t>សឿន បូភា</t>
  </si>
  <si>
    <t>0560000055854</t>
  </si>
  <si>
    <t>MEAS TOLA</t>
  </si>
  <si>
    <t>មាស តុលា</t>
  </si>
  <si>
    <t>0420000184787</t>
  </si>
  <si>
    <t>SEAV SENG</t>
  </si>
  <si>
    <t>ស៊ាវ សេង</t>
  </si>
  <si>
    <t>PHON PHALLA</t>
  </si>
  <si>
    <t>ផន ផល្លា</t>
  </si>
  <si>
    <t>0180000282667</t>
  </si>
  <si>
    <t>NIT SAMOUN</t>
  </si>
  <si>
    <t>និត សំអូន</t>
  </si>
  <si>
    <t>0010005493566</t>
  </si>
  <si>
    <t>CHEA SAMIT</t>
  </si>
  <si>
    <t>ជា សាមិត</t>
  </si>
  <si>
    <t>0650000020766</t>
  </si>
  <si>
    <t>CHA POLLIN</t>
  </si>
  <si>
    <t>ជា ផល្លីន</t>
  </si>
  <si>
    <t>0420000185077</t>
  </si>
  <si>
    <t>EM DARA</t>
  </si>
  <si>
    <t>ឯម ដារ៉ា</t>
  </si>
  <si>
    <t>CHHAM RASMEY TEVY</t>
  </si>
  <si>
    <t>ឆាំ រស្មីទេវី</t>
  </si>
  <si>
    <t>0420000183082</t>
  </si>
  <si>
    <t>THY CHANTHOEUN</t>
  </si>
  <si>
    <t>ធី ចាន់ធឿន</t>
  </si>
  <si>
    <t>0010005492144</t>
  </si>
  <si>
    <t>TRY SOKNY</t>
  </si>
  <si>
    <t>ទ្រី សុខនី</t>
  </si>
  <si>
    <t>0390000122931</t>
  </si>
  <si>
    <t>MORN NARY</t>
  </si>
  <si>
    <t>ម៉ន ណារី</t>
  </si>
  <si>
    <t>0420000166439</t>
  </si>
  <si>
    <t>LONG SOKLENG</t>
  </si>
  <si>
    <t>ឡុង សុខឡេង</t>
  </si>
  <si>
    <t>NHOK CHING</t>
  </si>
  <si>
    <t>ញ៉ាក់ ជីន</t>
  </si>
  <si>
    <t>0420000163456</t>
  </si>
  <si>
    <t>SORY SOCHEATA</t>
  </si>
  <si>
    <t>សយ សុជាតា</t>
  </si>
  <si>
    <t>0420000163391</t>
  </si>
  <si>
    <t>KIM SENGHONG</t>
  </si>
  <si>
    <t>គឹម សេងហុង</t>
  </si>
  <si>
    <t>0420000163251</t>
  </si>
  <si>
    <t>CHHENG CHANKROESNA</t>
  </si>
  <si>
    <t>ឆេង ចន្ទគ្រឹស្នា</t>
  </si>
  <si>
    <t>0010005298046</t>
  </si>
  <si>
    <t>MANG MAO</t>
  </si>
  <si>
    <t>ម៉ាង ម៉ៅ</t>
  </si>
  <si>
    <t>SOK YA</t>
  </si>
  <si>
    <t>សុក យ៉ា</t>
  </si>
  <si>
    <t>0010005140795</t>
  </si>
  <si>
    <t>PEN RATHA</t>
  </si>
  <si>
    <t>ប៉ែន រដ្ឋា</t>
  </si>
  <si>
    <t>0420000155027</t>
  </si>
  <si>
    <t>TIENG SOCHEAT</t>
  </si>
  <si>
    <t>ទៀង សុជាតិ</t>
  </si>
  <si>
    <t>0420000152896</t>
  </si>
  <si>
    <t>LENG RATHA</t>
  </si>
  <si>
    <t>ឡឹង រដ្ឋា</t>
  </si>
  <si>
    <t>0480000297307</t>
  </si>
  <si>
    <t>CHHAY KUNTHEA</t>
  </si>
  <si>
    <t>ឆាយ គន្ធា</t>
  </si>
  <si>
    <t>0540000032446</t>
  </si>
  <si>
    <t>SOU CHEARITHY</t>
  </si>
  <si>
    <t>ស៊ូ ជារិទ្ធី</t>
  </si>
  <si>
    <t>0420000150451</t>
  </si>
  <si>
    <t>DUL NARY</t>
  </si>
  <si>
    <t>ឌុល ណារី</t>
  </si>
  <si>
    <t>0420000151024</t>
  </si>
  <si>
    <t>CHEN SIVMEY</t>
  </si>
  <si>
    <t>ចេន ស៊ីវម៉ី</t>
  </si>
  <si>
    <t>0080000586707</t>
  </si>
  <si>
    <t>EAN SINA</t>
  </si>
  <si>
    <t>អ៊ាន ស៊ីណា</t>
  </si>
  <si>
    <t>0480000298087</t>
  </si>
  <si>
    <t>MEAS DET</t>
  </si>
  <si>
    <t>មាស ដេត</t>
  </si>
  <si>
    <t>0030000439149</t>
  </si>
  <si>
    <t>SOK SAM NANG</t>
  </si>
  <si>
    <t>សុខ សំណាង</t>
  </si>
  <si>
    <t>0130000297578</t>
  </si>
  <si>
    <t>PHUON SOPHORS</t>
  </si>
  <si>
    <t>ភួន សុភ័ស្ស</t>
  </si>
  <si>
    <t>0420000137021</t>
  </si>
  <si>
    <t>EM SREYNY</t>
  </si>
  <si>
    <t>អេម ស្រីនី</t>
  </si>
  <si>
    <t>0420000137037</t>
  </si>
  <si>
    <t>CHAN SOVANNA</t>
  </si>
  <si>
    <t>ចាន់ សុវណ្ណា</t>
  </si>
  <si>
    <t>0010004685372</t>
  </si>
  <si>
    <t>BO DANY</t>
  </si>
  <si>
    <t>បូ ដានី</t>
  </si>
  <si>
    <t>KOUN SOKLY</t>
  </si>
  <si>
    <t>គូន សុខលី</t>
  </si>
  <si>
    <t>0230000159218</t>
  </si>
  <si>
    <t>HIN MALIS</t>
  </si>
  <si>
    <t>ហ៊ិន ម៉ាលីស</t>
  </si>
  <si>
    <t>0040000538169</t>
  </si>
  <si>
    <t>KHAB NUON</t>
  </si>
  <si>
    <t>ខប នួន</t>
  </si>
  <si>
    <t>0420000136758</t>
  </si>
  <si>
    <t>NGUON SOTHEARY</t>
  </si>
  <si>
    <t>ងួន សុធារី</t>
  </si>
  <si>
    <t>0060000434216</t>
  </si>
  <si>
    <t>NUTH KAKNIKA</t>
  </si>
  <si>
    <t>នុត កនិកា</t>
  </si>
  <si>
    <t>0210000197755</t>
  </si>
  <si>
    <t>RAVUTH PHOPMETREY</t>
  </si>
  <si>
    <t>រ៉ាវុធ ភពមេត្រី</t>
  </si>
  <si>
    <t>SA CHHAYUTH</t>
  </si>
  <si>
    <t>សា ឆាយុទ្ធ</t>
  </si>
  <si>
    <t>0420000128421</t>
  </si>
  <si>
    <t>POV LINDY</t>
  </si>
  <si>
    <t>ពៅ លីនឌី</t>
  </si>
  <si>
    <t>0020000535851</t>
  </si>
  <si>
    <t>KE BUNSOPHANAVY</t>
  </si>
  <si>
    <t>កែ ប៊ុនសុផាណ្ណាវី</t>
  </si>
  <si>
    <t>0580000013354</t>
  </si>
  <si>
    <t>TEP POUTHEARY</t>
  </si>
  <si>
    <t>ទេព ពុទ្ធារី</t>
  </si>
  <si>
    <t>0480000235573</t>
  </si>
  <si>
    <t>ROTH CHAKRIYA</t>
  </si>
  <si>
    <t>រ័ត្ន ចរិយា</t>
  </si>
  <si>
    <t>0230000158378</t>
  </si>
  <si>
    <t>CHOEURN MENG</t>
  </si>
  <si>
    <t>ជឿន មេង</t>
  </si>
  <si>
    <t>0060000411623</t>
  </si>
  <si>
    <t>MIECH SOVANDA</t>
  </si>
  <si>
    <t>មៀច សុវណ្ណដា</t>
  </si>
  <si>
    <t>SAN YADA</t>
  </si>
  <si>
    <t>សាន់ យ៉ាដា</t>
  </si>
  <si>
    <t>0420000175427</t>
  </si>
  <si>
    <t>MA SOKNAL</t>
  </si>
  <si>
    <t>ម៉ា សុខណាល់</t>
  </si>
  <si>
    <t>THAY CHANTHEA</t>
  </si>
  <si>
    <t>ថៃ ចន្ធា</t>
  </si>
  <si>
    <t>0420000124148</t>
  </si>
  <si>
    <t>SRIEM CHHENG</t>
  </si>
  <si>
    <t>ស្រៀម ឆេង</t>
  </si>
  <si>
    <t>0420000120404</t>
  </si>
  <si>
    <t>CHHENG THEARY</t>
  </si>
  <si>
    <t>ឆេង ធារី</t>
  </si>
  <si>
    <t>CHHEANG HONG</t>
  </si>
  <si>
    <t>ឈៀង ហុង</t>
  </si>
  <si>
    <t>0420000111437</t>
  </si>
  <si>
    <t>BO BON</t>
  </si>
  <si>
    <t>បូ បុន</t>
  </si>
  <si>
    <t>0010004439517</t>
  </si>
  <si>
    <t>SONG SONYTA</t>
  </si>
  <si>
    <t>សុង សូនីតា</t>
  </si>
  <si>
    <t>0420000111081</t>
  </si>
  <si>
    <t>PANN SOKNIN</t>
  </si>
  <si>
    <t>ប៉ាន់ សុខនីន</t>
  </si>
  <si>
    <t>0420000106762</t>
  </si>
  <si>
    <t>NHEP SUNLY</t>
  </si>
  <si>
    <t>ញ៉េប ស៊ុនលី</t>
  </si>
  <si>
    <t>0010004314234</t>
  </si>
  <si>
    <t>UNG LYHENG</t>
  </si>
  <si>
    <t>អឹង លីហេង</t>
  </si>
  <si>
    <t>0540000016726</t>
  </si>
  <si>
    <t>KHUN RANY</t>
  </si>
  <si>
    <t>ខុន រ៉ានី</t>
  </si>
  <si>
    <t>0420000098204</t>
  </si>
  <si>
    <t>KHVANN SAMBO</t>
  </si>
  <si>
    <t>ខ្វាន់ សំបូរ</t>
  </si>
  <si>
    <t>0420000091366</t>
  </si>
  <si>
    <t>EL SETHSEREYVOTHY</t>
  </si>
  <si>
    <t>អែល សិតសិរីវុទ្ធី</t>
  </si>
  <si>
    <t>0420000091374</t>
  </si>
  <si>
    <t>CHIN SOTHEARA</t>
  </si>
  <si>
    <t>ចិន សុទ្ធារ៉ា</t>
  </si>
  <si>
    <t>0010003830972</t>
  </si>
  <si>
    <t>TONG SOTO</t>
  </si>
  <si>
    <t>តុង សុទោ</t>
  </si>
  <si>
    <t>0010003830913</t>
  </si>
  <si>
    <t>SONG SOMARADYNIKA</t>
  </si>
  <si>
    <t>សុង សុម៉ារ៉ាឌីនីកា</t>
  </si>
  <si>
    <t>CHAO SOPHEA</t>
  </si>
  <si>
    <t>ចៅ សុភា</t>
  </si>
  <si>
    <t>0010003823337</t>
  </si>
  <si>
    <t>NOEUN SREYNA</t>
  </si>
  <si>
    <t>នឿន ស្រីណា</t>
  </si>
  <si>
    <t>0280000076058</t>
  </si>
  <si>
    <t>LENG SOPHA</t>
  </si>
  <si>
    <t>លេង សុផា</t>
  </si>
  <si>
    <t>0280000076069</t>
  </si>
  <si>
    <t>SOK SAMBATH</t>
  </si>
  <si>
    <t>សុខ សម្បត្តិ</t>
  </si>
  <si>
    <t>0080000419797</t>
  </si>
  <si>
    <t>KEN THONIN</t>
  </si>
  <si>
    <t>កែន ថុនីន</t>
  </si>
  <si>
    <t>MENG PUTHARINPHEAKDEY</t>
  </si>
  <si>
    <t>ម៉េង ពុធថារិនភក្តី</t>
  </si>
  <si>
    <t>0570000103935</t>
  </si>
  <si>
    <t>HOU HONG</t>
  </si>
  <si>
    <t>ហ៊ូ ហុង</t>
  </si>
  <si>
    <t>0570000103919</t>
  </si>
  <si>
    <t>DUONG KUCH</t>
  </si>
  <si>
    <t>ដួង គុជ</t>
  </si>
  <si>
    <t>0440000030667</t>
  </si>
  <si>
    <t>KHAN PANHA</t>
  </si>
  <si>
    <t>ខាន់ បញ្ញា</t>
  </si>
  <si>
    <t>SOM SREYMOM</t>
  </si>
  <si>
    <t>សោម ស្រីមុំ</t>
  </si>
  <si>
    <t>0440000030578</t>
  </si>
  <si>
    <t>AN SOKHENG</t>
  </si>
  <si>
    <t>អាន សុខហេង</t>
  </si>
  <si>
    <t>0440000029564</t>
  </si>
  <si>
    <t>CHHEA CHANSOTHEA</t>
  </si>
  <si>
    <t>ឈា ច័ន្ទសុធា</t>
  </si>
  <si>
    <t>0440000029928</t>
  </si>
  <si>
    <t>CHUOB PINDARA</t>
  </si>
  <si>
    <t>ជួប ពិនដារ៉ា</t>
  </si>
  <si>
    <t>SOUNG DANA</t>
  </si>
  <si>
    <t>សួង ដាណា</t>
  </si>
  <si>
    <t>SARORN MINEA</t>
  </si>
  <si>
    <t>សារ៉ម មិនា</t>
  </si>
  <si>
    <t>PORT SOPHANITH</t>
  </si>
  <si>
    <t>ពត សុផានិត</t>
  </si>
  <si>
    <t>LANG MENGEANG</t>
  </si>
  <si>
    <t>ឡាង ម៉េងអ៊ាង</t>
  </si>
  <si>
    <t>PEOU SAROUN</t>
  </si>
  <si>
    <t>ពៅ សារួន</t>
  </si>
  <si>
    <t>HIM KIMSROS</t>
  </si>
  <si>
    <t>ហ៊ឹម គឹមស្រស់</t>
  </si>
  <si>
    <t>HENG KIMSUN</t>
  </si>
  <si>
    <t>ហេង គឹមស៊ុន</t>
  </si>
  <si>
    <t>0070000260698</t>
  </si>
  <si>
    <t>RET MAROT</t>
  </si>
  <si>
    <t>រ៉េត ម៉ារ៉ូត</t>
  </si>
  <si>
    <t>0070000260469</t>
  </si>
  <si>
    <t>SAM PHEAKTRA</t>
  </si>
  <si>
    <t>សំ ភត្រ្តា</t>
  </si>
  <si>
    <t>0070000260817</t>
  </si>
  <si>
    <t>PON VUTHY</t>
  </si>
  <si>
    <t>ប៉ុន វុទ្ធី</t>
  </si>
  <si>
    <t>0070000260655</t>
  </si>
  <si>
    <t>CHAI MINI</t>
  </si>
  <si>
    <t>ចៃ មីនី</t>
  </si>
  <si>
    <t>0070000260574</t>
  </si>
  <si>
    <t>PRAK PISETH</t>
  </si>
  <si>
    <t>ប្រាក់​ ពិសិដ្ឋ</t>
  </si>
  <si>
    <t>0070000260598</t>
  </si>
  <si>
    <t>HONG MOM</t>
  </si>
  <si>
    <t>ហុង មុំ</t>
  </si>
  <si>
    <t>0070000260558</t>
  </si>
  <si>
    <t>NHEM CHIVORN</t>
  </si>
  <si>
    <t>ញឹម ជីវន្ត</t>
  </si>
  <si>
    <t>0100000280407</t>
  </si>
  <si>
    <t>KHIN SOKHA</t>
  </si>
  <si>
    <t>ឃិន សុខា</t>
  </si>
  <si>
    <t>0070000260612</t>
  </si>
  <si>
    <t>Y SAMAN</t>
  </si>
  <si>
    <t>អ៊ី សំអាន</t>
  </si>
  <si>
    <t>0070000260841</t>
  </si>
  <si>
    <t>CHAN DAVY</t>
  </si>
  <si>
    <t>ចាន់ ដាវី</t>
  </si>
  <si>
    <t>0070000260531</t>
  </si>
  <si>
    <t>TEAB SAHOUT</t>
  </si>
  <si>
    <t>ទៀប សាហួត</t>
  </si>
  <si>
    <t>0070000260639</t>
  </si>
  <si>
    <t>LOEUNG SARATH</t>
  </si>
  <si>
    <t>លឿង សារ៉ាត់</t>
  </si>
  <si>
    <t>1882100399</t>
  </si>
  <si>
    <t>0070000260876</t>
  </si>
  <si>
    <t>SEM LINA</t>
  </si>
  <si>
    <t>សែម លីណា</t>
  </si>
  <si>
    <t xml:space="preserve">2830300264 </t>
  </si>
  <si>
    <t>0070000260779</t>
  </si>
  <si>
    <t>YOEUN CHANDY</t>
  </si>
  <si>
    <t>យឿន ចាន់ឌី</t>
  </si>
  <si>
    <t xml:space="preserve">2780200041 </t>
  </si>
  <si>
    <t>0100000282035</t>
  </si>
  <si>
    <t>THY VUOCHDEAN</t>
  </si>
  <si>
    <t>ធី វួចឌាន</t>
  </si>
  <si>
    <t>0100000281969</t>
  </si>
  <si>
    <t>SEAR BROS</t>
  </si>
  <si>
    <t>ស៊ា ប្រុស</t>
  </si>
  <si>
    <t>0100000281508</t>
  </si>
  <si>
    <t>MUNN SOKHAK</t>
  </si>
  <si>
    <t>មុន សុខៈ</t>
  </si>
  <si>
    <t>0100000281397</t>
  </si>
  <si>
    <t>TITH CHANNA</t>
  </si>
  <si>
    <t>ទិត្យ ចាន់ណា</t>
  </si>
  <si>
    <t>0100000281632</t>
  </si>
  <si>
    <t>PICH THANY</t>
  </si>
  <si>
    <t>ប៉ិច ថានី</t>
  </si>
  <si>
    <t>0100000281683</t>
  </si>
  <si>
    <t>THOEM CHANTHORN</t>
  </si>
  <si>
    <t>ធឹម ចន្ថន</t>
  </si>
  <si>
    <t>0100000282377</t>
  </si>
  <si>
    <t>SOT VITY</t>
  </si>
  <si>
    <t>សូត្រ វិទី</t>
  </si>
  <si>
    <t>0100000281756</t>
  </si>
  <si>
    <t>PHY RATHANAK</t>
  </si>
  <si>
    <t>ភី រតនៈ</t>
  </si>
  <si>
    <t>0100000282426</t>
  </si>
  <si>
    <t>KEO RANY</t>
  </si>
  <si>
    <t>កែវ រ៉ានី</t>
  </si>
  <si>
    <t>0100000282407</t>
  </si>
  <si>
    <t>SUON CHHEM</t>
  </si>
  <si>
    <t>សួន ឆែម</t>
  </si>
  <si>
    <t>0100000281594</t>
  </si>
  <si>
    <t>LORN CHANTHOUEN</t>
  </si>
  <si>
    <t>លន ចាន់ធឿន</t>
  </si>
  <si>
    <t>0100000281888</t>
  </si>
  <si>
    <t>SAY SAMEDI</t>
  </si>
  <si>
    <t>សយ  សាមឺឌី</t>
  </si>
  <si>
    <t>SOR SINUON</t>
  </si>
  <si>
    <t>សោ ស៊ីនួន</t>
  </si>
  <si>
    <t>0100000281926</t>
  </si>
  <si>
    <t>TUY SINAK</t>
  </si>
  <si>
    <t>ទុយ ស៊ីណាក់</t>
  </si>
  <si>
    <t>0100000281478</t>
  </si>
  <si>
    <t>TITH VICHANY</t>
  </si>
  <si>
    <t>ទិត្យ វិជ្ជនី</t>
  </si>
  <si>
    <t>0100000281737</t>
  </si>
  <si>
    <t>YANG CHANTHA</t>
  </si>
  <si>
    <t>យ៉ង់ ចន្ថា</t>
  </si>
  <si>
    <t>0480000446345</t>
  </si>
  <si>
    <t>SOK DARA</t>
  </si>
  <si>
    <t>សុខ ដារ៉ា</t>
  </si>
  <si>
    <t>0100000281861</t>
  </si>
  <si>
    <t>ENG PHON</t>
  </si>
  <si>
    <t>អេង ផុន</t>
  </si>
  <si>
    <t>0100000282051</t>
  </si>
  <si>
    <t>YE VESSNA</t>
  </si>
  <si>
    <t>យ៉េ វាសនា</t>
  </si>
  <si>
    <t>0100000281942</t>
  </si>
  <si>
    <t>HOU CHANNA</t>
  </si>
  <si>
    <t>ហ៊ូ ចាន់ណា</t>
  </si>
  <si>
    <t>0100000281907</t>
  </si>
  <si>
    <t>KHEN CHANTROEUNG</t>
  </si>
  <si>
    <t>ខេន ចន្ត្រើង</t>
  </si>
  <si>
    <t>0100000281543</t>
  </si>
  <si>
    <t>SANG SARIK</t>
  </si>
  <si>
    <t>សាង សារិ</t>
  </si>
  <si>
    <t>0280000094218</t>
  </si>
  <si>
    <t>CHHIN VANNA</t>
  </si>
  <si>
    <t>ឈិន វណ្ណា</t>
  </si>
  <si>
    <t>0100000282008</t>
  </si>
  <si>
    <t>SAY CHANTREA</t>
  </si>
  <si>
    <t>សាយ ចន្រ្ទា</t>
  </si>
  <si>
    <t>0100000281365</t>
  </si>
  <si>
    <t>CHIN PHYLA</t>
  </si>
  <si>
    <t>ជិន ភីឡា</t>
  </si>
  <si>
    <t>0100000281306</t>
  </si>
  <si>
    <t>NOP SAROEUN</t>
  </si>
  <si>
    <t>ណុប សារឿន</t>
  </si>
  <si>
    <t>0300000220691</t>
  </si>
  <si>
    <t>KIM RASMEY</t>
  </si>
  <si>
    <t>គឹម រស្មី</t>
  </si>
  <si>
    <t>2911400176</t>
  </si>
  <si>
    <t>0300000220764</t>
  </si>
  <si>
    <t>HIN DANUON</t>
  </si>
  <si>
    <t>ហ៊ិន ដានួន</t>
  </si>
  <si>
    <t>2881400207</t>
  </si>
  <si>
    <t>0300000220861</t>
  </si>
  <si>
    <t>CHOUB SREYMOM</t>
  </si>
  <si>
    <t>ជួប ស្រីមុំ</t>
  </si>
  <si>
    <t>2850800292</t>
  </si>
  <si>
    <t>0300000220934</t>
  </si>
  <si>
    <t>LEAB MAKARA</t>
  </si>
  <si>
    <t>លាប មករា</t>
  </si>
  <si>
    <t>1850600235</t>
  </si>
  <si>
    <t>0300000221027</t>
  </si>
  <si>
    <t>NOB BOREY</t>
  </si>
  <si>
    <t>ណុប បូរី</t>
  </si>
  <si>
    <t>1892100377</t>
  </si>
  <si>
    <t>0300000220818</t>
  </si>
  <si>
    <t>HONG PHANNO</t>
  </si>
  <si>
    <t>ហុង ផាន់ណូ</t>
  </si>
  <si>
    <t>0300000220888</t>
  </si>
  <si>
    <t>LUN BORIN</t>
  </si>
  <si>
    <t>លន់ បូរិន</t>
  </si>
  <si>
    <t>1920800210</t>
  </si>
  <si>
    <t>0300000220578</t>
  </si>
  <si>
    <t>SAO SAMNANG</t>
  </si>
  <si>
    <t>សៅ សំណាង</t>
  </si>
  <si>
    <t>1860600157</t>
  </si>
  <si>
    <t>0300000220721</t>
  </si>
  <si>
    <t>SOM PHANET</t>
  </si>
  <si>
    <t>សុំ ផាណេត</t>
  </si>
  <si>
    <t>1890500180</t>
  </si>
  <si>
    <t>0060000425519</t>
  </si>
  <si>
    <t>KAO CHANNA</t>
  </si>
  <si>
    <t>កៅ ចាន់ណា</t>
  </si>
  <si>
    <t>1851400285</t>
  </si>
  <si>
    <t>0300000220659</t>
  </si>
  <si>
    <t>RORN NARIN</t>
  </si>
  <si>
    <t>រ៉ន ណារិន</t>
  </si>
  <si>
    <t>1811400289</t>
  </si>
  <si>
    <t>0300000220648</t>
  </si>
  <si>
    <t>YEM KHUN</t>
  </si>
  <si>
    <t>យ៉ែម ឃុន</t>
  </si>
  <si>
    <t>1830300201</t>
  </si>
  <si>
    <t>0300000220624</t>
  </si>
  <si>
    <t>TOENG SOPHAT</t>
  </si>
  <si>
    <t>ទឹង សុផាត</t>
  </si>
  <si>
    <t>2890300323</t>
  </si>
  <si>
    <t>0300000220675</t>
  </si>
  <si>
    <t>TIM SOTJOHN</t>
  </si>
  <si>
    <t>ទឹម សុតចន</t>
  </si>
  <si>
    <t>1902100358</t>
  </si>
  <si>
    <t>0300000220788</t>
  </si>
  <si>
    <t>SING RATHA</t>
  </si>
  <si>
    <t>ស៊ឹង រដ្ឋា</t>
  </si>
  <si>
    <t>1750300578</t>
  </si>
  <si>
    <t>0300000220551</t>
  </si>
  <si>
    <t>DA KIMCHANN</t>
  </si>
  <si>
    <t>ដា គីមចាន់</t>
  </si>
  <si>
    <t>0300000220594</t>
  </si>
  <si>
    <t>HUY CHAMROEUN</t>
  </si>
  <si>
    <t>ហ៊ុយ ចំរើន</t>
  </si>
  <si>
    <t>0300000220837</t>
  </si>
  <si>
    <t>KHIM PHANNARY</t>
  </si>
  <si>
    <t>ឃឺម ផាន់ណារី</t>
  </si>
  <si>
    <t>1900800341</t>
  </si>
  <si>
    <t>0300000220918</t>
  </si>
  <si>
    <t>THEA SINTHOU</t>
  </si>
  <si>
    <t>ធា ស៊ិនធូ</t>
  </si>
  <si>
    <t>0300000220756</t>
  </si>
  <si>
    <t>SEANG SOVANNRA</t>
  </si>
  <si>
    <t>ស៊ាង សុវណ្ណរ៉ា</t>
  </si>
  <si>
    <t>1850300423</t>
  </si>
  <si>
    <t>0300000220942</t>
  </si>
  <si>
    <t>YANN SOKHA</t>
  </si>
  <si>
    <t>យ៉ាន់ សុខា</t>
  </si>
  <si>
    <t>1830600272</t>
  </si>
  <si>
    <t>0410000244191</t>
  </si>
  <si>
    <t>KHENG MENG HONG</t>
  </si>
  <si>
    <t>ខេង ម៉េងហុង</t>
  </si>
  <si>
    <t>0410000244078</t>
  </si>
  <si>
    <t>SEM SAROEUN</t>
  </si>
  <si>
    <t>សែម សារឿន</t>
  </si>
  <si>
    <t>0410000029851</t>
  </si>
  <si>
    <t>VONG LINA</t>
  </si>
  <si>
    <t>វង្ស លីណា</t>
  </si>
  <si>
    <t>0410000244264</t>
  </si>
  <si>
    <t>TETH SOKHREN</t>
  </si>
  <si>
    <t>ទិត សុខរិន</t>
  </si>
  <si>
    <t>0410000244116</t>
  </si>
  <si>
    <t>THORNG SOPHEAKKDEY</t>
  </si>
  <si>
    <t>ថោង សុភក្តី</t>
  </si>
  <si>
    <t>0410000244132</t>
  </si>
  <si>
    <t>KEO BUNHOEUN</t>
  </si>
  <si>
    <t>កែវ ប៊ុនហឿន</t>
  </si>
  <si>
    <t>0410000244598</t>
  </si>
  <si>
    <t>BUN OUN</t>
  </si>
  <si>
    <t>ប៊ុន​ អូន</t>
  </si>
  <si>
    <t>0410000244124</t>
  </si>
  <si>
    <t>SEANG PHEARY</t>
  </si>
  <si>
    <t>សៀង ភារី</t>
  </si>
  <si>
    <t>0410000244574</t>
  </si>
  <si>
    <t>UN KIMNEY</t>
  </si>
  <si>
    <t>អ៊ុន គឹមនី</t>
  </si>
  <si>
    <t>0410000244272</t>
  </si>
  <si>
    <t>SENG VENGTHONG</t>
  </si>
  <si>
    <t>សេង វេងថុង</t>
  </si>
  <si>
    <t>0410000244148</t>
  </si>
  <si>
    <t>KIM PHEARAK</t>
  </si>
  <si>
    <t>គឹម ភារក្ស</t>
  </si>
  <si>
    <t>0410000244248</t>
  </si>
  <si>
    <t>NOR SENGKHEAV</t>
  </si>
  <si>
    <t>ណោសេង ឃាវ</t>
  </si>
  <si>
    <t>0410000029746</t>
  </si>
  <si>
    <t>HORN SENGHEAN</t>
  </si>
  <si>
    <t>ហន សេងហ៊ាន</t>
  </si>
  <si>
    <t>0410000244175</t>
  </si>
  <si>
    <t>LIM SONGHUT</t>
  </si>
  <si>
    <t>លីម សុងហ៊ត់</t>
  </si>
  <si>
    <t>0410000244752</t>
  </si>
  <si>
    <t>YUN SOPHEARA</t>
  </si>
  <si>
    <t>យន់ សុភារ៉ា</t>
  </si>
  <si>
    <t>0410000244485</t>
  </si>
  <si>
    <t>SEM PAT</t>
  </si>
  <si>
    <t>សែម ប៉ាត</t>
  </si>
  <si>
    <t>0390000217657</t>
  </si>
  <si>
    <t>THORN CHREP</t>
  </si>
  <si>
    <t>ថន ច្រឹប</t>
  </si>
  <si>
    <t>OUP SOTHEA</t>
  </si>
  <si>
    <t>អ៊ូប សុធា</t>
  </si>
  <si>
    <t>1831900066</t>
  </si>
  <si>
    <t>0390000217703</t>
  </si>
  <si>
    <t>OUK THORN</t>
  </si>
  <si>
    <t>អ៊ោក ថន</t>
  </si>
  <si>
    <t>0390000217711</t>
  </si>
  <si>
    <t>SOR UOK</t>
  </si>
  <si>
    <t>ស អ៊ួក</t>
  </si>
  <si>
    <t>CHHAY VANNAK</t>
  </si>
  <si>
    <t>ឆៃ វណ្ណៈ</t>
  </si>
  <si>
    <t>0390000217665</t>
  </si>
  <si>
    <t>HONG TI DALY</t>
  </si>
  <si>
    <t>ហុង ទីដាលី</t>
  </si>
  <si>
    <t>0390000217867</t>
  </si>
  <si>
    <t>NOP VATTANA</t>
  </si>
  <si>
    <t>ណុប វឌ្ឍណា</t>
  </si>
  <si>
    <t>0390000217649</t>
  </si>
  <si>
    <t>LEANG SOPHEAP</t>
  </si>
  <si>
    <t>លាង សុភាព</t>
  </si>
  <si>
    <t>0390000217398</t>
  </si>
  <si>
    <t>HENG CHANTOLA</t>
  </si>
  <si>
    <t>ហេង ច័ន្ទតុលា</t>
  </si>
  <si>
    <t>0390000217606</t>
  </si>
  <si>
    <t>DENG PHEAP</t>
  </si>
  <si>
    <t>ដែង ភាព</t>
  </si>
  <si>
    <t>0390000217584</t>
  </si>
  <si>
    <t>VANN ROMMONO</t>
  </si>
  <si>
    <t>វណ្ណ រម្យមនោ</t>
  </si>
  <si>
    <t>0530000089051</t>
  </si>
  <si>
    <t>OUCH PHALLY</t>
  </si>
  <si>
    <t>អ៊ូច ផល្លី</t>
  </si>
  <si>
    <t>0530000092699</t>
  </si>
  <si>
    <t>BUN SOPHEA</t>
  </si>
  <si>
    <t>ប៊ុន សុភា</t>
  </si>
  <si>
    <t>DOUL CHANIKA</t>
  </si>
  <si>
    <t>ឌុល ចាន់និកា</t>
  </si>
  <si>
    <t>0530000062404</t>
  </si>
  <si>
    <t>CHEY UN</t>
  </si>
  <si>
    <t>ជ័យ យូអិន</t>
  </si>
  <si>
    <t>0530000088958</t>
  </si>
  <si>
    <t>CHEA SOKBUNHONG</t>
  </si>
  <si>
    <t>ជា សុខប៊ុនហុង</t>
  </si>
  <si>
    <t>0530000089035</t>
  </si>
  <si>
    <t>SENG VANNA</t>
  </si>
  <si>
    <t>សេង វណ្ណា</t>
  </si>
  <si>
    <t>0530000014728</t>
  </si>
  <si>
    <t>PHENG SOKKHORN</t>
  </si>
  <si>
    <t>ផេង សុខឃន់</t>
  </si>
  <si>
    <t>0530000093628</t>
  </si>
  <si>
    <t>DORN SAVUTH</t>
  </si>
  <si>
    <t>ដន សាវុធ</t>
  </si>
  <si>
    <t>0530000088926</t>
  </si>
  <si>
    <t>KOR KIMOUN</t>
  </si>
  <si>
    <t>កោ គីមអូន</t>
  </si>
  <si>
    <t>0530000088993</t>
  </si>
  <si>
    <t>CHUON LEYHUONG</t>
  </si>
  <si>
    <t>ជួន ឡៃហួង</t>
  </si>
  <si>
    <t>0530000088551</t>
  </si>
  <si>
    <t>KOR KIM AN</t>
  </si>
  <si>
    <t>កោ គីមអាន</t>
  </si>
  <si>
    <t>0250000150696</t>
  </si>
  <si>
    <t>DY HONG</t>
  </si>
  <si>
    <t>ឌី ហុង</t>
  </si>
  <si>
    <t>KOUY BUNTHORN</t>
  </si>
  <si>
    <t>កូយ ប៊ុនថន</t>
  </si>
  <si>
    <t>0290000042984</t>
  </si>
  <si>
    <t>CHAN KIMCHHORN</t>
  </si>
  <si>
    <t>ចន គឹមឈាន់</t>
  </si>
  <si>
    <t>0290000042747</t>
  </si>
  <si>
    <t>SOY VANDY</t>
  </si>
  <si>
    <t>សយ វណ្ឌី</t>
  </si>
  <si>
    <t>0290000042728</t>
  </si>
  <si>
    <t>SOK CHAMNAN</t>
  </si>
  <si>
    <t>សុខ ចំណាន</t>
  </si>
  <si>
    <t>0290000042917</t>
  </si>
  <si>
    <t>SOM CHIVORN</t>
  </si>
  <si>
    <t>សោម ជីវ័ន</t>
  </si>
  <si>
    <t>0290000072654</t>
  </si>
  <si>
    <t>HOUR THEARY</t>
  </si>
  <si>
    <t>ហួ ធារី</t>
  </si>
  <si>
    <t>0290000067561</t>
  </si>
  <si>
    <t>SENG SOTHARY</t>
  </si>
  <si>
    <t>សេង សុថារី</t>
  </si>
  <si>
    <t>0290000067545</t>
  </si>
  <si>
    <t>CHHIM CHIVOIN</t>
  </si>
  <si>
    <t>ឈីម ជីវ័ន</t>
  </si>
  <si>
    <t>0290000067588</t>
  </si>
  <si>
    <t>SOK NOM</t>
  </si>
  <si>
    <t>សុខ ណុំ</t>
  </si>
  <si>
    <t>0290000067577</t>
  </si>
  <si>
    <t>SEM RATHA</t>
  </si>
  <si>
    <t>សែម រដ្ឋា</t>
  </si>
  <si>
    <t>0290000054068</t>
  </si>
  <si>
    <t>CHIES SOCHEAT</t>
  </si>
  <si>
    <t>ជៀស សុជាតិ</t>
  </si>
  <si>
    <t>0290000072808</t>
  </si>
  <si>
    <t>LUN VANTHOEUN</t>
  </si>
  <si>
    <t>លន់ វ៉ាន់ធឿន</t>
  </si>
  <si>
    <t>0290000043069</t>
  </si>
  <si>
    <t>SORN CHINDA</t>
  </si>
  <si>
    <t>សន ចិន្តា</t>
  </si>
  <si>
    <t>0290000042968</t>
  </si>
  <si>
    <t>BE RAKSMEY</t>
  </si>
  <si>
    <t>បេ រស្មី</t>
  </si>
  <si>
    <t>0290000106168</t>
  </si>
  <si>
    <t>NUN SOKBANHENG</t>
  </si>
  <si>
    <t>នន់ សុខបានហេង</t>
  </si>
  <si>
    <t>0290000054052</t>
  </si>
  <si>
    <t>TEANG CHETHA</t>
  </si>
  <si>
    <t>ទាង ជេដ្ឋា</t>
  </si>
  <si>
    <t>KHEAV RANY</t>
  </si>
  <si>
    <t>ខៀវ រ៉ានី</t>
  </si>
  <si>
    <t>ORNG KIMPHOEURN</t>
  </si>
  <si>
    <t>អ៊ង់ គឹមភឿន</t>
  </si>
  <si>
    <t>0250000150777</t>
  </si>
  <si>
    <t>PROEM SOPHANY</t>
  </si>
  <si>
    <t>ព្រឹម សុផានី</t>
  </si>
  <si>
    <t>0150000149178</t>
  </si>
  <si>
    <t>KITH VIBOL</t>
  </si>
  <si>
    <t>គឹត វិបុល</t>
  </si>
  <si>
    <t>0250000150211</t>
  </si>
  <si>
    <t>BO SOPHEAK</t>
  </si>
  <si>
    <t>បូ សុភ័ក្រ</t>
  </si>
  <si>
    <t>0150000150478</t>
  </si>
  <si>
    <t>CHAN SOPHORS</t>
  </si>
  <si>
    <t>ចាន់ សុភាស់</t>
  </si>
  <si>
    <t>2980400053</t>
  </si>
  <si>
    <t>0150000150276</t>
  </si>
  <si>
    <t>SOK SREYSREANG</t>
  </si>
  <si>
    <t>សុខ ស្រីស្រៀង</t>
  </si>
  <si>
    <t>2940400147</t>
  </si>
  <si>
    <t>0150000150098</t>
  </si>
  <si>
    <t>PAT LY</t>
  </si>
  <si>
    <t>ប៉ាត លី</t>
  </si>
  <si>
    <t>0150000150144</t>
  </si>
  <si>
    <t>SAY SUNHEANG</t>
  </si>
  <si>
    <t>សាយ ស៊ុនហ៊ាង</t>
  </si>
  <si>
    <t>0150000150667</t>
  </si>
  <si>
    <t>AM SOVANNAKRITH</t>
  </si>
  <si>
    <t>អំ សុវណ្ណរិទ្ធ</t>
  </si>
  <si>
    <t>0150000150292</t>
  </si>
  <si>
    <t>KAM SOCHANTHA</t>
  </si>
  <si>
    <t>គាំ សុចន្ថា</t>
  </si>
  <si>
    <t>0150000150314</t>
  </si>
  <si>
    <t>NEOU SOVANTHATH</t>
  </si>
  <si>
    <t>នៅ សុវណ្ណថាត</t>
  </si>
  <si>
    <t>0150000150567</t>
  </si>
  <si>
    <t>HORN SEIHA</t>
  </si>
  <si>
    <t>ហ៊ន សីហា</t>
  </si>
  <si>
    <t>0150000150217</t>
  </si>
  <si>
    <t>CHAN PISEY</t>
  </si>
  <si>
    <t>ចាន់ ពិសី</t>
  </si>
  <si>
    <t>VANH CHAMROEUN</t>
  </si>
  <si>
    <t>វ៉ាញ ចំរើន</t>
  </si>
  <si>
    <t>1902100543</t>
  </si>
  <si>
    <t>HY BUNNA</t>
  </si>
  <si>
    <t>ហ៊ី ប៊ុនណា</t>
  </si>
  <si>
    <t>0150000150195</t>
  </si>
  <si>
    <t>VORN BONA</t>
  </si>
  <si>
    <t>វន បូណា</t>
  </si>
  <si>
    <t>1900400168</t>
  </si>
  <si>
    <t>0150000150519</t>
  </si>
  <si>
    <t>BOU HEAN</t>
  </si>
  <si>
    <t>ប៊ូ ហ៊ាន</t>
  </si>
  <si>
    <t>1891400302</t>
  </si>
  <si>
    <t>0150000150551</t>
  </si>
  <si>
    <t>SOT PANHAVUTHY</t>
  </si>
  <si>
    <t>សុត បញ្ញាវុឌ្ឍី</t>
  </si>
  <si>
    <t>0150000150397</t>
  </si>
  <si>
    <t>PENH SOKLY</t>
  </si>
  <si>
    <t>ពេញ សុខលី</t>
  </si>
  <si>
    <t>0150000150012</t>
  </si>
  <si>
    <t>SREY NIMOL</t>
  </si>
  <si>
    <t>ស្រី និមល</t>
  </si>
  <si>
    <t>0150000149208</t>
  </si>
  <si>
    <t>CHOR MAKARA</t>
  </si>
  <si>
    <t>ជ មករា</t>
  </si>
  <si>
    <t>1850400127</t>
  </si>
  <si>
    <t>0150000150039</t>
  </si>
  <si>
    <t>KONG KIMSAN</t>
  </si>
  <si>
    <t>គង់ គឹមសាន</t>
  </si>
  <si>
    <t>0150000150179</t>
  </si>
  <si>
    <t>YORN KAORSAL</t>
  </si>
  <si>
    <t>យន កោសល្យ</t>
  </si>
  <si>
    <t>0150000150357</t>
  </si>
  <si>
    <t>CHHIT SAVY</t>
  </si>
  <si>
    <t>ឈិត សាវី</t>
  </si>
  <si>
    <t>0150000150128</t>
  </si>
  <si>
    <t>CHHON MAKARA</t>
  </si>
  <si>
    <t>ឆុន មករា</t>
  </si>
  <si>
    <t>0150000150411</t>
  </si>
  <si>
    <t>NHEM SOTHOEUN</t>
  </si>
  <si>
    <t>ញ៉ែម សុធឿន</t>
  </si>
  <si>
    <t>0150000150071</t>
  </si>
  <si>
    <t>PHAN SOTHAVONGSEI</t>
  </si>
  <si>
    <t>ផន សុត្ថារង្សី</t>
  </si>
  <si>
    <t>0150000150168</t>
  </si>
  <si>
    <t>PHAT SIYA</t>
  </si>
  <si>
    <t>ផាត់ ស៊ីយ៉ា</t>
  </si>
  <si>
    <t>0150000150675</t>
  </si>
  <si>
    <t>OUCH VICHETH</t>
  </si>
  <si>
    <t>អ៊ូច វិចិត្រ</t>
  </si>
  <si>
    <t>1880400136</t>
  </si>
  <si>
    <t>0150000150454</t>
  </si>
  <si>
    <t>UONG CHANNITH</t>
  </si>
  <si>
    <t>អ៊ួង ចាន់និត</t>
  </si>
  <si>
    <t>0150000150438</t>
  </si>
  <si>
    <t>SREY RACHANA</t>
  </si>
  <si>
    <t>ស្រី រចនា</t>
  </si>
  <si>
    <t>0150000149987</t>
  </si>
  <si>
    <t>SUONG SOTHEA</t>
  </si>
  <si>
    <t>សួង សុធា</t>
  </si>
  <si>
    <t>0150000150055</t>
  </si>
  <si>
    <t>TES SOVANNA</t>
  </si>
  <si>
    <t>ទេស សុវណ្ណា</t>
  </si>
  <si>
    <t>1800400149</t>
  </si>
  <si>
    <t>0150000150608</t>
  </si>
  <si>
    <t>CHHON KIMCHHOEUN</t>
  </si>
  <si>
    <t>ឆុន គឹមឈឿន</t>
  </si>
  <si>
    <t>1860400142</t>
  </si>
  <si>
    <t>0150000076483</t>
  </si>
  <si>
    <t>SITH SOPHEAKDEY</t>
  </si>
  <si>
    <t>សិទិ្ធ សុភក្ដី</t>
  </si>
  <si>
    <t>0150000150497</t>
  </si>
  <si>
    <t>PHY PANHA</t>
  </si>
  <si>
    <t>ភី បញ្ញា</t>
  </si>
  <si>
    <t>0150000150691</t>
  </si>
  <si>
    <t>PEOU RADALLY</t>
  </si>
  <si>
    <t>ពៅ រ៉ាដែលី្ល</t>
  </si>
  <si>
    <t>0010002729828</t>
  </si>
  <si>
    <t>CHAN PHEAKDEY</t>
  </si>
  <si>
    <t>ចាន់ ភក្តី</t>
  </si>
  <si>
    <t>1801700165</t>
  </si>
  <si>
    <t>0150000150373</t>
  </si>
  <si>
    <t>KEV MANIT</t>
  </si>
  <si>
    <t>កែវ ម៉ានិត</t>
  </si>
  <si>
    <t>1840400152</t>
  </si>
  <si>
    <t>0150000150257</t>
  </si>
  <si>
    <t>TEK THEAVY</t>
  </si>
  <si>
    <t>តឹក ធាវី</t>
  </si>
  <si>
    <t>0150000150338</t>
  </si>
  <si>
    <t>HOUR PANHA</t>
  </si>
  <si>
    <t>ហួ បញ្ញា</t>
  </si>
  <si>
    <t>0150000104158</t>
  </si>
  <si>
    <t>SIN VEASNA</t>
  </si>
  <si>
    <t>ស៊ិន វាសនា</t>
  </si>
  <si>
    <t>0150000150527</t>
  </si>
  <si>
    <t>LY CHANRITH</t>
  </si>
  <si>
    <t>លី ចន្ទរិទ្ធ</t>
  </si>
  <si>
    <t>0500000116494</t>
  </si>
  <si>
    <t>CHUK SARATH</t>
  </si>
  <si>
    <t>ជុក សារ៉ាត់</t>
  </si>
  <si>
    <t>0500000116508</t>
  </si>
  <si>
    <t>OEUR SONA</t>
  </si>
  <si>
    <t>អឿ សូណា</t>
  </si>
  <si>
    <t>0500000116842</t>
  </si>
  <si>
    <t>KONG RATHANAK</t>
  </si>
  <si>
    <t>គង់ រតនៈ</t>
  </si>
  <si>
    <t>0500000116998</t>
  </si>
  <si>
    <t>ORNG LOK</t>
  </si>
  <si>
    <t>អ៊ង ឡុក</t>
  </si>
  <si>
    <t>0500000117067</t>
  </si>
  <si>
    <t>PEN THEARA</t>
  </si>
  <si>
    <t>ប៉ែន ធារ៉ា</t>
  </si>
  <si>
    <t>0500000116672</t>
  </si>
  <si>
    <t>THEV SOTHEA</t>
  </si>
  <si>
    <t>ថេវ សុធា</t>
  </si>
  <si>
    <t>0500000116907</t>
  </si>
  <si>
    <t>E PUTHY</t>
  </si>
  <si>
    <t>អ៊ី ពុទ្ធី</t>
  </si>
  <si>
    <t>THOUNG SREY MOCH</t>
  </si>
  <si>
    <t>ថោង ស្រីម៉ុច</t>
  </si>
  <si>
    <t>0500000116702</t>
  </si>
  <si>
    <t>NEANG SOTHEA</t>
  </si>
  <si>
    <t>នាង សុធា</t>
  </si>
  <si>
    <t>0500000116718</t>
  </si>
  <si>
    <t>CHORN SOKPUTHEA</t>
  </si>
  <si>
    <t>ជន សុខពុទ្ធា</t>
  </si>
  <si>
    <t>0500000117032</t>
  </si>
  <si>
    <t>OEUNG SOKUN</t>
  </si>
  <si>
    <t>អឿង សុគន្ធ</t>
  </si>
  <si>
    <t>0500000116354</t>
  </si>
  <si>
    <t>KHEAN SOPHEAROM</t>
  </si>
  <si>
    <t>ឃៀន សុភារម្យ</t>
  </si>
  <si>
    <t>0500000116753</t>
  </si>
  <si>
    <t>CHUON SAMAT</t>
  </si>
  <si>
    <t>ជួន សំអាត</t>
  </si>
  <si>
    <t>0500000117137</t>
  </si>
  <si>
    <t>HOR LYHIENG</t>
  </si>
  <si>
    <t>ហោ លីហៀង</t>
  </si>
  <si>
    <t>0500000116834</t>
  </si>
  <si>
    <t>RY THA</t>
  </si>
  <si>
    <t>រី ថា</t>
  </si>
  <si>
    <t>0500000116408</t>
  </si>
  <si>
    <t>SEAN SOCHEAT</t>
  </si>
  <si>
    <t>ស៊ាន សុជាតិ</t>
  </si>
  <si>
    <t>0500000117121</t>
  </si>
  <si>
    <t>KHOURN KIMCHHAI</t>
  </si>
  <si>
    <t>ឃួន គឹមឆៃ</t>
  </si>
  <si>
    <t>0500000117016</t>
  </si>
  <si>
    <t>TEP SOPHA</t>
  </si>
  <si>
    <t>ទេព សុផា</t>
  </si>
  <si>
    <t>0500000116605</t>
  </si>
  <si>
    <t>SOU SOKUNTHEA</t>
  </si>
  <si>
    <t>ស៊ូ សុគន្ធា</t>
  </si>
  <si>
    <t>0500000116338</t>
  </si>
  <si>
    <t>DORK SAMBATH</t>
  </si>
  <si>
    <t>ដោក សម្បត្តិ</t>
  </si>
  <si>
    <t>0500000117105</t>
  </si>
  <si>
    <t>SO SAMNANG</t>
  </si>
  <si>
    <t>សូ សំណាង</t>
  </si>
  <si>
    <t>0500000116777</t>
  </si>
  <si>
    <t>PHEM PUTHY</t>
  </si>
  <si>
    <t>ភេម ពុទ្ធី</t>
  </si>
  <si>
    <t>0500000117083</t>
  </si>
  <si>
    <t>BO SRUY</t>
  </si>
  <si>
    <t>បូ ស្រុយ</t>
  </si>
  <si>
    <t>0500000116648</t>
  </si>
  <si>
    <t>SORN SOKNA</t>
  </si>
  <si>
    <t>សន សុខណា</t>
  </si>
  <si>
    <t>0500000116931</t>
  </si>
  <si>
    <t>HOU MOMPISEY</t>
  </si>
  <si>
    <t>ហ៊ូ មុំពិសី</t>
  </si>
  <si>
    <t>0500000117148</t>
  </si>
  <si>
    <t>TAING HOL</t>
  </si>
  <si>
    <t>តាំង ហ៊ុល</t>
  </si>
  <si>
    <t>VA NARY</t>
  </si>
  <si>
    <t>វ៉ា ណារី</t>
  </si>
  <si>
    <t>2892100252</t>
  </si>
  <si>
    <t>0480000024076</t>
  </si>
  <si>
    <t>TOUCH SOCHEATA</t>
  </si>
  <si>
    <t>ទូច សុជាតា</t>
  </si>
  <si>
    <t>2831200170</t>
  </si>
  <si>
    <t>SAN SOTHEARIT</t>
  </si>
  <si>
    <t>សាន សុធារិទ្ធ</t>
  </si>
  <si>
    <t>OUK PAGNA</t>
  </si>
  <si>
    <t>អ៊ុក បញ្ញា</t>
  </si>
  <si>
    <t>0540000079628</t>
  </si>
  <si>
    <t>KONG PHOEUN</t>
  </si>
  <si>
    <t>គង់ ភឿន</t>
  </si>
  <si>
    <t>1892000140</t>
  </si>
  <si>
    <t>ON VANTHORN</t>
  </si>
  <si>
    <t>អន វ៉ាន់ថន</t>
  </si>
  <si>
    <t>1960300131</t>
  </si>
  <si>
    <t>SOU LALIN</t>
  </si>
  <si>
    <t>ស៊ូ ឡាលីន</t>
  </si>
  <si>
    <t>1800300533</t>
  </si>
  <si>
    <t>0540000080033</t>
  </si>
  <si>
    <t>PHIN SOKKHUNNA</t>
  </si>
  <si>
    <t>ភិន សុឃុណ្ណា</t>
  </si>
  <si>
    <t>0540000079698</t>
  </si>
  <si>
    <t>UL HUCH</t>
  </si>
  <si>
    <t xml:space="preserve">អ៊ុល ហ៊ុច </t>
  </si>
  <si>
    <t>0540000079728</t>
  </si>
  <si>
    <t>YON DANY</t>
  </si>
  <si>
    <t>យ៉ុន ដានី</t>
  </si>
  <si>
    <t>1921400236</t>
  </si>
  <si>
    <t>0540000079876</t>
  </si>
  <si>
    <t>CHHEM SARAN</t>
  </si>
  <si>
    <t>ជឹម សារ៉េន</t>
  </si>
  <si>
    <t>0540000079914</t>
  </si>
  <si>
    <t>SOEUN SEART</t>
  </si>
  <si>
    <t>សឿន សៀត</t>
  </si>
  <si>
    <t>CHHOEM PROS</t>
  </si>
  <si>
    <t>ឈឹម ប្រុស</t>
  </si>
  <si>
    <t>1872100596</t>
  </si>
  <si>
    <t>0540000080057</t>
  </si>
  <si>
    <t>CHAMBAK VISAL</t>
  </si>
  <si>
    <t>ចំបក់ វិសាល</t>
  </si>
  <si>
    <t>0540000080157</t>
  </si>
  <si>
    <t>IM CHANTHON</t>
  </si>
  <si>
    <t>អ៊ឹម ចាន់ថន</t>
  </si>
  <si>
    <t>1830800413</t>
  </si>
  <si>
    <t>0540000079701</t>
  </si>
  <si>
    <t>VOR SARAY</t>
  </si>
  <si>
    <t>វ័រ សារ៉ាយ</t>
  </si>
  <si>
    <t>0540000079938</t>
  </si>
  <si>
    <t>PEN RAMEAN</t>
  </si>
  <si>
    <t>ប៉ែន  រ៉ាមៀន</t>
  </si>
  <si>
    <t>1891200381</t>
  </si>
  <si>
    <t>0540000079493</t>
  </si>
  <si>
    <t>YAN ROTHNA</t>
  </si>
  <si>
    <t>យ៉ាន  រ័ត្នណា</t>
  </si>
  <si>
    <t>1910800171</t>
  </si>
  <si>
    <t>0540000079329</t>
  </si>
  <si>
    <t>NEANG SOPHEA</t>
  </si>
  <si>
    <t>នាង សុភា</t>
  </si>
  <si>
    <t>1842100393</t>
  </si>
  <si>
    <t>0540000080092</t>
  </si>
  <si>
    <t>CHANMONY UDOM</t>
  </si>
  <si>
    <t>ចាន់មុន្នី ឧត្ដម</t>
  </si>
  <si>
    <t>1941400150</t>
  </si>
  <si>
    <t>TE NALIN</t>
  </si>
  <si>
    <t>តែ ណាលីន</t>
  </si>
  <si>
    <t>1870800403</t>
  </si>
  <si>
    <t>KHOEUN SABUN</t>
  </si>
  <si>
    <t>ខឿន សាបុណ្យ</t>
  </si>
  <si>
    <t>CHHOEMSOCHEAT MARADY</t>
  </si>
  <si>
    <t>ឈឹម សុជាតិម៉ារ៉ាឌី</t>
  </si>
  <si>
    <t>1900800253</t>
  </si>
  <si>
    <t>MUT RUMDUOL</t>
  </si>
  <si>
    <t>ម៉ុត រំដួល</t>
  </si>
  <si>
    <t>1831400328</t>
  </si>
  <si>
    <t>0540000079857</t>
  </si>
  <si>
    <t>PEANH SAROM</t>
  </si>
  <si>
    <t>ពាញ សារុំ</t>
  </si>
  <si>
    <t>0540000079787</t>
  </si>
  <si>
    <t>SOK KESEY</t>
  </si>
  <si>
    <t>សុខ កេសី</t>
  </si>
  <si>
    <t>2771400028</t>
  </si>
  <si>
    <t>0540000079377</t>
  </si>
  <si>
    <t>KHANN RA</t>
  </si>
  <si>
    <t>ខាន់ រ៉ា</t>
  </si>
  <si>
    <t>1741400402</t>
  </si>
  <si>
    <t>KUNG RATTANA</t>
  </si>
  <si>
    <t>គង់ រតនា</t>
  </si>
  <si>
    <t>VUTH VEASNA</t>
  </si>
  <si>
    <t>វុទ្ធ វាសនា​</t>
  </si>
  <si>
    <t>IENG SOPHALLA</t>
  </si>
  <si>
    <t>អៀង សុផល្លា</t>
  </si>
  <si>
    <t>0540000080203</t>
  </si>
  <si>
    <t>PHIN SAMOEUN</t>
  </si>
  <si>
    <t>ភិន សំអឿន</t>
  </si>
  <si>
    <t>0540000079558</t>
  </si>
  <si>
    <t>YAN MORY</t>
  </si>
  <si>
    <t>យ៉ន ម៉ូរី</t>
  </si>
  <si>
    <t>POL RATANA</t>
  </si>
  <si>
    <t>ប៉ុល រតនា</t>
  </si>
  <si>
    <t>0540000079957</t>
  </si>
  <si>
    <t>ENG SEYLA</t>
  </si>
  <si>
    <t>អេង សិលា</t>
  </si>
  <si>
    <t>0540000079582</t>
  </si>
  <si>
    <t>VA VANDA</t>
  </si>
  <si>
    <t>វ៉ា វណ្ណដា</t>
  </si>
  <si>
    <t>0540000079892</t>
  </si>
  <si>
    <t>KONG SORPHEA</t>
  </si>
  <si>
    <t>គង់ សភា</t>
  </si>
  <si>
    <t>0540000079973</t>
  </si>
  <si>
    <t>PHAL SOPHEARA</t>
  </si>
  <si>
    <t>ផល សុភារ៉ា</t>
  </si>
  <si>
    <t>0540000080138</t>
  </si>
  <si>
    <t>KONG VANNY</t>
  </si>
  <si>
    <t>គង់ វណ្ណី</t>
  </si>
  <si>
    <t>0540000080009</t>
  </si>
  <si>
    <t>CHHEA SOKHA</t>
  </si>
  <si>
    <t>ឈា សុខា</t>
  </si>
  <si>
    <t>0540000080165</t>
  </si>
  <si>
    <t>AM REAKSMEI</t>
  </si>
  <si>
    <t>អំ រស្មី</t>
  </si>
  <si>
    <t>0540000079299</t>
  </si>
  <si>
    <t>PHIN THEARY</t>
  </si>
  <si>
    <t>ភិន ធារី</t>
  </si>
  <si>
    <t>0540000079272</t>
  </si>
  <si>
    <t>MOENG VANNA</t>
  </si>
  <si>
    <t>ម៉ឹង វណ្ណា</t>
  </si>
  <si>
    <t>0380000102692</t>
  </si>
  <si>
    <t>PONH SOPHEAK</t>
  </si>
  <si>
    <t>ប៉ុញ្ញ សុភ័ក្រ្ត</t>
  </si>
  <si>
    <t>0380000102641</t>
  </si>
  <si>
    <t>MAO NETRA</t>
  </si>
  <si>
    <t>ម៉ៅ នេត្រា</t>
  </si>
  <si>
    <t>0380000102398</t>
  </si>
  <si>
    <t>PHOEUNG CHANTHA</t>
  </si>
  <si>
    <t>ភឿង ចន្ថា</t>
  </si>
  <si>
    <t>0380000102536</t>
  </si>
  <si>
    <t>SUON VICHEKA</t>
  </si>
  <si>
    <t>សួន វិច្ឆិកា</t>
  </si>
  <si>
    <t>0280000255141</t>
  </si>
  <si>
    <t>PHEOM NET</t>
  </si>
  <si>
    <t>ភឹម ណេត</t>
  </si>
  <si>
    <t>0380000102657</t>
  </si>
  <si>
    <t>YEOUN PONGRATHA</t>
  </si>
  <si>
    <t>យឿន ពង្សរដ្ឋា</t>
  </si>
  <si>
    <t>0380000102676</t>
  </si>
  <si>
    <t>YUTH VUTHY</t>
  </si>
  <si>
    <t>យុត វុទ្ធី</t>
  </si>
  <si>
    <t>0280000255478</t>
  </si>
  <si>
    <t>SOK SOPHANIT</t>
  </si>
  <si>
    <t>សុខ សុផានិត</t>
  </si>
  <si>
    <t>0380000102595</t>
  </si>
  <si>
    <t>VAT SAMPHORS</t>
  </si>
  <si>
    <t>វ៉ាត សម្ផស្ស</t>
  </si>
  <si>
    <t>0380000102943</t>
  </si>
  <si>
    <t>YANG SOPHAN</t>
  </si>
  <si>
    <t>យ៉ង់ សុផាន</t>
  </si>
  <si>
    <t>0380000102625</t>
  </si>
  <si>
    <t>SEAT SAMNANG</t>
  </si>
  <si>
    <t>ស៊ាត សំណាង</t>
  </si>
  <si>
    <t>0010002527583</t>
  </si>
  <si>
    <t>TEANG SARETH</t>
  </si>
  <si>
    <t>ទៀង សារ៉េត</t>
  </si>
  <si>
    <t>0380000102528</t>
  </si>
  <si>
    <t>KIM VANNARA</t>
  </si>
  <si>
    <t>គឹម វណ្ណារ៉ា</t>
  </si>
  <si>
    <t>0280000255168</t>
  </si>
  <si>
    <t>AN THERAYU</t>
  </si>
  <si>
    <t>អាន ថិរាយុ</t>
  </si>
  <si>
    <t>0380000102404</t>
  </si>
  <si>
    <t>SIM NIRAN</t>
  </si>
  <si>
    <t>ស៊ីម និរន្ត</t>
  </si>
  <si>
    <t>0380000102455</t>
  </si>
  <si>
    <t>BUN PHANITH</t>
  </si>
  <si>
    <t>ប៊ុន ផានិត្យ</t>
  </si>
  <si>
    <t>0380000103222</t>
  </si>
  <si>
    <t>ANG PHEN</t>
  </si>
  <si>
    <t>អាង ភេន</t>
  </si>
  <si>
    <t>0380000102765</t>
  </si>
  <si>
    <t>PHAT KEAB</t>
  </si>
  <si>
    <t>ផាត់ គាប</t>
  </si>
  <si>
    <t>0130000197107</t>
  </si>
  <si>
    <t>UY LAIHENG</t>
  </si>
  <si>
    <t>អ៊ុយ ឡៃហេង</t>
  </si>
  <si>
    <t>0380000102487</t>
  </si>
  <si>
    <t>MOENG NETH</t>
  </si>
  <si>
    <t>ម៉ឹង ណែត</t>
  </si>
  <si>
    <t>0380000103559</t>
  </si>
  <si>
    <t>PHAT VANDA</t>
  </si>
  <si>
    <t>ផាត់ វ៉ាន់ដា</t>
  </si>
  <si>
    <t>0380000102412</t>
  </si>
  <si>
    <t>KEO PISETH</t>
  </si>
  <si>
    <t>កែវ ពិសិដ្ឋ</t>
  </si>
  <si>
    <t>0380000102374</t>
  </si>
  <si>
    <t>NOP MEAKEA</t>
  </si>
  <si>
    <t>ណុប មាគា</t>
  </si>
  <si>
    <t>0380000102463</t>
  </si>
  <si>
    <t>CHUM SOPHAT</t>
  </si>
  <si>
    <t>ជុំ សុផាត</t>
  </si>
  <si>
    <t>0380000055128</t>
  </si>
  <si>
    <t>IV VUTHYKA</t>
  </si>
  <si>
    <t>អ៊ីវ វុធ្ធីកា</t>
  </si>
  <si>
    <t>0380000102878</t>
  </si>
  <si>
    <t>SISOWATH RITHYRAVONG</t>
  </si>
  <si>
    <t>ស៊ីសុវត្ថិ ឫទ្ធីរ៉ាវង្ស</t>
  </si>
  <si>
    <t>KUNG SOPHEAK</t>
  </si>
  <si>
    <t>គង់ សុភ័គ្រ</t>
  </si>
  <si>
    <t>LENG SOVANN</t>
  </si>
  <si>
    <t>ឡេង សុវណ្ណ</t>
  </si>
  <si>
    <t>0500000116637</t>
  </si>
  <si>
    <t>DOUCH CHORN</t>
  </si>
  <si>
    <t>ឌុច ឆន</t>
  </si>
  <si>
    <t>0570000045803</t>
  </si>
  <si>
    <t>LOUN KIM YOEU</t>
  </si>
  <si>
    <t>លួន គឹមយឿ</t>
  </si>
  <si>
    <t>SOK CHUM</t>
  </si>
  <si>
    <t>សុខ ជុំ</t>
  </si>
  <si>
    <t>0140000309989</t>
  </si>
  <si>
    <t>SUON SRUN</t>
  </si>
  <si>
    <t>សួន ស៊្រុន</t>
  </si>
  <si>
    <t>0140000308745</t>
  </si>
  <si>
    <t>CHAN HUOCH</t>
  </si>
  <si>
    <t>ចាន់ ហួច</t>
  </si>
  <si>
    <t>0140000308327</t>
  </si>
  <si>
    <t>TENG RATHANAK</t>
  </si>
  <si>
    <t>តេង រតនៈ</t>
  </si>
  <si>
    <t>EM VATTEY</t>
  </si>
  <si>
    <t>អែម វត្តី</t>
  </si>
  <si>
    <t>0140000309838</t>
  </si>
  <si>
    <t>PEN SAVANNIT</t>
  </si>
  <si>
    <t xml:space="preserve">ប៉ែន សាវ៉ាន់និត </t>
  </si>
  <si>
    <t>0140000307684</t>
  </si>
  <si>
    <t>CHHOEUNG CHOMREUN</t>
  </si>
  <si>
    <t>ឈឿង ចំរើន</t>
  </si>
  <si>
    <t>0140000309474</t>
  </si>
  <si>
    <t>SOR SOMALY</t>
  </si>
  <si>
    <t>ស សុម៉ាលី</t>
  </si>
  <si>
    <t>HEL BUNTHEA</t>
  </si>
  <si>
    <t>ហ៊ែល ប៊ុនធា</t>
  </si>
  <si>
    <t>0140000308788</t>
  </si>
  <si>
    <t>PRANG CHEAV</t>
  </si>
  <si>
    <t>ប្រាង ឈាវ</t>
  </si>
  <si>
    <t>0140000308664</t>
  </si>
  <si>
    <t>NOUV SOCHEAT</t>
  </si>
  <si>
    <t>នៅ សុជាតិ</t>
  </si>
  <si>
    <t>0140000309962</t>
  </si>
  <si>
    <t>SON SONIKA</t>
  </si>
  <si>
    <t>ស៊ន់ សូនិកា</t>
  </si>
  <si>
    <t>0140000308893</t>
  </si>
  <si>
    <t>OUM SREYKEA</t>
  </si>
  <si>
    <t>អ៊ុំ ស្រីគា</t>
  </si>
  <si>
    <t>0140000308718</t>
  </si>
  <si>
    <t>POM SEYHA</t>
  </si>
  <si>
    <t>ប៉ុម សីហា</t>
  </si>
  <si>
    <t>0140000308858</t>
  </si>
  <si>
    <t>UN HUN</t>
  </si>
  <si>
    <t>អ៊ុន ហ៊ុន</t>
  </si>
  <si>
    <t>0140000308672</t>
  </si>
  <si>
    <t>ENG CHAMROEUN</t>
  </si>
  <si>
    <t>អេង ចំរើន</t>
  </si>
  <si>
    <t>0140000308222</t>
  </si>
  <si>
    <t>SAN ZE</t>
  </si>
  <si>
    <t>សាន់ សេ</t>
  </si>
  <si>
    <t>0140000308818</t>
  </si>
  <si>
    <t>TRAK KAKADA</t>
  </si>
  <si>
    <t>ត្រាក់ កក្កដា</t>
  </si>
  <si>
    <t>0140000309148</t>
  </si>
  <si>
    <t>THUN SAROEUN</t>
  </si>
  <si>
    <t>ធុន សារឿន</t>
  </si>
  <si>
    <t>0140000309776</t>
  </si>
  <si>
    <t>CHIM SATYA</t>
  </si>
  <si>
    <t>ជីម សត្យា</t>
  </si>
  <si>
    <t>0140000308214</t>
  </si>
  <si>
    <t>SUON SOKUN</t>
  </si>
  <si>
    <t>សួន សុគុន</t>
  </si>
  <si>
    <t>0140000308753</t>
  </si>
  <si>
    <t>KIM SOPHEANG</t>
  </si>
  <si>
    <t>គីម សុភៀង</t>
  </si>
  <si>
    <t>0140000307919</t>
  </si>
  <si>
    <t>HEL SAYANA</t>
  </si>
  <si>
    <t xml:space="preserve">ហ៊ែល ស័យនា </t>
  </si>
  <si>
    <t>0140000309741</t>
  </si>
  <si>
    <t>CHOEUN SAM ATH</t>
  </si>
  <si>
    <t>ជឺន សំអាត</t>
  </si>
  <si>
    <t>VY SAVUTH</t>
  </si>
  <si>
    <t>វី សាវុធ</t>
  </si>
  <si>
    <t>1830600306</t>
  </si>
  <si>
    <t>NGOY VON</t>
  </si>
  <si>
    <t>ង៉ុយ វ៉ុន</t>
  </si>
  <si>
    <t>0140000307706</t>
  </si>
  <si>
    <t>KEO VANNA</t>
  </si>
  <si>
    <t>កែវ វណ្ណា</t>
  </si>
  <si>
    <t>0140000308923</t>
  </si>
  <si>
    <t>VORNG SENGHUON</t>
  </si>
  <si>
    <t>វង សេងហួន</t>
  </si>
  <si>
    <t>0140000308885</t>
  </si>
  <si>
    <t>VANN CHAKRIYA</t>
  </si>
  <si>
    <t>វ៉ាន់ ចរិយា</t>
  </si>
  <si>
    <t>0140000309757</t>
  </si>
  <si>
    <t>CHHOENG CHHEYA</t>
  </si>
  <si>
    <t>ឆឹង ឆៃយ៉ា</t>
  </si>
  <si>
    <t>0140000308257</t>
  </si>
  <si>
    <t>CHEAS DARA</t>
  </si>
  <si>
    <t>ជៀស តារា</t>
  </si>
  <si>
    <t>0140000309075</t>
  </si>
  <si>
    <t>YEP MECH</t>
  </si>
  <si>
    <t>យ៉ែប ម៉ិច</t>
  </si>
  <si>
    <t>0140000309288</t>
  </si>
  <si>
    <t>THACH MENGRONG</t>
  </si>
  <si>
    <t>ថាច ម៉េងរ៉ុង</t>
  </si>
  <si>
    <t>0140000308095</t>
  </si>
  <si>
    <t>TOCH BRUGN</t>
  </si>
  <si>
    <t>តូច ប្រុញ</t>
  </si>
  <si>
    <t>0140000309498</t>
  </si>
  <si>
    <t>CHHOENG PHALLY</t>
  </si>
  <si>
    <t>ឆឹង ផល្លី</t>
  </si>
  <si>
    <t>0140000308141</t>
  </si>
  <si>
    <t>MAR MLISKUN</t>
  </si>
  <si>
    <t>ម៉ារ ម្លិះគន្ធ</t>
  </si>
  <si>
    <t>0140000308796</t>
  </si>
  <si>
    <t>LUN CHANSIREY</t>
  </si>
  <si>
    <t>លន់ ច័ន្ទសិរី</t>
  </si>
  <si>
    <t>0140000309407</t>
  </si>
  <si>
    <t>EM SIMON</t>
  </si>
  <si>
    <t>ឯម ស៊ីមន</t>
  </si>
  <si>
    <t>0140000308125</t>
  </si>
  <si>
    <t>KEM PHANHA</t>
  </si>
  <si>
    <t>កឹម បញ្ញា</t>
  </si>
  <si>
    <t>0140000308273</t>
  </si>
  <si>
    <t>KEO VEASNA</t>
  </si>
  <si>
    <t>កែវ វាសនា</t>
  </si>
  <si>
    <t>0140000309091</t>
  </si>
  <si>
    <t>SORN CHANMY</t>
  </si>
  <si>
    <t>ស៊ន ចាន់មី</t>
  </si>
  <si>
    <t>0140000308079</t>
  </si>
  <si>
    <t>PHO PHANNIT</t>
  </si>
  <si>
    <t>ផូ ផាន់និត</t>
  </si>
  <si>
    <t>0140000308044</t>
  </si>
  <si>
    <t>NGETH PENH</t>
  </si>
  <si>
    <t xml:space="preserve">ង៉ែត ពេញ </t>
  </si>
  <si>
    <t>0140000308478</t>
  </si>
  <si>
    <t>TOEK LIDA</t>
  </si>
  <si>
    <t>តឹក លីដា</t>
  </si>
  <si>
    <t>0140000309059</t>
  </si>
  <si>
    <t>LY CHUON NIMOL</t>
  </si>
  <si>
    <t>លី ជួននិមល</t>
  </si>
  <si>
    <t>0140000308605</t>
  </si>
  <si>
    <t>KONG BORADY</t>
  </si>
  <si>
    <t>គង់ បូរ៉ាឌី</t>
  </si>
  <si>
    <t>0140000309873</t>
  </si>
  <si>
    <t>DOM THET</t>
  </si>
  <si>
    <t>ដុំ ថេត</t>
  </si>
  <si>
    <t>0140000307943</t>
  </si>
  <si>
    <t>NOV DARA</t>
  </si>
  <si>
    <t>នៅ ដារា</t>
  </si>
  <si>
    <t>0140000308087</t>
  </si>
  <si>
    <t>SEAN CHANSRON</t>
  </si>
  <si>
    <t xml:space="preserve">សៀន ចាន់ស៊្រុន </t>
  </si>
  <si>
    <t>0140000307994</t>
  </si>
  <si>
    <t>HEANG SARITH</t>
  </si>
  <si>
    <t>ហ៊ាង សារិទ្ធិ</t>
  </si>
  <si>
    <t>0140000309237</t>
  </si>
  <si>
    <t>KEAN SOPHEAK</t>
  </si>
  <si>
    <t>គៀន សុភ័ក្រ</t>
  </si>
  <si>
    <t>0140000309385</t>
  </si>
  <si>
    <t>TRENG BUNTHON</t>
  </si>
  <si>
    <t>ត្រេង ប៊ុនថន</t>
  </si>
  <si>
    <t>0140000308238</t>
  </si>
  <si>
    <t>KUN SAMNANG</t>
  </si>
  <si>
    <t>គុណ សំណាង</t>
  </si>
  <si>
    <t>0140000308777</t>
  </si>
  <si>
    <t>YA SREIMOM</t>
  </si>
  <si>
    <t>យ៉ា ស្រីមុំ</t>
  </si>
  <si>
    <t>0140000308346</t>
  </si>
  <si>
    <t>BUN THIDA</t>
  </si>
  <si>
    <t>ប៊ុន ធីតា</t>
  </si>
  <si>
    <t>0140000308702</t>
  </si>
  <si>
    <t>SANG ROZET</t>
  </si>
  <si>
    <t>សាំង រ៉ូហ្សេត</t>
  </si>
  <si>
    <t>0140000309814</t>
  </si>
  <si>
    <t>SDOEUNG SARADALINE</t>
  </si>
  <si>
    <t>ស្តើង សារ៉ាដាលីន</t>
  </si>
  <si>
    <t>0140000308915</t>
  </si>
  <si>
    <t>HAK CHHENGRONG</t>
  </si>
  <si>
    <t>ហាក់ ឆេងរ៉ុង</t>
  </si>
  <si>
    <t>0140000309784</t>
  </si>
  <si>
    <t>NEANG SONGNGY</t>
  </si>
  <si>
    <t>នាង សុងងី</t>
  </si>
  <si>
    <t>0140000308877</t>
  </si>
  <si>
    <t>PHANN DY</t>
  </si>
  <si>
    <t>ផាន់ ឌី</t>
  </si>
  <si>
    <t>0140000308157</t>
  </si>
  <si>
    <t>VONG DA</t>
  </si>
  <si>
    <t>វង់ ដា</t>
  </si>
  <si>
    <t>0140000308206</t>
  </si>
  <si>
    <t>NOUV SAVOEURN</t>
  </si>
  <si>
    <t>នៅ សាវឿន</t>
  </si>
  <si>
    <t>0140000309997</t>
  </si>
  <si>
    <t>LIM DARY</t>
  </si>
  <si>
    <t>លីម ដារី</t>
  </si>
  <si>
    <t>0140000308807</t>
  </si>
  <si>
    <t>HIM SEYHA</t>
  </si>
  <si>
    <t>ហ៊ឹម សីហា</t>
  </si>
  <si>
    <t>0140000309008</t>
  </si>
  <si>
    <t>LEANG HIM</t>
  </si>
  <si>
    <t>លាង ហ៊ីម</t>
  </si>
  <si>
    <t>0140000308931</t>
  </si>
  <si>
    <t>LENG VANNAVUTH</t>
  </si>
  <si>
    <t>ឡេង វណ្ណាវុធ</t>
  </si>
  <si>
    <t>0140000306203</t>
  </si>
  <si>
    <t>VANNAK CHHARDA</t>
  </si>
  <si>
    <t>វណ្ណៈ ឆដា</t>
  </si>
  <si>
    <t>0140000308311</t>
  </si>
  <si>
    <t>NHIM BUNTHOEUN</t>
  </si>
  <si>
    <t>ញឹម ប៊ុនធឿន</t>
  </si>
  <si>
    <t>0140000306181</t>
  </si>
  <si>
    <t>DIN SOKUNTHEA</t>
  </si>
  <si>
    <t>ឌិន សុគន្ធា</t>
  </si>
  <si>
    <t>0140000309806</t>
  </si>
  <si>
    <t>PEN SOEUNG</t>
  </si>
  <si>
    <t>ប៉ែន សិង្ហ</t>
  </si>
  <si>
    <t>0140000309032</t>
  </si>
  <si>
    <t>CHROENG NARY</t>
  </si>
  <si>
    <t>ច្រឹង ណារី</t>
  </si>
  <si>
    <t>0400000244293</t>
  </si>
  <si>
    <t>SOK SOTHY</t>
  </si>
  <si>
    <t>សុខ សុទ្ធី</t>
  </si>
  <si>
    <t>0400000242339</t>
  </si>
  <si>
    <t>LUN RUN</t>
  </si>
  <si>
    <t>លន់ ​​រុន</t>
  </si>
  <si>
    <t>0400000242819</t>
  </si>
  <si>
    <t>THAI CHHENGMAO</t>
  </si>
  <si>
    <t>ថៃ ឆេងម៉ៅ​</t>
  </si>
  <si>
    <t>1820600275</t>
  </si>
  <si>
    <t>0400000243227</t>
  </si>
  <si>
    <t>CHORK DA</t>
  </si>
  <si>
    <t>ចក់ ដា</t>
  </si>
  <si>
    <t>1942100140</t>
  </si>
  <si>
    <t>0400000243898</t>
  </si>
  <si>
    <t>MOM MAKARA</t>
  </si>
  <si>
    <t>មុំ មករា</t>
  </si>
  <si>
    <t>1892100274</t>
  </si>
  <si>
    <t>0400000243262</t>
  </si>
  <si>
    <t>KONG BUNTHORN</t>
  </si>
  <si>
    <t>គង់ ប៊ុនថន</t>
  </si>
  <si>
    <t>SAMBATH VICHHEKA</t>
  </si>
  <si>
    <t>សម្បត្តិ វិច្ឆិកា</t>
  </si>
  <si>
    <t>0400000244129</t>
  </si>
  <si>
    <t>LAY NOUCH</t>
  </si>
  <si>
    <t>ឡាយ ណុច</t>
  </si>
  <si>
    <t>1890500179</t>
  </si>
  <si>
    <t>0400000244382</t>
  </si>
  <si>
    <t>PHOU BUNRY</t>
  </si>
  <si>
    <t>ផូ ប៊ុនរី</t>
  </si>
  <si>
    <t>0400000243629</t>
  </si>
  <si>
    <t>HANG CHIM</t>
  </si>
  <si>
    <t>ហង់ ជីម</t>
  </si>
  <si>
    <t>0400000243491</t>
  </si>
  <si>
    <t>YOEM SARAK</t>
  </si>
  <si>
    <t>យឹម សារ៉ាក់</t>
  </si>
  <si>
    <t>0400000242983</t>
  </si>
  <si>
    <t>NOUM VUTHY</t>
  </si>
  <si>
    <t>ណុំ វុទ្ធី</t>
  </si>
  <si>
    <t>0400000242606</t>
  </si>
  <si>
    <t>MORN VANNARITH</t>
  </si>
  <si>
    <t>ម៉ន វណ្ណារិទ្ធ</t>
  </si>
  <si>
    <t>0400000243963</t>
  </si>
  <si>
    <t>MORN PHAT</t>
  </si>
  <si>
    <t>ម៉ន ផាត</t>
  </si>
  <si>
    <t>1870700411</t>
  </si>
  <si>
    <t>0400000243874</t>
  </si>
  <si>
    <t>KHIEV MONYROTH</t>
  </si>
  <si>
    <t>ខៀវ មុនីរ័ត្ន</t>
  </si>
  <si>
    <t>0400000243847</t>
  </si>
  <si>
    <t>SREY SOPHANITH</t>
  </si>
  <si>
    <t>ស្រី សុផានិត</t>
  </si>
  <si>
    <t>1890400107</t>
  </si>
  <si>
    <t>0400000243618</t>
  </si>
  <si>
    <t>CHANN NARITH</t>
  </si>
  <si>
    <t>ចាន់ ណារិទ្ធ</t>
  </si>
  <si>
    <t>0400000244323</t>
  </si>
  <si>
    <t>PHON SREYNEANG</t>
  </si>
  <si>
    <t>ផុន ស្រីនាង</t>
  </si>
  <si>
    <t>2890500152</t>
  </si>
  <si>
    <t>0400000243246</t>
  </si>
  <si>
    <t>ORM SOCHEA</t>
  </si>
  <si>
    <t>អោម សុជា</t>
  </si>
  <si>
    <t>0400000243677</t>
  </si>
  <si>
    <t>NOEURN CHANVEASNA</t>
  </si>
  <si>
    <t>នឿន ចាន់វាសនា</t>
  </si>
  <si>
    <t>1900800345</t>
  </si>
  <si>
    <t>0400000244404</t>
  </si>
  <si>
    <t>SIENG PHEAROM</t>
  </si>
  <si>
    <t>សៀង ភារម្យ</t>
  </si>
  <si>
    <t>0400000244218</t>
  </si>
  <si>
    <t>MEAS SOPHEAK</t>
  </si>
  <si>
    <t>មាស សុភក្រ</t>
  </si>
  <si>
    <t>2861700204</t>
  </si>
  <si>
    <t>0250000150319</t>
  </si>
  <si>
    <t>KY CHALA</t>
  </si>
  <si>
    <t>គី ឆាឡា</t>
  </si>
  <si>
    <t>1890500149</t>
  </si>
  <si>
    <t>0400000243815</t>
  </si>
  <si>
    <t>PHENG SAM ANG</t>
  </si>
  <si>
    <t>ផេង សំអាង</t>
  </si>
  <si>
    <t>0400000244021</t>
  </si>
  <si>
    <t>SOUN SOVANPISEY</t>
  </si>
  <si>
    <t>សួន សុវណ្ណពិសី</t>
  </si>
  <si>
    <t>0400000243777</t>
  </si>
  <si>
    <t>KHAT GNOT</t>
  </si>
  <si>
    <t>ខាត់ ញ៉ុត</t>
  </si>
  <si>
    <t>0400000242657</t>
  </si>
  <si>
    <t>REAM SOPHEA</t>
  </si>
  <si>
    <t>រៀម សុភា</t>
  </si>
  <si>
    <t>0400000243696</t>
  </si>
  <si>
    <t>ROEURN SOPHEAK</t>
  </si>
  <si>
    <t>រឿន សុភ័ក្ត</t>
  </si>
  <si>
    <t>1850800355</t>
  </si>
  <si>
    <t>0030000476354</t>
  </si>
  <si>
    <t>SOUR RAKSMEY</t>
  </si>
  <si>
    <t>សួ រស្មី</t>
  </si>
  <si>
    <t>1901400240</t>
  </si>
  <si>
    <t>0400000242266</t>
  </si>
  <si>
    <t>PHANN CHOVVORN</t>
  </si>
  <si>
    <t>ផាន់ ចូវវាន់</t>
  </si>
  <si>
    <t>0400000242697</t>
  </si>
  <si>
    <t>RY LEAPHY</t>
  </si>
  <si>
    <t>រី លាភី</t>
  </si>
  <si>
    <t>1920800209</t>
  </si>
  <si>
    <t>0400000243718</t>
  </si>
  <si>
    <t>NY CHOMNENH</t>
  </si>
  <si>
    <t>នី ចំណេញ</t>
  </si>
  <si>
    <t>0400000243947</t>
  </si>
  <si>
    <t>NAY SYMEN</t>
  </si>
  <si>
    <t>ណៃ ស៊ីម៉េន</t>
  </si>
  <si>
    <t>0400000243165</t>
  </si>
  <si>
    <t>KEO KUNTHEA</t>
  </si>
  <si>
    <t>កែវ គន្ធា</t>
  </si>
  <si>
    <t>1880800401</t>
  </si>
  <si>
    <t>0400000243734</t>
  </si>
  <si>
    <t>CHHIN PHEAKDEY</t>
  </si>
  <si>
    <t>ឈិន ភក្តី</t>
  </si>
  <si>
    <t>1852100454</t>
  </si>
  <si>
    <t>0400000242797</t>
  </si>
  <si>
    <t>HENG HAN</t>
  </si>
  <si>
    <t>ហេង ហាន</t>
  </si>
  <si>
    <t>0400000243912</t>
  </si>
  <si>
    <t>PHON SOKUN</t>
  </si>
  <si>
    <t>ផុន សុគន្ធ</t>
  </si>
  <si>
    <t>1880500159</t>
  </si>
  <si>
    <t>0400000243987</t>
  </si>
  <si>
    <t>MOMREOUNG SOKCHOMREOUN</t>
  </si>
  <si>
    <t>មុំរឿង សុខចំរើន</t>
  </si>
  <si>
    <t>1840500255</t>
  </si>
  <si>
    <t>0400000242908</t>
  </si>
  <si>
    <t>KHUT RAKSMEY</t>
  </si>
  <si>
    <t>ឃុត រស្មី</t>
  </si>
  <si>
    <t>0400000243106</t>
  </si>
  <si>
    <t>PHANN CHHORVEN</t>
  </si>
  <si>
    <t>ផាន់ ឆវិន</t>
  </si>
  <si>
    <t>2880500138</t>
  </si>
  <si>
    <t>0250000150505</t>
  </si>
  <si>
    <t>SOM SARAVUTH</t>
  </si>
  <si>
    <t>សោម សារ៉ាវុឌ្ឍ</t>
  </si>
  <si>
    <t>1890700283</t>
  </si>
  <si>
    <t>0400000244428</t>
  </si>
  <si>
    <t>LY SEAVPENH</t>
  </si>
  <si>
    <t>លី សៀវពេញ</t>
  </si>
  <si>
    <t>0400000243793</t>
  </si>
  <si>
    <t>LIM SAM ATH</t>
  </si>
  <si>
    <t>លឹម សំអាត</t>
  </si>
  <si>
    <t>0400000243645</t>
  </si>
  <si>
    <t>OEM RACHANA</t>
  </si>
  <si>
    <t>អឹម រចនា</t>
  </si>
  <si>
    <t>0400000242738</t>
  </si>
  <si>
    <t>YOU TONG IN</t>
  </si>
  <si>
    <t>យូ តុងអ៊ីន</t>
  </si>
  <si>
    <t>1810600206</t>
  </si>
  <si>
    <t>0400000243009</t>
  </si>
  <si>
    <t>AN YI</t>
  </si>
  <si>
    <t>អាន យី</t>
  </si>
  <si>
    <t>0400000243203</t>
  </si>
  <si>
    <t>PAV KIMTHY</t>
  </si>
  <si>
    <t>ប៉ាវ គឹមធី</t>
  </si>
  <si>
    <t>1860500203</t>
  </si>
  <si>
    <t>0400000243367</t>
  </si>
  <si>
    <t>THY CHANTOUCH</t>
  </si>
  <si>
    <t>ធី ចាន់ទូច</t>
  </si>
  <si>
    <t>1840500226</t>
  </si>
  <si>
    <t>0400000242948</t>
  </si>
  <si>
    <t>LUN SOKHA</t>
  </si>
  <si>
    <t>លន់ សុខា</t>
  </si>
  <si>
    <t>0400000244196</t>
  </si>
  <si>
    <t>ITH SOTHONA</t>
  </si>
  <si>
    <t>អ៊ិត សុថុនា</t>
  </si>
  <si>
    <t>0400000242584</t>
  </si>
  <si>
    <t>CHHEM ROTH</t>
  </si>
  <si>
    <t>ឆែម រដ្ឋ</t>
  </si>
  <si>
    <t>1800800572</t>
  </si>
  <si>
    <t>0400000243297</t>
  </si>
  <si>
    <t>PHANN SOMPHORS</t>
  </si>
  <si>
    <t>ផាន់ សម្ផស្ស</t>
  </si>
  <si>
    <t>1870800404</t>
  </si>
  <si>
    <t>0400000244536</t>
  </si>
  <si>
    <t>LOUNH LEANGKHY</t>
  </si>
  <si>
    <t>ឡូញ លាងឃី</t>
  </si>
  <si>
    <t>0400000244064</t>
  </si>
  <si>
    <t>PEN SARETH</t>
  </si>
  <si>
    <t>ប៉ែន សារ៉េត</t>
  </si>
  <si>
    <t>0400000242215</t>
  </si>
  <si>
    <t>CHAK SOKMEAN</t>
  </si>
  <si>
    <t>ចក់ សុខមាន</t>
  </si>
  <si>
    <t>1860500169</t>
  </si>
  <si>
    <t>0400000244285</t>
  </si>
  <si>
    <t>ENG MANET</t>
  </si>
  <si>
    <t>អេង ម៉ាណែត</t>
  </si>
  <si>
    <t>2891000141</t>
  </si>
  <si>
    <t>0400000244347</t>
  </si>
  <si>
    <t>SIMPHON SARATH</t>
  </si>
  <si>
    <t>ស៊ឹមផុន សារ៉ាត់</t>
  </si>
  <si>
    <t>1901400319</t>
  </si>
  <si>
    <t>0400000243548</t>
  </si>
  <si>
    <t>SAING LAIHEANG</t>
  </si>
  <si>
    <t>សាំង ឡៃហ៊ាង</t>
  </si>
  <si>
    <t>0400000243758</t>
  </si>
  <si>
    <t>SREY PHALLY</t>
  </si>
  <si>
    <t>ស្រី ផល្លី</t>
  </si>
  <si>
    <t>0400000243138</t>
  </si>
  <si>
    <t>NGUON LAINGHY</t>
  </si>
  <si>
    <t>ងួន ឡាំងហ៊ី</t>
  </si>
  <si>
    <t>0400000242711</t>
  </si>
  <si>
    <t>PA VISAL</t>
  </si>
  <si>
    <t>ប៉ា វិសាល</t>
  </si>
  <si>
    <t>0400000242247</t>
  </si>
  <si>
    <t>PIL NY</t>
  </si>
  <si>
    <t>ប៉ិល នី</t>
  </si>
  <si>
    <t>KHIM KIMSAN</t>
  </si>
  <si>
    <t>ឃឹម គឹមសាន</t>
  </si>
  <si>
    <t>1820300446</t>
  </si>
  <si>
    <t>0400000244161</t>
  </si>
  <si>
    <t>VOEURN SAVAT</t>
  </si>
  <si>
    <t>វឿន សាវ៉ាត</t>
  </si>
  <si>
    <t>0400000109345</t>
  </si>
  <si>
    <t>EL VICHETH</t>
  </si>
  <si>
    <t>អ៊ែល វិចិត្រ</t>
  </si>
  <si>
    <t>0400000244048</t>
  </si>
  <si>
    <t>ORNG TOL</t>
  </si>
  <si>
    <t>អ៊ង តុល</t>
  </si>
  <si>
    <t>0400000243599</t>
  </si>
  <si>
    <t>OM SOMON</t>
  </si>
  <si>
    <t>អំ សំអន</t>
  </si>
  <si>
    <t>0400000082188</t>
  </si>
  <si>
    <t>SIENG KIMLORN</t>
  </si>
  <si>
    <t>សៀង គឹមលន</t>
  </si>
  <si>
    <t>0400000242673</t>
  </si>
  <si>
    <t>PHANN CHAMROEUN</t>
  </si>
  <si>
    <t>ផាន់ ចំរើន</t>
  </si>
  <si>
    <t>0400000243572</t>
  </si>
  <si>
    <t>KEV SIENGHENG</t>
  </si>
  <si>
    <t>កែវ សៀងហេង</t>
  </si>
  <si>
    <t>2870100102</t>
  </si>
  <si>
    <t>0400000258308</t>
  </si>
  <si>
    <t>LEANG KHLOENG</t>
  </si>
  <si>
    <t>លាង ខ្លឹង</t>
  </si>
  <si>
    <t>1830500221</t>
  </si>
  <si>
    <t>0400000242622</t>
  </si>
  <si>
    <t>CHUON SINATH</t>
  </si>
  <si>
    <t>ជួន ស៊ីណាត</t>
  </si>
  <si>
    <t>1830500280</t>
  </si>
  <si>
    <t>0400000243057</t>
  </si>
  <si>
    <t>MAO CHANTHOEUN</t>
  </si>
  <si>
    <t>ម៉ៅ ចាន់ធឿន</t>
  </si>
  <si>
    <t>0400000242835</t>
  </si>
  <si>
    <t>SEAM SOPHEAKDEY</t>
  </si>
  <si>
    <t>ស៊ាម សុភក្តី</t>
  </si>
  <si>
    <t>0400000242886</t>
  </si>
  <si>
    <t>VENG SREYSOK</t>
  </si>
  <si>
    <t>វ៉េង ស្រីសុខ</t>
  </si>
  <si>
    <t>0400000242867</t>
  </si>
  <si>
    <t>KEM CHEAKNY</t>
  </si>
  <si>
    <t>កែម ជាក់នី</t>
  </si>
  <si>
    <t>1770800168</t>
  </si>
  <si>
    <t>0280000145397</t>
  </si>
  <si>
    <t>SOY SOKHOEUN</t>
  </si>
  <si>
    <t>សយ សុខឿន</t>
  </si>
  <si>
    <t>0100000282302</t>
  </si>
  <si>
    <t>LIM MAKARA</t>
  </si>
  <si>
    <t>លឹម មករា</t>
  </si>
  <si>
    <t>0570000044928</t>
  </si>
  <si>
    <t>PHAI MITHONA</t>
  </si>
  <si>
    <t>ផៃ មិថុនា</t>
  </si>
  <si>
    <t>0280000145699</t>
  </si>
  <si>
    <t>PHIN SOBORN</t>
  </si>
  <si>
    <t>ភិន្ទ សុប៊ន</t>
  </si>
  <si>
    <t>0280000146725</t>
  </si>
  <si>
    <t>HIN HAK</t>
  </si>
  <si>
    <t>ហ៊ិន ហាក់</t>
  </si>
  <si>
    <t>0280000145998</t>
  </si>
  <si>
    <t>BANN SOKUN</t>
  </si>
  <si>
    <t>បាន់ សុគន្ធ</t>
  </si>
  <si>
    <t>1842100518</t>
  </si>
  <si>
    <t>0280000145613</t>
  </si>
  <si>
    <t>CHOUB SAMBATH</t>
  </si>
  <si>
    <t>ជួប សម្បត្តិ</t>
  </si>
  <si>
    <t>0280000219897</t>
  </si>
  <si>
    <t>SENG BORA</t>
  </si>
  <si>
    <t>សេង បូរ៉ា</t>
  </si>
  <si>
    <t>0120000216904</t>
  </si>
  <si>
    <t>Y VETH</t>
  </si>
  <si>
    <t>អ៊ី វ៉េត</t>
  </si>
  <si>
    <t>0280000145257</t>
  </si>
  <si>
    <t>SAO TITH</t>
  </si>
  <si>
    <t>សៅ ទិត</t>
  </si>
  <si>
    <t>0280000146164</t>
  </si>
  <si>
    <t>TOUCH SOKHA</t>
  </si>
  <si>
    <t>ទូច សុខា</t>
  </si>
  <si>
    <t>1862100444</t>
  </si>
  <si>
    <t>0280000145915</t>
  </si>
  <si>
    <t>ROEM VANNARA</t>
  </si>
  <si>
    <t>រឹម វណ្ណារ៉ា</t>
  </si>
  <si>
    <t>0280000146008</t>
  </si>
  <si>
    <t>KONG SARAVUTH</t>
  </si>
  <si>
    <t>គង់ សារ៉ាវុធ</t>
  </si>
  <si>
    <t>0280000146172</t>
  </si>
  <si>
    <t>RUN CHANRITH</t>
  </si>
  <si>
    <t>រុន ច័ន្ទរិទ្ធ</t>
  </si>
  <si>
    <t>0280000144846</t>
  </si>
  <si>
    <t>SENG MENGSRY</t>
  </si>
  <si>
    <t>សេង ម៉េងស្រ៊ី</t>
  </si>
  <si>
    <t>0280000146137</t>
  </si>
  <si>
    <t>SENG VUTHY</t>
  </si>
  <si>
    <t>សេង វុទ្ធី</t>
  </si>
  <si>
    <t>0280000145451</t>
  </si>
  <si>
    <t>BUTH SOPHAL</t>
  </si>
  <si>
    <t>ប៊ុត សុផល</t>
  </si>
  <si>
    <t>0250000150785</t>
  </si>
  <si>
    <t>MAO LUCKY</t>
  </si>
  <si>
    <t>ម៉ៅ ឡាក់គី</t>
  </si>
  <si>
    <t>0290000042976</t>
  </si>
  <si>
    <t>SAO VANAK</t>
  </si>
  <si>
    <t>សៅ វណ្ណៈ</t>
  </si>
  <si>
    <t>0280000145885</t>
  </si>
  <si>
    <t>SENG SOTHEA</t>
  </si>
  <si>
    <t>សេង សុធា</t>
  </si>
  <si>
    <t>0280000145923</t>
  </si>
  <si>
    <t>YUN SAMNANG</t>
  </si>
  <si>
    <t>យុន សំណាង</t>
  </si>
  <si>
    <t>0380000049163</t>
  </si>
  <si>
    <t>PAO DARA</t>
  </si>
  <si>
    <t>ប៉ៅ តារា</t>
  </si>
  <si>
    <t>0280000145788</t>
  </si>
  <si>
    <t>NGUON SOVANKIRY</t>
  </si>
  <si>
    <t>ងួន សុវណ្ណគិរី</t>
  </si>
  <si>
    <t>0280000145621</t>
  </si>
  <si>
    <t>LUN CHANTHA</t>
  </si>
  <si>
    <t>លន់ ចន្ថា</t>
  </si>
  <si>
    <t>0280000145494</t>
  </si>
  <si>
    <t>SOK SEREYRACHANA</t>
  </si>
  <si>
    <t>សុខ សេរីរចនា</t>
  </si>
  <si>
    <t>2872100285</t>
  </si>
  <si>
    <t>0280000145532</t>
  </si>
  <si>
    <t>SANG SREYMOCH</t>
  </si>
  <si>
    <t>សាំង ស្រីម៉ុច</t>
  </si>
  <si>
    <t>2902100399</t>
  </si>
  <si>
    <t>0280000145664</t>
  </si>
  <si>
    <t>SAN MAKARA</t>
  </si>
  <si>
    <t>សន មករា</t>
  </si>
  <si>
    <t>0280000146156</t>
  </si>
  <si>
    <t>TOB SAVORN</t>
  </si>
  <si>
    <t>តុប សាវ៉ន</t>
  </si>
  <si>
    <t>0280000145559</t>
  </si>
  <si>
    <t>NUON SOKUNTHEA</t>
  </si>
  <si>
    <t>នួន សុគន្ធា</t>
  </si>
  <si>
    <t>0280000145548</t>
  </si>
  <si>
    <t>IM SOKLENG</t>
  </si>
  <si>
    <t>អ៊ឹម សុខឡេង</t>
  </si>
  <si>
    <t>0280000145567</t>
  </si>
  <si>
    <t>YIN THY</t>
  </si>
  <si>
    <t>យិន ធី</t>
  </si>
  <si>
    <t>0280000145327</t>
  </si>
  <si>
    <t>MEN SOVANNMONY</t>
  </si>
  <si>
    <t>ម៉ែន សុវណ្ណមុនី</t>
  </si>
  <si>
    <t>0280000145273</t>
  </si>
  <si>
    <t>SAUTH SEREIVUTH</t>
  </si>
  <si>
    <t>សូត្រ សិរីវុឌ្ឍ</t>
  </si>
  <si>
    <t>0280000145435</t>
  </si>
  <si>
    <t>KORNG MOM</t>
  </si>
  <si>
    <t>កង មុំ</t>
  </si>
  <si>
    <t>0280000219862</t>
  </si>
  <si>
    <t>BIT SOPHEAK</t>
  </si>
  <si>
    <t>ប៊ិត សុភ័ក្ត</t>
  </si>
  <si>
    <t>0030000491965</t>
  </si>
  <si>
    <t>KHAT RI</t>
  </si>
  <si>
    <t>ខាត់ រិ</t>
  </si>
  <si>
    <t>0280000146048</t>
  </si>
  <si>
    <t>OUM CHOEUN</t>
  </si>
  <si>
    <t>អ៊ុំ ជឿន</t>
  </si>
  <si>
    <t>0280000146067</t>
  </si>
  <si>
    <t>TOB KOLAB</t>
  </si>
  <si>
    <t>តុប កុលាប</t>
  </si>
  <si>
    <t>0280000145907</t>
  </si>
  <si>
    <t>KHOUN SOPHEA</t>
  </si>
  <si>
    <t>ឃួន សុភា</t>
  </si>
  <si>
    <t>0280000146075</t>
  </si>
  <si>
    <t>LUY PHEAKTRA</t>
  </si>
  <si>
    <t>លុយ ភក្រ្តា</t>
  </si>
  <si>
    <t>0280000145818</t>
  </si>
  <si>
    <t>ENG PUTHINIRAN</t>
  </si>
  <si>
    <t>អេង ពុទ្ធិនិរន្តន៍</t>
  </si>
  <si>
    <t>0280000144684</t>
  </si>
  <si>
    <t>NEAK VANNAK</t>
  </si>
  <si>
    <t>នាក់ វណ្ណៈ</t>
  </si>
  <si>
    <t>0280000146083</t>
  </si>
  <si>
    <t>EN PUNLORK</t>
  </si>
  <si>
    <t>អិន ពន្លក</t>
  </si>
  <si>
    <t>0280000145947</t>
  </si>
  <si>
    <t>KHLAING HEANG</t>
  </si>
  <si>
    <t>ឃ្លាំង ហ៊ាង</t>
  </si>
  <si>
    <t>1902100357</t>
  </si>
  <si>
    <t>0280000144692</t>
  </si>
  <si>
    <t>EM RACHHIN</t>
  </si>
  <si>
    <t>អែម រ៉ាឈីន</t>
  </si>
  <si>
    <t>1890800331</t>
  </si>
  <si>
    <t>0280000146199</t>
  </si>
  <si>
    <t>ORN SREYTHENG</t>
  </si>
  <si>
    <t>អ៊ន ស្រីថេង</t>
  </si>
  <si>
    <t>2872100253</t>
  </si>
  <si>
    <t>0280000145017</t>
  </si>
  <si>
    <t>NGEN ROTHANA</t>
  </si>
  <si>
    <t>ងេន រតនា</t>
  </si>
  <si>
    <t>0280000146927</t>
  </si>
  <si>
    <t>KORNG VICHETH</t>
  </si>
  <si>
    <t>កង វិចិត្រ</t>
  </si>
  <si>
    <t>0280000146218</t>
  </si>
  <si>
    <t>SOT SAMOT</t>
  </si>
  <si>
    <t>សូត្រ សាមុត</t>
  </si>
  <si>
    <t>0280000145931</t>
  </si>
  <si>
    <t>YANN SOPHANITH</t>
  </si>
  <si>
    <t>យ៉ាន សុផានិត</t>
  </si>
  <si>
    <t>0280000145753</t>
  </si>
  <si>
    <t>MOK SEREYTHOURN</t>
  </si>
  <si>
    <t>មោក សេរីធួន</t>
  </si>
  <si>
    <t>0280000145745</t>
  </si>
  <si>
    <t>MOUL VEASNA</t>
  </si>
  <si>
    <t>មូល វាសនា</t>
  </si>
  <si>
    <t>0280000145807</t>
  </si>
  <si>
    <t>PHOU LUN</t>
  </si>
  <si>
    <t>ភូ លន់</t>
  </si>
  <si>
    <t>0280000145761</t>
  </si>
  <si>
    <t>PEN PUTHEARITH</t>
  </si>
  <si>
    <t>ប៉ែន ពុទ្ធារិទ្ធិ</t>
  </si>
  <si>
    <t>0280000145826</t>
  </si>
  <si>
    <t>THEANG THOURIN</t>
  </si>
  <si>
    <t>ធាង ធូរិន</t>
  </si>
  <si>
    <t>0280000146296</t>
  </si>
  <si>
    <t>LENG KIMSRUN</t>
  </si>
  <si>
    <t>ឡេង គឹមស្រ៊ុន</t>
  </si>
  <si>
    <t>1930600097</t>
  </si>
  <si>
    <t>0280000145958</t>
  </si>
  <si>
    <t>UY SOPHEARA</t>
  </si>
  <si>
    <t>អ៊ុយ សុភារ៉ា</t>
  </si>
  <si>
    <t>1890800332</t>
  </si>
  <si>
    <t>0280000144978</t>
  </si>
  <si>
    <t>PHIN PHIREAK</t>
  </si>
  <si>
    <t>ភិន ភិរក្ស</t>
  </si>
  <si>
    <t>1891200336</t>
  </si>
  <si>
    <t>0280000144676</t>
  </si>
  <si>
    <t>PRES CHANNA</t>
  </si>
  <si>
    <t>ប្រេស ច័ន្ទនា</t>
  </si>
  <si>
    <t>1940500070</t>
  </si>
  <si>
    <t>0280000145966</t>
  </si>
  <si>
    <t>YOS RATANAKVITOU</t>
  </si>
  <si>
    <t>យស រតនវិទូ</t>
  </si>
  <si>
    <t>0280000145974</t>
  </si>
  <si>
    <t>KUM LOY</t>
  </si>
  <si>
    <t>គុំ ឡូយ</t>
  </si>
  <si>
    <t>0280000146016</t>
  </si>
  <si>
    <t>TITH SOVANNARITH</t>
  </si>
  <si>
    <t>ទិត សុវណ្ណារិទ្ធ</t>
  </si>
  <si>
    <t>0280000146237</t>
  </si>
  <si>
    <t>LACH SOLIDA</t>
  </si>
  <si>
    <t>ឡាច សុលីដា</t>
  </si>
  <si>
    <t>0280000146334</t>
  </si>
  <si>
    <t>SIM VANNY</t>
  </si>
  <si>
    <t>ស៊ឹម វន្នី</t>
  </si>
  <si>
    <t>0280000146277</t>
  </si>
  <si>
    <t>TOUCH HUON</t>
  </si>
  <si>
    <t>ទូច ហូន</t>
  </si>
  <si>
    <t>0290000043093</t>
  </si>
  <si>
    <t>NOV VACHANA</t>
  </si>
  <si>
    <t>នៅ វិចនា</t>
  </si>
  <si>
    <t>0280000146288</t>
  </si>
  <si>
    <t>KHIN VONG</t>
  </si>
  <si>
    <t>ឃិន វង់</t>
  </si>
  <si>
    <t>0280000146326</t>
  </si>
  <si>
    <t>TUY SOVANNARY</t>
  </si>
  <si>
    <t>ទុយ សុវណ្ណរី</t>
  </si>
  <si>
    <t>0280000146261</t>
  </si>
  <si>
    <t>MITH SOVANARITH</t>
  </si>
  <si>
    <t>មិត្ត សុវណ្ណារិទ្ធ</t>
  </si>
  <si>
    <t>0280000146202</t>
  </si>
  <si>
    <t>YANG MAO</t>
  </si>
  <si>
    <t>យ៉ាង ម៉ៅ</t>
  </si>
  <si>
    <t>0280000146393</t>
  </si>
  <si>
    <t>OEUN TOUCH</t>
  </si>
  <si>
    <t>អឿន ទូច</t>
  </si>
  <si>
    <t>0280000146307</t>
  </si>
  <si>
    <t>SIM KEAN</t>
  </si>
  <si>
    <t>ស៊ឹម គាន</t>
  </si>
  <si>
    <t>0280000145672</t>
  </si>
  <si>
    <t>LEANG ROTH</t>
  </si>
  <si>
    <t>លាង រ័ត្ន</t>
  </si>
  <si>
    <t>0280000146587</t>
  </si>
  <si>
    <t>TIT SOPHEAK</t>
  </si>
  <si>
    <t>ទិត សុភ័ក្ត្រ</t>
  </si>
  <si>
    <t>0280000146687</t>
  </si>
  <si>
    <t>UY KUNTHEAR</t>
  </si>
  <si>
    <t>អ៊ុយ គន្ធារ</t>
  </si>
  <si>
    <t>0280000146032</t>
  </si>
  <si>
    <t>SUY EANGSRUN</t>
  </si>
  <si>
    <t>ស៊ុយ អៀងស្រ៊ុន</t>
  </si>
  <si>
    <t>0280000145044</t>
  </si>
  <si>
    <t>CHHEUN CHROY</t>
  </si>
  <si>
    <t>ឈឺន ច្រូយ</t>
  </si>
  <si>
    <t>0280000145508</t>
  </si>
  <si>
    <t>TOP RITHY</t>
  </si>
  <si>
    <t>តុប រិទ្ធី</t>
  </si>
  <si>
    <t>1922100284</t>
  </si>
  <si>
    <t>0280000145575</t>
  </si>
  <si>
    <t>NOU RACHNA</t>
  </si>
  <si>
    <t>នូ រចនា</t>
  </si>
  <si>
    <t>0280000145591</t>
  </si>
  <si>
    <t>UNG SAMPHORS</t>
  </si>
  <si>
    <t>អ៊ុង សម្ផស្ស</t>
  </si>
  <si>
    <t>0280000145605</t>
  </si>
  <si>
    <t>SUON PHANNY</t>
  </si>
  <si>
    <t>សួន ផាន្នី</t>
  </si>
  <si>
    <t>1872100579</t>
  </si>
  <si>
    <t>0280000145524</t>
  </si>
  <si>
    <t>SAM THUN</t>
  </si>
  <si>
    <t>សម ធន់</t>
  </si>
  <si>
    <t>0280000145378</t>
  </si>
  <si>
    <t>SOM SARUN</t>
  </si>
  <si>
    <t>សោម សារុន</t>
  </si>
  <si>
    <t>0280000145362</t>
  </si>
  <si>
    <t>SATT SAMOUN</t>
  </si>
  <si>
    <t>សាត់ សំអូន</t>
  </si>
  <si>
    <t>0280000145478</t>
  </si>
  <si>
    <t>NOP SAMBO</t>
  </si>
  <si>
    <t>ណុប សំបូរ</t>
  </si>
  <si>
    <t>0280000147322</t>
  </si>
  <si>
    <t>IM CHANRITH</t>
  </si>
  <si>
    <t>អ៊ឹម ចាន់រិទ្ធ</t>
  </si>
  <si>
    <t>0280000145354</t>
  </si>
  <si>
    <t>OR RAL</t>
  </si>
  <si>
    <t>ឳ រ៉ាល់</t>
  </si>
  <si>
    <t>1852100449</t>
  </si>
  <si>
    <t>0280000146318</t>
  </si>
  <si>
    <t>REEN VIBOL</t>
  </si>
  <si>
    <t>រ៉ែន វិបុល</t>
  </si>
  <si>
    <t>0280000146938</t>
  </si>
  <si>
    <t>THAN CHANDARA</t>
  </si>
  <si>
    <t>ថន ច័ន្ទតារា</t>
  </si>
  <si>
    <t>0280000145338</t>
  </si>
  <si>
    <t>NHEN TREL</t>
  </si>
  <si>
    <t>ញ៉េន ទ្រេល</t>
  </si>
  <si>
    <t>0280000145982</t>
  </si>
  <si>
    <t>CHOEM ENG</t>
  </si>
  <si>
    <t>ជឹម អេង</t>
  </si>
  <si>
    <t>0280000146741</t>
  </si>
  <si>
    <t>NGY SYLEAP</t>
  </si>
  <si>
    <t>ងី លៀប</t>
  </si>
  <si>
    <t>0280000145311</t>
  </si>
  <si>
    <t>VON SITHA</t>
  </si>
  <si>
    <t>វ៉ន ស៊ីថា</t>
  </si>
  <si>
    <t>0250000151188</t>
  </si>
  <si>
    <t>SOUN SALY</t>
  </si>
  <si>
    <t>សួន សាលី</t>
  </si>
  <si>
    <t>0280000219878</t>
  </si>
  <si>
    <t>SOUM SOTHAROTH</t>
  </si>
  <si>
    <t>ស៊ុំ សុថារ័ត្ន</t>
  </si>
  <si>
    <t>0280000144854</t>
  </si>
  <si>
    <t>HUL SAONY</t>
  </si>
  <si>
    <t>ហ៊ុល សៅនី</t>
  </si>
  <si>
    <t>0280000145028</t>
  </si>
  <si>
    <t>CHHIM SINA</t>
  </si>
  <si>
    <t>ឈឹម ស៊ីណា</t>
  </si>
  <si>
    <t>0280000145238</t>
  </si>
  <si>
    <t>KHIM SAMAEI</t>
  </si>
  <si>
    <t>ឃឹម សាម៉ៃ</t>
  </si>
  <si>
    <t>0280000145281</t>
  </si>
  <si>
    <t>KHOEUNG CHANTHA</t>
  </si>
  <si>
    <t>ឃឿង ចន្ថា</t>
  </si>
  <si>
    <t>0280000145214</t>
  </si>
  <si>
    <t>LOENG SAMBATH</t>
  </si>
  <si>
    <t>ឡឹង សម្បត្តិ</t>
  </si>
  <si>
    <t>0280000145001</t>
  </si>
  <si>
    <t>YOS SOPHOAN</t>
  </si>
  <si>
    <t>យស់ សោភ័ណ</t>
  </si>
  <si>
    <t>0280000145265</t>
  </si>
  <si>
    <t>CHEA SEYHA</t>
  </si>
  <si>
    <t>ជា សីហា</t>
  </si>
  <si>
    <t>0280000145157</t>
  </si>
  <si>
    <t>KEO SREYPOV</t>
  </si>
  <si>
    <t>កែវ ស្រីពៅ</t>
  </si>
  <si>
    <t>2862100265</t>
  </si>
  <si>
    <t>0280000145036</t>
  </si>
  <si>
    <t>PHOEURK SOPHEAK</t>
  </si>
  <si>
    <t>ភឿក សុភក្តិ</t>
  </si>
  <si>
    <t>1902100354</t>
  </si>
  <si>
    <t>0280000145389</t>
  </si>
  <si>
    <t>CHHORN KEN</t>
  </si>
  <si>
    <t>ឈន កេន</t>
  </si>
  <si>
    <t>0280000145052</t>
  </si>
  <si>
    <t>SUM VEY</t>
  </si>
  <si>
    <t>ស៊ុម វ៉ៃ</t>
  </si>
  <si>
    <t>0280000145125</t>
  </si>
  <si>
    <t>SOK RACHANY</t>
  </si>
  <si>
    <t>សុខ រចនី</t>
  </si>
  <si>
    <t>2892100254</t>
  </si>
  <si>
    <t>0280000145095</t>
  </si>
  <si>
    <t>ETH LEAKHANA</t>
  </si>
  <si>
    <t>អ៊ិត លក្ខណា</t>
  </si>
  <si>
    <t>0280000145079</t>
  </si>
  <si>
    <t>DONG PUTHEAVY</t>
  </si>
  <si>
    <t>ដុង ពុទ្ធាវី</t>
  </si>
  <si>
    <t>0280000144994</t>
  </si>
  <si>
    <t>HENG SARAM</t>
  </si>
  <si>
    <t>ហេង សារ៉ុំា</t>
  </si>
  <si>
    <t>0280000145087</t>
  </si>
  <si>
    <t>NOP KIMLY</t>
  </si>
  <si>
    <t>ណុប គឹមលី</t>
  </si>
  <si>
    <t>0280000144773</t>
  </si>
  <si>
    <t>KEO VANDY</t>
  </si>
  <si>
    <t>កែវ វ៉ាន់ឌី</t>
  </si>
  <si>
    <t>0280000144827</t>
  </si>
  <si>
    <t>SOK SORPHANN</t>
  </si>
  <si>
    <t>សុខ សោភ័ណ</t>
  </si>
  <si>
    <t>0280000144738</t>
  </si>
  <si>
    <t>SAO VANNOEURN</t>
  </si>
  <si>
    <t>សៅ វណ្ណនឿន</t>
  </si>
  <si>
    <t>0280000144765</t>
  </si>
  <si>
    <t>KUL RAKSMEY</t>
  </si>
  <si>
    <t>គល់ រស្មី</t>
  </si>
  <si>
    <t>0280000144757</t>
  </si>
  <si>
    <t>NOV SELA</t>
  </si>
  <si>
    <t>នៅ សិលា</t>
  </si>
  <si>
    <t>0280000144797</t>
  </si>
  <si>
    <t>VON SIVET</t>
  </si>
  <si>
    <t>វ៉ន ស៊ីវ៉េត</t>
  </si>
  <si>
    <t>0280000144908</t>
  </si>
  <si>
    <t>SIN BOREY</t>
  </si>
  <si>
    <t>ស៊ិន បូរី</t>
  </si>
  <si>
    <t>0280000144803</t>
  </si>
  <si>
    <t>SES SARUN</t>
  </si>
  <si>
    <t>សែស សារុន</t>
  </si>
  <si>
    <t>0280000144811</t>
  </si>
  <si>
    <t>TEP RATHNA</t>
  </si>
  <si>
    <t>ទេព រតនា</t>
  </si>
  <si>
    <t>1900200108</t>
  </si>
  <si>
    <t>0280000144943</t>
  </si>
  <si>
    <t>NOM SAMRONG</t>
  </si>
  <si>
    <t>ណុម សំរុង</t>
  </si>
  <si>
    <t>1872100577</t>
  </si>
  <si>
    <t>0280000144838</t>
  </si>
  <si>
    <t>CHEA CHANARY</t>
  </si>
  <si>
    <t>ជា ចណ្ណារី</t>
  </si>
  <si>
    <t>2882100302</t>
  </si>
  <si>
    <t>0280000144781</t>
  </si>
  <si>
    <t>KHIEV DINA</t>
  </si>
  <si>
    <t>ខៀវ ឌីណា</t>
  </si>
  <si>
    <t>0490000026023</t>
  </si>
  <si>
    <t>SENG THEARA</t>
  </si>
  <si>
    <t>សេង ធារ៉ា</t>
  </si>
  <si>
    <t>0280000145141</t>
  </si>
  <si>
    <t>SAN SOPHEAVY</t>
  </si>
  <si>
    <t>សន សុភាវី</t>
  </si>
  <si>
    <t>0280000145133</t>
  </si>
  <si>
    <t>OUK RATHA</t>
  </si>
  <si>
    <t>អ៊ុក រដ្ឋា</t>
  </si>
  <si>
    <t>0280000145346</t>
  </si>
  <si>
    <t>PHI SOUSDEY</t>
  </si>
  <si>
    <t>ភី សួស្តី</t>
  </si>
  <si>
    <t>0280000144927</t>
  </si>
  <si>
    <t>CHAM THAVY</t>
  </si>
  <si>
    <t>ចែម ថាវី</t>
  </si>
  <si>
    <t>0280000144897</t>
  </si>
  <si>
    <t>LAY YOULEY</t>
  </si>
  <si>
    <t>ឡាយ យូល័យ</t>
  </si>
  <si>
    <t>0280000144862</t>
  </si>
  <si>
    <t>YOEUNG AYSRUN</t>
  </si>
  <si>
    <t>យឿង អាយស្រ៊ុន</t>
  </si>
  <si>
    <t>0080000724495</t>
  </si>
  <si>
    <t>IN HAK</t>
  </si>
  <si>
    <t>អ៊ិន ហាក់</t>
  </si>
  <si>
    <t>0280000144668</t>
  </si>
  <si>
    <t>NON SAMNANG</t>
  </si>
  <si>
    <t>ណុន សំណាង</t>
  </si>
  <si>
    <t>0280000144552</t>
  </si>
  <si>
    <t>NOUN PROHORSNY</t>
  </si>
  <si>
    <t>នន់ ព្រហស្បតិ៍នី</t>
  </si>
  <si>
    <t>0010002532277</t>
  </si>
  <si>
    <t>AOK DY</t>
  </si>
  <si>
    <t>ឱក ឌី</t>
  </si>
  <si>
    <t>0280000144587</t>
  </si>
  <si>
    <t>SOM SOKUNTHEA</t>
  </si>
  <si>
    <t>សំ សុគន្ធា</t>
  </si>
  <si>
    <t>1912100358</t>
  </si>
  <si>
    <t>0280000144579</t>
  </si>
  <si>
    <t>KUN SOCHEATA</t>
  </si>
  <si>
    <t>គុន សុជាតា</t>
  </si>
  <si>
    <t>2912100322</t>
  </si>
  <si>
    <t>0280000144609</t>
  </si>
  <si>
    <t>KHEN NHA</t>
  </si>
  <si>
    <t>ខែន ញ៉ា</t>
  </si>
  <si>
    <t>0280000144878</t>
  </si>
  <si>
    <t>NHEL TITHDARA</t>
  </si>
  <si>
    <t>ញ៉ិល ទិត្យដារ៉ា</t>
  </si>
  <si>
    <t>0280000144625</t>
  </si>
  <si>
    <t>CHENG YOURA</t>
  </si>
  <si>
    <t>ចេង យូរ៉ា</t>
  </si>
  <si>
    <t>0280000145303</t>
  </si>
  <si>
    <t>CHHON KHEMARAK</t>
  </si>
  <si>
    <t>ឆុន ខេមរៈ</t>
  </si>
  <si>
    <t>0280000144544</t>
  </si>
  <si>
    <t>PHANN HENG</t>
  </si>
  <si>
    <t>ផាន់ ហេង</t>
  </si>
  <si>
    <t>0280000144986</t>
  </si>
  <si>
    <t>MIECH BORITH</t>
  </si>
  <si>
    <t>មៀច បូរិទ្ធ</t>
  </si>
  <si>
    <t>0280000144528</t>
  </si>
  <si>
    <t>THOU SOPHEAP</t>
  </si>
  <si>
    <t>ធូ សុភាព</t>
  </si>
  <si>
    <t>0560000041926</t>
  </si>
  <si>
    <t>KONG CHANBOPHA</t>
  </si>
  <si>
    <t>គង់ ចន្ទបុប្ផា</t>
  </si>
  <si>
    <t>0560000041737</t>
  </si>
  <si>
    <t>UK LINA</t>
  </si>
  <si>
    <t>អ៊ុក លីណា</t>
  </si>
  <si>
    <t>0560000041508</t>
  </si>
  <si>
    <t>SO PISEY</t>
  </si>
  <si>
    <t>សូ ពិសី</t>
  </si>
  <si>
    <t>0560000041748</t>
  </si>
  <si>
    <t>SOK SORITHY</t>
  </si>
  <si>
    <t>សុខ សុឫទ្ធី</t>
  </si>
  <si>
    <t>0560000041225</t>
  </si>
  <si>
    <t>CHEA BUNTHIN</t>
  </si>
  <si>
    <t>ជា ប៊ុនធិន</t>
  </si>
  <si>
    <t>0560000041907</t>
  </si>
  <si>
    <t>YOUK CHANPISETH</t>
  </si>
  <si>
    <t>យក់ ច័ន្ទពិសិដ្ឋ</t>
  </si>
  <si>
    <t>0560000041233</t>
  </si>
  <si>
    <t>YANN RATHA</t>
  </si>
  <si>
    <t>យ៉ាន់ រត្ថា</t>
  </si>
  <si>
    <t>0560000041578</t>
  </si>
  <si>
    <t>VANNA DIMONG</t>
  </si>
  <si>
    <t>វណ្ណា ឌីម៉ង់</t>
  </si>
  <si>
    <t>0560000041381</t>
  </si>
  <si>
    <t>NUT KAKADA</t>
  </si>
  <si>
    <t>នុត កក្កដា</t>
  </si>
  <si>
    <t>0560000041338</t>
  </si>
  <si>
    <t>TOM SAOPHALLA</t>
  </si>
  <si>
    <t>ទុំ សៅផល្លា</t>
  </si>
  <si>
    <t>0560000041527</t>
  </si>
  <si>
    <t>YEM VIRAK</t>
  </si>
  <si>
    <t>យ៉ែម វីរៈ</t>
  </si>
  <si>
    <t>0560000041648</t>
  </si>
  <si>
    <t>PANG TITHA</t>
  </si>
  <si>
    <t>ប៉ាង ទិត្ថា</t>
  </si>
  <si>
    <t>0560000041756</t>
  </si>
  <si>
    <t>NIA SOPHEARA</t>
  </si>
  <si>
    <t>នៀ សុភារ៉ា</t>
  </si>
  <si>
    <t>0560000041446</t>
  </si>
  <si>
    <t>YA SOMARETH</t>
  </si>
  <si>
    <t>យ៉ា សូម៉ារ៉េត</t>
  </si>
  <si>
    <t>0560000041713</t>
  </si>
  <si>
    <t>IM KIMLONG</t>
  </si>
  <si>
    <t>អ៊ីម គីមឡុង</t>
  </si>
  <si>
    <t>0560000041276</t>
  </si>
  <si>
    <t>TRY SOKHENG</t>
  </si>
  <si>
    <t>ទ្រី សុខេង</t>
  </si>
  <si>
    <t>0560000041788</t>
  </si>
  <si>
    <t>CHAIN SOVANNAREACH</t>
  </si>
  <si>
    <t>ចេន សុវណ្ណារាជ</t>
  </si>
  <si>
    <t>0560000041438</t>
  </si>
  <si>
    <t>NEOU KONGKEA</t>
  </si>
  <si>
    <t>នៅ គង្គា</t>
  </si>
  <si>
    <t>0560000041241</t>
  </si>
  <si>
    <t>YANN SOPHEAK</t>
  </si>
  <si>
    <t>យ៉ាន់ សុភ័ក្ត្រ</t>
  </si>
  <si>
    <t>0560000041934</t>
  </si>
  <si>
    <t>CHHIM SOCHEATPOLIN</t>
  </si>
  <si>
    <t>ឈឹម សុជាតិប៉ូលីន</t>
  </si>
  <si>
    <t>0560000041802</t>
  </si>
  <si>
    <t>SANG VORN</t>
  </si>
  <si>
    <t>សាំង វ៉ន</t>
  </si>
  <si>
    <t>0560000041187</t>
  </si>
  <si>
    <t>SON SAY</t>
  </si>
  <si>
    <t>សុន សៃ</t>
  </si>
  <si>
    <t>0560000041403</t>
  </si>
  <si>
    <t>OU SINA</t>
  </si>
  <si>
    <t>អ៊ូ ស៊ីណា</t>
  </si>
  <si>
    <t>0560000041284</t>
  </si>
  <si>
    <t>AIEM DYNAV</t>
  </si>
  <si>
    <t>អៀម ឌីណាវ</t>
  </si>
  <si>
    <t>0560000041853</t>
  </si>
  <si>
    <t>CHORK RATANA</t>
  </si>
  <si>
    <t>ចក់ រតនា</t>
  </si>
  <si>
    <t>0560000041397</t>
  </si>
  <si>
    <t>SIM SOKHENG</t>
  </si>
  <si>
    <t>ស៊ឹម សុខខែង</t>
  </si>
  <si>
    <t>0560000041489</t>
  </si>
  <si>
    <t>KOH TY</t>
  </si>
  <si>
    <t>កោះ ទី</t>
  </si>
  <si>
    <t>0500000102547</t>
  </si>
  <si>
    <t>KONG PHEARIN</t>
  </si>
  <si>
    <t>គង់ ភារិន្ទ</t>
  </si>
  <si>
    <t>0560000041365</t>
  </si>
  <si>
    <t>SOUS RAMET</t>
  </si>
  <si>
    <t>សួស រ៉ាម៉េត</t>
  </si>
  <si>
    <t>0560000041478</t>
  </si>
  <si>
    <t>CHEA PHIRUN</t>
  </si>
  <si>
    <t>ជា ភិរុណ</t>
  </si>
  <si>
    <t>0560000041535</t>
  </si>
  <si>
    <t>KIM YEAN</t>
  </si>
  <si>
    <t>គឹម យាន</t>
  </si>
  <si>
    <t>0560000041427</t>
  </si>
  <si>
    <t>PEN CHAKRIYA</t>
  </si>
  <si>
    <t>ប៉ែន ចរិយា</t>
  </si>
  <si>
    <t>0560000041845</t>
  </si>
  <si>
    <t>MA SORYA</t>
  </si>
  <si>
    <t>ម៉ា សូរិយា</t>
  </si>
  <si>
    <t>0560000041877</t>
  </si>
  <si>
    <t>HAUN SOVICHHIKA</t>
  </si>
  <si>
    <t>ហូន សុវិច្ឆិកា</t>
  </si>
  <si>
    <t>0560000041632</t>
  </si>
  <si>
    <t>KHY SAM AUN</t>
  </si>
  <si>
    <t>ឃី សំអូន</t>
  </si>
  <si>
    <t>1810200416</t>
  </si>
  <si>
    <t>0560000041586</t>
  </si>
  <si>
    <t>TOCH SORINO</t>
  </si>
  <si>
    <t>តូច សូរីណូ</t>
  </si>
  <si>
    <t>0560000041195</t>
  </si>
  <si>
    <t>CHHUON SAVEN</t>
  </si>
  <si>
    <t>ឈួន សាវ៉េន</t>
  </si>
  <si>
    <t>0560000041292</t>
  </si>
  <si>
    <t>KHUN RAINGSEY</t>
  </si>
  <si>
    <t>ឃុន រង្សី</t>
  </si>
  <si>
    <t>0560000041616</t>
  </si>
  <si>
    <t>CHAN SAM OL</t>
  </si>
  <si>
    <t>0560000041543</t>
  </si>
  <si>
    <t>KIM SAM ONN</t>
  </si>
  <si>
    <t>គឹម សំអុន</t>
  </si>
  <si>
    <t>0560000041829</t>
  </si>
  <si>
    <t>SANHH BRSAL</t>
  </si>
  <si>
    <t>សាញ់ ប្រសាល</t>
  </si>
  <si>
    <t>0560000041594</t>
  </si>
  <si>
    <t>EM SONGVA</t>
  </si>
  <si>
    <t>អែម សង្វារ</t>
  </si>
  <si>
    <t>0560000041659</t>
  </si>
  <si>
    <t>HOY KOEMCHHEANG</t>
  </si>
  <si>
    <t>ហូយ គឹមឈាង</t>
  </si>
  <si>
    <t>0560000041373</t>
  </si>
  <si>
    <t>KIM RITH</t>
  </si>
  <si>
    <t>គឹម រិត</t>
  </si>
  <si>
    <t>0560000041721</t>
  </si>
  <si>
    <t>YIN SOKHA</t>
  </si>
  <si>
    <t>យិន សុខា</t>
  </si>
  <si>
    <t>0560000041497</t>
  </si>
  <si>
    <t>DUK SOPHEARIN</t>
  </si>
  <si>
    <t>ឌុក សុភារិន</t>
  </si>
  <si>
    <t>PHAN SOPHEAP</t>
  </si>
  <si>
    <t>ផាន់ សុភាព</t>
  </si>
  <si>
    <t>1881400286</t>
  </si>
  <si>
    <t>0560000041799</t>
  </si>
  <si>
    <t>SREY SOVANNRATH</t>
  </si>
  <si>
    <t>ស្រី សុវណ្ណរ៉ាត់</t>
  </si>
  <si>
    <t>0120000216734</t>
  </si>
  <si>
    <t>NOUN RATHANAKVISAL</t>
  </si>
  <si>
    <t>នួន រតនៈវិសាល</t>
  </si>
  <si>
    <t>0560000041322</t>
  </si>
  <si>
    <t>KIM SOKNY</t>
  </si>
  <si>
    <t>គីម សុខនី</t>
  </si>
  <si>
    <t>0560000041306</t>
  </si>
  <si>
    <t>LUN LEANG</t>
  </si>
  <si>
    <t>ឡុន លាង</t>
  </si>
  <si>
    <t>0560000041349</t>
  </si>
  <si>
    <t>UK MARA</t>
  </si>
  <si>
    <t>អ៊ុក ម៉ារ៉ា</t>
  </si>
  <si>
    <t>0560000041667</t>
  </si>
  <si>
    <t>PHAN SAMBATH</t>
  </si>
  <si>
    <t>ផាន់ សម្បត្ដិ</t>
  </si>
  <si>
    <t>0560000075499</t>
  </si>
  <si>
    <t>YAM HAT</t>
  </si>
  <si>
    <t>យ៉ាំ ហាត</t>
  </si>
  <si>
    <t>0570000045827</t>
  </si>
  <si>
    <t>HEN META</t>
  </si>
  <si>
    <t>ហែន មេត្តា</t>
  </si>
  <si>
    <t>0560000041314</t>
  </si>
  <si>
    <t>PALL SOTHEA</t>
  </si>
  <si>
    <t>ប៉ាល់ សុធា</t>
  </si>
  <si>
    <t>0560000041357</t>
  </si>
  <si>
    <t>CHHUM VATH</t>
  </si>
  <si>
    <t>ឈុំ វ៉ាត់</t>
  </si>
  <si>
    <t>0560000041411</t>
  </si>
  <si>
    <t>MEAS ELEN</t>
  </si>
  <si>
    <t>មាស អេឡែន</t>
  </si>
  <si>
    <t>0560000041144</t>
  </si>
  <si>
    <t>HANG SOPHEAP</t>
  </si>
  <si>
    <t>ហង់ សុភាព</t>
  </si>
  <si>
    <t>0560000041257</t>
  </si>
  <si>
    <t>PUTH SAM ATH</t>
  </si>
  <si>
    <t>ពុធ​ សំអាត</t>
  </si>
  <si>
    <t>0560000041683</t>
  </si>
  <si>
    <t>HAN RITHEA</t>
  </si>
  <si>
    <t>ហាន រិទ្ធា</t>
  </si>
  <si>
    <t>1801000106</t>
  </si>
  <si>
    <t>0560000041691</t>
  </si>
  <si>
    <t>NUON SAMBO</t>
  </si>
  <si>
    <t>នួន សំបូរ</t>
  </si>
  <si>
    <t>0560000041818</t>
  </si>
  <si>
    <t>PREAP RAVORN</t>
  </si>
  <si>
    <t>ព្រាប រ៉ាវន់</t>
  </si>
  <si>
    <t>0560000041861</t>
  </si>
  <si>
    <t>MUT CHENDA</t>
  </si>
  <si>
    <t>មុត ចិន្ដា</t>
  </si>
  <si>
    <t>0470000106937</t>
  </si>
  <si>
    <t>HENG POTHEVICHEKA</t>
  </si>
  <si>
    <t>ហេង ពុទ្ធិវិច្ឆិកា</t>
  </si>
  <si>
    <t>0470000107596</t>
  </si>
  <si>
    <t>CHEANG VANNAK</t>
  </si>
  <si>
    <t>ជាង វណ្ណៈ</t>
  </si>
  <si>
    <t>0470000106848</t>
  </si>
  <si>
    <t>CHY BUNTHOEURN</t>
  </si>
  <si>
    <t>ជី ប៊ុនធឿន</t>
  </si>
  <si>
    <t>0470000106883</t>
  </si>
  <si>
    <t>DY SONITA</t>
  </si>
  <si>
    <t>ឌី សុនិតា</t>
  </si>
  <si>
    <t>0470000107219</t>
  </si>
  <si>
    <t>BORN ANG</t>
  </si>
  <si>
    <t>ប៊ន អង់</t>
  </si>
  <si>
    <t>0470000106999</t>
  </si>
  <si>
    <t>LIM KIMCHHE</t>
  </si>
  <si>
    <t>លឹម គីមឆែ</t>
  </si>
  <si>
    <t>0470000107413</t>
  </si>
  <si>
    <t>VECH SAROEURNG</t>
  </si>
  <si>
    <t>វ៉ិច សារឿង</t>
  </si>
  <si>
    <t>0470000106948</t>
  </si>
  <si>
    <t>CHON DARA</t>
  </si>
  <si>
    <t>ជន ដារ៉ា</t>
  </si>
  <si>
    <t>0470000106905</t>
  </si>
  <si>
    <t>MUY CHHENG MOEURN</t>
  </si>
  <si>
    <t>មុយ ឆេងមឿន</t>
  </si>
  <si>
    <t>0470000107286</t>
  </si>
  <si>
    <t>LAP VANNDY</t>
  </si>
  <si>
    <t>ឡាប វណ្ណឌី</t>
  </si>
  <si>
    <t>0470000204777</t>
  </si>
  <si>
    <t>MAN CHANNA</t>
  </si>
  <si>
    <t>ម៉ន ចាន់ណា</t>
  </si>
  <si>
    <t>0470000106875</t>
  </si>
  <si>
    <t>PICH RATY</t>
  </si>
  <si>
    <t>ពេជ រ៉ាត់ទី</t>
  </si>
  <si>
    <t>0470000106816</t>
  </si>
  <si>
    <t>SENG LAOHOU</t>
  </si>
  <si>
    <t>សេង ឡៅហ៊ូ</t>
  </si>
  <si>
    <t>0470000107243</t>
  </si>
  <si>
    <t>NEANG PHORS</t>
  </si>
  <si>
    <t>នាង ភស់</t>
  </si>
  <si>
    <t>0470000107208</t>
  </si>
  <si>
    <t>NGET SOPHEAK</t>
  </si>
  <si>
    <t>ង៉ែត សុភ័ក្រ</t>
  </si>
  <si>
    <t>0650000020267</t>
  </si>
  <si>
    <t>SENG PHOK</t>
  </si>
  <si>
    <t>សេង ផុក</t>
  </si>
  <si>
    <t>0470000204818</t>
  </si>
  <si>
    <t>CHORK CHHUN</t>
  </si>
  <si>
    <t>ចក់ ឈន់</t>
  </si>
  <si>
    <t>0470000107405</t>
  </si>
  <si>
    <t>MIN SAMRONG</t>
  </si>
  <si>
    <t>មិន សំរុង</t>
  </si>
  <si>
    <t>0470000107006</t>
  </si>
  <si>
    <t>NET SORIN</t>
  </si>
  <si>
    <t>នេត សូរិន</t>
  </si>
  <si>
    <t>0030000453478</t>
  </si>
  <si>
    <t>MUT PISETH</t>
  </si>
  <si>
    <t>មុត ពិសិដ្ឋ</t>
  </si>
  <si>
    <t>0470000107529</t>
  </si>
  <si>
    <t>SAM SAING</t>
  </si>
  <si>
    <t>សំ សាំង</t>
  </si>
  <si>
    <t>0470000106913</t>
  </si>
  <si>
    <t>YORT VANNAK</t>
  </si>
  <si>
    <t>យ៉ត វណ្ណៈ</t>
  </si>
  <si>
    <t>0470000107391</t>
  </si>
  <si>
    <t>BOU SAM ATH</t>
  </si>
  <si>
    <t>ប៊ូ សំអាត</t>
  </si>
  <si>
    <t>0030000238135</t>
  </si>
  <si>
    <t>UK SOVANNMONI</t>
  </si>
  <si>
    <t>អ៊ុក សុវណ្ណមុនី</t>
  </si>
  <si>
    <t>0030000491868</t>
  </si>
  <si>
    <t>LY NAK</t>
  </si>
  <si>
    <t>លី ណាក់</t>
  </si>
  <si>
    <t>0030000476397</t>
  </si>
  <si>
    <t>DORN DARA</t>
  </si>
  <si>
    <t>ដន ដារ៉ា</t>
  </si>
  <si>
    <t>0030000476575</t>
  </si>
  <si>
    <t>CHHAN SEANGENG</t>
  </si>
  <si>
    <t>ឆាន ស៊ាងអេង</t>
  </si>
  <si>
    <t>0030000491639</t>
  </si>
  <si>
    <t>NET BORA</t>
  </si>
  <si>
    <t>ណែត បូរ៉ា</t>
  </si>
  <si>
    <t>0030000491825</t>
  </si>
  <si>
    <t>LAO SOPHAL</t>
  </si>
  <si>
    <t>ឡៅ សុផល</t>
  </si>
  <si>
    <t>0030000491914</t>
  </si>
  <si>
    <t>HAK PHANITH</t>
  </si>
  <si>
    <t>ហាក់ ផានិត</t>
  </si>
  <si>
    <t>0030000491768</t>
  </si>
  <si>
    <t>ENG SOKYO</t>
  </si>
  <si>
    <t>អេង សុខយោ</t>
  </si>
  <si>
    <t>0030000491647</t>
  </si>
  <si>
    <t>BOEUN TAK</t>
  </si>
  <si>
    <t>បឿន តាក់</t>
  </si>
  <si>
    <t>0030000476486</t>
  </si>
  <si>
    <t>SANH VIBOL</t>
  </si>
  <si>
    <t>សាញ់ វិបុល</t>
  </si>
  <si>
    <t>0030000476548</t>
  </si>
  <si>
    <t>KHUON MAKARA</t>
  </si>
  <si>
    <t>ខួន មករា</t>
  </si>
  <si>
    <t>0030000476583</t>
  </si>
  <si>
    <t>POV CHANTHA</t>
  </si>
  <si>
    <t>ប៉ូវ ចាន់ថា</t>
  </si>
  <si>
    <t>0030000491973</t>
  </si>
  <si>
    <t>SEOM CHHAILY</t>
  </si>
  <si>
    <t>សឹម ឆៃលី</t>
  </si>
  <si>
    <t>0030000476516</t>
  </si>
  <si>
    <t>TY VISALSITH</t>
  </si>
  <si>
    <t>ទី វិសាលសិទ្ធិ</t>
  </si>
  <si>
    <t>0030000476494</t>
  </si>
  <si>
    <t>PANG MONYROTH</t>
  </si>
  <si>
    <t>ប៉ាង មុនីរតន៍</t>
  </si>
  <si>
    <t>0030000476567</t>
  </si>
  <si>
    <t>VON PUTCHORN</t>
  </si>
  <si>
    <t>វន់ ពុធឆន់</t>
  </si>
  <si>
    <t>0030000378611</t>
  </si>
  <si>
    <t>SEANG VIRAK</t>
  </si>
  <si>
    <t>ស៊ាង វិរៈ</t>
  </si>
  <si>
    <t>0030000476362</t>
  </si>
  <si>
    <t>PHY HONGKRY</t>
  </si>
  <si>
    <t>ភី ហុងគ្រី</t>
  </si>
  <si>
    <t>0030000476532</t>
  </si>
  <si>
    <t>UK SOKUNTHEA</t>
  </si>
  <si>
    <t>អ៊ុក សុគន្ធា</t>
  </si>
  <si>
    <t>0030000476389</t>
  </si>
  <si>
    <t>HENG SAMOL</t>
  </si>
  <si>
    <t>ហេង សំអុល</t>
  </si>
  <si>
    <t>0030000476408</t>
  </si>
  <si>
    <t>PHORN RITHY</t>
  </si>
  <si>
    <t>ភន រិទ្ធី</t>
  </si>
  <si>
    <t>0030000476451</t>
  </si>
  <si>
    <t>MUON SOPHEAP</t>
  </si>
  <si>
    <t>មួន សុភាព</t>
  </si>
  <si>
    <t>0030000476478</t>
  </si>
  <si>
    <t>KHIM CHANTHIDA</t>
  </si>
  <si>
    <t>ឃឹម ច័ន្ទធីតា</t>
  </si>
  <si>
    <t>2922100229</t>
  </si>
  <si>
    <t>0030000476443</t>
  </si>
  <si>
    <t>TY VANNAK</t>
  </si>
  <si>
    <t>ទី វណ្ណៈ</t>
  </si>
  <si>
    <t>0030000476435</t>
  </si>
  <si>
    <t>PHENG NY</t>
  </si>
  <si>
    <t>ភេង នី</t>
  </si>
  <si>
    <t>0080000724371</t>
  </si>
  <si>
    <t>KOV KIMLANG</t>
  </si>
  <si>
    <t>កូវ គឹមឡាង</t>
  </si>
  <si>
    <t>0080000724827</t>
  </si>
  <si>
    <t>TENG NARY</t>
  </si>
  <si>
    <t>តេង ណារី</t>
  </si>
  <si>
    <t>0080000724339</t>
  </si>
  <si>
    <t>CHEA VANNAK</t>
  </si>
  <si>
    <t>ជា វណ្ណៈ</t>
  </si>
  <si>
    <t>0080000723774</t>
  </si>
  <si>
    <t>EN TOLA</t>
  </si>
  <si>
    <t>អិន តុលា</t>
  </si>
  <si>
    <t>0080000725076</t>
  </si>
  <si>
    <t>UN CHANNY</t>
  </si>
  <si>
    <t>អ៊ុន ចន្នី</t>
  </si>
  <si>
    <t>0080000725319</t>
  </si>
  <si>
    <t>LEM SAVUTH</t>
  </si>
  <si>
    <t>ឡែម សាវុធ</t>
  </si>
  <si>
    <t>0080000724298</t>
  </si>
  <si>
    <t>THORNG SEIHA</t>
  </si>
  <si>
    <t>ថោង សីហា</t>
  </si>
  <si>
    <t>0080000724576</t>
  </si>
  <si>
    <t>SAM ROSA</t>
  </si>
  <si>
    <t>សំ រ៉ូស្សា</t>
  </si>
  <si>
    <t>0080000724061</t>
  </si>
  <si>
    <t>KIN VISAL</t>
  </si>
  <si>
    <t>គិន វិសាល</t>
  </si>
  <si>
    <t>0080000723979</t>
  </si>
  <si>
    <t>CHHOEUM JANDINA</t>
  </si>
  <si>
    <t>ឈឿម ចាន់ឌីណា</t>
  </si>
  <si>
    <t>0080000725386</t>
  </si>
  <si>
    <t>NAM SOKKIM</t>
  </si>
  <si>
    <t>ណាំ សុខគីម</t>
  </si>
  <si>
    <t>0080000725847</t>
  </si>
  <si>
    <t>PLEK PRONEY</t>
  </si>
  <si>
    <t>ប្លែក ប្រណី</t>
  </si>
  <si>
    <t>0080000725106</t>
  </si>
  <si>
    <t>CHHAY HEM</t>
  </si>
  <si>
    <t>ឆាយ ហែម</t>
  </si>
  <si>
    <t>0080000724638</t>
  </si>
  <si>
    <t>HONG THEARA</t>
  </si>
  <si>
    <t>ហុង ធារ៉ា</t>
  </si>
  <si>
    <t>0080000724436</t>
  </si>
  <si>
    <t>SEANG TITRITHY</t>
  </si>
  <si>
    <t>ស៊ាង ទិត្យរិទ្ធី</t>
  </si>
  <si>
    <t>0080000724932</t>
  </si>
  <si>
    <t>SEN VET</t>
  </si>
  <si>
    <t>ស៊ិន វ៉ិត</t>
  </si>
  <si>
    <t>0080000725009</t>
  </si>
  <si>
    <t>PUTH SAMBATH</t>
  </si>
  <si>
    <t>ពុធ សម្បត្តិ</t>
  </si>
  <si>
    <t>0080000725556</t>
  </si>
  <si>
    <t>SUM CHANDINA</t>
  </si>
  <si>
    <t>ស៊ុំ ចាន់ឌីណា</t>
  </si>
  <si>
    <t>0080000725677</t>
  </si>
  <si>
    <t>THOEUN ROM PHEUY</t>
  </si>
  <si>
    <t>ធឿន រំភើយ</t>
  </si>
  <si>
    <t>0080000725432</t>
  </si>
  <si>
    <t>LEM NAM</t>
  </si>
  <si>
    <t>ឡែម ណំ</t>
  </si>
  <si>
    <t>0080000725548</t>
  </si>
  <si>
    <t>BY DARITH</t>
  </si>
  <si>
    <t>ប៊ី ដារិទ្ធិ</t>
  </si>
  <si>
    <t>0080000723798</t>
  </si>
  <si>
    <t>OR SOLEAKHENA</t>
  </si>
  <si>
    <t>អោ សុលក្ខិណា</t>
  </si>
  <si>
    <t>0080000724908</t>
  </si>
  <si>
    <t>MAM METHSAMPHORS</t>
  </si>
  <si>
    <t>ម៉ម ម៉េតសម្ផស្ស</t>
  </si>
  <si>
    <t>0080000725343</t>
  </si>
  <si>
    <t>PHUOY MONYROATH</t>
  </si>
  <si>
    <t>ភួយ មុនីរតន៍</t>
  </si>
  <si>
    <t>0080000723577</t>
  </si>
  <si>
    <t>MOEUN THANAK</t>
  </si>
  <si>
    <t>មឿន ថាណាក់</t>
  </si>
  <si>
    <t>0080000723618</t>
  </si>
  <si>
    <t>HUN PUTHI PISETH</t>
  </si>
  <si>
    <t>ហ៊ុន ពុទី្ឋពិសិដ្ឋ</t>
  </si>
  <si>
    <t>0080000724118</t>
  </si>
  <si>
    <t>RATH RATANAK</t>
  </si>
  <si>
    <t>រ៉ាត រតនៈ</t>
  </si>
  <si>
    <t>0080000725467</t>
  </si>
  <si>
    <t>SENG KANNICA</t>
  </si>
  <si>
    <t>សេង កនិកា</t>
  </si>
  <si>
    <t>0080000725459</t>
  </si>
  <si>
    <t>MOB SINUON</t>
  </si>
  <si>
    <t>ម៉ប់ ស៊ីនួន</t>
  </si>
  <si>
    <t>0080000724134</t>
  </si>
  <si>
    <t>SUY RANY</t>
  </si>
  <si>
    <t>ស៊ុយ រ៉ានី</t>
  </si>
  <si>
    <t>0080000724657</t>
  </si>
  <si>
    <t>NOUV OKNHAVANTHIN</t>
  </si>
  <si>
    <t>នៅ ឧកញ៉ាវ៉ាន់ធីន</t>
  </si>
  <si>
    <t>0080000724444</t>
  </si>
  <si>
    <t>NGET VIRAK</t>
  </si>
  <si>
    <t>ង៉ែត វិរៈ</t>
  </si>
  <si>
    <t>0080000723871</t>
  </si>
  <si>
    <t>MAK CHANNKROEUSNA</t>
  </si>
  <si>
    <t>ម៉ក់ ច័ន្ទក្រឹស្នា</t>
  </si>
  <si>
    <t>PHANN SOPHAT</t>
  </si>
  <si>
    <t>ផាន់ សុផាត</t>
  </si>
  <si>
    <t>1841700201</t>
  </si>
  <si>
    <t>0080000723987</t>
  </si>
  <si>
    <t>MON PICHPHONLORK</t>
  </si>
  <si>
    <t>ម៉ន ពេជ្រពន្លក</t>
  </si>
  <si>
    <t>0080000728849</t>
  </si>
  <si>
    <t>EAV CHANDY</t>
  </si>
  <si>
    <t>អ៊ាវ ចាន់ឌី</t>
  </si>
  <si>
    <t>0080000723596</t>
  </si>
  <si>
    <t>SRER SREAV</t>
  </si>
  <si>
    <t>ស្រ៊ឺ ស្រៀវ</t>
  </si>
  <si>
    <t>0080000723804</t>
  </si>
  <si>
    <t>KIT MENG CHHOEURNG</t>
  </si>
  <si>
    <t>គិត ម៉េងឈឿង</t>
  </si>
  <si>
    <t>0080000724557</t>
  </si>
  <si>
    <t>TET SOKUNTHEA</t>
  </si>
  <si>
    <t>ទិត សុគន្ធា</t>
  </si>
  <si>
    <t>0080000725904</t>
  </si>
  <si>
    <t>PIL KIM</t>
  </si>
  <si>
    <t>ប៉ិល គីម</t>
  </si>
  <si>
    <t>0080000725815</t>
  </si>
  <si>
    <t>SIM SOPHEAP</t>
  </si>
  <si>
    <t>ស៊ឹម សុភាព</t>
  </si>
  <si>
    <t>1850600213</t>
  </si>
  <si>
    <t>0080000724983</t>
  </si>
  <si>
    <t>YOANG SEILA</t>
  </si>
  <si>
    <t>យង់ សីលា</t>
  </si>
  <si>
    <t>0080000724614</t>
  </si>
  <si>
    <t>CHHEM RATH</t>
  </si>
  <si>
    <t>ឆែម រ័ត្ន</t>
  </si>
  <si>
    <t>0080000726102</t>
  </si>
  <si>
    <t>YOEURN PHEARUN</t>
  </si>
  <si>
    <t>យឿន ភារុន</t>
  </si>
  <si>
    <t>0080000724967</t>
  </si>
  <si>
    <t>KIV MARA</t>
  </si>
  <si>
    <t>គីវ ម៉ារ៉ា</t>
  </si>
  <si>
    <t>0080000725785</t>
  </si>
  <si>
    <t>LAY VICHEAT</t>
  </si>
  <si>
    <t>ឡាយ វិជាតិ</t>
  </si>
  <si>
    <t>0080000725572</t>
  </si>
  <si>
    <t>SOY SOMBOK</t>
  </si>
  <si>
    <t>សយ សំបុក</t>
  </si>
  <si>
    <t>0080000725483</t>
  </si>
  <si>
    <t>RIM KIMSAY</t>
  </si>
  <si>
    <t>រឹម គិមសាយ</t>
  </si>
  <si>
    <t>0080000723677</t>
  </si>
  <si>
    <t>TOUCH SARAY</t>
  </si>
  <si>
    <t>ទូច សារ៉ាយ</t>
  </si>
  <si>
    <t>0080000724193</t>
  </si>
  <si>
    <t>NOU HOAT</t>
  </si>
  <si>
    <t>នូ ហ៊ត់</t>
  </si>
  <si>
    <t>1841700202</t>
  </si>
  <si>
    <t>0080000725939</t>
  </si>
  <si>
    <t>CHHEANG VANNCHAI</t>
  </si>
  <si>
    <t>ឈាង វ៉ាន់ឆ័យ</t>
  </si>
  <si>
    <t>0080000725707</t>
  </si>
  <si>
    <t>KONG PHALLAI</t>
  </si>
  <si>
    <t>គង់ ផលឡៃ</t>
  </si>
  <si>
    <t>1822100663</t>
  </si>
  <si>
    <t>0080000723642</t>
  </si>
  <si>
    <t>MEAS DARAVUTH</t>
  </si>
  <si>
    <t>មាស ដារ៉ាវុត</t>
  </si>
  <si>
    <t>0080000725122</t>
  </si>
  <si>
    <t>VOUR KIMHEANG</t>
  </si>
  <si>
    <t>វួ គីមហ៊ាង</t>
  </si>
  <si>
    <t>0080000724215</t>
  </si>
  <si>
    <t>LENG NARON</t>
  </si>
  <si>
    <t>ឡេង ណារ៉ុន</t>
  </si>
  <si>
    <t>0080000724568</t>
  </si>
  <si>
    <t>MIN SOKLY</t>
  </si>
  <si>
    <t>មិន សុខលី</t>
  </si>
  <si>
    <t>0080000724037</t>
  </si>
  <si>
    <t>SENG SOURNG</t>
  </si>
  <si>
    <t>សេង ស៊ង់</t>
  </si>
  <si>
    <t>1931700011</t>
  </si>
  <si>
    <t>0080000727761</t>
  </si>
  <si>
    <t>KOL SEREYRITH</t>
  </si>
  <si>
    <t>កុល សេរីរិទ្ធ</t>
  </si>
  <si>
    <t>0080000725858</t>
  </si>
  <si>
    <t>CHHENG LYHUOR</t>
  </si>
  <si>
    <t>ឆេង លីហ៊ួរ</t>
  </si>
  <si>
    <t>0080000725998</t>
  </si>
  <si>
    <t>YOM BUNNY</t>
  </si>
  <si>
    <t>យ៉ុម ប៊ុន្នី</t>
  </si>
  <si>
    <t>0080000723917</t>
  </si>
  <si>
    <t>HAM ROSA</t>
  </si>
  <si>
    <t>ហម រ៉ូហ្សា</t>
  </si>
  <si>
    <t>0080000723995</t>
  </si>
  <si>
    <t>PHORN THOL</t>
  </si>
  <si>
    <t>ភន ថុល</t>
  </si>
  <si>
    <t>0080000724533</t>
  </si>
  <si>
    <t>PUT SOPHEARITH</t>
  </si>
  <si>
    <t>ពុធ សុភាឫទ្ធិ</t>
  </si>
  <si>
    <t>0080000733745</t>
  </si>
  <si>
    <t>CHOEUN CHIN</t>
  </si>
  <si>
    <t>ឈឺន ឈីន</t>
  </si>
  <si>
    <t>1861700166</t>
  </si>
  <si>
    <t>0080000725491</t>
  </si>
  <si>
    <t>SIN SIENGLY</t>
  </si>
  <si>
    <t>ស៊ិន សៀងលី</t>
  </si>
  <si>
    <t>0080000725335</t>
  </si>
  <si>
    <t>BI SAROATH</t>
  </si>
  <si>
    <t>ប៊ី សារ័ត្ន</t>
  </si>
  <si>
    <t>CHAN SOK NY</t>
  </si>
  <si>
    <t>ចាន់ សុខនី</t>
  </si>
  <si>
    <t>1860300391</t>
  </si>
  <si>
    <t>0080000724727</t>
  </si>
  <si>
    <t>TOUCH SOKLEANG</t>
  </si>
  <si>
    <t>ទូច សុខលាង</t>
  </si>
  <si>
    <t>0080000726404</t>
  </si>
  <si>
    <t>CHAK CHANBONAVY</t>
  </si>
  <si>
    <t>ចក់ ចន្ទបូណាវី</t>
  </si>
  <si>
    <t>0080000726196</t>
  </si>
  <si>
    <t>YANG SAOLY</t>
  </si>
  <si>
    <t>យ៉ាង សៅលី</t>
  </si>
  <si>
    <t>0080000724045</t>
  </si>
  <si>
    <t>VANN KIMSAK</t>
  </si>
  <si>
    <t>វ៉ាន់ គឹមសាក់</t>
  </si>
  <si>
    <t>0080000725262</t>
  </si>
  <si>
    <t>PICH LHACH</t>
  </si>
  <si>
    <t>ពេជ្រ ល្ហាច</t>
  </si>
  <si>
    <t>0080000724247</t>
  </si>
  <si>
    <t>CHUOB SARITH</t>
  </si>
  <si>
    <t>ជួប សារិទ្ធ</t>
  </si>
  <si>
    <t>0080000725227</t>
  </si>
  <si>
    <t>THEN THE NIT</t>
  </si>
  <si>
    <t>ថេន ថេនីត</t>
  </si>
  <si>
    <t>0480000396755</t>
  </si>
  <si>
    <t>ANN PANHA</t>
  </si>
  <si>
    <t>អាន បញ្ញា</t>
  </si>
  <si>
    <t>0080000728636</t>
  </si>
  <si>
    <t>LENG KIMHENG</t>
  </si>
  <si>
    <t>ឡេង គីមហេង</t>
  </si>
  <si>
    <t>0080000723731</t>
  </si>
  <si>
    <t>SAMBATH RATHANA</t>
  </si>
  <si>
    <t>សម្បត្តិ រតនា</t>
  </si>
  <si>
    <t>0080000726374</t>
  </si>
  <si>
    <t>TO SOPHANARA</t>
  </si>
  <si>
    <t>តូ សុផាណារ៉ា</t>
  </si>
  <si>
    <t>0080000723607</t>
  </si>
  <si>
    <t>SOEM CHHUNCHHIENG</t>
  </si>
  <si>
    <t>ស៊ឹម ឈុនឈៀង</t>
  </si>
  <si>
    <t>0080000402706</t>
  </si>
  <si>
    <t>UN DINATH</t>
  </si>
  <si>
    <t>អ៊ុន ឌីណាត</t>
  </si>
  <si>
    <t>0080000724517</t>
  </si>
  <si>
    <t>CHEA MOLICA</t>
  </si>
  <si>
    <t>ជា ម៉ូលីការ</t>
  </si>
  <si>
    <t>0080000726021</t>
  </si>
  <si>
    <t>SEM PHOLLA</t>
  </si>
  <si>
    <t>សែម ផល្លា</t>
  </si>
  <si>
    <t>2880600190</t>
  </si>
  <si>
    <t>0080000724158</t>
  </si>
  <si>
    <t>PRUM VUTHY</t>
  </si>
  <si>
    <t>ព្រហ្ម វុទ្ធី</t>
  </si>
  <si>
    <t>2870600170</t>
  </si>
  <si>
    <t>0080000726161</t>
  </si>
  <si>
    <t>INN SODIN</t>
  </si>
  <si>
    <t>អ៊ិន សូឌីន</t>
  </si>
  <si>
    <t>0080000725599</t>
  </si>
  <si>
    <t>SOR SOBONN</t>
  </si>
  <si>
    <t>សោ សុបុណ្យ</t>
  </si>
  <si>
    <t>0080000723626</t>
  </si>
  <si>
    <t>RUN SEYHA</t>
  </si>
  <si>
    <t>រុន សីហា</t>
  </si>
  <si>
    <t>0080000726258</t>
  </si>
  <si>
    <t>LENG SINA</t>
  </si>
  <si>
    <t>ឡេង ស៊ីណា</t>
  </si>
  <si>
    <t>0080000726088</t>
  </si>
  <si>
    <t>MAI CHANDA</t>
  </si>
  <si>
    <t>ម៉ៃ ចិន្តា</t>
  </si>
  <si>
    <t>0080000726056</t>
  </si>
  <si>
    <t>CHAN RITHY</t>
  </si>
  <si>
    <t>ចាន់ រិទ្ធី</t>
  </si>
  <si>
    <t>0080000726455</t>
  </si>
  <si>
    <t>SUM SOKNAO</t>
  </si>
  <si>
    <t>ស៊ុំ សុខនៅ</t>
  </si>
  <si>
    <t>0080000723898</t>
  </si>
  <si>
    <t>CHREK LANDY</t>
  </si>
  <si>
    <t>ច្រឹក ឡង់ឌី</t>
  </si>
  <si>
    <t>1830300401</t>
  </si>
  <si>
    <t>0080000723634</t>
  </si>
  <si>
    <t>HENG BORAMY</t>
  </si>
  <si>
    <t>ហេង បូរ៉ាម៉ី</t>
  </si>
  <si>
    <t>0080000724681</t>
  </si>
  <si>
    <t>TITH SEREYRATH</t>
  </si>
  <si>
    <t>ទិត្យ សេរីរ័ត្ន</t>
  </si>
  <si>
    <t>0080000726099</t>
  </si>
  <si>
    <t>CHUON KUMPHEAK</t>
  </si>
  <si>
    <t>ជួន កុម្ភៈ</t>
  </si>
  <si>
    <t>0080000724363</t>
  </si>
  <si>
    <t>KHLEANG CHINDA</t>
  </si>
  <si>
    <t>ឃ្លាំង ចិន្តា</t>
  </si>
  <si>
    <t>0080000725963</t>
  </si>
  <si>
    <t>LY BORA</t>
  </si>
  <si>
    <t>លី បូរ៉ា</t>
  </si>
  <si>
    <t>0080000724266</t>
  </si>
  <si>
    <t>SOUNG NOUREATH</t>
  </si>
  <si>
    <t>សួង នូរ័ត្ន</t>
  </si>
  <si>
    <t>0080000725173</t>
  </si>
  <si>
    <t>SIM CHANTHAN</t>
  </si>
  <si>
    <t>ស៊ីម ចាន់ថន</t>
  </si>
  <si>
    <t>0080000726226</t>
  </si>
  <si>
    <t>HOR SUNLEAP</t>
  </si>
  <si>
    <t>ហ៊ ស៊ុនលាភ</t>
  </si>
  <si>
    <t>0080000725408</t>
  </si>
  <si>
    <t>PHANG PUTHY</t>
  </si>
  <si>
    <t>ផង់ ពុទ្ធី</t>
  </si>
  <si>
    <t>0250000150197</t>
  </si>
  <si>
    <t>SEANG KHON</t>
  </si>
  <si>
    <t>សៀង ខុន</t>
  </si>
  <si>
    <t>0250000150025</t>
  </si>
  <si>
    <t>SONG KIMSAN</t>
  </si>
  <si>
    <t>សុង គឹមសាន</t>
  </si>
  <si>
    <t>0250000150618</t>
  </si>
  <si>
    <t>NORY KAKADA</t>
  </si>
  <si>
    <t>ណយ កក្កដា</t>
  </si>
  <si>
    <t>CHAN LEAKHANA</t>
  </si>
  <si>
    <t>ចាន់ លក្ខិណា</t>
  </si>
  <si>
    <t>2861500124</t>
  </si>
  <si>
    <t>0250000151118</t>
  </si>
  <si>
    <t>PEP SOKNEANG</t>
  </si>
  <si>
    <t>ប៉ិប សុខនាង</t>
  </si>
  <si>
    <t>0250000150831</t>
  </si>
  <si>
    <t>KUNG SIEKLAY</t>
  </si>
  <si>
    <t>គង់ សៀកឡាយ</t>
  </si>
  <si>
    <t>0250000150898</t>
  </si>
  <si>
    <t>TRY KIMSRIM</t>
  </si>
  <si>
    <t>ទ្រី គីមស្រ៊ីម</t>
  </si>
  <si>
    <t>0250000150548</t>
  </si>
  <si>
    <t>HEM HUL</t>
  </si>
  <si>
    <t>ហែម ហ៊ុល</t>
  </si>
  <si>
    <t>0250000151072</t>
  </si>
  <si>
    <t>SAO RANY</t>
  </si>
  <si>
    <t>សៅ រ៉ានី</t>
  </si>
  <si>
    <t>0250000150847</t>
  </si>
  <si>
    <t>ORN SOKCHENG</t>
  </si>
  <si>
    <t>អ៊ន សុខចេង</t>
  </si>
  <si>
    <t>0250000151088</t>
  </si>
  <si>
    <t>KONG CHANTHA</t>
  </si>
  <si>
    <t>គង់ ចន្ថា</t>
  </si>
  <si>
    <t>0250000151137</t>
  </si>
  <si>
    <t>SAM CHANDY</t>
  </si>
  <si>
    <t>សំ ចាន់ឌី</t>
  </si>
  <si>
    <t>0250000150572</t>
  </si>
  <si>
    <t>EANG MAKARA</t>
  </si>
  <si>
    <t>អៀង មករា</t>
  </si>
  <si>
    <t>0250000150227</t>
  </si>
  <si>
    <t>KHOUN KIMCHHARATH</t>
  </si>
  <si>
    <t>ឃួន គឹមឆារ៉ាត់</t>
  </si>
  <si>
    <t>0250000150904</t>
  </si>
  <si>
    <t>THEANG LONG</t>
  </si>
  <si>
    <t>ធៀង ឡុង</t>
  </si>
  <si>
    <t>0250000150475</t>
  </si>
  <si>
    <t>SET SOKUNTHEA</t>
  </si>
  <si>
    <t>សិត សុគន្ធា</t>
  </si>
  <si>
    <t>0250000151102</t>
  </si>
  <si>
    <t>HONG MAKARA</t>
  </si>
  <si>
    <t>ហុង មករា</t>
  </si>
  <si>
    <t>0250000150866</t>
  </si>
  <si>
    <t>LONG THEARY</t>
  </si>
  <si>
    <t>ឡុង​ ធារី</t>
  </si>
  <si>
    <t>0250000150588</t>
  </si>
  <si>
    <t>PHAN KREOM</t>
  </si>
  <si>
    <t>ផាន់ ក្រឹម</t>
  </si>
  <si>
    <t>0250000150874</t>
  </si>
  <si>
    <t>SOENG SIREYVATH</t>
  </si>
  <si>
    <t>សឹង សិរីវឌ្ឍន៍</t>
  </si>
  <si>
    <t>0250000150521</t>
  </si>
  <si>
    <t>OEM KIMLENG</t>
  </si>
  <si>
    <t>អ៊ឹម គឹមឡេង</t>
  </si>
  <si>
    <t>0250000150912</t>
  </si>
  <si>
    <t>LORN NGIM</t>
  </si>
  <si>
    <t>លន ងីន</t>
  </si>
  <si>
    <t>0570000045382</t>
  </si>
  <si>
    <t>HOENG THEARA</t>
  </si>
  <si>
    <t>ហ៊ឹង ធារ៉ា</t>
  </si>
  <si>
    <t>0250000150971</t>
  </si>
  <si>
    <t>LOEM LYWUTH</t>
  </si>
  <si>
    <t>លឹម លីវុធ</t>
  </si>
  <si>
    <t>0250000150367</t>
  </si>
  <si>
    <t>HIM PUTRA</t>
  </si>
  <si>
    <t>ហ៊ឹម ពុត្រា</t>
  </si>
  <si>
    <t>0250000150564</t>
  </si>
  <si>
    <t>CHHIN KEARATH</t>
  </si>
  <si>
    <t>ឈិន គារ័ត្ន</t>
  </si>
  <si>
    <t>0250000150297</t>
  </si>
  <si>
    <t>SEAR REACHSEY</t>
  </si>
  <si>
    <t>សៀ រាជសី</t>
  </si>
  <si>
    <t>0250000150726</t>
  </si>
  <si>
    <t>PHAN CHANPENGLY</t>
  </si>
  <si>
    <t>ផាន់ ចាន់ប៉េងលី</t>
  </si>
  <si>
    <t>0250000150793</t>
  </si>
  <si>
    <t>SEANG SOTHEA</t>
  </si>
  <si>
    <t>សៀង សុធា</t>
  </si>
  <si>
    <t>0250000151056</t>
  </si>
  <si>
    <t>THEANG THARITH</t>
  </si>
  <si>
    <t>ធាង ថារិទ្ធ</t>
  </si>
  <si>
    <t>0250000151099</t>
  </si>
  <si>
    <t>BUTH SINARO</t>
  </si>
  <si>
    <t>ប៊ុត ស៊ីណារ៉ូ</t>
  </si>
  <si>
    <t>0250000150351</t>
  </si>
  <si>
    <t>YEM SAOPHEA</t>
  </si>
  <si>
    <t>យ៉ែម សោភា</t>
  </si>
  <si>
    <t>0250000150483</t>
  </si>
  <si>
    <t>MEAS RATANA</t>
  </si>
  <si>
    <t>មាស រតនា</t>
  </si>
  <si>
    <t>0250000150987</t>
  </si>
  <si>
    <t>HENG SARORTH</t>
  </si>
  <si>
    <t>ហេង សារ័ត្ន</t>
  </si>
  <si>
    <t>0250000151064</t>
  </si>
  <si>
    <t>ORN RAMORN</t>
  </si>
  <si>
    <t>អ៊ន រ៉ាម៉ន</t>
  </si>
  <si>
    <t>0250000150742</t>
  </si>
  <si>
    <t>KHANG SATHEA</t>
  </si>
  <si>
    <t>ខាំង សាធា</t>
  </si>
  <si>
    <t>0250000150602</t>
  </si>
  <si>
    <t>SORN BUNTHORN</t>
  </si>
  <si>
    <t>សន ប៊ុនថន</t>
  </si>
  <si>
    <t>0250000150629</t>
  </si>
  <si>
    <t>SENG RATHA</t>
  </si>
  <si>
    <t>សេង រដ្ឋា</t>
  </si>
  <si>
    <t>0250000150491</t>
  </si>
  <si>
    <t>HUON CHUMNETH</t>
  </si>
  <si>
    <t>ហួន ជំនិត</t>
  </si>
  <si>
    <t>0250000151129</t>
  </si>
  <si>
    <t>SENG BUNTHAN</t>
  </si>
  <si>
    <t>សេង ប៊ុនថាន</t>
  </si>
  <si>
    <t>0250000150758</t>
  </si>
  <si>
    <t>METH SAMACH</t>
  </si>
  <si>
    <t>ម៉ិត សាម៉ាច</t>
  </si>
  <si>
    <t>0250000150955</t>
  </si>
  <si>
    <t>KORB POEURN</t>
  </si>
  <si>
    <t>កប ពឿន</t>
  </si>
  <si>
    <t>0250000150513</t>
  </si>
  <si>
    <t>TEAV TITYASAK</t>
  </si>
  <si>
    <t>ទាវ ទិត្យយ៉ាសក្តិ</t>
  </si>
  <si>
    <t>0250000150599</t>
  </si>
  <si>
    <t>SOK THIM</t>
  </si>
  <si>
    <t>សុខ ធីម</t>
  </si>
  <si>
    <t>0250000150556</t>
  </si>
  <si>
    <t>HENG THANNAK</t>
  </si>
  <si>
    <t>ហេង ឋានៈ</t>
  </si>
  <si>
    <t>0250000150939</t>
  </si>
  <si>
    <t>SOEUN VICHAI</t>
  </si>
  <si>
    <t>សឿន វិឆៃ</t>
  </si>
  <si>
    <t>0250000150882</t>
  </si>
  <si>
    <t>SAT NAK</t>
  </si>
  <si>
    <t>សាត ណាក់</t>
  </si>
  <si>
    <t>0250000150459</t>
  </si>
  <si>
    <t>LOK SREY</t>
  </si>
  <si>
    <t>ឡុក ស្រី</t>
  </si>
  <si>
    <t>0250000150181</t>
  </si>
  <si>
    <t>NUON MEASTHONNY</t>
  </si>
  <si>
    <t>នួន មាសធុន្នី</t>
  </si>
  <si>
    <t>0250000151196</t>
  </si>
  <si>
    <t>YI CHEASEN</t>
  </si>
  <si>
    <t>យី ជាសែន</t>
  </si>
  <si>
    <t>0250000150928</t>
  </si>
  <si>
    <t>THOU SOTHEANIN</t>
  </si>
  <si>
    <t>ធូ សុធានីន</t>
  </si>
  <si>
    <t>0250000151013</t>
  </si>
  <si>
    <t>THOEM SARON</t>
  </si>
  <si>
    <t>ធឹម សារ៉ន</t>
  </si>
  <si>
    <t>KHAM SAVUTH</t>
  </si>
  <si>
    <t>ខំ សាវុត</t>
  </si>
  <si>
    <t>0250000150138</t>
  </si>
  <si>
    <t>SRENG SIVY</t>
  </si>
  <si>
    <t>ស្រេង ស៊ីវី</t>
  </si>
  <si>
    <t>0250000150343</t>
  </si>
  <si>
    <t>ROEURN SOPHEAP</t>
  </si>
  <si>
    <t>រឿន សុភាព</t>
  </si>
  <si>
    <t>0250000117494</t>
  </si>
  <si>
    <t>BEN BIN</t>
  </si>
  <si>
    <t>ប៊ិន ប៊ីន</t>
  </si>
  <si>
    <t>0250000150009</t>
  </si>
  <si>
    <t>BO PHOEUN</t>
  </si>
  <si>
    <t>បូ ភឿន</t>
  </si>
  <si>
    <t>0250000150114</t>
  </si>
  <si>
    <t>YEANG HAK</t>
  </si>
  <si>
    <t>យៀង ហាក់</t>
  </si>
  <si>
    <t>1840500178</t>
  </si>
  <si>
    <t>0250000150467</t>
  </si>
  <si>
    <t>LIM CHHAIKRY</t>
  </si>
  <si>
    <t>លឹម ឆៃគ្រី</t>
  </si>
  <si>
    <t>1830800337</t>
  </si>
  <si>
    <t>0250000150203</t>
  </si>
  <si>
    <t>SIN SARINRITHEA</t>
  </si>
  <si>
    <t>ស៊ិន សារិនរិទ្ធា</t>
  </si>
  <si>
    <t>1800400122</t>
  </si>
  <si>
    <t>0250000150947</t>
  </si>
  <si>
    <t>TOP PARY</t>
  </si>
  <si>
    <t>តុប ប៉ារី</t>
  </si>
  <si>
    <t>1850700191</t>
  </si>
  <si>
    <t>0250000150033</t>
  </si>
  <si>
    <t>NGETH TATH</t>
  </si>
  <si>
    <t>ង៉ែត តាត</t>
  </si>
  <si>
    <t>1730700458</t>
  </si>
  <si>
    <t>0100000223877</t>
  </si>
  <si>
    <t>TIT CHAKRIYA</t>
  </si>
  <si>
    <t>ទិត ចរិយា</t>
  </si>
  <si>
    <t>0450000190921</t>
  </si>
  <si>
    <t>MEN POTHY</t>
  </si>
  <si>
    <t>ម៉ែន ពុទ្ធី</t>
  </si>
  <si>
    <t>0100000223958</t>
  </si>
  <si>
    <t>YOEM YAT</t>
  </si>
  <si>
    <t>យឹម យ៉ាត</t>
  </si>
  <si>
    <t>0100000224051</t>
  </si>
  <si>
    <t>KONG SOCHENTRA</t>
  </si>
  <si>
    <t>គង់ សុចិន្រ្តា</t>
  </si>
  <si>
    <t>0100000224067</t>
  </si>
  <si>
    <t>HONG TUNG UONG</t>
  </si>
  <si>
    <t xml:space="preserve">ហង់ តុងអ៊ង     </t>
  </si>
  <si>
    <t>0100000223888</t>
  </si>
  <si>
    <t>SIEN SAVOLAK</t>
  </si>
  <si>
    <t>សៀន សាវលក្ខណ៍</t>
  </si>
  <si>
    <t>0100000224035</t>
  </si>
  <si>
    <t>HIM THEAN</t>
  </si>
  <si>
    <t>ហ៊ឹម ធាន</t>
  </si>
  <si>
    <t>0100000223853</t>
  </si>
  <si>
    <t>LIM SOKHEAN</t>
  </si>
  <si>
    <t>លីម សុឃាន</t>
  </si>
  <si>
    <t>0100000224523</t>
  </si>
  <si>
    <t>SEM DARA</t>
  </si>
  <si>
    <t>សែម ដារ៉ា</t>
  </si>
  <si>
    <t>0100000224183</t>
  </si>
  <si>
    <t>THANH SOPHEAP</t>
  </si>
  <si>
    <t>ថាញ់ សុភាព</t>
  </si>
  <si>
    <t>0100000223993</t>
  </si>
  <si>
    <t>TEA SARATH</t>
  </si>
  <si>
    <t>ទា សារ៉ាត់</t>
  </si>
  <si>
    <t>0100000224318</t>
  </si>
  <si>
    <t>CHIV SEYHA</t>
  </si>
  <si>
    <t>ជីវ សីហា</t>
  </si>
  <si>
    <t>0100000223934</t>
  </si>
  <si>
    <t>TENG SOPHEAK</t>
  </si>
  <si>
    <t>តេង សុភ័ក្ត្រ</t>
  </si>
  <si>
    <t>0100000223985</t>
  </si>
  <si>
    <t>SOM VUTHAN</t>
  </si>
  <si>
    <t>សោម វុត្ថន</t>
  </si>
  <si>
    <t>0100000186548</t>
  </si>
  <si>
    <t>SEUM KHUNTHEA</t>
  </si>
  <si>
    <t>ស៊ឹម គន្ធា</t>
  </si>
  <si>
    <t>0560000041772</t>
  </si>
  <si>
    <t>CHOCK CHANLY</t>
  </si>
  <si>
    <t>ចក់ ចន្លី</t>
  </si>
  <si>
    <t>0280000145893</t>
  </si>
  <si>
    <t>SON SOKHA</t>
  </si>
  <si>
    <t>ស៊ុន សុខា</t>
  </si>
  <si>
    <t>0100000186702</t>
  </si>
  <si>
    <t>NHEL BOROM</t>
  </si>
  <si>
    <t>ញ៉ិល បូរម្យ</t>
  </si>
  <si>
    <t>0100000186699</t>
  </si>
  <si>
    <t>HENG SREYPOV</t>
  </si>
  <si>
    <t>ហេង ស្រីពៅ</t>
  </si>
  <si>
    <t>0100000186688</t>
  </si>
  <si>
    <t>TIENG SOPHEAK</t>
  </si>
  <si>
    <t>ទៀង សុភ័ក្រ</t>
  </si>
  <si>
    <t>0100000186672</t>
  </si>
  <si>
    <t>ENG VANNAK</t>
  </si>
  <si>
    <t>អេង វណ្ណៈ</t>
  </si>
  <si>
    <t>0100000186664</t>
  </si>
  <si>
    <t>CHIV VILA</t>
  </si>
  <si>
    <t>ជីវ វីឡា</t>
  </si>
  <si>
    <t>0290000072522</t>
  </si>
  <si>
    <t>MOUL RASMEY</t>
  </si>
  <si>
    <t>មូល រស្មី</t>
  </si>
  <si>
    <t>0100000186656</t>
  </si>
  <si>
    <t>PANN SOKCHHOUN</t>
  </si>
  <si>
    <t>ប៉ាន់ សុខឈូន</t>
  </si>
  <si>
    <t>0100000186648</t>
  </si>
  <si>
    <t>CHHOY MUNIPHEAKTRA</t>
  </si>
  <si>
    <t>ឆយ មុន្នីភ័ក្រ្តា</t>
  </si>
  <si>
    <t>0100000186834</t>
  </si>
  <si>
    <t>CHHOUK SORPHORN</t>
  </si>
  <si>
    <t>ឈូក​ សោភ័ណ</t>
  </si>
  <si>
    <t>0100000186826</t>
  </si>
  <si>
    <t>CHEY VICHET</t>
  </si>
  <si>
    <t>ជ័យ វិចិត្រ</t>
  </si>
  <si>
    <t>0100000186818</t>
  </si>
  <si>
    <t>YIN VANNAK</t>
  </si>
  <si>
    <t>យិន វណ្ណៈ</t>
  </si>
  <si>
    <t>0100000186807</t>
  </si>
  <si>
    <t>EM SUNRA</t>
  </si>
  <si>
    <t>អែម ស៊ុនរ៉ា</t>
  </si>
  <si>
    <t>0100000186796</t>
  </si>
  <si>
    <t>SAY SATHA</t>
  </si>
  <si>
    <t>សយ សត្ថា</t>
  </si>
  <si>
    <t>0100000185811</t>
  </si>
  <si>
    <t>TIEP SOVANNSATYA</t>
  </si>
  <si>
    <t>ទៀប សុវណ្ណសត្យា</t>
  </si>
  <si>
    <t>0100000187075</t>
  </si>
  <si>
    <t>NOP SOVIET</t>
  </si>
  <si>
    <t>ណុប សូវៀត</t>
  </si>
  <si>
    <t>0100000187067</t>
  </si>
  <si>
    <t>PHORN YENG</t>
  </si>
  <si>
    <t>ផន យ៉េង</t>
  </si>
  <si>
    <t>0100000187059</t>
  </si>
  <si>
    <t>SE DA</t>
  </si>
  <si>
    <t>សេ ដា</t>
  </si>
  <si>
    <t>0100000187048</t>
  </si>
  <si>
    <t>POV SARIM</t>
  </si>
  <si>
    <t>ពៅ សារឹម</t>
  </si>
  <si>
    <t>0100000187032</t>
  </si>
  <si>
    <t>PECH SOAMAKARA</t>
  </si>
  <si>
    <t>ប៉ិច សៅមករា</t>
  </si>
  <si>
    <t>0100000187024</t>
  </si>
  <si>
    <t>KHENG BUNYENG</t>
  </si>
  <si>
    <t>ខេង ប៊ុនយ៉េង</t>
  </si>
  <si>
    <t>0100000187016</t>
  </si>
  <si>
    <t>YIM KIMYAN</t>
  </si>
  <si>
    <t>យឹម គឹមយ៉ាន</t>
  </si>
  <si>
    <t>0100000187008</t>
  </si>
  <si>
    <t>TENG KONGSIM</t>
  </si>
  <si>
    <t>តេង គង់ស៊ីម</t>
  </si>
  <si>
    <t>0100000186637</t>
  </si>
  <si>
    <t>TIM PHEARATH</t>
  </si>
  <si>
    <t>ទឹម ភារ័ត្ន</t>
  </si>
  <si>
    <t>0100000186621</t>
  </si>
  <si>
    <t>YOEM PICH</t>
  </si>
  <si>
    <t>យឹម ពេជ្រ</t>
  </si>
  <si>
    <t>0100000186613</t>
  </si>
  <si>
    <t>PO NGET</t>
  </si>
  <si>
    <t>ប៉ូ ង៉ែត</t>
  </si>
  <si>
    <t>0100000186605</t>
  </si>
  <si>
    <t>NGETH PHALLA</t>
  </si>
  <si>
    <t>ង៉ែត ផល្លា</t>
  </si>
  <si>
    <t>0100000186591</t>
  </si>
  <si>
    <t>HONG PUTRAKSMEY</t>
  </si>
  <si>
    <t>ហុង ពុទ្ធរស្មី</t>
  </si>
  <si>
    <t>0100000186303</t>
  </si>
  <si>
    <t>NEAK SOMPHORS</t>
  </si>
  <si>
    <t>នាក់ សម្ជស្ស</t>
  </si>
  <si>
    <t>0100000186297</t>
  </si>
  <si>
    <t>YEM VIMOL</t>
  </si>
  <si>
    <t>យ៉ែម វិម៉ុល</t>
  </si>
  <si>
    <t>0100000186281</t>
  </si>
  <si>
    <t>SVAY VUTHA</t>
  </si>
  <si>
    <t>ស្វាយ វុធថា</t>
  </si>
  <si>
    <t>0100000186273</t>
  </si>
  <si>
    <t>OUCH SREYRATH</t>
  </si>
  <si>
    <t>អ៊ូច ស្រីរ័ត្ន</t>
  </si>
  <si>
    <t>0100000186265</t>
  </si>
  <si>
    <t>OU VANNA</t>
  </si>
  <si>
    <t>អ៊ូ វណ្ណា</t>
  </si>
  <si>
    <t>0100000186311</t>
  </si>
  <si>
    <t>KIN SOVANA</t>
  </si>
  <si>
    <t>គិន សុវណ្ណា</t>
  </si>
  <si>
    <t>0100000186257</t>
  </si>
  <si>
    <t>HING CHANTHY</t>
  </si>
  <si>
    <t>ហ៊ីង ចន្ធី</t>
  </si>
  <si>
    <t>0100000186249</t>
  </si>
  <si>
    <t>CHANN PISDAR</t>
  </si>
  <si>
    <t>ចាន់ ពិស្ដារ</t>
  </si>
  <si>
    <t>0100000186238</t>
  </si>
  <si>
    <t>PEN VANNAK</t>
  </si>
  <si>
    <t>ពឹន វណ្ណៈ</t>
  </si>
  <si>
    <t>0100000186222</t>
  </si>
  <si>
    <t>YIN BUNNA</t>
  </si>
  <si>
    <t>យិន ប៊ុនណា</t>
  </si>
  <si>
    <t>0100000186214</t>
  </si>
  <si>
    <t>ONG SOMNANG</t>
  </si>
  <si>
    <t>អង់ សំណាង</t>
  </si>
  <si>
    <t>0100000186192</t>
  </si>
  <si>
    <t>MORK DIN</t>
  </si>
  <si>
    <t>មក ឌីន</t>
  </si>
  <si>
    <t>0100000186184</t>
  </si>
  <si>
    <t>OUCH SOKSAN</t>
  </si>
  <si>
    <t>អ៊ូច សុខសាន</t>
  </si>
  <si>
    <t>0100000187342</t>
  </si>
  <si>
    <t>YIM PHALLA</t>
  </si>
  <si>
    <t>យឹម ផល្លា</t>
  </si>
  <si>
    <t>0100000187202</t>
  </si>
  <si>
    <t>CHHAN LUN</t>
  </si>
  <si>
    <t>ឆន លុន</t>
  </si>
  <si>
    <t>0100000187318</t>
  </si>
  <si>
    <t>PHEN PHEARAK</t>
  </si>
  <si>
    <t>ផែន ភារៈ</t>
  </si>
  <si>
    <t>0100000187358</t>
  </si>
  <si>
    <t>MAO TOLA</t>
  </si>
  <si>
    <t>ម៉ៅ តុលា</t>
  </si>
  <si>
    <t>0100000187121</t>
  </si>
  <si>
    <t>KUN SOPHEAK</t>
  </si>
  <si>
    <t>គុណ សុភ័ក្រ</t>
  </si>
  <si>
    <t>0100000187245</t>
  </si>
  <si>
    <t>SAN NORN</t>
  </si>
  <si>
    <t>សាន ណន</t>
  </si>
  <si>
    <t>0100000187307</t>
  </si>
  <si>
    <t>UM KHEMARA</t>
  </si>
  <si>
    <t>អ៊ុំ ខេមរា</t>
  </si>
  <si>
    <t>0100000187113</t>
  </si>
  <si>
    <t>CHHOEUNG YEAN</t>
  </si>
  <si>
    <t>ឈឿង យាន</t>
  </si>
  <si>
    <t>0100000187218</t>
  </si>
  <si>
    <t>YIM CHAMRAEUN</t>
  </si>
  <si>
    <t>យឹម ចំរើន</t>
  </si>
  <si>
    <t>0100000187148</t>
  </si>
  <si>
    <t>CHAP SOVANRA</t>
  </si>
  <si>
    <t>ចាប សុវណ្ណរ៉ា</t>
  </si>
  <si>
    <t>0100000187326</t>
  </si>
  <si>
    <t>SONN SOKRETH</t>
  </si>
  <si>
    <t>សុន សុក្រិត្យ</t>
  </si>
  <si>
    <t>0100000187156</t>
  </si>
  <si>
    <t>CHRUN KEOVATTHNA</t>
  </si>
  <si>
    <t>ជ្រុន កែវវឌ្ឍនា</t>
  </si>
  <si>
    <t>0100000187296</t>
  </si>
  <si>
    <t>CHAO PHATH</t>
  </si>
  <si>
    <t>ចៅ ផាត់</t>
  </si>
  <si>
    <t>0100000187229</t>
  </si>
  <si>
    <t>YIN SEM</t>
  </si>
  <si>
    <t>យិន សែម</t>
  </si>
  <si>
    <t>0100000187334</t>
  </si>
  <si>
    <t>PET PUTHY</t>
  </si>
  <si>
    <t>ប៉ែត ពុទ្ធី</t>
  </si>
  <si>
    <t>0100000187105</t>
  </si>
  <si>
    <t>CHEA BUNTHON</t>
  </si>
  <si>
    <t>ជា ប៊ុនថន</t>
  </si>
  <si>
    <t>0100000186583</t>
  </si>
  <si>
    <t>UNG MUNY</t>
  </si>
  <si>
    <t>អ៊ុង មុន្នី</t>
  </si>
  <si>
    <t>0100000186575</t>
  </si>
  <si>
    <t>TY KEAR</t>
  </si>
  <si>
    <t>ទី គា</t>
  </si>
  <si>
    <t>0100000186567</t>
  </si>
  <si>
    <t>TONG BUNLY</t>
  </si>
  <si>
    <t>ទង ប៊ុនលី</t>
  </si>
  <si>
    <t>0100000186532</t>
  </si>
  <si>
    <t>NOK SIVUTHA</t>
  </si>
  <si>
    <t>ណុក ស៊ីវុត្ថា</t>
  </si>
  <si>
    <t>0100000186524</t>
  </si>
  <si>
    <t>KHIEV KETCHAMNAN</t>
  </si>
  <si>
    <t>ខៀវ កេតចំណាន</t>
  </si>
  <si>
    <t>0100000186516</t>
  </si>
  <si>
    <t>PON CHANTHET</t>
  </si>
  <si>
    <t>ប៉ុន ចាន់ថេត</t>
  </si>
  <si>
    <t>0100000186508</t>
  </si>
  <si>
    <t>MO SOPHAL</t>
  </si>
  <si>
    <t>ម៉ូ សុផល</t>
  </si>
  <si>
    <t>0100000186788</t>
  </si>
  <si>
    <t>YOENG VANNDET</t>
  </si>
  <si>
    <t>យឹង វ៉ាន់ដេត</t>
  </si>
  <si>
    <t>0100000186777</t>
  </si>
  <si>
    <t>SOY THEARY</t>
  </si>
  <si>
    <t>សយ ធារី</t>
  </si>
  <si>
    <t>0100000186761</t>
  </si>
  <si>
    <t>PHOU LEANG</t>
  </si>
  <si>
    <t>ភូ លាង</t>
  </si>
  <si>
    <t>0100000186753</t>
  </si>
  <si>
    <t>NAM SAMPEOU</t>
  </si>
  <si>
    <t>ណុំ សំពៅ</t>
  </si>
  <si>
    <t>0100000186745</t>
  </si>
  <si>
    <t>CHENG SOPHEAP</t>
  </si>
  <si>
    <t>ចេង សុភាព</t>
  </si>
  <si>
    <t>0100000186044</t>
  </si>
  <si>
    <t>SORNG SOAPHEA</t>
  </si>
  <si>
    <t>សង សោភា</t>
  </si>
  <si>
    <t>0100000186028</t>
  </si>
  <si>
    <t>CHHAN YA</t>
  </si>
  <si>
    <t>ឆន យ៉ា</t>
  </si>
  <si>
    <t>0100000186017</t>
  </si>
  <si>
    <t>LIM SOPHEA</t>
  </si>
  <si>
    <t>លឹម សុភា</t>
  </si>
  <si>
    <t>0100000185994</t>
  </si>
  <si>
    <t>BO SOTHY</t>
  </si>
  <si>
    <t>បូរ សុធី</t>
  </si>
  <si>
    <t>0100000185986</t>
  </si>
  <si>
    <t>SOT BOTOMSOVANN</t>
  </si>
  <si>
    <t>សុត បូទុំសុវណ្ណ</t>
  </si>
  <si>
    <t>0100000185978</t>
  </si>
  <si>
    <t>SEANG SOPHORN</t>
  </si>
  <si>
    <t>ស៊ាង សោភ័ណ</t>
  </si>
  <si>
    <t>0100000185967</t>
  </si>
  <si>
    <t>KEUNG KEOLEAKNA</t>
  </si>
  <si>
    <t>កឹង កែវលក្ខណា</t>
  </si>
  <si>
    <t>0100000185951</t>
  </si>
  <si>
    <t>HO BORAVIN</t>
  </si>
  <si>
    <t>ហូ បូរ៉ាវីន</t>
  </si>
  <si>
    <t>0100000185943</t>
  </si>
  <si>
    <t>YITH SOKA</t>
  </si>
  <si>
    <t>យិត សុកា</t>
  </si>
  <si>
    <t>0100000185935</t>
  </si>
  <si>
    <t>SENG SOPHEA</t>
  </si>
  <si>
    <t>សេង សុភា</t>
  </si>
  <si>
    <t>0100000185927</t>
  </si>
  <si>
    <t>EAP SYVUTHA</t>
  </si>
  <si>
    <t>អ៊ាប ស៊ីវុត្ថា</t>
  </si>
  <si>
    <t>0100000185897</t>
  </si>
  <si>
    <t>NGET NORM</t>
  </si>
  <si>
    <t>ង៉ែត ណម</t>
  </si>
  <si>
    <t>0100000185919</t>
  </si>
  <si>
    <t>TREAN VEASNA</t>
  </si>
  <si>
    <t>ទ្រាន វាសនា</t>
  </si>
  <si>
    <t>0100000185908</t>
  </si>
  <si>
    <t>NGET NAM</t>
  </si>
  <si>
    <t>ង៉ែត នេម</t>
  </si>
  <si>
    <t>0100000185889</t>
  </si>
  <si>
    <t>KHIM VANDAL</t>
  </si>
  <si>
    <t>ឃឹម វ៉ាន់ដាល់</t>
  </si>
  <si>
    <t>0100000185878</t>
  </si>
  <si>
    <t>KHIEV CHANTHAN</t>
  </si>
  <si>
    <t>ខៀវ ចន្ថន</t>
  </si>
  <si>
    <t>0100000185803</t>
  </si>
  <si>
    <t>KONG KAKADA</t>
  </si>
  <si>
    <t>គង់ កក្កដា</t>
  </si>
  <si>
    <t>0100000195019</t>
  </si>
  <si>
    <t>MEN RITHYSEN</t>
  </si>
  <si>
    <t>ម៉ែន រិទ្ធីសែន</t>
  </si>
  <si>
    <t>0100000185781</t>
  </si>
  <si>
    <t>EA SOKUONGKEA</t>
  </si>
  <si>
    <t>អ៊ា សុគង្គា</t>
  </si>
  <si>
    <t>0100000185773</t>
  </si>
  <si>
    <t>MENG DINA</t>
  </si>
  <si>
    <t>ម៉េង ឌីណា</t>
  </si>
  <si>
    <t>0100000185757</t>
  </si>
  <si>
    <t>KHAY VICHARA</t>
  </si>
  <si>
    <t>ខៃ វិជ្ជរ៉ា</t>
  </si>
  <si>
    <t>0100000185749</t>
  </si>
  <si>
    <t>SE VANNA</t>
  </si>
  <si>
    <t>សែ វណ្ណា</t>
  </si>
  <si>
    <t>0100000186869</t>
  </si>
  <si>
    <t>BUN SAMLOT</t>
  </si>
  <si>
    <t>ប៊ុន សំឡូត</t>
  </si>
  <si>
    <t>0100000185684</t>
  </si>
  <si>
    <t>YONG VANNARY</t>
  </si>
  <si>
    <t>យង់ វណ្ណារី</t>
  </si>
  <si>
    <t>0100000185676</t>
  </si>
  <si>
    <t>LY DANY</t>
  </si>
  <si>
    <t>លី ដានី</t>
  </si>
  <si>
    <t>0100000185668</t>
  </si>
  <si>
    <t>NOU MALYYA</t>
  </si>
  <si>
    <t>នូ ម៉ាលីយ៉ា</t>
  </si>
  <si>
    <t>0010002691391</t>
  </si>
  <si>
    <t>SOK KRIECH</t>
  </si>
  <si>
    <t>សុខ គ្រៀជ</t>
  </si>
  <si>
    <t>HOEUN PHEAK</t>
  </si>
  <si>
    <t>ហឿន ភ័ក្ដ</t>
  </si>
  <si>
    <t>0280000145427</t>
  </si>
  <si>
    <t>HENG SREYSROS</t>
  </si>
  <si>
    <t>ហេង ស្រីស្រស់</t>
  </si>
  <si>
    <t>2900700228</t>
  </si>
  <si>
    <t>0570000044987</t>
  </si>
  <si>
    <t>CHHEUN TOLA</t>
  </si>
  <si>
    <t>ឈឺន តុលា</t>
  </si>
  <si>
    <t>0030000491857</t>
  </si>
  <si>
    <t>CHAN ROTHANA</t>
  </si>
  <si>
    <t>ចាន់ រតនា</t>
  </si>
  <si>
    <t>0100000186974</t>
  </si>
  <si>
    <t>NHIP KAKADA</t>
  </si>
  <si>
    <t>ញ៉ឹប កក្កដា</t>
  </si>
  <si>
    <t>0100000186966</t>
  </si>
  <si>
    <t>THAY VUTHA</t>
  </si>
  <si>
    <t>ថាយ វុត្ថា</t>
  </si>
  <si>
    <t>0100000186958</t>
  </si>
  <si>
    <t>CHAO NHAEUNG</t>
  </si>
  <si>
    <t>ជៅ ញើង</t>
  </si>
  <si>
    <t>0100000186931</t>
  </si>
  <si>
    <t>DOM KIMSAN</t>
  </si>
  <si>
    <t>ឌំ គឹមសាន</t>
  </si>
  <si>
    <t>0100000186923</t>
  </si>
  <si>
    <t>KHUTH RATANA</t>
  </si>
  <si>
    <t>ឃុត រតនា</t>
  </si>
  <si>
    <t>0100000186915</t>
  </si>
  <si>
    <t>SAM BOPEAR</t>
  </si>
  <si>
    <t>សំ បូព៌ា</t>
  </si>
  <si>
    <t>0100000186907</t>
  </si>
  <si>
    <t>VAT SOVAN</t>
  </si>
  <si>
    <t>វ៉ាត សុវណ្ណ</t>
  </si>
  <si>
    <t>0100000186947</t>
  </si>
  <si>
    <t>PECH SOKUNTHY</t>
  </si>
  <si>
    <t>ពេជ្រ សុគន្ធី</t>
  </si>
  <si>
    <t>0030000476467</t>
  </si>
  <si>
    <t>TOEM SAMNOB</t>
  </si>
  <si>
    <t>ទឹម​ សំណប់</t>
  </si>
  <si>
    <t>0100000186877</t>
  </si>
  <si>
    <t>NEANG SAVRITHY</t>
  </si>
  <si>
    <t>នាង សៅរិទ្ធី</t>
  </si>
  <si>
    <t>0100000223918</t>
  </si>
  <si>
    <t>TOP DOEURN</t>
  </si>
  <si>
    <t>តុប ឌឿន</t>
  </si>
  <si>
    <t>0100000185137</t>
  </si>
  <si>
    <t>NEAK NAN</t>
  </si>
  <si>
    <t>នាក់ ណាន</t>
  </si>
  <si>
    <t>0100000186176</t>
  </si>
  <si>
    <t>CHEA CHAMNAN</t>
  </si>
  <si>
    <t>ជា ចំណាន</t>
  </si>
  <si>
    <t>0510000004683</t>
  </si>
  <si>
    <t>CHUN PHALLY</t>
  </si>
  <si>
    <t>ជុន ផល្លី</t>
  </si>
  <si>
    <t>0100000186141</t>
  </si>
  <si>
    <t>YOEM SARATH</t>
  </si>
  <si>
    <t>យឹម សារ៉ាត់</t>
  </si>
  <si>
    <t>0100000186125</t>
  </si>
  <si>
    <t>SO NGETH</t>
  </si>
  <si>
    <t>សូ ង៉ែត</t>
  </si>
  <si>
    <t>0100000186157</t>
  </si>
  <si>
    <t>CHRUN KIMLENG</t>
  </si>
  <si>
    <t>ជ្រុន គឹមឡេង</t>
  </si>
  <si>
    <t>0370000192513</t>
  </si>
  <si>
    <t>SOUN SEIVHENG</t>
  </si>
  <si>
    <t>ស៊ន សៀវហេង</t>
  </si>
  <si>
    <t>0370000192227</t>
  </si>
  <si>
    <t>YIM CHANTHA</t>
  </si>
  <si>
    <t>យឹម ចន្ថា</t>
  </si>
  <si>
    <t>0370000192599</t>
  </si>
  <si>
    <t>KOUL MARIN</t>
  </si>
  <si>
    <t>គល់ ម៉ារីន</t>
  </si>
  <si>
    <t>0370000192505</t>
  </si>
  <si>
    <t>SO ANGKHIN</t>
  </si>
  <si>
    <t>សូ អាំងឃីន</t>
  </si>
  <si>
    <t>0370000192319</t>
  </si>
  <si>
    <t>SAM VEASNA</t>
  </si>
  <si>
    <t>សំ វាសនា​</t>
  </si>
  <si>
    <t>0370000192556</t>
  </si>
  <si>
    <t>CHHAY PISITH</t>
  </si>
  <si>
    <t>ឆាយ ពិសិដ្ឋ</t>
  </si>
  <si>
    <t>0370000192637</t>
  </si>
  <si>
    <t>HIM SEANGHON</t>
  </si>
  <si>
    <t>ហ៊ឹម ស៊ាងហុន</t>
  </si>
  <si>
    <t>0370000192408</t>
  </si>
  <si>
    <t>KHENG RUN</t>
  </si>
  <si>
    <t>ខេង រុន</t>
  </si>
  <si>
    <t>0370000192343</t>
  </si>
  <si>
    <t>SUM CHHORVY</t>
  </si>
  <si>
    <t>ស៊ុម ឆវី</t>
  </si>
  <si>
    <t>0370000192351</t>
  </si>
  <si>
    <t>HUM VANSAY</t>
  </si>
  <si>
    <t>ហ៊ុំ វ៉ាន់សយ</t>
  </si>
  <si>
    <t>0370000192572</t>
  </si>
  <si>
    <t>SOU SUN</t>
  </si>
  <si>
    <t>ស៊ូ ស៊ុន</t>
  </si>
  <si>
    <t>0370000192289</t>
  </si>
  <si>
    <t>ATH ROTHA</t>
  </si>
  <si>
    <t>អាត រដ្ឋា</t>
  </si>
  <si>
    <t>0370000192467</t>
  </si>
  <si>
    <t>TAN KIMSRUN</t>
  </si>
  <si>
    <t>តាន់ គឹមស៊្រុន</t>
  </si>
  <si>
    <t>0370000192491</t>
  </si>
  <si>
    <t>RIN KOEMPISEY</t>
  </si>
  <si>
    <t>រិន គឹមពិសី</t>
  </si>
  <si>
    <t>0370000192618</t>
  </si>
  <si>
    <t>SOK ITHSEAM</t>
  </si>
  <si>
    <t>សុខ អ៊ិតសៀម</t>
  </si>
  <si>
    <t>0370000192416</t>
  </si>
  <si>
    <t>KOY KEANY</t>
  </si>
  <si>
    <t>កូយ គានី</t>
  </si>
  <si>
    <t>0370000192521</t>
  </si>
  <si>
    <t>HENG SOPHORN</t>
  </si>
  <si>
    <t>ហេង សុផន</t>
  </si>
  <si>
    <t>0370000251862</t>
  </si>
  <si>
    <t>KHAT BUNTHOENG</t>
  </si>
  <si>
    <t>ខាត់ ប៊ុនធឹង</t>
  </si>
  <si>
    <t>0370000192297</t>
  </si>
  <si>
    <t>PA TONGLEANG</t>
  </si>
  <si>
    <t>ប៉ា តុងលៀង</t>
  </si>
  <si>
    <t>0440000115673</t>
  </si>
  <si>
    <t>NUON SINA</t>
  </si>
  <si>
    <t>នួន ស៊ីណា</t>
  </si>
  <si>
    <t>0370000192475</t>
  </si>
  <si>
    <t>NAL KIMHAK</t>
  </si>
  <si>
    <t>ណាល់ គឹមហាក់</t>
  </si>
  <si>
    <t>0370000192904</t>
  </si>
  <si>
    <t>SEANG THENG</t>
  </si>
  <si>
    <t>ស៊ាង ថេង</t>
  </si>
  <si>
    <t>0370000192564</t>
  </si>
  <si>
    <t>CHHORN VANNARONG</t>
  </si>
  <si>
    <t>ឆន វណ្ណារ៉ុង</t>
  </si>
  <si>
    <t>0370000251781</t>
  </si>
  <si>
    <t>VANN EANG</t>
  </si>
  <si>
    <t>វ៉ាន់ អៀង</t>
  </si>
  <si>
    <t>0370000192394</t>
  </si>
  <si>
    <t>NOB SOPHANNA</t>
  </si>
  <si>
    <t>ណុប សុផាន់ណា</t>
  </si>
  <si>
    <t>0370000192588</t>
  </si>
  <si>
    <t>CHAP VANDETH</t>
  </si>
  <si>
    <t>ចាប​ វណ្ណដែត</t>
  </si>
  <si>
    <t>0370000192874</t>
  </si>
  <si>
    <t>NALL SOKNENG</t>
  </si>
  <si>
    <t>ណាល់ សុខណេង</t>
  </si>
  <si>
    <t>0370000192483</t>
  </si>
  <si>
    <t>SON NARITH</t>
  </si>
  <si>
    <t>សុន ណារិទ្ធិ</t>
  </si>
  <si>
    <t>0370000192386</t>
  </si>
  <si>
    <t>OUK SOVATTARA</t>
  </si>
  <si>
    <t>អ៊ុក សុវត្ថិរា</t>
  </si>
  <si>
    <t>0370000251889</t>
  </si>
  <si>
    <t>ORN SOKIN</t>
  </si>
  <si>
    <t>អ៊ន សុខអ៊ីន</t>
  </si>
  <si>
    <t>0370000192548</t>
  </si>
  <si>
    <t>MAO PUTHY</t>
  </si>
  <si>
    <t>ម៉ៅ ពុទី្ធ</t>
  </si>
  <si>
    <t>0370000192308</t>
  </si>
  <si>
    <t>SAM SAWAT</t>
  </si>
  <si>
    <t>សំ​ សាវត្ត</t>
  </si>
  <si>
    <t>0370000120342</t>
  </si>
  <si>
    <t>MUT KUNTHEA</t>
  </si>
  <si>
    <t>មុត គន្ធា</t>
  </si>
  <si>
    <t>0370000251811</t>
  </si>
  <si>
    <t>CHHANG SOWATEY</t>
  </si>
  <si>
    <t>ឆាង សុវតី</t>
  </si>
  <si>
    <t>0370000192378</t>
  </si>
  <si>
    <t>SAMOUN SAMAN</t>
  </si>
  <si>
    <t>សាមួន សាម៉ាន់</t>
  </si>
  <si>
    <t>0370000192335</t>
  </si>
  <si>
    <t>HY SOKCHEA</t>
  </si>
  <si>
    <t>ហ៊ី សុជា</t>
  </si>
  <si>
    <t>1850600140</t>
  </si>
  <si>
    <t>0370000192367</t>
  </si>
  <si>
    <t>IN ORN</t>
  </si>
  <si>
    <t>អិន​ អ៊ាន់</t>
  </si>
  <si>
    <t>0250000150173</t>
  </si>
  <si>
    <t>SEK SOK HOEUN</t>
  </si>
  <si>
    <t>សេក សុខហឿន</t>
  </si>
  <si>
    <t>VOUN VECHET</t>
  </si>
  <si>
    <t>វួន​ វិចិត្រ</t>
  </si>
  <si>
    <t>0280000144617</t>
  </si>
  <si>
    <t>MAN EANGLA</t>
  </si>
  <si>
    <t>ម៉ាន អៀងឡា</t>
  </si>
  <si>
    <t>0370000192203</t>
  </si>
  <si>
    <t>ORNG TAN</t>
  </si>
  <si>
    <t>អ៊ង តន</t>
  </si>
  <si>
    <t>0370000192537</t>
  </si>
  <si>
    <t>SENG NAY</t>
  </si>
  <si>
    <t>សេង ណៃ</t>
  </si>
  <si>
    <t>0370000192327</t>
  </si>
  <si>
    <t>ANN  SOVANN</t>
  </si>
  <si>
    <t>អាន សុវណ្ណ</t>
  </si>
  <si>
    <t>0370000192459</t>
  </si>
  <si>
    <t>SAN KIMCHEN</t>
  </si>
  <si>
    <t>សាន គីមជេន</t>
  </si>
  <si>
    <t>0370000192653</t>
  </si>
  <si>
    <t>PRUM VEASNA</t>
  </si>
  <si>
    <t>ព្រហ្ម វាសនា</t>
  </si>
  <si>
    <t>0370000192238</t>
  </si>
  <si>
    <t>HIENG SOKHY</t>
  </si>
  <si>
    <t>ហៀង សុខហ៊ី</t>
  </si>
  <si>
    <t>0370000192448</t>
  </si>
  <si>
    <t>KHIM KHEMRIN</t>
  </si>
  <si>
    <t>ខឹម ខេមរិន្ទ</t>
  </si>
  <si>
    <t>0370000192602</t>
  </si>
  <si>
    <t>KY THIDA</t>
  </si>
  <si>
    <t>គី ធីតា</t>
  </si>
  <si>
    <t>0370000192254</t>
  </si>
  <si>
    <t>RIN VITIADARO</t>
  </si>
  <si>
    <t>រិន វិទ្យាដារ៉ូ</t>
  </si>
  <si>
    <t>0370000192211</t>
  </si>
  <si>
    <t>EK HIENG</t>
  </si>
  <si>
    <t>ឯក ហៀង</t>
  </si>
  <si>
    <t>0050000264811</t>
  </si>
  <si>
    <t>CHHOEUN SAROM</t>
  </si>
  <si>
    <t>ឈឿន សារុំ</t>
  </si>
  <si>
    <t>0050000265036</t>
  </si>
  <si>
    <t>KORN SOPHA</t>
  </si>
  <si>
    <t>កន សុផា</t>
  </si>
  <si>
    <t>0050000264908</t>
  </si>
  <si>
    <t>HORT BUNHAY</t>
  </si>
  <si>
    <t>ហ៊ត់ ប៊ុនហៃ</t>
  </si>
  <si>
    <t>0050000264943</t>
  </si>
  <si>
    <t>CHEA MUY SRENG</t>
  </si>
  <si>
    <t>ជា​ មួយស្រេង</t>
  </si>
  <si>
    <t>0050000265095</t>
  </si>
  <si>
    <t>HENG SIVANTHA</t>
  </si>
  <si>
    <t>ហេង ស៊ីវ៉ាន់ថា</t>
  </si>
  <si>
    <t>0050000265052</t>
  </si>
  <si>
    <t>LEK RATHASAK</t>
  </si>
  <si>
    <t>ឡេក រដ្ឋាស័ក្ត</t>
  </si>
  <si>
    <t>0050000264827</t>
  </si>
  <si>
    <t>SRENG DALIN</t>
  </si>
  <si>
    <t>ស្រេង ដាលីន</t>
  </si>
  <si>
    <t>0140000072237</t>
  </si>
  <si>
    <t>CHHON VEASNA</t>
  </si>
  <si>
    <t>ឆុន វាសនា</t>
  </si>
  <si>
    <t>0240000355837</t>
  </si>
  <si>
    <t>MANN SOPHORN</t>
  </si>
  <si>
    <t>ម៉ាន់ សុភ័ណ</t>
  </si>
  <si>
    <t>0050000264994</t>
  </si>
  <si>
    <t>MEAK DALUCH</t>
  </si>
  <si>
    <t>មាឃ ដាលុច</t>
  </si>
  <si>
    <t>0050000264927</t>
  </si>
  <si>
    <t>CHIM RATHANA</t>
  </si>
  <si>
    <t>ជឹម  រត្តនា</t>
  </si>
  <si>
    <t>0050000265079</t>
  </si>
  <si>
    <t>ROUS MOM</t>
  </si>
  <si>
    <t>រស់ មុំ</t>
  </si>
  <si>
    <t>0050000264862</t>
  </si>
  <si>
    <t>SOEUR THOURY</t>
  </si>
  <si>
    <t>សឿ ធូរី</t>
  </si>
  <si>
    <t>0050000264797</t>
  </si>
  <si>
    <t>THENG CHAIHOK</t>
  </si>
  <si>
    <t>ថេង ឆៃហុក</t>
  </si>
  <si>
    <t>0050000264889</t>
  </si>
  <si>
    <t>THOR CHANN</t>
  </si>
  <si>
    <t>ថោ ចាន់</t>
  </si>
  <si>
    <t>0050000264986</t>
  </si>
  <si>
    <t>PHIN SOVARY</t>
  </si>
  <si>
    <t>ភិន សុវារី</t>
  </si>
  <si>
    <t>0050000264967</t>
  </si>
  <si>
    <t>HENG MUOYYEK</t>
  </si>
  <si>
    <t>ហេង មួយយ៉េក</t>
  </si>
  <si>
    <t>0050000264897</t>
  </si>
  <si>
    <t>LAY SOKMENG</t>
  </si>
  <si>
    <t>ឡាយ សុខម៉េង</t>
  </si>
  <si>
    <t>0140000071664</t>
  </si>
  <si>
    <t>HUN CHAIHENG</t>
  </si>
  <si>
    <t>ហ៊ុន ឆៃហេង</t>
  </si>
  <si>
    <t>0050000264773</t>
  </si>
  <si>
    <t>KHAT SOKHEANG</t>
  </si>
  <si>
    <t>ខាត់ សុខឃៀង</t>
  </si>
  <si>
    <t>0050000264978</t>
  </si>
  <si>
    <t>KHVAN SOCHENDA</t>
  </si>
  <si>
    <t>ខ្វាន់​ សុចិន្តា</t>
  </si>
  <si>
    <t>0050000265068</t>
  </si>
  <si>
    <t>SEANG THEARY</t>
  </si>
  <si>
    <t>ស៊ាង ធារី</t>
  </si>
  <si>
    <t>0050000265168</t>
  </si>
  <si>
    <t>CHHEAN CHHUN</t>
  </si>
  <si>
    <t>ឈាន ឆុន</t>
  </si>
  <si>
    <t>0050000264935</t>
  </si>
  <si>
    <t>RUN ROTHBORA</t>
  </si>
  <si>
    <t>រុន រត្ន័បូរ៉ា</t>
  </si>
  <si>
    <t>0050000265125</t>
  </si>
  <si>
    <t>MEAS PHEA</t>
  </si>
  <si>
    <t>មាស ភា</t>
  </si>
  <si>
    <t>0050000265133</t>
  </si>
  <si>
    <t>KHLEANG BUNCHAN</t>
  </si>
  <si>
    <t xml:space="preserve">ឃ្លាំង ប៊ុនចាន់ </t>
  </si>
  <si>
    <t>0080000723685</t>
  </si>
  <si>
    <t>PHAI RINA</t>
  </si>
  <si>
    <t>ផៃ រីណា</t>
  </si>
  <si>
    <t>0050000352907</t>
  </si>
  <si>
    <t>MAO SOKEA</t>
  </si>
  <si>
    <t>ម៉ៅ សុខគា</t>
  </si>
  <si>
    <t>0280000145842</t>
  </si>
  <si>
    <t>NEANG CHANNIKA</t>
  </si>
  <si>
    <t>នាង ច័ន្ទនីកា</t>
  </si>
  <si>
    <t>0050000264838</t>
  </si>
  <si>
    <t>SEM KOSOL</t>
  </si>
  <si>
    <t>សែម កុសល</t>
  </si>
  <si>
    <t>0050000264765</t>
  </si>
  <si>
    <t>KOL SREYNA</t>
  </si>
  <si>
    <t>កុល ស្រីណា</t>
  </si>
  <si>
    <t>0050000264781</t>
  </si>
  <si>
    <t>TOM BUNTHACH</t>
  </si>
  <si>
    <t>ទុំ ប៊ុនថាច</t>
  </si>
  <si>
    <t>0050000264846</t>
  </si>
  <si>
    <t>SONG SOCHAN</t>
  </si>
  <si>
    <t>សុង សុចាន់</t>
  </si>
  <si>
    <t>0050000264878</t>
  </si>
  <si>
    <t>MORN SITHA</t>
  </si>
  <si>
    <t>ម៉ន ស៊ីថា</t>
  </si>
  <si>
    <t>0050000265206</t>
  </si>
  <si>
    <t>SOK SINUON</t>
  </si>
  <si>
    <t>សុខ ស៊ីនួន</t>
  </si>
  <si>
    <t>0050000265273</t>
  </si>
  <si>
    <t>KHENG SOKLEN</t>
  </si>
  <si>
    <t>ខេង សុខឡែន</t>
  </si>
  <si>
    <t>0050000160908</t>
  </si>
  <si>
    <t>MAO ENGCHOEU</t>
  </si>
  <si>
    <t>ម៉ៅ អេងជឺ</t>
  </si>
  <si>
    <t>0050000264919</t>
  </si>
  <si>
    <t>SAMRETH MALIDA</t>
  </si>
  <si>
    <t>សំ​រិទ្ធ ម៉ាលីដា</t>
  </si>
  <si>
    <t>0050000265087</t>
  </si>
  <si>
    <t>ENG NORA</t>
  </si>
  <si>
    <t>អេង ណូរ៉ា</t>
  </si>
  <si>
    <t>0050000265001</t>
  </si>
  <si>
    <t>HAV THIN</t>
  </si>
  <si>
    <t>ហាវ ធិន</t>
  </si>
  <si>
    <t>0570000046389</t>
  </si>
  <si>
    <t>VOEURN SOVATTANAK</t>
  </si>
  <si>
    <t>វឿន សុវឌ្ឍនៈ</t>
  </si>
  <si>
    <t>0570000046125</t>
  </si>
  <si>
    <t>THACH SOVIBOL</t>
  </si>
  <si>
    <t>ថាច់ សុវិបុល</t>
  </si>
  <si>
    <t>0570000046257</t>
  </si>
  <si>
    <t>LENG DARY</t>
  </si>
  <si>
    <t>ឡេង ដារី</t>
  </si>
  <si>
    <t>0570000046516</t>
  </si>
  <si>
    <t>HUOY VEASNA</t>
  </si>
  <si>
    <t>ហ៊ួយ វាសនា</t>
  </si>
  <si>
    <t>0570000046327</t>
  </si>
  <si>
    <t>KEAL SOKCHEY</t>
  </si>
  <si>
    <t>គាល សុខជ័យ</t>
  </si>
  <si>
    <t>0570000046419</t>
  </si>
  <si>
    <t>RIM SREYNIT</t>
  </si>
  <si>
    <t>រឹម ស្រីនិត</t>
  </si>
  <si>
    <t>0570000046095</t>
  </si>
  <si>
    <t>IN DANETH</t>
  </si>
  <si>
    <t>អ៊ិន ដាណែត</t>
  </si>
  <si>
    <t>0570000046206</t>
  </si>
  <si>
    <t>KHIEV BOREIROATH</t>
  </si>
  <si>
    <t>ខៀវ បូរីរតន៍</t>
  </si>
  <si>
    <t>0570000046001</t>
  </si>
  <si>
    <t>BUT KUNTHEA</t>
  </si>
  <si>
    <t>ប៊ុត គន្ធា</t>
  </si>
  <si>
    <t>0570000046133</t>
  </si>
  <si>
    <t>CHANN THEA</t>
  </si>
  <si>
    <t>ចាន់ ធា</t>
  </si>
  <si>
    <t>0570000045919</t>
  </si>
  <si>
    <t>TOM PHALLAPHIROM</t>
  </si>
  <si>
    <t>តុំ ផល្លាភិរម្យ</t>
  </si>
  <si>
    <t>0570000046222</t>
  </si>
  <si>
    <t>SANG CHANTHEARITH</t>
  </si>
  <si>
    <t>សាំង ចន្ធារិទ្ធ</t>
  </si>
  <si>
    <t>0570000046311</t>
  </si>
  <si>
    <t>HY BUNLY</t>
  </si>
  <si>
    <t>ហ៊ី ប៊ុនលី</t>
  </si>
  <si>
    <t>0570000046303</t>
  </si>
  <si>
    <t>NORN SOKEA</t>
  </si>
  <si>
    <t>ណន សុគា</t>
  </si>
  <si>
    <t>0570000046157</t>
  </si>
  <si>
    <t>SOK SIVANN</t>
  </si>
  <si>
    <t>សុក ​ស៊ីវ៉ាន់</t>
  </si>
  <si>
    <t>0570000045897</t>
  </si>
  <si>
    <t>VONG SINA</t>
  </si>
  <si>
    <t>វង់ ស៊ីណា​</t>
  </si>
  <si>
    <t>0570000046168</t>
  </si>
  <si>
    <t>CHHIM PHINAL</t>
  </si>
  <si>
    <t>ឈឹម ភីណាល់</t>
  </si>
  <si>
    <t>0570000045986</t>
  </si>
  <si>
    <t>LEANG SOKHUN</t>
  </si>
  <si>
    <t>លាង សុគន្ធ</t>
  </si>
  <si>
    <t>0570000046397</t>
  </si>
  <si>
    <t>LONH SAMON</t>
  </si>
  <si>
    <t>ឡុញ សាម៉ុន</t>
  </si>
  <si>
    <t>0570000046281</t>
  </si>
  <si>
    <t>PHE SAROU</t>
  </si>
  <si>
    <t>ភេ សារូ</t>
  </si>
  <si>
    <t>0570000046036</t>
  </si>
  <si>
    <t>CHHIN CHHUNLY</t>
  </si>
  <si>
    <t>ឈិន ឈុនលី</t>
  </si>
  <si>
    <t>0570000046427</t>
  </si>
  <si>
    <t>KHE SAO</t>
  </si>
  <si>
    <t>ខេ សៅ</t>
  </si>
  <si>
    <t>0570000046044</t>
  </si>
  <si>
    <t>PEN SAVANDIT</t>
  </si>
  <si>
    <t>ប៉ែន សាវ៉ាន់ឌិត</t>
  </si>
  <si>
    <t>0570000046214</t>
  </si>
  <si>
    <t>PICH MONY</t>
  </si>
  <si>
    <t>ពេជ្រ មន្នី</t>
  </si>
  <si>
    <t>0570000046141</t>
  </si>
  <si>
    <t>LIM SINATH</t>
  </si>
  <si>
    <t>លឹម ស៊ីណាត</t>
  </si>
  <si>
    <t>0570000046117</t>
  </si>
  <si>
    <t>VANN SIRANE</t>
  </si>
  <si>
    <t>វណ្ណ ស៊ីរ៉ាណេ</t>
  </si>
  <si>
    <t>0570000046435</t>
  </si>
  <si>
    <t>CHHORN ENG</t>
  </si>
  <si>
    <t>ឈន អេង</t>
  </si>
  <si>
    <t>0570000046408</t>
  </si>
  <si>
    <t>NOL SARAT</t>
  </si>
  <si>
    <t>ណុល សារ៉ាត់</t>
  </si>
  <si>
    <t>0570000046238</t>
  </si>
  <si>
    <t>CHHOUM CHHORP</t>
  </si>
  <si>
    <t>ឈួម ឆប</t>
  </si>
  <si>
    <t>0570000045994</t>
  </si>
  <si>
    <t>KHEAN CHANDA</t>
  </si>
  <si>
    <t>ឃាន ចាន់ដា</t>
  </si>
  <si>
    <t>0570000046451</t>
  </si>
  <si>
    <t>NETH RATHANA</t>
  </si>
  <si>
    <t>នេត រតនា</t>
  </si>
  <si>
    <t>0570000046338</t>
  </si>
  <si>
    <t>KEO SEIHA</t>
  </si>
  <si>
    <t>កែវ សីហា​</t>
  </si>
  <si>
    <t>0570000046273</t>
  </si>
  <si>
    <t>CHHOM THEAVY</t>
  </si>
  <si>
    <t>ឆុំ ​ធាវី</t>
  </si>
  <si>
    <t>0570000045908</t>
  </si>
  <si>
    <t>CHHIM SEREIVATATHNA</t>
  </si>
  <si>
    <t>ឈឹម សិរីវឌ្ឍនា</t>
  </si>
  <si>
    <t>0570000046109</t>
  </si>
  <si>
    <t>SIV POV</t>
  </si>
  <si>
    <t>ស៊ីវ ពៅ</t>
  </si>
  <si>
    <t>0570000046052</t>
  </si>
  <si>
    <t>SOK VANTHY</t>
  </si>
  <si>
    <t>សុខ វ៉ាន់ធី</t>
  </si>
  <si>
    <t>0570000046362</t>
  </si>
  <si>
    <t>HAN RATTNA</t>
  </si>
  <si>
    <t>ហន រតនា</t>
  </si>
  <si>
    <t>0570000046184</t>
  </si>
  <si>
    <t>SOK CHANTHA</t>
  </si>
  <si>
    <t>សុខ ចន្ថា</t>
  </si>
  <si>
    <t>0570000046443</t>
  </si>
  <si>
    <t>PEANG LONGDY</t>
  </si>
  <si>
    <t>ពាង ឡងឌី</t>
  </si>
  <si>
    <t>0570000046354</t>
  </si>
  <si>
    <t>UY NITH</t>
  </si>
  <si>
    <t>អ៊ុយ និត</t>
  </si>
  <si>
    <t>0570000046028</t>
  </si>
  <si>
    <t>OUKVONG DYNICA</t>
  </si>
  <si>
    <t>អ៊ុកវង្ស ឌីនីកា</t>
  </si>
  <si>
    <t>0570000045951</t>
  </si>
  <si>
    <t>SREU PRORPEY</t>
  </si>
  <si>
    <t>ស្រ៊ឺ ប្រពៃ</t>
  </si>
  <si>
    <t>0570000045978</t>
  </si>
  <si>
    <t>KANN SRUN</t>
  </si>
  <si>
    <t>កាន់ ស្រ៊ុន</t>
  </si>
  <si>
    <t>0570000046087</t>
  </si>
  <si>
    <t>SOK BUNCHHEANG</t>
  </si>
  <si>
    <t>សុខ ប៊ុនឈាង</t>
  </si>
  <si>
    <t>0570000046017</t>
  </si>
  <si>
    <t>SVAY CHAMRITH</t>
  </si>
  <si>
    <t>ស្វាយ ចំឫទ្ធិ</t>
  </si>
  <si>
    <t>0250000150057</t>
  </si>
  <si>
    <t>TENG CHENDA</t>
  </si>
  <si>
    <t>តេង ចិន្តា</t>
  </si>
  <si>
    <t>1791500082</t>
  </si>
  <si>
    <t>0570000045722</t>
  </si>
  <si>
    <t>SO RAN</t>
  </si>
  <si>
    <t>សូ រ៉ន</t>
  </si>
  <si>
    <t>0570000045552</t>
  </si>
  <si>
    <t>KHOUT RITHY</t>
  </si>
  <si>
    <t>ឃុត រិទ្ធី</t>
  </si>
  <si>
    <t>0570000045587</t>
  </si>
  <si>
    <t>SOU SOPHA</t>
  </si>
  <si>
    <t>ស៊ូ សុផា</t>
  </si>
  <si>
    <t>0570000045846</t>
  </si>
  <si>
    <t>PRAK KONAN</t>
  </si>
  <si>
    <t>ប្រាក់ កូណាន់</t>
  </si>
  <si>
    <t>0570000045595</t>
  </si>
  <si>
    <t>CHHOEUN CHUMNO</t>
  </si>
  <si>
    <t>ឈឿន ជំនោ</t>
  </si>
  <si>
    <t>0570000045398</t>
  </si>
  <si>
    <t>SIV CHANTHY</t>
  </si>
  <si>
    <t>ស៊ីវ ចាន់ធី</t>
  </si>
  <si>
    <t>0570000045878</t>
  </si>
  <si>
    <t>OEUR KHEMRA</t>
  </si>
  <si>
    <t>អឿ ខេមរា</t>
  </si>
  <si>
    <t>0570000045439</t>
  </si>
  <si>
    <t>DAM KETYA</t>
  </si>
  <si>
    <t>ដាំ កិត្យា</t>
  </si>
  <si>
    <t>0570000045579</t>
  </si>
  <si>
    <t>HENG OUSA</t>
  </si>
  <si>
    <t>ហេង ឧស្សាហ៍</t>
  </si>
  <si>
    <t>0570000045544</t>
  </si>
  <si>
    <t>THE SOCHEAT</t>
  </si>
  <si>
    <t>ថេ សុជាតិ</t>
  </si>
  <si>
    <t>0570000045738</t>
  </si>
  <si>
    <t>OR SOPHEAP</t>
  </si>
  <si>
    <t>អោ សុភាព</t>
  </si>
  <si>
    <t>0570000045404</t>
  </si>
  <si>
    <t>NETH SAMAN</t>
  </si>
  <si>
    <t>នេត សាម៉ន</t>
  </si>
  <si>
    <t>0570000045706</t>
  </si>
  <si>
    <t>KHEAN KHAN</t>
  </si>
  <si>
    <t>ឃាន​ ខាន</t>
  </si>
  <si>
    <t>0570000045668</t>
  </si>
  <si>
    <t>CHIN DIMORNG</t>
  </si>
  <si>
    <t>ជិន ឌីម៉ង់</t>
  </si>
  <si>
    <t>0570000045536</t>
  </si>
  <si>
    <t>CHEN SOVON</t>
  </si>
  <si>
    <t>ចិន​ សុវុន</t>
  </si>
  <si>
    <t>0570000045854</t>
  </si>
  <si>
    <t>KONG VICHET</t>
  </si>
  <si>
    <t>0570000045811</t>
  </si>
  <si>
    <t>KHIEN PISITH</t>
  </si>
  <si>
    <t>ខៀន ពិសិដ្ឋ</t>
  </si>
  <si>
    <t>0570000045447</t>
  </si>
  <si>
    <t>TROENG PICHPHIRUN</t>
  </si>
  <si>
    <t>ត្រឹង ពេជ្រភីរុណ</t>
  </si>
  <si>
    <t>0570000045657</t>
  </si>
  <si>
    <t>PHON VANNAK</t>
  </si>
  <si>
    <t>ផុន វណ្ណៈ</t>
  </si>
  <si>
    <t>0570000045617</t>
  </si>
  <si>
    <t>YEUN NETH</t>
  </si>
  <si>
    <t>យឺន ណេត</t>
  </si>
  <si>
    <t>0570000045749</t>
  </si>
  <si>
    <t>THEANG SETHA</t>
  </si>
  <si>
    <t>ធៀង សេដ្ឋា</t>
  </si>
  <si>
    <t>0570000045609</t>
  </si>
  <si>
    <t>KHOM RACHANA</t>
  </si>
  <si>
    <t>ខំ រចនា</t>
  </si>
  <si>
    <t>0570000045641</t>
  </si>
  <si>
    <t>DIENG SAROEURB</t>
  </si>
  <si>
    <t>ដៀង សារឿប</t>
  </si>
  <si>
    <t>0570000045501</t>
  </si>
  <si>
    <t>SOK KUN</t>
  </si>
  <si>
    <t>សុខ គន់</t>
  </si>
  <si>
    <t>0570000051323</t>
  </si>
  <si>
    <t>PHA KAGHNA</t>
  </si>
  <si>
    <t>ផា កញ្ញា</t>
  </si>
  <si>
    <t>0570000045517</t>
  </si>
  <si>
    <t>CHHOEUT KUNTHEA</t>
  </si>
  <si>
    <t>ឈើត គន្ធា</t>
  </si>
  <si>
    <t>0570000045455</t>
  </si>
  <si>
    <t>CHIN SOPHORT</t>
  </si>
  <si>
    <t>ជីន សុភាត់</t>
  </si>
  <si>
    <t>0570000045676</t>
  </si>
  <si>
    <t>SEAN LEM</t>
  </si>
  <si>
    <t>សៀន ឡេម</t>
  </si>
  <si>
    <t>0570000045757</t>
  </si>
  <si>
    <t>CHUOP KHEMRAK
PHEAKDEY</t>
  </si>
  <si>
    <t>ជួប ខេមរភក្តី</t>
  </si>
  <si>
    <t>0570000045568</t>
  </si>
  <si>
    <t>PHY SINA</t>
  </si>
  <si>
    <t>ភី ស៊ីណា</t>
  </si>
  <si>
    <t>0570000045765</t>
  </si>
  <si>
    <t>KEO KAKADA</t>
  </si>
  <si>
    <t>កែវ កក្កដា</t>
  </si>
  <si>
    <t>0570000045471</t>
  </si>
  <si>
    <t>TES SOKUNTHEA</t>
  </si>
  <si>
    <t>ទេស សុគន្ធា</t>
  </si>
  <si>
    <t>0570000045528</t>
  </si>
  <si>
    <t>KHUON SOKHA</t>
  </si>
  <si>
    <t>ឃួន សុខា</t>
  </si>
  <si>
    <t>0570000051331</t>
  </si>
  <si>
    <t>MEY NAME</t>
  </si>
  <si>
    <t>ម៉ៃ ណេម</t>
  </si>
  <si>
    <t>0570000045625</t>
  </si>
  <si>
    <t>CHUM KOSAL</t>
  </si>
  <si>
    <t>ជុំ កុសល</t>
  </si>
  <si>
    <t>SOK NIN</t>
  </si>
  <si>
    <t>សុខ នីន</t>
  </si>
  <si>
    <t>0570000045428</t>
  </si>
  <si>
    <t>KEO SREYTOUCH</t>
  </si>
  <si>
    <t>កែវ ស្រីទូច</t>
  </si>
  <si>
    <t>0570000045714</t>
  </si>
  <si>
    <t>YON SAMNEANG</t>
  </si>
  <si>
    <t>យ៉ុន សំនាង</t>
  </si>
  <si>
    <t>0570000045684</t>
  </si>
  <si>
    <t>SUN RAVUON</t>
  </si>
  <si>
    <t>ស៊ុន រ៉ាវួន</t>
  </si>
  <si>
    <t>0570000045773</t>
  </si>
  <si>
    <t>RI THEARA</t>
  </si>
  <si>
    <t>រិ ធារ៉ា</t>
  </si>
  <si>
    <t>0570000045487</t>
  </si>
  <si>
    <t>NEANG LIVUTH</t>
  </si>
  <si>
    <t>នាង លីវុឌ្ឍន៍</t>
  </si>
  <si>
    <t>0570000045463</t>
  </si>
  <si>
    <t>PAV MENGHEANG</t>
  </si>
  <si>
    <t>ប៉ាវ ម៉េងហៀង</t>
  </si>
  <si>
    <t>0570000045633</t>
  </si>
  <si>
    <t>AN CHANSANG</t>
  </si>
  <si>
    <t>អាន ចាន់សង</t>
  </si>
  <si>
    <t>0570000045838</t>
  </si>
  <si>
    <t>សុខ គុណ</t>
  </si>
  <si>
    <t>0570000045862</t>
  </si>
  <si>
    <t>HENG NGOUNHORT</t>
  </si>
  <si>
    <t>ហេង ងួនហ៊ត</t>
  </si>
  <si>
    <t>0570000045021</t>
  </si>
  <si>
    <t>KHVAN NARET</t>
  </si>
  <si>
    <t>ខ្វាន់ ណារ៉េត</t>
  </si>
  <si>
    <t>0570000045218</t>
  </si>
  <si>
    <t>DUONG VANNAKRINN</t>
  </si>
  <si>
    <t>ដួង វណ្ណរិន្ទ</t>
  </si>
  <si>
    <t>0570000045129</t>
  </si>
  <si>
    <t>DUCH SARITH</t>
  </si>
  <si>
    <t>ឌុច សារិត</t>
  </si>
  <si>
    <t>0570000046486</t>
  </si>
  <si>
    <t>HENG RAKSA</t>
  </si>
  <si>
    <t>ហេង រក្សា</t>
  </si>
  <si>
    <t>0570000044874</t>
  </si>
  <si>
    <t>TUM SOKEA</t>
  </si>
  <si>
    <t>ទុំ សុខគា</t>
  </si>
  <si>
    <t>0570000045234</t>
  </si>
  <si>
    <t>MAY CHANNYARAN</t>
  </si>
  <si>
    <t>ម៉ៃ ច័ន្ទយ៉ារ៉ាន់</t>
  </si>
  <si>
    <t>0570000045242</t>
  </si>
  <si>
    <t>PHOENG SOPHEA</t>
  </si>
  <si>
    <t>ភឹង សុភា</t>
  </si>
  <si>
    <t>0570000045099</t>
  </si>
  <si>
    <t>DIN CHAMROEUN</t>
  </si>
  <si>
    <t>ឌិន ចំរើន</t>
  </si>
  <si>
    <t>0570000045118</t>
  </si>
  <si>
    <t>KUNG MENGHAK</t>
  </si>
  <si>
    <t>គង់ ម៉េងហាក់</t>
  </si>
  <si>
    <t>0570000045277</t>
  </si>
  <si>
    <t>PRAK THYLY</t>
  </si>
  <si>
    <t>ប្រាក់ ធីលី</t>
  </si>
  <si>
    <t>0570000044734</t>
  </si>
  <si>
    <t>SOK SAVOEUN</t>
  </si>
  <si>
    <t>សុខ សាវឿន</t>
  </si>
  <si>
    <t>0570000044898</t>
  </si>
  <si>
    <t>KEO SENGHUN</t>
  </si>
  <si>
    <t>កែវ សេងហ៊ុន</t>
  </si>
  <si>
    <t>0570000044947</t>
  </si>
  <si>
    <t>YIN SENGHEANG</t>
  </si>
  <si>
    <t>យិន សេងហ៊ាង</t>
  </si>
  <si>
    <t>0570000045258</t>
  </si>
  <si>
    <t>MOEUK RITHY</t>
  </si>
  <si>
    <t>មឿក រិទ្ធី</t>
  </si>
  <si>
    <t>0570000044955</t>
  </si>
  <si>
    <t>PHAN CHANRA</t>
  </si>
  <si>
    <t>ផាន់ ចាន់រ៉ា</t>
  </si>
  <si>
    <t>0570000044971</t>
  </si>
  <si>
    <t>HENG BORA</t>
  </si>
  <si>
    <t>ហេង បូរ៉ា</t>
  </si>
  <si>
    <t>0570000045145</t>
  </si>
  <si>
    <t>KAO STRA</t>
  </si>
  <si>
    <t>កៅ សត្រា</t>
  </si>
  <si>
    <t>0570000044742</t>
  </si>
  <si>
    <t>PHAN THOUL</t>
  </si>
  <si>
    <t>ផាន់ ធុល</t>
  </si>
  <si>
    <t>0570000045315</t>
  </si>
  <si>
    <t>RIM SAMRITH</t>
  </si>
  <si>
    <t>រឹម សំរិត</t>
  </si>
  <si>
    <t>0570000045207</t>
  </si>
  <si>
    <t>KROL NOEURN</t>
  </si>
  <si>
    <t>ក្រុល នឿន</t>
  </si>
  <si>
    <t>0570000045161</t>
  </si>
  <si>
    <t>LEANG KIMLORN</t>
  </si>
  <si>
    <t>លាង គឹមលន</t>
  </si>
  <si>
    <t>0570000045177</t>
  </si>
  <si>
    <t>LY KIMLENG</t>
  </si>
  <si>
    <t>លី គឹមលេង</t>
  </si>
  <si>
    <t>0570000045048</t>
  </si>
  <si>
    <t>IENG VEASNA</t>
  </si>
  <si>
    <t>អៀង វាស្នា</t>
  </si>
  <si>
    <t>0570000044726</t>
  </si>
  <si>
    <t>PAT VUTHY</t>
  </si>
  <si>
    <t>ប៉ាត វុទ្ធី</t>
  </si>
  <si>
    <t>0570000045285</t>
  </si>
  <si>
    <t>BEV CHANTHORN</t>
  </si>
  <si>
    <t>បេវ ចន្ថន</t>
  </si>
  <si>
    <t>0570000045307</t>
  </si>
  <si>
    <t>THY KAMSAN</t>
  </si>
  <si>
    <t>ធី កំសាន</t>
  </si>
  <si>
    <t>0570000044777</t>
  </si>
  <si>
    <t>HET ODOM</t>
  </si>
  <si>
    <t>ហ៊ិត ឧត្តម</t>
  </si>
  <si>
    <t>0570000045323</t>
  </si>
  <si>
    <t>CHHON RETH</t>
  </si>
  <si>
    <t>ឈន រេត</t>
  </si>
  <si>
    <t>0570000045331</t>
  </si>
  <si>
    <t>SIM SOPHARS</t>
  </si>
  <si>
    <t>ស៊ីម សុភាស់</t>
  </si>
  <si>
    <t>0570000045137</t>
  </si>
  <si>
    <t>CHHOEUY SOKHOM</t>
  </si>
  <si>
    <t>ឆឺយ សុខុម</t>
  </si>
  <si>
    <t>0570000044785</t>
  </si>
  <si>
    <t>HUON PHALKUN</t>
  </si>
  <si>
    <t>ហួន ផល្គុន</t>
  </si>
  <si>
    <t>0570000045188</t>
  </si>
  <si>
    <t>VEN SOTHEA</t>
  </si>
  <si>
    <t>វ៉ែន សុធា</t>
  </si>
  <si>
    <t>0570000045064</t>
  </si>
  <si>
    <t>SAO NARONG</t>
  </si>
  <si>
    <t>សៅ ណារ៉ុង</t>
  </si>
  <si>
    <t>0570000044858</t>
  </si>
  <si>
    <t>KUNG CHANTHA</t>
  </si>
  <si>
    <t>0570000044718</t>
  </si>
  <si>
    <t>KHIEV RATHANE</t>
  </si>
  <si>
    <t>ខៀវ រតនេ</t>
  </si>
  <si>
    <t>0570000044882</t>
  </si>
  <si>
    <t>LENG CHANNY</t>
  </si>
  <si>
    <t>ឡេង ច័ន្ទនី</t>
  </si>
  <si>
    <t>0570000044823</t>
  </si>
  <si>
    <t>SOK SOKHAN</t>
  </si>
  <si>
    <t>សុខ សុខន</t>
  </si>
  <si>
    <t>0570000045293</t>
  </si>
  <si>
    <t>MANG DYNA</t>
  </si>
  <si>
    <t>ម៉ង់ ឌីណា</t>
  </si>
  <si>
    <t>0240000286487</t>
  </si>
  <si>
    <t>SIM SOPHEA</t>
  </si>
  <si>
    <t>ស៊ីម សុភា</t>
  </si>
  <si>
    <t>0570000045088</t>
  </si>
  <si>
    <t>SAMBATH SOKHAK</t>
  </si>
  <si>
    <t>សម្បត្តិ សុខៈ</t>
  </si>
  <si>
    <t>0570000045102</t>
  </si>
  <si>
    <t>THOURN SOPHOIN</t>
  </si>
  <si>
    <t>ធួន សុភ័ណ្ឌ</t>
  </si>
  <si>
    <t>0570000044847</t>
  </si>
  <si>
    <t>THEA CHIN</t>
  </si>
  <si>
    <t>ធា ចិន</t>
  </si>
  <si>
    <t>0570000044815</t>
  </si>
  <si>
    <t>YEN SRAS</t>
  </si>
  <si>
    <t>យឹន ស្រស់</t>
  </si>
  <si>
    <t>CHHEUN KEA</t>
  </si>
  <si>
    <t>ឈឺន គា</t>
  </si>
  <si>
    <t>SAM VISARAK</t>
  </si>
  <si>
    <t>សំ វីសរៈ</t>
  </si>
  <si>
    <t>1881500104</t>
  </si>
  <si>
    <t>0570000044904</t>
  </si>
  <si>
    <t>KHATH PHEAP</t>
  </si>
  <si>
    <t>ខាត់ ភាព</t>
  </si>
  <si>
    <t>0570000044912</t>
  </si>
  <si>
    <t>RUOS RITHEA</t>
  </si>
  <si>
    <t>រស់ រិទ្ធា</t>
  </si>
  <si>
    <t>0570000045005</t>
  </si>
  <si>
    <t>CHAN KAKADA</t>
  </si>
  <si>
    <t>ចន កក្កដា</t>
  </si>
  <si>
    <t>0570000045056</t>
  </si>
  <si>
    <t>KHEM SOKHENG</t>
  </si>
  <si>
    <t>ឃឹម សុខខេង</t>
  </si>
  <si>
    <t>0570000045358</t>
  </si>
  <si>
    <t>KHUT SOKUN</t>
  </si>
  <si>
    <t>ឃុត សុគន្ធ</t>
  </si>
  <si>
    <t>0570000045072</t>
  </si>
  <si>
    <t>SAO SORPHORN</t>
  </si>
  <si>
    <t>សៅ សោភ័ណ្ឌ</t>
  </si>
  <si>
    <t>0570000044831</t>
  </si>
  <si>
    <t>HIN LA</t>
  </si>
  <si>
    <t>ហ៊ិន ឡា</t>
  </si>
  <si>
    <t>0570000045269</t>
  </si>
  <si>
    <t>KIM CHANRO</t>
  </si>
  <si>
    <t>គឹម ចាន់រ៉ូ</t>
  </si>
  <si>
    <t>0570000044998</t>
  </si>
  <si>
    <t>SANH SOPHEAP</t>
  </si>
  <si>
    <t>សាញ់ សុភាព</t>
  </si>
  <si>
    <t>0570000045037</t>
  </si>
  <si>
    <t>CHHEAN SARITH</t>
  </si>
  <si>
    <t>ឈាន សារិទ្ធ</t>
  </si>
  <si>
    <t>0570000045226</t>
  </si>
  <si>
    <t>CHHIM THOEUN</t>
  </si>
  <si>
    <t>ឈឹម ធឿន</t>
  </si>
  <si>
    <t>0480000367054</t>
  </si>
  <si>
    <t>TAN SOPHEAP</t>
  </si>
  <si>
    <t>តាន់ សុភាព</t>
  </si>
  <si>
    <t>0120000217013</t>
  </si>
  <si>
    <t>YON SOKHONYA</t>
  </si>
  <si>
    <t>យន់ សុខុនយ៉ា</t>
  </si>
  <si>
    <t>0120000216726</t>
  </si>
  <si>
    <t>HENG SOKCHEATA</t>
  </si>
  <si>
    <t>ហេង សុជាតា</t>
  </si>
  <si>
    <t>0120000216707</t>
  </si>
  <si>
    <t>SAMRETH SOREAM</t>
  </si>
  <si>
    <t>សំរិទ្ធ សូរៀម</t>
  </si>
  <si>
    <t>0120000216898</t>
  </si>
  <si>
    <t>LY SARAN</t>
  </si>
  <si>
    <t>លី សារ៉ន</t>
  </si>
  <si>
    <t>0120000216928</t>
  </si>
  <si>
    <t>KAO VOEUN</t>
  </si>
  <si>
    <t>កៅ វឿន</t>
  </si>
  <si>
    <t>0120000217021</t>
  </si>
  <si>
    <t>CHHORM BONTHET</t>
  </si>
  <si>
    <t>ឆោម ប៊ុនធិត</t>
  </si>
  <si>
    <t>0120000216866</t>
  </si>
  <si>
    <t>YOUK SOPHEAK</t>
  </si>
  <si>
    <t>យក់ សុភ័ក្រ្ត</t>
  </si>
  <si>
    <t>0120000216696</t>
  </si>
  <si>
    <t>KEM SITHOU</t>
  </si>
  <si>
    <t>កែម ស៊ីធូ</t>
  </si>
  <si>
    <t>0120000216793</t>
  </si>
  <si>
    <t>KHAT BENGKY</t>
  </si>
  <si>
    <t>ខេត្ត បេងគី</t>
  </si>
  <si>
    <t>0120000216815</t>
  </si>
  <si>
    <t>THANG BUNYONG</t>
  </si>
  <si>
    <t>ថង ប៊ុនយ៉ុង</t>
  </si>
  <si>
    <t>0120000216847</t>
  </si>
  <si>
    <t>CHOUN KONNE</t>
  </si>
  <si>
    <t>ជួន ឃុននេ</t>
  </si>
  <si>
    <t>0120000216807</t>
  </si>
  <si>
    <t>KHOEURN SAMNANG</t>
  </si>
  <si>
    <t>ខឿន សំណាង</t>
  </si>
  <si>
    <t>0120000216874</t>
  </si>
  <si>
    <t>SOM PHALLA</t>
  </si>
  <si>
    <t>សោម ផល្លា</t>
  </si>
  <si>
    <t>0120000216939</t>
  </si>
  <si>
    <t>KIM SOPHANA</t>
  </si>
  <si>
    <t>គឹម សុផាណា</t>
  </si>
  <si>
    <t>0120000216831</t>
  </si>
  <si>
    <t>UNG MANAVY</t>
  </si>
  <si>
    <t>អ៊ុង ម៉ាណាវី</t>
  </si>
  <si>
    <t>0120000216718</t>
  </si>
  <si>
    <t>PUN SOPHY</t>
  </si>
  <si>
    <t>ពន់ សុភី</t>
  </si>
  <si>
    <t>0120000216963</t>
  </si>
  <si>
    <t>TEL TAILOS</t>
  </si>
  <si>
    <t>តិល តៃលាស់</t>
  </si>
  <si>
    <t>0420000112584</t>
  </si>
  <si>
    <t>LENG LAIHOCK</t>
  </si>
  <si>
    <t>ឡេង ឡៃហុក</t>
  </si>
  <si>
    <t>0120000216758</t>
  </si>
  <si>
    <t>CHAI SAMKHANN</t>
  </si>
  <si>
    <t>ចៃ សំខាន់</t>
  </si>
  <si>
    <t>0120000216858</t>
  </si>
  <si>
    <t>PANN PUM</t>
  </si>
  <si>
    <t>ប៉ាន់ ពុំ</t>
  </si>
  <si>
    <t>0120000216947</t>
  </si>
  <si>
    <t>TAT SOVIET</t>
  </si>
  <si>
    <t>តាត សូវៀត</t>
  </si>
  <si>
    <t>0120000216769</t>
  </si>
  <si>
    <t>MUN RAKSMEY</t>
  </si>
  <si>
    <t>មន្ត រស្មី</t>
  </si>
  <si>
    <t>0120000216777</t>
  </si>
  <si>
    <t>SOR CHENDA</t>
  </si>
  <si>
    <t>ស ចិន្តា</t>
  </si>
  <si>
    <t>0120000144563</t>
  </si>
  <si>
    <t>SAR KUSAL</t>
  </si>
  <si>
    <t>សរ កុសល</t>
  </si>
  <si>
    <t>0120000216688</t>
  </si>
  <si>
    <t>SAMRETH SOCHEATH</t>
  </si>
  <si>
    <t>សំរិទ្ធ សូរ្យជាតិ</t>
  </si>
  <si>
    <t>2800300273</t>
  </si>
  <si>
    <t>0010002531688</t>
  </si>
  <si>
    <t>SOK ON</t>
  </si>
  <si>
    <t>សុខ អូន</t>
  </si>
  <si>
    <t>1651200283</t>
  </si>
  <si>
    <t>0440000030864</t>
  </si>
  <si>
    <t>NOU SOPHANNA</t>
  </si>
  <si>
    <t>នូ សុផាន់ណា</t>
  </si>
  <si>
    <t>0010002726497</t>
  </si>
  <si>
    <t>KHIM SOPHEAK</t>
  </si>
  <si>
    <t>ឃីម សុភក្តិ</t>
  </si>
  <si>
    <t>1820300448</t>
  </si>
  <si>
    <t>0010002536213</t>
  </si>
  <si>
    <t>KONG SODARA</t>
  </si>
  <si>
    <t>គង់ សុដារ៉ា</t>
  </si>
  <si>
    <t>1702000307</t>
  </si>
  <si>
    <t>0010002562419</t>
  </si>
  <si>
    <t>OR SAM AN</t>
  </si>
  <si>
    <t>ឱ សំអាន</t>
  </si>
  <si>
    <t>0010002527036</t>
  </si>
  <si>
    <t>HUY SOK HENG</t>
  </si>
  <si>
    <t>ហ៊ុយ សុខហេង</t>
  </si>
  <si>
    <t>1650800310</t>
  </si>
  <si>
    <t>0010002689378</t>
  </si>
  <si>
    <t>CHEY RANITH</t>
  </si>
  <si>
    <t>ជ័យ រ៉ានិត្យ</t>
  </si>
  <si>
    <t>0080000724282</t>
  </si>
  <si>
    <t>NUON CHANTHORN</t>
  </si>
  <si>
    <t>នួន ចន្ថន</t>
  </si>
  <si>
    <t>0490000037588</t>
  </si>
  <si>
    <t>OU KANHA</t>
  </si>
  <si>
    <t>អ៊ូ កញ្ញា</t>
  </si>
  <si>
    <t>0010003194437</t>
  </si>
  <si>
    <t>KHUN SOMNANG</t>
  </si>
  <si>
    <t>ឃុន សំណាង</t>
  </si>
  <si>
    <t>1881200214</t>
  </si>
  <si>
    <t>0010002540873</t>
  </si>
  <si>
    <t>OUNG EAM</t>
  </si>
  <si>
    <t>អ៊ួង អ៊ាម</t>
  </si>
  <si>
    <t>1861400171</t>
  </si>
  <si>
    <t>0010002527168</t>
  </si>
  <si>
    <t>PHAN SITHA</t>
  </si>
  <si>
    <t>ផាន់ ស៊ីថា</t>
  </si>
  <si>
    <t>1661200380</t>
  </si>
  <si>
    <t>0010002554847</t>
  </si>
  <si>
    <t>EANG SOLIDA</t>
  </si>
  <si>
    <t>អៀង សុលីដា</t>
  </si>
  <si>
    <t>0480000280692</t>
  </si>
  <si>
    <t>TAING NAIKIM</t>
  </si>
  <si>
    <t>តាំង ណៃគីម</t>
  </si>
  <si>
    <t>0480000280706</t>
  </si>
  <si>
    <t>SOKH SREYNOCH</t>
  </si>
  <si>
    <t>សុខ ស្រីណុច</t>
  </si>
  <si>
    <t>0010002541187</t>
  </si>
  <si>
    <t>NOP TETHARA</t>
  </si>
  <si>
    <t>ណុប ទិដ្ឋារ៉ា</t>
  </si>
  <si>
    <t>2880700181</t>
  </si>
  <si>
    <t>0250000190604</t>
  </si>
  <si>
    <t>REACH SAVUTH</t>
  </si>
  <si>
    <t>រាជ្យ សាវុធ</t>
  </si>
  <si>
    <t>0420000161232</t>
  </si>
  <si>
    <t>CHIN SEILA</t>
  </si>
  <si>
    <t>ជិន សីឡា</t>
  </si>
  <si>
    <t>0490000082446</t>
  </si>
  <si>
    <t>MEAS SAVRY</t>
  </si>
  <si>
    <t>មាស សាវរី</t>
  </si>
  <si>
    <t>0030000682067</t>
  </si>
  <si>
    <t>LY PINNARA</t>
  </si>
  <si>
    <t>លី ពិនណារ៉ា</t>
  </si>
  <si>
    <t>0490000082478</t>
  </si>
  <si>
    <t>CHEM KHOUCH</t>
  </si>
  <si>
    <t>ចែម ខួច</t>
  </si>
  <si>
    <t>0490000082462</t>
  </si>
  <si>
    <t>PHENG VEAYO</t>
  </si>
  <si>
    <t>ផេង វាយោ</t>
  </si>
  <si>
    <t>0490000082454</t>
  </si>
  <si>
    <t>NOB SEYMA</t>
  </si>
  <si>
    <t>ណុប សីម៉ា</t>
  </si>
  <si>
    <t>0440000030848</t>
  </si>
  <si>
    <t>PHIN CHANTHOU</t>
  </si>
  <si>
    <t>ភិន ចន្ធូ</t>
  </si>
  <si>
    <t>0440000030856</t>
  </si>
  <si>
    <t>KHON SAM PHORS</t>
  </si>
  <si>
    <t>ខុន សំភស្ស</t>
  </si>
  <si>
    <t>0480000280927</t>
  </si>
  <si>
    <t>NOB CHANKUNTHA
RITH</t>
  </si>
  <si>
    <t>ណុប ចាន់គន្ថារិទ្ធ</t>
  </si>
  <si>
    <t>0010003940708</t>
  </si>
  <si>
    <t>CHHUON LY</t>
  </si>
  <si>
    <t>ជួន លី</t>
  </si>
  <si>
    <t>0010003646594</t>
  </si>
  <si>
    <t>PEN SINETH</t>
  </si>
  <si>
    <t>ប៉ែន ស៊ីនេត</t>
  </si>
  <si>
    <t>0010003646616</t>
  </si>
  <si>
    <t>MOUN SAMOUN</t>
  </si>
  <si>
    <t>មួន សំអូន</t>
  </si>
  <si>
    <t>0010003194383</t>
  </si>
  <si>
    <t>LUN SOPHARA</t>
  </si>
  <si>
    <t>លន់ សុផារ៉ា</t>
  </si>
  <si>
    <t>1861200311</t>
  </si>
  <si>
    <t>0010002557466</t>
  </si>
  <si>
    <t>PHAT SOARPHORN</t>
  </si>
  <si>
    <t>ផាត សោភ័ណ្ឌ</t>
  </si>
  <si>
    <t>1870400103</t>
  </si>
  <si>
    <t>0480000295347</t>
  </si>
  <si>
    <t>SUN SINA</t>
  </si>
  <si>
    <t>ស៊ុន ស៊ីណា</t>
  </si>
  <si>
    <t>0010003646648</t>
  </si>
  <si>
    <t>PHAT SOVANNY</t>
  </si>
  <si>
    <t>ផាត សុវណ្ណនី</t>
  </si>
  <si>
    <t>0010003646659</t>
  </si>
  <si>
    <t>UY SOKHAN</t>
  </si>
  <si>
    <t>អ៊ុយ សុខន</t>
  </si>
  <si>
    <t>0480000179134</t>
  </si>
  <si>
    <t>CHEAK SREYLEAK</t>
  </si>
  <si>
    <t>ជៀក ស្រីល័ក្ខ</t>
  </si>
  <si>
    <t>0480000280684</t>
  </si>
  <si>
    <t>SON POVTHIDA</t>
  </si>
  <si>
    <t>សុន ពៅធីតា</t>
  </si>
  <si>
    <t>0490000082489</t>
  </si>
  <si>
    <t>CHEA VUTHAI</t>
  </si>
  <si>
    <t>ជា វុធថៃ</t>
  </si>
  <si>
    <t>0010003940697</t>
  </si>
  <si>
    <t>UY AL</t>
  </si>
  <si>
    <t>អ៊ុយ អាល់</t>
  </si>
  <si>
    <t>0010003921684</t>
  </si>
  <si>
    <t>SIM SOSETA</t>
  </si>
  <si>
    <t>សឹម សុសិតា</t>
  </si>
  <si>
    <t>0010003910577</t>
  </si>
  <si>
    <t>SIM SOVATANA</t>
  </si>
  <si>
    <t>សឹម សុវឌ្ឍនា</t>
  </si>
  <si>
    <t>0510000005639</t>
  </si>
  <si>
    <t>SENG SIBORA</t>
  </si>
  <si>
    <t>សេង ស៊ីបូរ៉ា</t>
  </si>
  <si>
    <t>1761000076</t>
  </si>
  <si>
    <t>0010003646624</t>
  </si>
  <si>
    <t>PHIN PHALIN</t>
  </si>
  <si>
    <t>ភិន ផល្លីន</t>
  </si>
  <si>
    <t>0010002536779</t>
  </si>
  <si>
    <t>TIL SOPHAL</t>
  </si>
  <si>
    <t>ទិល សុផល</t>
  </si>
  <si>
    <t>1680800889</t>
  </si>
  <si>
    <t>0010002557709</t>
  </si>
  <si>
    <t>CHUM SOKHENY</t>
  </si>
  <si>
    <t>ជុំ សុខិនី</t>
  </si>
  <si>
    <t>2770500033</t>
  </si>
  <si>
    <t>0010003415258</t>
  </si>
  <si>
    <t>KRY SREINEATH</t>
  </si>
  <si>
    <t>គ្រី ស្រីនាថ</t>
  </si>
  <si>
    <t>0290000054532</t>
  </si>
  <si>
    <t>VONG KY</t>
  </si>
  <si>
    <t>វង គី</t>
  </si>
  <si>
    <t>0130000149323</t>
  </si>
  <si>
    <t>MOM MONIRITH</t>
  </si>
  <si>
    <t>មុំ មន្នីរិទ្ធ</t>
  </si>
  <si>
    <t>1871400241</t>
  </si>
  <si>
    <t>0130000284581</t>
  </si>
  <si>
    <t>KHIN KOEUN</t>
  </si>
  <si>
    <t>ឃិន កឿន</t>
  </si>
  <si>
    <t>0130000182312</t>
  </si>
  <si>
    <t>SOUS VOTHENG</t>
  </si>
  <si>
    <t>សួស វុធថេង</t>
  </si>
  <si>
    <t>0130000133753</t>
  </si>
  <si>
    <t>SUONG CHAMROEUN</t>
  </si>
  <si>
    <t>សួង ចំរើន</t>
  </si>
  <si>
    <t>1690800026</t>
  </si>
  <si>
    <t>0260000241859</t>
  </si>
  <si>
    <t>LUN SOPHEAK</t>
  </si>
  <si>
    <t>លន់ សុភ័ក្រ្ដ</t>
  </si>
  <si>
    <t>0130000133869</t>
  </si>
  <si>
    <t>HAK MONG SEANG</t>
  </si>
  <si>
    <t>ហាក់ ម៉ុងសៀង</t>
  </si>
  <si>
    <t>1800800607</t>
  </si>
  <si>
    <t>0130000131416</t>
  </si>
  <si>
    <t>KIM TOUCH</t>
  </si>
  <si>
    <t>គឹម ទូច</t>
  </si>
  <si>
    <t>1722100015</t>
  </si>
  <si>
    <t>0570000045412</t>
  </si>
  <si>
    <t>PEN NADEN</t>
  </si>
  <si>
    <t>ប៉ែន ណាដែន</t>
  </si>
  <si>
    <t>0250000150823</t>
  </si>
  <si>
    <t>PEN SOPHY</t>
  </si>
  <si>
    <t>ប៉ែន សុភី</t>
  </si>
  <si>
    <t>0130000420035</t>
  </si>
  <si>
    <t>RIN NUN</t>
  </si>
  <si>
    <t>រិន​ នន់</t>
  </si>
  <si>
    <t>0490000051311</t>
  </si>
  <si>
    <t>NHAY PENGSONG</t>
  </si>
  <si>
    <t>ញ៉យ ប៉េងសុង</t>
  </si>
  <si>
    <t>0130000258758</t>
  </si>
  <si>
    <t>YUOS PAGNA</t>
  </si>
  <si>
    <t>យស បញ្ញា</t>
  </si>
  <si>
    <t>0130000183289</t>
  </si>
  <si>
    <t>TEB ROMA</t>
  </si>
  <si>
    <t>ទេព រ៉ូម៉ា</t>
  </si>
  <si>
    <t>0130000195589</t>
  </si>
  <si>
    <t>BUOS KONGMONY</t>
  </si>
  <si>
    <t>ប៉ោះ គង់មនី</t>
  </si>
  <si>
    <t>0130000134415</t>
  </si>
  <si>
    <t>YIN PHALLY</t>
  </si>
  <si>
    <t>យ៉ិន ផល្លី</t>
  </si>
  <si>
    <t>2850200389</t>
  </si>
  <si>
    <t>0130000131928</t>
  </si>
  <si>
    <t>SRENG SENG LONG</t>
  </si>
  <si>
    <t>ស្រេង សេងឡុង</t>
  </si>
  <si>
    <t>1740300029</t>
  </si>
  <si>
    <t>0130000131378</t>
  </si>
  <si>
    <t>MENG LA</t>
  </si>
  <si>
    <t>ម៉េង ឡា</t>
  </si>
  <si>
    <t>1750700011</t>
  </si>
  <si>
    <t>0130000131548</t>
  </si>
  <si>
    <t>HOK THYLEANG</t>
  </si>
  <si>
    <t>ហុក ធីលាង</t>
  </si>
  <si>
    <t>1780300221</t>
  </si>
  <si>
    <t>0130000131912</t>
  </si>
  <si>
    <t>CHHEANG SOPHEAP</t>
  </si>
  <si>
    <t>ឈាង សុភាព</t>
  </si>
  <si>
    <t>1762100011</t>
  </si>
  <si>
    <t>0130000197085</t>
  </si>
  <si>
    <t>AM PECH</t>
  </si>
  <si>
    <t>អំ ពេជ្រ</t>
  </si>
  <si>
    <t>0130000269183</t>
  </si>
  <si>
    <t>MUONG THAN</t>
  </si>
  <si>
    <t>មួង ថន</t>
  </si>
  <si>
    <t>0260000261191</t>
  </si>
  <si>
    <t>BUON SOKTIM</t>
  </si>
  <si>
    <t>បួន សុខទីម</t>
  </si>
  <si>
    <t>0130000183238</t>
  </si>
  <si>
    <t>CHHEAN SOKHON</t>
  </si>
  <si>
    <t>ឈាន សុខខន</t>
  </si>
  <si>
    <t>0130000323641</t>
  </si>
  <si>
    <t>HUN RA</t>
  </si>
  <si>
    <t>ហ៊ុន រ៉ា</t>
  </si>
  <si>
    <t>0130000178382</t>
  </si>
  <si>
    <t>EM SEYHA</t>
  </si>
  <si>
    <t>អេម សីហា</t>
  </si>
  <si>
    <t>0480000132375</t>
  </si>
  <si>
    <t>NHIM PHEARA</t>
  </si>
  <si>
    <t>ញឹម ភារ៉ា</t>
  </si>
  <si>
    <t>0130000131793</t>
  </si>
  <si>
    <t>SOUR DALIN</t>
  </si>
  <si>
    <t>សួរ ដាលីន</t>
  </si>
  <si>
    <t>1801400313</t>
  </si>
  <si>
    <t>0130000197007</t>
  </si>
  <si>
    <t>THOL VANNAI</t>
  </si>
  <si>
    <t>ថុល វណ្ណី</t>
  </si>
  <si>
    <t>0130000131769</t>
  </si>
  <si>
    <t>HOY CHANTHY</t>
  </si>
  <si>
    <t>ហ៊យ ចាន់ធី</t>
  </si>
  <si>
    <t>2841200189</t>
  </si>
  <si>
    <t>0130000131564</t>
  </si>
  <si>
    <t>TOENG SONG HOUT</t>
  </si>
  <si>
    <t>ទឹង សុងហួត</t>
  </si>
  <si>
    <t>1840800200</t>
  </si>
  <si>
    <t>0130000247589</t>
  </si>
  <si>
    <t>CHRIM CHANTHA</t>
  </si>
  <si>
    <t>ជ្រឹម ចន្ថា</t>
  </si>
  <si>
    <t>0130000132358</t>
  </si>
  <si>
    <t>PAV RATANA</t>
  </si>
  <si>
    <t>ប៉ៅ រតនា</t>
  </si>
  <si>
    <t>1890700216</t>
  </si>
  <si>
    <t>0130000231445</t>
  </si>
  <si>
    <t>CHEU SORPHOAN</t>
  </si>
  <si>
    <t>ចឺ សោភ័ណ</t>
  </si>
  <si>
    <t>0130000131588</t>
  </si>
  <si>
    <t>HOR VANNAK</t>
  </si>
  <si>
    <t>ហោ វណ្ណៈ</t>
  </si>
  <si>
    <t>1822100456</t>
  </si>
  <si>
    <t>0120000216785</t>
  </si>
  <si>
    <t>PHAL PHEAP</t>
  </si>
  <si>
    <t>ផល ភាព</t>
  </si>
  <si>
    <t>0270000057239</t>
  </si>
  <si>
    <t>SOM SOWATSETHY
KARLL</t>
  </si>
  <si>
    <t>សោម សុវត្ថិសិទ្ធិការ្យ</t>
  </si>
  <si>
    <t>0480000298893</t>
  </si>
  <si>
    <t>MEAS SEREY</t>
  </si>
  <si>
    <t>មាស សេរី</t>
  </si>
  <si>
    <t>0130000131785</t>
  </si>
  <si>
    <t>TIM SOPHEA</t>
  </si>
  <si>
    <t>ទឹម សុភា</t>
  </si>
  <si>
    <t>1842100455</t>
  </si>
  <si>
    <t>0130000131947</t>
  </si>
  <si>
    <t>LIM HONG</t>
  </si>
  <si>
    <t>លឹម ហុង</t>
  </si>
  <si>
    <t>1700800034</t>
  </si>
  <si>
    <t>0380000067544</t>
  </si>
  <si>
    <t>HUN CHHAY LONG</t>
  </si>
  <si>
    <t>ហ៊ុន ឆាយឡុង</t>
  </si>
  <si>
    <t>0130000131637</t>
  </si>
  <si>
    <t>SON LIDA</t>
  </si>
  <si>
    <t>ស៊ន់ លីដា</t>
  </si>
  <si>
    <t>2841200194</t>
  </si>
  <si>
    <t>0130000133807</t>
  </si>
  <si>
    <t>IM VUTHY</t>
  </si>
  <si>
    <t>អ៊ឹម វុទ្ធី</t>
  </si>
  <si>
    <t>1842100216</t>
  </si>
  <si>
    <t>0130000131475</t>
  </si>
  <si>
    <t>TITH BUNHORN</t>
  </si>
  <si>
    <t>ទិត្យ ប៊ុនហន</t>
  </si>
  <si>
    <t>1851200037</t>
  </si>
  <si>
    <t>0130000183246</t>
  </si>
  <si>
    <t>KEU SONGTHA</t>
  </si>
  <si>
    <t>គឺ សុងថា</t>
  </si>
  <si>
    <t>0130000317838</t>
  </si>
  <si>
    <t>SRER KOUN</t>
  </si>
  <si>
    <t>ស្រ៊ឺ កួន</t>
  </si>
  <si>
    <t>0130000183227</t>
  </si>
  <si>
    <t>EM SAVON</t>
  </si>
  <si>
    <t>ឯម សាវុន</t>
  </si>
  <si>
    <t>0130000131319</t>
  </si>
  <si>
    <t>KONG SITHA</t>
  </si>
  <si>
    <t>គង់ ស៊ីថា</t>
  </si>
  <si>
    <t>1690800027</t>
  </si>
  <si>
    <t>0420000122253</t>
  </si>
  <si>
    <t>CHHENG CHANTHOU</t>
  </si>
  <si>
    <t>ឆេង ចន្ធូ</t>
  </si>
  <si>
    <t>2960400074</t>
  </si>
  <si>
    <t>0010002784567</t>
  </si>
  <si>
    <t>CHEN PUTHEAVY</t>
  </si>
  <si>
    <t>ចិន ពុទ្ធាវី</t>
  </si>
  <si>
    <t>2861200286</t>
  </si>
  <si>
    <t>0440000103551</t>
  </si>
  <si>
    <t>SENG SAMBAT</t>
  </si>
  <si>
    <t>សេង សម្បត្តិ</t>
  </si>
  <si>
    <t>0130000183203</t>
  </si>
  <si>
    <t>YEM VIN</t>
  </si>
  <si>
    <t>យ៉ែម វិន</t>
  </si>
  <si>
    <t>0260000281788</t>
  </si>
  <si>
    <t>DAV EK</t>
  </si>
  <si>
    <t>ដាវ ឯក</t>
  </si>
  <si>
    <t>0130000284573</t>
  </si>
  <si>
    <t>KEO CHANDARAROTH</t>
  </si>
  <si>
    <t>កែវ ចាន់ដារ៉ារ័ត្ន</t>
  </si>
  <si>
    <t>0130000292738</t>
  </si>
  <si>
    <t>KHUN SEN</t>
  </si>
  <si>
    <t>ឃុន សែន</t>
  </si>
  <si>
    <t>0130000284697</t>
  </si>
  <si>
    <t>HONG VEASNA</t>
  </si>
  <si>
    <t>ហុង វាសនា</t>
  </si>
  <si>
    <t>0010002527796</t>
  </si>
  <si>
    <t>CHEV KUCH</t>
  </si>
  <si>
    <t>ចេវ គុជ</t>
  </si>
  <si>
    <t>1820300245</t>
  </si>
  <si>
    <t>0130000289467</t>
  </si>
  <si>
    <t>KHORN SARAK</t>
  </si>
  <si>
    <t>ឃន សារ៉ាក់</t>
  </si>
  <si>
    <t>0130000284597</t>
  </si>
  <si>
    <t>CHIV SUON</t>
  </si>
  <si>
    <t>ជីវ សួន</t>
  </si>
  <si>
    <t>0130000285227</t>
  </si>
  <si>
    <t>DENG CHENDA</t>
  </si>
  <si>
    <t>ដេង ចិន្ដា</t>
  </si>
  <si>
    <t>0490000081431</t>
  </si>
  <si>
    <t>ROEUN CHANTREA</t>
  </si>
  <si>
    <t>រឿន ចន្រ្ទា</t>
  </si>
  <si>
    <t>0130000286328</t>
  </si>
  <si>
    <t>SOEUNG PICH</t>
  </si>
  <si>
    <t>សឿង ពេជ្រ</t>
  </si>
  <si>
    <t>0130000284395</t>
  </si>
  <si>
    <t>HENG DARA</t>
  </si>
  <si>
    <t>ហេង តារា</t>
  </si>
  <si>
    <t>0130000313247</t>
  </si>
  <si>
    <t>HOUR TOB</t>
  </si>
  <si>
    <t>ហួរ តុប</t>
  </si>
  <si>
    <t>1832100544</t>
  </si>
  <si>
    <t>0490000088134</t>
  </si>
  <si>
    <t>KUN RYNA</t>
  </si>
  <si>
    <t>គន់ រីណា</t>
  </si>
  <si>
    <t>0240000260399</t>
  </si>
  <si>
    <t>MOK MALIS</t>
  </si>
  <si>
    <t>ម៉ុក ម៉ាលីស</t>
  </si>
  <si>
    <t>0130000183211</t>
  </si>
  <si>
    <t>LEUK MAO</t>
  </si>
  <si>
    <t>ឡឹក ម៉ៅ</t>
  </si>
  <si>
    <t>0130000132501</t>
  </si>
  <si>
    <t>HENG DALIS</t>
  </si>
  <si>
    <t>ហេង ដាលីស</t>
  </si>
  <si>
    <t>2891000125</t>
  </si>
  <si>
    <t>0130000132439</t>
  </si>
  <si>
    <t>PENG BONHRASAK</t>
  </si>
  <si>
    <t>ប៉េង ប៉ុញ្ញរ៉ាស័កិ្ត</t>
  </si>
  <si>
    <t>1862100445</t>
  </si>
  <si>
    <t>0130000131599</t>
  </si>
  <si>
    <t>PHOEURN SOVANNA</t>
  </si>
  <si>
    <t>ភឿន សុវណ្ណា</t>
  </si>
  <si>
    <t>1800500171</t>
  </si>
  <si>
    <t>0130000131335</t>
  </si>
  <si>
    <t>MAO SAMBO</t>
  </si>
  <si>
    <t>ម៉ៅ សំបូ</t>
  </si>
  <si>
    <t>1680800027</t>
  </si>
  <si>
    <t>0130000131955</t>
  </si>
  <si>
    <t>TOEUNG NARIN</t>
  </si>
  <si>
    <t>ទឿង ណារិន</t>
  </si>
  <si>
    <t>1651200011</t>
  </si>
  <si>
    <t>0130000131939</t>
  </si>
  <si>
    <t>EAN PUTHINA</t>
  </si>
  <si>
    <t>អ៊ាន ពុទ្ធីណា</t>
  </si>
  <si>
    <t>2700700249</t>
  </si>
  <si>
    <t>0130000131963</t>
  </si>
  <si>
    <t>ROS PETH</t>
  </si>
  <si>
    <t>រស់ ប៉ែត</t>
  </si>
  <si>
    <t>1722100016</t>
  </si>
  <si>
    <t>0480000026516</t>
  </si>
  <si>
    <t>SENG SOK NGIM</t>
  </si>
  <si>
    <t>សេង សុខងីម</t>
  </si>
  <si>
    <t>2850800274</t>
  </si>
  <si>
    <t>0480000226938</t>
  </si>
  <si>
    <t>HEM VECHKY</t>
  </si>
  <si>
    <t>ហែម វិចគី</t>
  </si>
  <si>
    <t>0480000241198</t>
  </si>
  <si>
    <t>SOK CHANTHY</t>
  </si>
  <si>
    <t>សុខ ចន្ធី</t>
  </si>
  <si>
    <t>0480000212638</t>
  </si>
  <si>
    <t>POV SINAT</t>
  </si>
  <si>
    <t>ប៉ូវ ស៊ីណាត</t>
  </si>
  <si>
    <t>0480000179142</t>
  </si>
  <si>
    <t>YUN NIRDEY</t>
  </si>
  <si>
    <t>យុន នារតី</t>
  </si>
  <si>
    <t>0480000177565</t>
  </si>
  <si>
    <t>YOEURN RITH
SOCHEATA</t>
  </si>
  <si>
    <t>យឿន រិទ្ធសុជាតា</t>
  </si>
  <si>
    <t>0480000177581</t>
  </si>
  <si>
    <t>MORNG VICHARA</t>
  </si>
  <si>
    <t>ម៉ោង វិជ្ជរ៉ា</t>
  </si>
  <si>
    <t>0480000177611</t>
  </si>
  <si>
    <t>MOUL CHANNY</t>
  </si>
  <si>
    <t>មូល ចន្នី</t>
  </si>
  <si>
    <t>0480000027105</t>
  </si>
  <si>
    <t>NGUON SOKVUTHY</t>
  </si>
  <si>
    <t>ងួន សុខវុឌ្ឍី</t>
  </si>
  <si>
    <t>1890300184</t>
  </si>
  <si>
    <t>0480000024707</t>
  </si>
  <si>
    <t>RUN PHEARY</t>
  </si>
  <si>
    <t>រុន ភារី</t>
  </si>
  <si>
    <t>2820800285</t>
  </si>
  <si>
    <t>0480000025757</t>
  </si>
  <si>
    <t>VAN SOVANTA</t>
  </si>
  <si>
    <t>វ៉ាន សុវណ្ណតា</t>
  </si>
  <si>
    <t>2880800259</t>
  </si>
  <si>
    <t>0480000027717</t>
  </si>
  <si>
    <t>PROM YARO</t>
  </si>
  <si>
    <t>ព្រហ្ម យ៉ារ៉ូ</t>
  </si>
  <si>
    <t>2860800267</t>
  </si>
  <si>
    <t>0480000027172</t>
  </si>
  <si>
    <t>TANN SENGKEA</t>
  </si>
  <si>
    <t>តាន់ សេងគា</t>
  </si>
  <si>
    <t>2901500105</t>
  </si>
  <si>
    <t>0480000027261</t>
  </si>
  <si>
    <t>PAK KEOKAKNIKA</t>
  </si>
  <si>
    <t>ប៉ក់ កែវកនិកា</t>
  </si>
  <si>
    <t>2882100278</t>
  </si>
  <si>
    <t>0480000027474</t>
  </si>
  <si>
    <t>CHEA SOPHALLA</t>
  </si>
  <si>
    <t>ជា សុផល្លា</t>
  </si>
  <si>
    <t>2881200195</t>
  </si>
  <si>
    <t>0480000024602</t>
  </si>
  <si>
    <t>THON CHANMOLYKA</t>
  </si>
  <si>
    <t>ធន់ ចាន់ម៉ូលីកា</t>
  </si>
  <si>
    <t>2881200172</t>
  </si>
  <si>
    <t>0480000027733</t>
  </si>
  <si>
    <t>KIM SOKCHANVOTHNA</t>
  </si>
  <si>
    <t>គីម សុខច័ន្ទវឌ្ឍនា</t>
  </si>
  <si>
    <t>2870800269</t>
  </si>
  <si>
    <t>0480000027326</t>
  </si>
  <si>
    <t>PAK SREYPEOU</t>
  </si>
  <si>
    <t>ប៉ក់ ស្រីពៅ</t>
  </si>
  <si>
    <t>2862100204</t>
  </si>
  <si>
    <t>0480000025037</t>
  </si>
  <si>
    <t>LACH NARY</t>
  </si>
  <si>
    <t>ឡាច ណារី</t>
  </si>
  <si>
    <t>2851400136</t>
  </si>
  <si>
    <t>0480000026079</t>
  </si>
  <si>
    <t>SANN SOPHEAK</t>
  </si>
  <si>
    <t>សាន់ សុភ័ក្ត្រ</t>
  </si>
  <si>
    <t>1802100486</t>
  </si>
  <si>
    <t>0480000026087</t>
  </si>
  <si>
    <t>NEANG RATTNA</t>
  </si>
  <si>
    <t>នាង រតនា</t>
  </si>
  <si>
    <t>2841400079</t>
  </si>
  <si>
    <t>0480000203175</t>
  </si>
  <si>
    <t>PEN SINANN</t>
  </si>
  <si>
    <t>ប៉ែន ស៊ីណាន់</t>
  </si>
  <si>
    <t>0010003126884</t>
  </si>
  <si>
    <t>SOK NA</t>
  </si>
  <si>
    <t>សុខ ណា</t>
  </si>
  <si>
    <t>1841200467</t>
  </si>
  <si>
    <t>0020000435148</t>
  </si>
  <si>
    <t>SAING SOKHSOPHAL</t>
  </si>
  <si>
    <t>សាំង សុខសុផល</t>
  </si>
  <si>
    <t>0480000027334</t>
  </si>
  <si>
    <t>TIT SOPHEAVAT</t>
  </si>
  <si>
    <t>ទិត្យ សុភាវ៉ាត</t>
  </si>
  <si>
    <t>1821500164</t>
  </si>
  <si>
    <t>0480000026478</t>
  </si>
  <si>
    <t>KEO SOPHEARUN</t>
  </si>
  <si>
    <t>កែវ សុភារុន</t>
  </si>
  <si>
    <t>1771400146</t>
  </si>
  <si>
    <t>0480000026532</t>
  </si>
  <si>
    <t>THOU THAVY</t>
  </si>
  <si>
    <t>ធូ ថាវី</t>
  </si>
  <si>
    <t>0480000099203</t>
  </si>
  <si>
    <t>TAY SOKNA</t>
  </si>
  <si>
    <t>តៃ សុខណា</t>
  </si>
  <si>
    <t>0480000027849</t>
  </si>
  <si>
    <t>HENG RATHA</t>
  </si>
  <si>
    <t>ហេង រដ្ឋា</t>
  </si>
  <si>
    <t>1840600206</t>
  </si>
  <si>
    <t>0480000026125</t>
  </si>
  <si>
    <t>VEN CHHUN HAK</t>
  </si>
  <si>
    <t>វ៉ែន ឈុនហាក់</t>
  </si>
  <si>
    <t>1830600235</t>
  </si>
  <si>
    <t>0480000024734</t>
  </si>
  <si>
    <t>KHAT PRUMSOCHETRA</t>
  </si>
  <si>
    <t>ខាត់ ព្រំសុចិត្រា</t>
  </si>
  <si>
    <t>1822100457</t>
  </si>
  <si>
    <t>0480000177603</t>
  </si>
  <si>
    <t>HENG SONITHA</t>
  </si>
  <si>
    <t>ហេង សន្និដ្ឋា</t>
  </si>
  <si>
    <t>0480000177627</t>
  </si>
  <si>
    <t>HEANG VUTHA</t>
  </si>
  <si>
    <t>ហ៊ាង វុត្ថា</t>
  </si>
  <si>
    <t>0010003910542</t>
  </si>
  <si>
    <t>NHOEURK PHEARUM</t>
  </si>
  <si>
    <t>ញឿក ភារម្យ</t>
  </si>
  <si>
    <t>0010003910607</t>
  </si>
  <si>
    <t>CHAN SOPHEA</t>
  </si>
  <si>
    <t>ចាន់ សុភា</t>
  </si>
  <si>
    <t>0010003722428</t>
  </si>
  <si>
    <t>PHOENG SARY</t>
  </si>
  <si>
    <t>ផឹង សារី</t>
  </si>
  <si>
    <t>0480000109128</t>
  </si>
  <si>
    <t>OEM VANNAK</t>
  </si>
  <si>
    <t>អឹម វណ្ណៈ</t>
  </si>
  <si>
    <t>0480000025889</t>
  </si>
  <si>
    <t>HAN RA MY</t>
  </si>
  <si>
    <t>ហន រ៉ាមី</t>
  </si>
  <si>
    <t>1850600182</t>
  </si>
  <si>
    <t>0480000026095</t>
  </si>
  <si>
    <t>CHHEM CHEANGLONG</t>
  </si>
  <si>
    <t>ឆែម ជាងឡុង</t>
  </si>
  <si>
    <t>1880300304</t>
  </si>
  <si>
    <t>0480000023948</t>
  </si>
  <si>
    <t>CHHOEUN CHHAT</t>
  </si>
  <si>
    <t>ឈឿន ឆាត</t>
  </si>
  <si>
    <t>1810800434</t>
  </si>
  <si>
    <t>0480000027687</t>
  </si>
  <si>
    <t>NGOV RITHY</t>
  </si>
  <si>
    <t>ង៉ូវ រិទ្ធី</t>
  </si>
  <si>
    <t>1841200349</t>
  </si>
  <si>
    <t>0480000025536</t>
  </si>
  <si>
    <t>SAY PHEAREAK</t>
  </si>
  <si>
    <t>សាយ ភារៈ</t>
  </si>
  <si>
    <t>1800800576</t>
  </si>
  <si>
    <t>0480000099289</t>
  </si>
  <si>
    <t>KOEUT AKINE</t>
  </si>
  <si>
    <t>កើត អាគីណេ</t>
  </si>
  <si>
    <t>0480000025633</t>
  </si>
  <si>
    <t>VOY LATIN</t>
  </si>
  <si>
    <t>វ៉យ ឡាទីន</t>
  </si>
  <si>
    <t>1790300370</t>
  </si>
  <si>
    <t>0480000025838</t>
  </si>
  <si>
    <t>KOUN VANNY</t>
  </si>
  <si>
    <t>គួន វន្នី</t>
  </si>
  <si>
    <t>1792100363</t>
  </si>
  <si>
    <t>0480000027083</t>
  </si>
  <si>
    <t>KRUOCH BUNHUON</t>
  </si>
  <si>
    <t>គ្រួច ប៊ុនហួន</t>
  </si>
  <si>
    <t>1830800431</t>
  </si>
  <si>
    <t>0480000099297</t>
  </si>
  <si>
    <t>MEM SAKADA</t>
  </si>
  <si>
    <t>មេម សក្កដា</t>
  </si>
  <si>
    <t>0010003516798</t>
  </si>
  <si>
    <t>KY SOPHOEUN</t>
  </si>
  <si>
    <t>គី សុភឿន</t>
  </si>
  <si>
    <t>0020000463559</t>
  </si>
  <si>
    <t>MEAS VISHNU</t>
  </si>
  <si>
    <t>មាស វិស្ណុ</t>
  </si>
  <si>
    <t>0130000189414</t>
  </si>
  <si>
    <t>PRAK VUTHY</t>
  </si>
  <si>
    <t>ប្រាក់ វុទ្ធី</t>
  </si>
  <si>
    <t>0480000026931</t>
  </si>
  <si>
    <t>SREY SOKONG</t>
  </si>
  <si>
    <t>ស្រី សុខគង់</t>
  </si>
  <si>
    <t>1850800242</t>
  </si>
  <si>
    <t>0480000026238</t>
  </si>
  <si>
    <t>PHON PHANNY</t>
  </si>
  <si>
    <t>ផុន ផាន្នី</t>
  </si>
  <si>
    <t>1870800237</t>
  </si>
  <si>
    <t>0480000249892</t>
  </si>
  <si>
    <t>UN SOKHA</t>
  </si>
  <si>
    <t>អ៊ន់ សុខា</t>
  </si>
  <si>
    <t>0480000024033</t>
  </si>
  <si>
    <t>YER SARY</t>
  </si>
  <si>
    <t>យ៉ើ សារី</t>
  </si>
  <si>
    <t>1831800036</t>
  </si>
  <si>
    <t>0480000027202</t>
  </si>
  <si>
    <t>LAY THOU</t>
  </si>
  <si>
    <t>ឡាយ ធូ</t>
  </si>
  <si>
    <t>1811200471</t>
  </si>
  <si>
    <t>MENG TRY</t>
  </si>
  <si>
    <t>ម៉េង ទ្រី</t>
  </si>
  <si>
    <t>1910800288</t>
  </si>
  <si>
    <t>0480000177751</t>
  </si>
  <si>
    <t>CHHOUEN BUNTHEAT</t>
  </si>
  <si>
    <t>ឈឿន ប៊ុនថេត</t>
  </si>
  <si>
    <t>0480000177549</t>
  </si>
  <si>
    <t>TENG SOKLAY</t>
  </si>
  <si>
    <t>តេង សុខឡៃ</t>
  </si>
  <si>
    <t>0450000061207</t>
  </si>
  <si>
    <t>NGUY YUTHEAR</t>
  </si>
  <si>
    <t>ង៉ុយ យុទ្ធា</t>
  </si>
  <si>
    <t>0480000024548</t>
  </si>
  <si>
    <t>MENG EDETH</t>
  </si>
  <si>
    <t>ម៉េង អេដែត</t>
  </si>
  <si>
    <t>1840800379</t>
  </si>
  <si>
    <t>0480000099227</t>
  </si>
  <si>
    <t>TOEU PANHA</t>
  </si>
  <si>
    <t>តឿ បញ្ញា</t>
  </si>
  <si>
    <t>0480000026699</t>
  </si>
  <si>
    <t>LY SOPHANN</t>
  </si>
  <si>
    <t>លី សុផាន់</t>
  </si>
  <si>
    <t>1772100213</t>
  </si>
  <si>
    <t>0480000025714</t>
  </si>
  <si>
    <t>LOEUK CHANTHA</t>
  </si>
  <si>
    <t>ឡឹក ចាន់ថា</t>
  </si>
  <si>
    <t>1820700394</t>
  </si>
  <si>
    <t>0480000027741</t>
  </si>
  <si>
    <t>VANN SOPHEA</t>
  </si>
  <si>
    <t>វ៉ាន់ សុភា</t>
  </si>
  <si>
    <t>2840800250</t>
  </si>
  <si>
    <t>0480000027636</t>
  </si>
  <si>
    <t>KHIM RADA</t>
  </si>
  <si>
    <t>ឃឹម រ៉ាដា</t>
  </si>
  <si>
    <t>1820400140</t>
  </si>
  <si>
    <t>0480000025242</t>
  </si>
  <si>
    <t>2871400124</t>
  </si>
  <si>
    <t>0010003920432</t>
  </si>
  <si>
    <t>CHEA SOVANCHAN
RAKSMEY</t>
  </si>
  <si>
    <t>ជា សុវណ្ណច័ន្ទរស្មី</t>
  </si>
  <si>
    <t>0480000026688</t>
  </si>
  <si>
    <t>SUONG CHANKROE
SNA</t>
  </si>
  <si>
    <t>សួង ច័ន្ទគ្រឺស្នា</t>
  </si>
  <si>
    <t>1851000063</t>
  </si>
  <si>
    <t>0480000027318</t>
  </si>
  <si>
    <t>CHHAY HOK LEANG</t>
  </si>
  <si>
    <t>ឆាយ ហុកលាង</t>
  </si>
  <si>
    <t>1850600209</t>
  </si>
  <si>
    <t>0480000025064</t>
  </si>
  <si>
    <t>SUN SOK KUNTHEA</t>
  </si>
  <si>
    <t>ស៊ុន សុកគន្ធា</t>
  </si>
  <si>
    <t>2880600149</t>
  </si>
  <si>
    <t>0480000099308</t>
  </si>
  <si>
    <t>SOK KIMLA</t>
  </si>
  <si>
    <t>សុខ គឹមឡា</t>
  </si>
  <si>
    <t>0480000026907</t>
  </si>
  <si>
    <t>PRUM KHIEN</t>
  </si>
  <si>
    <t>ព្រំ ខៀន</t>
  </si>
  <si>
    <t>2841200264</t>
  </si>
  <si>
    <t>0480000025854</t>
  </si>
  <si>
    <t>IN SOKUNTHEA</t>
  </si>
  <si>
    <t>អ៊ិន សុគន្ធា</t>
  </si>
  <si>
    <t>1820700342</t>
  </si>
  <si>
    <t>0480000024505</t>
  </si>
  <si>
    <t>YAT KHANTEY</t>
  </si>
  <si>
    <t>យ៉ាត ខន្តី</t>
  </si>
  <si>
    <t>2860800213</t>
  </si>
  <si>
    <t>0480000024459</t>
  </si>
  <si>
    <t>SO LEAKHENA</t>
  </si>
  <si>
    <t>សូ លក្ខិណា</t>
  </si>
  <si>
    <t>2861200155</t>
  </si>
  <si>
    <t>0480000099637</t>
  </si>
  <si>
    <t>VONG VUTHA</t>
  </si>
  <si>
    <t>វង វុត្ថា</t>
  </si>
  <si>
    <t>0480000025013</t>
  </si>
  <si>
    <t>SEAM SOCHEATA</t>
  </si>
  <si>
    <t>សៀម សុជាតា</t>
  </si>
  <si>
    <t>2871200143</t>
  </si>
  <si>
    <t>0480000025978</t>
  </si>
  <si>
    <t>SEANG RAVIN</t>
  </si>
  <si>
    <t>សៀង រ៉ាវីន</t>
  </si>
  <si>
    <t>2890600162</t>
  </si>
  <si>
    <t>0480000027423</t>
  </si>
  <si>
    <t>TAN SOKKEA</t>
  </si>
  <si>
    <t>តាន់ សុខគា</t>
  </si>
  <si>
    <t>2861500107</t>
  </si>
  <si>
    <t>0480000024785</t>
  </si>
  <si>
    <t>LONH THEARY</t>
  </si>
  <si>
    <t>ឡុញ ធារី</t>
  </si>
  <si>
    <t>2801200298</t>
  </si>
  <si>
    <t>0480000026718</t>
  </si>
  <si>
    <t>POK DYDA</t>
  </si>
  <si>
    <t>ប៉ុក ឌីដា</t>
  </si>
  <si>
    <t>2821200276</t>
  </si>
  <si>
    <t>0480000024742</t>
  </si>
  <si>
    <t>SENG KOSAL</t>
  </si>
  <si>
    <t>សេង កុសល</t>
  </si>
  <si>
    <t>1820800425</t>
  </si>
  <si>
    <t>0480000024057</t>
  </si>
  <si>
    <t>CHHORN MENG
KHEANG</t>
  </si>
  <si>
    <t>ឈន ម៉េងឃាង</t>
  </si>
  <si>
    <t>0480000026974</t>
  </si>
  <si>
    <t>PROM CHANTHY</t>
  </si>
  <si>
    <t>ព្រំ ចន្ធី</t>
  </si>
  <si>
    <t>1822000200</t>
  </si>
  <si>
    <t>0480000024696</t>
  </si>
  <si>
    <t>YIM SOMPHORS</t>
  </si>
  <si>
    <t>យឹម សម្ផស្ស</t>
  </si>
  <si>
    <t>2811200323</t>
  </si>
  <si>
    <t>0480000026753</t>
  </si>
  <si>
    <t>CHIM CHANTHAN</t>
  </si>
  <si>
    <t>ជឹម ចន្ថន</t>
  </si>
  <si>
    <t>1791400336</t>
  </si>
  <si>
    <t>0480000026206</t>
  </si>
  <si>
    <t>KHUN BUNTHAT</t>
  </si>
  <si>
    <t>ឃុន ប៊ុនថាត</t>
  </si>
  <si>
    <t>1850800272</t>
  </si>
  <si>
    <t>0010003920351</t>
  </si>
  <si>
    <t>HORNN CHANDARA</t>
  </si>
  <si>
    <t>ហ៊ាន់ ចាន់ដារ៉ា</t>
  </si>
  <si>
    <t>0480000024928</t>
  </si>
  <si>
    <t>HOUR SUNHEAP</t>
  </si>
  <si>
    <t>ហួរ ស៊ុនហ៊ាប</t>
  </si>
  <si>
    <t>2810300265</t>
  </si>
  <si>
    <t>0480000025021</t>
  </si>
  <si>
    <t>LEANG CHHEANG IM</t>
  </si>
  <si>
    <t>លាង ឈាងអ៊ីម</t>
  </si>
  <si>
    <t>2800300310</t>
  </si>
  <si>
    <t>0480000026524</t>
  </si>
  <si>
    <t>ROS LIDA</t>
  </si>
  <si>
    <t>រស់ លីដា</t>
  </si>
  <si>
    <t>2861200154</t>
  </si>
  <si>
    <t>0480000026998</t>
  </si>
  <si>
    <t>KAO LYVEASNA</t>
  </si>
  <si>
    <t>កៅ លីវាសនា</t>
  </si>
  <si>
    <t>1870600142</t>
  </si>
  <si>
    <t>0480000026427</t>
  </si>
  <si>
    <t>LEANG SUYKIM</t>
  </si>
  <si>
    <t>លៀង ស៊ុយគីម</t>
  </si>
  <si>
    <t>1871200232</t>
  </si>
  <si>
    <t>0420000143765</t>
  </si>
  <si>
    <t>CHUN CHANNY</t>
  </si>
  <si>
    <t>ជុន ចន្នី</t>
  </si>
  <si>
    <t>0420000143749</t>
  </si>
  <si>
    <t>HONG LONGSRENG</t>
  </si>
  <si>
    <t>ហុង ឡុងស្រេង</t>
  </si>
  <si>
    <t>0420000143854</t>
  </si>
  <si>
    <t>LONG TOLA</t>
  </si>
  <si>
    <t>ឡុង តុលា</t>
  </si>
  <si>
    <t>0480000357741</t>
  </si>
  <si>
    <t>KITH THAISENG</t>
  </si>
  <si>
    <t>គិត ថៃសេង</t>
  </si>
  <si>
    <t>0420000151083</t>
  </si>
  <si>
    <t>CHOEUN SOKHENG</t>
  </si>
  <si>
    <t>ជឿន សុខហេង</t>
  </si>
  <si>
    <t>0420000143773</t>
  </si>
  <si>
    <t>BUN CHANDARA</t>
  </si>
  <si>
    <t>ប៊ុន ចាន់ដារ៉ា</t>
  </si>
  <si>
    <t>0420000143797</t>
  </si>
  <si>
    <t>MEACH THIDA</t>
  </si>
  <si>
    <t>មៀច ធីតា</t>
  </si>
  <si>
    <t>0420000143846</t>
  </si>
  <si>
    <t>LUON THORN</t>
  </si>
  <si>
    <t>លួន ធន</t>
  </si>
  <si>
    <t>0420000143781</t>
  </si>
  <si>
    <t>VENG RATHA</t>
  </si>
  <si>
    <t>វ៉េង រដ្ឋា</t>
  </si>
  <si>
    <t>0420000143827</t>
  </si>
  <si>
    <t>SOR PUTHE</t>
  </si>
  <si>
    <t>សរ ពុទ្ធិ</t>
  </si>
  <si>
    <t>0420000143757</t>
  </si>
  <si>
    <t>SEK PISETH</t>
  </si>
  <si>
    <t>សេក ពិសិដ្ឋ</t>
  </si>
  <si>
    <t>0480000026737</t>
  </si>
  <si>
    <t>LEANG KONG MENG</t>
  </si>
  <si>
    <t>លាង គង់ម៉េង</t>
  </si>
  <si>
    <t>1830200469</t>
  </si>
  <si>
    <t>0480000027792</t>
  </si>
  <si>
    <t>SOUS RITHIRONG</t>
  </si>
  <si>
    <t>សួស រិទ្ធីរុង្គ</t>
  </si>
  <si>
    <t>1820400115</t>
  </si>
  <si>
    <t>0480000024904</t>
  </si>
  <si>
    <t>SOR LONG</t>
  </si>
  <si>
    <t>សរ ឡុង</t>
  </si>
  <si>
    <t>1872100416</t>
  </si>
  <si>
    <t>0480000026508</t>
  </si>
  <si>
    <t>PROM SOVANNARY</t>
  </si>
  <si>
    <t>ព្រំ សុវណ្ណារី</t>
  </si>
  <si>
    <t>2852100194</t>
  </si>
  <si>
    <t>0010003432958</t>
  </si>
  <si>
    <t>LIM VANNAK</t>
  </si>
  <si>
    <t>លឹម វណ្ណៈ</t>
  </si>
  <si>
    <t>0480000025269</t>
  </si>
  <si>
    <t>EANG NISEVENDY</t>
  </si>
  <si>
    <t>អ៊ាង នីសេវិនឌី</t>
  </si>
  <si>
    <t>1811200470</t>
  </si>
  <si>
    <t>0480000024432</t>
  </si>
  <si>
    <t>MEL PHO</t>
  </si>
  <si>
    <t>ម៉ឹល ផូ</t>
  </si>
  <si>
    <t>1780700157</t>
  </si>
  <si>
    <t>0510000004907</t>
  </si>
  <si>
    <t>KONG SAMNANG</t>
  </si>
  <si>
    <t>គង់ សំណាង</t>
  </si>
  <si>
    <t>0480000027776</t>
  </si>
  <si>
    <t>NGUON VIRAK</t>
  </si>
  <si>
    <t>ងួន វីរៈ</t>
  </si>
  <si>
    <t>1770800164</t>
  </si>
  <si>
    <t>0480000024807</t>
  </si>
  <si>
    <t>TAN KOSAL</t>
  </si>
  <si>
    <t>តាន់ កុសល</t>
  </si>
  <si>
    <t>1790600182</t>
  </si>
  <si>
    <t>0510000012961</t>
  </si>
  <si>
    <t>PHOEUNG CHANNA</t>
  </si>
  <si>
    <t>ភឿង ចាន់ណា</t>
  </si>
  <si>
    <t>1870200272</t>
  </si>
  <si>
    <t>0510000004438</t>
  </si>
  <si>
    <t>EM MAROTRICH</t>
  </si>
  <si>
    <t>ឯម ម៉ារ៉ូទ្រិច</t>
  </si>
  <si>
    <t>1701500011</t>
  </si>
  <si>
    <t>0510000004624</t>
  </si>
  <si>
    <t>KHEM KEOCRESNA</t>
  </si>
  <si>
    <t>ខឹម កែវគ្រឹស្នា</t>
  </si>
  <si>
    <t>1821800030</t>
  </si>
  <si>
    <t>0510000005604</t>
  </si>
  <si>
    <t>MAK MINEA</t>
  </si>
  <si>
    <t>ម៉ាក់ មិនា</t>
  </si>
  <si>
    <t>1820800350</t>
  </si>
  <si>
    <t>0510000004756</t>
  </si>
  <si>
    <t>OURN PISETH</t>
  </si>
  <si>
    <t>អ៊ួន ពិសិដ្ឋ</t>
  </si>
  <si>
    <t>1800300345</t>
  </si>
  <si>
    <t>0510000004478</t>
  </si>
  <si>
    <t>KEO SOPHALY</t>
  </si>
  <si>
    <t>កែវ សុផល្លី</t>
  </si>
  <si>
    <t>1880300202</t>
  </si>
  <si>
    <t>0510000005523</t>
  </si>
  <si>
    <t>LEE SOVANNLEAP</t>
  </si>
  <si>
    <t>លី សុវណ្ណលាភ</t>
  </si>
  <si>
    <t>2870900036</t>
  </si>
  <si>
    <t>0510000004691</t>
  </si>
  <si>
    <t>THEM BUNROTH</t>
  </si>
  <si>
    <t>ធឹម ប៊ុនរ័ត្ន</t>
  </si>
  <si>
    <t>1821200471</t>
  </si>
  <si>
    <t>0510000004462</t>
  </si>
  <si>
    <t>EK SAMNANG</t>
  </si>
  <si>
    <t>ឯក សំណាង</t>
  </si>
  <si>
    <t>1701200276</t>
  </si>
  <si>
    <t>0510000005582</t>
  </si>
  <si>
    <t>HEAM MEOU</t>
  </si>
  <si>
    <t>ហៀម មៅ</t>
  </si>
  <si>
    <t>1832100543</t>
  </si>
  <si>
    <t>0510000005302</t>
  </si>
  <si>
    <t>IN CHUMNO</t>
  </si>
  <si>
    <t>អ៊ិន ជំនោរ</t>
  </si>
  <si>
    <t>1760200183</t>
  </si>
  <si>
    <t>0010002691383</t>
  </si>
  <si>
    <t>SUY NEANG</t>
  </si>
  <si>
    <t>ស៊ុយ នៀង</t>
  </si>
  <si>
    <t>1800800593</t>
  </si>
  <si>
    <t>0510000005027</t>
  </si>
  <si>
    <t>CHEA SOTHIDA</t>
  </si>
  <si>
    <t>ជា សុធីតា</t>
  </si>
  <si>
    <t>2891200046</t>
  </si>
  <si>
    <t>0510000005345</t>
  </si>
  <si>
    <t>HUN RORN</t>
  </si>
  <si>
    <t>ហ៊ុន រ៉ន</t>
  </si>
  <si>
    <t>1852100448</t>
  </si>
  <si>
    <t>0510000005598</t>
  </si>
  <si>
    <t>BU PHIRUN</t>
  </si>
  <si>
    <t>ប៊ុយ ភិរុណ</t>
  </si>
  <si>
    <t>1731400057</t>
  </si>
  <si>
    <t>0510000050731</t>
  </si>
  <si>
    <t>MAO VANNTHA</t>
  </si>
  <si>
    <t>ម៉ៅ វណ្ណថា</t>
  </si>
  <si>
    <t>0510000005558</t>
  </si>
  <si>
    <t>TOUCH SO ENG</t>
  </si>
  <si>
    <t>តូច ស៊ូអេង</t>
  </si>
  <si>
    <t>2881200093</t>
  </si>
  <si>
    <t>0510000005655</t>
  </si>
  <si>
    <t>SOK CHANNARETH</t>
  </si>
  <si>
    <t>សុខ ចាន់ណារ៉េត</t>
  </si>
  <si>
    <t>2870800201</t>
  </si>
  <si>
    <t>0510000004837</t>
  </si>
  <si>
    <t>TOURN PROHIM</t>
  </si>
  <si>
    <t>ទួន ព្រហ៊ីម</t>
  </si>
  <si>
    <t>1810400134</t>
  </si>
  <si>
    <t>0510000004788</t>
  </si>
  <si>
    <t>PECH VICHHERA</t>
  </si>
  <si>
    <t>ពេជ វិច្ឆិរ៉ា</t>
  </si>
  <si>
    <t>2681800002</t>
  </si>
  <si>
    <t>0510000005205</t>
  </si>
  <si>
    <t>EM CHEALY</t>
  </si>
  <si>
    <t>ឯម ជាលី</t>
  </si>
  <si>
    <t>1731400058</t>
  </si>
  <si>
    <t>0510000005434</t>
  </si>
  <si>
    <t>SENG RETH</t>
  </si>
  <si>
    <t>សេង រេត</t>
  </si>
  <si>
    <t>1730200042</t>
  </si>
  <si>
    <t>0510000005574</t>
  </si>
  <si>
    <t>IN CHAKRIYA</t>
  </si>
  <si>
    <t>អ៊ិន ចរិយា</t>
  </si>
  <si>
    <t>2850700166</t>
  </si>
  <si>
    <t>0510000005628</t>
  </si>
  <si>
    <t>SAN DYNA</t>
  </si>
  <si>
    <t>សាន ឌីណា</t>
  </si>
  <si>
    <t>2840800203</t>
  </si>
  <si>
    <t>0510000005008</t>
  </si>
  <si>
    <t>VONG SOKCHEAT</t>
  </si>
  <si>
    <t>វង់ សុខជាតិ</t>
  </si>
  <si>
    <t>1881200090</t>
  </si>
  <si>
    <t>0510000004586</t>
  </si>
  <si>
    <t>OR SAMNANG</t>
  </si>
  <si>
    <t>អោ សំណាង</t>
  </si>
  <si>
    <t>1792100391</t>
  </si>
  <si>
    <t>0510000004608</t>
  </si>
  <si>
    <t>EANG ERYA</t>
  </si>
  <si>
    <t>អៀង ឥរិយា</t>
  </si>
  <si>
    <t>2790800187</t>
  </si>
  <si>
    <t>0510000004648</t>
  </si>
  <si>
    <t>SENG TITH</t>
  </si>
  <si>
    <t>សេង ទិត្យ</t>
  </si>
  <si>
    <t>1731800008</t>
  </si>
  <si>
    <t>0510000005485</t>
  </si>
  <si>
    <t>HOU SOPHEAK</t>
  </si>
  <si>
    <t>ហ៊ូ សុភ័ក្រ</t>
  </si>
  <si>
    <t>2822000071</t>
  </si>
  <si>
    <t>0510000005507</t>
  </si>
  <si>
    <t>CHHEL SAMNANG</t>
  </si>
  <si>
    <t>ឆិល សំណាង</t>
  </si>
  <si>
    <t>1821200541</t>
  </si>
  <si>
    <t>0510000005183</t>
  </si>
  <si>
    <t>SOK CHEAKUNG</t>
  </si>
  <si>
    <t>សុខ ជាគង់</t>
  </si>
  <si>
    <t>1820600257</t>
  </si>
  <si>
    <t>0510000004705</t>
  </si>
  <si>
    <t>GNIL KIMHUY</t>
  </si>
  <si>
    <t>ញ៉ិល គីមហ៊ុយ</t>
  </si>
  <si>
    <t>1820600258</t>
  </si>
  <si>
    <t>0510000005442</t>
  </si>
  <si>
    <t>CHHOM TONA</t>
  </si>
  <si>
    <t>ឆុំ តូណា</t>
  </si>
  <si>
    <t>1840300310</t>
  </si>
  <si>
    <t>0510000004632</t>
  </si>
  <si>
    <t>NGUON LEAKHANAK</t>
  </si>
  <si>
    <t>ងួន លក្ខណៈ</t>
  </si>
  <si>
    <t>1790600168</t>
  </si>
  <si>
    <t>0510000005361</t>
  </si>
  <si>
    <t>SUK SOPHY</t>
  </si>
  <si>
    <t>ស៊ុក សុភី</t>
  </si>
  <si>
    <t>2851200271</t>
  </si>
  <si>
    <t>0510000004659</t>
  </si>
  <si>
    <t>HEM POV</t>
  </si>
  <si>
    <t>ហែម ពៅ</t>
  </si>
  <si>
    <t>1821400323</t>
  </si>
  <si>
    <t>0510000005407</t>
  </si>
  <si>
    <t>PEN KANIKA</t>
  </si>
  <si>
    <t>ប៉ែន កណ្ណិការ</t>
  </si>
  <si>
    <t>1820200519</t>
  </si>
  <si>
    <t>0510000005191</t>
  </si>
  <si>
    <t>OEM VATHANA</t>
  </si>
  <si>
    <t>អឹម វឌ្ឍនា</t>
  </si>
  <si>
    <t>1852100312</t>
  </si>
  <si>
    <t>0510000004818</t>
  </si>
  <si>
    <t>PHENG NGETH</t>
  </si>
  <si>
    <t>ផែង ង៉ែត</t>
  </si>
  <si>
    <t>1742100064</t>
  </si>
  <si>
    <t>0510000005272</t>
  </si>
  <si>
    <t>YUK KOSAL</t>
  </si>
  <si>
    <t>យក់ កោសល្យ</t>
  </si>
  <si>
    <t>1711400057</t>
  </si>
  <si>
    <t>0510000050383</t>
  </si>
  <si>
    <t>MOUL SREYANG</t>
  </si>
  <si>
    <t>មូល ស្រីអាង</t>
  </si>
  <si>
    <t>0440000030724</t>
  </si>
  <si>
    <t>SREU NARIN</t>
  </si>
  <si>
    <t>ស៊ឺ្រ ណារិន</t>
  </si>
  <si>
    <t>0510000005175</t>
  </si>
  <si>
    <t>MEAS MYNA</t>
  </si>
  <si>
    <t>មាស មិណា</t>
  </si>
  <si>
    <t>2741400006</t>
  </si>
  <si>
    <t>0510000050359</t>
  </si>
  <si>
    <t>SENG CHANSAMNANG</t>
  </si>
  <si>
    <t>សេង ច័ន្ទសំណាង</t>
  </si>
  <si>
    <t>0510000079233</t>
  </si>
  <si>
    <t>LUN CHHAYNGOV</t>
  </si>
  <si>
    <t>លន់ ឆៃង៉ូវ</t>
  </si>
  <si>
    <t>0510000004799</t>
  </si>
  <si>
    <t>SORN MALAY</t>
  </si>
  <si>
    <t>ស៊ន ម៉ាល័យ</t>
  </si>
  <si>
    <t>2872100188</t>
  </si>
  <si>
    <t>0510000078229</t>
  </si>
  <si>
    <t>KE NARIN</t>
  </si>
  <si>
    <t>កែ ណារិន</t>
  </si>
  <si>
    <t>0510000050391</t>
  </si>
  <si>
    <t>MAK RATANA</t>
  </si>
  <si>
    <t>ម៉ាក រតនា</t>
  </si>
  <si>
    <t>0510000004888</t>
  </si>
  <si>
    <t>BOUN CHEABPHANG</t>
  </si>
  <si>
    <t>ប៊ុន ជាបផាង</t>
  </si>
  <si>
    <t>1740300648</t>
  </si>
  <si>
    <t>0510000005396</t>
  </si>
  <si>
    <t>TOUCH PISETH</t>
  </si>
  <si>
    <t>ទូច ពិសិដ្ឋ</t>
  </si>
  <si>
    <t>1730800154</t>
  </si>
  <si>
    <t>0510000004829</t>
  </si>
  <si>
    <t>SOR SARAVUTH</t>
  </si>
  <si>
    <t>សោ សារ៉ាវុធ</t>
  </si>
  <si>
    <t>1751200164</t>
  </si>
  <si>
    <t>0250000150769</t>
  </si>
  <si>
    <t>ROEUNG DAVY</t>
  </si>
  <si>
    <t>រឿង ដាវី</t>
  </si>
  <si>
    <t>0510000138388</t>
  </si>
  <si>
    <t>MOK SINA</t>
  </si>
  <si>
    <t>ម៉ុក ស៊ីណា</t>
  </si>
  <si>
    <t>0510000128641</t>
  </si>
  <si>
    <t>MON MUNY</t>
  </si>
  <si>
    <t>ម៉ន មុនី</t>
  </si>
  <si>
    <t>0120000217048</t>
  </si>
  <si>
    <t>CHHUY PHEAREAK</t>
  </si>
  <si>
    <t>ឈុយ ភារៈ</t>
  </si>
  <si>
    <t>0510000005132</t>
  </si>
  <si>
    <t>SUM YUTHY</t>
  </si>
  <si>
    <t>ស៊ុម យុទ្ធី</t>
  </si>
  <si>
    <t>2710200002</t>
  </si>
  <si>
    <t>0510000025478</t>
  </si>
  <si>
    <t>PHEN SOPHAT</t>
  </si>
  <si>
    <t>ផេន សុផាត</t>
  </si>
  <si>
    <t>1790300469</t>
  </si>
  <si>
    <t>0510000004713</t>
  </si>
  <si>
    <t>SEM THARITH</t>
  </si>
  <si>
    <t>សែម ថារិទ្ធ</t>
  </si>
  <si>
    <t>1841200303</t>
  </si>
  <si>
    <t>0510000005377</t>
  </si>
  <si>
    <t>OUK CHANNARITH</t>
  </si>
  <si>
    <t>អ៊ុក ចាន់ណារិទ្ឋ</t>
  </si>
  <si>
    <t>1821200540</t>
  </si>
  <si>
    <t>0510000004721</t>
  </si>
  <si>
    <t>IM SAMBATH</t>
  </si>
  <si>
    <t>អ៊ឹម សម្បត្តិ</t>
  </si>
  <si>
    <t>1850700262</t>
  </si>
  <si>
    <t>0510000126387</t>
  </si>
  <si>
    <t>SOK CHENDALIN</t>
  </si>
  <si>
    <t>សុខ ចេនដាលីន</t>
  </si>
  <si>
    <t>0510000102723</t>
  </si>
  <si>
    <t>VUTH SINEATH</t>
  </si>
  <si>
    <t>វុធ ស៊ីនាត</t>
  </si>
  <si>
    <t>0130000132722</t>
  </si>
  <si>
    <t>HEAN SOKHA</t>
  </si>
  <si>
    <t>ហ៊ាន សុខា</t>
  </si>
  <si>
    <t>1821200580</t>
  </si>
  <si>
    <t>0510000005221</t>
  </si>
  <si>
    <t>KEO KIMZAN</t>
  </si>
  <si>
    <t>កែវ គឹមហ្សាន</t>
  </si>
  <si>
    <t>1861200154</t>
  </si>
  <si>
    <t>0510000087392</t>
  </si>
  <si>
    <t>VERNG SARORN</t>
  </si>
  <si>
    <t>វឹង សារ៉ន</t>
  </si>
  <si>
    <t>0510000083777</t>
  </si>
  <si>
    <t>CHHORM VANNAK</t>
  </si>
  <si>
    <t>ឆោម វណ្ណៈ</t>
  </si>
  <si>
    <t>0510000083761</t>
  </si>
  <si>
    <t>CHEA SOTHEARA</t>
  </si>
  <si>
    <t>ជា សុធារ៉ា</t>
  </si>
  <si>
    <t>0510000083788</t>
  </si>
  <si>
    <t>SAENG VISAL</t>
  </si>
  <si>
    <t>ស្រេង វិសាល</t>
  </si>
  <si>
    <t>0510000087244</t>
  </si>
  <si>
    <t>HUO KEANAN</t>
  </si>
  <si>
    <t>ហួរ គាណាន់</t>
  </si>
  <si>
    <t>0510000072085</t>
  </si>
  <si>
    <t>TRY CHANNA</t>
  </si>
  <si>
    <t>ទ្រី ចាន់ណា</t>
  </si>
  <si>
    <t>0510000004748</t>
  </si>
  <si>
    <t>SUM PHALLA</t>
  </si>
  <si>
    <t>ស៊ុំ ផល្លា</t>
  </si>
  <si>
    <t>1871200087</t>
  </si>
  <si>
    <t>0510000004993</t>
  </si>
  <si>
    <t>OUK CHANNRIN</t>
  </si>
  <si>
    <t>អ៊ុក ចាន់ណារិន</t>
  </si>
  <si>
    <t>1841200376</t>
  </si>
  <si>
    <t>0510000050887</t>
  </si>
  <si>
    <t>PAK KEOROTANA</t>
  </si>
  <si>
    <t>ប៉ក់ កែវរតនា</t>
  </si>
  <si>
    <t>0510000050367</t>
  </si>
  <si>
    <t>MOK NARIM</t>
  </si>
  <si>
    <t>ម៉ុក ណារីម</t>
  </si>
  <si>
    <t>0260000226558</t>
  </si>
  <si>
    <t>KONG VANNA</t>
  </si>
  <si>
    <t>គង់ វណ្ណា</t>
  </si>
  <si>
    <t>0270000054547</t>
  </si>
  <si>
    <t>MANG PISETH</t>
  </si>
  <si>
    <t>ម៉ាង ពិសិដ្ឋ</t>
  </si>
  <si>
    <t>0510000005663</t>
  </si>
  <si>
    <t>PAK KEOROATANAK</t>
  </si>
  <si>
    <t>ប៉ក់ កែវរតនៈ</t>
  </si>
  <si>
    <t>1802100193</t>
  </si>
  <si>
    <t>0510000004667</t>
  </si>
  <si>
    <t>SOV SOKPHAL</t>
  </si>
  <si>
    <t>សូវ សុខផល</t>
  </si>
  <si>
    <t>1720600018</t>
  </si>
  <si>
    <t>0510000004896</t>
  </si>
  <si>
    <t>PHAL SOPHEAP</t>
  </si>
  <si>
    <t>ផល សុភាព</t>
  </si>
  <si>
    <t>1840800378</t>
  </si>
  <si>
    <t>0510000005159</t>
  </si>
  <si>
    <t>SREY PIDOR</t>
  </si>
  <si>
    <t>ស្រី ពិដោរ</t>
  </si>
  <si>
    <t>2651200063</t>
  </si>
  <si>
    <t>0510000004772</t>
  </si>
  <si>
    <t>OU PRUMSOTHEARY</t>
  </si>
  <si>
    <t>អ៊ូ ព្រំសុធារី</t>
  </si>
  <si>
    <t>2732100013</t>
  </si>
  <si>
    <t>0130000134048</t>
  </si>
  <si>
    <t>CHHUN VANLENG</t>
  </si>
  <si>
    <t>ឈុន វណ្ណឡេង</t>
  </si>
  <si>
    <t>1811200562</t>
  </si>
  <si>
    <t>0510000005035</t>
  </si>
  <si>
    <t>TEAR IVHUOT</t>
  </si>
  <si>
    <t>ទា អ៊ីវហួត</t>
  </si>
  <si>
    <t>1731200278</t>
  </si>
  <si>
    <t>0010002534091</t>
  </si>
  <si>
    <t>TEP OEUN</t>
  </si>
  <si>
    <t>តឹប អឿន</t>
  </si>
  <si>
    <t>1692100103</t>
  </si>
  <si>
    <t>0480000281559</t>
  </si>
  <si>
    <t>VA VISETH</t>
  </si>
  <si>
    <t>វ៉ា វិសិដ្ឋ</t>
  </si>
  <si>
    <t>0440000113654</t>
  </si>
  <si>
    <t>HO MONY</t>
  </si>
  <si>
    <t>ហូ ម៉ូន្នី</t>
  </si>
  <si>
    <t>0480000177387</t>
  </si>
  <si>
    <t>SOENG SREYLEAK</t>
  </si>
  <si>
    <t>សឹង ស្រីល័ក្ខ</t>
  </si>
  <si>
    <t>0480000218407</t>
  </si>
  <si>
    <t>HO SOCHEATH</t>
  </si>
  <si>
    <t>ហូ សុជាតិ</t>
  </si>
  <si>
    <t>0480000026818</t>
  </si>
  <si>
    <t>THOK TECHHONG</t>
  </si>
  <si>
    <t>ថុក តេចហុង</t>
  </si>
  <si>
    <t>1870800165</t>
  </si>
  <si>
    <t>0480000289697</t>
  </si>
  <si>
    <t>DUONG VANNAKRATH</t>
  </si>
  <si>
    <t>ដួង វណ្ណៈរ័ត្ន</t>
  </si>
  <si>
    <t>0140000072342</t>
  </si>
  <si>
    <t>NGUON VUTHET</t>
  </si>
  <si>
    <t>ងួន វុតថេត</t>
  </si>
  <si>
    <t>0480000028047</t>
  </si>
  <si>
    <t>TIL VANTHORN</t>
  </si>
  <si>
    <t>តិល វ៉ាន់ថន</t>
  </si>
  <si>
    <t>1790600215</t>
  </si>
  <si>
    <t>0480000025544</t>
  </si>
  <si>
    <t>YIM SOPHEAK</t>
  </si>
  <si>
    <t>យឹម សុភ័ក្រ្ត</t>
  </si>
  <si>
    <t>2801200247</t>
  </si>
  <si>
    <t>0510000004519</t>
  </si>
  <si>
    <t>UNG SARABOT</t>
  </si>
  <si>
    <t>អ៊ុង សារាបុត្ត</t>
  </si>
  <si>
    <t>1801200395</t>
  </si>
  <si>
    <t>0010004030201</t>
  </si>
  <si>
    <t>OUK NENG</t>
  </si>
  <si>
    <t>អ៊ុក ណេង</t>
  </si>
  <si>
    <t>0480000026877</t>
  </si>
  <si>
    <t>DORK BUNTHENG</t>
  </si>
  <si>
    <t>ដោក ប៊ុនថេង</t>
  </si>
  <si>
    <t>1831200459</t>
  </si>
  <si>
    <t>0480000026613</t>
  </si>
  <si>
    <t>ITH NARETH</t>
  </si>
  <si>
    <t>អ៊ិត ណារ៉េត</t>
  </si>
  <si>
    <t>1811200536</t>
  </si>
  <si>
    <t>0480000025986</t>
  </si>
  <si>
    <t>THAN DALEAP</t>
  </si>
  <si>
    <t>ថន ដាលាភ</t>
  </si>
  <si>
    <t>2841200191</t>
  </si>
  <si>
    <t>0480000027393</t>
  </si>
  <si>
    <t>SEUNG SOLINA</t>
  </si>
  <si>
    <t>ស៊ឹង សុលីណា</t>
  </si>
  <si>
    <t>0130000183254</t>
  </si>
  <si>
    <t>BO LINDA</t>
  </si>
  <si>
    <t>បូ លីនដា</t>
  </si>
  <si>
    <t>0230000161948</t>
  </si>
  <si>
    <t>PAK RATTANAK</t>
  </si>
  <si>
    <t>ប៉ក់ រតនៈ</t>
  </si>
  <si>
    <t>0480000177301</t>
  </si>
  <si>
    <t>POENG SIEKLY</t>
  </si>
  <si>
    <t>ប៉ឹង សៀកលី</t>
  </si>
  <si>
    <t>0420000085908</t>
  </si>
  <si>
    <t>CHHENG LEAKHENA</t>
  </si>
  <si>
    <t>ឆេង លក្ខិណា</t>
  </si>
  <si>
    <t>0480000025749</t>
  </si>
  <si>
    <t>PHIN PUTTHAN</t>
  </si>
  <si>
    <t>ភិន ពុធថន</t>
  </si>
  <si>
    <t>1830300355</t>
  </si>
  <si>
    <t>0480000025102</t>
  </si>
  <si>
    <t>SROS SAMPHORS</t>
  </si>
  <si>
    <t>ស្រស់ សម្ផស្ស</t>
  </si>
  <si>
    <t>1820800352</t>
  </si>
  <si>
    <t>0480000027784</t>
  </si>
  <si>
    <t>YOY KHIM</t>
  </si>
  <si>
    <t>យ៉យ ឃីម</t>
  </si>
  <si>
    <t>1780300274</t>
  </si>
  <si>
    <t>0480000024367</t>
  </si>
  <si>
    <t>KHEAK LAI KEANG</t>
  </si>
  <si>
    <t>ឃាក ឡៃគាង</t>
  </si>
  <si>
    <t>2870800202</t>
  </si>
  <si>
    <t>0480000024653</t>
  </si>
  <si>
    <t>HENG SOKHON</t>
  </si>
  <si>
    <t>ហេង សុខុន</t>
  </si>
  <si>
    <t>0480000117597</t>
  </si>
  <si>
    <t>TANN ZYMEAN</t>
  </si>
  <si>
    <t>តាន់ ហ្ស៊ីម្មៀន</t>
  </si>
  <si>
    <t>0100000185797</t>
  </si>
  <si>
    <t>YIT CHOU</t>
  </si>
  <si>
    <t>យឹត ជូ</t>
  </si>
  <si>
    <t>0480000177538</t>
  </si>
  <si>
    <t>KON SOPHEA</t>
  </si>
  <si>
    <t>កុន សុភា</t>
  </si>
  <si>
    <t>0480000180264</t>
  </si>
  <si>
    <t>YANN KIMSRUN</t>
  </si>
  <si>
    <t>យ៉ាន់ គឹមស្រ៊ុន</t>
  </si>
  <si>
    <t>0010003923261</t>
  </si>
  <si>
    <t>UM KHUNNY</t>
  </si>
  <si>
    <t>អ៊ុំ ឃុន្នី</t>
  </si>
  <si>
    <t>0480000023878</t>
  </si>
  <si>
    <t>UL THAVIN</t>
  </si>
  <si>
    <t>អ៊ុល ថាវិន</t>
  </si>
  <si>
    <t>2840800248</t>
  </si>
  <si>
    <t>0480000027245</t>
  </si>
  <si>
    <t>LACH BANDITH</t>
  </si>
  <si>
    <t>ឡាច បណ្ឌិត</t>
  </si>
  <si>
    <t>1861200175</t>
  </si>
  <si>
    <t>0480000026745</t>
  </si>
  <si>
    <t>CHUM SOKHANY</t>
  </si>
  <si>
    <t>ជុំ សុខានី</t>
  </si>
  <si>
    <t>2800800306</t>
  </si>
  <si>
    <t>0480000024718</t>
  </si>
  <si>
    <t>THONG BUNTHA</t>
  </si>
  <si>
    <t>ថោង ប៊ុនថា</t>
  </si>
  <si>
    <t>1810600207</t>
  </si>
  <si>
    <t>0480000025331</t>
  </si>
  <si>
    <t>THONG CHANTHO</t>
  </si>
  <si>
    <t>ថោង ចន្ទថូ</t>
  </si>
  <si>
    <t>1790600183</t>
  </si>
  <si>
    <t>0480000026958</t>
  </si>
  <si>
    <t>SOU DAVY</t>
  </si>
  <si>
    <t>ស៊ូ ដាវី</t>
  </si>
  <si>
    <t>2821200279</t>
  </si>
  <si>
    <t>0480000025347</t>
  </si>
  <si>
    <t>SAROM CHAMNAN</t>
  </si>
  <si>
    <t>សារ៉ុម ចំណាន</t>
  </si>
  <si>
    <t>1830800279</t>
  </si>
  <si>
    <t>0480000024475</t>
  </si>
  <si>
    <t>SOEUN SOYODH</t>
  </si>
  <si>
    <t>សឿន សុយោធ</t>
  </si>
  <si>
    <t>1821400235</t>
  </si>
  <si>
    <t>0480000024823</t>
  </si>
  <si>
    <t>CHAN VICHEKA</t>
  </si>
  <si>
    <t>ចាន់ វិច្ឆិកា</t>
  </si>
  <si>
    <t>0010003920173</t>
  </si>
  <si>
    <t>LONG VIBOL</t>
  </si>
  <si>
    <t>ឡុង វិបុល</t>
  </si>
  <si>
    <t>0010004030217</t>
  </si>
  <si>
    <t>KHOEM SOKSINA</t>
  </si>
  <si>
    <t>ឃឹម សុខស៊ីណា</t>
  </si>
  <si>
    <t>0480000024677</t>
  </si>
  <si>
    <t>KHOUN PISETH</t>
  </si>
  <si>
    <t>ឃួន ពិសិដ្ឋ</t>
  </si>
  <si>
    <t>1811200477</t>
  </si>
  <si>
    <t>0480000026637</t>
  </si>
  <si>
    <t>LIM SOEUN</t>
  </si>
  <si>
    <t>លឹម សឿន</t>
  </si>
  <si>
    <t>1810800324</t>
  </si>
  <si>
    <t>0480000024588</t>
  </si>
  <si>
    <t>CHEA LINDA</t>
  </si>
  <si>
    <t>ជា លីនដា</t>
  </si>
  <si>
    <t>2831200171</t>
  </si>
  <si>
    <t>0480000026435</t>
  </si>
  <si>
    <t>KHIM RADY</t>
  </si>
  <si>
    <t>ឃឹម រ៉ាឌី</t>
  </si>
  <si>
    <t>1790200354</t>
  </si>
  <si>
    <t>0480000024599</t>
  </si>
  <si>
    <t>CHOU SAOSOVANN</t>
  </si>
  <si>
    <t>ជូ សៅសុវណ្ណ</t>
  </si>
  <si>
    <t>1761200046</t>
  </si>
  <si>
    <t>0480000025226</t>
  </si>
  <si>
    <t>CHHOUN SOKHA</t>
  </si>
  <si>
    <t>ឈួន សុខា</t>
  </si>
  <si>
    <t>0480000281548</t>
  </si>
  <si>
    <t>CHRIN CHIVA</t>
  </si>
  <si>
    <t>ជ្រិន ជីវ៉ា</t>
  </si>
  <si>
    <t>0480000281591</t>
  </si>
  <si>
    <t>HOUTH CHERNCHAN
TUEN</t>
  </si>
  <si>
    <t>ហួត ឈឺនចាន់ធឿន</t>
  </si>
  <si>
    <t>0130000289637</t>
  </si>
  <si>
    <t>KEO MONOROM</t>
  </si>
  <si>
    <t>កែវ មនោរម្យ</t>
  </si>
  <si>
    <t>0270000098326</t>
  </si>
  <si>
    <t>AN BOLEN</t>
  </si>
  <si>
    <t>អាន បូឡែន</t>
  </si>
  <si>
    <t>0480000177298</t>
  </si>
  <si>
    <t>KHAY SOTHEARATH</t>
  </si>
  <si>
    <t>ខៃ សុធារ័ត្ន</t>
  </si>
  <si>
    <t>0130000198626</t>
  </si>
  <si>
    <t>UY SEM</t>
  </si>
  <si>
    <t>អ៊ុយ សេម</t>
  </si>
  <si>
    <t>0480000139148</t>
  </si>
  <si>
    <t>SENG SITHA</t>
  </si>
  <si>
    <t>សេង ស៊ីថា</t>
  </si>
  <si>
    <t>0480000025277</t>
  </si>
  <si>
    <t>THAN SAO</t>
  </si>
  <si>
    <t>ថន សៅ</t>
  </si>
  <si>
    <t>1710300076</t>
  </si>
  <si>
    <t>0480000024998</t>
  </si>
  <si>
    <t>AN POLIN</t>
  </si>
  <si>
    <t>អាន ប៉ូលីន</t>
  </si>
  <si>
    <t>1850800273</t>
  </si>
  <si>
    <t>0480000025293</t>
  </si>
  <si>
    <t>BOUN SOVISITH</t>
  </si>
  <si>
    <t>ប៊ុន សុវិសិទ្ធិ</t>
  </si>
  <si>
    <t>0480000024483</t>
  </si>
  <si>
    <t>CHANN RA</t>
  </si>
  <si>
    <t>ចាន់ រ៉ា</t>
  </si>
  <si>
    <t>0480000024537</t>
  </si>
  <si>
    <t>ORK PONNARITH</t>
  </si>
  <si>
    <t>ឱក ប៉ុណ្ណារិត</t>
  </si>
  <si>
    <t>1721200323</t>
  </si>
  <si>
    <t>0480000280498</t>
  </si>
  <si>
    <t>CHHOENG SEREY
VUTHIN</t>
  </si>
  <si>
    <t>ឆឹង សេរីវុធិន</t>
  </si>
  <si>
    <t>0480000281621</t>
  </si>
  <si>
    <t>SIP CHANDANY</t>
  </si>
  <si>
    <t>ស៊ិប ចាន់ដានី</t>
  </si>
  <si>
    <t>0480000280528</t>
  </si>
  <si>
    <t>SOTH MONYRATANA</t>
  </si>
  <si>
    <t>សុត មុនីរតនា</t>
  </si>
  <si>
    <t>0480000300146</t>
  </si>
  <si>
    <t>CHANN KEARA</t>
  </si>
  <si>
    <t>ចាន់ គារ៉ា</t>
  </si>
  <si>
    <t>0480000281575</t>
  </si>
  <si>
    <t>ROS RAKSMEY</t>
  </si>
  <si>
    <t>រស់ រស្មី</t>
  </si>
  <si>
    <t>0480000281567</t>
  </si>
  <si>
    <t>SOPHORN VOHA</t>
  </si>
  <si>
    <t>សុភ័ណ វោហា</t>
  </si>
  <si>
    <t>0480000281672</t>
  </si>
  <si>
    <t>RIEL SORNVICHEKA</t>
  </si>
  <si>
    <t>រៀល សនវិច្ឆិកា</t>
  </si>
  <si>
    <t>0480000399948</t>
  </si>
  <si>
    <t>SOT SAM ENG</t>
  </si>
  <si>
    <t>សូត សំអេង</t>
  </si>
  <si>
    <t>0480000184499</t>
  </si>
  <si>
    <t>YIN RATHA</t>
  </si>
  <si>
    <t>យិន រដ្ឋា</t>
  </si>
  <si>
    <t>0480000177514</t>
  </si>
  <si>
    <t>SENG SOVANNARA</t>
  </si>
  <si>
    <t>សេង សុវណ្ណារ៉ា</t>
  </si>
  <si>
    <t>0420000087156</t>
  </si>
  <si>
    <t>SOM SOTHYRYTHEA</t>
  </si>
  <si>
    <t>សោម សុទ្ធិរិទ្ធា</t>
  </si>
  <si>
    <t>0480000130305</t>
  </si>
  <si>
    <t>SIM SOPHANITH</t>
  </si>
  <si>
    <t>ស៊ឺម សុផានិត</t>
  </si>
  <si>
    <t>0140000072288</t>
  </si>
  <si>
    <t>CHHEM KHEMARITH</t>
  </si>
  <si>
    <t>ឆែម ខេមរិន្ទ</t>
  </si>
  <si>
    <t>0480000139167</t>
  </si>
  <si>
    <t>MAN VIMUL</t>
  </si>
  <si>
    <t>ម៉ន វិមល</t>
  </si>
  <si>
    <t>0010003920149</t>
  </si>
  <si>
    <t>KON SOCHEA</t>
  </si>
  <si>
    <t>គន សុជា</t>
  </si>
  <si>
    <t>0010004110299</t>
  </si>
  <si>
    <t>KHEN SOEUN</t>
  </si>
  <si>
    <t>ឃិន សឿន</t>
  </si>
  <si>
    <t>0480000027458</t>
  </si>
  <si>
    <t>LY BEL</t>
  </si>
  <si>
    <t>លី ប៊ែល</t>
  </si>
  <si>
    <t>1832100542</t>
  </si>
  <si>
    <t>0480000024343</t>
  </si>
  <si>
    <t>PRAK TOUCH</t>
  </si>
  <si>
    <t>ប្រាក់ ទូច</t>
  </si>
  <si>
    <t>1682100116</t>
  </si>
  <si>
    <t>0480000027188</t>
  </si>
  <si>
    <t>ME SOMALY</t>
  </si>
  <si>
    <t>មែ សុម៉ាលី</t>
  </si>
  <si>
    <t>1820300271</t>
  </si>
  <si>
    <t>0510000005547</t>
  </si>
  <si>
    <t>ROS RAKSA</t>
  </si>
  <si>
    <t>រស់ រក្សា</t>
  </si>
  <si>
    <t>1821200159</t>
  </si>
  <si>
    <t>0480000025684</t>
  </si>
  <si>
    <t>SAM VAN</t>
  </si>
  <si>
    <t>សាំ វ៉ាន់</t>
  </si>
  <si>
    <t>1681200235</t>
  </si>
  <si>
    <t>0480000025617</t>
  </si>
  <si>
    <t>CHY VANNY</t>
  </si>
  <si>
    <t>ជី វណ្ណី</t>
  </si>
  <si>
    <t>1830800414</t>
  </si>
  <si>
    <t>0480000280827</t>
  </si>
  <si>
    <t>SAN CHANTHOL</t>
  </si>
  <si>
    <t>សន ចាន់ថុល</t>
  </si>
  <si>
    <t>0480000281729</t>
  </si>
  <si>
    <t>CHHOUR BUNNA</t>
  </si>
  <si>
    <t>ឈួ ប៊ុនណា</t>
  </si>
  <si>
    <t>0480000307345</t>
  </si>
  <si>
    <t>VEN CHANPISETH</t>
  </si>
  <si>
    <t>វ៉ែន ចាន់ពិសិដ្ឋ</t>
  </si>
  <si>
    <t>0480000369267</t>
  </si>
  <si>
    <t>RY SOKTEAROTH</t>
  </si>
  <si>
    <t>រី សុធារ័ត្ន</t>
  </si>
  <si>
    <t>0420000114757</t>
  </si>
  <si>
    <t>KRUOCH POLO</t>
  </si>
  <si>
    <t>ក្រួច ប៉ូឡូ</t>
  </si>
  <si>
    <t>0480000177808</t>
  </si>
  <si>
    <t>MAO SINA</t>
  </si>
  <si>
    <t>ម៉ៅ ស៊ីណា</t>
  </si>
  <si>
    <t>0420000108358</t>
  </si>
  <si>
    <t>KITH VISAL</t>
  </si>
  <si>
    <t>គិត វិសាល</t>
  </si>
  <si>
    <t>0010002554297</t>
  </si>
  <si>
    <t>MENG VIBOL</t>
  </si>
  <si>
    <t>ម៉េង វិបុល</t>
  </si>
  <si>
    <t>1821200300</t>
  </si>
  <si>
    <t>0010003920181</t>
  </si>
  <si>
    <t>THOU CHAMNAN</t>
  </si>
  <si>
    <t>ថូ ចំណាន់</t>
  </si>
  <si>
    <t>0480000025862</t>
  </si>
  <si>
    <t>SEAN THUCH</t>
  </si>
  <si>
    <t>ស៊ាន ធុច</t>
  </si>
  <si>
    <t>1780800146</t>
  </si>
  <si>
    <t>0480000043372</t>
  </si>
  <si>
    <t>TE BORANO</t>
  </si>
  <si>
    <t>តែ បូរ៉ាណូ</t>
  </si>
  <si>
    <t>1870300177</t>
  </si>
  <si>
    <t>0480000027008</t>
  </si>
  <si>
    <t>KIT SOKEA</t>
  </si>
  <si>
    <t>គិត សុគា</t>
  </si>
  <si>
    <t>0480000026915</t>
  </si>
  <si>
    <t>CHHOR TILEN</t>
  </si>
  <si>
    <t>ឈ ទីឡែន</t>
  </si>
  <si>
    <t>1860800246</t>
  </si>
  <si>
    <t>0480000025048</t>
  </si>
  <si>
    <t>MEUNG PHALLA</t>
  </si>
  <si>
    <t>ម៉ឹង ផល្លា</t>
  </si>
  <si>
    <t>1740500221</t>
  </si>
  <si>
    <t>0480000025994</t>
  </si>
  <si>
    <t>CHEN MONY</t>
  </si>
  <si>
    <t>ចិន មុន្នី</t>
  </si>
  <si>
    <t>1790300467</t>
  </si>
  <si>
    <t>0480000024556</t>
  </si>
  <si>
    <t>SAM VUTHY</t>
  </si>
  <si>
    <t>សំ វុទ្ធី</t>
  </si>
  <si>
    <t>1851200227</t>
  </si>
  <si>
    <t>0480000024491</t>
  </si>
  <si>
    <t>PO PAILIN</t>
  </si>
  <si>
    <t>ប៉ូ ប៉ៃលិន</t>
  </si>
  <si>
    <t>1812100349</t>
  </si>
  <si>
    <t>0480000025579</t>
  </si>
  <si>
    <t>KIM SREANG</t>
  </si>
  <si>
    <t>គឹម ស្រៀង</t>
  </si>
  <si>
    <t>2840800237</t>
  </si>
  <si>
    <t>0480000027237</t>
  </si>
  <si>
    <t>KONG SAMBO</t>
  </si>
  <si>
    <t>គង់ សំបូរ</t>
  </si>
  <si>
    <t>1760300374</t>
  </si>
  <si>
    <t>0480000026966</t>
  </si>
  <si>
    <t>KAING SENGSEREY
RATHNA</t>
  </si>
  <si>
    <t>កាំងសេង សិរីរតនា</t>
  </si>
  <si>
    <t>1750300500</t>
  </si>
  <si>
    <t>0420000131724</t>
  </si>
  <si>
    <t>PRACH MERK</t>
  </si>
  <si>
    <t>ប្រាជ្ញ មាឃ</t>
  </si>
  <si>
    <t>0130000132455</t>
  </si>
  <si>
    <t>SOK POV</t>
  </si>
  <si>
    <t>សុខ ពៅ</t>
  </si>
  <si>
    <t>1830800474</t>
  </si>
  <si>
    <t>0480000150365</t>
  </si>
  <si>
    <t>KONG RAVUTH</t>
  </si>
  <si>
    <t>គង់ រ៉ាវុធ</t>
  </si>
  <si>
    <t>0480000139108</t>
  </si>
  <si>
    <t>OUNG SOPHORN</t>
  </si>
  <si>
    <t>អ៊ុង សោភ័ណ្ណ</t>
  </si>
  <si>
    <t>0480000024769</t>
  </si>
  <si>
    <t>SOUN CHOMNA</t>
  </si>
  <si>
    <t>សួន ចំណា</t>
  </si>
  <si>
    <t>1780200226</t>
  </si>
  <si>
    <t>0480000027032</t>
  </si>
  <si>
    <t>HY VOUTHY</t>
  </si>
  <si>
    <t>ហ៊ី វុទ្ធី</t>
  </si>
  <si>
    <t>1850700218</t>
  </si>
  <si>
    <t>0480000026842</t>
  </si>
  <si>
    <t>CHHE SOKHORN</t>
  </si>
  <si>
    <t>ឆែ សុខន</t>
  </si>
  <si>
    <t>1822100616</t>
  </si>
  <si>
    <t>0480000024947</t>
  </si>
  <si>
    <t>VEUNG NARON</t>
  </si>
  <si>
    <t>វ៉ឺង ណារ៉ុង</t>
  </si>
  <si>
    <t>1850800239</t>
  </si>
  <si>
    <t>0480000023924</t>
  </si>
  <si>
    <t>LIM VANDA</t>
  </si>
  <si>
    <t>លឹម វ៉ាន់ដា</t>
  </si>
  <si>
    <t>1801700150</t>
  </si>
  <si>
    <t>0480000024661</t>
  </si>
  <si>
    <t>RATH KARANINEAT</t>
  </si>
  <si>
    <t>រ័ត្ន ការនីនាដ្យ</t>
  </si>
  <si>
    <t>2811200324</t>
  </si>
  <si>
    <t>0480000026443</t>
  </si>
  <si>
    <t>SACK BORANN</t>
  </si>
  <si>
    <t>សាក់ បូរ៉ាន់</t>
  </si>
  <si>
    <t>1752000218</t>
  </si>
  <si>
    <t>0480000025234</t>
  </si>
  <si>
    <t>HIN CHANNA</t>
  </si>
  <si>
    <t>ហ៊ិន ចាន់ណា</t>
  </si>
  <si>
    <t>0030000476591</t>
  </si>
  <si>
    <t>NEANG KANNIKA</t>
  </si>
  <si>
    <t>នាង កណ្ណិកា</t>
  </si>
  <si>
    <t>0480000024513</t>
  </si>
  <si>
    <t>PRUM THY</t>
  </si>
  <si>
    <t>ព្រំ ធី</t>
  </si>
  <si>
    <t>1750700053</t>
  </si>
  <si>
    <t>0480000024246</t>
  </si>
  <si>
    <t>LUY RASMEY</t>
  </si>
  <si>
    <t>លុយ រស្មី</t>
  </si>
  <si>
    <t>2730800297</t>
  </si>
  <si>
    <t>0480000026451</t>
  </si>
  <si>
    <t>THEANG THOUREN</t>
  </si>
  <si>
    <t>ធាង ធូរេន</t>
  </si>
  <si>
    <t>1742100068</t>
  </si>
  <si>
    <t>0510000004454</t>
  </si>
  <si>
    <t>ON SOTHALY</t>
  </si>
  <si>
    <t>អ៊ុន សូថាលី</t>
  </si>
  <si>
    <t>0480000024858</t>
  </si>
  <si>
    <t>CHEA CHEURN</t>
  </si>
  <si>
    <t>ជា ជឿន</t>
  </si>
  <si>
    <t>1790800364</t>
  </si>
  <si>
    <t>0480000025568</t>
  </si>
  <si>
    <t>SENG MOM</t>
  </si>
  <si>
    <t>សេង មុំ</t>
  </si>
  <si>
    <t>2740700031</t>
  </si>
  <si>
    <t>0480000027857</t>
  </si>
  <si>
    <t>IM KEO</t>
  </si>
  <si>
    <t>អ៊ឹម កែវ</t>
  </si>
  <si>
    <t>0480000281688</t>
  </si>
  <si>
    <t>LA SOVANNDARO</t>
  </si>
  <si>
    <t>ឡា សុវណ្ណដារ៉ូ</t>
  </si>
  <si>
    <t>0480000177417</t>
  </si>
  <si>
    <t>CHAN SREYMOM</t>
  </si>
  <si>
    <t>ចាន់ ស្រីមុំ</t>
  </si>
  <si>
    <t>0140000072067</t>
  </si>
  <si>
    <t>CHEA SOKCHENDA</t>
  </si>
  <si>
    <t>ជា សុខចិន្ដា</t>
  </si>
  <si>
    <t>0480000089607</t>
  </si>
  <si>
    <t>SORN SOPHEAP</t>
  </si>
  <si>
    <t>សន សុភាព</t>
  </si>
  <si>
    <t>0480000024758</t>
  </si>
  <si>
    <t>SRENG CHANDARA</t>
  </si>
  <si>
    <t>ស្រេង ចាន់ដារ៉ា</t>
  </si>
  <si>
    <t>1811200624</t>
  </si>
  <si>
    <t>0480000025528</t>
  </si>
  <si>
    <t>CHAN SOTHA</t>
  </si>
  <si>
    <t>ចាន់ សុទ្ធថា</t>
  </si>
  <si>
    <t>1801200514</t>
  </si>
  <si>
    <t>0480000024815</t>
  </si>
  <si>
    <t>KEU MARA</t>
  </si>
  <si>
    <t>គឺ ម៉ារ៉ា</t>
  </si>
  <si>
    <t>1780300200</t>
  </si>
  <si>
    <t>0480000025706</t>
  </si>
  <si>
    <t>KOY VUTHY</t>
  </si>
  <si>
    <t>កូយ វុទ្ធី</t>
  </si>
  <si>
    <t>1800800522</t>
  </si>
  <si>
    <t>0480000024378</t>
  </si>
  <si>
    <t>HIN TOLA</t>
  </si>
  <si>
    <t>ហ៊ិន តុលា</t>
  </si>
  <si>
    <t>0010003108088</t>
  </si>
  <si>
    <t>TOUCH SOMDALAIN</t>
  </si>
  <si>
    <t>ទូច សោមដាឡែន</t>
  </si>
  <si>
    <t>2870800200</t>
  </si>
  <si>
    <t>0480000025487</t>
  </si>
  <si>
    <t>PEN SOKONTHY</t>
  </si>
  <si>
    <t>ប៉ែន សុគន្ធី</t>
  </si>
  <si>
    <t>1680800238</t>
  </si>
  <si>
    <t>0480000025129</t>
  </si>
  <si>
    <t>HIN MINEA</t>
  </si>
  <si>
    <t>ហ៊ិន មិនា</t>
  </si>
  <si>
    <t>2861200157</t>
  </si>
  <si>
    <t>0480000026467</t>
  </si>
  <si>
    <t>CHHIM PHANSO
CHETRA</t>
  </si>
  <si>
    <t>ឈឹម ផាន់សុចិត្រា</t>
  </si>
  <si>
    <t>1811200559</t>
  </si>
  <si>
    <t>0480000026656</t>
  </si>
  <si>
    <t>RATH RACHANA</t>
  </si>
  <si>
    <t>រ័ត្ន រចនា</t>
  </si>
  <si>
    <t>0480000027075</t>
  </si>
  <si>
    <t>KHLOK HYMANY</t>
  </si>
  <si>
    <t>ឃ្លោក ហ៊ីម៉ានី</t>
  </si>
  <si>
    <t>1660800166</t>
  </si>
  <si>
    <t>0480000025641</t>
  </si>
  <si>
    <t>CHAN CHOEUN</t>
  </si>
  <si>
    <t>ចាន់ ជឿន</t>
  </si>
  <si>
    <t>0480000026648</t>
  </si>
  <si>
    <t>HIN CHANTHY</t>
  </si>
  <si>
    <t>ហ៊ិន ចន្ធី</t>
  </si>
  <si>
    <t>0480000025878</t>
  </si>
  <si>
    <t>TAING YOEUN</t>
  </si>
  <si>
    <t>តាំង យឿន</t>
  </si>
  <si>
    <t>0480000138047</t>
  </si>
  <si>
    <t>YOEURN PANH</t>
  </si>
  <si>
    <t>យឿន ប៉ាញ</t>
  </si>
  <si>
    <t>0570000045374</t>
  </si>
  <si>
    <t>CHHORN SARIN</t>
  </si>
  <si>
    <t>ឈន សារិន</t>
  </si>
  <si>
    <t>0010003923253</t>
  </si>
  <si>
    <t>MON CHAMROEUN</t>
  </si>
  <si>
    <t>ម៉ុន ចំរើន</t>
  </si>
  <si>
    <t>0480000292917</t>
  </si>
  <si>
    <t>ENG SOPHEAK</t>
  </si>
  <si>
    <t>អេង សុភ័ក្រ</t>
  </si>
  <si>
    <t>0480000024963</t>
  </si>
  <si>
    <t>TAY SOPHEA</t>
  </si>
  <si>
    <t>តៃ សុភា</t>
  </si>
  <si>
    <t>1872100377</t>
  </si>
  <si>
    <t>0420000180946</t>
  </si>
  <si>
    <t>MAK SREYNETH</t>
  </si>
  <si>
    <t>ម៉ាក ស្រីណែត</t>
  </si>
  <si>
    <t>0480000027113</t>
  </si>
  <si>
    <t>MAK TY</t>
  </si>
  <si>
    <t>ម៉ក់ ទី</t>
  </si>
  <si>
    <t>1790300314</t>
  </si>
  <si>
    <t>0290000043058</t>
  </si>
  <si>
    <t>DUK PHARRUN</t>
  </si>
  <si>
    <t>ឌុក ផារុន</t>
  </si>
  <si>
    <t>1830300382</t>
  </si>
  <si>
    <t>0420000120188</t>
  </si>
  <si>
    <t>KHUN SOPHAKMUNY</t>
  </si>
  <si>
    <t>ឃុន សុភមុនី</t>
  </si>
  <si>
    <t>0420000111316</t>
  </si>
  <si>
    <t>KIM SOTHY</t>
  </si>
  <si>
    <t>គឹម សុធី</t>
  </si>
  <si>
    <t>0010003923245</t>
  </si>
  <si>
    <t>SOK SOTHEARITH</t>
  </si>
  <si>
    <t>សុខ សុធារិទ្ធ</t>
  </si>
  <si>
    <t>0480000098908</t>
  </si>
  <si>
    <t>SOENG RATHNA</t>
  </si>
  <si>
    <t>សឹង រត្តនា</t>
  </si>
  <si>
    <t>0480000024041</t>
  </si>
  <si>
    <t>SIM SEM</t>
  </si>
  <si>
    <t>ស៊ឹម សេម</t>
  </si>
  <si>
    <t>1850600210</t>
  </si>
  <si>
    <t>0480000024138</t>
  </si>
  <si>
    <t>THIV RATHANA</t>
  </si>
  <si>
    <t>ធីវ រតនា</t>
  </si>
  <si>
    <t>1830600287</t>
  </si>
  <si>
    <t>0480000026176</t>
  </si>
  <si>
    <t>SREY BUNCHUN</t>
  </si>
  <si>
    <t>ស្រី ប៊ុនជុន</t>
  </si>
  <si>
    <t>1821700121</t>
  </si>
  <si>
    <t>0480000024025</t>
  </si>
  <si>
    <t>MONG DIAMAND</t>
  </si>
  <si>
    <t>ម៉ុង ឌីយ៉ាម៉ង់</t>
  </si>
  <si>
    <t>1801500138</t>
  </si>
  <si>
    <t>0480000281214</t>
  </si>
  <si>
    <t>ORN CHANTHA</t>
  </si>
  <si>
    <t>អ៊ន ចាន់ថា</t>
  </si>
  <si>
    <t>0480000281222</t>
  </si>
  <si>
    <t>POV THANNAK</t>
  </si>
  <si>
    <t>ពៅ ថានៈ</t>
  </si>
  <si>
    <t>0480000023894</t>
  </si>
  <si>
    <t>MOM SOKLA</t>
  </si>
  <si>
    <t>មុំ សុខឡា</t>
  </si>
  <si>
    <t>0010002566899</t>
  </si>
  <si>
    <t>HENG THARY</t>
  </si>
  <si>
    <t>ហេង ថារី</t>
  </si>
  <si>
    <t>1800300344</t>
  </si>
  <si>
    <t>0480000024882</t>
  </si>
  <si>
    <t>YA RASY</t>
  </si>
  <si>
    <t>យ៉ា រ៉ាស៊ី</t>
  </si>
  <si>
    <t>1801200515</t>
  </si>
  <si>
    <t>0480000027199</t>
  </si>
  <si>
    <t>SIM CHANTHA</t>
  </si>
  <si>
    <t>ស៊ីម ចន្ថា</t>
  </si>
  <si>
    <t>1860800185</t>
  </si>
  <si>
    <t>0480000026184</t>
  </si>
  <si>
    <t>LIM BUN THONG</t>
  </si>
  <si>
    <t>លឹម ប៊ុនថុង</t>
  </si>
  <si>
    <t>1840600112</t>
  </si>
  <si>
    <t>0480000027091</t>
  </si>
  <si>
    <t>ME SOPHET</t>
  </si>
  <si>
    <t>មែ សុផេត</t>
  </si>
  <si>
    <t>2870400120</t>
  </si>
  <si>
    <t>0480000027415</t>
  </si>
  <si>
    <t>YEM VORLAK</t>
  </si>
  <si>
    <t>យ៉ែម វលក្ខណ៍</t>
  </si>
  <si>
    <t>1870400091</t>
  </si>
  <si>
    <t>0480000178944</t>
  </si>
  <si>
    <t>CHHAN SARAUT</t>
  </si>
  <si>
    <t>ឆន សារ៉ូត</t>
  </si>
  <si>
    <t>0480000027016</t>
  </si>
  <si>
    <t>UM KHUNNEAY</t>
  </si>
  <si>
    <t>អ៊ុំ ឃុននាយ</t>
  </si>
  <si>
    <t>1820400082</t>
  </si>
  <si>
    <t>0480000027059</t>
  </si>
  <si>
    <t>YIM SAKHA</t>
  </si>
  <si>
    <t>យឹម សាខា</t>
  </si>
  <si>
    <t>1731200277</t>
  </si>
  <si>
    <t>0480000198341</t>
  </si>
  <si>
    <t>NGET CHANNE</t>
  </si>
  <si>
    <t>ង៉ែត ចណ្ណេ</t>
  </si>
  <si>
    <t>0480000178324</t>
  </si>
  <si>
    <t>VENG SENGHONG</t>
  </si>
  <si>
    <t>វេង សេងហុង</t>
  </si>
  <si>
    <t>0480000025258</t>
  </si>
  <si>
    <t>OUCH LA</t>
  </si>
  <si>
    <t>អ៊ូច ឡា</t>
  </si>
  <si>
    <t>1842100519</t>
  </si>
  <si>
    <t>0480000102026</t>
  </si>
  <si>
    <t>NEANG TINO</t>
  </si>
  <si>
    <t>នាង ទីណូ</t>
  </si>
  <si>
    <t>0480000026777</t>
  </si>
  <si>
    <t>CHIN PECH</t>
  </si>
  <si>
    <t>ចិន ពេជ្រ</t>
  </si>
  <si>
    <t>1822100669</t>
  </si>
  <si>
    <t>0480000026117</t>
  </si>
  <si>
    <t>KEO SAMBATH</t>
  </si>
  <si>
    <t>កែវ សម្បត្តិ</t>
  </si>
  <si>
    <t>1681400056</t>
  </si>
  <si>
    <t>0010003909878</t>
  </si>
  <si>
    <t>PHAT BUNNARO</t>
  </si>
  <si>
    <t>ផាត ប៊ុនណារ៉ូ</t>
  </si>
  <si>
    <t>0480000281044</t>
  </si>
  <si>
    <t>KOY SREYLEAK</t>
  </si>
  <si>
    <t>គយ ស្រីលក្ខ័ណ៍</t>
  </si>
  <si>
    <t>0010003921706</t>
  </si>
  <si>
    <t>YAN SOPHEAKPANHA</t>
  </si>
  <si>
    <t>យ៉ាន សុភ័ក្របញ្ញា</t>
  </si>
  <si>
    <t>0480000026559</t>
  </si>
  <si>
    <t>BOU NY</t>
  </si>
  <si>
    <t>ប៊ូ នី</t>
  </si>
  <si>
    <t>1700800172</t>
  </si>
  <si>
    <t>0480000027757</t>
  </si>
  <si>
    <t>THOU THORN</t>
  </si>
  <si>
    <t>ធូ ថន</t>
  </si>
  <si>
    <t>1852100385</t>
  </si>
  <si>
    <t>0480000027277</t>
  </si>
  <si>
    <t>TRY CHANTHY</t>
  </si>
  <si>
    <t>ទ្រី ចាន់ធី</t>
  </si>
  <si>
    <t>1680300081</t>
  </si>
  <si>
    <t>0480000027466</t>
  </si>
  <si>
    <t>OK SOVICHEA</t>
  </si>
  <si>
    <t>អុក សុវិជ្ជា</t>
  </si>
  <si>
    <t>1760800245</t>
  </si>
  <si>
    <t>0480000026761</t>
  </si>
  <si>
    <t>AN PUTHRITH</t>
  </si>
  <si>
    <t>អាន ពុទ្ធរិទ្ធ</t>
  </si>
  <si>
    <t>1760800246</t>
  </si>
  <si>
    <t>0480000027253</t>
  </si>
  <si>
    <t>NGETH HONGNENG</t>
  </si>
  <si>
    <t>ង៉ែត ហុងណេង</t>
  </si>
  <si>
    <t>1820800502</t>
  </si>
  <si>
    <t>0480000027137</t>
  </si>
  <si>
    <t>YIN SOTHY</t>
  </si>
  <si>
    <t>យិន សុធី</t>
  </si>
  <si>
    <t>1701200258</t>
  </si>
  <si>
    <t>0480000280714</t>
  </si>
  <si>
    <t>NON VANNEATH</t>
  </si>
  <si>
    <t>ណុន វណ្ណនាត</t>
  </si>
  <si>
    <t>0480000280749</t>
  </si>
  <si>
    <t>MORM CHANNA</t>
  </si>
  <si>
    <t>ម៉ម ចាន់ណា</t>
  </si>
  <si>
    <t>SONG PISETH</t>
  </si>
  <si>
    <t>សុង ពិសិដ្ឋ</t>
  </si>
  <si>
    <t>0420000143722</t>
  </si>
  <si>
    <t>LAT CHANRASMEY</t>
  </si>
  <si>
    <t>ឡាត់ ចាន់រស្មី</t>
  </si>
  <si>
    <t>0010003923277</t>
  </si>
  <si>
    <t>PHAT BUNVISITH</t>
  </si>
  <si>
    <t>ផាត ប៊ុនវិសិដ្ឋ</t>
  </si>
  <si>
    <t>0240000178854</t>
  </si>
  <si>
    <t>ORK SOPHORS</t>
  </si>
  <si>
    <t>ឱក សុភាស់</t>
  </si>
  <si>
    <t>0480000027628</t>
  </si>
  <si>
    <t>NOV SAMOL</t>
  </si>
  <si>
    <t>នៅ សំអុល</t>
  </si>
  <si>
    <t>1830800395</t>
  </si>
  <si>
    <t>0480000025323</t>
  </si>
  <si>
    <t>VU PHIROM</t>
  </si>
  <si>
    <t>វុយ ភីរម្យ</t>
  </si>
  <si>
    <t>1882100287</t>
  </si>
  <si>
    <t>0010003921738</t>
  </si>
  <si>
    <t>MEY HAN</t>
  </si>
  <si>
    <t>ម៉ី ហាន</t>
  </si>
  <si>
    <t>0480000027407</t>
  </si>
  <si>
    <t>CHAN SOVANNARA</t>
  </si>
  <si>
    <t>ចាន់ សុវណ្ណារ៉ា</t>
  </si>
  <si>
    <t>1822000204</t>
  </si>
  <si>
    <t>0480000023975</t>
  </si>
  <si>
    <t>NON DY</t>
  </si>
  <si>
    <t>ណុន ឌី</t>
  </si>
  <si>
    <t>1792100353</t>
  </si>
  <si>
    <t>0480000027288</t>
  </si>
  <si>
    <t>LONG PHEARA</t>
  </si>
  <si>
    <t>ឡុង ភារ៉ា</t>
  </si>
  <si>
    <t>0480000024629</t>
  </si>
  <si>
    <t>TANN SOKKY</t>
  </si>
  <si>
    <t>តាន់ សុខគី</t>
  </si>
  <si>
    <t>2851500064</t>
  </si>
  <si>
    <t>0010002536612</t>
  </si>
  <si>
    <t>MENG SETHY</t>
  </si>
  <si>
    <t>ម៉េង សិទ្ធី</t>
  </si>
  <si>
    <t>1661200148</t>
  </si>
  <si>
    <t>0030000476524</t>
  </si>
  <si>
    <t>YANN YOM</t>
  </si>
  <si>
    <t>យ៉ាន់ យុំ</t>
  </si>
  <si>
    <t>0480000098762</t>
  </si>
  <si>
    <t>MEY CHAN MONGKOL</t>
  </si>
  <si>
    <t>ម៉ី ចន្ទមង្គល</t>
  </si>
  <si>
    <t>0480000027218</t>
  </si>
  <si>
    <t>VON VANNA</t>
  </si>
  <si>
    <t>វ៉ុន វណ្ណា</t>
  </si>
  <si>
    <t>1800800362</t>
  </si>
  <si>
    <t>0480000026702</t>
  </si>
  <si>
    <t>MOAN MANY</t>
  </si>
  <si>
    <t>មាន់ ម៉ានី</t>
  </si>
  <si>
    <t>2890600161</t>
  </si>
  <si>
    <t>0240000243028</t>
  </si>
  <si>
    <t>CHUK CHAMNAN</t>
  </si>
  <si>
    <t>ជុក ចំណាន</t>
  </si>
  <si>
    <t>0480000098754</t>
  </si>
  <si>
    <t>SREU NARY</t>
  </si>
  <si>
    <t>ស្រ៊ឺ ណារី</t>
  </si>
  <si>
    <t>0480000025967</t>
  </si>
  <si>
    <t>HENG TOLA</t>
  </si>
  <si>
    <t>ហេង តុលា</t>
  </si>
  <si>
    <t>1760200241</t>
  </si>
  <si>
    <t>0010002536604</t>
  </si>
  <si>
    <t>CHHEANG VANNRITH</t>
  </si>
  <si>
    <t>ឈាង វណ្ណរិទ្ធ</t>
  </si>
  <si>
    <t>1790300312</t>
  </si>
  <si>
    <t>0480000024521</t>
  </si>
  <si>
    <t>KIM LONGDI</t>
  </si>
  <si>
    <t>គឹម ឡង់ឌី</t>
  </si>
  <si>
    <t>0480000026494</t>
  </si>
  <si>
    <t>SENG SOKCHEA</t>
  </si>
  <si>
    <t>សេង សុខជា</t>
  </si>
  <si>
    <t>2840800201</t>
  </si>
  <si>
    <t>0480000025595</t>
  </si>
  <si>
    <t>SO VANN THIDA</t>
  </si>
  <si>
    <t>សុវណ្ណ ធីតា</t>
  </si>
  <si>
    <t>2840300149</t>
  </si>
  <si>
    <t>0480000026068</t>
  </si>
  <si>
    <t>THON DYNA</t>
  </si>
  <si>
    <t>ថុន ឌីណា</t>
  </si>
  <si>
    <t>1700600025</t>
  </si>
  <si>
    <t>0480000025137</t>
  </si>
  <si>
    <t>KEO RASMEYOUDAM</t>
  </si>
  <si>
    <t>កែវ រស្មីឧត្តម</t>
  </si>
  <si>
    <t>1870800261</t>
  </si>
  <si>
    <t>0010003923307</t>
  </si>
  <si>
    <t>ROS SOTHEA</t>
  </si>
  <si>
    <t>រស់ សុទ្ធា</t>
  </si>
  <si>
    <t>0130000260925</t>
  </si>
  <si>
    <t>VATHA RINA</t>
  </si>
  <si>
    <t>វត្ថា រីណា</t>
  </si>
  <si>
    <t>0010003921714</t>
  </si>
  <si>
    <t>IM SYNA</t>
  </si>
  <si>
    <t>អឹម ស៊ីណា</t>
  </si>
  <si>
    <t>0480000294251</t>
  </si>
  <si>
    <t>PIN BUNTHOEUN</t>
  </si>
  <si>
    <t>ពីន ប៊ុនធឿន</t>
  </si>
  <si>
    <t>0480000024149</t>
  </si>
  <si>
    <t>TAING NARIN</t>
  </si>
  <si>
    <t>តាំង ណារិន</t>
  </si>
  <si>
    <t>1731200279</t>
  </si>
  <si>
    <t>0480000190154</t>
  </si>
  <si>
    <t>THENG VUTHY</t>
  </si>
  <si>
    <t>ថេង វុទ្ធី</t>
  </si>
  <si>
    <t>0010003923296</t>
  </si>
  <si>
    <t>PEN TITH VISAL</t>
  </si>
  <si>
    <t>ប៉ែន ទិត្យវិសាល</t>
  </si>
  <si>
    <t>0480000026249</t>
  </si>
  <si>
    <t>CHE KIMTHOEURN</t>
  </si>
  <si>
    <t>ចែ គឹមធឿន</t>
  </si>
  <si>
    <t>2882100310</t>
  </si>
  <si>
    <t>0480000030327</t>
  </si>
  <si>
    <t>DY BORIN</t>
  </si>
  <si>
    <t>ឌី បូរិន</t>
  </si>
  <si>
    <t>1811200558</t>
  </si>
  <si>
    <t>0480000024238</t>
  </si>
  <si>
    <t>KIM SOVISITH</t>
  </si>
  <si>
    <t>គឹម សុវិសិទ្ឋ</t>
  </si>
  <si>
    <t>1821700157</t>
  </si>
  <si>
    <t>0010002553727</t>
  </si>
  <si>
    <t>TEP SAMBAN</t>
  </si>
  <si>
    <t>តឹប សំបាន</t>
  </si>
  <si>
    <t>1862100376</t>
  </si>
  <si>
    <t>0480000280811</t>
  </si>
  <si>
    <t>THOEM SOPHORS</t>
  </si>
  <si>
    <t>ធឹម សុភ័ស</t>
  </si>
  <si>
    <t>0130000289605</t>
  </si>
  <si>
    <t>SOURN SOMALAVY</t>
  </si>
  <si>
    <t>សួន សុម៉ាឡាវី</t>
  </si>
  <si>
    <t>0480000027587</t>
  </si>
  <si>
    <t>SOURN SOTHEA</t>
  </si>
  <si>
    <t>សួន សុធា</t>
  </si>
  <si>
    <t>2880300345</t>
  </si>
  <si>
    <t>0440000030805</t>
  </si>
  <si>
    <t>CHEA CHANTHA</t>
  </si>
  <si>
    <t>ជា ចាន់ថា</t>
  </si>
  <si>
    <t>0480000178316</t>
  </si>
  <si>
    <t>LANH CHANDARA</t>
  </si>
  <si>
    <t>ឡាញ់ ច័ន្ទដារ៉ា</t>
  </si>
  <si>
    <t>0480000178332</t>
  </si>
  <si>
    <t>Y SENGLEAB</t>
  </si>
  <si>
    <t>អ៊ី សេងលាប</t>
  </si>
  <si>
    <t>0480000178348</t>
  </si>
  <si>
    <t>DIN SOMPHORS</t>
  </si>
  <si>
    <t>ឌិន សម្ភស្ស</t>
  </si>
  <si>
    <t>0480000027148</t>
  </si>
  <si>
    <t>SOEUN SOKUNTHY</t>
  </si>
  <si>
    <t>សឿន សុគន្ធី</t>
  </si>
  <si>
    <t>1841200377</t>
  </si>
  <si>
    <t>0480000026621</t>
  </si>
  <si>
    <t>Y SREY POV</t>
  </si>
  <si>
    <t>អ៊ី ស្រីពៅ</t>
  </si>
  <si>
    <t>2910600102</t>
  </si>
  <si>
    <t>0480000281052</t>
  </si>
  <si>
    <t>OUCH PHINPHEANY</t>
  </si>
  <si>
    <t>អ៊ូច ភិនភានី</t>
  </si>
  <si>
    <t>0570000046524</t>
  </si>
  <si>
    <t>SOK RUM</t>
  </si>
  <si>
    <t>សុខ រុំ</t>
  </si>
  <si>
    <t>0480000280722</t>
  </si>
  <si>
    <t>HON MENGHORNG</t>
  </si>
  <si>
    <t>ហ៊ន ម៉េងហ័ង</t>
  </si>
  <si>
    <t>0480000390498</t>
  </si>
  <si>
    <t>YIM LYDA</t>
  </si>
  <si>
    <t>យឹម លីដា</t>
  </si>
  <si>
    <t>0480000178359</t>
  </si>
  <si>
    <t>SAN SOTHARA</t>
  </si>
  <si>
    <t>សាន សុត្ថារ៉ា</t>
  </si>
  <si>
    <t>0480000180717</t>
  </si>
  <si>
    <t>NET SREYPICH</t>
  </si>
  <si>
    <t>នេត ស្រីពេជ្រ</t>
  </si>
  <si>
    <t>0480000280765</t>
  </si>
  <si>
    <t>KHOEM PHEARA</t>
  </si>
  <si>
    <t>ឃឹម ភារ៉ា</t>
  </si>
  <si>
    <t>0480000024987</t>
  </si>
  <si>
    <t>PHON PHANNAK</t>
  </si>
  <si>
    <t>ផុន ផាណ្ណៈ</t>
  </si>
  <si>
    <t>1890800151</t>
  </si>
  <si>
    <t>0010002802681</t>
  </si>
  <si>
    <t>CHHEA PANHRY</t>
  </si>
  <si>
    <t>ឈា បញ្ចរី</t>
  </si>
  <si>
    <t>2890200182</t>
  </si>
  <si>
    <t>0480000027598</t>
  </si>
  <si>
    <t>YIM PISEY</t>
  </si>
  <si>
    <t>យឹម ពិសី</t>
  </si>
  <si>
    <t>2881200196</t>
  </si>
  <si>
    <t>0010002531588</t>
  </si>
  <si>
    <t>LENG LYNO</t>
  </si>
  <si>
    <t>ឡេង លីណូ</t>
  </si>
  <si>
    <t>1821200148</t>
  </si>
  <si>
    <t>0570000045153</t>
  </si>
  <si>
    <t>PECH DARA</t>
  </si>
  <si>
    <t>ប៉ិច ដារា</t>
  </si>
  <si>
    <t>0480000023983</t>
  </si>
  <si>
    <t>MENG VANDETH</t>
  </si>
  <si>
    <t>ម៉េង វ៉ាន់ដេត</t>
  </si>
  <si>
    <t>1810300298</t>
  </si>
  <si>
    <t>0480000398324</t>
  </si>
  <si>
    <t>CHIN SOTHY</t>
  </si>
  <si>
    <t>ជិន សុធី</t>
  </si>
  <si>
    <t>0480000107982</t>
  </si>
  <si>
    <t>THAY KIMSAN</t>
  </si>
  <si>
    <t>ថាយ គីមសាន</t>
  </si>
  <si>
    <t>0480000024448</t>
  </si>
  <si>
    <t>SAN SOTHARY</t>
  </si>
  <si>
    <t>សាន សុថារី</t>
  </si>
  <si>
    <t>2791200118</t>
  </si>
  <si>
    <t>0480000249857</t>
  </si>
  <si>
    <t>LUN SINATH</t>
  </si>
  <si>
    <t>លន់ ស៊ីណាត</t>
  </si>
  <si>
    <t>0480000026017</t>
  </si>
  <si>
    <t>THUORK SAMNOEURN</t>
  </si>
  <si>
    <t>ធួក សំនឿន</t>
  </si>
  <si>
    <t>1832100453</t>
  </si>
  <si>
    <t>0010002526668</t>
  </si>
  <si>
    <t>OK KOSAL</t>
  </si>
  <si>
    <t>អ៊ុក កុសល</t>
  </si>
  <si>
    <t>1681200190</t>
  </si>
  <si>
    <t>0480000023991</t>
  </si>
  <si>
    <t>SAY SOKHEANG</t>
  </si>
  <si>
    <t>សយ សុខឃាង</t>
  </si>
  <si>
    <t>1830300307</t>
  </si>
  <si>
    <t>0480000024092</t>
  </si>
  <si>
    <t>KONG DYNA</t>
  </si>
  <si>
    <t>គង ឌីណា</t>
  </si>
  <si>
    <t>1760300045</t>
  </si>
  <si>
    <t>0480000024898</t>
  </si>
  <si>
    <t>OK VIREAK</t>
  </si>
  <si>
    <t>ឱក វីរៈ</t>
  </si>
  <si>
    <t>1680200023</t>
  </si>
  <si>
    <t>0160000047381</t>
  </si>
  <si>
    <t>CHIN TARA</t>
  </si>
  <si>
    <t>ជិន តារ៉ា</t>
  </si>
  <si>
    <t>0480000027156</t>
  </si>
  <si>
    <t>MUTH SOPHEAK</t>
  </si>
  <si>
    <t>មុត សុភ័ក្រ្ត</t>
  </si>
  <si>
    <t>1831200545</t>
  </si>
  <si>
    <t>0480000027814</t>
  </si>
  <si>
    <t>PAK RAVY</t>
  </si>
  <si>
    <t>ប៉ាក់ រ៉ាវី</t>
  </si>
  <si>
    <t>2830700165</t>
  </si>
  <si>
    <t>0480000026486</t>
  </si>
  <si>
    <t>MAN INN</t>
  </si>
  <si>
    <t>ម៉ន អ៊ីន</t>
  </si>
  <si>
    <t>1720500424</t>
  </si>
  <si>
    <t>0480000024793</t>
  </si>
  <si>
    <t>HENG VANNA</t>
  </si>
  <si>
    <t>ហេង វណ្ណា</t>
  </si>
  <si>
    <t>1860300261</t>
  </si>
  <si>
    <t>0010002721557</t>
  </si>
  <si>
    <t>LA TARA</t>
  </si>
  <si>
    <t>ឡា តារា</t>
  </si>
  <si>
    <t>1840800404</t>
  </si>
  <si>
    <t>0480000024197</t>
  </si>
  <si>
    <t>TAING CHY UY</t>
  </si>
  <si>
    <t>តាំង ជីអ៊ុយ</t>
  </si>
  <si>
    <t>1810300297</t>
  </si>
  <si>
    <t>0480000024173</t>
  </si>
  <si>
    <t>SENG SOTHEARA</t>
  </si>
  <si>
    <t>សេង សុធារ៉ា</t>
  </si>
  <si>
    <t>1860300280</t>
  </si>
  <si>
    <t>0480000027358</t>
  </si>
  <si>
    <t>PRAK CHANDARARATH</t>
  </si>
  <si>
    <t>ប្រាក់ ច័ន្ទដារ៉ារ័ត្ន</t>
  </si>
  <si>
    <t>2871200107</t>
  </si>
  <si>
    <t>0480000027067</t>
  </si>
  <si>
    <t>MEN VANNARY</t>
  </si>
  <si>
    <t>ម៉ែន វណ្ណារី</t>
  </si>
  <si>
    <t>2851500090</t>
  </si>
  <si>
    <t>0480000027447</t>
  </si>
  <si>
    <t>OU PRUMSOTHEARA</t>
  </si>
  <si>
    <t>អ៊ូ ព្រំសុធារ៉ា</t>
  </si>
  <si>
    <t>2781500018</t>
  </si>
  <si>
    <t>0480000025056</t>
  </si>
  <si>
    <t>THONG BUNTHOEUN</t>
  </si>
  <si>
    <t>ថោង ប៊ុនធឿន</t>
  </si>
  <si>
    <t>1760600109</t>
  </si>
  <si>
    <t>0480000026788</t>
  </si>
  <si>
    <t>VATH UKSA</t>
  </si>
  <si>
    <t>វ៉ាត ឧស្សាហិ៍</t>
  </si>
  <si>
    <t>1850100051</t>
  </si>
  <si>
    <t>0480000027954</t>
  </si>
  <si>
    <t>TOUCH LYSOK</t>
  </si>
  <si>
    <t>តូច លីសុខ</t>
  </si>
  <si>
    <t>1770600114</t>
  </si>
  <si>
    <t>0570000051738</t>
  </si>
  <si>
    <t>UM THIDA</t>
  </si>
  <si>
    <t>អ៊ុំ ធីតា</t>
  </si>
  <si>
    <t>0480000024351</t>
  </si>
  <si>
    <t>KEM SAM ATH</t>
  </si>
  <si>
    <t>កឹម សំអាត</t>
  </si>
  <si>
    <t>0480000025657</t>
  </si>
  <si>
    <t>SIM SREY MOM</t>
  </si>
  <si>
    <t>ស៊ីម ស្រីមុំ</t>
  </si>
  <si>
    <t>2900700187</t>
  </si>
  <si>
    <t>0480000023959</t>
  </si>
  <si>
    <t>PEAN BOPHA</t>
  </si>
  <si>
    <t>ពាន បុប្ផា</t>
  </si>
  <si>
    <t>2840600109</t>
  </si>
  <si>
    <t>0480000026834</t>
  </si>
  <si>
    <t>KHAY SOCHOT</t>
  </si>
  <si>
    <t>ខៃ សុកជាតិ</t>
  </si>
  <si>
    <t>1881200174</t>
  </si>
  <si>
    <t>0480000026923</t>
  </si>
  <si>
    <t>CHAMROEUN TOUCH</t>
  </si>
  <si>
    <t>ចំរើន ទូច</t>
  </si>
  <si>
    <t>1850800353</t>
  </si>
  <si>
    <t>0480000024874</t>
  </si>
  <si>
    <t>SIN SOSENG</t>
  </si>
  <si>
    <t>ស៊ិន សូសែង</t>
  </si>
  <si>
    <t>1852100475</t>
  </si>
  <si>
    <t>0480000027563</t>
  </si>
  <si>
    <t>MORNG CHEAP ENG</t>
  </si>
  <si>
    <t>ម៉ោង ជាបអេង</t>
  </si>
  <si>
    <t>1830800391</t>
  </si>
  <si>
    <t>0480000024726</t>
  </si>
  <si>
    <t>VANN PHAY</t>
  </si>
  <si>
    <t>វ៉ាន់ ផៃ</t>
  </si>
  <si>
    <t>1830600286</t>
  </si>
  <si>
    <t>0480000167427</t>
  </si>
  <si>
    <t>MORNH SAMNANG</t>
  </si>
  <si>
    <t>ម៉ោញ សំណាង</t>
  </si>
  <si>
    <t>0480000023908</t>
  </si>
  <si>
    <t>YOEURN SAREM</t>
  </si>
  <si>
    <t>យឿន សារ៉ែម</t>
  </si>
  <si>
    <t>1841400263</t>
  </si>
  <si>
    <t>0480000024181</t>
  </si>
  <si>
    <t>DAV PHEARAK</t>
  </si>
  <si>
    <t>ដាវ ភារៈ</t>
  </si>
  <si>
    <t>1750800501</t>
  </si>
  <si>
    <t>0480000025811</t>
  </si>
  <si>
    <t>PRAK CHAN TREARAK
SMEY</t>
  </si>
  <si>
    <t>ប្រាក់ ចន្រ្ទារស្មី</t>
  </si>
  <si>
    <t>2891200178</t>
  </si>
  <si>
    <t>0480000028284</t>
  </si>
  <si>
    <t>THONG KUNVANTHY</t>
  </si>
  <si>
    <t>ថុង គន្ធវណ្ណធី</t>
  </si>
  <si>
    <t>2860600171</t>
  </si>
  <si>
    <t>0480000027709</t>
  </si>
  <si>
    <t>SOUS SOCHEAT</t>
  </si>
  <si>
    <t>សួស សុជាតិ</t>
  </si>
  <si>
    <t>1881200218</t>
  </si>
  <si>
    <t>0060000252107</t>
  </si>
  <si>
    <t>OUK CHAN MAKARA</t>
  </si>
  <si>
    <t>អ៊ុក ច័ន្ទមករា</t>
  </si>
  <si>
    <t>1862100298</t>
  </si>
  <si>
    <t>0480000024467</t>
  </si>
  <si>
    <t>KHOUERN SOKHA</t>
  </si>
  <si>
    <t>ខឿន សុខា</t>
  </si>
  <si>
    <t>1840800377</t>
  </si>
  <si>
    <t>0480000027927</t>
  </si>
  <si>
    <t>IENG MAN SARA</t>
  </si>
  <si>
    <t>អៀង ម៉នសារ៉ា</t>
  </si>
  <si>
    <t>1811200580</t>
  </si>
  <si>
    <t>0480000024424</t>
  </si>
  <si>
    <t>​KEO SONEDA</t>
  </si>
  <si>
    <t>កែវ សុណេដា</t>
  </si>
  <si>
    <t>1790300483</t>
  </si>
  <si>
    <t>0420000074682</t>
  </si>
  <si>
    <t>PANN PHEARITH</t>
  </si>
  <si>
    <t>ប៉ាន់ ភារិទ្ធ</t>
  </si>
  <si>
    <t>0480000024564</t>
  </si>
  <si>
    <t>SENG SAKBORIN</t>
  </si>
  <si>
    <t>សេង សាក់បូរិន</t>
  </si>
  <si>
    <t>1791200137</t>
  </si>
  <si>
    <t>0480000026222</t>
  </si>
  <si>
    <t>OUNG YOUTHVOUNG</t>
  </si>
  <si>
    <t>អ៊ុង យុត្តិវង្ស</t>
  </si>
  <si>
    <t>0480000027911</t>
  </si>
  <si>
    <t>ផាន សុភាព</t>
  </si>
  <si>
    <t>1792100354</t>
  </si>
  <si>
    <t>0480000026257</t>
  </si>
  <si>
    <t>SUM CHANVEASNA</t>
  </si>
  <si>
    <t>ស៊ុំ ច័ន្ទវាសនា</t>
  </si>
  <si>
    <t>1791200173</t>
  </si>
  <si>
    <t>0480000027725</t>
  </si>
  <si>
    <t>KONG THOEURN</t>
  </si>
  <si>
    <t>គង់ ធឿន</t>
  </si>
  <si>
    <t>1700300111</t>
  </si>
  <si>
    <t>0480000030114</t>
  </si>
  <si>
    <t>CHAN PHAKKDEY</t>
  </si>
  <si>
    <t>1820800348</t>
  </si>
  <si>
    <t>0480000026168</t>
  </si>
  <si>
    <t>CHREA SESOKUNTHEA
RITH</t>
  </si>
  <si>
    <t>ជ្រា សែសុគន្ធារិទ្ធ</t>
  </si>
  <si>
    <t>1802100532</t>
  </si>
  <si>
    <t>0480000023886</t>
  </si>
  <si>
    <t>TAN BOPHA</t>
  </si>
  <si>
    <t>តាន់ បុប្ផា</t>
  </si>
  <si>
    <t>2671200129</t>
  </si>
  <si>
    <t>0480000026885</t>
  </si>
  <si>
    <t>UM KHUN NANG</t>
  </si>
  <si>
    <t>អ៊ុំ ឃុនណាង</t>
  </si>
  <si>
    <t>2850400085</t>
  </si>
  <si>
    <t>0480000023851</t>
  </si>
  <si>
    <t>KONG SONY</t>
  </si>
  <si>
    <t>គង់ សុនី</t>
  </si>
  <si>
    <t>1840700366</t>
  </si>
  <si>
    <t>0480000024971</t>
  </si>
  <si>
    <t>HEAK CHANNARY</t>
  </si>
  <si>
    <t>ហៀក ច័ន្ទណារី</t>
  </si>
  <si>
    <t>2820300232</t>
  </si>
  <si>
    <t>0480000024227</t>
  </si>
  <si>
    <t>SOM VAN DORN</t>
  </si>
  <si>
    <t>សោម វ៉ាន់ដន</t>
  </si>
  <si>
    <t>1692000036</t>
  </si>
  <si>
    <t>0480000168132</t>
  </si>
  <si>
    <t>PRONG MUOYSIN</t>
  </si>
  <si>
    <t>ព្រង មួយស៊ីន</t>
  </si>
  <si>
    <t>0480000167397</t>
  </si>
  <si>
    <t>BIN CHANTHA</t>
  </si>
  <si>
    <t>ប៊ិន ចាន់ថា</t>
  </si>
  <si>
    <t>0480000167381</t>
  </si>
  <si>
    <t>HONG POR</t>
  </si>
  <si>
    <t>ហុង ប៉ោ</t>
  </si>
  <si>
    <t>0480000167411</t>
  </si>
  <si>
    <t>KEO LIMTOLA</t>
  </si>
  <si>
    <t>កែវ លឹមតុលា</t>
  </si>
  <si>
    <t>0480000168008</t>
  </si>
  <si>
    <t>HEM PANHA</t>
  </si>
  <si>
    <t>ហែម បញ្ញា</t>
  </si>
  <si>
    <t>0480000167543</t>
  </si>
  <si>
    <t>CHEA CHANTHIDA</t>
  </si>
  <si>
    <t>ជា ច័ន្ទធីតា</t>
  </si>
  <si>
    <t>0480000167403</t>
  </si>
  <si>
    <t>SING BORIN</t>
  </si>
  <si>
    <t>សាំង បូរិន</t>
  </si>
  <si>
    <t>0440000030759</t>
  </si>
  <si>
    <t>MAB RAKSMEY</t>
  </si>
  <si>
    <t>ម៉ាប់ រស្មី</t>
  </si>
  <si>
    <t>0420000086974</t>
  </si>
  <si>
    <t>LONG CHENDA</t>
  </si>
  <si>
    <t>ឡុង ចិន្តា</t>
  </si>
  <si>
    <t>0420000087016</t>
  </si>
  <si>
    <t>CHOUK SOKSAN</t>
  </si>
  <si>
    <t>ជុក សុខសាន</t>
  </si>
  <si>
    <t>0420000087008</t>
  </si>
  <si>
    <t>MOK SOPHALIKA</t>
  </si>
  <si>
    <t>ម៉ុក សុផល្លីកា</t>
  </si>
  <si>
    <t>0440000030767</t>
  </si>
  <si>
    <t>MENG SOK HENG</t>
  </si>
  <si>
    <t>ម៉េង សុខហេង</t>
  </si>
  <si>
    <t>0420000087048</t>
  </si>
  <si>
    <t>KHUN CHANNY</t>
  </si>
  <si>
    <t>ឃុន ចន្នី</t>
  </si>
  <si>
    <t>0420000086966</t>
  </si>
  <si>
    <t>TAING LYHENG</t>
  </si>
  <si>
    <t>តាំង លីហេង</t>
  </si>
  <si>
    <t>0420000087032</t>
  </si>
  <si>
    <t>HENG PHALLA</t>
  </si>
  <si>
    <t>ហេង ផល្លា</t>
  </si>
  <si>
    <t>0420000074698</t>
  </si>
  <si>
    <t>SIEN SAN</t>
  </si>
  <si>
    <t>សៀន សាន</t>
  </si>
  <si>
    <t>0420000074917</t>
  </si>
  <si>
    <t>KONG VUNGCHANTREA</t>
  </si>
  <si>
    <t>គង់ វង្សចន្រ្ទា</t>
  </si>
  <si>
    <t>0420000074887</t>
  </si>
  <si>
    <t>SEA SOTHY MONIROM</t>
  </si>
  <si>
    <t>សៀ សុទ្ធីមុន្នីរម្យ</t>
  </si>
  <si>
    <t>0420000074728</t>
  </si>
  <si>
    <t>NGET SOVANMONY</t>
  </si>
  <si>
    <t>ង៉ែត សុវណ្ណមុនី</t>
  </si>
  <si>
    <t>0420000074712</t>
  </si>
  <si>
    <t>KHOEURN CHANMEA
LAIY</t>
  </si>
  <si>
    <t>ឃឿន ច័ន្ទម៉ាល័យ</t>
  </si>
  <si>
    <t>0420000074895</t>
  </si>
  <si>
    <t>KRORN TOTAL</t>
  </si>
  <si>
    <t>គ្រន តូតាល់</t>
  </si>
  <si>
    <t>0420000076278</t>
  </si>
  <si>
    <t>SOY RITHY</t>
  </si>
  <si>
    <t>សយ រិទ្ធី</t>
  </si>
  <si>
    <t>0420000076286</t>
  </si>
  <si>
    <t>ENG VANNA</t>
  </si>
  <si>
    <t>អេង វណ្ណា</t>
  </si>
  <si>
    <t>0420000085897</t>
  </si>
  <si>
    <t>TIANG NARIN</t>
  </si>
  <si>
    <t>0420000107475</t>
  </si>
  <si>
    <t>MAO VEASNA</t>
  </si>
  <si>
    <t>ម៉ៅ វាសនា</t>
  </si>
  <si>
    <t>0480000027121</t>
  </si>
  <si>
    <t>CHEA TITCHAMNAR</t>
  </si>
  <si>
    <t>ជា ទិត្យចំណារ</t>
  </si>
  <si>
    <t>1901200119</t>
  </si>
  <si>
    <t>0480000026869</t>
  </si>
  <si>
    <t>OUNG YOUTH VITU</t>
  </si>
  <si>
    <t>អ៊ុង យុត្តិវិទូ</t>
  </si>
  <si>
    <t>1881400248</t>
  </si>
  <si>
    <t>0480000026192</t>
  </si>
  <si>
    <t>DUONG CHANTHEA</t>
  </si>
  <si>
    <t>ដួង ចន្ធា</t>
  </si>
  <si>
    <t>2841200116</t>
  </si>
  <si>
    <t>0480000024416</t>
  </si>
  <si>
    <t>TEP SOKRYTH</t>
  </si>
  <si>
    <t>ទេព សុក្រិត</t>
  </si>
  <si>
    <t>1891200161</t>
  </si>
  <si>
    <t>0480000027679</t>
  </si>
  <si>
    <t>HOUR KONG</t>
  </si>
  <si>
    <t>ហួ គង់</t>
  </si>
  <si>
    <t>1822100600</t>
  </si>
  <si>
    <t>0480000024203</t>
  </si>
  <si>
    <t>OU CHANNY</t>
  </si>
  <si>
    <t>អ៊ូ ចន្នី</t>
  </si>
  <si>
    <t>1801400273</t>
  </si>
  <si>
    <t>0480000027838</t>
  </si>
  <si>
    <t>DY LONG</t>
  </si>
  <si>
    <t>ឌី ឡុង</t>
  </si>
  <si>
    <t>1680800237</t>
  </si>
  <si>
    <t>TOR VANNARITH</t>
  </si>
  <si>
    <t>ត វណ្ណារិទ្ធ</t>
  </si>
  <si>
    <t>0030000491817</t>
  </si>
  <si>
    <t>SAM VISARA</t>
  </si>
  <si>
    <t>សំ វីសរ៉ា</t>
  </si>
  <si>
    <t>0470000106891</t>
  </si>
  <si>
    <t>HAY NY</t>
  </si>
  <si>
    <t>ហៃ នី</t>
  </si>
  <si>
    <t>0560000041454</t>
  </si>
  <si>
    <t>HY LENGSE</t>
  </si>
  <si>
    <t>ហ៊ី ឡេងសែ</t>
  </si>
  <si>
    <t>0420000251568</t>
  </si>
  <si>
    <t>OUK SYPHA</t>
  </si>
  <si>
    <t>អ៊ុក ស៊ីផា</t>
  </si>
  <si>
    <t>0420000142898</t>
  </si>
  <si>
    <t>KOUET BORA</t>
  </si>
  <si>
    <t>កើត បូរ៉ា</t>
  </si>
  <si>
    <t>0050000264854</t>
  </si>
  <si>
    <t>LIM RATHA</t>
  </si>
  <si>
    <t>លឹម រដ្ឋា</t>
  </si>
  <si>
    <t>0180000277628</t>
  </si>
  <si>
    <t>SAY SREYNICH</t>
  </si>
  <si>
    <t>សយ ស្រីនិច</t>
  </si>
  <si>
    <t>0480000292372</t>
  </si>
  <si>
    <t>CHUM KANITHA</t>
  </si>
  <si>
    <t>ជុំ កន្និដ្ឋា</t>
  </si>
  <si>
    <t>0130000289699</t>
  </si>
  <si>
    <t>KONG VUNGBRAKOTH</t>
  </si>
  <si>
    <t>គង់ វង្សប្រាកដ</t>
  </si>
  <si>
    <t>0130000289729</t>
  </si>
  <si>
    <t>KOURN HIM</t>
  </si>
  <si>
    <t>គួន ហ៊ីម</t>
  </si>
  <si>
    <t>0130000289915</t>
  </si>
  <si>
    <t>CHHE SOKHOM</t>
  </si>
  <si>
    <t>ឆែ សុខុម</t>
  </si>
  <si>
    <t>0130000289796</t>
  </si>
  <si>
    <t>ថូ ចំណាន</t>
  </si>
  <si>
    <t>0130000289688</t>
  </si>
  <si>
    <t>PAT CHANPHAKDEY</t>
  </si>
  <si>
    <t>ប៉ាត ច័ន្ទភក្ដី</t>
  </si>
  <si>
    <t>0130000289672</t>
  </si>
  <si>
    <t>BET BORA</t>
  </si>
  <si>
    <t>ប៉ែត បូរ៉ា</t>
  </si>
  <si>
    <t>0130000289982</t>
  </si>
  <si>
    <t>PEOU CHANDARA</t>
  </si>
  <si>
    <t>ពៅ ចាន់តារ៉ា</t>
  </si>
  <si>
    <t>0130000289718</t>
  </si>
  <si>
    <t>RI THINH</t>
  </si>
  <si>
    <t>រិ ធិញ</t>
  </si>
  <si>
    <t>0130000289737</t>
  </si>
  <si>
    <t>SEN SAMNANG</t>
  </si>
  <si>
    <t>សែន សំណាង</t>
  </si>
  <si>
    <t>0130000289974</t>
  </si>
  <si>
    <t>SAMNANG THEAREN</t>
  </si>
  <si>
    <t>សំណាង ធារិន</t>
  </si>
  <si>
    <t>0010004036439</t>
  </si>
  <si>
    <t>CHEY SONYRA</t>
  </si>
  <si>
    <t>ជ័យ សូនីរា</t>
  </si>
  <si>
    <t>0210000163745</t>
  </si>
  <si>
    <t>SAN CHANNA</t>
  </si>
  <si>
    <t>សាន ចណ្ណា</t>
  </si>
  <si>
    <t>0480000027768</t>
  </si>
  <si>
    <t>MOM VUTHY</t>
  </si>
  <si>
    <t>ម៉ុម វុទ្ធី</t>
  </si>
  <si>
    <t>1872100428</t>
  </si>
  <si>
    <t>0480000024866</t>
  </si>
  <si>
    <t>TENG SOPHEAP</t>
  </si>
  <si>
    <t>តេង សុភាព</t>
  </si>
  <si>
    <t>1870800238</t>
  </si>
  <si>
    <t>0480000025366</t>
  </si>
  <si>
    <t>IN SOKANHA</t>
  </si>
  <si>
    <t>អ៊ិន សុកញ្ញា</t>
  </si>
  <si>
    <t>2891200137</t>
  </si>
  <si>
    <t>0480000025307</t>
  </si>
  <si>
    <t>YORK DA</t>
  </si>
  <si>
    <t>យ៉ោក ដា</t>
  </si>
  <si>
    <t>1871800035</t>
  </si>
  <si>
    <t>0480000027229</t>
  </si>
  <si>
    <t>LIM LANG</t>
  </si>
  <si>
    <t>លឹម ឡាង</t>
  </si>
  <si>
    <t>2871200108</t>
  </si>
  <si>
    <t>0480000026157</t>
  </si>
  <si>
    <t>SEK LIDA</t>
  </si>
  <si>
    <t>សេក លីដា</t>
  </si>
  <si>
    <t>2850700146</t>
  </si>
  <si>
    <t>0480000025315</t>
  </si>
  <si>
    <t>BUN SOTHY</t>
  </si>
  <si>
    <t>ប៊ុន សុធី</t>
  </si>
  <si>
    <t>1821200477</t>
  </si>
  <si>
    <t>0480000024157</t>
  </si>
  <si>
    <t>SEA SOTHY MONIROTH</t>
  </si>
  <si>
    <t>សៀ សុទ្ធីមុន្នីរ័ត្ន</t>
  </si>
  <si>
    <t>2891200065</t>
  </si>
  <si>
    <t>0480000032273</t>
  </si>
  <si>
    <t>TENG CHANNA</t>
  </si>
  <si>
    <t>តេង ចាន់ណា</t>
  </si>
  <si>
    <t>1861200155</t>
  </si>
  <si>
    <t>0480000025919</t>
  </si>
  <si>
    <t>KRORN KIMLEANG</t>
  </si>
  <si>
    <t>គ្រន គឹមលាង</t>
  </si>
  <si>
    <t>2820800241</t>
  </si>
  <si>
    <t>0480000027024</t>
  </si>
  <si>
    <t>PENG LAKHENA</t>
  </si>
  <si>
    <t>ប៉េង លក្ខិណា</t>
  </si>
  <si>
    <t>0480000026141</t>
  </si>
  <si>
    <t>EK PHANNA RANN</t>
  </si>
  <si>
    <t>ឯក ផាន់ណារ៉ាន់</t>
  </si>
  <si>
    <t>1581200216</t>
  </si>
  <si>
    <t>0480000026133</t>
  </si>
  <si>
    <t>MEAS SARITH</t>
  </si>
  <si>
    <t>មាស សារិទ្ធ</t>
  </si>
  <si>
    <t>1650300041</t>
  </si>
  <si>
    <t>0480000024068</t>
  </si>
  <si>
    <t>MOM SOMACH</t>
  </si>
  <si>
    <t>ម៉ុម សូម៉ាច</t>
  </si>
  <si>
    <t>1712100279</t>
  </si>
  <si>
    <t>0480000042384</t>
  </si>
  <si>
    <t>YOK SOTHY</t>
  </si>
  <si>
    <t>យ៉ោក សុទ្ធី</t>
  </si>
  <si>
    <t>1632100040</t>
  </si>
  <si>
    <t>0130000132889</t>
  </si>
  <si>
    <t>HIN CHANDARA</t>
  </si>
  <si>
    <t>ហ៊ិន ច័ន្ទតារា</t>
  </si>
  <si>
    <t>1831400206</t>
  </si>
  <si>
    <t>0130000131394</t>
  </si>
  <si>
    <t>HUY RITH REANG SEY</t>
  </si>
  <si>
    <t>ហ៊ុយ ឬទ្ធិរង្សី</t>
  </si>
  <si>
    <t>1731200070</t>
  </si>
  <si>
    <t>0130000132846</t>
  </si>
  <si>
    <t>PHAN RAVUTH</t>
  </si>
  <si>
    <t>ផាន់ រ៉ាវុទ្ធ</t>
  </si>
  <si>
    <t>0420000112452</t>
  </si>
  <si>
    <t>HENG CHAKRYA</t>
  </si>
  <si>
    <t>ហេង ចរិយា</t>
  </si>
  <si>
    <t>0130000132382</t>
  </si>
  <si>
    <t>TEM SREYMAO</t>
  </si>
  <si>
    <t>តែម ស្រីម៉ៅ</t>
  </si>
  <si>
    <t>2872100254</t>
  </si>
  <si>
    <t>0130000132374</t>
  </si>
  <si>
    <t>THAI CHHARAT</t>
  </si>
  <si>
    <t>ថៃ ឆារ៉ាត់</t>
  </si>
  <si>
    <t>1831200566</t>
  </si>
  <si>
    <t>0130000133931</t>
  </si>
  <si>
    <t>SUM SOCHENDA</t>
  </si>
  <si>
    <t>ស៊ុំ សុចិន្តា</t>
  </si>
  <si>
    <t>1832000163</t>
  </si>
  <si>
    <t>0010004706833</t>
  </si>
  <si>
    <t>LEANG SO KHUONG</t>
  </si>
  <si>
    <t>លាង សុខួង</t>
  </si>
  <si>
    <t>0130000265854</t>
  </si>
  <si>
    <t>SANN SAMNANG</t>
  </si>
  <si>
    <t>សាន់ សំណាង</t>
  </si>
  <si>
    <t>0130000132226</t>
  </si>
  <si>
    <t>MOM SOKNOV</t>
  </si>
  <si>
    <t>ម៉ម សុខនៅ</t>
  </si>
  <si>
    <t>1851200398</t>
  </si>
  <si>
    <t>0010003201142</t>
  </si>
  <si>
    <t>ORK SOPHAL</t>
  </si>
  <si>
    <t>អោក សុផល</t>
  </si>
  <si>
    <t>1840800405</t>
  </si>
  <si>
    <t>0480000024165</t>
  </si>
  <si>
    <t>CHHAM REAKSMEY
KHEMRA</t>
  </si>
  <si>
    <t>ឆាំ រស្មីខេមរា</t>
  </si>
  <si>
    <t>0130000132285</t>
  </si>
  <si>
    <t>PEN PICHSAMNANG</t>
  </si>
  <si>
    <t>ប៉ែន ពេជ្រសំណាង</t>
  </si>
  <si>
    <t>1841000132</t>
  </si>
  <si>
    <t>0130000133095</t>
  </si>
  <si>
    <t>MIN CHENGHORN</t>
  </si>
  <si>
    <t>មិន ឆេងហ៊ាន់</t>
  </si>
  <si>
    <t>1740800703</t>
  </si>
  <si>
    <t>0480000174841</t>
  </si>
  <si>
    <t>UN SAMAN</t>
  </si>
  <si>
    <t>អ៊ុន សំអាន</t>
  </si>
  <si>
    <t>0130000227634</t>
  </si>
  <si>
    <t>PEOU THURA</t>
  </si>
  <si>
    <t>ពៅ ធូរ៉ា</t>
  </si>
  <si>
    <t>0130000177424</t>
  </si>
  <si>
    <t>YEAN SOPHEAK</t>
  </si>
  <si>
    <t>យាន សុភក្តិ</t>
  </si>
  <si>
    <t>0130000181634</t>
  </si>
  <si>
    <t>CHHOUR VONG
CHIVORN</t>
  </si>
  <si>
    <t>ឈួ វង្សជីវ័ន្ត</t>
  </si>
  <si>
    <t>0130000134121</t>
  </si>
  <si>
    <t>CHOUN DY</t>
  </si>
  <si>
    <t>‌‌‌‌‌‌ជួន ឌី</t>
  </si>
  <si>
    <t>1841000134</t>
  </si>
  <si>
    <t>0130000132177</t>
  </si>
  <si>
    <t>KEO SOPHAL</t>
  </si>
  <si>
    <t>កែវ សុផល</t>
  </si>
  <si>
    <t>1770300318</t>
  </si>
  <si>
    <t>0130000134024</t>
  </si>
  <si>
    <t>SREY PHEARUN</t>
  </si>
  <si>
    <t>ស្រី ភារុណ</t>
  </si>
  <si>
    <t>1800400148</t>
  </si>
  <si>
    <t>0130000132056</t>
  </si>
  <si>
    <t>MA BORA</t>
  </si>
  <si>
    <t>ម៉ា បូរ៉ា</t>
  </si>
  <si>
    <t>1830800278</t>
  </si>
  <si>
    <t>0130000133915</t>
  </si>
  <si>
    <t>TEP VISAL</t>
  </si>
  <si>
    <t>ទេព វិសាល</t>
  </si>
  <si>
    <t>1811200179</t>
  </si>
  <si>
    <t>0130000132088</t>
  </si>
  <si>
    <t>LY SOKHEMRA</t>
  </si>
  <si>
    <t>លី សុខេមរា</t>
  </si>
  <si>
    <t>1771400108</t>
  </si>
  <si>
    <t>0130000185958</t>
  </si>
  <si>
    <t>KEAT RAYUTH</t>
  </si>
  <si>
    <t>គាត រ៉ាយុត</t>
  </si>
  <si>
    <t>0130000133052</t>
  </si>
  <si>
    <t>PROM PEOU</t>
  </si>
  <si>
    <t>ព្រំ ពៅ</t>
  </si>
  <si>
    <t>1660800519</t>
  </si>
  <si>
    <t>0130000253619</t>
  </si>
  <si>
    <t>KHOEM SAMBATH</t>
  </si>
  <si>
    <t>ឃឹម សម្បត្តិ</t>
  </si>
  <si>
    <t>0130000229998</t>
  </si>
  <si>
    <t>LY KRIMCHREA</t>
  </si>
  <si>
    <t>លី គឹមជ្រា</t>
  </si>
  <si>
    <t>0520000025406</t>
  </si>
  <si>
    <t>SOK PISETH</t>
  </si>
  <si>
    <t>សុខ ពិសិដ្ឋ</t>
  </si>
  <si>
    <t>0130000176468</t>
  </si>
  <si>
    <t>SAN EAMSORT</t>
  </si>
  <si>
    <t>សាន អ៊ាមស៊ត់</t>
  </si>
  <si>
    <t>0130000132536</t>
  </si>
  <si>
    <t>KANN SAMBATH</t>
  </si>
  <si>
    <t>កាន់ សម្បត្តិ</t>
  </si>
  <si>
    <t>1862100455</t>
  </si>
  <si>
    <t>0130000134105</t>
  </si>
  <si>
    <t>KEO LAKHENA</t>
  </si>
  <si>
    <t>កែវ លក្ខណា</t>
  </si>
  <si>
    <t>2880400121</t>
  </si>
  <si>
    <t>0130000132706</t>
  </si>
  <si>
    <t>KAY HENG</t>
  </si>
  <si>
    <t>កាយ ហេង</t>
  </si>
  <si>
    <t>1801800038</t>
  </si>
  <si>
    <t>0130000133923</t>
  </si>
  <si>
    <t>OUM SAOKOSAL</t>
  </si>
  <si>
    <t>អ៊ុំ សៅកុសល</t>
  </si>
  <si>
    <t>1811200326</t>
  </si>
  <si>
    <t>0420000099308</t>
  </si>
  <si>
    <t>CHHAM RASMEY
CHHORVOAN</t>
  </si>
  <si>
    <t>ឆាំ រស្មីឆវ័ន្ដ</t>
  </si>
  <si>
    <t>0480000243517</t>
  </si>
  <si>
    <t>CHOEUNG CHIVON</t>
  </si>
  <si>
    <t>ជឿង ជីវ័ន្ដ</t>
  </si>
  <si>
    <t>0130000227111</t>
  </si>
  <si>
    <t>PRAK SOVANNRATNA</t>
  </si>
  <si>
    <t>ប្រាក់ សុវណ្ណរតនា</t>
  </si>
  <si>
    <t>0130000227421</t>
  </si>
  <si>
    <t>YAY SOCHEAT</t>
  </si>
  <si>
    <t>យ៉យ សុជាតិ</t>
  </si>
  <si>
    <t>0130000227413</t>
  </si>
  <si>
    <t>TANG HENG</t>
  </si>
  <si>
    <t>តាំង ហេង</t>
  </si>
  <si>
    <t>0130000197956</t>
  </si>
  <si>
    <t>SOVAN KAKADA</t>
  </si>
  <si>
    <t>សុវណ្ណ កក្កដា</t>
  </si>
  <si>
    <t>0130000197058</t>
  </si>
  <si>
    <t>SUY KIM SONG</t>
  </si>
  <si>
    <t>ស៊ុយ គឹមសុង</t>
  </si>
  <si>
    <t>0130000197069</t>
  </si>
  <si>
    <t>ORN PICHNARUN</t>
  </si>
  <si>
    <t>អន ពេជ្រណារុន</t>
  </si>
  <si>
    <t>0480000111076</t>
  </si>
  <si>
    <t>HUT SOVANNARITH</t>
  </si>
  <si>
    <t>ហ៊ុត សុវណ្ណារិទ្ធ</t>
  </si>
  <si>
    <t>0480000111197</t>
  </si>
  <si>
    <t>SAN SOKNA</t>
  </si>
  <si>
    <t>0130000176916</t>
  </si>
  <si>
    <t>PA HOEUN</t>
  </si>
  <si>
    <t>ប៉ា ហឿន</t>
  </si>
  <si>
    <t>0130000180476</t>
  </si>
  <si>
    <t>IENG SOKUN</t>
  </si>
  <si>
    <t>អៀង សុគន្ធ</t>
  </si>
  <si>
    <t>0130000134113</t>
  </si>
  <si>
    <t>IN SOKVAN</t>
  </si>
  <si>
    <t>អ៊ិន សុខវ៉ាន</t>
  </si>
  <si>
    <t>1850800354</t>
  </si>
  <si>
    <t>0130000132145</t>
  </si>
  <si>
    <t>LIM MENGSEANG</t>
  </si>
  <si>
    <t>លីម ម៉េងស៊ាង</t>
  </si>
  <si>
    <t>1861400225</t>
  </si>
  <si>
    <t>0130000132102</t>
  </si>
  <si>
    <t>MOUN PHAT</t>
  </si>
  <si>
    <t>មួន ផាត</t>
  </si>
  <si>
    <t>1700800937</t>
  </si>
  <si>
    <t>0130000132854</t>
  </si>
  <si>
    <t>KEO SOTHIM</t>
  </si>
  <si>
    <t>កែវ សុធីម</t>
  </si>
  <si>
    <t>1810500216</t>
  </si>
  <si>
    <t>0130000131537</t>
  </si>
  <si>
    <t>SENGCHHORN RADY</t>
  </si>
  <si>
    <t>សេងឈន់ រ៉ាឌី</t>
  </si>
  <si>
    <t>1750300029</t>
  </si>
  <si>
    <t>0130000134059</t>
  </si>
  <si>
    <t>CHENG HORCHHONG</t>
  </si>
  <si>
    <t>ចេង ហ៊ឈង</t>
  </si>
  <si>
    <t>1811000099</t>
  </si>
  <si>
    <t>0130000228622</t>
  </si>
  <si>
    <t>SIREN SEVEN</t>
  </si>
  <si>
    <t>ស៊ីរ៉ែន សេវេន</t>
  </si>
  <si>
    <t>0420000086133</t>
  </si>
  <si>
    <t>BOU RATANY</t>
  </si>
  <si>
    <t>ប៊ូ រតនី</t>
  </si>
  <si>
    <t>0360000108045</t>
  </si>
  <si>
    <t>UN SOKOEUN</t>
  </si>
  <si>
    <t>អ៊ុន សុខអឿន</t>
  </si>
  <si>
    <t>0130000177998</t>
  </si>
  <si>
    <t>SRUN CHANNARET</t>
  </si>
  <si>
    <t>ស្រ៊ុន ចាន់ណារ៉េត</t>
  </si>
  <si>
    <t>0130000132207</t>
  </si>
  <si>
    <t>KHIM SAOKUN</t>
  </si>
  <si>
    <t>ឃឹម សៅគុណ</t>
  </si>
  <si>
    <t>1851400275</t>
  </si>
  <si>
    <t>0130000132811</t>
  </si>
  <si>
    <t>OM SOKHOM</t>
  </si>
  <si>
    <t>អោម សុខុម</t>
  </si>
  <si>
    <t>1841200101</t>
  </si>
  <si>
    <t>0130000132878</t>
  </si>
  <si>
    <t>ROS VANNAK</t>
  </si>
  <si>
    <t>រស់ វណ្ណៈ</t>
  </si>
  <si>
    <t>1821500154</t>
  </si>
  <si>
    <t>0130000186048</t>
  </si>
  <si>
    <t>MEAS SARAN</t>
  </si>
  <si>
    <t>មាស សារ៉ន</t>
  </si>
  <si>
    <t>0130000132037</t>
  </si>
  <si>
    <t>CHAN SOPHEAP</t>
  </si>
  <si>
    <t>ចាន់ សុភាព</t>
  </si>
  <si>
    <t>1660300057</t>
  </si>
  <si>
    <t>0130000132897</t>
  </si>
  <si>
    <t>PHOEM VOEURN</t>
  </si>
  <si>
    <t>ភឹម វឿន</t>
  </si>
  <si>
    <t>1831400295</t>
  </si>
  <si>
    <t>0260000169888</t>
  </si>
  <si>
    <t>LONG DARARITH</t>
  </si>
  <si>
    <t>ឡុង ដារ៉ារិទ្ធ</t>
  </si>
  <si>
    <t>0130000197123</t>
  </si>
  <si>
    <t>KONG DARA</t>
  </si>
  <si>
    <t>គង់ តារា</t>
  </si>
  <si>
    <t>0510000066708</t>
  </si>
  <si>
    <t>BIN MOLINNE</t>
  </si>
  <si>
    <t>ប៊ិន ម៉ូលីន</t>
  </si>
  <si>
    <t>0130000227127</t>
  </si>
  <si>
    <t>OUCHSIM KIMSOK
HENG</t>
  </si>
  <si>
    <t>អ៊ូចស៊ឹម គឹមសុខហេង</t>
  </si>
  <si>
    <t>0480000174857</t>
  </si>
  <si>
    <t>VEN CHANDARA</t>
  </si>
  <si>
    <t>វ៉ែន ចាន់តារ៉ា</t>
  </si>
  <si>
    <t>0130000176487</t>
  </si>
  <si>
    <t>SIP PHEAKOWON</t>
  </si>
  <si>
    <t>សិព ភគវន្ត</t>
  </si>
  <si>
    <t>0430000140133</t>
  </si>
  <si>
    <t>PRAK KEOPONGVIREAK</t>
  </si>
  <si>
    <t>ប្រាក់ កែវពង្សវីរៈ</t>
  </si>
  <si>
    <t>0130000176479</t>
  </si>
  <si>
    <t>0130000132487</t>
  </si>
  <si>
    <t>HOR SARAK</t>
  </si>
  <si>
    <t>ហ៊ សារ៉ាក់</t>
  </si>
  <si>
    <t>1880800230</t>
  </si>
  <si>
    <t>0130000184641</t>
  </si>
  <si>
    <t>SUN VANNA</t>
  </si>
  <si>
    <t>ស៊ុន វណ្ណា</t>
  </si>
  <si>
    <t>0010003165332</t>
  </si>
  <si>
    <t>SOK SOPHY</t>
  </si>
  <si>
    <t>សុខ សុភី</t>
  </si>
  <si>
    <t>1871200230</t>
  </si>
  <si>
    <t>0130000131629</t>
  </si>
  <si>
    <t>BON VAO</t>
  </si>
  <si>
    <t>ប៊ុន វ៉ៅ</t>
  </si>
  <si>
    <t>1772100205</t>
  </si>
  <si>
    <t>0130000133028</t>
  </si>
  <si>
    <t>CHAN SATYA</t>
  </si>
  <si>
    <t>ចន សត្យា</t>
  </si>
  <si>
    <t>2860200345</t>
  </si>
  <si>
    <t>0130000132738</t>
  </si>
  <si>
    <t>KHIM CHEA NORIN</t>
  </si>
  <si>
    <t>ខឹម ជានរិន្ទ</t>
  </si>
  <si>
    <t>1820600227</t>
  </si>
  <si>
    <t>0130000132994</t>
  </si>
  <si>
    <t>CHHOM THIDA</t>
  </si>
  <si>
    <t>ឆោម ធីតា</t>
  </si>
  <si>
    <t>2831200296</t>
  </si>
  <si>
    <t>0480000218636</t>
  </si>
  <si>
    <t>TOUCH DIVANPISETH</t>
  </si>
  <si>
    <t>ទូច ឌីវ៉ាន់ពិសិដ្ឋ</t>
  </si>
  <si>
    <t>0130000133907</t>
  </si>
  <si>
    <t>SAR VUTHY</t>
  </si>
  <si>
    <t>ស វុទ្ធី</t>
  </si>
  <si>
    <t>1710600020</t>
  </si>
  <si>
    <t>0130000134091</t>
  </si>
  <si>
    <t>TENG CHHAY</t>
  </si>
  <si>
    <t>តេង ឆាយ</t>
  </si>
  <si>
    <t>1801200646</t>
  </si>
  <si>
    <t>0480000218447</t>
  </si>
  <si>
    <t>PANG SOPHEAK</t>
  </si>
  <si>
    <t>ប៉ាង សុភ័ក្រ្ត</t>
  </si>
  <si>
    <t>0130000197166</t>
  </si>
  <si>
    <t>METH MANAMANITH</t>
  </si>
  <si>
    <t>ម៉េត ម៉ាណាម៉ានិត</t>
  </si>
  <si>
    <t>0240000243044</t>
  </si>
  <si>
    <t>SENG CHANNTHA</t>
  </si>
  <si>
    <t>សេង ចាន់ថា</t>
  </si>
  <si>
    <t>0420000111537</t>
  </si>
  <si>
    <t>NOP CHHUNLY</t>
  </si>
  <si>
    <t>ណុប ឈុនលី</t>
  </si>
  <si>
    <t>0130000183378</t>
  </si>
  <si>
    <t>CHHAY SOKLEANG</t>
  </si>
  <si>
    <t>ឆៃ សុខលាង</t>
  </si>
  <si>
    <t>0130000177057</t>
  </si>
  <si>
    <t>NHEM VANDY</t>
  </si>
  <si>
    <t>ញ៉ែម វ៉ាន់ឌី</t>
  </si>
  <si>
    <t>0260000241999</t>
  </si>
  <si>
    <t>CHAN SREY MAO</t>
  </si>
  <si>
    <t>ចាន់ ស្រីម៉ៅ</t>
  </si>
  <si>
    <t>0420000119538</t>
  </si>
  <si>
    <t>YIM MEAN</t>
  </si>
  <si>
    <t>យឹម មាន</t>
  </si>
  <si>
    <t>0130000134563</t>
  </si>
  <si>
    <t>SRY KIM SRORS</t>
  </si>
  <si>
    <t>ស្រី គឹម​ស្រស់</t>
  </si>
  <si>
    <t>2910300185</t>
  </si>
  <si>
    <t>0130000132196</t>
  </si>
  <si>
    <t>Y CHINDA</t>
  </si>
  <si>
    <t>អ៊ី ចិន្តា</t>
  </si>
  <si>
    <t>2861200158</t>
  </si>
  <si>
    <t>0130000133036</t>
  </si>
  <si>
    <t>MO SOPHORN</t>
  </si>
  <si>
    <t>ម៉ូ សោភ័ណ្ឌ</t>
  </si>
  <si>
    <t>2860800192</t>
  </si>
  <si>
    <t>0010003472332</t>
  </si>
  <si>
    <t>PHEA PHAVY</t>
  </si>
  <si>
    <t>ភា ផាវី</t>
  </si>
  <si>
    <t>0130000133982</t>
  </si>
  <si>
    <t>UNG SREY MEY</t>
  </si>
  <si>
    <t>អ៊ឹង ស្រីម៉ី</t>
  </si>
  <si>
    <t>2831200287</t>
  </si>
  <si>
    <t>0130000132347</t>
  </si>
  <si>
    <t>MAKARA SOKUNTHEARY</t>
  </si>
  <si>
    <t>មករា សុគន្ធារី</t>
  </si>
  <si>
    <t>2841500061</t>
  </si>
  <si>
    <t>0130000132862</t>
  </si>
  <si>
    <t>HENG PHEAKDENA</t>
  </si>
  <si>
    <t>ហេង ភក្តិណា</t>
  </si>
  <si>
    <t>1811400251</t>
  </si>
  <si>
    <t>0130000132463</t>
  </si>
  <si>
    <t>HEANG SIVOUN</t>
  </si>
  <si>
    <t>ហៀង ស៊ីវុណ្ណ</t>
  </si>
  <si>
    <t>1800300353</t>
  </si>
  <si>
    <t>0130000132838</t>
  </si>
  <si>
    <t>PRASOEIR LEAPHEA</t>
  </si>
  <si>
    <t>ប្រសើរ លាភា</t>
  </si>
  <si>
    <t>1800200468</t>
  </si>
  <si>
    <t>0130000131556</t>
  </si>
  <si>
    <t>SO VISAL</t>
  </si>
  <si>
    <t>សោ វិសាល</t>
  </si>
  <si>
    <t>1720700033</t>
  </si>
  <si>
    <t>0130000132625</t>
  </si>
  <si>
    <t>SOY RATTANA</t>
  </si>
  <si>
    <t>សយ រតនា</t>
  </si>
  <si>
    <t>1780300229</t>
  </si>
  <si>
    <t>0130000134083</t>
  </si>
  <si>
    <t>PHAL VITHOUSAMRITH</t>
  </si>
  <si>
    <t>ផល វិធូសំរិទ្ធ</t>
  </si>
  <si>
    <t>1791200062</t>
  </si>
  <si>
    <t>0130000132657</t>
  </si>
  <si>
    <t>KIM SAMBOR</t>
  </si>
  <si>
    <t>គឹម សំបូរ</t>
  </si>
  <si>
    <t>1800500172</t>
  </si>
  <si>
    <t>0130000132641</t>
  </si>
  <si>
    <t>1790600185</t>
  </si>
  <si>
    <t>0130000131572</t>
  </si>
  <si>
    <t>SUN SONIMITH</t>
  </si>
  <si>
    <t>ស៊ុន សុនិមិត្ត</t>
  </si>
  <si>
    <t>1791400264</t>
  </si>
  <si>
    <t>0050000083938</t>
  </si>
  <si>
    <t>SIM VUTHY</t>
  </si>
  <si>
    <t>ស៊ឹម វុទ្ធី</t>
  </si>
  <si>
    <t>0010004413027</t>
  </si>
  <si>
    <t>NEANG VEASNA</t>
  </si>
  <si>
    <t>នាង វាសនា</t>
  </si>
  <si>
    <t>0130000227178</t>
  </si>
  <si>
    <t>YOEURN THEAVY</t>
  </si>
  <si>
    <t>យឿន ធាវី</t>
  </si>
  <si>
    <t>0130000132315</t>
  </si>
  <si>
    <t>NEN VANNANG</t>
  </si>
  <si>
    <t>ណេន វណ្ណាំង</t>
  </si>
  <si>
    <t>1890800172</t>
  </si>
  <si>
    <t>0480000214727</t>
  </si>
  <si>
    <t>THUOK DAVID</t>
  </si>
  <si>
    <t>ធួក ដាវីត</t>
  </si>
  <si>
    <t>0130000186091</t>
  </si>
  <si>
    <t>THAN CHANCHAMNAB</t>
  </si>
  <si>
    <t>ថាន់ ច័ន្ទចំណាប់</t>
  </si>
  <si>
    <t>0130000150348</t>
  </si>
  <si>
    <t>SREY SOPHYN</t>
  </si>
  <si>
    <t>ស្រី សុភីន</t>
  </si>
  <si>
    <t>1831400304</t>
  </si>
  <si>
    <t>0010003149337</t>
  </si>
  <si>
    <t>HOUR SOKAON</t>
  </si>
  <si>
    <t>ហួរ សុខអូន</t>
  </si>
  <si>
    <t>1830800277</t>
  </si>
  <si>
    <t>0130000224996</t>
  </si>
  <si>
    <t>CHIM SOKHEM</t>
  </si>
  <si>
    <t>ជឹម សុខែម</t>
  </si>
  <si>
    <t>0130000133087</t>
  </si>
  <si>
    <t>SUN SONIMUL</t>
  </si>
  <si>
    <t>ស៊ុន សុនិមល</t>
  </si>
  <si>
    <t>1801200613</t>
  </si>
  <si>
    <t>0130000132188</t>
  </si>
  <si>
    <t>LONG DAVY</t>
  </si>
  <si>
    <t>ឡុង ដាវី</t>
  </si>
  <si>
    <t>2861200184</t>
  </si>
  <si>
    <t>0440000021954</t>
  </si>
  <si>
    <t>KHIENG CHANNA</t>
  </si>
  <si>
    <t>ឃៀង ចាន់ណា</t>
  </si>
  <si>
    <t>0130000133044</t>
  </si>
  <si>
    <t>HENG BUNIKAN</t>
  </si>
  <si>
    <t>ហេង ប៊ុន្នីកាន</t>
  </si>
  <si>
    <t>2861200156</t>
  </si>
  <si>
    <t>0130000134016</t>
  </si>
  <si>
    <t>KEO PHIRA</t>
  </si>
  <si>
    <t>កែវ ភីរ៉ា</t>
  </si>
  <si>
    <t>1801400317</t>
  </si>
  <si>
    <t>0130000132633</t>
  </si>
  <si>
    <t>THIEM SOKDOM</t>
  </si>
  <si>
    <t>ធៀម សុខដុម្យ</t>
  </si>
  <si>
    <t>1790200356</t>
  </si>
  <si>
    <t>0130000132749</t>
  </si>
  <si>
    <t>KAN KEOSOPHEAK</t>
  </si>
  <si>
    <t>កាន់ កែវសុភក្តិ</t>
  </si>
  <si>
    <t>1840600170</t>
  </si>
  <si>
    <t>0270000063964</t>
  </si>
  <si>
    <t>PEOU RADET</t>
  </si>
  <si>
    <t>ពៅ រាដែត</t>
  </si>
  <si>
    <t>0480000218547</t>
  </si>
  <si>
    <t>KEANG RACHNY</t>
  </si>
  <si>
    <t>គាង រជ្ជនី</t>
  </si>
  <si>
    <t>0130000133893</t>
  </si>
  <si>
    <t>TY KIMHUOT</t>
  </si>
  <si>
    <t>ទី គឹមហួត</t>
  </si>
  <si>
    <t>1701200256</t>
  </si>
  <si>
    <t>0130000134032</t>
  </si>
  <si>
    <t>LUK SAM OEUN</t>
  </si>
  <si>
    <t>លុក សំអឿន</t>
  </si>
  <si>
    <t>1840800376</t>
  </si>
  <si>
    <t>0130000132153</t>
  </si>
  <si>
    <t>CHHANG VUTHA</t>
  </si>
  <si>
    <t>ឆាង វុត្ថា</t>
  </si>
  <si>
    <t>1830200455</t>
  </si>
  <si>
    <t>0130000132544</t>
  </si>
  <si>
    <t>EM SOPHAT</t>
  </si>
  <si>
    <t>អែម សុផាត</t>
  </si>
  <si>
    <t>1832100581</t>
  </si>
  <si>
    <t>0130000131408</t>
  </si>
  <si>
    <t>NHIEK PHALLY</t>
  </si>
  <si>
    <t>ញឹក ផល្លី</t>
  </si>
  <si>
    <t>1791200004</t>
  </si>
  <si>
    <t>0130000240967</t>
  </si>
  <si>
    <t>CHEN SOVANNAK</t>
  </si>
  <si>
    <t>ចិន សុវណ្ណៈ</t>
  </si>
  <si>
    <t>0130000131308</t>
  </si>
  <si>
    <t>SENG SIBORAN</t>
  </si>
  <si>
    <t>សេង ស៊ីបូរ៉ាន</t>
  </si>
  <si>
    <t>1761000080</t>
  </si>
  <si>
    <t>0130000159353</t>
  </si>
  <si>
    <t>KHUN SOCHEATH</t>
  </si>
  <si>
    <t>ឃុន សុជាតិ</t>
  </si>
  <si>
    <t>2871200145</t>
  </si>
  <si>
    <t>0130000131688</t>
  </si>
  <si>
    <t>KAO SOKYIN</t>
  </si>
  <si>
    <t>កៅ សុខយីន</t>
  </si>
  <si>
    <t>1780300230</t>
  </si>
  <si>
    <t>0130000132617</t>
  </si>
  <si>
    <t>UON SORATHA</t>
  </si>
  <si>
    <t>អ៊ួន សុរដ្ឋា</t>
  </si>
  <si>
    <t>1810200367</t>
  </si>
  <si>
    <t>0130000279588</t>
  </si>
  <si>
    <t>KAO PUNLORK</t>
  </si>
  <si>
    <t>កៅ ពន្លក</t>
  </si>
  <si>
    <t>0430000109945</t>
  </si>
  <si>
    <t>PICH LEAKHENA</t>
  </si>
  <si>
    <t>ពេជ្រ លក្ខិណា</t>
  </si>
  <si>
    <t>0420000085889</t>
  </si>
  <si>
    <t>MON MADY</t>
  </si>
  <si>
    <t>មន ម៉ាឌី</t>
  </si>
  <si>
    <t>0430000109929</t>
  </si>
  <si>
    <t>KEO MALYNIN</t>
  </si>
  <si>
    <t>កែវ ម៉ាលីនីន</t>
  </si>
  <si>
    <t>0130000132323</t>
  </si>
  <si>
    <t>YUN VINA</t>
  </si>
  <si>
    <t>យុន វីណា</t>
  </si>
  <si>
    <t>2841400143</t>
  </si>
  <si>
    <t>0130000132293</t>
  </si>
  <si>
    <t>DOU RATANA</t>
  </si>
  <si>
    <t>ឌួ រតនា</t>
  </si>
  <si>
    <t>2901400169</t>
  </si>
  <si>
    <t>0130000132218</t>
  </si>
  <si>
    <t>NEAN NITA</t>
  </si>
  <si>
    <t>នាន នីតតា</t>
  </si>
  <si>
    <t>2881200175</t>
  </si>
  <si>
    <t>0130000132129</t>
  </si>
  <si>
    <t>NOU SOVANNPHEAROU</t>
  </si>
  <si>
    <t>នូ សុវណ្ណភារូ</t>
  </si>
  <si>
    <t>1881200089</t>
  </si>
  <si>
    <t>0130000133001</t>
  </si>
  <si>
    <t>HIN PUTHEAVY</t>
  </si>
  <si>
    <t>ហ៊ិន ពុទ្ធាវី</t>
  </si>
  <si>
    <t>2841400134</t>
  </si>
  <si>
    <t>0130000133947</t>
  </si>
  <si>
    <t>THACH VITHAL</t>
  </si>
  <si>
    <t>ថាច វិថាល់</t>
  </si>
  <si>
    <t>1831200172</t>
  </si>
  <si>
    <t>0130000132692</t>
  </si>
  <si>
    <t>SREANG SOPHEA</t>
  </si>
  <si>
    <t>ស៊្រាង សុភា</t>
  </si>
  <si>
    <t>1801400274</t>
  </si>
  <si>
    <t>0130000131467</t>
  </si>
  <si>
    <t>UNG SEA</t>
  </si>
  <si>
    <t>អ៊ុង សៀ</t>
  </si>
  <si>
    <t>1672100068</t>
  </si>
  <si>
    <t>0130000196957</t>
  </si>
  <si>
    <t>KHOEM SOCHEATA</t>
  </si>
  <si>
    <t>ខឹម សុជាតា</t>
  </si>
  <si>
    <t>0560000041136</t>
  </si>
  <si>
    <t>SUOS VATHANEA</t>
  </si>
  <si>
    <t>សួស វឌ្ឍនា</t>
  </si>
  <si>
    <t>0130000196933</t>
  </si>
  <si>
    <t>CHEA LIDA</t>
  </si>
  <si>
    <t>ជា លីដា</t>
  </si>
  <si>
    <t>0130000182967</t>
  </si>
  <si>
    <t>UM SREYNEANG</t>
  </si>
  <si>
    <t>អ៊ុំ ស្រីនាង</t>
  </si>
  <si>
    <t>0130000149269</t>
  </si>
  <si>
    <t>CHEA VOUCHSIM</t>
  </si>
  <si>
    <t>ជា វួចស៊ីម</t>
  </si>
  <si>
    <t>2871200215</t>
  </si>
  <si>
    <t>0130000133017</t>
  </si>
  <si>
    <t>SE RACHANA</t>
  </si>
  <si>
    <t>សែ រចនា</t>
  </si>
  <si>
    <t>2850700147</t>
  </si>
  <si>
    <t>0130000131602</t>
  </si>
  <si>
    <t>MOM SAY</t>
  </si>
  <si>
    <t>មុំ សាយ</t>
  </si>
  <si>
    <t>1790200315</t>
  </si>
  <si>
    <t>0510000004489</t>
  </si>
  <si>
    <t>SOK MINEA</t>
  </si>
  <si>
    <t>សុខ មិនា</t>
  </si>
  <si>
    <t>2861200185</t>
  </si>
  <si>
    <t>0120000191162</t>
  </si>
  <si>
    <t>TEAB CHHORRIN</t>
  </si>
  <si>
    <t>ទៀប ឆរិន</t>
  </si>
  <si>
    <t>0480000280676</t>
  </si>
  <si>
    <t>SEAT LYHOR</t>
  </si>
  <si>
    <t>ស៊ាត លីហ៊</t>
  </si>
  <si>
    <t>0430000109937</t>
  </si>
  <si>
    <t>DUL SREYLIN</t>
  </si>
  <si>
    <t>ឌុល ស្រីលីន</t>
  </si>
  <si>
    <t>0010003909935</t>
  </si>
  <si>
    <t>HORN SOMNEANG</t>
  </si>
  <si>
    <t>ហ៊ន សំនៀង</t>
  </si>
  <si>
    <t>0640000073155</t>
  </si>
  <si>
    <t>NUON DAVUTH</t>
  </si>
  <si>
    <t>នួន ដាវុធ</t>
  </si>
  <si>
    <t>0480000201498</t>
  </si>
  <si>
    <t>SREY VEASNA</t>
  </si>
  <si>
    <t>ស្រី វាសនា</t>
  </si>
  <si>
    <t>0130000198097</t>
  </si>
  <si>
    <t>LEAV RACH NA</t>
  </si>
  <si>
    <t>លាវ រចនា</t>
  </si>
  <si>
    <t>0280000174087</t>
  </si>
  <si>
    <t>SAR SARY</t>
  </si>
  <si>
    <t>សរ សារី</t>
  </si>
  <si>
    <t>0130000177987</t>
  </si>
  <si>
    <t>CHHUO KHEMRA</t>
  </si>
  <si>
    <t>ឈួ ខេមរា</t>
  </si>
  <si>
    <t>0130000132118</t>
  </si>
  <si>
    <t>RATH LAKHENA</t>
  </si>
  <si>
    <t>រ័ត្ន លក្ខិណា</t>
  </si>
  <si>
    <t>2880400100</t>
  </si>
  <si>
    <t>0510000004802</t>
  </si>
  <si>
    <t>LONG SOPHAN</t>
  </si>
  <si>
    <t>ឡុង សូផាន</t>
  </si>
  <si>
    <t>2801200342</t>
  </si>
  <si>
    <t>0130000313026</t>
  </si>
  <si>
    <t>NAM SOPHEA</t>
  </si>
  <si>
    <t>ណាំ សុភា</t>
  </si>
  <si>
    <t>0430000115066</t>
  </si>
  <si>
    <t>EANG SOPHARA</t>
  </si>
  <si>
    <t>អៀង សុផារ៉ា</t>
  </si>
  <si>
    <t>0130000312477</t>
  </si>
  <si>
    <t>ROS SINAT</t>
  </si>
  <si>
    <t>រស់ ស៊ីណាត</t>
  </si>
  <si>
    <t>0480000297258</t>
  </si>
  <si>
    <t>IM SOKHENG</t>
  </si>
  <si>
    <t>អ៊ឹម សុខេង</t>
  </si>
  <si>
    <t>0480000297277</t>
  </si>
  <si>
    <t>YAN SOKHA</t>
  </si>
  <si>
    <t>0480000280668</t>
  </si>
  <si>
    <t>KORNG MAO</t>
  </si>
  <si>
    <t>កង ម៉ៅ</t>
  </si>
  <si>
    <t>0480000280781</t>
  </si>
  <si>
    <t>CHEA SAMBATH</t>
  </si>
  <si>
    <t>ជា សម្បត្តិ</t>
  </si>
  <si>
    <t>0130000285251</t>
  </si>
  <si>
    <t>CHIM SOKHON</t>
  </si>
  <si>
    <t>ជឹម សុឃន</t>
  </si>
  <si>
    <t>0130000289745</t>
  </si>
  <si>
    <t>CHHIM SAMETH</t>
  </si>
  <si>
    <t>ឈឹម សាម៉េត</t>
  </si>
  <si>
    <t>0480000280617</t>
  </si>
  <si>
    <t>NHEK SROS</t>
  </si>
  <si>
    <t>ញ៉ឹក ​ស្រស់</t>
  </si>
  <si>
    <t>0130000289567</t>
  </si>
  <si>
    <t>PHAL THEARY</t>
  </si>
  <si>
    <t>ផល ធារី</t>
  </si>
  <si>
    <t>0130000289664</t>
  </si>
  <si>
    <t>YOURN SOTHEA</t>
  </si>
  <si>
    <t>យ៉ន សុធា</t>
  </si>
  <si>
    <t>0130000289548</t>
  </si>
  <si>
    <t>ROEURNG THAI</t>
  </si>
  <si>
    <t>រឿង ថៃ</t>
  </si>
  <si>
    <t>0230000173318</t>
  </si>
  <si>
    <t>LY PHALKUNSATYA</t>
  </si>
  <si>
    <t>លី ​ផល្គុនសត្យា</t>
  </si>
  <si>
    <t>0480000280501</t>
  </si>
  <si>
    <t>SAN MONIRATH</t>
  </si>
  <si>
    <t>សន មុន្នីរ័ត្ន</t>
  </si>
  <si>
    <t>0130000289858</t>
  </si>
  <si>
    <t>SON PA</t>
  </si>
  <si>
    <t>សុន ប៉ា</t>
  </si>
  <si>
    <t>0130000289761</t>
  </si>
  <si>
    <t>SAO THONA</t>
  </si>
  <si>
    <t>សៅ ថុនា</t>
  </si>
  <si>
    <t>0480000280609</t>
  </si>
  <si>
    <t>HORM SAVEN</t>
  </si>
  <si>
    <t>ហម សាវេន</t>
  </si>
  <si>
    <t>0130000289807</t>
  </si>
  <si>
    <t>HEAB PUYHORNG</t>
  </si>
  <si>
    <t>ហ៊ាប ពុយហ័ង្គ</t>
  </si>
  <si>
    <t>0480000280517</t>
  </si>
  <si>
    <t>HY KIMHEAN</t>
  </si>
  <si>
    <t>ហ៊ី គឹមហ៊ាន</t>
  </si>
  <si>
    <t>0130000292158</t>
  </si>
  <si>
    <t>KHOUN SOPHAY</t>
  </si>
  <si>
    <t>ឃួន សុផៃ</t>
  </si>
  <si>
    <t>0130000289788</t>
  </si>
  <si>
    <t>Y MENGHONG</t>
  </si>
  <si>
    <t>អ៊ី ម៉េងហុង</t>
  </si>
  <si>
    <t>0480000174817</t>
  </si>
  <si>
    <t>CHHOEM SOVIN</t>
  </si>
  <si>
    <t>ឈឹម សុវិន</t>
  </si>
  <si>
    <t>0130000176452</t>
  </si>
  <si>
    <t>VANN BUN</t>
  </si>
  <si>
    <t>វ៉ាន់ ប៊ុន</t>
  </si>
  <si>
    <t>0130000132161</t>
  </si>
  <si>
    <t>PANN LINATH</t>
  </si>
  <si>
    <t>ប៉ាន់ លីណាត</t>
  </si>
  <si>
    <t>1771400168</t>
  </si>
  <si>
    <t>0130000132331</t>
  </si>
  <si>
    <t>VANNA NAREN</t>
  </si>
  <si>
    <t>វណ្ណា ណារ៉ែន</t>
  </si>
  <si>
    <t>1890800159</t>
  </si>
  <si>
    <t>0130000133998</t>
  </si>
  <si>
    <t>MA SEYHA</t>
  </si>
  <si>
    <t>ម៉ា សីហា</t>
  </si>
  <si>
    <t>1851900054</t>
  </si>
  <si>
    <t>0130000134008</t>
  </si>
  <si>
    <t>YEM KEOKOLYAN</t>
  </si>
  <si>
    <t>យ៉ែម កែវកល្យាណ</t>
  </si>
  <si>
    <t>2831200157</t>
  </si>
  <si>
    <t>0130000133068</t>
  </si>
  <si>
    <t>SUM SOCHEATA</t>
  </si>
  <si>
    <t>ស៊ុំ សុជាតា</t>
  </si>
  <si>
    <t>2892000109</t>
  </si>
  <si>
    <t>0010003149345</t>
  </si>
  <si>
    <t>AS LOUN</t>
  </si>
  <si>
    <t>អះ លួន</t>
  </si>
  <si>
    <t>1832100558</t>
  </si>
  <si>
    <t>0130000132064</t>
  </si>
  <si>
    <t>SOK CHANPHALKUN</t>
  </si>
  <si>
    <t>សុខ ចាន់ផល្គុន</t>
  </si>
  <si>
    <t>2861200084</t>
  </si>
  <si>
    <t>0130000132471</t>
  </si>
  <si>
    <t>HONG SAMEDY</t>
  </si>
  <si>
    <t>ហុង សាមឌី</t>
  </si>
  <si>
    <t>2861200287</t>
  </si>
  <si>
    <t>0130000131448</t>
  </si>
  <si>
    <t>NOURN SAROURN</t>
  </si>
  <si>
    <t>នួន សារួន</t>
  </si>
  <si>
    <t>1760200006</t>
  </si>
  <si>
    <t>0010003201134</t>
  </si>
  <si>
    <t>SENG SOK HENG</t>
  </si>
  <si>
    <t>សេង សុខហេង</t>
  </si>
  <si>
    <t>1841200301</t>
  </si>
  <si>
    <t>0130000131367</t>
  </si>
  <si>
    <t>1741200745</t>
  </si>
  <si>
    <t>0130000133079</t>
  </si>
  <si>
    <t>BUN PHEARIN</t>
  </si>
  <si>
    <t>ប៊ុន ភារិន</t>
  </si>
  <si>
    <t>1621400020</t>
  </si>
  <si>
    <t>0130000403537</t>
  </si>
  <si>
    <t>OUCH CHANNA</t>
  </si>
  <si>
    <t>អ៊ូច ចាន់ណា</t>
  </si>
  <si>
    <t>0240000281752</t>
  </si>
  <si>
    <t>CHEA SAMNANG</t>
  </si>
  <si>
    <t>ជា សំណាង</t>
  </si>
  <si>
    <t>0280000147403</t>
  </si>
  <si>
    <t>SET NANG</t>
  </si>
  <si>
    <t>សែត ណាង</t>
  </si>
  <si>
    <t>0420000102716</t>
  </si>
  <si>
    <t>PUM SELA</t>
  </si>
  <si>
    <t>ពុំ សិលា</t>
  </si>
  <si>
    <t>0420000104514</t>
  </si>
  <si>
    <t>MORM SITHARY</t>
  </si>
  <si>
    <t>ម៉ម ស៊ីថារី</t>
  </si>
  <si>
    <t>0420000100357</t>
  </si>
  <si>
    <t>OU SREYMOM</t>
  </si>
  <si>
    <t>អ៊ូ ស្រីមុំ</t>
  </si>
  <si>
    <t>0180000263565</t>
  </si>
  <si>
    <t>KEUT SUOSDEY</t>
  </si>
  <si>
    <t>កើត សួស្ដី</t>
  </si>
  <si>
    <t>0010004479187</t>
  </si>
  <si>
    <t>LORK SAMBATH</t>
  </si>
  <si>
    <t>ឡោក សម្បត្តិ</t>
  </si>
  <si>
    <t>0420000074321</t>
  </si>
  <si>
    <t>ROS SOMETH</t>
  </si>
  <si>
    <t>រស់ សុម៉េត</t>
  </si>
  <si>
    <t>0420000105022</t>
  </si>
  <si>
    <t>SOM SAMOL</t>
  </si>
  <si>
    <t>សោម សំអុល</t>
  </si>
  <si>
    <t>0260000336531</t>
  </si>
  <si>
    <t>PHORN RATH</t>
  </si>
  <si>
    <t>ផន រ័ត្ន</t>
  </si>
  <si>
    <t>0010003157356</t>
  </si>
  <si>
    <t>OUK SAMOEUN</t>
  </si>
  <si>
    <t>អ៊ុក សាមឿន</t>
  </si>
  <si>
    <t>1750500176</t>
  </si>
  <si>
    <t>0420000095523</t>
  </si>
  <si>
    <t>PEN SOKHAN</t>
  </si>
  <si>
    <t>ប៉ែន សុខន</t>
  </si>
  <si>
    <t>0010004011328</t>
  </si>
  <si>
    <t>PHOUNG SAMONN</t>
  </si>
  <si>
    <t>ភួង សំអុន</t>
  </si>
  <si>
    <t>0010002541454</t>
  </si>
  <si>
    <t>CHHEN TOEUR</t>
  </si>
  <si>
    <t>ឆេន តឿ</t>
  </si>
  <si>
    <t>1860600224</t>
  </si>
  <si>
    <t>0010003628081</t>
  </si>
  <si>
    <t>SUN VIRA</t>
  </si>
  <si>
    <t>ស៊ុន វីរ៉ា</t>
  </si>
  <si>
    <t>0420000081077</t>
  </si>
  <si>
    <t>MEAS SORPHORN</t>
  </si>
  <si>
    <t>មាស សោភ័ណ្ឌ</t>
  </si>
  <si>
    <t>0010002598588</t>
  </si>
  <si>
    <t>CHEA SOKHARYNA</t>
  </si>
  <si>
    <t>ជា សុខារីណា</t>
  </si>
  <si>
    <t>2831200247</t>
  </si>
  <si>
    <t>0060000490318</t>
  </si>
  <si>
    <t>CHHENG SOKLEANG</t>
  </si>
  <si>
    <t>ឆេង សុខលាង</t>
  </si>
  <si>
    <t>0010004096059</t>
  </si>
  <si>
    <t>PAN MONY</t>
  </si>
  <si>
    <t>ប៉ាន មុន្នី</t>
  </si>
  <si>
    <t>0010002550852</t>
  </si>
  <si>
    <t>TEP KARONA</t>
  </si>
  <si>
    <t>ទេព ករុណា</t>
  </si>
  <si>
    <t>0010002551077</t>
  </si>
  <si>
    <t>CHEA VONGNARETH</t>
  </si>
  <si>
    <t>ជា វង្សណារ៉េត</t>
  </si>
  <si>
    <t>0480000286658</t>
  </si>
  <si>
    <t>NHOEL SAM ANG</t>
  </si>
  <si>
    <t>ញ៉ឹល សំអាង</t>
  </si>
  <si>
    <t>0420000141894</t>
  </si>
  <si>
    <t>THAI SEREYORANY</t>
  </si>
  <si>
    <t>ថៃ សិរីអូរ៉ានី</t>
  </si>
  <si>
    <t>0010002555714</t>
  </si>
  <si>
    <t>SUON SETHA</t>
  </si>
  <si>
    <t>សួន សេដ្ឋា</t>
  </si>
  <si>
    <t>0010003910526</t>
  </si>
  <si>
    <t>IT CHANRATHA</t>
  </si>
  <si>
    <t>អ៊ិត ច័ន្ទរដ្ឋា</t>
  </si>
  <si>
    <t>KONG VUTHEA</t>
  </si>
  <si>
    <t>គង់ វុទ្ធា</t>
  </si>
  <si>
    <t>0010002844438</t>
  </si>
  <si>
    <t>ROATH BONET</t>
  </si>
  <si>
    <t>រ័ត្ន បូណេត</t>
  </si>
  <si>
    <t>1851400274</t>
  </si>
  <si>
    <t>0010002536485</t>
  </si>
  <si>
    <t>SUN NAKRY</t>
  </si>
  <si>
    <t>ស៊ុន ណាគ្រី</t>
  </si>
  <si>
    <t>2710700007</t>
  </si>
  <si>
    <t>0010003400005</t>
  </si>
  <si>
    <t>THENG PICH SETHY</t>
  </si>
  <si>
    <t>ថេង ពេជ្រសិទ្ធី</t>
  </si>
  <si>
    <t>1780300268</t>
  </si>
  <si>
    <t>0010002782621</t>
  </si>
  <si>
    <t>HANG BOCHITA</t>
  </si>
  <si>
    <t>ហង្ស បូជីតា</t>
  </si>
  <si>
    <t>2882100307</t>
  </si>
  <si>
    <t>0420000074941</t>
  </si>
  <si>
    <t>MOEUNG JOLITA</t>
  </si>
  <si>
    <t>មឹង ហ្សូលីតា</t>
  </si>
  <si>
    <t>0420000094713</t>
  </si>
  <si>
    <t>CHHORN SOPHEAK</t>
  </si>
  <si>
    <t>ឈន សុភាក់</t>
  </si>
  <si>
    <t>0010002544585</t>
  </si>
  <si>
    <t>SORN KHON</t>
  </si>
  <si>
    <t>ស៊ន ខុន</t>
  </si>
  <si>
    <t>1892100243</t>
  </si>
  <si>
    <t>0060000253807</t>
  </si>
  <si>
    <t>CHANSEN SOVAN
NEATH</t>
  </si>
  <si>
    <t>ចាន់សែន សុវណ្ណនាថ</t>
  </si>
  <si>
    <t>0010002541667</t>
  </si>
  <si>
    <t>SAO PISEY</t>
  </si>
  <si>
    <t>សៅ ពិសី</t>
  </si>
  <si>
    <t>1820300419</t>
  </si>
  <si>
    <t>0010002534121</t>
  </si>
  <si>
    <t>HENG SOKHORN</t>
  </si>
  <si>
    <t>ហេង សុខន</t>
  </si>
  <si>
    <t>1812100453</t>
  </si>
  <si>
    <t>0010002542337</t>
  </si>
  <si>
    <t>BAV VANNARA</t>
  </si>
  <si>
    <t>បាវ វណ្ណារ៉ា</t>
  </si>
  <si>
    <t>1811000087</t>
  </si>
  <si>
    <t>0010002528083</t>
  </si>
  <si>
    <t>IENG SOCHANTHY</t>
  </si>
  <si>
    <t>អៀង សុចន្ធី</t>
  </si>
  <si>
    <t>2691200107</t>
  </si>
  <si>
    <t>0440000031518</t>
  </si>
  <si>
    <t>RATH VONGSEY</t>
  </si>
  <si>
    <t>រ័ត្ន វង្សី</t>
  </si>
  <si>
    <t>0010002534458</t>
  </si>
  <si>
    <t>TANN SAMBATH</t>
  </si>
  <si>
    <t>តាន់ សម្បត្តិ</t>
  </si>
  <si>
    <t>1821500120</t>
  </si>
  <si>
    <t>0440000030538</t>
  </si>
  <si>
    <t>SIM LIDA</t>
  </si>
  <si>
    <t>ស៊ឹម លីដា</t>
  </si>
  <si>
    <t>0010002561889</t>
  </si>
  <si>
    <t>KIM NONT</t>
  </si>
  <si>
    <t>គឹម នន្ទ</t>
  </si>
  <si>
    <t>1800600264</t>
  </si>
  <si>
    <t>0010004064394</t>
  </si>
  <si>
    <t>YENG YUTHY</t>
  </si>
  <si>
    <t>យ៉េង យុទ្ធី</t>
  </si>
  <si>
    <t>0010003650737</t>
  </si>
  <si>
    <t>PRUM PHANY</t>
  </si>
  <si>
    <t>ព្រំ ផានី</t>
  </si>
  <si>
    <t>0010002553657</t>
  </si>
  <si>
    <t>SAY BUNPANHA</t>
  </si>
  <si>
    <t>សាយ ប៊ុនបញ្ញា</t>
  </si>
  <si>
    <t>0010002527109</t>
  </si>
  <si>
    <t>UON SOVICHHEKA</t>
  </si>
  <si>
    <t>អ៊ួន សុវិច្ឆិកា</t>
  </si>
  <si>
    <t>0010003607785</t>
  </si>
  <si>
    <t>CHAN THA</t>
  </si>
  <si>
    <t>ចាន់ ថា</t>
  </si>
  <si>
    <t>0130000131823</t>
  </si>
  <si>
    <t>YEANG LINDA</t>
  </si>
  <si>
    <t>យាង លីនដា</t>
  </si>
  <si>
    <t>2821400134</t>
  </si>
  <si>
    <t>0010003909897</t>
  </si>
  <si>
    <t>CHE THET</t>
  </si>
  <si>
    <t>ចែ ថេត</t>
  </si>
  <si>
    <t>0420000121297</t>
  </si>
  <si>
    <t>MEAN SAVAT</t>
  </si>
  <si>
    <t>មាន សាវ៉ាត</t>
  </si>
  <si>
    <t>0510000005458</t>
  </si>
  <si>
    <t>NIM VANNAK</t>
  </si>
  <si>
    <t>នីម វណ្ណៈ</t>
  </si>
  <si>
    <t>1800800459</t>
  </si>
  <si>
    <t>0510000005493</t>
  </si>
  <si>
    <t>POK MIYA</t>
  </si>
  <si>
    <t>ប៉ុក មីយ៉ា</t>
  </si>
  <si>
    <t>1792100394</t>
  </si>
  <si>
    <t>0010004064378</t>
  </si>
  <si>
    <t>PRUM SAROEUN</t>
  </si>
  <si>
    <t>ព្រំ សារឿន</t>
  </si>
  <si>
    <t>0290000042801</t>
  </si>
  <si>
    <t>CHHAY SOKCHEA</t>
  </si>
  <si>
    <t xml:space="preserve">ឆាយ សុខជា </t>
  </si>
  <si>
    <t>0010003523069</t>
  </si>
  <si>
    <t>SOKH THORN</t>
  </si>
  <si>
    <t>សុខ ថន</t>
  </si>
  <si>
    <t>0420000089612</t>
  </si>
  <si>
    <t>SAN RACHNA</t>
  </si>
  <si>
    <t>សាន រចនា</t>
  </si>
  <si>
    <t>0010004064424</t>
  </si>
  <si>
    <t>NEANG SOPHOEUN</t>
  </si>
  <si>
    <t>នាង សុភឿន</t>
  </si>
  <si>
    <t>0260000224636</t>
  </si>
  <si>
    <t>HY KIM HOUY</t>
  </si>
  <si>
    <t>ហ៊ី គឹមហួយ</t>
  </si>
  <si>
    <t>0010002526501</t>
  </si>
  <si>
    <t>SENG SARAMANY</t>
  </si>
  <si>
    <t>សេង សារ៉ាម៉ានី</t>
  </si>
  <si>
    <t>0420000122989</t>
  </si>
  <si>
    <t>TOCH MAKARA</t>
  </si>
  <si>
    <t>តូច មករា</t>
  </si>
  <si>
    <t>0010002553622</t>
  </si>
  <si>
    <t>HEM KUNTHY</t>
  </si>
  <si>
    <t>ហែម គន្ធី</t>
  </si>
  <si>
    <t>1821400304</t>
  </si>
  <si>
    <t>0420000103941</t>
  </si>
  <si>
    <t>NUON SOVANNDA</t>
  </si>
  <si>
    <t>នួន សុវណ្ណដា</t>
  </si>
  <si>
    <t>0290000042739</t>
  </si>
  <si>
    <t>CHANN RATARNA</t>
  </si>
  <si>
    <t>ចាន់ រត្ននា</t>
  </si>
  <si>
    <t>0570000044963</t>
  </si>
  <si>
    <t>SIEK DARITH</t>
  </si>
  <si>
    <t>សៀក ដារិទ្ធ</t>
  </si>
  <si>
    <t>TOEK CHANTHY</t>
  </si>
  <si>
    <t>តឹក ចាន់ធី</t>
  </si>
  <si>
    <t>TORN TROEM</t>
  </si>
  <si>
    <t>តន ត្រឹម</t>
  </si>
  <si>
    <t>0280000149678</t>
  </si>
  <si>
    <t>OUK SAROEUN</t>
  </si>
  <si>
    <t>អ៊ុក សារឿន</t>
  </si>
  <si>
    <t>0100000211685</t>
  </si>
  <si>
    <t>YAN KOMPHEAK</t>
  </si>
  <si>
    <t>យ៉ាន កុម្ភៈ</t>
  </si>
  <si>
    <t>0580000035579</t>
  </si>
  <si>
    <t>KHAT BUNTHEN</t>
  </si>
  <si>
    <t>ខាត់ ប៊ុនថេន</t>
  </si>
  <si>
    <t>0290000043007</t>
  </si>
  <si>
    <t>RIN NARITH</t>
  </si>
  <si>
    <t>រិន ណារិទ្ធ</t>
  </si>
  <si>
    <t>0290000042763</t>
  </si>
  <si>
    <t>CHHIM CHANSIDETH</t>
  </si>
  <si>
    <t>ឈឹម ចាន់ស៊ីដេត</t>
  </si>
  <si>
    <t>0010002536477</t>
  </si>
  <si>
    <t>THONG SOTHEA</t>
  </si>
  <si>
    <t>ថង សុទ្ធា</t>
  </si>
  <si>
    <t>0010004080845</t>
  </si>
  <si>
    <t>PRAK SOKHOUEN</t>
  </si>
  <si>
    <t>ប្រាក់ សុខឿន</t>
  </si>
  <si>
    <t>0010002527157</t>
  </si>
  <si>
    <t>HENG CHAN</t>
  </si>
  <si>
    <t>ហេង ចាន់</t>
  </si>
  <si>
    <t>1710400007</t>
  </si>
  <si>
    <t>0420000147159</t>
  </si>
  <si>
    <t>HEAB SAMBATH</t>
  </si>
  <si>
    <t>ហៀប សម្បត្តិ</t>
  </si>
  <si>
    <t>0230000146248</t>
  </si>
  <si>
    <t>SOK THOMPHEASEY</t>
  </si>
  <si>
    <t>សុខ ធម្មភាសី</t>
  </si>
  <si>
    <t>0010002555552</t>
  </si>
  <si>
    <t>KONG NHIN</t>
  </si>
  <si>
    <t>គង់ ញ៉ិន</t>
  </si>
  <si>
    <t>1792100409</t>
  </si>
  <si>
    <t>0510000004497</t>
  </si>
  <si>
    <t>CHHUM BORATH</t>
  </si>
  <si>
    <t>ឈុំ បូរ៉ាត</t>
  </si>
  <si>
    <t>1860300262</t>
  </si>
  <si>
    <t>0510000005515</t>
  </si>
  <si>
    <t>SRUN CHANVATEY</t>
  </si>
  <si>
    <t>ស៊្រុន ច័ន្ទវត្តី</t>
  </si>
  <si>
    <t>0010002555258</t>
  </si>
  <si>
    <t>SAMLOK SEIMA</t>
  </si>
  <si>
    <t>សំឡុក សីម៉ា</t>
  </si>
  <si>
    <t>1850600141</t>
  </si>
  <si>
    <t>0010002531742</t>
  </si>
  <si>
    <t>MOK BUNNARA</t>
  </si>
  <si>
    <t>ម៉ុក ប៊ុណ្ណារ៉ា</t>
  </si>
  <si>
    <t>1811200315</t>
  </si>
  <si>
    <t>0010002525661</t>
  </si>
  <si>
    <t>KEN SA ROEUN</t>
  </si>
  <si>
    <t>កែន សារឿន</t>
  </si>
  <si>
    <t>1742000050</t>
  </si>
  <si>
    <t>0010002531823</t>
  </si>
  <si>
    <t>LONG VOEUN</t>
  </si>
  <si>
    <t>ឡុង វឿន</t>
  </si>
  <si>
    <t>2752100007</t>
  </si>
  <si>
    <t>0010002531677</t>
  </si>
  <si>
    <t>KHEM PISOTH</t>
  </si>
  <si>
    <t>ខែម ពិសុទ្ធ</t>
  </si>
  <si>
    <t>1810200278</t>
  </si>
  <si>
    <t>0420000102554</t>
  </si>
  <si>
    <t>SEM SEREYRATH</t>
  </si>
  <si>
    <t>សែម សិរីរ័ត្ន</t>
  </si>
  <si>
    <t>0420000110298</t>
  </si>
  <si>
    <t>HANG SAMBOK</t>
  </si>
  <si>
    <t>ហង្ស សំបុក</t>
  </si>
  <si>
    <t>0420000128685</t>
  </si>
  <si>
    <t>KUN VANNDAN</t>
  </si>
  <si>
    <t>គន់ វ៉ាន់ដន</t>
  </si>
  <si>
    <t>0420000110198</t>
  </si>
  <si>
    <t>CHIM SAVDA</t>
  </si>
  <si>
    <t>ជឹម សាវតា</t>
  </si>
  <si>
    <t>0420000107928</t>
  </si>
  <si>
    <t>NORM CHANNOEUN</t>
  </si>
  <si>
    <t>ណម ចាន់នឿន</t>
  </si>
  <si>
    <t>0420000129339</t>
  </si>
  <si>
    <t>LORN LOCH</t>
  </si>
  <si>
    <t>ឡន លុច្ស</t>
  </si>
  <si>
    <t>1840300557</t>
  </si>
  <si>
    <t>0010003194456</t>
  </si>
  <si>
    <t>SOU SOVANN MAKARA</t>
  </si>
  <si>
    <t>ស៊ូ សុវណ្ណមករា</t>
  </si>
  <si>
    <t>2891200175</t>
  </si>
  <si>
    <t>0420000132747</t>
  </si>
  <si>
    <t>UN BUNTHA</t>
  </si>
  <si>
    <t>អ៊ុន ប៊ុនថា</t>
  </si>
  <si>
    <t>0210000165756</t>
  </si>
  <si>
    <t>SREANG KUNTHY</t>
  </si>
  <si>
    <t>ស្រ៊ាង គន្ធី</t>
  </si>
  <si>
    <t>0440000056324</t>
  </si>
  <si>
    <t>CHAM KOSAL</t>
  </si>
  <si>
    <t>ឆាំ កុសល</t>
  </si>
  <si>
    <t>0420000181508</t>
  </si>
  <si>
    <t>AN VIRAK</t>
  </si>
  <si>
    <t>អន វិរៈ</t>
  </si>
  <si>
    <t>0010003462655</t>
  </si>
  <si>
    <t>HOEUN SEILA</t>
  </si>
  <si>
    <t>ហឿន សិលា</t>
  </si>
  <si>
    <t>0010003920459</t>
  </si>
  <si>
    <t>KAK SOTHEARA</t>
  </si>
  <si>
    <t>កាក់ សុធារ៉ា</t>
  </si>
  <si>
    <t>0420000109176</t>
  </si>
  <si>
    <t>HIEK SOPHEAK</t>
  </si>
  <si>
    <t>ហៀក សុភ័ក្រ្ត</t>
  </si>
  <si>
    <t>0420000108145</t>
  </si>
  <si>
    <t>MAY SOKUNTHY</t>
  </si>
  <si>
    <t>ម៉ៃ សុគន្ធី</t>
  </si>
  <si>
    <t>0420000133115</t>
  </si>
  <si>
    <t>RA DANY</t>
  </si>
  <si>
    <t>រ៉ា ដានី</t>
  </si>
  <si>
    <t>0420000133654</t>
  </si>
  <si>
    <t>KUY SOTHY</t>
  </si>
  <si>
    <t>កុយ សុធី</t>
  </si>
  <si>
    <t>0420000129328</t>
  </si>
  <si>
    <t>PAT SREY EM</t>
  </si>
  <si>
    <t>ប៉ាត ស្រីអែម</t>
  </si>
  <si>
    <t>2890600235</t>
  </si>
  <si>
    <t>0020000424065</t>
  </si>
  <si>
    <t>CHAN RATHA</t>
  </si>
  <si>
    <t>ចាន់ រដ្ឋា</t>
  </si>
  <si>
    <t>0410000031066</t>
  </si>
  <si>
    <t>SAMET SAMNANG</t>
  </si>
  <si>
    <t>សាម៉េត សំណាង</t>
  </si>
  <si>
    <t>0230000148666</t>
  </si>
  <si>
    <t>KAM BORA</t>
  </si>
  <si>
    <t>គាំ បូរ៉ា</t>
  </si>
  <si>
    <t>0010002551247</t>
  </si>
  <si>
    <t>SRENG CHANNKOSAL</t>
  </si>
  <si>
    <t>ស្រេង ចន្ទ័កុសល</t>
  </si>
  <si>
    <t>1790600167</t>
  </si>
  <si>
    <t>0420000103771</t>
  </si>
  <si>
    <t>MOK CHANVEASNA</t>
  </si>
  <si>
    <t>ម៉ុក ច័ន្ទវាសនា</t>
  </si>
  <si>
    <t>0010002551239</t>
  </si>
  <si>
    <t>SAN SUNHENG</t>
  </si>
  <si>
    <t>សន ស៊ុនហេង</t>
  </si>
  <si>
    <t>1750800116</t>
  </si>
  <si>
    <t>0420000102578</t>
  </si>
  <si>
    <t>SAMBO KOSAL</t>
  </si>
  <si>
    <t>សំបូរ កុសល</t>
  </si>
  <si>
    <t>0010002531898</t>
  </si>
  <si>
    <t>HIR SARPHETH</t>
  </si>
  <si>
    <t>ហៀ សាផេត</t>
  </si>
  <si>
    <t>1700300010</t>
  </si>
  <si>
    <t>0010004328545</t>
  </si>
  <si>
    <t>LUN SEREIVATNY</t>
  </si>
  <si>
    <t>លន់ សិរីវឌ្ឍនី</t>
  </si>
  <si>
    <t>0420000129347</t>
  </si>
  <si>
    <t>YORN CHANTHOEUN</t>
  </si>
  <si>
    <t>យន ចន្ធឿន</t>
  </si>
  <si>
    <t>2860700227</t>
  </si>
  <si>
    <t>0420000132909</t>
  </si>
  <si>
    <t>HENG PAU</t>
  </si>
  <si>
    <t>ហេង ពៅ</t>
  </si>
  <si>
    <t>0420000131236</t>
  </si>
  <si>
    <t>MENG SOTHIDA</t>
  </si>
  <si>
    <t>ម៉េង សុធីតា</t>
  </si>
  <si>
    <t>0010003282711</t>
  </si>
  <si>
    <t>TIT CHANTHARN</t>
  </si>
  <si>
    <t>ទិត ចាន់ថន</t>
  </si>
  <si>
    <t>0010003920165</t>
  </si>
  <si>
    <t>NON SARATH</t>
  </si>
  <si>
    <t>ណូន សារ៉ាត់</t>
  </si>
  <si>
    <t>0010003253606</t>
  </si>
  <si>
    <t>DAM BUNTHON</t>
  </si>
  <si>
    <t>ដាម ប៊ុនថុន</t>
  </si>
  <si>
    <t>1790300480</t>
  </si>
  <si>
    <t>0130000395658</t>
  </si>
  <si>
    <t>PHAL SARITH</t>
  </si>
  <si>
    <t>ផល សារិទ្ធ</t>
  </si>
  <si>
    <t>YANG PHUON</t>
  </si>
  <si>
    <t>យ៉ង់ ភួន</t>
  </si>
  <si>
    <t>0650000058895</t>
  </si>
  <si>
    <t>SENG MOLIKA</t>
  </si>
  <si>
    <t>សេង មូលីកា</t>
  </si>
  <si>
    <t>0250000150335</t>
  </si>
  <si>
    <t>TY CHANTHEARITH</t>
  </si>
  <si>
    <t>ទី ច័ន្ទធារិទ្ធ</t>
  </si>
  <si>
    <t>0420000165057</t>
  </si>
  <si>
    <t>HUN SOTHARORTH</t>
  </si>
  <si>
    <t>ហ៊ុន សុថារ័ត្ន</t>
  </si>
  <si>
    <t>0420000102562</t>
  </si>
  <si>
    <t>VAT SOKEA</t>
  </si>
  <si>
    <t>វ៉ាត សុខគា</t>
  </si>
  <si>
    <t>0010002540784</t>
  </si>
  <si>
    <t>TOEU TAING CHHENG
HONG</t>
  </si>
  <si>
    <t>តឿ តាំងឆេងហុង</t>
  </si>
  <si>
    <t>1712100178</t>
  </si>
  <si>
    <t>0420000128634</t>
  </si>
  <si>
    <t>KUN PHALLA</t>
  </si>
  <si>
    <t>គន្ធ ផល្លា</t>
  </si>
  <si>
    <t>0180000238269</t>
  </si>
  <si>
    <t>SAO CHETRA</t>
  </si>
  <si>
    <t>សៅ ចិត្ត្រា</t>
  </si>
  <si>
    <t>0010002551058</t>
  </si>
  <si>
    <t>TOEU CHANSENG</t>
  </si>
  <si>
    <t>ទឺ ច័ន្ទសេង</t>
  </si>
  <si>
    <t>1841000089</t>
  </si>
  <si>
    <t>0010002533834</t>
  </si>
  <si>
    <t>SOU KHEMARIN</t>
  </si>
  <si>
    <t>ស៊ូ ខេមរិន</t>
  </si>
  <si>
    <t>1831200082</t>
  </si>
  <si>
    <t>0440000033798</t>
  </si>
  <si>
    <t>SEM BUNTHOUN</t>
  </si>
  <si>
    <t>សេម ប៊ុនធន់</t>
  </si>
  <si>
    <t>0010002561838</t>
  </si>
  <si>
    <t>TUN SARETH</t>
  </si>
  <si>
    <t>ទន់ សារ៉េត</t>
  </si>
  <si>
    <t>1812100503</t>
  </si>
  <si>
    <t>0420000110204</t>
  </si>
  <si>
    <t>MEAS MIKE</t>
  </si>
  <si>
    <t>មាស ម៉ៃ</t>
  </si>
  <si>
    <t>0010002554564</t>
  </si>
  <si>
    <t>KEO SIEKLY</t>
  </si>
  <si>
    <t>កែវ សៀកលី</t>
  </si>
  <si>
    <t>1861400224</t>
  </si>
  <si>
    <t>0010002553649</t>
  </si>
  <si>
    <t>VAN CHAMRAEUN</t>
  </si>
  <si>
    <t>វ៉ន ចំរើន</t>
  </si>
  <si>
    <t>1852000151</t>
  </si>
  <si>
    <t>0010002526234</t>
  </si>
  <si>
    <t>MAT ISMAK</t>
  </si>
  <si>
    <t>ម៉ាត់ អ៊ីស្ម័គ្រ</t>
  </si>
  <si>
    <t>2810600114</t>
  </si>
  <si>
    <t>0240000187926</t>
  </si>
  <si>
    <t>SIM SITH</t>
  </si>
  <si>
    <t>ស៊ឹម សិទ្ធ</t>
  </si>
  <si>
    <t>0010002528687</t>
  </si>
  <si>
    <t>KUON PHYMALENE</t>
  </si>
  <si>
    <t>គួន ភីម៉ាឡែន</t>
  </si>
  <si>
    <t>1720800116</t>
  </si>
  <si>
    <t>0010002525726</t>
  </si>
  <si>
    <t>LIM DA</t>
  </si>
  <si>
    <t>លឹម ដា</t>
  </si>
  <si>
    <t>1681200217</t>
  </si>
  <si>
    <t>0010002525898</t>
  </si>
  <si>
    <t>NGUON SORINA</t>
  </si>
  <si>
    <t>ងួន សូរីណា</t>
  </si>
  <si>
    <t>2700600094</t>
  </si>
  <si>
    <t>0010002532285</t>
  </si>
  <si>
    <t>SAN SENG</t>
  </si>
  <si>
    <t>សាន សេង</t>
  </si>
  <si>
    <t>0420000128286</t>
  </si>
  <si>
    <t>SOR SAO</t>
  </si>
  <si>
    <t>សោ សៅ</t>
  </si>
  <si>
    <t>0420000080968</t>
  </si>
  <si>
    <t>YI SINOEUN</t>
  </si>
  <si>
    <t>យី ស៊ីនឿន</t>
  </si>
  <si>
    <t>0420000074739</t>
  </si>
  <si>
    <t>KHATH SOKHA</t>
  </si>
  <si>
    <t>ខាត់ សុខា</t>
  </si>
  <si>
    <t>0010002535799</t>
  </si>
  <si>
    <t>HONG SOTHEA</t>
  </si>
  <si>
    <t>ហុង សុទ្ធា</t>
  </si>
  <si>
    <t>1721200058</t>
  </si>
  <si>
    <t>0010003920424</t>
  </si>
  <si>
    <t>TEAV SAROEUNG</t>
  </si>
  <si>
    <t>ទាវ សារឿង</t>
  </si>
  <si>
    <t>0010002550879</t>
  </si>
  <si>
    <t>SREY SRUOCH</t>
  </si>
  <si>
    <t>ស្រី ស្រួច</t>
  </si>
  <si>
    <t>2681200010</t>
  </si>
  <si>
    <t>0130000238423</t>
  </si>
  <si>
    <t>LY SOPHY</t>
  </si>
  <si>
    <t>លី សុភី</t>
  </si>
  <si>
    <t>0420000094047</t>
  </si>
  <si>
    <t>SENG SRENG</t>
  </si>
  <si>
    <t>សេង ស្រេង</t>
  </si>
  <si>
    <t>0010002528407</t>
  </si>
  <si>
    <t>KHENG RIDA</t>
  </si>
  <si>
    <t>ខេង រីដា</t>
  </si>
  <si>
    <t>2740200008</t>
  </si>
  <si>
    <t>0010002536628</t>
  </si>
  <si>
    <t>SVAY RASY</t>
  </si>
  <si>
    <t>ស្វាយ រ៉ាស៊ី</t>
  </si>
  <si>
    <t>1821200153</t>
  </si>
  <si>
    <t>0010002689238</t>
  </si>
  <si>
    <t>UNG RATHA</t>
  </si>
  <si>
    <t>អ៊ុង រត្ថា</t>
  </si>
  <si>
    <t>2841200277</t>
  </si>
  <si>
    <t>0010002783423</t>
  </si>
  <si>
    <t>BUN PHENG</t>
  </si>
  <si>
    <t>ប៊ុន ផេង</t>
  </si>
  <si>
    <t>1812300006</t>
  </si>
  <si>
    <t>0420000127883</t>
  </si>
  <si>
    <t>PEN SIDAN</t>
  </si>
  <si>
    <t>ប៉ែន ស៊ីដន</t>
  </si>
  <si>
    <t>0230000239882</t>
  </si>
  <si>
    <t>SIN SOCHEAT</t>
  </si>
  <si>
    <t>ស៊ិន សុជាតិ</t>
  </si>
  <si>
    <t>0010002531912</t>
  </si>
  <si>
    <t>KHIN SONG</t>
  </si>
  <si>
    <t>ឃិន សុង</t>
  </si>
  <si>
    <t>1700600006</t>
  </si>
  <si>
    <t>0480000023835</t>
  </si>
  <si>
    <t>POUM SOVANDA</t>
  </si>
  <si>
    <t>ពុំ សុវណ្ណដា</t>
  </si>
  <si>
    <t>1831200484</t>
  </si>
  <si>
    <t>0010002532657</t>
  </si>
  <si>
    <t>VAN THY</t>
  </si>
  <si>
    <t>វ៉ាន់ ធី</t>
  </si>
  <si>
    <t>2711200027</t>
  </si>
  <si>
    <t>0010002534237</t>
  </si>
  <si>
    <t>CHHEUY PENG</t>
  </si>
  <si>
    <t>ឆឺយ ប៉េង</t>
  </si>
  <si>
    <t>1710800018</t>
  </si>
  <si>
    <t>0420000099968</t>
  </si>
  <si>
    <t>DUCH SARAT</t>
  </si>
  <si>
    <t>ឌុច សារ៉ាត</t>
  </si>
  <si>
    <t>0010002525874</t>
  </si>
  <si>
    <t>NHEM SAM ON</t>
  </si>
  <si>
    <t>ញ៉ែម សំអូន</t>
  </si>
  <si>
    <t>1731400016</t>
  </si>
  <si>
    <t>0010003920448</t>
  </si>
  <si>
    <t>PRAK CHANDARARITH</t>
  </si>
  <si>
    <t>ប្រាក់ ច័ន្ទដារ៉ារិទ្ធ</t>
  </si>
  <si>
    <t>0010003406925</t>
  </si>
  <si>
    <t>KHIEV KONGVEASNA</t>
  </si>
  <si>
    <t>ខៀវ គង់វាស្នា</t>
  </si>
  <si>
    <t>0010002526398</t>
  </si>
  <si>
    <t>PRACH SONY</t>
  </si>
  <si>
    <t>ប្រាជ្ញ សុន្នី</t>
  </si>
  <si>
    <t>1761200002</t>
  </si>
  <si>
    <t>0130000296822</t>
  </si>
  <si>
    <t>MOM NARO</t>
  </si>
  <si>
    <t>មុំ ណារ៉ូ</t>
  </si>
  <si>
    <t>0280000144935</t>
  </si>
  <si>
    <t>SAING SAROEUN</t>
  </si>
  <si>
    <t>សាំង សារឿន</t>
  </si>
  <si>
    <t>0010004673398</t>
  </si>
  <si>
    <t>SOK SREYMOM</t>
  </si>
  <si>
    <t>សុខ ស្រីមុំ</t>
  </si>
  <si>
    <t>2901400254</t>
  </si>
  <si>
    <t>0010002551263</t>
  </si>
  <si>
    <t>BUN CHOMNAN</t>
  </si>
  <si>
    <t>ប៊ុន ចំណាន</t>
  </si>
  <si>
    <t>1830800335</t>
  </si>
  <si>
    <t>0420000180873</t>
  </si>
  <si>
    <t>SAM VANDET</t>
  </si>
  <si>
    <t>សំ វណ្ណដេត</t>
  </si>
  <si>
    <t>0420000141487</t>
  </si>
  <si>
    <t>CHUM LINA</t>
  </si>
  <si>
    <t>ជុំ លីណា</t>
  </si>
  <si>
    <t>0010004361437</t>
  </si>
  <si>
    <t>OUNG SUNLAY</t>
  </si>
  <si>
    <t>អ៊ួង ស៊ុនឡាយ</t>
  </si>
  <si>
    <t>0190000175254</t>
  </si>
  <si>
    <t>IET SREYNY</t>
  </si>
  <si>
    <t>អៀត ស្រីនី</t>
  </si>
  <si>
    <t>0420000120692</t>
  </si>
  <si>
    <t>NOP DIM</t>
  </si>
  <si>
    <t>ណុប ឌីម</t>
  </si>
  <si>
    <t>0440000032433</t>
  </si>
  <si>
    <t>KIM VANDY</t>
  </si>
  <si>
    <t>គឹម វណ្ឌី</t>
  </si>
  <si>
    <t>0010002554807</t>
  </si>
  <si>
    <t>BUN HEANG</t>
  </si>
  <si>
    <t>ប៊ុន ហៀង</t>
  </si>
  <si>
    <t>1780500001</t>
  </si>
  <si>
    <t>0010002532048</t>
  </si>
  <si>
    <t>CHHOUM KHOEUN</t>
  </si>
  <si>
    <t>ឈុំ ខឿន</t>
  </si>
  <si>
    <t>1700800189</t>
  </si>
  <si>
    <t>0010002536458</t>
  </si>
  <si>
    <t>KHIM YORM</t>
  </si>
  <si>
    <t>ឃឹម យ៉ម</t>
  </si>
  <si>
    <t>1650700021</t>
  </si>
  <si>
    <t>0010002631267</t>
  </si>
  <si>
    <t>HORN VANNA</t>
  </si>
  <si>
    <t>ហ៊ន វណ្ណា</t>
  </si>
  <si>
    <t>1801000134</t>
  </si>
  <si>
    <t>0480000024386</t>
  </si>
  <si>
    <t>HUOT CHANTHOU</t>
  </si>
  <si>
    <t>ហួត ចន្ធូ</t>
  </si>
  <si>
    <t>1861400170</t>
  </si>
  <si>
    <t>0480000026947</t>
  </si>
  <si>
    <t>TEANG SOKSANN</t>
  </si>
  <si>
    <t>ទៀង សុខសាន្ត</t>
  </si>
  <si>
    <t>1831400289</t>
  </si>
  <si>
    <t>0480000028055</t>
  </si>
  <si>
    <t>KHAY SOCHEAT</t>
  </si>
  <si>
    <t>ខៃ សុជាតិ</t>
  </si>
  <si>
    <t>1821200582</t>
  </si>
  <si>
    <t>0480000027644</t>
  </si>
  <si>
    <t>SIN SOTHONA</t>
  </si>
  <si>
    <t>ស៊ិន សុថុនា</t>
  </si>
  <si>
    <t>1840600212</t>
  </si>
  <si>
    <t>0010002540307</t>
  </si>
  <si>
    <t>PHOUN PHOURY</t>
  </si>
  <si>
    <t>ភួន ភូរី</t>
  </si>
  <si>
    <t>2841200145</t>
  </si>
  <si>
    <t>0010002536574</t>
  </si>
  <si>
    <t>YOK DARAVIN</t>
  </si>
  <si>
    <t>យក់ ដារ៉ាវីន</t>
  </si>
  <si>
    <t>1690800028</t>
  </si>
  <si>
    <t>0010002532838</t>
  </si>
  <si>
    <t>ENN VUTHY</t>
  </si>
  <si>
    <t>អ៊ិន វុទ្ធី</t>
  </si>
  <si>
    <t>1770700131</t>
  </si>
  <si>
    <t>0010002555048</t>
  </si>
  <si>
    <t>MAM PICH</t>
  </si>
  <si>
    <t>ម៉ម ពេជ្រ</t>
  </si>
  <si>
    <t>1680800218</t>
  </si>
  <si>
    <t>0480000028004</t>
  </si>
  <si>
    <t>TEANG SAK</t>
  </si>
  <si>
    <t>ទាង សាក់</t>
  </si>
  <si>
    <t>1801400253</t>
  </si>
  <si>
    <t>0130000210747</t>
  </si>
  <si>
    <t>VEN VIRAK</t>
  </si>
  <si>
    <t>វ៉ែន វីរៈ</t>
  </si>
  <si>
    <t>0420000074957</t>
  </si>
  <si>
    <t>BUN PANHA</t>
  </si>
  <si>
    <t>ប៊ុន បញ្ញា</t>
  </si>
  <si>
    <t>0510000061237</t>
  </si>
  <si>
    <t>THALY SOVORTEY</t>
  </si>
  <si>
    <t>ថាលី សុវតី</t>
  </si>
  <si>
    <t>0010002536329</t>
  </si>
  <si>
    <t>HENG LENG</t>
  </si>
  <si>
    <t>ហេង ឡេង</t>
  </si>
  <si>
    <t>1820300372</t>
  </si>
  <si>
    <t>0010002534075</t>
  </si>
  <si>
    <t>CHIN VIRAK</t>
  </si>
  <si>
    <t>ជិន វីរៈ</t>
  </si>
  <si>
    <t>1681200207</t>
  </si>
  <si>
    <t>0010003403209</t>
  </si>
  <si>
    <t>CHHEL SOTHARITH</t>
  </si>
  <si>
    <t>ឆិល សត្ថារិទ្ធិ៍</t>
  </si>
  <si>
    <t>0010004673412</t>
  </si>
  <si>
    <t>NOP SOKEA</t>
  </si>
  <si>
    <t>ណុប សុខគា</t>
  </si>
  <si>
    <t>2910500080</t>
  </si>
  <si>
    <t>0240000213347</t>
  </si>
  <si>
    <t>KEO MARDY</t>
  </si>
  <si>
    <t>កែវ ម៉ារឌី</t>
  </si>
  <si>
    <t>0010003909951</t>
  </si>
  <si>
    <t>0010002550763</t>
  </si>
  <si>
    <t>HOU SOKUNVEARY</t>
  </si>
  <si>
    <t>ហ៊ូ សុគន្ធវារី</t>
  </si>
  <si>
    <t>2661200072</t>
  </si>
  <si>
    <t>0420000133549</t>
  </si>
  <si>
    <t>BAN SOPHEAKPANHA</t>
  </si>
  <si>
    <t>បាន សុភ័ក្រ្ដបញ្ញា</t>
  </si>
  <si>
    <t>0010003367997</t>
  </si>
  <si>
    <t>TOUCH SOPHAL</t>
  </si>
  <si>
    <t>ទូច សុផល</t>
  </si>
  <si>
    <t>1780800147</t>
  </si>
  <si>
    <t>0010003646608</t>
  </si>
  <si>
    <t>0010004146935</t>
  </si>
  <si>
    <t>BUNJHON BOPHANITH</t>
  </si>
  <si>
    <t>ប៊ុនចន បូផានិត</t>
  </si>
  <si>
    <t>0010002550682</t>
  </si>
  <si>
    <t>SEM SOMBATH</t>
  </si>
  <si>
    <t>សែម សម្បត្តិ</t>
  </si>
  <si>
    <t>0420000131856</t>
  </si>
  <si>
    <t>LY YOUSEANG</t>
  </si>
  <si>
    <t>លី យូសៀង</t>
  </si>
  <si>
    <t>0010002526374</t>
  </si>
  <si>
    <t>HIM SOTY</t>
  </si>
  <si>
    <t>ហ៊ីម សូទី</t>
  </si>
  <si>
    <t>0010003923237</t>
  </si>
  <si>
    <t>KIM CHENDA</t>
  </si>
  <si>
    <t>គឹម ចិន្តា</t>
  </si>
  <si>
    <t>0420000074933</t>
  </si>
  <si>
    <t>SES RASMEY</t>
  </si>
  <si>
    <t>សែស រស្មី</t>
  </si>
  <si>
    <t>0420000103801</t>
  </si>
  <si>
    <t>SON SOCHEAT</t>
  </si>
  <si>
    <t>សុន សុជាតិ</t>
  </si>
  <si>
    <t>0130000133966</t>
  </si>
  <si>
    <t>BUN CHAMNAB</t>
  </si>
  <si>
    <t>ប៊ុន ចំណាប់</t>
  </si>
  <si>
    <t>1810800381</t>
  </si>
  <si>
    <t>0010002527451</t>
  </si>
  <si>
    <t>KHEM SOPHEAP</t>
  </si>
  <si>
    <t>ខែម សុភាព</t>
  </si>
  <si>
    <t>2830700179</t>
  </si>
  <si>
    <t>0010002561862</t>
  </si>
  <si>
    <t>SENG THOL</t>
  </si>
  <si>
    <t>សេង ថុល</t>
  </si>
  <si>
    <t>1860800216</t>
  </si>
  <si>
    <t>0010002533982</t>
  </si>
  <si>
    <t>KEOUS DARA</t>
  </si>
  <si>
    <t>កឹស តារ៉ា</t>
  </si>
  <si>
    <t>1820300380</t>
  </si>
  <si>
    <t>0010002555099</t>
  </si>
  <si>
    <t>HEM VOTANAK</t>
  </si>
  <si>
    <t>ហែម វឌ្ឍនៈ</t>
  </si>
  <si>
    <t>1801200394</t>
  </si>
  <si>
    <t>0010002532797</t>
  </si>
  <si>
    <t>KHIEV VISOTH</t>
  </si>
  <si>
    <t>ខៀវ វិសុទ្ធ</t>
  </si>
  <si>
    <t>1811200314</t>
  </si>
  <si>
    <t>0420000132027</t>
  </si>
  <si>
    <t>HAS RATANAK</t>
  </si>
  <si>
    <t>ហាស់ រតនៈ</t>
  </si>
  <si>
    <t>0010002532307</t>
  </si>
  <si>
    <t>CHUON KHUN</t>
  </si>
  <si>
    <t>ជួន ឃុន</t>
  </si>
  <si>
    <t>1720800034</t>
  </si>
  <si>
    <t>0010003921749</t>
  </si>
  <si>
    <t>NO SORIYA</t>
  </si>
  <si>
    <t>ណូ សូរិយា</t>
  </si>
  <si>
    <t>0010002527206</t>
  </si>
  <si>
    <t>MLIS SOKLY</t>
  </si>
  <si>
    <t>ម្លិះ សុខលី</t>
  </si>
  <si>
    <t>1670800414</t>
  </si>
  <si>
    <t>0480000253617</t>
  </si>
  <si>
    <t>CHUN SOTHEARA</t>
  </si>
  <si>
    <t>ជុន សុធារ៉ា</t>
  </si>
  <si>
    <t>0420000165068</t>
  </si>
  <si>
    <t>THEN DALIN</t>
  </si>
  <si>
    <t>ថេន ដាលីន</t>
  </si>
  <si>
    <t>0010004146943</t>
  </si>
  <si>
    <t>NOV SREYOUN</t>
  </si>
  <si>
    <t>នៅ ស្រីអូន</t>
  </si>
  <si>
    <t>0010003923318</t>
  </si>
  <si>
    <t>CHAMPA POLLEKA</t>
  </si>
  <si>
    <t>ចំប៉ា ពល្លិកា</t>
  </si>
  <si>
    <t>0010003892226</t>
  </si>
  <si>
    <t>AN SOLYNA</t>
  </si>
  <si>
    <t>អន សុលីណា</t>
  </si>
  <si>
    <t>0010002528307</t>
  </si>
  <si>
    <t>NGETH PISEY</t>
  </si>
  <si>
    <t>ង៉ែត ពិសី</t>
  </si>
  <si>
    <t>2731200306</t>
  </si>
  <si>
    <t>0010002527176</t>
  </si>
  <si>
    <t>SAMRITH VY</t>
  </si>
  <si>
    <t>សំរិត វី</t>
  </si>
  <si>
    <t>1690800186</t>
  </si>
  <si>
    <t>0010002539492</t>
  </si>
  <si>
    <t>GNEM PITHARAPY</t>
  </si>
  <si>
    <t>ញ៉ែម ពិន្ថារ៉ាពី</t>
  </si>
  <si>
    <t>2670300022</t>
  </si>
  <si>
    <t>0010004673404</t>
  </si>
  <si>
    <t>VEN SOKUNTHEARY</t>
  </si>
  <si>
    <t>វ៉ែន សុគន្ធារី</t>
  </si>
  <si>
    <t>2891200242</t>
  </si>
  <si>
    <t>0010003910585</t>
  </si>
  <si>
    <t>PHAN SELLA</t>
  </si>
  <si>
    <t>ផាន់ សិលា</t>
  </si>
  <si>
    <t>0420000131977</t>
  </si>
  <si>
    <t>SIM OUSA</t>
  </si>
  <si>
    <t>សឹម ឧស្សា</t>
  </si>
  <si>
    <t>0280000145516</t>
  </si>
  <si>
    <t>OUCHTHOL SEYHA</t>
  </si>
  <si>
    <t>អ៊ូច ថុលសីហា</t>
  </si>
  <si>
    <t>0130000303799</t>
  </si>
  <si>
    <t>YAY VANNAROTH</t>
  </si>
  <si>
    <t>យ៉ៃ វណ្ណារ័ត្ន</t>
  </si>
  <si>
    <t>0480000065651</t>
  </si>
  <si>
    <t>PHENG KHNAN</t>
  </si>
  <si>
    <t>ផេង ខ្នាន</t>
  </si>
  <si>
    <t>0420000074909</t>
  </si>
  <si>
    <t>SAMRITH SUM PITOU</t>
  </si>
  <si>
    <t>សំរិត ស៊ុំពិទូរ្យ</t>
  </si>
  <si>
    <t>0010002533842</t>
  </si>
  <si>
    <t>PEN SARITH</t>
  </si>
  <si>
    <t>ប៉ែន សារិទ្ធ</t>
  </si>
  <si>
    <t>1840700330</t>
  </si>
  <si>
    <t>0010002535632</t>
  </si>
  <si>
    <t>PHENG KRUY</t>
  </si>
  <si>
    <t>ផេង គ្រុយ</t>
  </si>
  <si>
    <t>1832100354</t>
  </si>
  <si>
    <t>0420000103976</t>
  </si>
  <si>
    <t>UCH SEREY ROTH</t>
  </si>
  <si>
    <t>អ៊ុច សិរីរ័ត្ន</t>
  </si>
  <si>
    <t>0010003921757</t>
  </si>
  <si>
    <t>KHUN SREY LEAP</t>
  </si>
  <si>
    <t>ឃុន ស្រីលាភ</t>
  </si>
  <si>
    <t>0010002551085</t>
  </si>
  <si>
    <t>SAR KHEAM</t>
  </si>
  <si>
    <t>សរ ឃាម</t>
  </si>
  <si>
    <t>0010002785515</t>
  </si>
  <si>
    <t>CHHEAN SOTHEARITH</t>
  </si>
  <si>
    <t>ឈាន សុធារិទ្ធិ</t>
  </si>
  <si>
    <t>1861200317</t>
  </si>
  <si>
    <t>0010002555722</t>
  </si>
  <si>
    <t>KHAT PROMSOPHEAK
TRA</t>
  </si>
  <si>
    <t>ខាត់ ព្រំសុភត្ត្រា័</t>
  </si>
  <si>
    <t>1862100300</t>
  </si>
  <si>
    <t>0510000005566</t>
  </si>
  <si>
    <t>ROS CHANTHA</t>
  </si>
  <si>
    <t>រស់ ចន្ថា</t>
  </si>
  <si>
    <t>1840300362</t>
  </si>
  <si>
    <t>0010002722556</t>
  </si>
  <si>
    <t>NOP SOKHOM</t>
  </si>
  <si>
    <t>ណុប សុខុម</t>
  </si>
  <si>
    <t>1792100393</t>
  </si>
  <si>
    <t>0010002533877</t>
  </si>
  <si>
    <t>CHHUOR VISES</t>
  </si>
  <si>
    <t>ឈួ វិសេស</t>
  </si>
  <si>
    <t>1760200184</t>
  </si>
  <si>
    <t>0010002529209</t>
  </si>
  <si>
    <t>TONG MENG ANG</t>
  </si>
  <si>
    <t>តុង ម៉េងអាង</t>
  </si>
  <si>
    <t>1811200316</t>
  </si>
  <si>
    <t>0010002785418</t>
  </si>
  <si>
    <t>KHUN LEAKHANA</t>
  </si>
  <si>
    <t>ឃុន លក្ខិណា</t>
  </si>
  <si>
    <t>2891200177</t>
  </si>
  <si>
    <t>0480000317685</t>
  </si>
  <si>
    <t>LIM SEREY</t>
  </si>
  <si>
    <t>លឹម សិរី</t>
  </si>
  <si>
    <t>0420000129118</t>
  </si>
  <si>
    <t>VY TOLIN</t>
  </si>
  <si>
    <t>វី តូលីន</t>
  </si>
  <si>
    <t>0010002552871</t>
  </si>
  <si>
    <t>CHAY RATTANAK</t>
  </si>
  <si>
    <t>ចាយ រតនៈ</t>
  </si>
  <si>
    <t>1820800208</t>
  </si>
  <si>
    <t>0420000103984</t>
  </si>
  <si>
    <t>BUNTHOEUN ARUN
ROTHANAK</t>
  </si>
  <si>
    <t>ប៊ុនធឿន អរុណរតនៈ</t>
  </si>
  <si>
    <t>0010002561897</t>
  </si>
  <si>
    <t>UM VIRAK</t>
  </si>
  <si>
    <t>អ៊ុំ វីរៈ</t>
  </si>
  <si>
    <t>0240000187209</t>
  </si>
  <si>
    <t>MAO SOPHARIN</t>
  </si>
  <si>
    <t>ម៉ៅ សុផារិន</t>
  </si>
  <si>
    <t>0010002532242</t>
  </si>
  <si>
    <t>VAN SOKLY</t>
  </si>
  <si>
    <t>វ៉ាន់ សុកលី</t>
  </si>
  <si>
    <t>2720800015</t>
  </si>
  <si>
    <t>0010002532269</t>
  </si>
  <si>
    <t>SOK SAM ATH</t>
  </si>
  <si>
    <t>សុខ សំអាត</t>
  </si>
  <si>
    <t>1672100091</t>
  </si>
  <si>
    <t>0420000111348</t>
  </si>
  <si>
    <t>KIM RAVUTH</t>
  </si>
  <si>
    <t>គឹម រ៉ាវុធ</t>
  </si>
  <si>
    <t>0420000131578</t>
  </si>
  <si>
    <t>MOIN SREY</t>
  </si>
  <si>
    <t>មាន់ ស្រី</t>
  </si>
  <si>
    <t>0010003945613</t>
  </si>
  <si>
    <t>KUN KANNA</t>
  </si>
  <si>
    <t>គន់ កាន់ណា</t>
  </si>
  <si>
    <t>0010002542043</t>
  </si>
  <si>
    <t>PHOEUN PHAVY</t>
  </si>
  <si>
    <t>ភឿន ផាវី</t>
  </si>
  <si>
    <t>0010002689257</t>
  </si>
  <si>
    <t>LY SOKSAMBATH</t>
  </si>
  <si>
    <t>លី សុខសម្បត្តិ</t>
  </si>
  <si>
    <t>2841200278</t>
  </si>
  <si>
    <t>0420000133627</t>
  </si>
  <si>
    <t>KOL SOKKORNG</t>
  </si>
  <si>
    <t>កុល សុខគ័ង</t>
  </si>
  <si>
    <t>0010003680059</t>
  </si>
  <si>
    <t>SENG SAMNANG</t>
  </si>
  <si>
    <t>សេង សំណាង</t>
  </si>
  <si>
    <t>0420000165165</t>
  </si>
  <si>
    <t>HUTH PHEARY</t>
  </si>
  <si>
    <t>ហ៊ុត ភារី</t>
  </si>
  <si>
    <t>0420000131422</t>
  </si>
  <si>
    <t>SAY SIMEAN</t>
  </si>
  <si>
    <t>សាយ ស៊ីមាន</t>
  </si>
  <si>
    <t>0420000136278</t>
  </si>
  <si>
    <t>CHAN SAVUTH</t>
  </si>
  <si>
    <t>ចាន់ សាវុធ</t>
  </si>
  <si>
    <t>0420000103933</t>
  </si>
  <si>
    <t>YEN VANNO</t>
  </si>
  <si>
    <t>យេន វណ្ណូ</t>
  </si>
  <si>
    <t>0010002551093</t>
  </si>
  <si>
    <t>TEP SENGHORN</t>
  </si>
  <si>
    <t>ទេព សេងហ៊ន</t>
  </si>
  <si>
    <t>1862100454</t>
  </si>
  <si>
    <t>0010002541438</t>
  </si>
  <si>
    <t>NAM MENGSRORN</t>
  </si>
  <si>
    <t>ណាំ ម៉េងស្រ៊ន់</t>
  </si>
  <si>
    <t>1821400322</t>
  </si>
  <si>
    <t>0010002555037</t>
  </si>
  <si>
    <t>NGUON PHUNPISEY</t>
  </si>
  <si>
    <t>ងួន ភុនពិសី</t>
  </si>
  <si>
    <t>1872100278</t>
  </si>
  <si>
    <t>0010002554599</t>
  </si>
  <si>
    <t>PHOUNG ROTSOTHEA</t>
  </si>
  <si>
    <t>ភួង រ័ត្នសុធា</t>
  </si>
  <si>
    <t>1871200086</t>
  </si>
  <si>
    <t>0510000005388</t>
  </si>
  <si>
    <t>KIT SOPHEAP</t>
  </si>
  <si>
    <t>គិត សុភាព</t>
  </si>
  <si>
    <t>1802100506</t>
  </si>
  <si>
    <t>0010002534137</t>
  </si>
  <si>
    <t>CHHEANG CHANNA</t>
  </si>
  <si>
    <t>ឈាង ចន្នា</t>
  </si>
  <si>
    <t>1832100515</t>
  </si>
  <si>
    <t>EANG AMPOR</t>
  </si>
  <si>
    <t>អៀង អម្ពរ</t>
  </si>
  <si>
    <t>THANG SEANG HAI</t>
  </si>
  <si>
    <t>ថាង ស៊ាងហៃ</t>
  </si>
  <si>
    <t>0480000398348</t>
  </si>
  <si>
    <t>BUN RATHNA</t>
  </si>
  <si>
    <t>ប៊ុន រតនា</t>
  </si>
  <si>
    <t>0420000147566</t>
  </si>
  <si>
    <t>SUM SOCHEATKRAI
RITH</t>
  </si>
  <si>
    <t>ស៊ុម សុជាតិក្រៃឫទ្ធិ</t>
  </si>
  <si>
    <t>0420000103704</t>
  </si>
  <si>
    <t>MAM NAN DONA</t>
  </si>
  <si>
    <t>ម៉ម ណង់ដូណា</t>
  </si>
  <si>
    <t>0420000103698</t>
  </si>
  <si>
    <t>YEM PHALLY</t>
  </si>
  <si>
    <t>យ៉ែម ផល្លី</t>
  </si>
  <si>
    <t>0010002532072</t>
  </si>
  <si>
    <t>AM PHALLA</t>
  </si>
  <si>
    <t>អំ ផល្លា</t>
  </si>
  <si>
    <t>0010002725857</t>
  </si>
  <si>
    <t>LAY PHALLIN</t>
  </si>
  <si>
    <t>ឡាយ ផល្លីន</t>
  </si>
  <si>
    <t>0440000054372</t>
  </si>
  <si>
    <t>YIM PICHMALIKA</t>
  </si>
  <si>
    <t>យឹម ពេជ្រម៉ាលីកា</t>
  </si>
  <si>
    <t>0510000005337</t>
  </si>
  <si>
    <t>SA KENNVIDY</t>
  </si>
  <si>
    <t>សា កិន្នវីឌី</t>
  </si>
  <si>
    <t>1820200520</t>
  </si>
  <si>
    <t>0010002722521</t>
  </si>
  <si>
    <t>CHAN VICHET</t>
  </si>
  <si>
    <t>ចាន់ វិចិត្រ</t>
  </si>
  <si>
    <t>1851400253</t>
  </si>
  <si>
    <t>0480000023932</t>
  </si>
  <si>
    <t>KIM SOK</t>
  </si>
  <si>
    <t>គឹម សុខ</t>
  </si>
  <si>
    <t>1811200328</t>
  </si>
  <si>
    <t>0510000005043</t>
  </si>
  <si>
    <t>PHUONG VISETH</t>
  </si>
  <si>
    <t>ភួង វិសិទ្ធ</t>
  </si>
  <si>
    <t>0010002525718</t>
  </si>
  <si>
    <t>OUK SAM SOVATHYA</t>
  </si>
  <si>
    <t>អ៊ុក សំសុវត្យា</t>
  </si>
  <si>
    <t>1811200178</t>
  </si>
  <si>
    <t>0010002555908</t>
  </si>
  <si>
    <t>THORNG SAMON</t>
  </si>
  <si>
    <t>ថង សាម៉ុន</t>
  </si>
  <si>
    <t>1842100391</t>
  </si>
  <si>
    <t>0010002532064</t>
  </si>
  <si>
    <t>KHENG KHEMARA</t>
  </si>
  <si>
    <t>ខេង ខេមរា</t>
  </si>
  <si>
    <t>0010002536426</t>
  </si>
  <si>
    <t>HING SIDETH</t>
  </si>
  <si>
    <t>ហ៊ីង ស៊ីដេត</t>
  </si>
  <si>
    <t>1712000037</t>
  </si>
  <si>
    <t>0010002664661</t>
  </si>
  <si>
    <t>NOUN CHENDA</t>
  </si>
  <si>
    <t>នួន ចិន្តា</t>
  </si>
  <si>
    <t>0010002664424</t>
  </si>
  <si>
    <t>PET PONGVIMEAN</t>
  </si>
  <si>
    <t>ប៉ែត ពង្សវិមាន</t>
  </si>
  <si>
    <t>0420000134154</t>
  </si>
  <si>
    <t>TEP SYPHORN</t>
  </si>
  <si>
    <t>ទេព ស៊ីភ័ណ្ឌ</t>
  </si>
  <si>
    <t>0010002664475</t>
  </si>
  <si>
    <t>SOK PECHVATHNA</t>
  </si>
  <si>
    <t>សុខ ប៉ិចវឌ្ឍនា</t>
  </si>
  <si>
    <t>0520000007092</t>
  </si>
  <si>
    <t>SOK RATHANA</t>
  </si>
  <si>
    <t>សុខ រតនា</t>
  </si>
  <si>
    <t>0030000491906</t>
  </si>
  <si>
    <t>KUN PUTHROTH</t>
  </si>
  <si>
    <t>គន់ ពុទ្ធិរ័ត្ន</t>
  </si>
  <si>
    <t>0010002536687</t>
  </si>
  <si>
    <t>KIM SOCHEATH</t>
  </si>
  <si>
    <t>គឹម សុជាតិ</t>
  </si>
  <si>
    <t>0010002664645</t>
  </si>
  <si>
    <t>VONG SOVANNDARA</t>
  </si>
  <si>
    <t>វង្ស សុវណ្ណតារា</t>
  </si>
  <si>
    <t>0010002784578</t>
  </si>
  <si>
    <t>OU RAMY</t>
  </si>
  <si>
    <t>អ៊ូ រ៉ាមី</t>
  </si>
  <si>
    <t>1901500061</t>
  </si>
  <si>
    <t>0010003220791</t>
  </si>
  <si>
    <t>CHIN SOPHORS</t>
  </si>
  <si>
    <t>ជិន សុភ័ស</t>
  </si>
  <si>
    <t>0010003118687</t>
  </si>
  <si>
    <t>IV SOKUNTHEA</t>
  </si>
  <si>
    <t>អ៊ីវ សុគន្ធា</t>
  </si>
  <si>
    <t>0010002664637</t>
  </si>
  <si>
    <t>THAI HANGSA</t>
  </si>
  <si>
    <t>ថៃ ហង្សា</t>
  </si>
  <si>
    <t>0010002664351</t>
  </si>
  <si>
    <t>CHEA PHAHUNNPHAL</t>
  </si>
  <si>
    <t>ជា ពហុណ្ណផល</t>
  </si>
  <si>
    <t>0010004439533</t>
  </si>
  <si>
    <t>SAMORN DINA</t>
  </si>
  <si>
    <t>សាម៉ន ឌីណា</t>
  </si>
  <si>
    <t>0480000099262</t>
  </si>
  <si>
    <t>LAOVHIM VICHULATA</t>
  </si>
  <si>
    <t>ឡៅហ៊ីម វិជ្ជុលតា</t>
  </si>
  <si>
    <t>0010002542426</t>
  </si>
  <si>
    <t>KIM RATNA</t>
  </si>
  <si>
    <t>គឹម រតនា</t>
  </si>
  <si>
    <t>1742100025</t>
  </si>
  <si>
    <t>0010002664548</t>
  </si>
  <si>
    <t>SOM RITHY</t>
  </si>
  <si>
    <t>សោម រិទ្ធី</t>
  </si>
  <si>
    <t>0010003157321</t>
  </si>
  <si>
    <t>IN KIMSAN</t>
  </si>
  <si>
    <t>អិន គឹមសាន</t>
  </si>
  <si>
    <t>1810300407</t>
  </si>
  <si>
    <t>0010002542008</t>
  </si>
  <si>
    <t>KHY SARIN</t>
  </si>
  <si>
    <t>ឃី សារិន</t>
  </si>
  <si>
    <t>1700700012</t>
  </si>
  <si>
    <t>0010002526129</t>
  </si>
  <si>
    <t>IN SUN</t>
  </si>
  <si>
    <t>អិន ស៊ុន</t>
  </si>
  <si>
    <t>1712100379</t>
  </si>
  <si>
    <t>0010002526617</t>
  </si>
  <si>
    <t>CHHIM SONY</t>
  </si>
  <si>
    <t>ឈឹម សូនី</t>
  </si>
  <si>
    <t>1790300392</t>
  </si>
  <si>
    <t>0010002668508</t>
  </si>
  <si>
    <t>HAM SOLEAK</t>
  </si>
  <si>
    <t>ហម សូលក្ខណ៍</t>
  </si>
  <si>
    <t>0010003676434</t>
  </si>
  <si>
    <t>ROS KIMHEAK</t>
  </si>
  <si>
    <t>រស់ គីមហៀក</t>
  </si>
  <si>
    <t>0510000116694</t>
  </si>
  <si>
    <t>CHUM SOKMOR</t>
  </si>
  <si>
    <t>ជុំ សុកម៉ោ</t>
  </si>
  <si>
    <t>0010002536507</t>
  </si>
  <si>
    <t>NGOUN CHHENG</t>
  </si>
  <si>
    <t>ងួន ឆេង</t>
  </si>
  <si>
    <t>1772000078</t>
  </si>
  <si>
    <t>0010002528369</t>
  </si>
  <si>
    <t>LY VANNARA</t>
  </si>
  <si>
    <t>លី វណ្ណារ៉ា</t>
  </si>
  <si>
    <t>1690800018</t>
  </si>
  <si>
    <t>0010003318414</t>
  </si>
  <si>
    <t>LACH ENGHORN</t>
  </si>
  <si>
    <t>ឡាច អេងហ៊ន</t>
  </si>
  <si>
    <t>0010004542237</t>
  </si>
  <si>
    <t>NGANN SREYRATH</t>
  </si>
  <si>
    <t>ង៉ាន់ ស្រីរ័ត្ន</t>
  </si>
  <si>
    <t>0010003267674</t>
  </si>
  <si>
    <t>PHAY VONGSA</t>
  </si>
  <si>
    <t>ផៃ វង្សា</t>
  </si>
  <si>
    <t>0010003267658</t>
  </si>
  <si>
    <t>CHAP CHANNARIT</t>
  </si>
  <si>
    <t>ចាប ចាន់ណារិត</t>
  </si>
  <si>
    <t>0010002664572</t>
  </si>
  <si>
    <t>NUON CHAMNOL</t>
  </si>
  <si>
    <t>នួន ចំណូល</t>
  </si>
  <si>
    <t>0010002651918</t>
  </si>
  <si>
    <t>TOP CHANRY</t>
  </si>
  <si>
    <t>តុប ចាន់រី</t>
  </si>
  <si>
    <t>0010002664618</t>
  </si>
  <si>
    <t>KHVAY SOPHEAP</t>
  </si>
  <si>
    <t>ខ្វៃ សុភាព</t>
  </si>
  <si>
    <t>0460000015955</t>
  </si>
  <si>
    <t>SOK SETHA</t>
  </si>
  <si>
    <t>សុខ សេដ្ឋា</t>
  </si>
  <si>
    <t>SEM KIMCHHAY</t>
  </si>
  <si>
    <t>សែម គឹមឆាយ</t>
  </si>
  <si>
    <t>0420000125201</t>
  </si>
  <si>
    <t>SENG MARIYAN</t>
  </si>
  <si>
    <t>សេង ម៉ារីយ៉ាន</t>
  </si>
  <si>
    <t>THLAN CHETR</t>
  </si>
  <si>
    <t>ថ្លាន់ ចិត្រ</t>
  </si>
  <si>
    <t>MEANG NGON</t>
  </si>
  <si>
    <t>មៀង ង៉ុន</t>
  </si>
  <si>
    <t>0010002536558</t>
  </si>
  <si>
    <t>CHEK RITHY</t>
  </si>
  <si>
    <t>ចិ រិទ្ធី</t>
  </si>
  <si>
    <t>1721200725</t>
  </si>
  <si>
    <t>0610000005568</t>
  </si>
  <si>
    <t>SIM KUNTHENG</t>
  </si>
  <si>
    <t>ស៊ីម គន្ថេង</t>
  </si>
  <si>
    <t>0060000257381</t>
  </si>
  <si>
    <t>SAN SOKEA</t>
  </si>
  <si>
    <t>សាន សុខគា</t>
  </si>
  <si>
    <t>0010002544453</t>
  </si>
  <si>
    <t>LY SEREYMONGKOL</t>
  </si>
  <si>
    <t>លី សេរីមង្គល</t>
  </si>
  <si>
    <t>2852000034</t>
  </si>
  <si>
    <t>0010002560025</t>
  </si>
  <si>
    <t>NOUN PONLORK
KANHA</t>
  </si>
  <si>
    <t>នួន ពន្លកកញ្ញា</t>
  </si>
  <si>
    <t>2851200261</t>
  </si>
  <si>
    <t>0010002526517</t>
  </si>
  <si>
    <t>EK CHANNOU</t>
  </si>
  <si>
    <t>ឯក ចាន់នូ</t>
  </si>
  <si>
    <t>2801400118</t>
  </si>
  <si>
    <t>TUM CHHANNY</t>
  </si>
  <si>
    <t xml:space="preserve">ទុំ ឆាន់នី </t>
  </si>
  <si>
    <t>LY BORIN</t>
  </si>
  <si>
    <t>លី បូរិន</t>
  </si>
  <si>
    <t>0050000086198</t>
  </si>
  <si>
    <t>ORN VATH</t>
  </si>
  <si>
    <t>អន វ៉ាត</t>
  </si>
  <si>
    <t>1800300534</t>
  </si>
  <si>
    <t>TES VOLEAK</t>
  </si>
  <si>
    <t>ទេស វល័ក្ខ</t>
  </si>
  <si>
    <t>0420000114668</t>
  </si>
  <si>
    <t>PHY SOPHEAP</t>
  </si>
  <si>
    <t>ភី សុភាព</t>
  </si>
  <si>
    <t>0070000110138</t>
  </si>
  <si>
    <t>PENG MALAY</t>
  </si>
  <si>
    <t>ប៉េង ម៉ាឡៃ</t>
  </si>
  <si>
    <t>0070000110122</t>
  </si>
  <si>
    <t>REAM SOMIT</t>
  </si>
  <si>
    <t>រាម សុមិត្រ</t>
  </si>
  <si>
    <t>LY SARIMVATHNAK</t>
  </si>
  <si>
    <t>លី សារឹមវឌ្ឍនៈ</t>
  </si>
  <si>
    <t>0420000122498</t>
  </si>
  <si>
    <t>SUON PANHA</t>
  </si>
  <si>
    <t>សួន បញ្ញា</t>
  </si>
  <si>
    <t>0550000007528</t>
  </si>
  <si>
    <t>KE SORPHEA</t>
  </si>
  <si>
    <t>កែ សោភា</t>
  </si>
  <si>
    <t>0550000007536</t>
  </si>
  <si>
    <t>SIM MAO</t>
  </si>
  <si>
    <t>ស៊ីម ម៉ៅ</t>
  </si>
  <si>
    <t>PUTH SOPHEAK</t>
  </si>
  <si>
    <t>ពុធ សុភ័ក្រ</t>
  </si>
  <si>
    <t>SENG RASMEY</t>
  </si>
  <si>
    <t>សេង រស្មី</t>
  </si>
  <si>
    <t>0280000074619</t>
  </si>
  <si>
    <t>CHAN RAKSMIT</t>
  </si>
  <si>
    <t>ចាន់ រស្មីត</t>
  </si>
  <si>
    <t>0010002561487</t>
  </si>
  <si>
    <t>KEM CHANNARITH</t>
  </si>
  <si>
    <t>កឹម ចណ្ណារិទ្ធ</t>
  </si>
  <si>
    <t>1832100516</t>
  </si>
  <si>
    <t>REACH KOSAL</t>
  </si>
  <si>
    <t>រាជ កុសល់</t>
  </si>
  <si>
    <t>0010002536205</t>
  </si>
  <si>
    <t>CHHIM SOKSAMBO</t>
  </si>
  <si>
    <t>ឈឹម សុខសំបូរ</t>
  </si>
  <si>
    <t>1842000129</t>
  </si>
  <si>
    <t>0340000016808</t>
  </si>
  <si>
    <t>KAN VANNY</t>
  </si>
  <si>
    <t>កាន់ វណ្ណី</t>
  </si>
  <si>
    <t>1822000202</t>
  </si>
  <si>
    <t>0010002535683</t>
  </si>
  <si>
    <t>THUONG SAMNANG</t>
  </si>
  <si>
    <t>ធួង សំណាង</t>
  </si>
  <si>
    <t>1810300385</t>
  </si>
  <si>
    <t>CHAN SOPHEAK</t>
  </si>
  <si>
    <t>ចាន់ សុភ័ក្រ</t>
  </si>
  <si>
    <t>0390000018891</t>
  </si>
  <si>
    <t>NGAN RACHANA</t>
  </si>
  <si>
    <t>ង៉ាន់ រចនា</t>
  </si>
  <si>
    <t>1791900016</t>
  </si>
  <si>
    <t>0030000162848</t>
  </si>
  <si>
    <t>PUM MORODOK</t>
  </si>
  <si>
    <t>ពុំ មរតក</t>
  </si>
  <si>
    <t>2881800035</t>
  </si>
  <si>
    <t>0010002531491</t>
  </si>
  <si>
    <t>BO HOKCHENG</t>
  </si>
  <si>
    <t>បូ ហុកចេង</t>
  </si>
  <si>
    <t>1860800241</t>
  </si>
  <si>
    <t>0030000162837</t>
  </si>
  <si>
    <t>MEN TITH NOLEAK</t>
  </si>
  <si>
    <t>ម៉ែន ទិត្យនរល័ក្ស</t>
  </si>
  <si>
    <t>1801200401</t>
  </si>
  <si>
    <t>0030000162821</t>
  </si>
  <si>
    <t>POR SOPHORN</t>
  </si>
  <si>
    <t>ប៉ោ សោភ័ណ</t>
  </si>
  <si>
    <t>2841200237</t>
  </si>
  <si>
    <t>0030000162759</t>
  </si>
  <si>
    <t>TONG SAMNIENG</t>
  </si>
  <si>
    <t>តុង សំនៀង</t>
  </si>
  <si>
    <t>1820500201</t>
  </si>
  <si>
    <t>0420000134553</t>
  </si>
  <si>
    <t>KONG SAODA</t>
  </si>
  <si>
    <t>គង់ សៅដា</t>
  </si>
  <si>
    <t>0080000313444</t>
  </si>
  <si>
    <t>1851500116</t>
  </si>
  <si>
    <t>0080000312968</t>
  </si>
  <si>
    <t>CHUOP PHANY</t>
  </si>
  <si>
    <t>ជួប ផាន្នី</t>
  </si>
  <si>
    <t>1730800221</t>
  </si>
  <si>
    <t>0080000313436</t>
  </si>
  <si>
    <t>PANG SOKCHEA</t>
  </si>
  <si>
    <t>ប៉ាង សុខជា</t>
  </si>
  <si>
    <t>1800800115</t>
  </si>
  <si>
    <t>MEAS SOKKHOEUN</t>
  </si>
  <si>
    <t>មាស សុខខឿន</t>
  </si>
  <si>
    <t>VANN DAVIN</t>
  </si>
  <si>
    <t>វណ្ណ ដាវីន</t>
  </si>
  <si>
    <t>0410000087444</t>
  </si>
  <si>
    <t>THONG SAMATH</t>
  </si>
  <si>
    <t>ថោង សំអាត</t>
  </si>
  <si>
    <t>0250000098376</t>
  </si>
  <si>
    <t>UN SOK KENG</t>
  </si>
  <si>
    <t>អ៊ុន សុខកេង</t>
  </si>
  <si>
    <t>0250000098368</t>
  </si>
  <si>
    <t>HEAP MANIT</t>
  </si>
  <si>
    <t>ហៀប ម៉ានិត</t>
  </si>
  <si>
    <t>VA SOPHEAK</t>
  </si>
  <si>
    <t>វ៉ា សុភក្ដិ</t>
  </si>
  <si>
    <t>0420000130035</t>
  </si>
  <si>
    <t>NEOU SOMEAKNEA</t>
  </si>
  <si>
    <t>នៅ សុមនា</t>
  </si>
  <si>
    <t>0540000009948</t>
  </si>
  <si>
    <t>VEASNA CHIVY</t>
  </si>
  <si>
    <t>វាសនា ជីវី</t>
  </si>
  <si>
    <t>KUY DY</t>
  </si>
  <si>
    <t>គុយ ឌី</t>
  </si>
  <si>
    <t>0500000027618</t>
  </si>
  <si>
    <t>KUN SOKHEANG</t>
  </si>
  <si>
    <t>គុណ សុខហៀង</t>
  </si>
  <si>
    <t>0500000027602</t>
  </si>
  <si>
    <t>NOU SAVOTH</t>
  </si>
  <si>
    <t>នូ សាវុធ</t>
  </si>
  <si>
    <t>0290000042674</t>
  </si>
  <si>
    <t>SOU SAMAN</t>
  </si>
  <si>
    <t>ស៊ូ សំអាន</t>
  </si>
  <si>
    <t>0530000012601</t>
  </si>
  <si>
    <t>PHAN KOSOLVICHETH</t>
  </si>
  <si>
    <t>ផាន កុសលវិចិត្រ</t>
  </si>
  <si>
    <t>LANG PISETH</t>
  </si>
  <si>
    <t>ឡាង ពិសិដ្ឋ</t>
  </si>
  <si>
    <t>0290000042887</t>
  </si>
  <si>
    <t>CHEA CHANTHY</t>
  </si>
  <si>
    <t>ជា ច័ន្ទធី</t>
  </si>
  <si>
    <t>0290000045339</t>
  </si>
  <si>
    <t>HE SOKSAY</t>
  </si>
  <si>
    <t>ហេ សុខសាយ</t>
  </si>
  <si>
    <t>1671000050</t>
  </si>
  <si>
    <t>NOUV PHANNA</t>
  </si>
  <si>
    <t>នូវ ផាន់ណា</t>
  </si>
  <si>
    <t>0420000114307</t>
  </si>
  <si>
    <t>ROTH PESETH</t>
  </si>
  <si>
    <t>រ័ត្ន ពិសិដ្ឋ</t>
  </si>
  <si>
    <t>0380000039214</t>
  </si>
  <si>
    <t>UONG KONGKEA</t>
  </si>
  <si>
    <t>អ៊ុង គង្គា</t>
  </si>
  <si>
    <t>0420000072892</t>
  </si>
  <si>
    <t>SOK SUNLENG</t>
  </si>
  <si>
    <t>សុខ ស៊ុនឡេង</t>
  </si>
  <si>
    <t>0140000077824</t>
  </si>
  <si>
    <t>LONG BOTHAT</t>
  </si>
  <si>
    <t>ឡុង បូថាត</t>
  </si>
  <si>
    <t>2760400022</t>
  </si>
  <si>
    <t>0010002526118</t>
  </si>
  <si>
    <t>SIENG PIDOR</t>
  </si>
  <si>
    <t>សៀង ពិដោរ</t>
  </si>
  <si>
    <t>2810800234</t>
  </si>
  <si>
    <t>0010002526056</t>
  </si>
  <si>
    <t>REY THEARITH</t>
  </si>
  <si>
    <t>រៃ ធារិទ្ធ</t>
  </si>
  <si>
    <t>1820300289</t>
  </si>
  <si>
    <t>0010002526307</t>
  </si>
  <si>
    <t>HY HAK</t>
  </si>
  <si>
    <t>ហ៊ី ហាក់</t>
  </si>
  <si>
    <t>1830800348</t>
  </si>
  <si>
    <t>0140000077832</t>
  </si>
  <si>
    <t>KIM SAMPHEARAK</t>
  </si>
  <si>
    <t>គឹម សំភារៈ</t>
  </si>
  <si>
    <t>1802100476</t>
  </si>
  <si>
    <t>0140000078189</t>
  </si>
  <si>
    <t>SETH PANHA</t>
  </si>
  <si>
    <t>សិត បញ្ញា</t>
  </si>
  <si>
    <t>1850800109</t>
  </si>
  <si>
    <t>0100000076818</t>
  </si>
  <si>
    <t>SIN KOSAL</t>
  </si>
  <si>
    <t>ស៊ីន កុសល</t>
  </si>
  <si>
    <t>1820700334</t>
  </si>
  <si>
    <t>0370000110053</t>
  </si>
  <si>
    <t>HATH TIENGBOREN</t>
  </si>
  <si>
    <t>ហាត ទៀងបូរេន</t>
  </si>
  <si>
    <t>0010002531637</t>
  </si>
  <si>
    <t>PICH KHORN</t>
  </si>
  <si>
    <t>ពេជ្រ ខន</t>
  </si>
  <si>
    <t>1821400270</t>
  </si>
  <si>
    <t>0370000063136</t>
  </si>
  <si>
    <t>LY SOKHA</t>
  </si>
  <si>
    <t>លី សុខា</t>
  </si>
  <si>
    <t>1810600192</t>
  </si>
  <si>
    <t>0010003726733</t>
  </si>
  <si>
    <t>TEN SOKHORN</t>
  </si>
  <si>
    <t>ទែន សុខន</t>
  </si>
  <si>
    <t>0010002876731</t>
  </si>
  <si>
    <t>HOEUN SOKNA</t>
  </si>
  <si>
    <t>ហឿន សុខណា</t>
  </si>
  <si>
    <t>1821400234</t>
  </si>
  <si>
    <t>0010002785345</t>
  </si>
  <si>
    <t>HONG SAMBATH</t>
  </si>
  <si>
    <t>ហុង សម្បត្តិ</t>
  </si>
  <si>
    <t>1842100451</t>
  </si>
  <si>
    <t>0130000131033</t>
  </si>
  <si>
    <t>VEN DARAVUTH</t>
  </si>
  <si>
    <t>វ៉ែន តារាវុធ</t>
  </si>
  <si>
    <t>1790800303</t>
  </si>
  <si>
    <t>0360000056819</t>
  </si>
  <si>
    <t>MOV RATHA</t>
  </si>
  <si>
    <t>ម៉ូវ រដ្ឋា</t>
  </si>
  <si>
    <t>1822100553</t>
  </si>
  <si>
    <t>POUV SONY</t>
  </si>
  <si>
    <t>ពៅ សូនី</t>
  </si>
  <si>
    <t>0150000055378</t>
  </si>
  <si>
    <t>BIN BUNLONG</t>
  </si>
  <si>
    <t>បិន ប៊ុនឡុង</t>
  </si>
  <si>
    <t>0150000027668</t>
  </si>
  <si>
    <t>SIM BUNTHOEUN</t>
  </si>
  <si>
    <t>ស៊ឹម ប៊ុនធឿន</t>
  </si>
  <si>
    <t>1820400118</t>
  </si>
  <si>
    <t>CHHIT SOKLIM</t>
  </si>
  <si>
    <t>ឈិត សុខលីម</t>
  </si>
  <si>
    <t>YUN SONITA</t>
  </si>
  <si>
    <t>យន់ សុនិតា</t>
  </si>
  <si>
    <t>0050000086182</t>
  </si>
  <si>
    <t>SAY SOTHON</t>
  </si>
  <si>
    <t>សាយ សុធន</t>
  </si>
  <si>
    <t>1780300267</t>
  </si>
  <si>
    <t>ROEUN MEAN</t>
  </si>
  <si>
    <t>រឿន មាន</t>
  </si>
  <si>
    <t>0040000428827</t>
  </si>
  <si>
    <t>SOUR SAN</t>
  </si>
  <si>
    <t>សួរ សាន</t>
  </si>
  <si>
    <t>0040000333362</t>
  </si>
  <si>
    <t>TEM TITH</t>
  </si>
  <si>
    <t>តែម ទិត្យ</t>
  </si>
  <si>
    <t>1830200396</t>
  </si>
  <si>
    <t>SOK PHOUMARA</t>
  </si>
  <si>
    <t>សុខ ភូមារ៉ា</t>
  </si>
  <si>
    <t>NORN PANHA</t>
  </si>
  <si>
    <t>ណន បញ្ញា</t>
  </si>
  <si>
    <t>0120000116462</t>
  </si>
  <si>
    <t>MEAS CHANNTY</t>
  </si>
  <si>
    <t>មាស ចន្ទី</t>
  </si>
  <si>
    <t>1822100466</t>
  </si>
  <si>
    <t>0120000116478</t>
  </si>
  <si>
    <t>SAN NARIN</t>
  </si>
  <si>
    <t>សាន ណារិន</t>
  </si>
  <si>
    <t>1791400281</t>
  </si>
  <si>
    <t>0120000116489</t>
  </si>
  <si>
    <t>THOR HOR</t>
  </si>
  <si>
    <t>ថោ ហ៊រ</t>
  </si>
  <si>
    <t>1760200296</t>
  </si>
  <si>
    <t>0010002533761</t>
  </si>
  <si>
    <t>BOU VIRIYA</t>
  </si>
  <si>
    <t>ប៊ូ វីរីយា</t>
  </si>
  <si>
    <t>2711200022</t>
  </si>
  <si>
    <t>0190000175459</t>
  </si>
  <si>
    <t>DY DANY</t>
  </si>
  <si>
    <t>ឌី ដានី</t>
  </si>
  <si>
    <t>0010002800913</t>
  </si>
  <si>
    <t>PHO PHEANG</t>
  </si>
  <si>
    <t>ផូ ភាង</t>
  </si>
  <si>
    <t>1850600165</t>
  </si>
  <si>
    <t>0010002534288</t>
  </si>
  <si>
    <t>LIM SOPHORN DARA</t>
  </si>
  <si>
    <t>លឹម សោភ័ណ្ឌតារា</t>
  </si>
  <si>
    <t>0010002532331</t>
  </si>
  <si>
    <t>SREY SARAN</t>
  </si>
  <si>
    <t>ស្រី សារ៉ន</t>
  </si>
  <si>
    <t>2662100004</t>
  </si>
  <si>
    <t>0340000016794</t>
  </si>
  <si>
    <t>PEK SAMOL</t>
  </si>
  <si>
    <t>ប៉ឹក សាម៉ុល</t>
  </si>
  <si>
    <t>1682000054</t>
  </si>
  <si>
    <t>0010002531874</t>
  </si>
  <si>
    <t>YOU RADETH</t>
  </si>
  <si>
    <t>យូ រ៉ាដែត</t>
  </si>
  <si>
    <t>1831200336</t>
  </si>
  <si>
    <t>0010002531367</t>
  </si>
  <si>
    <t>KAY SOPHEA</t>
  </si>
  <si>
    <t>កៃ សុភា</t>
  </si>
  <si>
    <t>1800300503</t>
  </si>
  <si>
    <t>0010002529187</t>
  </si>
  <si>
    <t>RATH NEARY NEATH</t>
  </si>
  <si>
    <t>រ័ត្ន នារីនាថ</t>
  </si>
  <si>
    <t>2811200269</t>
  </si>
  <si>
    <t>0420000114641</t>
  </si>
  <si>
    <t>PHANG VIBOL</t>
  </si>
  <si>
    <t>ផង់ វិបុល</t>
  </si>
  <si>
    <t>0010002526684</t>
  </si>
  <si>
    <t>SOK VOEUN</t>
  </si>
  <si>
    <t>សុខ វឿន</t>
  </si>
  <si>
    <t>1740300511</t>
  </si>
  <si>
    <t>0010002532137</t>
  </si>
  <si>
    <t>CHEA CHENDA</t>
  </si>
  <si>
    <t>ជា ចិន្តា</t>
  </si>
  <si>
    <t>1800800571</t>
  </si>
  <si>
    <t>0010002800654</t>
  </si>
  <si>
    <t>PEN SOPHAE</t>
  </si>
  <si>
    <t>ប៉ែន សុភា</t>
  </si>
  <si>
    <t>1830800415</t>
  </si>
  <si>
    <t>0010002532145</t>
  </si>
  <si>
    <t>KHUN BRUSPOV</t>
  </si>
  <si>
    <t>ឃុន ប្រុសពៅ</t>
  </si>
  <si>
    <t>1861400201</t>
  </si>
  <si>
    <t>0010002531513</t>
  </si>
  <si>
    <t>SAY SOPHEA</t>
  </si>
  <si>
    <t>សយ សុភា</t>
  </si>
  <si>
    <t>2820700194</t>
  </si>
  <si>
    <t>EK LENGHAY</t>
  </si>
  <si>
    <t>ឯក ឡេងហៃ</t>
  </si>
  <si>
    <t>MAM PONLEU</t>
  </si>
  <si>
    <t>ម៉ម ពន្លឺ</t>
  </si>
  <si>
    <t>0280000082597</t>
  </si>
  <si>
    <t>SANN SOPHAON</t>
  </si>
  <si>
    <t>សាន់ សុភ័ណ្ឌ</t>
  </si>
  <si>
    <t>0480000131611</t>
  </si>
  <si>
    <t>RORT PISEY</t>
  </si>
  <si>
    <t>រ័ត្ន ពិសី</t>
  </si>
  <si>
    <t>0220000173417</t>
  </si>
  <si>
    <t>LIM SEANG HOUT</t>
  </si>
  <si>
    <t>លឹម សៀងហួត</t>
  </si>
  <si>
    <t>0440000029467</t>
  </si>
  <si>
    <t>OU KIMCHHAY</t>
  </si>
  <si>
    <t>អ៊ូ គឹមឆាយ</t>
  </si>
  <si>
    <t>0010002540423</t>
  </si>
  <si>
    <t>ITH PHALLINE</t>
  </si>
  <si>
    <t>អ៊ិត ផល្លីន</t>
  </si>
  <si>
    <t>2811200322</t>
  </si>
  <si>
    <t>0420000099901</t>
  </si>
  <si>
    <t>CHEA CHEN CHEN</t>
  </si>
  <si>
    <t>ជា ចិន្តចិន្ត</t>
  </si>
  <si>
    <t>0420000149418</t>
  </si>
  <si>
    <t>CHETHA YUVANNY</t>
  </si>
  <si>
    <t>ជេដ្ឋា យុវណ្ណនី</t>
  </si>
  <si>
    <t>0480000131147</t>
  </si>
  <si>
    <t>DAN HAB</t>
  </si>
  <si>
    <t>ដាន ហាប់</t>
  </si>
  <si>
    <t>0010003356758</t>
  </si>
  <si>
    <t>LENG PUTHYCHAN
MINA</t>
  </si>
  <si>
    <t>ឡេង ពុទ្ធិច័ន្ទមីនា</t>
  </si>
  <si>
    <t>1800800651</t>
  </si>
  <si>
    <t>0010002535608</t>
  </si>
  <si>
    <t>KEAT PUTNARITH</t>
  </si>
  <si>
    <t>គាត ពុធណារិទ្ឋ</t>
  </si>
  <si>
    <t>1831200011</t>
  </si>
  <si>
    <t>0010002551026</t>
  </si>
  <si>
    <t>MAO SOKHA</t>
  </si>
  <si>
    <t>ម៉ៅ សុខា</t>
  </si>
  <si>
    <t>1730800805</t>
  </si>
  <si>
    <t>0010002531564</t>
  </si>
  <si>
    <t>PHOEUN MINEA</t>
  </si>
  <si>
    <t>ភឿន មិនា</t>
  </si>
  <si>
    <t>2831200267</t>
  </si>
  <si>
    <t>0010002528423</t>
  </si>
  <si>
    <t>NAK VUTHY</t>
  </si>
  <si>
    <t>នាក់ វុទ្ធី</t>
  </si>
  <si>
    <t>1821200158</t>
  </si>
  <si>
    <t>0010002562001</t>
  </si>
  <si>
    <t>SOUN VANNAK</t>
  </si>
  <si>
    <t>សួន វណ្ណៈ</t>
  </si>
  <si>
    <t>1792100167</t>
  </si>
  <si>
    <t>0010002532568</t>
  </si>
  <si>
    <t>NY SAMBATH</t>
  </si>
  <si>
    <t>នី សម្បត្តិ</t>
  </si>
  <si>
    <t>1790800255</t>
  </si>
  <si>
    <t>0260000232795</t>
  </si>
  <si>
    <t>POV LINDA</t>
  </si>
  <si>
    <t>ពៅ លីនដា</t>
  </si>
  <si>
    <t>0240000205851</t>
  </si>
  <si>
    <t>LAO KIMLY</t>
  </si>
  <si>
    <t>ឡៅ គឹមលី</t>
  </si>
  <si>
    <t>0480000227187</t>
  </si>
  <si>
    <t>TAT SAMNITH</t>
  </si>
  <si>
    <t>តាត់ សំនិត</t>
  </si>
  <si>
    <t>1930800210</t>
  </si>
  <si>
    <t>0010002783342</t>
  </si>
  <si>
    <t>ORK LAYSOR</t>
  </si>
  <si>
    <t>អោក ឡៃស៊</t>
  </si>
  <si>
    <t>0010002553428</t>
  </si>
  <si>
    <t>ROTH RANINE</t>
  </si>
  <si>
    <t>រ័ត្ន រ៉ានីន</t>
  </si>
  <si>
    <t>2811200358</t>
  </si>
  <si>
    <t>0010002535713</t>
  </si>
  <si>
    <t>POK CHAKRA</t>
  </si>
  <si>
    <t>ប៉ុក ចក្រា</t>
  </si>
  <si>
    <t>1831200469</t>
  </si>
  <si>
    <t>0060000271578</t>
  </si>
  <si>
    <t>NGET SOVANNTARA</t>
  </si>
  <si>
    <t>ង៉ែត សុវណ្ណតារា</t>
  </si>
  <si>
    <t>0010002551317</t>
  </si>
  <si>
    <t>SOTH SAO</t>
  </si>
  <si>
    <t>សុទ្ធ សៅរ៍</t>
  </si>
  <si>
    <t>1841400285</t>
  </si>
  <si>
    <t>0010002526226</t>
  </si>
  <si>
    <t>SOM SUNCHA</t>
  </si>
  <si>
    <t>សោម ស៊ុនចា</t>
  </si>
  <si>
    <t>2830800196</t>
  </si>
  <si>
    <t>0010002526412</t>
  </si>
  <si>
    <t>CHEAK LYMENG</t>
  </si>
  <si>
    <t>ជៀក លីម៉េង</t>
  </si>
  <si>
    <t>1821400233</t>
  </si>
  <si>
    <t>0010002784497</t>
  </si>
  <si>
    <t>SOK CHANMOLINA</t>
  </si>
  <si>
    <t>សុខ ចាន់មូលីណា</t>
  </si>
  <si>
    <t>2871200242</t>
  </si>
  <si>
    <t>0010002785318</t>
  </si>
  <si>
    <t>YOU SARAT</t>
  </si>
  <si>
    <t>យូ សារ៉ាត់</t>
  </si>
  <si>
    <t>1872100316</t>
  </si>
  <si>
    <t>0010002336907</t>
  </si>
  <si>
    <t>PICH SOUBOUTA</t>
  </si>
  <si>
    <t>ពេជ្រ ស៊ូប៊ូតា</t>
  </si>
  <si>
    <t>0010002785458</t>
  </si>
  <si>
    <t>PHOK CHENDA</t>
  </si>
  <si>
    <t>ភោគ ចិន្តា</t>
  </si>
  <si>
    <t>2850800283</t>
  </si>
  <si>
    <t>0140000077848</t>
  </si>
  <si>
    <t>SOU SAMBATH</t>
  </si>
  <si>
    <t>ស៊ូ សម្បត្តិ</t>
  </si>
  <si>
    <t>1822100454</t>
  </si>
  <si>
    <t>0010002526455</t>
  </si>
  <si>
    <t>DUONG SOKHA</t>
  </si>
  <si>
    <t>ដួង សុខា</t>
  </si>
  <si>
    <t>1802100412</t>
  </si>
  <si>
    <t>0010002536191</t>
  </si>
  <si>
    <t>PIN ROTHANA</t>
  </si>
  <si>
    <t>ពិន រដ្ឋាណា</t>
  </si>
  <si>
    <t>1821200308</t>
  </si>
  <si>
    <t>0010001546479</t>
  </si>
  <si>
    <t>SA SOMUTH</t>
  </si>
  <si>
    <t>សា សុមុត</t>
  </si>
  <si>
    <t>0010002557547</t>
  </si>
  <si>
    <t>TORT POLARY</t>
  </si>
  <si>
    <t>ទត ប៉ូឡារី</t>
  </si>
  <si>
    <t>1730400009</t>
  </si>
  <si>
    <t>0010002529756</t>
  </si>
  <si>
    <t>ING YUTHEAVY</t>
  </si>
  <si>
    <t>អ៊ឹង យុទ្ធាវី</t>
  </si>
  <si>
    <t>2831200251</t>
  </si>
  <si>
    <t>0290000042941</t>
  </si>
  <si>
    <t>SOENG VORN</t>
  </si>
  <si>
    <t>សឹង វន</t>
  </si>
  <si>
    <t>0010002532781</t>
  </si>
  <si>
    <t>MANN MONIKA</t>
  </si>
  <si>
    <t>ម៉ាន់ ម៉ូនីកា</t>
  </si>
  <si>
    <t>1821200302</t>
  </si>
  <si>
    <t>0480000131255</t>
  </si>
  <si>
    <t>HOK MONGHORT</t>
  </si>
  <si>
    <t>ហុក ម៉ុងហ៊ត</t>
  </si>
  <si>
    <t>0010002541567</t>
  </si>
  <si>
    <t>TANN THARY</t>
  </si>
  <si>
    <t>តាន់ ថារី</t>
  </si>
  <si>
    <t>2840600108</t>
  </si>
  <si>
    <t>0010002547835</t>
  </si>
  <si>
    <t>SOK MUYTEANG</t>
  </si>
  <si>
    <t>សុខ មុយទៀង</t>
  </si>
  <si>
    <t>2832100150</t>
  </si>
  <si>
    <t>0010002554947</t>
  </si>
  <si>
    <t>SOK DANY</t>
  </si>
  <si>
    <t>សុខ ដានី</t>
  </si>
  <si>
    <t>2811800022</t>
  </si>
  <si>
    <t>0010002551778</t>
  </si>
  <si>
    <t>CHHENG SARATH</t>
  </si>
  <si>
    <t>ឆេង សារ៉ាត់</t>
  </si>
  <si>
    <t>1730300818</t>
  </si>
  <si>
    <t>0010002541788</t>
  </si>
  <si>
    <t>OUK KIMSIM</t>
  </si>
  <si>
    <t>អ៊ុក គឹមស៊ីម</t>
  </si>
  <si>
    <t>2841200239</t>
  </si>
  <si>
    <t>0010002544364</t>
  </si>
  <si>
    <t>HUN KIMHOIN</t>
  </si>
  <si>
    <t>ហ៊ុន គឹមហ័ន</t>
  </si>
  <si>
    <t>2820600150</t>
  </si>
  <si>
    <t>0130000131696</t>
  </si>
  <si>
    <t>SOUK SOPHORN</t>
  </si>
  <si>
    <t>ស៊ុក សុភ័ណ្ឌ</t>
  </si>
  <si>
    <t>2871200144</t>
  </si>
  <si>
    <t>0010002541508</t>
  </si>
  <si>
    <t>SAN SOTHEARY</t>
  </si>
  <si>
    <t>សាន្ត សុធារី</t>
  </si>
  <si>
    <t>2810800231</t>
  </si>
  <si>
    <t>0010002730087</t>
  </si>
  <si>
    <t>SUON RATHA</t>
  </si>
  <si>
    <t>សួន រដ្ឋា</t>
  </si>
  <si>
    <t>2861200187</t>
  </si>
  <si>
    <t>0010002554858</t>
  </si>
  <si>
    <t>PHENG VIYOURA</t>
  </si>
  <si>
    <t>ផេង វីយូរ៉ា</t>
  </si>
  <si>
    <t>2861800024</t>
  </si>
  <si>
    <t>0010002541756</t>
  </si>
  <si>
    <t>CHIM VISEY</t>
  </si>
  <si>
    <t>ជឹម វិសី</t>
  </si>
  <si>
    <t>2820200397</t>
  </si>
  <si>
    <t>0010002526404</t>
  </si>
  <si>
    <t>SOK SINOUN</t>
  </si>
  <si>
    <t>2831200249</t>
  </si>
  <si>
    <t>0360000056843</t>
  </si>
  <si>
    <t>OU VEASNA</t>
  </si>
  <si>
    <t>អ៊ូ វាសនា</t>
  </si>
  <si>
    <t>1742100394</t>
  </si>
  <si>
    <t>0010002542221</t>
  </si>
  <si>
    <t>METH MALINDA</t>
  </si>
  <si>
    <t>ម៉េត ម៉ាលីនដា</t>
  </si>
  <si>
    <t>2821200280</t>
  </si>
  <si>
    <t>0010002544868</t>
  </si>
  <si>
    <t>NGUON HOEURN</t>
  </si>
  <si>
    <t>ងួន ហឿន</t>
  </si>
  <si>
    <t>0010002555285</t>
  </si>
  <si>
    <t>SOK BORA</t>
  </si>
  <si>
    <t>សុក បូរ៉ា</t>
  </si>
  <si>
    <t>1811200085</t>
  </si>
  <si>
    <t>0010003338504</t>
  </si>
  <si>
    <t>SARY SREYNICH</t>
  </si>
  <si>
    <t>សារី ស្រីនិច</t>
  </si>
  <si>
    <t>0010002787364</t>
  </si>
  <si>
    <t>NOP SAROM</t>
  </si>
  <si>
    <t>ណុប សារ៉ុម</t>
  </si>
  <si>
    <t>1832100557</t>
  </si>
  <si>
    <t>0010002533974</t>
  </si>
  <si>
    <t>CHHAY PISEY</t>
  </si>
  <si>
    <t>ឆាយ ពិសី</t>
  </si>
  <si>
    <t>2841200115</t>
  </si>
  <si>
    <t>0010002534342</t>
  </si>
  <si>
    <t>NUTH RAVY</t>
  </si>
  <si>
    <t>នុត រ៉ាវី</t>
  </si>
  <si>
    <t>2811400125</t>
  </si>
  <si>
    <t>0010002561854</t>
  </si>
  <si>
    <t>CHEOUNG BORINSAK</t>
  </si>
  <si>
    <t>ជឿង បូរិនសក្តិ</t>
  </si>
  <si>
    <t>1861000088</t>
  </si>
  <si>
    <t>MAO CHHEANG HENG</t>
  </si>
  <si>
    <t>ម៉ៅ ឈាងហេង</t>
  </si>
  <si>
    <t>0010002784535</t>
  </si>
  <si>
    <t>UNG SITHET</t>
  </si>
  <si>
    <t>អ៊ឹង ស៊ីថេត</t>
  </si>
  <si>
    <t>2850300297</t>
  </si>
  <si>
    <t>0010002532293</t>
  </si>
  <si>
    <t>LY TINAL</t>
  </si>
  <si>
    <t>លី ទីណាល់</t>
  </si>
  <si>
    <t>1810300362</t>
  </si>
  <si>
    <t>0010002553495</t>
  </si>
  <si>
    <t>CHAN VATANAK</t>
  </si>
  <si>
    <t>ចាន់ វឌ្ឍនៈ</t>
  </si>
  <si>
    <t>0010002533753</t>
  </si>
  <si>
    <t>MEACH VISAL</t>
  </si>
  <si>
    <t>មាច វិសាល</t>
  </si>
  <si>
    <t>1860800087</t>
  </si>
  <si>
    <t>0010002526994</t>
  </si>
  <si>
    <t>CHUON CHEYPISETH</t>
  </si>
  <si>
    <t>ជួន ជ័យពិសិដ្ឋ</t>
  </si>
  <si>
    <t>1811200469</t>
  </si>
  <si>
    <t>0010002526048</t>
  </si>
  <si>
    <t>LATH MARA</t>
  </si>
  <si>
    <t>ឡាត់ ម៉ារ៉ា</t>
  </si>
  <si>
    <t>1820300290</t>
  </si>
  <si>
    <t>0010002555137</t>
  </si>
  <si>
    <t>SIM SUNNARY</t>
  </si>
  <si>
    <t>ស៊ីម ស៊ុនណារី</t>
  </si>
  <si>
    <t>2871200134</t>
  </si>
  <si>
    <t>0010002746196</t>
  </si>
  <si>
    <t>HONG SOK HEAP</t>
  </si>
  <si>
    <t>ហុង សុខហៀប</t>
  </si>
  <si>
    <t>KEO HAK</t>
  </si>
  <si>
    <t>កែវ ហាក់</t>
  </si>
  <si>
    <t>0230000170068</t>
  </si>
  <si>
    <t>POV SOVANNARA</t>
  </si>
  <si>
    <t>ពៅ សុវណ្ណារ៉ា</t>
  </si>
  <si>
    <t>0010003199539</t>
  </si>
  <si>
    <t>SAMUT VIRAK</t>
  </si>
  <si>
    <t>សាមុត វីរៈ</t>
  </si>
  <si>
    <t>0440000031046</t>
  </si>
  <si>
    <t>SIM SOVANNA</t>
  </si>
  <si>
    <t>ស៊ឹម សុវណ្ណា</t>
  </si>
  <si>
    <t>CHIN SINA</t>
  </si>
  <si>
    <t>ជីន ស៊ីណា</t>
  </si>
  <si>
    <t>POS BUNTHOEURN</t>
  </si>
  <si>
    <t>ប៉ុស ប៊ុនធឿន</t>
  </si>
  <si>
    <t>0420000117241</t>
  </si>
  <si>
    <t>SIM SOKCHAMROEUN</t>
  </si>
  <si>
    <t>ស៊ឹម សុខចំរើន</t>
  </si>
  <si>
    <t>0480000117945</t>
  </si>
  <si>
    <t>OUK SAMBORAMEY</t>
  </si>
  <si>
    <t>អ៊ុក សមបូណ៌មី</t>
  </si>
  <si>
    <t>0230000169949</t>
  </si>
  <si>
    <t>BOUN ENGSEANG</t>
  </si>
  <si>
    <t>ប៊ន អេងស៊ាង</t>
  </si>
  <si>
    <t>0230000169957</t>
  </si>
  <si>
    <t>KEU KIMPAV</t>
  </si>
  <si>
    <t>គឺ គឹមប៉ាវ</t>
  </si>
  <si>
    <t>0010002542299</t>
  </si>
  <si>
    <t>KHUN VICHET</t>
  </si>
  <si>
    <t>ឃុន វិចិត្រ</t>
  </si>
  <si>
    <t>1831200337</t>
  </si>
  <si>
    <t>0010004570729</t>
  </si>
  <si>
    <t>LIM RATHANAK
LEAPHEA</t>
  </si>
  <si>
    <t>លឹម រតនៈលាភា</t>
  </si>
  <si>
    <t>2951200124</t>
  </si>
  <si>
    <t>0060000437266</t>
  </si>
  <si>
    <t>RATH MALIKA</t>
  </si>
  <si>
    <t>រ៉ាត់ ម៉ាលីកា</t>
  </si>
  <si>
    <t>0010002534307</t>
  </si>
  <si>
    <t>MORM PHANY</t>
  </si>
  <si>
    <t>ម៉ម ផាន់នី</t>
  </si>
  <si>
    <t>1760800268</t>
  </si>
  <si>
    <t>0010002730672</t>
  </si>
  <si>
    <t>LY VANNA</t>
  </si>
  <si>
    <t>លី វណ្ណា</t>
  </si>
  <si>
    <t>1812100479</t>
  </si>
  <si>
    <t>0010002544836</t>
  </si>
  <si>
    <t>CHAN SINON</t>
  </si>
  <si>
    <t>ចាន់ ស៊ីណូន</t>
  </si>
  <si>
    <t>2880300255</t>
  </si>
  <si>
    <t>0010002532226</t>
  </si>
  <si>
    <t>YAM YUTHEA</t>
  </si>
  <si>
    <t>យ៉ាម យុទ្ធា</t>
  </si>
  <si>
    <t>1792100392</t>
  </si>
  <si>
    <t>0010002531408</t>
  </si>
  <si>
    <t>SOM SOKTHY</t>
  </si>
  <si>
    <t>សោម សុខធី</t>
  </si>
  <si>
    <t>1820300382</t>
  </si>
  <si>
    <t>0010002800379</t>
  </si>
  <si>
    <t>CHAY SAM NANG</t>
  </si>
  <si>
    <t>ចាយ សំណាង</t>
  </si>
  <si>
    <t>1841400264</t>
  </si>
  <si>
    <t>0420000121842</t>
  </si>
  <si>
    <t>OUK SAMONN</t>
  </si>
  <si>
    <t>អ៊ុក សំអូន</t>
  </si>
  <si>
    <t>0230000170057</t>
  </si>
  <si>
    <t>DY SOPANHA</t>
  </si>
  <si>
    <t>ឌី សុបញ្ញា</t>
  </si>
  <si>
    <t>0420000118205</t>
  </si>
  <si>
    <t>LAY SOVONG</t>
  </si>
  <si>
    <t>ឡាយ សុវង្ស</t>
  </si>
  <si>
    <t>0010002784454</t>
  </si>
  <si>
    <t>LAI HEANGLY</t>
  </si>
  <si>
    <t>ឡៃ ហ៊ាងលី</t>
  </si>
  <si>
    <t>1812100458</t>
  </si>
  <si>
    <t>0420000118938</t>
  </si>
  <si>
    <t>CHEAK TEY</t>
  </si>
  <si>
    <t>ជាក់ តី</t>
  </si>
  <si>
    <t>0010002550957</t>
  </si>
  <si>
    <t>SUY BUNTHEN</t>
  </si>
  <si>
    <t>ស៊ុយ ប៊ុនថេន</t>
  </si>
  <si>
    <t>2840600106</t>
  </si>
  <si>
    <t>0130000237249</t>
  </si>
  <si>
    <t>YEN KOLAB</t>
  </si>
  <si>
    <t>យ៉ិន កូលាប</t>
  </si>
  <si>
    <t>2932100291</t>
  </si>
  <si>
    <t>0010002553754</t>
  </si>
  <si>
    <t>VA VICHHEKA</t>
  </si>
  <si>
    <t>វ៉ា វិច្ឆិកា</t>
  </si>
  <si>
    <t>2801000074</t>
  </si>
  <si>
    <t>0010004166375</t>
  </si>
  <si>
    <t>EM KIMSEAN</t>
  </si>
  <si>
    <t>អែម គឹមសៀន</t>
  </si>
  <si>
    <t>0420000118701</t>
  </si>
  <si>
    <t>PHANG MALIKA</t>
  </si>
  <si>
    <t>ផង់ មល្លីកា</t>
  </si>
  <si>
    <t>0010002553557</t>
  </si>
  <si>
    <t>SONG POLIKA</t>
  </si>
  <si>
    <t>សុង ពុលីកា</t>
  </si>
  <si>
    <t>0010002536752</t>
  </si>
  <si>
    <t>NOL VANNAK</t>
  </si>
  <si>
    <t>នល់ វណ្ណៈ</t>
  </si>
  <si>
    <t>1801500144</t>
  </si>
  <si>
    <t>0010002531629</t>
  </si>
  <si>
    <t>HEM SOKOUNTHEARIN</t>
  </si>
  <si>
    <t>ហែម សុគន្ធារិន</t>
  </si>
  <si>
    <t>1841400284</t>
  </si>
  <si>
    <t>0010002541772</t>
  </si>
  <si>
    <t>SOM SOVANRITH</t>
  </si>
  <si>
    <t>សោម សុវណ្ណរិទ្ធ</t>
  </si>
  <si>
    <t>1741200049</t>
  </si>
  <si>
    <t>0010002535586</t>
  </si>
  <si>
    <t>PHENG SOVANNA</t>
  </si>
  <si>
    <t>ផេង សុវណ្ណា</t>
  </si>
  <si>
    <t>1801800037</t>
  </si>
  <si>
    <t>0010002551228</t>
  </si>
  <si>
    <t>LEANG PUNLORK</t>
  </si>
  <si>
    <t>លៀង ពន្លក</t>
  </si>
  <si>
    <t>1832100456</t>
  </si>
  <si>
    <t>0010002531831</t>
  </si>
  <si>
    <t>CHHIM VICHEKA</t>
  </si>
  <si>
    <t>ឈឹម វិច្ឆិកា</t>
  </si>
  <si>
    <t>1821200304</t>
  </si>
  <si>
    <t>0010002551107</t>
  </si>
  <si>
    <t>THONG SOPHAL</t>
  </si>
  <si>
    <t>ថោង សុផល</t>
  </si>
  <si>
    <t>0140000077816</t>
  </si>
  <si>
    <t>HUY CHANPISEY</t>
  </si>
  <si>
    <t>ហ៊ុយ ច័ន្ទពិសី</t>
  </si>
  <si>
    <t>1861200075</t>
  </si>
  <si>
    <t>0010002551271</t>
  </si>
  <si>
    <t>HOU SELA</t>
  </si>
  <si>
    <t>ហ៊ូ សិលា</t>
  </si>
  <si>
    <t>1841200302</t>
  </si>
  <si>
    <t>0010002535616</t>
  </si>
  <si>
    <t>VA LEAKSMEY</t>
  </si>
  <si>
    <t>វ៉ា លក្ម្សី</t>
  </si>
  <si>
    <t>2811200274</t>
  </si>
  <si>
    <t>0010002526102</t>
  </si>
  <si>
    <t>CHY SUOR</t>
  </si>
  <si>
    <t>ជី សួរ</t>
  </si>
  <si>
    <t>0130000258408</t>
  </si>
  <si>
    <t>NOEM SREYNEANG</t>
  </si>
  <si>
    <t>ណឹម ស្រីនាង</t>
  </si>
  <si>
    <t>KONG SREYNA</t>
  </si>
  <si>
    <t>គង់ ស្រីណា</t>
  </si>
  <si>
    <t>0440000029459</t>
  </si>
  <si>
    <t>TRY SOKLIN</t>
  </si>
  <si>
    <t>ទ្រី សុខលីន</t>
  </si>
  <si>
    <t>0230000170017</t>
  </si>
  <si>
    <t>PEK LEAKHENA</t>
  </si>
  <si>
    <t>ប៉ឹក លក្ខិណា</t>
  </si>
  <si>
    <t>0010002540415</t>
  </si>
  <si>
    <t>DUONG CHARYA</t>
  </si>
  <si>
    <t>ដួង ចរិយា</t>
  </si>
  <si>
    <t>2790700088</t>
  </si>
  <si>
    <t>0420000138583</t>
  </si>
  <si>
    <t>METH MEASSEYMA</t>
  </si>
  <si>
    <t>ម៉េត មាសសីម៉ា</t>
  </si>
  <si>
    <t>0010002544011</t>
  </si>
  <si>
    <t>PICH SOPHANNATH</t>
  </si>
  <si>
    <t>ប៉ិច សុផានណាត</t>
  </si>
  <si>
    <t>2830100025</t>
  </si>
  <si>
    <t>0010002689222</t>
  </si>
  <si>
    <t>YIN SOKUN</t>
  </si>
  <si>
    <t>យិន សុគន្ធ</t>
  </si>
  <si>
    <t>2881500101</t>
  </si>
  <si>
    <t>0010002800611</t>
  </si>
  <si>
    <t>KEO KALYAN</t>
  </si>
  <si>
    <t>កែវ កល្យាណ</t>
  </si>
  <si>
    <t>2821200409</t>
  </si>
  <si>
    <t>0010002615938</t>
  </si>
  <si>
    <t>SREL SITHAT</t>
  </si>
  <si>
    <t>ស្រិល ស៊ីថាត</t>
  </si>
  <si>
    <t>1840800002</t>
  </si>
  <si>
    <t>0010002532153</t>
  </si>
  <si>
    <t>HIM SAREUN</t>
  </si>
  <si>
    <t>ហ៊ឹម សារឿន</t>
  </si>
  <si>
    <t>1811400269</t>
  </si>
  <si>
    <t>0010002526498</t>
  </si>
  <si>
    <t>SOK POLKA</t>
  </si>
  <si>
    <t>សុខ ពលការ</t>
  </si>
  <si>
    <t>2851200102</t>
  </si>
  <si>
    <t>0010002542094</t>
  </si>
  <si>
    <t>METH SOKUNLALINE</t>
  </si>
  <si>
    <t>ម៉េត សុគន្ធឡាលីន</t>
  </si>
  <si>
    <t>2801200248</t>
  </si>
  <si>
    <t>SO OUDOM</t>
  </si>
  <si>
    <t>សួរ ឧត្ដម</t>
  </si>
  <si>
    <t>CHOUN POLETTE</t>
  </si>
  <si>
    <t>ជួន ប៉ូឡែត</t>
  </si>
  <si>
    <t>MUCH CHAMROEUN</t>
  </si>
  <si>
    <t>មុជ ចំរើន</t>
  </si>
  <si>
    <t>LENG SOPHAT</t>
  </si>
  <si>
    <t>ឡេង សុផាត</t>
  </si>
  <si>
    <t>SOTH PHALLA</t>
  </si>
  <si>
    <t>សូត្រ ផល្លា</t>
  </si>
  <si>
    <t>LIK DY</t>
  </si>
  <si>
    <t>លិ ឌី</t>
  </si>
  <si>
    <t>PECH BORA</t>
  </si>
  <si>
    <t>ពេជ្រ ប៉ូរ៉ា</t>
  </si>
  <si>
    <t>MORN SINA</t>
  </si>
  <si>
    <t>ម៉ន ស៊ីណា</t>
  </si>
  <si>
    <t>SEAN SARETH</t>
  </si>
  <si>
    <t>ស៊ាន សារ៉េត</t>
  </si>
  <si>
    <t>0650000019733</t>
  </si>
  <si>
    <t>CHEA SOKHA</t>
  </si>
  <si>
    <t>ជា សុខា</t>
  </si>
  <si>
    <t>0650000019628</t>
  </si>
  <si>
    <t>SOEUN THIDA</t>
  </si>
  <si>
    <t>សឿន ធីតា</t>
  </si>
  <si>
    <t>0130000132517</t>
  </si>
  <si>
    <t>YOEURNG BROS</t>
  </si>
  <si>
    <t>យឿង ប្រុស</t>
  </si>
  <si>
    <t>1882100442</t>
  </si>
  <si>
    <t>0010002555072</t>
  </si>
  <si>
    <t>HUN HAN</t>
  </si>
  <si>
    <t>ហ៊ុន ហាន</t>
  </si>
  <si>
    <t>1842100392</t>
  </si>
  <si>
    <t>MOUL LYHEANG</t>
  </si>
  <si>
    <t>មូល លីហ៊ាង</t>
  </si>
  <si>
    <t>KHIEV SOPHATSORN</t>
  </si>
  <si>
    <t>ខៀវ សុផាត់សន</t>
  </si>
  <si>
    <t>TAING CHHUNHUO</t>
  </si>
  <si>
    <t>តាំង ឈុនហួរ</t>
  </si>
  <si>
    <t>SAMOL SOPHEAKTRA</t>
  </si>
  <si>
    <t>សាម៉ុល សុភ័ត្រ្ដា</t>
  </si>
  <si>
    <t>0010002785426</t>
  </si>
  <si>
    <t>OUM ENCHANREAK
SMEY</t>
  </si>
  <si>
    <t>អ៊ុំ អ៊ិនច័ន្ទរស្មី</t>
  </si>
  <si>
    <t>2911200086</t>
  </si>
  <si>
    <t>0240000190668</t>
  </si>
  <si>
    <t>LOEM CHANDARA</t>
  </si>
  <si>
    <t>លឹម ចាន់ដារ៉ា</t>
  </si>
  <si>
    <t>0010002541427</t>
  </si>
  <si>
    <t>SENG MARIYA</t>
  </si>
  <si>
    <t>សេង ម៉ារីយ៉ា</t>
  </si>
  <si>
    <t>2871200105</t>
  </si>
  <si>
    <t>0010002876693</t>
  </si>
  <si>
    <t>NEM SONIN</t>
  </si>
  <si>
    <t>ណែម សូនីន</t>
  </si>
  <si>
    <t>0010003111267</t>
  </si>
  <si>
    <t>YAM PAGNHA</t>
  </si>
  <si>
    <t>យ៉ាំ បញ្ញា</t>
  </si>
  <si>
    <t>0010002542086</t>
  </si>
  <si>
    <t>SREY SAMAY</t>
  </si>
  <si>
    <t>ស្រី សាម៉ៃ</t>
  </si>
  <si>
    <t>2671200021</t>
  </si>
  <si>
    <t>0010002785523</t>
  </si>
  <si>
    <t>SREY SA RAY</t>
  </si>
  <si>
    <t>ស្រី សារ៉ាយ</t>
  </si>
  <si>
    <t>1802100507</t>
  </si>
  <si>
    <t>0010002532366</t>
  </si>
  <si>
    <t>SOU VANNAK</t>
  </si>
  <si>
    <t>ស៊ូ វណ្ណៈ</t>
  </si>
  <si>
    <t>1730700012</t>
  </si>
  <si>
    <t>0010002539767</t>
  </si>
  <si>
    <t>SOK SOPHARY</t>
  </si>
  <si>
    <t>សុក សុផារី</t>
  </si>
  <si>
    <t>2851200103</t>
  </si>
  <si>
    <t>0010002532347</t>
  </si>
  <si>
    <t>SONG SOLINA</t>
  </si>
  <si>
    <t>សុង សុលីណា</t>
  </si>
  <si>
    <t>2821200038</t>
  </si>
  <si>
    <t>YIM PISETH</t>
  </si>
  <si>
    <t>យីម ពិសិដ្ឋ</t>
  </si>
  <si>
    <t>SRUN MAKARA</t>
  </si>
  <si>
    <t>ស្រុន​ មករា</t>
  </si>
  <si>
    <t>MAO PISETH</t>
  </si>
  <si>
    <t>ម៉ៅ ពិសិដ្ឋ</t>
  </si>
  <si>
    <t>PEN RANY</t>
  </si>
  <si>
    <t>ប៉ែន រ៉ានី</t>
  </si>
  <si>
    <t>KEN THEARITH</t>
  </si>
  <si>
    <t>កែន ធារិទ្ធ</t>
  </si>
  <si>
    <t>CHAP PISEY</t>
  </si>
  <si>
    <t>ចាប ពិសី</t>
  </si>
  <si>
    <t>0010002555498</t>
  </si>
  <si>
    <t>NIL RASY</t>
  </si>
  <si>
    <t>និល រ៉ាស៊ី</t>
  </si>
  <si>
    <t>1840800363</t>
  </si>
  <si>
    <t>0010002526439</t>
  </si>
  <si>
    <t>PEN SINUON</t>
  </si>
  <si>
    <t>ប៉ែន ស៊ីនួន</t>
  </si>
  <si>
    <t>1830700426</t>
  </si>
  <si>
    <t>0010002550787</t>
  </si>
  <si>
    <t>MAK SOKUNTHEAR</t>
  </si>
  <si>
    <t>ម៉ាក សុគន្ធា</t>
  </si>
  <si>
    <t>2812100132</t>
  </si>
  <si>
    <t>0010002551198</t>
  </si>
  <si>
    <t>TIM RAVUTH</t>
  </si>
  <si>
    <t>ទឹម រ៉ាវុធ</t>
  </si>
  <si>
    <t>1802100533</t>
  </si>
  <si>
    <t>LOK SAM</t>
  </si>
  <si>
    <t>ឡុក សំ</t>
  </si>
  <si>
    <t>BOU RACHHAN</t>
  </si>
  <si>
    <t>បូ រ៉ាឆាន់</t>
  </si>
  <si>
    <t>SOK LEANGHOR</t>
  </si>
  <si>
    <t>សុខ លាងហោ</t>
  </si>
  <si>
    <t>OU SUPHEA</t>
  </si>
  <si>
    <t>អ៊ូ សុភា</t>
  </si>
  <si>
    <t>PENG SUNHOUR</t>
  </si>
  <si>
    <t>ប៉េង ស៊ុនហួរ</t>
  </si>
  <si>
    <t>MOM RATHAVANNAK</t>
  </si>
  <si>
    <t>មុំ រដ្ឋាវណ្ណៈ</t>
  </si>
  <si>
    <t>CHOK KESEY</t>
  </si>
  <si>
    <t>ចក់ កេស្សី</t>
  </si>
  <si>
    <t>TOEM CHANNTHOEURN</t>
  </si>
  <si>
    <t>ទឹម ចាន់ធឿន</t>
  </si>
  <si>
    <t>0010002542116</t>
  </si>
  <si>
    <t>PHENG SOPHA</t>
  </si>
  <si>
    <t>ផេង សុផា</t>
  </si>
  <si>
    <t>1832100540</t>
  </si>
  <si>
    <t>0010002785547</t>
  </si>
  <si>
    <t>CHHOENG KIRI</t>
  </si>
  <si>
    <t>ឆឹង គីរី</t>
  </si>
  <si>
    <t>1791400342</t>
  </si>
  <si>
    <t>0010002541888</t>
  </si>
  <si>
    <t>OUM SOCHEATA</t>
  </si>
  <si>
    <t>អ៊ុំ សុជាតា</t>
  </si>
  <si>
    <t>2881200085</t>
  </si>
  <si>
    <t>SUON CHANTHUCH</t>
  </si>
  <si>
    <t>សួន ចាន់ធុច</t>
  </si>
  <si>
    <t>OUCH RAKSMEY</t>
  </si>
  <si>
    <t>អ៊ូច រស្មី</t>
  </si>
  <si>
    <t>VETHDY MONIWATHANAK</t>
  </si>
  <si>
    <t>វ៉ិតឌី មុន្នីវឌ្ឍនៈ</t>
  </si>
  <si>
    <t>NOEM SOMRACH</t>
  </si>
  <si>
    <t>​នឹម សំរេច</t>
  </si>
  <si>
    <t>CHHOY PHANITH</t>
  </si>
  <si>
    <t>ឆយ ផានិត</t>
  </si>
  <si>
    <t>HAN VEASNA</t>
  </si>
  <si>
    <t>ហាន វាសនា</t>
  </si>
  <si>
    <t>KOEURN KHENG</t>
  </si>
  <si>
    <t>ឃឿន ខេង</t>
  </si>
  <si>
    <t>SUN SREYKORNG</t>
  </si>
  <si>
    <t>ស៊ុន ស្រីកង</t>
  </si>
  <si>
    <t>UTH ROTHA</t>
  </si>
  <si>
    <t>អ៊ុត រដ្ឋា</t>
  </si>
  <si>
    <t>ព្រំ វុទ្ធី</t>
  </si>
  <si>
    <t>KORNG SOPHEARA</t>
  </si>
  <si>
    <t>កង សុភារ៉ា</t>
  </si>
  <si>
    <t>SIV VANNARA</t>
  </si>
  <si>
    <t>ស៊ីវ វណ្ណារ៉ា</t>
  </si>
  <si>
    <t>0420000132623</t>
  </si>
  <si>
    <t>NGIN SOTHEARA</t>
  </si>
  <si>
    <t>ងិន សុធារ៉ា</t>
  </si>
  <si>
    <t>0010002527998</t>
  </si>
  <si>
    <t>OL SAMAT</t>
  </si>
  <si>
    <t>អុល សំអាត</t>
  </si>
  <si>
    <t>0010002788058</t>
  </si>
  <si>
    <t>EP SINA</t>
  </si>
  <si>
    <t>អិប ស៊ីណា</t>
  </si>
  <si>
    <t>1831200456</t>
  </si>
  <si>
    <t>0010002526153</t>
  </si>
  <si>
    <t>SRON THONG</t>
  </si>
  <si>
    <t>ស៊្រុន ថុង</t>
  </si>
  <si>
    <t>1830300305</t>
  </si>
  <si>
    <t>0010002531386</t>
  </si>
  <si>
    <t>POV PONLOENG</t>
  </si>
  <si>
    <t>ពៅ ពន្លឹង</t>
  </si>
  <si>
    <t>1840800149</t>
  </si>
  <si>
    <t>0010002557997</t>
  </si>
  <si>
    <t>DOUNG CHANDARA</t>
  </si>
  <si>
    <t>ឌួង ច័ន្ទតារា</t>
  </si>
  <si>
    <t>1730500080</t>
  </si>
  <si>
    <t>0010002541168</t>
  </si>
  <si>
    <t>LAY SOVAN</t>
  </si>
  <si>
    <t>ឡាយ សុវណ្ណ</t>
  </si>
  <si>
    <t>1760600117</t>
  </si>
  <si>
    <t>0010002554785</t>
  </si>
  <si>
    <t>HUY RITHPUTHBOSS</t>
  </si>
  <si>
    <t>ហ៊ុយ ឬទ្ធិពុធបុស្ស</t>
  </si>
  <si>
    <t>1801200400</t>
  </si>
  <si>
    <t>0010002555439</t>
  </si>
  <si>
    <t>MAO KIMLY</t>
  </si>
  <si>
    <t>ម៉ៅ គឹមលី</t>
  </si>
  <si>
    <t>1681400005</t>
  </si>
  <si>
    <t>0010002527017</t>
  </si>
  <si>
    <t>KEO BUNNA</t>
  </si>
  <si>
    <t>កែវ ប៊ុនណា</t>
  </si>
  <si>
    <t>1722000011</t>
  </si>
  <si>
    <t>0010002532404</t>
  </si>
  <si>
    <t>KIM KEOREAKSMEY</t>
  </si>
  <si>
    <t>គឹម កែវរស្មី</t>
  </si>
  <si>
    <t>1821700120</t>
  </si>
  <si>
    <t>0420000133123</t>
  </si>
  <si>
    <t>KHUN CHANNARITH</t>
  </si>
  <si>
    <t>ឃុន ចាន់ណារិទ្ធ</t>
  </si>
  <si>
    <t>0010002526358</t>
  </si>
  <si>
    <t>HENG SOPHANNARITH</t>
  </si>
  <si>
    <t>ហេង សុផាន់ណារិទ្ធ</t>
  </si>
  <si>
    <t>1810300309</t>
  </si>
  <si>
    <t>0010002531653</t>
  </si>
  <si>
    <t>SOUN SITIENG</t>
  </si>
  <si>
    <t>សួន ស៊ីទៀង</t>
  </si>
  <si>
    <t>1720500026</t>
  </si>
  <si>
    <t>0010002531537</t>
  </si>
  <si>
    <t>PEN NORAKVUTH</t>
  </si>
  <si>
    <t>ប៉ែន នរៈវុធ</t>
  </si>
  <si>
    <t>1691400221</t>
  </si>
  <si>
    <t>0010002543333</t>
  </si>
  <si>
    <t>MENG HONG</t>
  </si>
  <si>
    <t>ម៉េង ហុង</t>
  </si>
  <si>
    <t>1731400576</t>
  </si>
  <si>
    <t>0390000085386</t>
  </si>
  <si>
    <t>MUON VOLEAK</t>
  </si>
  <si>
    <t>មួន​ វល័ក្ខ</t>
  </si>
  <si>
    <t>0250000130188</t>
  </si>
  <si>
    <t>YEAK VUTHEA</t>
  </si>
  <si>
    <t>យៀក វុទ្ធា</t>
  </si>
  <si>
    <t>0250000153431</t>
  </si>
  <si>
    <t>KEU CHHIENG</t>
  </si>
  <si>
    <t>គឺ ឈៀង</t>
  </si>
  <si>
    <t>0030000362014</t>
  </si>
  <si>
    <t>PHAL PITOU</t>
  </si>
  <si>
    <t>ផល ពិទូ</t>
  </si>
  <si>
    <t>0030000161717</t>
  </si>
  <si>
    <t>MOCH THOEUN</t>
  </si>
  <si>
    <t>ម៉ុច ធឿន</t>
  </si>
  <si>
    <t>0010002783555</t>
  </si>
  <si>
    <t>SOK SAREM</t>
  </si>
  <si>
    <t>សុខ សារ៉ែម</t>
  </si>
  <si>
    <t>1792100412</t>
  </si>
  <si>
    <t>0010002553525</t>
  </si>
  <si>
    <t>PHOEUK CHANTHY</t>
  </si>
  <si>
    <t>ភឿក ចន្ធី</t>
  </si>
  <si>
    <t>1840700310</t>
  </si>
  <si>
    <t>0120000176066</t>
  </si>
  <si>
    <t>MEAS SOMNANG</t>
  </si>
  <si>
    <t>មាស សំណាង</t>
  </si>
  <si>
    <t>0010003595008</t>
  </si>
  <si>
    <t>SOU CHUN</t>
  </si>
  <si>
    <t>ស៊ូ ជុន</t>
  </si>
  <si>
    <t>0010003595019</t>
  </si>
  <si>
    <t>OM KHON</t>
  </si>
  <si>
    <t>អោម ខុន</t>
  </si>
  <si>
    <t>0010002784519</t>
  </si>
  <si>
    <t>SEANG SOKHON</t>
  </si>
  <si>
    <t>សៀង សុខុន</t>
  </si>
  <si>
    <t>1822100465</t>
  </si>
  <si>
    <t>0280000097775</t>
  </si>
  <si>
    <t>NAN SOKHENG</t>
  </si>
  <si>
    <t>ណន សុខេង</t>
  </si>
  <si>
    <t>0280000076468</t>
  </si>
  <si>
    <t>YONG KINY</t>
  </si>
  <si>
    <t>យុង ខិនី</t>
  </si>
  <si>
    <t>0280000076476</t>
  </si>
  <si>
    <t>HUY LUCH</t>
  </si>
  <si>
    <t>ហ៊ុយ លុច</t>
  </si>
  <si>
    <t>0010002532196</t>
  </si>
  <si>
    <t>YOEM BOREYYUTH</t>
  </si>
  <si>
    <t>យឹម បូរីយុទ្ធ</t>
  </si>
  <si>
    <t>1802000164</t>
  </si>
  <si>
    <t>0010003595027</t>
  </si>
  <si>
    <t>SOY CHEA</t>
  </si>
  <si>
    <t>សយ ជា</t>
  </si>
  <si>
    <t>0010003595035</t>
  </si>
  <si>
    <t>KHIEV VOEUN</t>
  </si>
  <si>
    <t>ខៀវ វឿន</t>
  </si>
  <si>
    <t>0040000481377</t>
  </si>
  <si>
    <t>CHHUON SREYLEAK</t>
  </si>
  <si>
    <t>ជួន ស្រីល័ក្ខ</t>
  </si>
  <si>
    <t>0040000411843</t>
  </si>
  <si>
    <t>SIP SISOLI</t>
  </si>
  <si>
    <t>ស៊ិប ស៊ីសូលី</t>
  </si>
  <si>
    <t>0510000056799</t>
  </si>
  <si>
    <t>YUN MAKARA</t>
  </si>
  <si>
    <t>យុន មករា</t>
  </si>
  <si>
    <t>2912100336</t>
  </si>
  <si>
    <t>0010003827106</t>
  </si>
  <si>
    <t>HAS SREYNET</t>
  </si>
  <si>
    <t>ហាស់ ស្រីណែត</t>
  </si>
  <si>
    <t>2881200353</t>
  </si>
  <si>
    <t>0010004000485</t>
  </si>
  <si>
    <t>CHIN KHEK</t>
  </si>
  <si>
    <t>ជិន ខិ</t>
  </si>
  <si>
    <t>0010002553703</t>
  </si>
  <si>
    <t>UM KHUN NEANG</t>
  </si>
  <si>
    <t>អ៊ុំ ឃុននាង</t>
  </si>
  <si>
    <t>2860400122</t>
  </si>
  <si>
    <t>0420000105952</t>
  </si>
  <si>
    <t>CHHORM SOKHOEURN</t>
  </si>
  <si>
    <t>ឆោម សុខឿន</t>
  </si>
  <si>
    <t>0130000132277</t>
  </si>
  <si>
    <t>SREY SAM ANG</t>
  </si>
  <si>
    <t>ស្រី សំអាង</t>
  </si>
  <si>
    <t>1842000212</t>
  </si>
  <si>
    <t>0010003995618</t>
  </si>
  <si>
    <t>DIM SAWIN</t>
  </si>
  <si>
    <t>ឌីម សាវីន</t>
  </si>
  <si>
    <t>0010003378182</t>
  </si>
  <si>
    <t>SUON SOKHOM</t>
  </si>
  <si>
    <t>សួន សុខុម</t>
  </si>
  <si>
    <t>0010002800689</t>
  </si>
  <si>
    <t>SAN THEAN</t>
  </si>
  <si>
    <t>សាន់ ធៀន</t>
  </si>
  <si>
    <t>1871200263</t>
  </si>
  <si>
    <t>0440000030961</t>
  </si>
  <si>
    <t>PHEN RATHA</t>
  </si>
  <si>
    <t>ផែន រដ្ឋា</t>
  </si>
  <si>
    <t>CHRUY MINEAR</t>
  </si>
  <si>
    <t>ជ្រុយ មិនា</t>
  </si>
  <si>
    <t>0440000031038</t>
  </si>
  <si>
    <t>UNG CHANNEARY</t>
  </si>
  <si>
    <t>អ៊ឹង ច័ន្ទនារី</t>
  </si>
  <si>
    <t>0420000127875</t>
  </si>
  <si>
    <t>SAO SOMALY</t>
  </si>
  <si>
    <t>សៅ សុមាលី</t>
  </si>
  <si>
    <t>0420000127549</t>
  </si>
  <si>
    <t>SO SOPHEATA</t>
  </si>
  <si>
    <t>សូ សុភាតា</t>
  </si>
  <si>
    <t>2940400132</t>
  </si>
  <si>
    <t>0010004132397</t>
  </si>
  <si>
    <t>LUK CHAMNAUL</t>
  </si>
  <si>
    <t>លុក ចំណូល</t>
  </si>
  <si>
    <t>0010003378198</t>
  </si>
  <si>
    <t>SIM CHENDA</t>
  </si>
  <si>
    <t>ស៊ីម ចិន្តា</t>
  </si>
  <si>
    <t>0010002785388</t>
  </si>
  <si>
    <t>CHRIM KIMCHHORNG</t>
  </si>
  <si>
    <t>ជ្រីម គីមឈង់</t>
  </si>
  <si>
    <t>2830300273</t>
  </si>
  <si>
    <t>0420000126259</t>
  </si>
  <si>
    <t>LEANG SOPHEAK</t>
  </si>
  <si>
    <t>លាង សុភ័គ</t>
  </si>
  <si>
    <t>1901200327</t>
  </si>
  <si>
    <t>0420000125856</t>
  </si>
  <si>
    <t>MEAS SEYMA</t>
  </si>
  <si>
    <t>មាស សីម៉ា</t>
  </si>
  <si>
    <t>2941200136</t>
  </si>
  <si>
    <t>0010004129917</t>
  </si>
  <si>
    <t>CHEM DINA</t>
  </si>
  <si>
    <t>ចែម ឌីណា</t>
  </si>
  <si>
    <t>0010003383801</t>
  </si>
  <si>
    <t>ROEUN SORANY</t>
  </si>
  <si>
    <t>រឿន សុរ៉ានី</t>
  </si>
  <si>
    <t>0010003383828</t>
  </si>
  <si>
    <t>EAR SREYPHEAK</t>
  </si>
  <si>
    <t>អៀ ស្រីភាក់</t>
  </si>
  <si>
    <t>0010002553487</t>
  </si>
  <si>
    <t>SOM CHANROTHA</t>
  </si>
  <si>
    <t>សោម ច័ន្ទរដ្ឋា</t>
  </si>
  <si>
    <t>1830300335</t>
  </si>
  <si>
    <t>0010002553533</t>
  </si>
  <si>
    <t>CHEA SOVAN CHAN
BRATNA</t>
  </si>
  <si>
    <t>ជា សុវណ្ណច័ន្ទប្រាថ្នា</t>
  </si>
  <si>
    <t>2861200186</t>
  </si>
  <si>
    <t>0010004437344</t>
  </si>
  <si>
    <t>PHUONG SAM ATH</t>
  </si>
  <si>
    <t>ភួង សំអាត</t>
  </si>
  <si>
    <t>0010002554742</t>
  </si>
  <si>
    <t>MOM POV</t>
  </si>
  <si>
    <t>មុំ ពៅ</t>
  </si>
  <si>
    <t>1812100399</t>
  </si>
  <si>
    <t>0440000031078</t>
  </si>
  <si>
    <t>CHIN CHEYARITH</t>
  </si>
  <si>
    <t>ជិន ជ័យារិទ្ធ</t>
  </si>
  <si>
    <t>0290000082366</t>
  </si>
  <si>
    <t>KEAT NGAN</t>
  </si>
  <si>
    <t>គាត ង៉ាន</t>
  </si>
  <si>
    <t>0420000099208</t>
  </si>
  <si>
    <t>TAING SOTHEARA</t>
  </si>
  <si>
    <t>តាំង សុធារ៉ា</t>
  </si>
  <si>
    <t>1941200140</t>
  </si>
  <si>
    <t>0650000019555</t>
  </si>
  <si>
    <t>CHEL SOPHALLA</t>
  </si>
  <si>
    <t>ចឹល សុផល្លា</t>
  </si>
  <si>
    <t>0010002782354</t>
  </si>
  <si>
    <t>HOUT ANGKEARITH</t>
  </si>
  <si>
    <t>ហួត អង្គារិទ្ធ</t>
  </si>
  <si>
    <t>0440000031011</t>
  </si>
  <si>
    <t>SAM SOPHAL</t>
  </si>
  <si>
    <t>សំ សុផល</t>
  </si>
  <si>
    <t>0420000124248</t>
  </si>
  <si>
    <t>OUM SAVOTH</t>
  </si>
  <si>
    <t>អ៊ុំ សាវុធ</t>
  </si>
  <si>
    <t>1901500132</t>
  </si>
  <si>
    <t>0010002544143</t>
  </si>
  <si>
    <t>LAO KIMSEA</t>
  </si>
  <si>
    <t>ឡៅ គឹមស៊ា</t>
  </si>
  <si>
    <t>1830100050</t>
  </si>
  <si>
    <t>0010002544003</t>
  </si>
  <si>
    <t>LEP PHANNA</t>
  </si>
  <si>
    <t>ឡឹប ផាន់ណា</t>
  </si>
  <si>
    <t>1820800510</t>
  </si>
  <si>
    <t>0010002536377</t>
  </si>
  <si>
    <t>CHEA SOPHORNARITH</t>
  </si>
  <si>
    <t>ជា សុភនណារិទ្ធិ</t>
  </si>
  <si>
    <t>1830300336</t>
  </si>
  <si>
    <t>0010004132381</t>
  </si>
  <si>
    <t>SREU ENGNEANG</t>
  </si>
  <si>
    <t>ស៊្រឺ អេងនាង</t>
  </si>
  <si>
    <t>0420000128154</t>
  </si>
  <si>
    <t>SAM PHEARDEY</t>
  </si>
  <si>
    <t>សំ ភក្ដី</t>
  </si>
  <si>
    <t>0010003827203</t>
  </si>
  <si>
    <t>SOR DANY</t>
  </si>
  <si>
    <t>ស ដានី</t>
  </si>
  <si>
    <t>2891200217</t>
  </si>
  <si>
    <t>0010002554718</t>
  </si>
  <si>
    <t>SAMBATH SOKHON</t>
  </si>
  <si>
    <t>សម្បត្តិ សុខុន</t>
  </si>
  <si>
    <t>2850800217</t>
  </si>
  <si>
    <t>0010002553746</t>
  </si>
  <si>
    <t>PHANG DALIN</t>
  </si>
  <si>
    <t>ផង់ ដាលីន</t>
  </si>
  <si>
    <t>2861200208</t>
  </si>
  <si>
    <t>0010002553711</t>
  </si>
  <si>
    <t>KHUON SOVANNARA</t>
  </si>
  <si>
    <t>ឃួន សុវណ្ណារ៉ា</t>
  </si>
  <si>
    <t>1800700263</t>
  </si>
  <si>
    <t>0010004474142</t>
  </si>
  <si>
    <t>KEO RATTANA</t>
  </si>
  <si>
    <t>2921200256</t>
  </si>
  <si>
    <t>NHEM SAMNANG</t>
  </si>
  <si>
    <t>ញ៉ែម សំណាង</t>
  </si>
  <si>
    <t>2880700253</t>
  </si>
  <si>
    <t>0440000031108</t>
  </si>
  <si>
    <t>NGET HY</t>
  </si>
  <si>
    <t>ង៉ែត ហ៊ី</t>
  </si>
  <si>
    <t>0420000131279</t>
  </si>
  <si>
    <t>KONG THY</t>
  </si>
  <si>
    <t>កង ធី</t>
  </si>
  <si>
    <t>0010003831178</t>
  </si>
  <si>
    <t>SAY RAYSMEYSORIYA</t>
  </si>
  <si>
    <t>សាយ រស្មីសូរិយា</t>
  </si>
  <si>
    <t>0420000127786</t>
  </si>
  <si>
    <t>EANG MALIS</t>
  </si>
  <si>
    <t>អៀង ម៉ាលីស</t>
  </si>
  <si>
    <t>0440000031089</t>
  </si>
  <si>
    <t>SORN SREYPAOV</t>
  </si>
  <si>
    <t>ស៊ន ស្រីពៅ</t>
  </si>
  <si>
    <t>2942100215</t>
  </si>
  <si>
    <t>0480000126607</t>
  </si>
  <si>
    <t>MENG SREYNOCH</t>
  </si>
  <si>
    <t>ម៉េង ស្រីណុច</t>
  </si>
  <si>
    <t>TOUY DARIT</t>
  </si>
  <si>
    <t>តូយ ដារិទ្ធ</t>
  </si>
  <si>
    <t>0420000113588</t>
  </si>
  <si>
    <t>SENG SOKLAY</t>
  </si>
  <si>
    <t>សេង សុខឡាយ</t>
  </si>
  <si>
    <t>0420000127409</t>
  </si>
  <si>
    <t>CHEA VANNARATH</t>
  </si>
  <si>
    <t>ជា វណ្ណារ័ត្ន</t>
  </si>
  <si>
    <t>0420000127848</t>
  </si>
  <si>
    <t>HAY DANY</t>
  </si>
  <si>
    <t>ហៃ ដានី</t>
  </si>
  <si>
    <t>0440000031027</t>
  </si>
  <si>
    <t>KAK VOEURN</t>
  </si>
  <si>
    <t>កាក់ វឿន</t>
  </si>
  <si>
    <t>1920800239</t>
  </si>
  <si>
    <t>0010002531483</t>
  </si>
  <si>
    <t>KHENG SOKUNTHEA</t>
  </si>
  <si>
    <t>ខេង សុគន្ឋា</t>
  </si>
  <si>
    <t>1801200221</t>
  </si>
  <si>
    <t>0010002554645</t>
  </si>
  <si>
    <t>YOU DA</t>
  </si>
  <si>
    <t>យូ ដា</t>
  </si>
  <si>
    <t>1812000198</t>
  </si>
  <si>
    <t>0010003228318</t>
  </si>
  <si>
    <t>OUK RATANAK</t>
  </si>
  <si>
    <t>អ៊ុក រតនៈ</t>
  </si>
  <si>
    <t>1921200034</t>
  </si>
  <si>
    <t>0650000019601</t>
  </si>
  <si>
    <t>KONG VORITH</t>
  </si>
  <si>
    <t>គង់ វរិទ្ធ</t>
  </si>
  <si>
    <t>0650000019617</t>
  </si>
  <si>
    <t>PECH KIMLENG</t>
  </si>
  <si>
    <t>ប៉ិច គីមឡេង</t>
  </si>
  <si>
    <t>0240000452409</t>
  </si>
  <si>
    <t>SAMEN SOKHA</t>
  </si>
  <si>
    <t>សាម៉េន សុខា</t>
  </si>
  <si>
    <t>ហង្ស សេរីវលក្ខណ៍</t>
  </si>
  <si>
    <t>0010002555757</t>
  </si>
  <si>
    <t>SOCHEAT KANHARITH</t>
  </si>
  <si>
    <t>សុជាតិ កញ្ញារិទ្ធ</t>
  </si>
  <si>
    <t>1841200416</t>
  </si>
  <si>
    <t>0010003384859</t>
  </si>
  <si>
    <t>OUCH CHAECHAN
MOLIKA</t>
  </si>
  <si>
    <t>អ៊ូច ជាច័ន្ទមល្លិកា</t>
  </si>
  <si>
    <t>0650000019687</t>
  </si>
  <si>
    <t>SOK ROMSIL</t>
  </si>
  <si>
    <t>សុខ រំសិល</t>
  </si>
  <si>
    <t>0440000030945</t>
  </si>
  <si>
    <t>CHAN PANHARITH</t>
  </si>
  <si>
    <t>ចាន់ បញ្ញារិទ្ធ</t>
  </si>
  <si>
    <t>0010002531505</t>
  </si>
  <si>
    <t>SIV KHEANG</t>
  </si>
  <si>
    <t>ស៊ីវ ឃាង</t>
  </si>
  <si>
    <t>1830800347</t>
  </si>
  <si>
    <t>0420000122369</t>
  </si>
  <si>
    <t>NIN VUTHY</t>
  </si>
  <si>
    <t>និន វុទ្ធី</t>
  </si>
  <si>
    <t>1931400180</t>
  </si>
  <si>
    <t>0650000020189</t>
  </si>
  <si>
    <t>THONNY CHANLINDA</t>
  </si>
  <si>
    <t>ថុន្នី ច័ន្ទលីនដា</t>
  </si>
  <si>
    <t>0600000055244</t>
  </si>
  <si>
    <t>THACH CHITARO</t>
  </si>
  <si>
    <t>ថាច ជីតារ៉ូ</t>
  </si>
  <si>
    <t>0010003222007</t>
  </si>
  <si>
    <t>AING PHEA REAK</t>
  </si>
  <si>
    <t>អាំង ភារៈ</t>
  </si>
  <si>
    <t>1871500149</t>
  </si>
  <si>
    <t>0420000124736</t>
  </si>
  <si>
    <t>MEAN NAVIMOUN</t>
  </si>
  <si>
    <t>មាន ណាវិមន្ត</t>
  </si>
  <si>
    <t>1921200276</t>
  </si>
  <si>
    <t>MOM NOUCH</t>
  </si>
  <si>
    <t>ម៉ុម នូច</t>
  </si>
  <si>
    <t>0650000019938</t>
  </si>
  <si>
    <t>CHHORN DANUT</t>
  </si>
  <si>
    <t>ឆន ដានុត</t>
  </si>
  <si>
    <t>0650000020243</t>
  </si>
  <si>
    <t>CHEA NEGN</t>
  </si>
  <si>
    <t>ជា និញ</t>
  </si>
  <si>
    <t>0480000320578</t>
  </si>
  <si>
    <t>KHAN KIMHUON</t>
  </si>
  <si>
    <t>ខាន់ គឹមហួន</t>
  </si>
  <si>
    <t>0480000024831</t>
  </si>
  <si>
    <t>CHREA SESOKUNTHIDETH</t>
  </si>
  <si>
    <t>ជ្រា សែសុគន្ធីដេត</t>
  </si>
  <si>
    <t>2882100108</t>
  </si>
  <si>
    <t>0080000390597</t>
  </si>
  <si>
    <t>SAN SRAS</t>
  </si>
  <si>
    <t>សន ស្រស់</t>
  </si>
  <si>
    <t>0130000275698</t>
  </si>
  <si>
    <t>PHAT PHANNA</t>
  </si>
  <si>
    <t>ផាត ផាន់ណា</t>
  </si>
  <si>
    <t>TUY PHEARUN</t>
  </si>
  <si>
    <t>ទុយ ភារុន</t>
  </si>
  <si>
    <t>LY SIEVLEANG</t>
  </si>
  <si>
    <t>លី សៀវលាង</t>
  </si>
  <si>
    <t>0150000086225</t>
  </si>
  <si>
    <t>LAY SOPHUAN</t>
  </si>
  <si>
    <t>ឡាយ សុភ័ណ្ឌ</t>
  </si>
  <si>
    <t>0650000019741</t>
  </si>
  <si>
    <t>PO SREYNIDA</t>
  </si>
  <si>
    <t>ពោ ស្រីនីដា</t>
  </si>
  <si>
    <t>0010005487299</t>
  </si>
  <si>
    <t>CHHON CHANDANI</t>
  </si>
  <si>
    <t>ឆុន ច័ន្ទដានី</t>
  </si>
  <si>
    <t>0010003831243</t>
  </si>
  <si>
    <t>TOUCH BOREY</t>
  </si>
  <si>
    <t>ទូច បូរី</t>
  </si>
  <si>
    <t>1920800237</t>
  </si>
  <si>
    <t>0420000111038</t>
  </si>
  <si>
    <t>1891200309</t>
  </si>
  <si>
    <t>EK SARAN PHAOSERY SERYBOTH</t>
  </si>
  <si>
    <t>ឯកសារន្ត ផៅសិរីសិរីបុត្រ</t>
  </si>
  <si>
    <t>0010002555838</t>
  </si>
  <si>
    <t>KIM SOKNIN</t>
  </si>
  <si>
    <t>គីម សុខនីន</t>
  </si>
  <si>
    <t>1860800324</t>
  </si>
  <si>
    <t>0010002691413</t>
  </si>
  <si>
    <t>SORN KIM OL</t>
  </si>
  <si>
    <t>ស៊ន គឹមអុល</t>
  </si>
  <si>
    <t>1840300420</t>
  </si>
  <si>
    <t>0240000228819</t>
  </si>
  <si>
    <t>KY SEREYVUTH</t>
  </si>
  <si>
    <t>គី សេរីវុធ</t>
  </si>
  <si>
    <t>1931200224</t>
  </si>
  <si>
    <t>0180000134258</t>
  </si>
  <si>
    <t>CHEANG MUY TEANG</t>
  </si>
  <si>
    <t>ជាង មុយទាង</t>
  </si>
  <si>
    <t>0010002526428</t>
  </si>
  <si>
    <t>PHIM SEREYRATH</t>
  </si>
  <si>
    <t>ភឹម សិរីរត្នន៍</t>
  </si>
  <si>
    <t>2861200080</t>
  </si>
  <si>
    <t>0010002532463</t>
  </si>
  <si>
    <t>KHENG SAMBO</t>
  </si>
  <si>
    <t>ខេង សំបូរ</t>
  </si>
  <si>
    <t>1720800214</t>
  </si>
  <si>
    <t>0420000075824</t>
  </si>
  <si>
    <t>BRONH SOPHEANA</t>
  </si>
  <si>
    <t>ប្រុញ សុភាណា</t>
  </si>
  <si>
    <t>0010004149338</t>
  </si>
  <si>
    <t>NOP VIRYEAK</t>
  </si>
  <si>
    <t>ណុប វិរយៈ</t>
  </si>
  <si>
    <t>0420000099561</t>
  </si>
  <si>
    <t>KHLIM SAMNANG</t>
  </si>
  <si>
    <t>ឃ្លឹម សំណាង</t>
  </si>
  <si>
    <t>0010002782583</t>
  </si>
  <si>
    <t>UNG CHANNARITH</t>
  </si>
  <si>
    <t>អ៊ុង ចាន់ណារិទ្ធ</t>
  </si>
  <si>
    <t>0420000098158</t>
  </si>
  <si>
    <t>SITHA NIRAK</t>
  </si>
  <si>
    <t>ស៊ីថា នីរក្សី</t>
  </si>
  <si>
    <t>0010002802673</t>
  </si>
  <si>
    <t>PROM CHAMROEUN</t>
  </si>
  <si>
    <t>ព្រហ្ម ចំរើន</t>
  </si>
  <si>
    <t>1800800504</t>
  </si>
  <si>
    <t>0420000100225</t>
  </si>
  <si>
    <t>NUON VEASNA</t>
  </si>
  <si>
    <t>នួន វាសនា</t>
  </si>
  <si>
    <t>0420000103534</t>
  </si>
  <si>
    <t>NHEM PHEUN</t>
  </si>
  <si>
    <t>ញ៉ែម ភឺន</t>
  </si>
  <si>
    <t>0060000260827</t>
  </si>
  <si>
    <t>VONG KESERA</t>
  </si>
  <si>
    <t>វង្ស កេសរា</t>
  </si>
  <si>
    <t>0010002529314</t>
  </si>
  <si>
    <t>EAM SOKUNTHEARY</t>
  </si>
  <si>
    <t>អៀម សុគន្ធារី</t>
  </si>
  <si>
    <t>2821200039</t>
  </si>
  <si>
    <t>0010002555064</t>
  </si>
  <si>
    <t>SANG KIMSON</t>
  </si>
  <si>
    <t>សាំង គឹមសុន</t>
  </si>
  <si>
    <t>1800300382</t>
  </si>
  <si>
    <t>0010002526315</t>
  </si>
  <si>
    <t>LUON PHAN</t>
  </si>
  <si>
    <t>លន់ ផាន</t>
  </si>
  <si>
    <t>1722100014</t>
  </si>
  <si>
    <t>0010002536598</t>
  </si>
  <si>
    <t>KHUTH KIM SEAR</t>
  </si>
  <si>
    <t>ឃុត គឹមស៊ា</t>
  </si>
  <si>
    <t>1702100797</t>
  </si>
  <si>
    <t>0010002529322</t>
  </si>
  <si>
    <t>CHHIN CHANVIBOL</t>
  </si>
  <si>
    <t>ឈិន ច័ន្ទវិបុល</t>
  </si>
  <si>
    <t>1831200007</t>
  </si>
  <si>
    <t>0010002782516</t>
  </si>
  <si>
    <t>RITH PISETH</t>
  </si>
  <si>
    <t>ឫទ្ធិ ពិសិដ្ឋ</t>
  </si>
  <si>
    <t>1901200086</t>
  </si>
  <si>
    <t>0010003538082</t>
  </si>
  <si>
    <t>THUL SOTHY</t>
  </si>
  <si>
    <t>ធុល សុធី</t>
  </si>
  <si>
    <t>0240000176304</t>
  </si>
  <si>
    <t>AIM NIM</t>
  </si>
  <si>
    <t>ឯម នីម</t>
  </si>
  <si>
    <t>0420000099577</t>
  </si>
  <si>
    <t>ENG TON</t>
  </si>
  <si>
    <t>អេង តុន</t>
  </si>
  <si>
    <t>0010002785477</t>
  </si>
  <si>
    <t>EK SOKCHEA</t>
  </si>
  <si>
    <t>ឯក សុខជា</t>
  </si>
  <si>
    <t>1801200644</t>
  </si>
  <si>
    <t>0010002783849</t>
  </si>
  <si>
    <t>OEUR TY</t>
  </si>
  <si>
    <t>អឿ ទី</t>
  </si>
  <si>
    <t>1810100016</t>
  </si>
  <si>
    <t>0010002534016</t>
  </si>
  <si>
    <t>VONG HOUR</t>
  </si>
  <si>
    <t>វង្ស ហួ</t>
  </si>
  <si>
    <t>1762100012</t>
  </si>
  <si>
    <t>0010002526099</t>
  </si>
  <si>
    <t>NGOUN BOLANG</t>
  </si>
  <si>
    <t>ងួន បូឡង</t>
  </si>
  <si>
    <t>2750700081</t>
  </si>
  <si>
    <t>0010002536299</t>
  </si>
  <si>
    <t>SONG THY</t>
  </si>
  <si>
    <t>សុង ធី</t>
  </si>
  <si>
    <t>2690400001</t>
  </si>
  <si>
    <t>0010002550909</t>
  </si>
  <si>
    <t>SOM NISAY</t>
  </si>
  <si>
    <t>សោម និស្ស័យ</t>
  </si>
  <si>
    <t>1801200315</t>
  </si>
  <si>
    <t>0010002782443</t>
  </si>
  <si>
    <t>PHORN MAI</t>
  </si>
  <si>
    <t>ផន ម៉ៃ</t>
  </si>
  <si>
    <t>1791400354</t>
  </si>
  <si>
    <t>0010002525629</t>
  </si>
  <si>
    <t>KROCH SOPHAROATH</t>
  </si>
  <si>
    <t>គ្រួច សុផារត្ន័</t>
  </si>
  <si>
    <t>2801200281</t>
  </si>
  <si>
    <t>0010002788085</t>
  </si>
  <si>
    <t>MOM BONA</t>
  </si>
  <si>
    <t>មុំ បូណា</t>
  </si>
  <si>
    <t>1862000190</t>
  </si>
  <si>
    <t>0010002541322</t>
  </si>
  <si>
    <t>ROS SAMBO</t>
  </si>
  <si>
    <t>រស់ សំបូរ</t>
  </si>
  <si>
    <t>1861200285</t>
  </si>
  <si>
    <t>0010002813478</t>
  </si>
  <si>
    <t>NOY SAMPHORS</t>
  </si>
  <si>
    <t>ណយ សម្ផស្ស</t>
  </si>
  <si>
    <t>2832100162</t>
  </si>
  <si>
    <t>0420000100195</t>
  </si>
  <si>
    <t>HUON RATTANAK</t>
  </si>
  <si>
    <t>ហ៊ួន រតនៈ</t>
  </si>
  <si>
    <t>0010002782699</t>
  </si>
  <si>
    <t>SOY SOPHEAP</t>
  </si>
  <si>
    <t>សយ សុភាព</t>
  </si>
  <si>
    <t>1760800273</t>
  </si>
  <si>
    <t>0010002788007</t>
  </si>
  <si>
    <t>KAM KAKDA</t>
  </si>
  <si>
    <t>កាម កក្កដា</t>
  </si>
  <si>
    <t>1810800356</t>
  </si>
  <si>
    <t>0010002535667</t>
  </si>
  <si>
    <t>SAO BUNTHOEUN</t>
  </si>
  <si>
    <t>សៅ ប៊ុនធឿន</t>
  </si>
  <si>
    <t>1811200230</t>
  </si>
  <si>
    <t>0010002788093</t>
  </si>
  <si>
    <t>TOUCH SOTHMUTH</t>
  </si>
  <si>
    <t>ទូច សុទ្ធមុត</t>
  </si>
  <si>
    <t>1801200105</t>
  </si>
  <si>
    <t>0420000103542</t>
  </si>
  <si>
    <t>CHHAY ROTHNA</t>
  </si>
  <si>
    <t>ឆាយ រតនា</t>
  </si>
  <si>
    <t>0420000100187</t>
  </si>
  <si>
    <t>PRUM LAREVATEY</t>
  </si>
  <si>
    <t>ព្រំ ឡារ៉េវត្តី</t>
  </si>
  <si>
    <t>0420000107629</t>
  </si>
  <si>
    <t>OU MEAN</t>
  </si>
  <si>
    <t>អ៊ូ មាន</t>
  </si>
  <si>
    <t>0010002788484</t>
  </si>
  <si>
    <t>OM CHANTHOU</t>
  </si>
  <si>
    <t>អ៊ុំ ចន្ធូ</t>
  </si>
  <si>
    <t>1891400141</t>
  </si>
  <si>
    <t>0420000110767</t>
  </si>
  <si>
    <t>HEM BUNTHO</t>
  </si>
  <si>
    <t>ហែម ប៊ុនថូ</t>
  </si>
  <si>
    <t>0010002525882</t>
  </si>
  <si>
    <t>HENG RAKSMEY</t>
  </si>
  <si>
    <t>ហេង រស្មី</t>
  </si>
  <si>
    <t>1760300297</t>
  </si>
  <si>
    <t>0010002800597</t>
  </si>
  <si>
    <t>LAY SOTHEARITH</t>
  </si>
  <si>
    <t>ឡាយ សុធារិទ្ធ</t>
  </si>
  <si>
    <t>1890300177</t>
  </si>
  <si>
    <t>0010002802778</t>
  </si>
  <si>
    <t>AM SOBUN</t>
  </si>
  <si>
    <t>អាំ សុបុណ្យ</t>
  </si>
  <si>
    <t>0010002526188</t>
  </si>
  <si>
    <t>TOUCH PHAROM</t>
  </si>
  <si>
    <t>ទូច ផារ៉ុម</t>
  </si>
  <si>
    <t>1770800169</t>
  </si>
  <si>
    <t>0010002783838</t>
  </si>
  <si>
    <t>CHAP PONNAKA</t>
  </si>
  <si>
    <t>ចាប ប៉ុណ្ណាកា</t>
  </si>
  <si>
    <t>1811200551</t>
  </si>
  <si>
    <t>0420000125066</t>
  </si>
  <si>
    <t>MOURNG CHHUN</t>
  </si>
  <si>
    <t>មួង ឆុន</t>
  </si>
  <si>
    <t>0010002785531</t>
  </si>
  <si>
    <t>CHAN SOCHEATA</t>
  </si>
  <si>
    <t>ចាន់ សុជាតា</t>
  </si>
  <si>
    <t>2901200106</t>
  </si>
  <si>
    <t>0420000129703</t>
  </si>
  <si>
    <t>VEK RAVY</t>
  </si>
  <si>
    <t>វ៉ឹក រ៉ាវី</t>
  </si>
  <si>
    <t>0420000129711</t>
  </si>
  <si>
    <t>0420000103558</t>
  </si>
  <si>
    <t>EAB SEYHA</t>
  </si>
  <si>
    <t>អ៊ាប សីហា</t>
  </si>
  <si>
    <t>0010002788042</t>
  </si>
  <si>
    <t>HUY SOKHENG</t>
  </si>
  <si>
    <t>ហ៊ុយ សុខេង</t>
  </si>
  <si>
    <t>1820700404</t>
  </si>
  <si>
    <t>0010003490958</t>
  </si>
  <si>
    <t>CHIV RAKSMEY</t>
  </si>
  <si>
    <t>ជីវ រស្មី</t>
  </si>
  <si>
    <t>0420000129789</t>
  </si>
  <si>
    <t>MUTH LINDETH</t>
  </si>
  <si>
    <t>មុត លីនដែត</t>
  </si>
  <si>
    <t>0420000129778</t>
  </si>
  <si>
    <t>MEY VICHITH</t>
  </si>
  <si>
    <t>ម៉ី វិចិត្រ</t>
  </si>
  <si>
    <t>0440000031178</t>
  </si>
  <si>
    <t>KONG SREYNY</t>
  </si>
  <si>
    <t>គង់ ស្រីនី</t>
  </si>
  <si>
    <t>2931200290</t>
  </si>
  <si>
    <t>0420000129754</t>
  </si>
  <si>
    <t>KOHG MALY</t>
  </si>
  <si>
    <t>គង់ ម៉ាលី</t>
  </si>
  <si>
    <t>2951000090</t>
  </si>
  <si>
    <t>0420000129727</t>
  </si>
  <si>
    <t>MOUL RATHA</t>
  </si>
  <si>
    <t>មូល រដ្ឋា</t>
  </si>
  <si>
    <t>1920700257</t>
  </si>
  <si>
    <t>0010003827238</t>
  </si>
  <si>
    <t>SETH CHANTHOU</t>
  </si>
  <si>
    <t>សិត ចាន់ធូ</t>
  </si>
  <si>
    <t>1850600259</t>
  </si>
  <si>
    <t>0010002526088</t>
  </si>
  <si>
    <t>DETH CHANVIREAK</t>
  </si>
  <si>
    <t>ដេត ច័ន្ទវីរៈ</t>
  </si>
  <si>
    <t>1821200480</t>
  </si>
  <si>
    <t>0010003831359</t>
  </si>
  <si>
    <t>HEANG THET</t>
  </si>
  <si>
    <t>ហៀង ថេត</t>
  </si>
  <si>
    <t>0420000097728</t>
  </si>
  <si>
    <t>UY POVROATHA</t>
  </si>
  <si>
    <t>អ៊ុយ ពៅរដ្ឋា</t>
  </si>
  <si>
    <t>0010002782419</t>
  </si>
  <si>
    <t>SRUN KIMCHEA</t>
  </si>
  <si>
    <t>ស៊្រុន គឹមជា</t>
  </si>
  <si>
    <t>0010003696192</t>
  </si>
  <si>
    <t>VANN SOKUNTHY</t>
  </si>
  <si>
    <t>វណ្ណ សុគុន្ធី</t>
  </si>
  <si>
    <t>0010002782656</t>
  </si>
  <si>
    <t>CHHIN CHANSOKREY</t>
  </si>
  <si>
    <t>ឈិន ចាន់សុក្រី</t>
  </si>
  <si>
    <t>1941200004</t>
  </si>
  <si>
    <t>0010003238488</t>
  </si>
  <si>
    <t>AM SOPHAL</t>
  </si>
  <si>
    <t>អាំ សុផល</t>
  </si>
  <si>
    <t>0010002785396</t>
  </si>
  <si>
    <t>MAO SOPHEAP</t>
  </si>
  <si>
    <t>ម៉ៅ សុភាព</t>
  </si>
  <si>
    <t>2711200021</t>
  </si>
  <si>
    <t>0010002550798</t>
  </si>
  <si>
    <t>UY PHALLIKA</t>
  </si>
  <si>
    <t>អ៊ុយ ផល្លិកា</t>
  </si>
  <si>
    <t>2751200024</t>
  </si>
  <si>
    <t>0010002541381</t>
  </si>
  <si>
    <t>TIENG KIM SIV</t>
  </si>
  <si>
    <t>ទៀង គឹមស៊ីវ</t>
  </si>
  <si>
    <t>1860600201</t>
  </si>
  <si>
    <t>0010002527467</t>
  </si>
  <si>
    <t>NIN VANNAK</t>
  </si>
  <si>
    <t>និន វណ្ណៈ</t>
  </si>
  <si>
    <t>1791400115</t>
  </si>
  <si>
    <t>0480000024777</t>
  </si>
  <si>
    <t>CHUM VONG CHANN</t>
  </si>
  <si>
    <t>ជុំ វង្សចន្ទ័</t>
  </si>
  <si>
    <t>0010002526021</t>
  </si>
  <si>
    <t>VONG SOVANN</t>
  </si>
  <si>
    <t>វង្ស សុវណ្ណ</t>
  </si>
  <si>
    <t>1740300050</t>
  </si>
  <si>
    <t>0010003696222</t>
  </si>
  <si>
    <t>HEM HOEURN</t>
  </si>
  <si>
    <t>ហែម ហឿន</t>
  </si>
  <si>
    <t>0010002535737</t>
  </si>
  <si>
    <t>TES RUKHAPHAL</t>
  </si>
  <si>
    <t>ទេស រុក្ខាផល</t>
  </si>
  <si>
    <t>1740200094</t>
  </si>
  <si>
    <t>0420000144524</t>
  </si>
  <si>
    <t>KEO SREYCHANNA</t>
  </si>
  <si>
    <t>កែវ ស្រីចណ្ណា</t>
  </si>
  <si>
    <t>0250000150858</t>
  </si>
  <si>
    <t>VONN SAVAT</t>
  </si>
  <si>
    <t>វ៉ុន សាវ៉ាត</t>
  </si>
  <si>
    <t>0420000174528</t>
  </si>
  <si>
    <t>THONG MENGDAVID</t>
  </si>
  <si>
    <t>ថុង ម៉េងដាវិត</t>
  </si>
  <si>
    <t>0650000019946</t>
  </si>
  <si>
    <t>LY NENG</t>
  </si>
  <si>
    <t>លី ណេង</t>
  </si>
  <si>
    <t>0420000191212</t>
  </si>
  <si>
    <t>KHON SOVATH</t>
  </si>
  <si>
    <t>ខុន សុវត្ថិ</t>
  </si>
  <si>
    <t>0010003636227</t>
  </si>
  <si>
    <t>MIN REN</t>
  </si>
  <si>
    <t>មីន រេន</t>
  </si>
  <si>
    <t>SOK SOPHEAK</t>
  </si>
  <si>
    <t>សុខ សុភ័ក្រ</t>
  </si>
  <si>
    <t>0650000020294</t>
  </si>
  <si>
    <t>HEL HENG</t>
  </si>
  <si>
    <t>ហ៊ែល ហេង</t>
  </si>
  <si>
    <t>0650000019512</t>
  </si>
  <si>
    <t>CHEAN SAMNANG</t>
  </si>
  <si>
    <t>ជាន សំណាង</t>
  </si>
  <si>
    <t>0650000021371</t>
  </si>
  <si>
    <t>UON NIMUL</t>
  </si>
  <si>
    <t>អ៊ួន និមល</t>
  </si>
  <si>
    <t>0650000021304</t>
  </si>
  <si>
    <t>NONGYONDY RHINO</t>
  </si>
  <si>
    <t>នងយ៉ុនឌី រីណូ</t>
  </si>
  <si>
    <t>0010003827262</t>
  </si>
  <si>
    <t>THONG SENGLEAP</t>
  </si>
  <si>
    <t>ថុង សេងលាភ</t>
  </si>
  <si>
    <t>1901200326</t>
  </si>
  <si>
    <t>0010003698713</t>
  </si>
  <si>
    <t>TAING SAMNANG</t>
  </si>
  <si>
    <t>តាំង សំណាង</t>
  </si>
  <si>
    <t>1901200198</t>
  </si>
  <si>
    <t>0180000136822</t>
  </si>
  <si>
    <t>KIM BOROTH</t>
  </si>
  <si>
    <t>គឹម បូរ័ត្ន</t>
  </si>
  <si>
    <t>0420000100209</t>
  </si>
  <si>
    <t>CHEA CHAMROEUN</t>
  </si>
  <si>
    <t>ជា ចំរើន</t>
  </si>
  <si>
    <t>0010002550868</t>
  </si>
  <si>
    <t>PHUN SOPHEAK</t>
  </si>
  <si>
    <t>ភុន សុភ័ក្ត</t>
  </si>
  <si>
    <t>1830800334</t>
  </si>
  <si>
    <t>0010002557776</t>
  </si>
  <si>
    <t>CHAN PHANATH</t>
  </si>
  <si>
    <t>ចាន់ ផាណាត</t>
  </si>
  <si>
    <t>0290000054079</t>
  </si>
  <si>
    <t>KHCHAO SAVUN</t>
  </si>
  <si>
    <t>ខ្ចៅ សាវុន</t>
  </si>
  <si>
    <t>0190000153967</t>
  </si>
  <si>
    <t>SOR CHURPVEASNA</t>
  </si>
  <si>
    <t>ស ជួបវាសនា</t>
  </si>
  <si>
    <t>0010002557733</t>
  </si>
  <si>
    <t>SAO SIDETH</t>
  </si>
  <si>
    <t>សៅ ស៊ីដេត</t>
  </si>
  <si>
    <t>2721200196</t>
  </si>
  <si>
    <t>0420000093938</t>
  </si>
  <si>
    <t>SAO BONA</t>
  </si>
  <si>
    <t>សៅ បូណា</t>
  </si>
  <si>
    <t>0010002536671</t>
  </si>
  <si>
    <t>CHOR CHAMLEK</t>
  </si>
  <si>
    <t>ជ ចំលែក</t>
  </si>
  <si>
    <t>1792100367</t>
  </si>
  <si>
    <t>0010002555234</t>
  </si>
  <si>
    <t>CHAN VANNAK</t>
  </si>
  <si>
    <t>ចាន់ វណ្ណៈ</t>
  </si>
  <si>
    <t>1801400294</t>
  </si>
  <si>
    <t>0010002555207</t>
  </si>
  <si>
    <t>RUN KOSAL</t>
  </si>
  <si>
    <t>រុន កុសល</t>
  </si>
  <si>
    <t>1820800345</t>
  </si>
  <si>
    <t>0420000122032</t>
  </si>
  <si>
    <t>CHHUM SAMNOEUNG</t>
  </si>
  <si>
    <t>ឈុំ សំនឿង</t>
  </si>
  <si>
    <t>0270000095758</t>
  </si>
  <si>
    <t>SOM SANDYSOMA</t>
  </si>
  <si>
    <t>សោម សានឌីសោមា</t>
  </si>
  <si>
    <t>0420000113408</t>
  </si>
  <si>
    <t>LACH VAN SAK</t>
  </si>
  <si>
    <t>ឡាច វណ្ណស័ក្តិ</t>
  </si>
  <si>
    <t>0420000099723</t>
  </si>
  <si>
    <t>RY RITH</t>
  </si>
  <si>
    <t>រី រិត</t>
  </si>
  <si>
    <t>0230000172621</t>
  </si>
  <si>
    <t>SOK SOPHONNIMUL</t>
  </si>
  <si>
    <t>សុខ សុផុននិមល</t>
  </si>
  <si>
    <t>0420000157111</t>
  </si>
  <si>
    <t>VOENG BUNTHOEUN</t>
  </si>
  <si>
    <t>វ៉ឹង ប៊ុនធឿន</t>
  </si>
  <si>
    <t>0130000280648</t>
  </si>
  <si>
    <t>MEY TITSATYA</t>
  </si>
  <si>
    <t>ម៉ី ទិត្យសត្យា</t>
  </si>
  <si>
    <t>0010002689297</t>
  </si>
  <si>
    <t>CHEY SOTHEA</t>
  </si>
  <si>
    <t>ជ័យ សុទ្ធា</t>
  </si>
  <si>
    <t>2821800030</t>
  </si>
  <si>
    <t>0010002536248</t>
  </si>
  <si>
    <t>YIN SOK CHAMROEUN</t>
  </si>
  <si>
    <t>យិន សុខចំរើន</t>
  </si>
  <si>
    <t>SOR CHANRITH</t>
  </si>
  <si>
    <t>សរ ច័ន្ទរិទ្ធិ</t>
  </si>
  <si>
    <t>0010002526064</t>
  </si>
  <si>
    <t>SOPHAN KOSAL</t>
  </si>
  <si>
    <t>សូផាន កុសល</t>
  </si>
  <si>
    <t>1811200252</t>
  </si>
  <si>
    <t>0290000072514</t>
  </si>
  <si>
    <t>0420000157154</t>
  </si>
  <si>
    <t>LAY SONY</t>
  </si>
  <si>
    <t>ឡាយ សូនី</t>
  </si>
  <si>
    <t>0180000239613</t>
  </si>
  <si>
    <t>PRIN VIRAK</t>
  </si>
  <si>
    <t>ព្រិន វិរៈ</t>
  </si>
  <si>
    <t>0420000102848</t>
  </si>
  <si>
    <t>CHHON VANDY</t>
  </si>
  <si>
    <t>ឆុន វ៉ាន់ឌី</t>
  </si>
  <si>
    <t>0010002557528</t>
  </si>
  <si>
    <t>YIM VUTHY</t>
  </si>
  <si>
    <t>យឹម វុឌ្ឍី</t>
  </si>
  <si>
    <t>1710500050</t>
  </si>
  <si>
    <t>0010002541209</t>
  </si>
  <si>
    <t>NGOR BUNHOK</t>
  </si>
  <si>
    <t>ង៉ោ ប៊ុនហុក</t>
  </si>
  <si>
    <t>0010002536736</t>
  </si>
  <si>
    <t>CHAN KUNTHEAR</t>
  </si>
  <si>
    <t>ចាន់ គន្ធា</t>
  </si>
  <si>
    <t>2890800232</t>
  </si>
  <si>
    <t>0010002729925</t>
  </si>
  <si>
    <t>THOU SUNTHARN</t>
  </si>
  <si>
    <t>ថូ ស៊ុនថន</t>
  </si>
  <si>
    <t>1850800302</t>
  </si>
  <si>
    <t>0010002531696</t>
  </si>
  <si>
    <t>CHAN RATANA</t>
  </si>
  <si>
    <t>ច្ចាន់ រតនា</t>
  </si>
  <si>
    <t>1820700366</t>
  </si>
  <si>
    <t>0010002554831</t>
  </si>
  <si>
    <t>NOU RAKSMEY</t>
  </si>
  <si>
    <t>នូ រស្មី</t>
  </si>
  <si>
    <t>1821200600</t>
  </si>
  <si>
    <t>0010002553576</t>
  </si>
  <si>
    <t>SOEUNG SOK YUN</t>
  </si>
  <si>
    <t>សឿង សុខយន់</t>
  </si>
  <si>
    <t>1810800320</t>
  </si>
  <si>
    <t>0010002550755</t>
  </si>
  <si>
    <t>SRENG SOCHEAT</t>
  </si>
  <si>
    <t>ស្រេង សុជាតិ</t>
  </si>
  <si>
    <t>1780800137</t>
  </si>
  <si>
    <t>0010002557644</t>
  </si>
  <si>
    <t>SIN SAMETH</t>
  </si>
  <si>
    <t>ស៊ិន សាម៉េត</t>
  </si>
  <si>
    <t>1790200284</t>
  </si>
  <si>
    <t>0010002536663</t>
  </si>
  <si>
    <t>CHEAP CHANTHAN</t>
  </si>
  <si>
    <t>ជៀប ចាន់ថន</t>
  </si>
  <si>
    <t>1720500331</t>
  </si>
  <si>
    <t>0180000197104</t>
  </si>
  <si>
    <t>SVAY SOKKHEN</t>
  </si>
  <si>
    <t>ស្វាយ សុខខេន</t>
  </si>
  <si>
    <t>0010002537503</t>
  </si>
  <si>
    <t>KARBUTH SOMAKLIN</t>
  </si>
  <si>
    <t>ការប៊ុត សុមលីន</t>
  </si>
  <si>
    <t>2801200341</t>
  </si>
  <si>
    <t>0010004154587</t>
  </si>
  <si>
    <t>CHEA THEAVY</t>
  </si>
  <si>
    <t>ជា ធាវី</t>
  </si>
  <si>
    <t>0440000031507</t>
  </si>
  <si>
    <t>TAM VANAK</t>
  </si>
  <si>
    <t>តំ វណ្ណៈ</t>
  </si>
  <si>
    <t>0010003192248</t>
  </si>
  <si>
    <t>LY ROZAT</t>
  </si>
  <si>
    <t>លី រ៉ូហ្សាត</t>
  </si>
  <si>
    <t>0010002531203</t>
  </si>
  <si>
    <t>SOUS TUMRONG</t>
  </si>
  <si>
    <t>សួស ទំរង្ស</t>
  </si>
  <si>
    <t>0010002536288</t>
  </si>
  <si>
    <t>KIV VUTHEA</t>
  </si>
  <si>
    <t>គីវ វុទ្ធា</t>
  </si>
  <si>
    <t>1730200329</t>
  </si>
  <si>
    <t>0010004073466</t>
  </si>
  <si>
    <t>MET SAVORN</t>
  </si>
  <si>
    <t>ម៉េត សាវ៉ន</t>
  </si>
  <si>
    <t>0010002537015</t>
  </si>
  <si>
    <t>TOUCH THANY</t>
  </si>
  <si>
    <t>ទូច ដ្ឋានី</t>
  </si>
  <si>
    <t>0420000109858</t>
  </si>
  <si>
    <t>PANG CHEAT</t>
  </si>
  <si>
    <t>ប៉ាង ជាតិ</t>
  </si>
  <si>
    <t>0420000093997</t>
  </si>
  <si>
    <t>KONG HEANG VUTHY</t>
  </si>
  <si>
    <t>គង់ ហៀងវុទ្ធី</t>
  </si>
  <si>
    <t>0010002557695</t>
  </si>
  <si>
    <t>SOK PONG CHANVISOT</t>
  </si>
  <si>
    <t>សុខ ពង្សច័ន្ទវិស្សុត</t>
  </si>
  <si>
    <t>1861200116</t>
  </si>
  <si>
    <t>0010002551182</t>
  </si>
  <si>
    <t>MO RAPHAT</t>
  </si>
  <si>
    <t>ម៉ូ រ៉ាផាត់</t>
  </si>
  <si>
    <t>1691200132</t>
  </si>
  <si>
    <t>0420000165122</t>
  </si>
  <si>
    <t>SRENG MENGKORNG</t>
  </si>
  <si>
    <t>ស្រេង ម៉េងគ័ង</t>
  </si>
  <si>
    <t>0010002536256</t>
  </si>
  <si>
    <t>POK SOPHAL</t>
  </si>
  <si>
    <t>ប៉ោក សុផល</t>
  </si>
  <si>
    <t>0010003885408</t>
  </si>
  <si>
    <t>KORN SINE</t>
  </si>
  <si>
    <t>កន ស៊ីណេ</t>
  </si>
  <si>
    <t>0010003607807</t>
  </si>
  <si>
    <t>OUDAM PROMMEASA</t>
  </si>
  <si>
    <t>ឧត្តម ព្រហ្មមាសា</t>
  </si>
  <si>
    <t>0010002541314</t>
  </si>
  <si>
    <t>DOU SOKUNTHEA</t>
  </si>
  <si>
    <t>ឌូ សុគន្ធា</t>
  </si>
  <si>
    <t>2851200215</t>
  </si>
  <si>
    <t>0010002544178</t>
  </si>
  <si>
    <t>PIM SOPHEA</t>
  </si>
  <si>
    <t>ពឹម សុភា</t>
  </si>
  <si>
    <t>1802100439</t>
  </si>
  <si>
    <t>0010002525618</t>
  </si>
  <si>
    <t>2791200003</t>
  </si>
  <si>
    <t>0010002557563</t>
  </si>
  <si>
    <t>THLORK CHANNVINHEASA</t>
  </si>
  <si>
    <t>ធ្លក ចាន់វិញ្ញាសា</t>
  </si>
  <si>
    <t>2910600103</t>
  </si>
  <si>
    <t>0510000005418</t>
  </si>
  <si>
    <t>NOP SARAN</t>
  </si>
  <si>
    <t>ណុប សារ៉ាន់</t>
  </si>
  <si>
    <t>1830700443</t>
  </si>
  <si>
    <t>0420000074925</t>
  </si>
  <si>
    <t>HUN KIM EE</t>
  </si>
  <si>
    <t>ហ៊ុន គឹមអ៊ី</t>
  </si>
  <si>
    <t>0010002550728</t>
  </si>
  <si>
    <t>SEAM SAT</t>
  </si>
  <si>
    <t>សៀម សាទ</t>
  </si>
  <si>
    <t>1840600175</t>
  </si>
  <si>
    <t>0420000131953</t>
  </si>
  <si>
    <t>CHIN ROMNEA</t>
  </si>
  <si>
    <t>ជិន រម្យនា</t>
  </si>
  <si>
    <t>0440000031496</t>
  </si>
  <si>
    <t>SEN KHANN KHEMA</t>
  </si>
  <si>
    <t>សេន ខាន់ខេម៉ា</t>
  </si>
  <si>
    <t>0010002552968</t>
  </si>
  <si>
    <t>HEM SAM ATH</t>
  </si>
  <si>
    <t>ហែម សំអាត</t>
  </si>
  <si>
    <t>0010002540539</t>
  </si>
  <si>
    <t>CHEA KIMSOUR</t>
  </si>
  <si>
    <t>ជា គឹមសួរ</t>
  </si>
  <si>
    <t>1790300368</t>
  </si>
  <si>
    <t>0010002562028</t>
  </si>
  <si>
    <t>SUONG MENGLY</t>
  </si>
  <si>
    <t>សួង ម៉េងលី</t>
  </si>
  <si>
    <t>1820300256</t>
  </si>
  <si>
    <t>0510000073049</t>
  </si>
  <si>
    <t>LA LUY</t>
  </si>
  <si>
    <t>ឡា លុយ</t>
  </si>
  <si>
    <t>0010002554998</t>
  </si>
  <si>
    <t>YOUS LIDA</t>
  </si>
  <si>
    <t>យស់ លីដា</t>
  </si>
  <si>
    <t>1762000095</t>
  </si>
  <si>
    <t>0010003368012</t>
  </si>
  <si>
    <t>LUN SOKDA</t>
  </si>
  <si>
    <t>លន់ សុខដា</t>
  </si>
  <si>
    <t>0010002540458</t>
  </si>
  <si>
    <t>PRUM THA</t>
  </si>
  <si>
    <t>ព្រំ ថា</t>
  </si>
  <si>
    <t>1701200327</t>
  </si>
  <si>
    <t>0010002534083</t>
  </si>
  <si>
    <t>PAK HOEUN</t>
  </si>
  <si>
    <t>ប៉ក់ ហឿន</t>
  </si>
  <si>
    <t>1732100016</t>
  </si>
  <si>
    <t>0010002554769</t>
  </si>
  <si>
    <t>CHEA KANEL</t>
  </si>
  <si>
    <t>ជា កាណែល</t>
  </si>
  <si>
    <t>1841200387</t>
  </si>
  <si>
    <t>0010002528814</t>
  </si>
  <si>
    <t>1841200231</t>
  </si>
  <si>
    <t>0010002688258</t>
  </si>
  <si>
    <t>HEUNG SOPHAN</t>
  </si>
  <si>
    <t>ហឹង សុផាន</t>
  </si>
  <si>
    <t>1771400143</t>
  </si>
  <si>
    <t>0010002557679</t>
  </si>
  <si>
    <t>SOM KEMMARATH</t>
  </si>
  <si>
    <t>សោម កែមម៉ារ៉ាត់</t>
  </si>
  <si>
    <t>1661200020</t>
  </si>
  <si>
    <t>0010002538739</t>
  </si>
  <si>
    <t>NUON SOLY</t>
  </si>
  <si>
    <t>នួន សូលី</t>
  </si>
  <si>
    <t>0010003179236</t>
  </si>
  <si>
    <t>SAN VANNAK</t>
  </si>
  <si>
    <t>សាន វណ្ណៈ</t>
  </si>
  <si>
    <t>1831000098</t>
  </si>
  <si>
    <t>0010002542027</t>
  </si>
  <si>
    <t>LES RANY</t>
  </si>
  <si>
    <t>ឡេះ រ៉ានី</t>
  </si>
  <si>
    <t>1791000090</t>
  </si>
  <si>
    <t>0010002525068</t>
  </si>
  <si>
    <t>CHHEANG KIMSORN</t>
  </si>
  <si>
    <t>ឈាង គឹមស៊ន</t>
  </si>
  <si>
    <t>1780800158</t>
  </si>
  <si>
    <t>0010002557598</t>
  </si>
  <si>
    <t>SAY KOMARATH</t>
  </si>
  <si>
    <t>សាយ កុមាររដ្ឋ</t>
  </si>
  <si>
    <t>1721200002</t>
  </si>
  <si>
    <t>0130000132072</t>
  </si>
  <si>
    <t>SAREN SEREIVATHA</t>
  </si>
  <si>
    <t>សារិន សិរីវត្ថា</t>
  </si>
  <si>
    <t>1810200277</t>
  </si>
  <si>
    <t>0010002532005</t>
  </si>
  <si>
    <t>THUY CHANTHORN</t>
  </si>
  <si>
    <t>ធុយ ចាន់ថន</t>
  </si>
  <si>
    <t>0010002626999</t>
  </si>
  <si>
    <t>LUX DARA</t>
  </si>
  <si>
    <t>លុច្ស តារា</t>
  </si>
  <si>
    <t>0010002785256</t>
  </si>
  <si>
    <t>KOEM TOLA</t>
  </si>
  <si>
    <t>កឹម តុលា</t>
  </si>
  <si>
    <t>0010002555487</t>
  </si>
  <si>
    <t>SANG SARANN</t>
  </si>
  <si>
    <t>សាំង សារ៉ាន់</t>
  </si>
  <si>
    <t>1820800528</t>
  </si>
  <si>
    <t>0010002551042</t>
  </si>
  <si>
    <t>PICH SOPOR</t>
  </si>
  <si>
    <t>ពេជ្រ សុពណ៍</t>
  </si>
  <si>
    <t>1781000080</t>
  </si>
  <si>
    <t>0010002532595</t>
  </si>
  <si>
    <t>ATH SOPISETH</t>
  </si>
  <si>
    <t>អាត សុពិសិដ្ឋ</t>
  </si>
  <si>
    <t>1811200312</t>
  </si>
  <si>
    <t>0010002527548</t>
  </si>
  <si>
    <t>KHOUERN CHANMU
NIKA</t>
  </si>
  <si>
    <t>ឃឿន ច័ន្ទមុនីកា</t>
  </si>
  <si>
    <t>2871200061</t>
  </si>
  <si>
    <t>0030000161507</t>
  </si>
  <si>
    <t>KEU KUYTEK</t>
  </si>
  <si>
    <t>គឺ គុយតេក</t>
  </si>
  <si>
    <t>0010002555528</t>
  </si>
  <si>
    <t>LONG PAULETT</t>
  </si>
  <si>
    <t>ឡុង ប៉ូឡែត</t>
  </si>
  <si>
    <t>1790200241</t>
  </si>
  <si>
    <t>0420000136262</t>
  </si>
  <si>
    <t>NOUV NHIN</t>
  </si>
  <si>
    <t>នៅ ញិន</t>
  </si>
  <si>
    <t>0010002527718</t>
  </si>
  <si>
    <t>YOUK KIMLEANG</t>
  </si>
  <si>
    <t>យុក គីមលាង</t>
  </si>
  <si>
    <t>0010002557757</t>
  </si>
  <si>
    <t>SIM SOPHEAK</t>
  </si>
  <si>
    <t>ស៊ីម សុភក្ត្រ័</t>
  </si>
  <si>
    <t>0010002526037</t>
  </si>
  <si>
    <t>CHAN THOL</t>
  </si>
  <si>
    <t>ចាន់ ថុល</t>
  </si>
  <si>
    <t>1740300111</t>
  </si>
  <si>
    <t>0010002526528</t>
  </si>
  <si>
    <t>KONG CHANDARA</t>
  </si>
  <si>
    <t>គង់ ច័ន្ទតារា</t>
  </si>
  <si>
    <t>1670800051</t>
  </si>
  <si>
    <t>0010002541411</t>
  </si>
  <si>
    <t>CHITH KUNTHUL</t>
  </si>
  <si>
    <t>ជិត គន្ធុល</t>
  </si>
  <si>
    <t>0010002554707</t>
  </si>
  <si>
    <t>SAM CHANPHIROM</t>
  </si>
  <si>
    <t>សំ ចាន់ភិរម្យ</t>
  </si>
  <si>
    <t>1831200339</t>
  </si>
  <si>
    <t>0420000123683</t>
  </si>
  <si>
    <t>SOK PANHA</t>
  </si>
  <si>
    <t>សុខ បញ្ញា</t>
  </si>
  <si>
    <t>0010002785442</t>
  </si>
  <si>
    <t>KHIM VIBOL</t>
  </si>
  <si>
    <t>ឃឹម វិបុល</t>
  </si>
  <si>
    <t>2842100208</t>
  </si>
  <si>
    <t>0010002800638</t>
  </si>
  <si>
    <t>MANG SOK KHIM</t>
  </si>
  <si>
    <t>ម៉ាង សុខឃីម</t>
  </si>
  <si>
    <t>2840800274</t>
  </si>
  <si>
    <t>0650000019504</t>
  </si>
  <si>
    <t>LY LECTORAL</t>
  </si>
  <si>
    <t>លី ឡិចតូរ៉ាល់</t>
  </si>
  <si>
    <t>0650000019636</t>
  </si>
  <si>
    <t>HENG KIMVINAYA</t>
  </si>
  <si>
    <t>ហេង គឹមវីណាយ៉ា</t>
  </si>
  <si>
    <t>0650000020308</t>
  </si>
  <si>
    <t>LUN SOVANDA</t>
  </si>
  <si>
    <t>លន់ សុវណ្ណដា</t>
  </si>
  <si>
    <t>0650000019903</t>
  </si>
  <si>
    <t>CHEA KANITHA</t>
  </si>
  <si>
    <t>ជា កន្និថា</t>
  </si>
  <si>
    <t>0420000130458</t>
  </si>
  <si>
    <t>LIM BORAMEY</t>
  </si>
  <si>
    <t>លឹម​ បូរមី</t>
  </si>
  <si>
    <t>0010002528881</t>
  </si>
  <si>
    <t>PIV TECHLY</t>
  </si>
  <si>
    <t>ពីវ តិចលី</t>
  </si>
  <si>
    <t>1720800859</t>
  </si>
  <si>
    <t>0010002540563</t>
  </si>
  <si>
    <t>CHEK SOKHORN</t>
  </si>
  <si>
    <t>ចេក សុខន</t>
  </si>
  <si>
    <t>2800800334</t>
  </si>
  <si>
    <t>0010002532722</t>
  </si>
  <si>
    <t>SEANG KUN VUDTH</t>
  </si>
  <si>
    <t>ស៊ាង គុណវុឌ្ឍ</t>
  </si>
  <si>
    <t>1861200186</t>
  </si>
  <si>
    <t>0010002800565</t>
  </si>
  <si>
    <t>YOUTH SOKPHEARA</t>
  </si>
  <si>
    <t>យុត សុភារ៉ា</t>
  </si>
  <si>
    <t>1860200329</t>
  </si>
  <si>
    <t>0420000133457</t>
  </si>
  <si>
    <t>POV MAVIN</t>
  </si>
  <si>
    <t>ពៅ ម៉ាវិន</t>
  </si>
  <si>
    <t>0420000129657</t>
  </si>
  <si>
    <t>HUN POV</t>
  </si>
  <si>
    <t>ហ៊ុន ពៅ</t>
  </si>
  <si>
    <t>0010002341021</t>
  </si>
  <si>
    <t>NORNG THIDA</t>
  </si>
  <si>
    <t>នង ធីតា</t>
  </si>
  <si>
    <t>0420000090537</t>
  </si>
  <si>
    <t>CHHO VANTHY</t>
  </si>
  <si>
    <t>ឈ វ៉ាន់ធី</t>
  </si>
  <si>
    <t>0010002541241</t>
  </si>
  <si>
    <t>KHLOK SOUS BOLET</t>
  </si>
  <si>
    <t>ឃ្លោក សួសបូឡែត</t>
  </si>
  <si>
    <t>2851200263</t>
  </si>
  <si>
    <t>0650000019709</t>
  </si>
  <si>
    <t>VICHET RATANAK</t>
  </si>
  <si>
    <t>វិចិត្រ រតនៈ</t>
  </si>
  <si>
    <t>0650000019725</t>
  </si>
  <si>
    <t>YIN MENGHEANG</t>
  </si>
  <si>
    <t>យិន ម៉េងហ៊ាង</t>
  </si>
  <si>
    <t>0010002540571</t>
  </si>
  <si>
    <t>POUK SREYNORN</t>
  </si>
  <si>
    <t>ពូក ស្រីណន</t>
  </si>
  <si>
    <t>2830800217</t>
  </si>
  <si>
    <t>0010002525928</t>
  </si>
  <si>
    <t>MUTH SOCHIVOAN</t>
  </si>
  <si>
    <t>មុត សុជីវ័ន</t>
  </si>
  <si>
    <t>1800800529</t>
  </si>
  <si>
    <t>0010002532738</t>
  </si>
  <si>
    <t>TAN ESSARAREATH</t>
  </si>
  <si>
    <t>តាន់ ឥស្សារ៉ារដ្ឋ</t>
  </si>
  <si>
    <t>2721200043</t>
  </si>
  <si>
    <t>0650000020324</t>
  </si>
  <si>
    <t>NOV PANHA</t>
  </si>
  <si>
    <t>នៅ បញ្ញា</t>
  </si>
  <si>
    <t>0650000019897</t>
  </si>
  <si>
    <t>VEN THEAVY</t>
  </si>
  <si>
    <t>វ៉េន ធាវី</t>
  </si>
  <si>
    <t>0420000130493</t>
  </si>
  <si>
    <t>THANN VANNY</t>
  </si>
  <si>
    <t>ថាន់ វ៉ាន្នី</t>
  </si>
  <si>
    <t>0420000131287</t>
  </si>
  <si>
    <t>THON PHALLY</t>
  </si>
  <si>
    <t>ថុន ផល្លី</t>
  </si>
  <si>
    <t>0420000130396</t>
  </si>
  <si>
    <t>THACH SOKBAN</t>
  </si>
  <si>
    <t>ថាច សុខបាន</t>
  </si>
  <si>
    <t>0420000130407</t>
  </si>
  <si>
    <t>CHEA CHHUNNY</t>
  </si>
  <si>
    <t>ជា ឈុននី</t>
  </si>
  <si>
    <t>0420000130353</t>
  </si>
  <si>
    <t>SOPHOL DAVY</t>
  </si>
  <si>
    <t>សុផល ដាវី</t>
  </si>
  <si>
    <t>2882100399</t>
  </si>
  <si>
    <t>0420000130345</t>
  </si>
  <si>
    <t>CHHUM PUTHY</t>
  </si>
  <si>
    <t>ឈុំ ពុទ្ធី</t>
  </si>
  <si>
    <t>1861000146</t>
  </si>
  <si>
    <t>0420000130442</t>
  </si>
  <si>
    <t>CHOURN NARY</t>
  </si>
  <si>
    <t>ជួន ណារី</t>
  </si>
  <si>
    <t>0420000129231</t>
  </si>
  <si>
    <t>SEM CHANRADY</t>
  </si>
  <si>
    <t>សែម ច័ន្ទរ៉ាឌី</t>
  </si>
  <si>
    <t>0420000104085</t>
  </si>
  <si>
    <t>HAM THAKVIKA</t>
  </si>
  <si>
    <t>ហម ថវិកា</t>
  </si>
  <si>
    <t>0420000104093</t>
  </si>
  <si>
    <t>HOUN CHANTREA</t>
  </si>
  <si>
    <t>ហ៊ូន ចន្រ្ទា</t>
  </si>
  <si>
    <t>0010002782648</t>
  </si>
  <si>
    <t>OU SOPHEARA</t>
  </si>
  <si>
    <t>អ៊ូ សុភារ៉ា</t>
  </si>
  <si>
    <t>1860800346</t>
  </si>
  <si>
    <t>0650000020316</t>
  </si>
  <si>
    <t>RETH CHETRA</t>
  </si>
  <si>
    <t>រិទ្ធិ ចិត្រា</t>
  </si>
  <si>
    <t>0650000020146</t>
  </si>
  <si>
    <t>ROS MALY</t>
  </si>
  <si>
    <t>រស់ ម៉ាលី</t>
  </si>
  <si>
    <t>0650000019857</t>
  </si>
  <si>
    <t>YORN SOPHOEURN</t>
  </si>
  <si>
    <t>យ៉ន សុភឿន</t>
  </si>
  <si>
    <t>0010002527947</t>
  </si>
  <si>
    <t>CHHIM CHINDAVEN</t>
  </si>
  <si>
    <t>ឈឹម ចិន្តាវ៉ែន</t>
  </si>
  <si>
    <t>2811200275</t>
  </si>
  <si>
    <t>0010002561927</t>
  </si>
  <si>
    <t>TAN SIV HUN</t>
  </si>
  <si>
    <t>តាន់ ស៊ីវហ៊ុន</t>
  </si>
  <si>
    <t>2680800007</t>
  </si>
  <si>
    <t>0420000129468</t>
  </si>
  <si>
    <t>BE BONA</t>
  </si>
  <si>
    <t>បេ បូណា</t>
  </si>
  <si>
    <t>0010002528838</t>
  </si>
  <si>
    <t>SEK SAMRITH</t>
  </si>
  <si>
    <t>សេក សំរិទ្ធ</t>
  </si>
  <si>
    <t>2852100147</t>
  </si>
  <si>
    <t>0010002532625</t>
  </si>
  <si>
    <t>KONG WATHANA</t>
  </si>
  <si>
    <t>គង់ វឌ្ឍនា</t>
  </si>
  <si>
    <t>1811200002</t>
  </si>
  <si>
    <t>0420000186267</t>
  </si>
  <si>
    <t>IM ENG</t>
  </si>
  <si>
    <t>អ៊ីម អេង</t>
  </si>
  <si>
    <t>0010002529004</t>
  </si>
  <si>
    <t>CHEA SOPHEAP</t>
  </si>
  <si>
    <t>ជា សុភាព</t>
  </si>
  <si>
    <t>1742100504</t>
  </si>
  <si>
    <t>0650000019814</t>
  </si>
  <si>
    <t>HENG KOY KANIKA</t>
  </si>
  <si>
    <t>ហេង កូយកន្និកា</t>
  </si>
  <si>
    <t>0650000020278</t>
  </si>
  <si>
    <t>ENG PHENGEANG</t>
  </si>
  <si>
    <t>អេង ផេងអៀង</t>
  </si>
  <si>
    <t>0420000129355</t>
  </si>
  <si>
    <t>CHEM LIDA</t>
  </si>
  <si>
    <t>ចែម លីដា</t>
  </si>
  <si>
    <t>0010002534008</t>
  </si>
  <si>
    <t>KONG DARARATH</t>
  </si>
  <si>
    <t>គង់ ដារ៉ារដ្ឋ</t>
  </si>
  <si>
    <t>2721200186</t>
  </si>
  <si>
    <t>0010002785329</t>
  </si>
  <si>
    <t>AN RITHY</t>
  </si>
  <si>
    <t>អន រិទ្ធី</t>
  </si>
  <si>
    <t>2871700230</t>
  </si>
  <si>
    <t>0010002532617</t>
  </si>
  <si>
    <t>VA PISETH</t>
  </si>
  <si>
    <t>វ៉ា ពិសិដ្ឋ</t>
  </si>
  <si>
    <t>1811200474</t>
  </si>
  <si>
    <t>0010002528725</t>
  </si>
  <si>
    <t>VICHET VANSONITH</t>
  </si>
  <si>
    <t>វិចិត្រ វណ្ណសុនិត</t>
  </si>
  <si>
    <t>1841200167</t>
  </si>
  <si>
    <t>0010002544356</t>
  </si>
  <si>
    <t>KONG SATHYA</t>
  </si>
  <si>
    <t>គង់ សត្យា</t>
  </si>
  <si>
    <t>2720800354</t>
  </si>
  <si>
    <t>0420000130647</t>
  </si>
  <si>
    <t>KAING SOPHA</t>
  </si>
  <si>
    <t>កាំង សុផា</t>
  </si>
  <si>
    <t>0010002529087</t>
  </si>
  <si>
    <t>SAY PISAL</t>
  </si>
  <si>
    <t>សាយ ពិសាល</t>
  </si>
  <si>
    <t>1801400235</t>
  </si>
  <si>
    <t>0420000186251</t>
  </si>
  <si>
    <t>LONG SAMBATH</t>
  </si>
  <si>
    <t>ឡុង សម្បត្តិ</t>
  </si>
  <si>
    <t>0420000136882</t>
  </si>
  <si>
    <t>SIM SEREYBOTH</t>
  </si>
  <si>
    <t>ស៊ឹម សេរីបុត្ត</t>
  </si>
  <si>
    <t>0650000020038</t>
  </si>
  <si>
    <t>NHEAT KATLIDA</t>
  </si>
  <si>
    <t>ញ៉ែត ខាត់លីដា</t>
  </si>
  <si>
    <t>0420000131268</t>
  </si>
  <si>
    <t>KIM BOREY</t>
  </si>
  <si>
    <t>គីម បូរី</t>
  </si>
  <si>
    <t>0420000130663</t>
  </si>
  <si>
    <t>KAING VITOU</t>
  </si>
  <si>
    <t>កាំង វិទូ</t>
  </si>
  <si>
    <t>0010002540334</t>
  </si>
  <si>
    <t>KHUN SEYHA</t>
  </si>
  <si>
    <t>ឃុន សីហា</t>
  </si>
  <si>
    <t>1801200609</t>
  </si>
  <si>
    <t>0010002561803</t>
  </si>
  <si>
    <t>TITHHENG SAMUTH
SIBO</t>
  </si>
  <si>
    <t>ទិតហេង សាមុតស៊ីបូ</t>
  </si>
  <si>
    <t>1810800433</t>
  </si>
  <si>
    <t>0010002540695</t>
  </si>
  <si>
    <t>PEN YA RIM</t>
  </si>
  <si>
    <t>ប៉ែន យ៉ារីម</t>
  </si>
  <si>
    <t>1791400321</t>
  </si>
  <si>
    <t>0010002544248</t>
  </si>
  <si>
    <t>SOK VANNAK</t>
  </si>
  <si>
    <t>សុខ វណ្ណៈ</t>
  </si>
  <si>
    <t>1852100311</t>
  </si>
  <si>
    <t>0010002534547</t>
  </si>
  <si>
    <t>NEANG SIVATHA</t>
  </si>
  <si>
    <t>នាង ស៊ីវត្ថា</t>
  </si>
  <si>
    <t>1721200061</t>
  </si>
  <si>
    <t>0010003864419</t>
  </si>
  <si>
    <t>LY SARUN</t>
  </si>
  <si>
    <t>លី សារុន</t>
  </si>
  <si>
    <t>0420000132402</t>
  </si>
  <si>
    <t>MANG CHHAYMENG</t>
  </si>
  <si>
    <t>ម៉ាង ឆៃមេ​ង</t>
  </si>
  <si>
    <t>0420000148449</t>
  </si>
  <si>
    <t>KIM SEANGHAY</t>
  </si>
  <si>
    <t>គឹម សៀងហៃ</t>
  </si>
  <si>
    <t>0650000020073</t>
  </si>
  <si>
    <t>CHOM SEAK</t>
  </si>
  <si>
    <t>ជុំ សៀក</t>
  </si>
  <si>
    <t>0650000019997</t>
  </si>
  <si>
    <t>POEUNG ROTHPISAL</t>
  </si>
  <si>
    <t>ពឹង រ័ត្នពិសាល</t>
  </si>
  <si>
    <t>0650000019679</t>
  </si>
  <si>
    <t>ORK NAIYEN</t>
  </si>
  <si>
    <t>អោក ណៃយ៉េន</t>
  </si>
  <si>
    <t>0650000020081</t>
  </si>
  <si>
    <t>NEANG LIDA</t>
  </si>
  <si>
    <t>នាង លីដា</t>
  </si>
  <si>
    <t>0420000129223</t>
  </si>
  <si>
    <t>LY DARA</t>
  </si>
  <si>
    <t>លី ដារ៉ា</t>
  </si>
  <si>
    <t>0420000129258</t>
  </si>
  <si>
    <t>VAN SONIKA</t>
  </si>
  <si>
    <t>វ៉ាន់ សុនិកា</t>
  </si>
  <si>
    <t>2911200258</t>
  </si>
  <si>
    <t>0010002544186</t>
  </si>
  <si>
    <t>ENG SOBONY</t>
  </si>
  <si>
    <t>អេង សូបូនី</t>
  </si>
  <si>
    <t>2691400007</t>
  </si>
  <si>
    <t>0420000098538</t>
  </si>
  <si>
    <t>POUK PECH</t>
  </si>
  <si>
    <t>ពូក ពេជ្រ</t>
  </si>
  <si>
    <t>0010003483504</t>
  </si>
  <si>
    <t>PHEA SOPHYRUN</t>
  </si>
  <si>
    <t>ភា សូភីរុណ</t>
  </si>
  <si>
    <t>0010002534563</t>
  </si>
  <si>
    <t>SAMOUTH SOTEY</t>
  </si>
  <si>
    <t>សាមុត សុតី</t>
  </si>
  <si>
    <t>0010002540587</t>
  </si>
  <si>
    <t>TAN HOK SRENG</t>
  </si>
  <si>
    <t>តាន់ ហុកស្រេង</t>
  </si>
  <si>
    <t>1860600032</t>
  </si>
  <si>
    <t>0440000029707</t>
  </si>
  <si>
    <t>OUCH PISEY</t>
  </si>
  <si>
    <t>អ៊ូច ពិសី</t>
  </si>
  <si>
    <t>1872100528</t>
  </si>
  <si>
    <t>0650000020014</t>
  </si>
  <si>
    <t>SIM CHANTHO</t>
  </si>
  <si>
    <t>ស៊ីម ចន្ថូ</t>
  </si>
  <si>
    <t>0010002525688</t>
  </si>
  <si>
    <t>KEO KANNVIBOL</t>
  </si>
  <si>
    <t>កែវ កាន់វិបុល</t>
  </si>
  <si>
    <t>1821200298</t>
  </si>
  <si>
    <t>0650000019792</t>
  </si>
  <si>
    <t>AN SOPHORN</t>
  </si>
  <si>
    <t>អាន សុភ័ណ្ឌ</t>
  </si>
  <si>
    <t>0650000020103</t>
  </si>
  <si>
    <t>CHAN SOTHEARITH</t>
  </si>
  <si>
    <t>ចាន់ សុធារិទ្ធ</t>
  </si>
  <si>
    <t>0650000019717</t>
  </si>
  <si>
    <t>THAN SOPHARITH</t>
  </si>
  <si>
    <t>ថន សុផារិទ្ធ</t>
  </si>
  <si>
    <t>0650000019563</t>
  </si>
  <si>
    <t>TIENG SOVATEY</t>
  </si>
  <si>
    <t>ទៀង សុវត្តី</t>
  </si>
  <si>
    <t>0010002540547</t>
  </si>
  <si>
    <t>IM NEANG</t>
  </si>
  <si>
    <t>អ៊ឹម នាង</t>
  </si>
  <si>
    <t>2700300004</t>
  </si>
  <si>
    <t>0420000131376</t>
  </si>
  <si>
    <t>KRY SODARARITH</t>
  </si>
  <si>
    <t>គ្រី សុដារ៉ារិទ្ធ</t>
  </si>
  <si>
    <t>0010002544078</t>
  </si>
  <si>
    <t>PICH SOTHEA</t>
  </si>
  <si>
    <t>ប៉ិច សុធា</t>
  </si>
  <si>
    <t>1861900052</t>
  </si>
  <si>
    <t>0010002531987</t>
  </si>
  <si>
    <t>CHAN SAMRIT</t>
  </si>
  <si>
    <t>ចាន់ សំរិទ្ធ</t>
  </si>
  <si>
    <t>1801200562</t>
  </si>
  <si>
    <t>0010002550895</t>
  </si>
  <si>
    <t>PICH SAMPHOS</t>
  </si>
  <si>
    <t>ពេជ្រ សម្ជស្ស</t>
  </si>
  <si>
    <t>2831200252</t>
  </si>
  <si>
    <t>0010002531769</t>
  </si>
  <si>
    <t>POK SOK RAVUTH</t>
  </si>
  <si>
    <t>ប៉ុក សុខរ៉ាវុធ</t>
  </si>
  <si>
    <t>1742100026</t>
  </si>
  <si>
    <t>0010002525847</t>
  </si>
  <si>
    <t>YUN SATH</t>
  </si>
  <si>
    <t>យន់ សាត</t>
  </si>
  <si>
    <t>1730800162</t>
  </si>
  <si>
    <t>0010002729917</t>
  </si>
  <si>
    <t>CHEA SOVANRA</t>
  </si>
  <si>
    <t>ជា សុវណ្ណរា</t>
  </si>
  <si>
    <t>1730300391</t>
  </si>
  <si>
    <t>0010002785248</t>
  </si>
  <si>
    <t>SKUN RATHA</t>
  </si>
  <si>
    <t>ស្គុន រដ្ឋា</t>
  </si>
  <si>
    <t>2870100109</t>
  </si>
  <si>
    <t>SAM PISEY</t>
  </si>
  <si>
    <t>សាម ពិសី</t>
  </si>
  <si>
    <t>0010004655759</t>
  </si>
  <si>
    <t>SOEUN RATHA</t>
  </si>
  <si>
    <t>សឿន រដ្ឋា</t>
  </si>
  <si>
    <t>1930800197</t>
  </si>
  <si>
    <t>0010005489283</t>
  </si>
  <si>
    <t>MEAN SONITA</t>
  </si>
  <si>
    <t>មាន សូនីតា</t>
  </si>
  <si>
    <t>0650000019539</t>
  </si>
  <si>
    <t>CHHAY MEYLY</t>
  </si>
  <si>
    <t>ឆាយ ម៉ីលី</t>
  </si>
  <si>
    <t>0650000019838</t>
  </si>
  <si>
    <t>KHVAT BUNRATH</t>
  </si>
  <si>
    <t>ខ្វាត ប៊ុនរ័ត្ន</t>
  </si>
  <si>
    <t>0650000020049</t>
  </si>
  <si>
    <t>SEK THIDA</t>
  </si>
  <si>
    <t>សេក ធីតា</t>
  </si>
  <si>
    <t>0010005487124</t>
  </si>
  <si>
    <t>HAY CHANKOSOMAK</t>
  </si>
  <si>
    <t>ហៃ ច័ន្ទកុសុមៈ</t>
  </si>
  <si>
    <t>0420000133441</t>
  </si>
  <si>
    <t>POV MARIKA</t>
  </si>
  <si>
    <t>ពៅ ម៉ារីការ</t>
  </si>
  <si>
    <t>0420000130469</t>
  </si>
  <si>
    <t>CHHUNG VOUCHHOUR</t>
  </si>
  <si>
    <t>ឈុង វួចហួរ</t>
  </si>
  <si>
    <t>0480000024394</t>
  </si>
  <si>
    <t>HUL DANE</t>
  </si>
  <si>
    <t>ហ៊ុល ដាណេ</t>
  </si>
  <si>
    <t>2850300280</t>
  </si>
  <si>
    <t>0010002533958</t>
  </si>
  <si>
    <t>LIM SOCHEATA</t>
  </si>
  <si>
    <t>លឹម សុជាតា</t>
  </si>
  <si>
    <t>2831200173</t>
  </si>
  <si>
    <t>0010002544224</t>
  </si>
  <si>
    <t>HEANG LINDA</t>
  </si>
  <si>
    <t>ហ៊ាង លីនដា</t>
  </si>
  <si>
    <t>1850800303</t>
  </si>
  <si>
    <t>0480000027369</t>
  </si>
  <si>
    <t>LEANG SOPHAL</t>
  </si>
  <si>
    <t>លៀង សុផល</t>
  </si>
  <si>
    <t>1830800276</t>
  </si>
  <si>
    <t>0010002541462</t>
  </si>
  <si>
    <t>PHAUNG VUTHA</t>
  </si>
  <si>
    <t>ផូង វុត្ថា</t>
  </si>
  <si>
    <t>1750700280</t>
  </si>
  <si>
    <t>0010002790241</t>
  </si>
  <si>
    <t>MLIS CHANTHLA</t>
  </si>
  <si>
    <t>ម្លិះ ចាន់ថ្លា</t>
  </si>
  <si>
    <t>2830100022</t>
  </si>
  <si>
    <t>0420000085269</t>
  </si>
  <si>
    <t>KHON SOKHA</t>
  </si>
  <si>
    <t>ខុន សុខា</t>
  </si>
  <si>
    <t>0010002528978</t>
  </si>
  <si>
    <t>KHON NARYTH</t>
  </si>
  <si>
    <t>ខុន ណារិទ្ធ</t>
  </si>
  <si>
    <t>1751200326</t>
  </si>
  <si>
    <t>0010002531645</t>
  </si>
  <si>
    <t>YI KANNITHA</t>
  </si>
  <si>
    <t>យី កន្និដ្ឋា</t>
  </si>
  <si>
    <t>1691200039</t>
  </si>
  <si>
    <t>0010002532773</t>
  </si>
  <si>
    <t>SOTH SOTHEARY</t>
  </si>
  <si>
    <t>សុទ្ធ សុធារី</t>
  </si>
  <si>
    <t>2861500120</t>
  </si>
  <si>
    <t>0440000029785</t>
  </si>
  <si>
    <t>CHHANG SIMA</t>
  </si>
  <si>
    <t>ឆាង ស៊ីម៉ា</t>
  </si>
  <si>
    <t>0010003812532</t>
  </si>
  <si>
    <t>MANH NARITH</t>
  </si>
  <si>
    <t>ម៉ាញ ណារិទ្ធ</t>
  </si>
  <si>
    <t>0010002525963</t>
  </si>
  <si>
    <t>EM VANNA</t>
  </si>
  <si>
    <t>អែម វណ្ណា</t>
  </si>
  <si>
    <t>1780700160</t>
  </si>
  <si>
    <t>0010002555153</t>
  </si>
  <si>
    <t>THAI HENGDA</t>
  </si>
  <si>
    <t>ថៃ ហេងដា</t>
  </si>
  <si>
    <t>0010002532234</t>
  </si>
  <si>
    <t>KOV BUNT THOEUN</t>
  </si>
  <si>
    <t>កូវ ប៊ុនធឿន</t>
  </si>
  <si>
    <t>1841200235</t>
  </si>
  <si>
    <t>0010002533966</t>
  </si>
  <si>
    <t>LONG DORE</t>
  </si>
  <si>
    <t>ឡុង ដូរ៉េ</t>
  </si>
  <si>
    <t>1810800221</t>
  </si>
  <si>
    <t>0010002532398</t>
  </si>
  <si>
    <t>KEO THUON</t>
  </si>
  <si>
    <t>កែវ ធួន</t>
  </si>
  <si>
    <t>1711200031</t>
  </si>
  <si>
    <t>0010002525904</t>
  </si>
  <si>
    <t>KHANN TOLA</t>
  </si>
  <si>
    <t>ខាន់ តុលា</t>
  </si>
  <si>
    <t>1742100486</t>
  </si>
  <si>
    <t>0010002553638</t>
  </si>
  <si>
    <t>SONG SOCIA</t>
  </si>
  <si>
    <t>សុង សុស្យា</t>
  </si>
  <si>
    <t>1801200089</t>
  </si>
  <si>
    <t>0010002532633</t>
  </si>
  <si>
    <t>PECH SATHASEREY</t>
  </si>
  <si>
    <t>ពេជ្រ ស្ថាសិរី</t>
  </si>
  <si>
    <t>2651200009</t>
  </si>
  <si>
    <t>0010002540342</t>
  </si>
  <si>
    <t>HAN NOPAKUN</t>
  </si>
  <si>
    <t>ហាន់ នព្វគុណ</t>
  </si>
  <si>
    <t>1661200022</t>
  </si>
  <si>
    <t>0010002534172</t>
  </si>
  <si>
    <t>CHUON ANNIDA</t>
  </si>
  <si>
    <t>ជួន អាននីដា</t>
  </si>
  <si>
    <t>0010002551158</t>
  </si>
  <si>
    <t>LENG TONG</t>
  </si>
  <si>
    <t>ឡេង តុង</t>
  </si>
  <si>
    <t>1720500092</t>
  </si>
  <si>
    <t>0010004210986</t>
  </si>
  <si>
    <t>KUY SAMBATH</t>
  </si>
  <si>
    <t>កុយ សម្បត្តិ</t>
  </si>
  <si>
    <t>0010003607793</t>
  </si>
  <si>
    <t>MAM CHANN</t>
  </si>
  <si>
    <t>ម៉ម ចាន់</t>
  </si>
  <si>
    <t>0010002785237</t>
  </si>
  <si>
    <t>HENG TOUCH</t>
  </si>
  <si>
    <t>ហេង ទូច</t>
  </si>
  <si>
    <t>1732100493</t>
  </si>
  <si>
    <t>0010002527788</t>
  </si>
  <si>
    <t>ឡុង សុផន</t>
  </si>
  <si>
    <t>1822100432</t>
  </si>
  <si>
    <t>0010002527068</t>
  </si>
  <si>
    <t>ORN VICHHEKA</t>
  </si>
  <si>
    <t>អ៊ាន់ វិច្ឆិកា</t>
  </si>
  <si>
    <t>1770800162</t>
  </si>
  <si>
    <t>0420000144591</t>
  </si>
  <si>
    <t>SIENG SAMBATH</t>
  </si>
  <si>
    <t>ស៊ាង សម្បត្តិ</t>
  </si>
  <si>
    <t>0010002721948</t>
  </si>
  <si>
    <t>SAN LINSIN</t>
  </si>
  <si>
    <t>សាន់ លីនស៊ីន</t>
  </si>
  <si>
    <t>0420000131627</t>
  </si>
  <si>
    <t>KLOT SOPHEARY</t>
  </si>
  <si>
    <t>ក្លូត សុភារី</t>
  </si>
  <si>
    <t>0240000240948</t>
  </si>
  <si>
    <t>SENG SOVANNARY</t>
  </si>
  <si>
    <t>សេង សុវណ្ណារី</t>
  </si>
  <si>
    <t>2901400135</t>
  </si>
  <si>
    <t>0130000266575</t>
  </si>
  <si>
    <t>CHEA ENGSREAN</t>
  </si>
  <si>
    <t>ជា អេងស្រ៊ាន</t>
  </si>
  <si>
    <t>0130000261956</t>
  </si>
  <si>
    <t>MAN LALATH</t>
  </si>
  <si>
    <t>ម៉ន ឡាឡាត់</t>
  </si>
  <si>
    <t>0010004433478</t>
  </si>
  <si>
    <t>VA KUNTHEA</t>
  </si>
  <si>
    <t>វ៉ា គន្ធា</t>
  </si>
  <si>
    <t>0010004424749</t>
  </si>
  <si>
    <t>CHOR VICHEKA</t>
  </si>
  <si>
    <t>ជ វិច្ឆិកា</t>
  </si>
  <si>
    <t>0010004413089</t>
  </si>
  <si>
    <t>PHALLA SOPHEA</t>
  </si>
  <si>
    <t>ផល្លា សុភា</t>
  </si>
  <si>
    <t>0290000043026</t>
  </si>
  <si>
    <t>CHOR CHHENGLORN</t>
  </si>
  <si>
    <t>ជរ ឆេងលន</t>
  </si>
  <si>
    <t>0010002536345</t>
  </si>
  <si>
    <t>CHHUN BORIN</t>
  </si>
  <si>
    <t>ឈុន បូរិន</t>
  </si>
  <si>
    <t>1830200465</t>
  </si>
  <si>
    <t>0010002785469</t>
  </si>
  <si>
    <t>KHUT SOKHA</t>
  </si>
  <si>
    <t>ឃុត សុខា</t>
  </si>
  <si>
    <t>1812100492</t>
  </si>
  <si>
    <t>0010004164248</t>
  </si>
  <si>
    <t>PRUM VANNAK</t>
  </si>
  <si>
    <t>ព្រំ វណ្ណៈ</t>
  </si>
  <si>
    <t>0420000128863</t>
  </si>
  <si>
    <t>NOV REN</t>
  </si>
  <si>
    <t>នៅ រ៉ែន</t>
  </si>
  <si>
    <t>1900700315</t>
  </si>
  <si>
    <t>0600000036576</t>
  </si>
  <si>
    <t>CHHENG LYHACH</t>
  </si>
  <si>
    <t>ឆេង លីហាច</t>
  </si>
  <si>
    <t>0010002963251</t>
  </si>
  <si>
    <t>KRY CHANTHAN</t>
  </si>
  <si>
    <t>គ្រី ចន្ថន</t>
  </si>
  <si>
    <t>2802100170</t>
  </si>
  <si>
    <t>0010004101548</t>
  </si>
  <si>
    <t>MOM SOMATH</t>
  </si>
  <si>
    <t>មុំ សំអាត</t>
  </si>
  <si>
    <t>0010004057371</t>
  </si>
  <si>
    <t>SAING BUNTHOEURN</t>
  </si>
  <si>
    <t>សាំង ប៊ុនធឿន</t>
  </si>
  <si>
    <t>0010002528261</t>
  </si>
  <si>
    <t>CHAN THIRITH</t>
  </si>
  <si>
    <t>ចាន់ ធីរិទ្ធ</t>
  </si>
  <si>
    <t>1741200731</t>
  </si>
  <si>
    <t>0420000142203</t>
  </si>
  <si>
    <t>KEO SREYMECH</t>
  </si>
  <si>
    <t>កែវ ស្រីម៉ិច</t>
  </si>
  <si>
    <t>0010002787941</t>
  </si>
  <si>
    <t>TOCH SINA</t>
  </si>
  <si>
    <t>តូច ស៊ីណា</t>
  </si>
  <si>
    <t>2860800161</t>
  </si>
  <si>
    <t>0010002553673</t>
  </si>
  <si>
    <t>HENG SOVANNA</t>
  </si>
  <si>
    <t>ហេង សុវណ្ណា</t>
  </si>
  <si>
    <t>0010004360651</t>
  </si>
  <si>
    <t>SAR CHANNTORA</t>
  </si>
  <si>
    <t>សរ ច័ន្ទតូរ៉ា</t>
  </si>
  <si>
    <t>0420000104018</t>
  </si>
  <si>
    <t>RIN CHANBORMEY</t>
  </si>
  <si>
    <t>រិន ច័ន្ទបូរមី</t>
  </si>
  <si>
    <t>0010002527443</t>
  </si>
  <si>
    <t>CHUM NIMOL</t>
  </si>
  <si>
    <t>ជុំ និមល</t>
  </si>
  <si>
    <t>0010004413674</t>
  </si>
  <si>
    <t>PECH CHAMROEUN</t>
  </si>
  <si>
    <t>ប៉ិច ចំរើន</t>
  </si>
  <si>
    <t>0010003233958</t>
  </si>
  <si>
    <t>HIM SREYNAT</t>
  </si>
  <si>
    <t>ហ៊ឹម ស្រីណាត</t>
  </si>
  <si>
    <t>2860800214</t>
  </si>
  <si>
    <t>0190000179764</t>
  </si>
  <si>
    <t>TIM CHAN THY</t>
  </si>
  <si>
    <t>ទឹម ចន្ធី</t>
  </si>
  <si>
    <t>0010002525653</t>
  </si>
  <si>
    <t>KIM CHANPHALA</t>
  </si>
  <si>
    <t>គឹម ចាន់ផល្លា</t>
  </si>
  <si>
    <t>2852500001</t>
  </si>
  <si>
    <t>0450000096038</t>
  </si>
  <si>
    <t>PHAY BOPHARATH</t>
  </si>
  <si>
    <t>ផៃ បុប្ផារដ្ឋ</t>
  </si>
  <si>
    <t>2921200255</t>
  </si>
  <si>
    <t>0420000126836</t>
  </si>
  <si>
    <t>TOP SOCHENDA</t>
  </si>
  <si>
    <t>តុប ​សុចិន្តា</t>
  </si>
  <si>
    <t>2941000112</t>
  </si>
  <si>
    <t>0420000126828</t>
  </si>
  <si>
    <t>KOL VANRIDA</t>
  </si>
  <si>
    <t>កុល វណ្ណរីដា</t>
  </si>
  <si>
    <t>2961200043</t>
  </si>
  <si>
    <t>0420000126801</t>
  </si>
  <si>
    <t>VON SAMPHORS</t>
  </si>
  <si>
    <t>វ៉ន សម្ផស្ស</t>
  </si>
  <si>
    <t>2871200374</t>
  </si>
  <si>
    <t>0420000131732</t>
  </si>
  <si>
    <t>SOU SOK</t>
  </si>
  <si>
    <t>ស៊ូ​ សុខ</t>
  </si>
  <si>
    <t>0190000175564</t>
  </si>
  <si>
    <t>KHEAV SARY</t>
  </si>
  <si>
    <t>ខៀវ សារី</t>
  </si>
  <si>
    <t>0190000169319</t>
  </si>
  <si>
    <t>MEY SOMORNTHA</t>
  </si>
  <si>
    <t>ម៉ី សុមន្ថា</t>
  </si>
  <si>
    <t>0510000071275</t>
  </si>
  <si>
    <t>LY KIMCHHORN</t>
  </si>
  <si>
    <t>លី គឹមឈន</t>
  </si>
  <si>
    <t>0510000065429</t>
  </si>
  <si>
    <t>KON SOKUN</t>
  </si>
  <si>
    <t>កន សុគន្ធ</t>
  </si>
  <si>
    <t>0010003782048</t>
  </si>
  <si>
    <t>NUON RITHYPOL</t>
  </si>
  <si>
    <t>នួន រិទ្ធិពល</t>
  </si>
  <si>
    <t>0010004453765</t>
  </si>
  <si>
    <t>SOK SINAT</t>
  </si>
  <si>
    <t>សុក ស៊ីណាត</t>
  </si>
  <si>
    <t>0420000235497</t>
  </si>
  <si>
    <t>PEN KIMSURE</t>
  </si>
  <si>
    <t>2861200159</t>
  </si>
  <si>
    <t>0010004303402</t>
  </si>
  <si>
    <t>PHAL SAMNANG</t>
  </si>
  <si>
    <t>ផល សំណាង</t>
  </si>
  <si>
    <t>0010002985107</t>
  </si>
  <si>
    <t>1810600221</t>
  </si>
  <si>
    <t>0010002528768</t>
  </si>
  <si>
    <t>SAO VANNAK</t>
  </si>
  <si>
    <t>1791400294</t>
  </si>
  <si>
    <t>0010003339047</t>
  </si>
  <si>
    <t>CHUOP KHEMRIN</t>
  </si>
  <si>
    <t>ជួប ខេមរិន្ទ</t>
  </si>
  <si>
    <t>1871200122</t>
  </si>
  <si>
    <t>0010002529063</t>
  </si>
  <si>
    <t>LOCH SORPHEA</t>
  </si>
  <si>
    <t>ឡុច សោភា</t>
  </si>
  <si>
    <t>2821200278</t>
  </si>
  <si>
    <t>0010002531618</t>
  </si>
  <si>
    <t>LIM SOKUN</t>
  </si>
  <si>
    <t>លីម សុគន្ធ</t>
  </si>
  <si>
    <t>1800300418</t>
  </si>
  <si>
    <t>0010002532056</t>
  </si>
  <si>
    <t>ING RATHINA</t>
  </si>
  <si>
    <t>អ៊ីង រត្ន័ធីណា</t>
  </si>
  <si>
    <t>1711200030</t>
  </si>
  <si>
    <t>0010002529284</t>
  </si>
  <si>
    <t>CHHIN LONG</t>
  </si>
  <si>
    <t>ឈិន ឡុង</t>
  </si>
  <si>
    <t>1820800374</t>
  </si>
  <si>
    <t>0010004434051</t>
  </si>
  <si>
    <t>SEM SARAT</t>
  </si>
  <si>
    <t>សែម សារ៉ាត់</t>
  </si>
  <si>
    <t>0010003749709</t>
  </si>
  <si>
    <t>CHEA SAMPHOAS</t>
  </si>
  <si>
    <t>ជា សម្ភស្ស</t>
  </si>
  <si>
    <t>0010003130261</t>
  </si>
  <si>
    <t>HAK SOEUN</t>
  </si>
  <si>
    <t>ហាក់ សឿន</t>
  </si>
  <si>
    <t>1862100303</t>
  </si>
  <si>
    <t>0010002540644</t>
  </si>
  <si>
    <t>TECK SEAVYONG</t>
  </si>
  <si>
    <t>តឹក សៀវយ៉ុង</t>
  </si>
  <si>
    <t>1841200354</t>
  </si>
  <si>
    <t>0010002552545</t>
  </si>
  <si>
    <t>MEAS SOVEASNA</t>
  </si>
  <si>
    <t>មាស សុវាសនា</t>
  </si>
  <si>
    <t>1841200375</t>
  </si>
  <si>
    <t>0010002527842</t>
  </si>
  <si>
    <t>VANN RATANA</t>
  </si>
  <si>
    <t>វ៉ាន់ រតនា</t>
  </si>
  <si>
    <t>1730300819</t>
  </si>
  <si>
    <t>0420000131708</t>
  </si>
  <si>
    <t>DOUNG CHANMAKARA</t>
  </si>
  <si>
    <t>ដួង ច័ន្ទមករា</t>
  </si>
  <si>
    <t>0420000150834</t>
  </si>
  <si>
    <t>KEO SOPHY</t>
  </si>
  <si>
    <t>កែវ សុភី</t>
  </si>
  <si>
    <t>0420000135169</t>
  </si>
  <si>
    <t>LONG PHANNA</t>
  </si>
  <si>
    <t>ឡុង ផាន់ណា</t>
  </si>
  <si>
    <t>0130000268799</t>
  </si>
  <si>
    <t>HACH THOU</t>
  </si>
  <si>
    <t>ហាច ធូ</t>
  </si>
  <si>
    <t>0420000131748</t>
  </si>
  <si>
    <t>LENG UN</t>
  </si>
  <si>
    <t>ឡេង អុន</t>
  </si>
  <si>
    <t>0010003312955</t>
  </si>
  <si>
    <t>ENG SUHAV</t>
  </si>
  <si>
    <t>អ៊ឹង ស៊ុយហាវ</t>
  </si>
  <si>
    <t>1780300275</t>
  </si>
  <si>
    <t>0010002540617</t>
  </si>
  <si>
    <t>MEAS THIDA RAT</t>
  </si>
  <si>
    <t>មាស ធីតារ័ត្ន</t>
  </si>
  <si>
    <t>2791200111</t>
  </si>
  <si>
    <t>0010002544259</t>
  </si>
  <si>
    <t>TENG RANN</t>
  </si>
  <si>
    <t>តេង រ៉ាន់</t>
  </si>
  <si>
    <t>1851400232</t>
  </si>
  <si>
    <t>0010002552235</t>
  </si>
  <si>
    <t>PIN JOHN</t>
  </si>
  <si>
    <t>ពិន ចន</t>
  </si>
  <si>
    <t>1842100389</t>
  </si>
  <si>
    <t>0010002540687</t>
  </si>
  <si>
    <t>MAO MINAPHASITH</t>
  </si>
  <si>
    <t>ម៉ៅ មិនាផាសិដ្ឋ</t>
  </si>
  <si>
    <t>1860800218</t>
  </si>
  <si>
    <t>0420000113319</t>
  </si>
  <si>
    <t>CHEAN SOPHAL</t>
  </si>
  <si>
    <t>ជាន សុផល</t>
  </si>
  <si>
    <t>0420000131619</t>
  </si>
  <si>
    <t>YOU SOTHA</t>
  </si>
  <si>
    <t>យូ សុថា</t>
  </si>
  <si>
    <t>0060000254927</t>
  </si>
  <si>
    <t>HORN SEREIVUTH</t>
  </si>
  <si>
    <t>ហ៊ន សិរីវុឌ្ឍ</t>
  </si>
  <si>
    <t>0190000172131</t>
  </si>
  <si>
    <t>OU HA</t>
  </si>
  <si>
    <t>អ៊ូ ហា</t>
  </si>
  <si>
    <t>0210000108914</t>
  </si>
  <si>
    <t>BOU YUTHY</t>
  </si>
  <si>
    <t>ប៊ូ យុទ្ធី</t>
  </si>
  <si>
    <t>2821200389</t>
  </si>
  <si>
    <t>0010002540288</t>
  </si>
  <si>
    <t>ENG KANIL</t>
  </si>
  <si>
    <t>អេង កានិល</t>
  </si>
  <si>
    <t>1830300338</t>
  </si>
  <si>
    <t>0010002561978</t>
  </si>
  <si>
    <t>SOK BUNVIREAK</t>
  </si>
  <si>
    <t>សុខ ប៊ុនវីរៈ</t>
  </si>
  <si>
    <t>1832000179</t>
  </si>
  <si>
    <t>0010002542264</t>
  </si>
  <si>
    <t>PICH PANHA</t>
  </si>
  <si>
    <t>ពេជ្រ បញ្ញា</t>
  </si>
  <si>
    <t>1821200479</t>
  </si>
  <si>
    <t>0010002540668</t>
  </si>
  <si>
    <t>PHAN SIVUTHA</t>
  </si>
  <si>
    <t>ផន ស៊ីវុត្ថា</t>
  </si>
  <si>
    <t>1720900004</t>
  </si>
  <si>
    <t>0030000161957</t>
  </si>
  <si>
    <t>KE OUDAM</t>
  </si>
  <si>
    <t>កែ ឧត្តម</t>
  </si>
  <si>
    <t>0010002561242</t>
  </si>
  <si>
    <t>TANG SOPHEAK</t>
  </si>
  <si>
    <t>តាំង សុភ័ក្ត្រ</t>
  </si>
  <si>
    <t>1841200100</t>
  </si>
  <si>
    <t>0010002535624</t>
  </si>
  <si>
    <t>POK KARONA</t>
  </si>
  <si>
    <t>ប៉ុក ករុណា</t>
  </si>
  <si>
    <t>2811200304</t>
  </si>
  <si>
    <t>PHEN CHANTRY</t>
  </si>
  <si>
    <t>ផេន ចន្ទ្រី</t>
  </si>
  <si>
    <t>0440000030047</t>
  </si>
  <si>
    <t>THY CHANTOLA</t>
  </si>
  <si>
    <t>ធី ច័ន្ទតុលា</t>
  </si>
  <si>
    <t>0010003828315</t>
  </si>
  <si>
    <t>HANG VANDY</t>
  </si>
  <si>
    <t>ហង់ វណ្ណឌី</t>
  </si>
  <si>
    <t>0420000101148</t>
  </si>
  <si>
    <t>NARA MONILAK</t>
  </si>
  <si>
    <t>ណារ៉ា មុនីលក្ខណ៍</t>
  </si>
  <si>
    <t>0440000029491</t>
  </si>
  <si>
    <t>KEO MONY</t>
  </si>
  <si>
    <t>កែវ មុន្នី</t>
  </si>
  <si>
    <t>0010002544283</t>
  </si>
  <si>
    <t>LENG SARIM</t>
  </si>
  <si>
    <t>ឡេង សារីម</t>
  </si>
  <si>
    <t>1862100365</t>
  </si>
  <si>
    <t>0010002631259</t>
  </si>
  <si>
    <t>KOUY VONGSORIN</t>
  </si>
  <si>
    <t>គួយ វង្សសុរ៉ិន</t>
  </si>
  <si>
    <t>0010002544097</t>
  </si>
  <si>
    <t>PEN SETHA</t>
  </si>
  <si>
    <t>ប៉ែន សេដ្ឋា</t>
  </si>
  <si>
    <t>0010002554653</t>
  </si>
  <si>
    <t>NHIM PISETH</t>
  </si>
  <si>
    <t>ញឹម ពិសិដ្ឋ</t>
  </si>
  <si>
    <t>1820300436</t>
  </si>
  <si>
    <t>0420000110937</t>
  </si>
  <si>
    <t>CHHEANG SARAK
PANHA</t>
  </si>
  <si>
    <t>ឈាង សារៈបញ្ញា</t>
  </si>
  <si>
    <t>0010003831219</t>
  </si>
  <si>
    <t>CHHORN PHEAKPHA
NEATH</t>
  </si>
  <si>
    <t>ឈន ភ័ក្រផានាថ</t>
  </si>
  <si>
    <t>0440000029807</t>
  </si>
  <si>
    <t>OUK LIDA</t>
  </si>
  <si>
    <t>អ៊ុក លីដា</t>
  </si>
  <si>
    <t>0650000020022</t>
  </si>
  <si>
    <t>CHHEANG SOPHEAK
TRA</t>
  </si>
  <si>
    <t>ឈាង សុភត្រា</t>
  </si>
  <si>
    <t>0440000030902</t>
  </si>
  <si>
    <t>HOK SITHOL</t>
  </si>
  <si>
    <t>ហុក ស៊ីថុល</t>
  </si>
  <si>
    <t>2902100282</t>
  </si>
  <si>
    <t>0420000130337</t>
  </si>
  <si>
    <t>LAO SEAV INH</t>
  </si>
  <si>
    <t>0130000206912</t>
  </si>
  <si>
    <t>CHUM SOVANNDETH</t>
  </si>
  <si>
    <t>ជុំ សុវណ្ណដេត</t>
  </si>
  <si>
    <t>0010003464852</t>
  </si>
  <si>
    <t>HEM SOK RIDA</t>
  </si>
  <si>
    <t>ហែម សុខរីដា</t>
  </si>
  <si>
    <t>0010002691421</t>
  </si>
  <si>
    <t>HENG DARETH</t>
  </si>
  <si>
    <t>ហេង ដារ៉េត</t>
  </si>
  <si>
    <t>1851200367</t>
  </si>
  <si>
    <t>0010002540318</t>
  </si>
  <si>
    <t>CHEA HENG SRUN</t>
  </si>
  <si>
    <t>ជា ហេងស្រ៊ុន</t>
  </si>
  <si>
    <t>1881200065</t>
  </si>
  <si>
    <t>0010002540504</t>
  </si>
  <si>
    <t>BOON BOREY</t>
  </si>
  <si>
    <t>បុន បូរី</t>
  </si>
  <si>
    <t>1831400301</t>
  </si>
  <si>
    <t>0010002532315</t>
  </si>
  <si>
    <t>SOUR SAMBATH</t>
  </si>
  <si>
    <t>សួរ សម្បត្តិ</t>
  </si>
  <si>
    <t>0440000029742</t>
  </si>
  <si>
    <t>YEN PISEY</t>
  </si>
  <si>
    <t>យ៉េន ពិសី</t>
  </si>
  <si>
    <t>1870300398</t>
  </si>
  <si>
    <t>0240000203395</t>
  </si>
  <si>
    <t>UN PIDOR</t>
  </si>
  <si>
    <t>អ៊ុន ពិដោរ</t>
  </si>
  <si>
    <t>0440000029726</t>
  </si>
  <si>
    <t>KHENG KUNTHEA</t>
  </si>
  <si>
    <t>ខេង គន្ធា</t>
  </si>
  <si>
    <t>1850500228</t>
  </si>
  <si>
    <t>0440000029513</t>
  </si>
  <si>
    <t>VIN KAM</t>
  </si>
  <si>
    <t>វិន កាំ</t>
  </si>
  <si>
    <t>0010002540277</t>
  </si>
  <si>
    <t>KARBUTH SOMAKLEN</t>
  </si>
  <si>
    <t>ការប៊ុត សុមឡែន</t>
  </si>
  <si>
    <t>1811200422</t>
  </si>
  <si>
    <t>0010003864397</t>
  </si>
  <si>
    <t>VANNA RATY</t>
  </si>
  <si>
    <t>វណ្ណា រ៉ាទី</t>
  </si>
  <si>
    <t>0140000071648</t>
  </si>
  <si>
    <t>CHAN PEOU</t>
  </si>
  <si>
    <t>ចាន់ ពៅ</t>
  </si>
  <si>
    <t>2692000112</t>
  </si>
  <si>
    <t>0010002534024</t>
  </si>
  <si>
    <t>SREY SARAT</t>
  </si>
  <si>
    <t>ស្រី សារ៉ាត់</t>
  </si>
  <si>
    <t>2740200021</t>
  </si>
  <si>
    <t>0010002869727</t>
  </si>
  <si>
    <t>KANN PISETH</t>
  </si>
  <si>
    <t>កាន់ ពិសិដ្ឋ</t>
  </si>
  <si>
    <t>0440000030937</t>
  </si>
  <si>
    <t>SENG SOPHEAP</t>
  </si>
  <si>
    <t>សេង សុភាព</t>
  </si>
  <si>
    <t>2941200087</t>
  </si>
  <si>
    <t>0130000206928</t>
  </si>
  <si>
    <t>KUN SOMAKARA</t>
  </si>
  <si>
    <t>គន្ធ សុមករា</t>
  </si>
  <si>
    <t>1951400121</t>
  </si>
  <si>
    <t>0440000029521</t>
  </si>
  <si>
    <t>NHIM RAKSMEY</t>
  </si>
  <si>
    <t>ញឹម រស្មី</t>
  </si>
  <si>
    <t>0010003812524</t>
  </si>
  <si>
    <t>LAY TANGLENG</t>
  </si>
  <si>
    <t>ឡាយ តាំងឡេង</t>
  </si>
  <si>
    <t>0010002544038</t>
  </si>
  <si>
    <t>RETH PUTHEAVY</t>
  </si>
  <si>
    <t>រ៉េត ពុទ្ធាវី</t>
  </si>
  <si>
    <t>1851200270</t>
  </si>
  <si>
    <t>0420000101167</t>
  </si>
  <si>
    <t>SENG NITA</t>
  </si>
  <si>
    <t>សេង និតា</t>
  </si>
  <si>
    <t>0010002527974</t>
  </si>
  <si>
    <t>CHY KIMHORN</t>
  </si>
  <si>
    <t>ជី គឹមហ៊ន</t>
  </si>
  <si>
    <t>1750300026</t>
  </si>
  <si>
    <t>0010002787933</t>
  </si>
  <si>
    <t>CHEA CHANDALIN</t>
  </si>
  <si>
    <t>ជា ច័ន្ទដាលីន</t>
  </si>
  <si>
    <t>2911200084</t>
  </si>
  <si>
    <t>0010002528431</t>
  </si>
  <si>
    <t>THET SAMOEUN</t>
  </si>
  <si>
    <t>ថេត សំអឿន</t>
  </si>
  <si>
    <t>1710200009</t>
  </si>
  <si>
    <t>0210000140591</t>
  </si>
  <si>
    <t>DOUNG DARITH</t>
  </si>
  <si>
    <t>ដួង ដារិទ្ធិ</t>
  </si>
  <si>
    <t>0440000029718</t>
  </si>
  <si>
    <t>SOM SOVANN SELA</t>
  </si>
  <si>
    <t>សោម សុវណ្ណសិលា</t>
  </si>
  <si>
    <t>1881200442</t>
  </si>
  <si>
    <t>0130000206971</t>
  </si>
  <si>
    <t>OL KIM ENG</t>
  </si>
  <si>
    <t>អុល គីមអេង</t>
  </si>
  <si>
    <t>1930300253</t>
  </si>
  <si>
    <t>0430000131304</t>
  </si>
  <si>
    <t>NOEUK VIBOL</t>
  </si>
  <si>
    <t>នឿក វិបុល</t>
  </si>
  <si>
    <t>1910700246</t>
  </si>
  <si>
    <t>0010002528911</t>
  </si>
  <si>
    <t>ATH SOPISAL</t>
  </si>
  <si>
    <t>អាត សុពិសាល</t>
  </si>
  <si>
    <t>1841200166</t>
  </si>
  <si>
    <t>0010002543988</t>
  </si>
  <si>
    <t>AN VANTHA</t>
  </si>
  <si>
    <t>អាន វ៉ាន់ថា</t>
  </si>
  <si>
    <t>1810300293</t>
  </si>
  <si>
    <t>0240000246768</t>
  </si>
  <si>
    <t>NET CHANTHA</t>
  </si>
  <si>
    <t>នេត ចន្ថា</t>
  </si>
  <si>
    <t>0010002528938</t>
  </si>
  <si>
    <t>EM BUNTHOEUN</t>
  </si>
  <si>
    <t>អែម ប៊ុនធឿន</t>
  </si>
  <si>
    <t>1791400274</t>
  </si>
  <si>
    <t>0010002528326</t>
  </si>
  <si>
    <t>SRENG CHOULONG</t>
  </si>
  <si>
    <t>ស្រេង ជូឡុង</t>
  </si>
  <si>
    <t>1730800040</t>
  </si>
  <si>
    <t>0010002534504</t>
  </si>
  <si>
    <t>SUOS DIKAN</t>
  </si>
  <si>
    <t>សួស ឌីកាន</t>
  </si>
  <si>
    <t>1671200022</t>
  </si>
  <si>
    <t>0010002550747</t>
  </si>
  <si>
    <t>CHAN SAROM</t>
  </si>
  <si>
    <t>ចាន់ សារុំ</t>
  </si>
  <si>
    <t>2722100183</t>
  </si>
  <si>
    <t>0650000019587</t>
  </si>
  <si>
    <t>YIM RATTANAKER</t>
  </si>
  <si>
    <t>យឹម រតនាឃែរ</t>
  </si>
  <si>
    <t>0440000029815</t>
  </si>
  <si>
    <t>CHHAY PHILYA</t>
  </si>
  <si>
    <t>ឆាយ ភិលិយ៉ា</t>
  </si>
  <si>
    <t>0440000030187</t>
  </si>
  <si>
    <t>CHEA PHALLY</t>
  </si>
  <si>
    <t>ជា ផល្លី</t>
  </si>
  <si>
    <t>0130000206947</t>
  </si>
  <si>
    <t>VY SREY NA</t>
  </si>
  <si>
    <t>វី ស្រីណា</t>
  </si>
  <si>
    <t>2931400237</t>
  </si>
  <si>
    <t>0420000110328</t>
  </si>
  <si>
    <t>PAV SOPHEA</t>
  </si>
  <si>
    <t>ប៉ាវ សោភា</t>
  </si>
  <si>
    <t>0420000100004</t>
  </si>
  <si>
    <t>VENG VANNAK</t>
  </si>
  <si>
    <t>វេង វណ្ណៈ</t>
  </si>
  <si>
    <t>0010002550712</t>
  </si>
  <si>
    <t>CHHIM SAMBOTH</t>
  </si>
  <si>
    <t>ឈឹម សំបុត្រ</t>
  </si>
  <si>
    <t>1750700012</t>
  </si>
  <si>
    <t>0010002553185</t>
  </si>
  <si>
    <t>THENG HONG</t>
  </si>
  <si>
    <t>ថេង ហុង</t>
  </si>
  <si>
    <t>1771400005</t>
  </si>
  <si>
    <t>0010002540431</t>
  </si>
  <si>
    <t>NHIM MARY</t>
  </si>
  <si>
    <t>ញឹម ម៉ារី</t>
  </si>
  <si>
    <t>2721200036</t>
  </si>
  <si>
    <t>0010002534032</t>
  </si>
  <si>
    <t>SOK SAVAT</t>
  </si>
  <si>
    <t>សុខ សាវ៉ាត</t>
  </si>
  <si>
    <t>1720700010</t>
  </si>
  <si>
    <t>0010003443197</t>
  </si>
  <si>
    <t>HOU CHANNARA</t>
  </si>
  <si>
    <t>ហ៊ូ ចាន់ណារ៉ា</t>
  </si>
  <si>
    <t>0440000030201</t>
  </si>
  <si>
    <t>TUM RATHA</t>
  </si>
  <si>
    <t>ទុំ រដ្ឋា</t>
  </si>
  <si>
    <t>0650000020127</t>
  </si>
  <si>
    <t>KHAN NARA</t>
  </si>
  <si>
    <t>ខាន់ ណារ៉ា</t>
  </si>
  <si>
    <t>0010003464879</t>
  </si>
  <si>
    <t>HUOT PHALLA</t>
  </si>
  <si>
    <t>ហួត ផល្លា</t>
  </si>
  <si>
    <t>0420000100365</t>
  </si>
  <si>
    <t>CHAN SOPHAN</t>
  </si>
  <si>
    <t>ឈាន សុភ័ន</t>
  </si>
  <si>
    <t>0010004655953</t>
  </si>
  <si>
    <t>KONG THEARA</t>
  </si>
  <si>
    <t>គង់ ធារ៉ា</t>
  </si>
  <si>
    <t>0060000259333</t>
  </si>
  <si>
    <t>TIEV VISOTH</t>
  </si>
  <si>
    <t>ទៀវ វិសុទ្ធ</t>
  </si>
  <si>
    <t>0010002540296</t>
  </si>
  <si>
    <t>SAM KIMHONG</t>
  </si>
  <si>
    <t>សាម គឹមហុង</t>
  </si>
  <si>
    <t>1810300384</t>
  </si>
  <si>
    <t>0010002688293</t>
  </si>
  <si>
    <t>PHORN SOVANN</t>
  </si>
  <si>
    <t>ផន សុវណ្ណ</t>
  </si>
  <si>
    <t>1850800290</t>
  </si>
  <si>
    <t>0010002699244</t>
  </si>
  <si>
    <t>DY MULLIKA</t>
  </si>
  <si>
    <t>ឌី មុល្លីកា</t>
  </si>
  <si>
    <t>2811200202</t>
  </si>
  <si>
    <t>0010002531998</t>
  </si>
  <si>
    <t>VAN VANNAK</t>
  </si>
  <si>
    <t>វណ្ណ វណ្ណៈ</t>
  </si>
  <si>
    <t>1811200238</t>
  </si>
  <si>
    <t>0440000030872</t>
  </si>
  <si>
    <t>UN CHAMROEUN</t>
  </si>
  <si>
    <t>អ៊ុន ចំរើន</t>
  </si>
  <si>
    <t>1891200332</t>
  </si>
  <si>
    <t>0010003830905</t>
  </si>
  <si>
    <t>PRAK CHANKHEMRA</t>
  </si>
  <si>
    <t>ប្រាក់ ចន្ទខេមរា</t>
  </si>
  <si>
    <t>2932100290</t>
  </si>
  <si>
    <t>0440000031364</t>
  </si>
  <si>
    <t>LY VECHANA</t>
  </si>
  <si>
    <t>លី វិជ្ជណា</t>
  </si>
  <si>
    <t>1880300473</t>
  </si>
  <si>
    <t>0420000138567</t>
  </si>
  <si>
    <t>TANN PHALLA</t>
  </si>
  <si>
    <t>តាន់ ផល្លា</t>
  </si>
  <si>
    <t>0010002783897</t>
  </si>
  <si>
    <t>LENG VANNA</t>
  </si>
  <si>
    <t>ឡេង វណ្ណា</t>
  </si>
  <si>
    <t>1860100083</t>
  </si>
  <si>
    <t>0010002784489</t>
  </si>
  <si>
    <t>UNG PISAL</t>
  </si>
  <si>
    <t>អ៊ុង ពិសាល</t>
  </si>
  <si>
    <t>2901200148</t>
  </si>
  <si>
    <t>0010002554815</t>
  </si>
  <si>
    <t>SAN BEAN</t>
  </si>
  <si>
    <t>សាន់ បៀន</t>
  </si>
  <si>
    <t>1841200395</t>
  </si>
  <si>
    <t>0010002527184</t>
  </si>
  <si>
    <t>NETH SOPHORN</t>
  </si>
  <si>
    <t>ណែត សុភាន់</t>
  </si>
  <si>
    <t>1820700318</t>
  </si>
  <si>
    <t>0650000019652</t>
  </si>
  <si>
    <t>OM NIMOL</t>
  </si>
  <si>
    <t>ឱម និមល</t>
  </si>
  <si>
    <t>LENG VANN CHHLOEUM</t>
  </si>
  <si>
    <t>លេង វណ្ណឈ្លើម</t>
  </si>
  <si>
    <t>SOU KHEMA</t>
  </si>
  <si>
    <t>ស៊ូ ខេម៉ា</t>
  </si>
  <si>
    <t>0570000049876</t>
  </si>
  <si>
    <t>YONG SIREYROTH</t>
  </si>
  <si>
    <t>យុង សិរីរ័ត្ន</t>
  </si>
  <si>
    <t>RY SORT</t>
  </si>
  <si>
    <t>រី ស៊ត់</t>
  </si>
  <si>
    <t>0010005487213</t>
  </si>
  <si>
    <t>KORN PANHA</t>
  </si>
  <si>
    <t>កន បញ្ញា</t>
  </si>
  <si>
    <t>0420000186383</t>
  </si>
  <si>
    <t>CHHY VANNCHHAY</t>
  </si>
  <si>
    <t>ឈី វ៉ាន់ឆៃ</t>
  </si>
  <si>
    <t>0010005501127</t>
  </si>
  <si>
    <t>MONG VIRAK</t>
  </si>
  <si>
    <t>ម៉ង់ វីរៈ</t>
  </si>
  <si>
    <t>0440000030899</t>
  </si>
  <si>
    <t>CHHIM SOVANKANA</t>
  </si>
  <si>
    <t>ឈឹម សុវណ្ណកាណា</t>
  </si>
  <si>
    <t>2911200251</t>
  </si>
  <si>
    <t>0010002541004</t>
  </si>
  <si>
    <t>OU KONG</t>
  </si>
  <si>
    <t>អ៊ូ គង់</t>
  </si>
  <si>
    <t>1852100401</t>
  </si>
  <si>
    <t>0130000206939</t>
  </si>
  <si>
    <t>PRUM SOCHEATEY</t>
  </si>
  <si>
    <t>ព្រំ សុជាតី</t>
  </si>
  <si>
    <t>2940200086</t>
  </si>
  <si>
    <t>0130000206955</t>
  </si>
  <si>
    <t>CHHENG NITA</t>
  </si>
  <si>
    <t>ឆេង នីតា</t>
  </si>
  <si>
    <t>2912000132</t>
  </si>
  <si>
    <t>0120000201378</t>
  </si>
  <si>
    <t>CHANN REAKSMEY
KONGKEA</t>
  </si>
  <si>
    <t>ចាន់ រស្មីគង្គា</t>
  </si>
  <si>
    <t>0440000030198</t>
  </si>
  <si>
    <t>NEN VANNAK</t>
  </si>
  <si>
    <t>0010002534164</t>
  </si>
  <si>
    <t>YIM PHALLY</t>
  </si>
  <si>
    <t>យឹម ផល្លី</t>
  </si>
  <si>
    <t>1821200027</t>
  </si>
  <si>
    <t>0010002532218</t>
  </si>
  <si>
    <t>TOUCH LYDA</t>
  </si>
  <si>
    <t>ទូច លីដា</t>
  </si>
  <si>
    <t>2731200038</t>
  </si>
  <si>
    <t>0440000031232</t>
  </si>
  <si>
    <t>KAING KANHARITH</t>
  </si>
  <si>
    <t>កាំង កញ្ញារិទ្ធិ</t>
  </si>
  <si>
    <t>0440000029138</t>
  </si>
  <si>
    <t>LENG LINA</t>
  </si>
  <si>
    <t>ឡេង លីណា</t>
  </si>
  <si>
    <t>0420000127654</t>
  </si>
  <si>
    <t>HOR CHANSOKHA</t>
  </si>
  <si>
    <t>ហោ ច័ន្ទសុខា</t>
  </si>
  <si>
    <t>0420000099219</t>
  </si>
  <si>
    <t>CHEM RUMNEA</t>
  </si>
  <si>
    <t>ចែម រម្យនា</t>
  </si>
  <si>
    <t>2821000104</t>
  </si>
  <si>
    <t>0010003864435</t>
  </si>
  <si>
    <t>HOUNG SOPHEAK</t>
  </si>
  <si>
    <t>ហួង សុភ័ក្រ</t>
  </si>
  <si>
    <t>0010002529306</t>
  </si>
  <si>
    <t>KHUN PISETHARA</t>
  </si>
  <si>
    <t>ឃុន ពិសិដ្ឋារ៉ា</t>
  </si>
  <si>
    <t>1750800038</t>
  </si>
  <si>
    <t>0010002787925</t>
  </si>
  <si>
    <t>LY HA</t>
  </si>
  <si>
    <t>លី ហា</t>
  </si>
  <si>
    <t>0010002544267</t>
  </si>
  <si>
    <t>CHOUP SOPHANY</t>
  </si>
  <si>
    <t>ជួប សុផានី</t>
  </si>
  <si>
    <t>2800800124</t>
  </si>
  <si>
    <t>0010002528954</t>
  </si>
  <si>
    <t>CHUON ANSANGWAR</t>
  </si>
  <si>
    <t>ជួន អានសង្វារ</t>
  </si>
  <si>
    <t>1811200050</t>
  </si>
  <si>
    <t>0010002528741</t>
  </si>
  <si>
    <t>CHING SAR</t>
  </si>
  <si>
    <t>ជីង សរ</t>
  </si>
  <si>
    <t>1801200385</t>
  </si>
  <si>
    <t>0010002531661</t>
  </si>
  <si>
    <t>OUK RAVUTH</t>
  </si>
  <si>
    <t>អ៊ុក រ៉ាវុធ</t>
  </si>
  <si>
    <t>1680700004</t>
  </si>
  <si>
    <t>0010002637273</t>
  </si>
  <si>
    <t>KUN SAMBATH</t>
  </si>
  <si>
    <t>គន់ សម្បត្តិ</t>
  </si>
  <si>
    <t>0010002534512</t>
  </si>
  <si>
    <t>SAY MANITH</t>
  </si>
  <si>
    <t>សយ ម៉ានិត</t>
  </si>
  <si>
    <t>1821200024</t>
  </si>
  <si>
    <t>0010002534423</t>
  </si>
  <si>
    <t>HONG MUY</t>
  </si>
  <si>
    <t>ហុង មុយ</t>
  </si>
  <si>
    <t>2731200035</t>
  </si>
  <si>
    <t>0010002536361</t>
  </si>
  <si>
    <t>TOUCH PONNAREAY</t>
  </si>
  <si>
    <t>ទូច ពណ្ណរាយ</t>
  </si>
  <si>
    <t>1801200269</t>
  </si>
  <si>
    <t>0010002528873</t>
  </si>
  <si>
    <t>SIM HONG</t>
  </si>
  <si>
    <t>ស៊ីម ហុង</t>
  </si>
  <si>
    <t>1760300014</t>
  </si>
  <si>
    <t>0010002536407</t>
  </si>
  <si>
    <t>LY SOPHEAP</t>
  </si>
  <si>
    <t>លី សុភាព</t>
  </si>
  <si>
    <t>1700300068</t>
  </si>
  <si>
    <t>0010002536469</t>
  </si>
  <si>
    <t>HENG HORT</t>
  </si>
  <si>
    <t>ហេង ហ៊ត</t>
  </si>
  <si>
    <t>1672100010</t>
  </si>
  <si>
    <t>0010002525707</t>
  </si>
  <si>
    <t>KHIM SOSAMRACH</t>
  </si>
  <si>
    <t>ឃឹម សុសំរេច</t>
  </si>
  <si>
    <t>1831200471</t>
  </si>
  <si>
    <t>0010003368004</t>
  </si>
  <si>
    <t>KONG SOVEACHA</t>
  </si>
  <si>
    <t>គង់ សុវាចា</t>
  </si>
  <si>
    <t>0420000112557</t>
  </si>
  <si>
    <t>YORN SOPHANA</t>
  </si>
  <si>
    <t xml:space="preserve">យន សុផាណា </t>
  </si>
  <si>
    <t>0010002527486</t>
  </si>
  <si>
    <t>PEN SAVAT</t>
  </si>
  <si>
    <t>ប៉ែន សាវ៉ាត</t>
  </si>
  <si>
    <t>1780300226</t>
  </si>
  <si>
    <t>0420000121974</t>
  </si>
  <si>
    <t>SOK LIDA</t>
  </si>
  <si>
    <t>សុខ លីដា</t>
  </si>
  <si>
    <t>2960500061</t>
  </si>
  <si>
    <t>0440000032077</t>
  </si>
  <si>
    <t>LAY BUNGKEANG</t>
  </si>
  <si>
    <t>ឡៃ ប៊ុងគាង</t>
  </si>
  <si>
    <t>0010002788026</t>
  </si>
  <si>
    <t>THOL PAO</t>
  </si>
  <si>
    <t>ថុល ពៅ</t>
  </si>
  <si>
    <t>1900300164</t>
  </si>
  <si>
    <t>0420000127867</t>
  </si>
  <si>
    <t>KHIN CHENDA</t>
  </si>
  <si>
    <t>ឃិន ចិន្ដា</t>
  </si>
  <si>
    <t>0420000092842</t>
  </si>
  <si>
    <t>VITHIEA OUDAM</t>
  </si>
  <si>
    <t>វិទ្យា ឧត្តម</t>
  </si>
  <si>
    <t>1940200104</t>
  </si>
  <si>
    <t>0420000121998</t>
  </si>
  <si>
    <t>KIN PHANITH</t>
  </si>
  <si>
    <t>គីន ផានិត</t>
  </si>
  <si>
    <t>1920500130</t>
  </si>
  <si>
    <t>0420000126011</t>
  </si>
  <si>
    <t>LY THIDA</t>
  </si>
  <si>
    <t>លី ធីតា</t>
  </si>
  <si>
    <t>2801000083</t>
  </si>
  <si>
    <t>0420000126477</t>
  </si>
  <si>
    <t>PHENG SOPHOEURN</t>
  </si>
  <si>
    <t>ផេង សុភឿន</t>
  </si>
  <si>
    <t>0010002788018</t>
  </si>
  <si>
    <t>SUTH SENETH</t>
  </si>
  <si>
    <t>ស៊ុត ស៊ីណេត</t>
  </si>
  <si>
    <t>2891400193</t>
  </si>
  <si>
    <t>0420000125996</t>
  </si>
  <si>
    <t>PRAK BOREY</t>
  </si>
  <si>
    <t>ប្រាក់ បូរី</t>
  </si>
  <si>
    <t>2922100370</t>
  </si>
  <si>
    <t>0420000153787</t>
  </si>
  <si>
    <t>SUN SARY</t>
  </si>
  <si>
    <t>ស៊ុន សារី</t>
  </si>
  <si>
    <t>0420000121982</t>
  </si>
  <si>
    <t>ENG KUNTHEA</t>
  </si>
  <si>
    <t>អេង គន្ធា</t>
  </si>
  <si>
    <t>2920800265</t>
  </si>
  <si>
    <t>0420000126003</t>
  </si>
  <si>
    <t>LY BOTRA</t>
  </si>
  <si>
    <t>លី បុត្រា</t>
  </si>
  <si>
    <t>1941000056</t>
  </si>
  <si>
    <t>0060000417467</t>
  </si>
  <si>
    <t>PRAK SOMONY</t>
  </si>
  <si>
    <t>ប្រាក់ សុមនី</t>
  </si>
  <si>
    <t>0240000237273</t>
  </si>
  <si>
    <t>TIENG SUNHENG</t>
  </si>
  <si>
    <t>ទៀង ស៊ុនហេង</t>
  </si>
  <si>
    <t>1810600241</t>
  </si>
  <si>
    <t>0240000221873</t>
  </si>
  <si>
    <t>HAM SAVIN</t>
  </si>
  <si>
    <t>ហម សាវីន</t>
  </si>
  <si>
    <t>0010002532641</t>
  </si>
  <si>
    <t>SAN BONA</t>
  </si>
  <si>
    <t>សាន បូណា</t>
  </si>
  <si>
    <t>1741200062</t>
  </si>
  <si>
    <t>0010003339098</t>
  </si>
  <si>
    <t>HENG HOR</t>
  </si>
  <si>
    <t>ហេង ហ័រ</t>
  </si>
  <si>
    <t>0420000123397</t>
  </si>
  <si>
    <t>PON SAKPHEARETH</t>
  </si>
  <si>
    <t>ប៉ុន សភាឫទ្ធិ</t>
  </si>
  <si>
    <t>1951200105</t>
  </si>
  <si>
    <t>0420000127999</t>
  </si>
  <si>
    <t>HUN CHOMROEN</t>
  </si>
  <si>
    <t>ហ៊ុន ចំរើន</t>
  </si>
  <si>
    <t>0480000242936</t>
  </si>
  <si>
    <t>CHHOR SOKHA</t>
  </si>
  <si>
    <t>ឈ សុខា</t>
  </si>
  <si>
    <t>0420000095736</t>
  </si>
  <si>
    <t>HUN KEANG</t>
  </si>
  <si>
    <t>ហ៊ុន គាង</t>
  </si>
  <si>
    <t>0010002527222</t>
  </si>
  <si>
    <t>LAIM SOVUTHA</t>
  </si>
  <si>
    <t>ឡាំ សុវុត្ថា</t>
  </si>
  <si>
    <t>1741400014</t>
  </si>
  <si>
    <t>0420000122091</t>
  </si>
  <si>
    <t>CHEV SOKHIM</t>
  </si>
  <si>
    <t>ចេវ សុឃីម</t>
  </si>
  <si>
    <t>2902100313</t>
  </si>
  <si>
    <t>0010003828207</t>
  </si>
  <si>
    <t>TOEK SREYLEAK</t>
  </si>
  <si>
    <t>តឹក ស្រីលក្ខណ៍</t>
  </si>
  <si>
    <t>2930400172</t>
  </si>
  <si>
    <t>0420000128324</t>
  </si>
  <si>
    <t>CHHEN SOKHORN</t>
  </si>
  <si>
    <t>ឆេន សុខន</t>
  </si>
  <si>
    <t>0060000416978</t>
  </si>
  <si>
    <t>TONG SOPHY</t>
  </si>
  <si>
    <t>តុង សុភី</t>
  </si>
  <si>
    <t>0420000095612</t>
  </si>
  <si>
    <t>PIN NIT</t>
  </si>
  <si>
    <t>ពិន ណិត</t>
  </si>
  <si>
    <t>0010002726985</t>
  </si>
  <si>
    <t>VA YUVAVADHANA</t>
  </si>
  <si>
    <t>វ៉ា យុវវឌ្ឍនា</t>
  </si>
  <si>
    <t>1700300009</t>
  </si>
  <si>
    <t>SENG SIVEHORNG</t>
  </si>
  <si>
    <t>សេង សៀវហ៊ង</t>
  </si>
  <si>
    <t>0650000019757</t>
  </si>
  <si>
    <t>PEOU MONIRITH</t>
  </si>
  <si>
    <t>ពៅ មុន្នីរិទ្ធ</t>
  </si>
  <si>
    <t>0010005486818</t>
  </si>
  <si>
    <t>KOL KALRAKSA</t>
  </si>
  <si>
    <t>កុល កលរក្សា</t>
  </si>
  <si>
    <t>0650000019822</t>
  </si>
  <si>
    <t>SAM ONN BORAMEY</t>
  </si>
  <si>
    <t>សំអុន បូរមី</t>
  </si>
  <si>
    <t>0010005486748</t>
  </si>
  <si>
    <t>PHEN VESAL</t>
  </si>
  <si>
    <t>ភិន វិសាល</t>
  </si>
  <si>
    <t>0650000019776</t>
  </si>
  <si>
    <t>SOUT BOREAK</t>
  </si>
  <si>
    <t>ស៊ុត បូរក្ស</t>
  </si>
  <si>
    <t>0650000019784</t>
  </si>
  <si>
    <t>TEP KIMCHHAY</t>
  </si>
  <si>
    <t>ទេព គឹមឆៃ</t>
  </si>
  <si>
    <t>0420000186448</t>
  </si>
  <si>
    <t>HAY MOMPIDO</t>
  </si>
  <si>
    <t>ហៃ មុំពីឌូ</t>
  </si>
  <si>
    <t>0420000153779</t>
  </si>
  <si>
    <t>CHHAY MARINETH</t>
  </si>
  <si>
    <t>ឆាយ ម៉ារីណែត</t>
  </si>
  <si>
    <t>0010004362271</t>
  </si>
  <si>
    <t>SAM SREYNAT</t>
  </si>
  <si>
    <t>សំ ស្រីណាត</t>
  </si>
  <si>
    <t>0130000256774</t>
  </si>
  <si>
    <t>TEANG BORAN</t>
  </si>
  <si>
    <t>ទាង បូរាណ</t>
  </si>
  <si>
    <t>0010005486799</t>
  </si>
  <si>
    <t>KHIENG CHENDA</t>
  </si>
  <si>
    <t>ឃៀង ចិន្តា</t>
  </si>
  <si>
    <t>0240000221865</t>
  </si>
  <si>
    <t>SOR SAMET</t>
  </si>
  <si>
    <t>ស សាម៉េត</t>
  </si>
  <si>
    <t>0010002787917</t>
  </si>
  <si>
    <t>HAN HAKNOUK RITH</t>
  </si>
  <si>
    <t>ហន ហនុរិទ្ធិ</t>
  </si>
  <si>
    <t>1850200417</t>
  </si>
  <si>
    <t>0420000095744</t>
  </si>
  <si>
    <t>UY SARY</t>
  </si>
  <si>
    <t>អ៊ុយ សារី</t>
  </si>
  <si>
    <t>0650000020162</t>
  </si>
  <si>
    <t>NOUV PANHAVATTEY</t>
  </si>
  <si>
    <t>នៅ បញ្ញាវត្តី</t>
  </si>
  <si>
    <t>0480000295436</t>
  </si>
  <si>
    <t>KEO SOPHANY</t>
  </si>
  <si>
    <t>កែវ សុផានី</t>
  </si>
  <si>
    <t>0010003749679</t>
  </si>
  <si>
    <t>LAY PISETH</t>
  </si>
  <si>
    <t>ឡាយ ពិសិដ្ឋ</t>
  </si>
  <si>
    <t>0010002531904</t>
  </si>
  <si>
    <t>ON TRY</t>
  </si>
  <si>
    <t>អូន ទ្រី</t>
  </si>
  <si>
    <t>1760200288</t>
  </si>
  <si>
    <t>0010002800816</t>
  </si>
  <si>
    <t>KHUT OUCH</t>
  </si>
  <si>
    <t>ឃុត អ៊ូច</t>
  </si>
  <si>
    <t>1850500164</t>
  </si>
  <si>
    <t>0010002542051</t>
  </si>
  <si>
    <t>ព្រំ វាសនា</t>
  </si>
  <si>
    <t>0010002527858</t>
  </si>
  <si>
    <t>HENG BUNTHA</t>
  </si>
  <si>
    <t>ហេង ប៊ុនថា</t>
  </si>
  <si>
    <t>1820800342</t>
  </si>
  <si>
    <t>0010002536523</t>
  </si>
  <si>
    <t>KHEAV SOTHEARA</t>
  </si>
  <si>
    <t>ខៀវ សុធារ៉ា</t>
  </si>
  <si>
    <t>1721200051</t>
  </si>
  <si>
    <t>0010002527877</t>
  </si>
  <si>
    <t>CHEA SEANGHONG</t>
  </si>
  <si>
    <t>ជា ស៊ាងហុង</t>
  </si>
  <si>
    <t>1780300154</t>
  </si>
  <si>
    <t>0010002527427</t>
  </si>
  <si>
    <t>SUM PHAREN</t>
  </si>
  <si>
    <t>ស៊ុំ ផារ៉ែន</t>
  </si>
  <si>
    <t>1721200052</t>
  </si>
  <si>
    <t>0010002534067</t>
  </si>
  <si>
    <t>BO CHANVEASNA</t>
  </si>
  <si>
    <t>បូ ច័ន្ទវាសនា</t>
  </si>
  <si>
    <t>0010004111546</t>
  </si>
  <si>
    <t>ANG SENGLY</t>
  </si>
  <si>
    <t>អាំង សេងលី</t>
  </si>
  <si>
    <t>0420000089949</t>
  </si>
  <si>
    <t>CHEANG SOPHAT</t>
  </si>
  <si>
    <t>ជៀង សូផាត</t>
  </si>
  <si>
    <t>0510000004594</t>
  </si>
  <si>
    <t>TEP SOCHEATA</t>
  </si>
  <si>
    <t>ទេព សុជាតា</t>
  </si>
  <si>
    <t>1701200668</t>
  </si>
  <si>
    <t>0650000019695</t>
  </si>
  <si>
    <t>BEN LEAKHENA</t>
  </si>
  <si>
    <t>បេន ល័ក្ខណា</t>
  </si>
  <si>
    <t>0650000019954</t>
  </si>
  <si>
    <t>OL CHANNA</t>
  </si>
  <si>
    <t>អុល ច័ន្ទណា</t>
  </si>
  <si>
    <t>0420000127832</t>
  </si>
  <si>
    <t>LY BORUN</t>
  </si>
  <si>
    <t>លី បូរុន</t>
  </si>
  <si>
    <t>0420000126119</t>
  </si>
  <si>
    <t>THAN MONYRATH</t>
  </si>
  <si>
    <t>ថាន់ មុន្នីរ័តន៍</t>
  </si>
  <si>
    <t>1940300207</t>
  </si>
  <si>
    <t>0010004655856</t>
  </si>
  <si>
    <t>LAO KIMLEANG</t>
  </si>
  <si>
    <t>ឡៅ គឹមលាង</t>
  </si>
  <si>
    <t>0420000107173</t>
  </si>
  <si>
    <t>SOS SORPHORN</t>
  </si>
  <si>
    <t>សុះ សោភ័ណ</t>
  </si>
  <si>
    <t>0010003399953</t>
  </si>
  <si>
    <t>HAK LEYHORT</t>
  </si>
  <si>
    <t>ហាក់ ឡៃហ៊ត</t>
  </si>
  <si>
    <t>1852100456</t>
  </si>
  <si>
    <t>0010002529012</t>
  </si>
  <si>
    <t>TIM KOMSOTH</t>
  </si>
  <si>
    <t>ទឹម កំសត់</t>
  </si>
  <si>
    <t>1802100459</t>
  </si>
  <si>
    <t>0010003339071</t>
  </si>
  <si>
    <t>THON SOTHYRATH</t>
  </si>
  <si>
    <t>ថន សុធីរ៉ាត់</t>
  </si>
  <si>
    <t>0420000122504</t>
  </si>
  <si>
    <t>KOUCH SAYOV</t>
  </si>
  <si>
    <t>គួច សាយអូវ</t>
  </si>
  <si>
    <t>0420000129037</t>
  </si>
  <si>
    <t>SIEN SAROM</t>
  </si>
  <si>
    <t>សៀន សារ៉ុម</t>
  </si>
  <si>
    <t>2882100400</t>
  </si>
  <si>
    <t>0290000043034</t>
  </si>
  <si>
    <t>PHATH SOMALY</t>
  </si>
  <si>
    <t>ផាត់ សុម៉ាលី</t>
  </si>
  <si>
    <t>0440000033774</t>
  </si>
  <si>
    <t>LENG MONIROATH</t>
  </si>
  <si>
    <t>ឡេង មុន្នីរតន៍</t>
  </si>
  <si>
    <t>0010002550828</t>
  </si>
  <si>
    <t>DUONG YOUTHEARA</t>
  </si>
  <si>
    <t>ឌួង យុទ្ធារ៉ា</t>
  </si>
  <si>
    <t>1691200033</t>
  </si>
  <si>
    <t>0420000126429</t>
  </si>
  <si>
    <t>CHEAV BUNNA</t>
  </si>
  <si>
    <t>ជាវ ប៊ុណ្ណា</t>
  </si>
  <si>
    <t>2850300335</t>
  </si>
  <si>
    <t>0010002527125</t>
  </si>
  <si>
    <t>ROM VUTHA</t>
  </si>
  <si>
    <t>រ៉ុម វុត្ថា</t>
  </si>
  <si>
    <t>1880800231</t>
  </si>
  <si>
    <t>0410000031201</t>
  </si>
  <si>
    <t>KEO SOTHEA</t>
  </si>
  <si>
    <t>កែវ សុធា</t>
  </si>
  <si>
    <t>0420000074704</t>
  </si>
  <si>
    <t>CHOUN CHAK RIYA</t>
  </si>
  <si>
    <t>ជួន ចរិយា</t>
  </si>
  <si>
    <t>0420000075476</t>
  </si>
  <si>
    <t>CHHEAN HAKLENG</t>
  </si>
  <si>
    <t>ឈាន ហាក់ឡេង</t>
  </si>
  <si>
    <t>0420000101612</t>
  </si>
  <si>
    <t>KROUCH CHANBORA</t>
  </si>
  <si>
    <t>គ្រួច ចាន់បូរ៉ា</t>
  </si>
  <si>
    <t>0010002528792</t>
  </si>
  <si>
    <t>NUTH SOTHEARY</t>
  </si>
  <si>
    <t>នុត សុទ្ធារី</t>
  </si>
  <si>
    <t>2741200028</t>
  </si>
  <si>
    <t>0010002841393</t>
  </si>
  <si>
    <t>HUON SAN</t>
  </si>
  <si>
    <t>ហួន សាន</t>
  </si>
  <si>
    <t>1790800307</t>
  </si>
  <si>
    <t>0460000084108</t>
  </si>
  <si>
    <t>VONG PICHRATANAK</t>
  </si>
  <si>
    <t>វង់ ពេជ្ររតនៈ</t>
  </si>
  <si>
    <t>1941200141</t>
  </si>
  <si>
    <t>0010002529055</t>
  </si>
  <si>
    <t>IN DYVICHEA</t>
  </si>
  <si>
    <t>អ៊ិន ឌីវិទ្យា</t>
  </si>
  <si>
    <t>1831200171</t>
  </si>
  <si>
    <t>0420000126364</t>
  </si>
  <si>
    <t>LONH NGET</t>
  </si>
  <si>
    <t>ឡូញ ង៉ែត</t>
  </si>
  <si>
    <t>1892100506</t>
  </si>
  <si>
    <t>0420000101418</t>
  </si>
  <si>
    <t>LUN SAMPHOS</t>
  </si>
  <si>
    <t>លន់ សម្ផស្ស</t>
  </si>
  <si>
    <t>0420000130728</t>
  </si>
  <si>
    <t>LOUT VANTHOEUN</t>
  </si>
  <si>
    <t>លួត វណ្ណធឿន</t>
  </si>
  <si>
    <t>0010003823984</t>
  </si>
  <si>
    <t>LEP PHANNY</t>
  </si>
  <si>
    <t>ឡឹប ផាន់នី</t>
  </si>
  <si>
    <t>0010002543953</t>
  </si>
  <si>
    <t>KEO SAMPHORS</t>
  </si>
  <si>
    <t>កែវ សម្ភស្ស</t>
  </si>
  <si>
    <t>1891400147</t>
  </si>
  <si>
    <t>0420000072884</t>
  </si>
  <si>
    <t>THENG SINAT</t>
  </si>
  <si>
    <t>ថេង ស៊ីណាត</t>
  </si>
  <si>
    <t>0420000126078</t>
  </si>
  <si>
    <t>LIM VATHANA</t>
  </si>
  <si>
    <t>លឹម វន្ឍនា</t>
  </si>
  <si>
    <t>0010004600644</t>
  </si>
  <si>
    <t>NUON KOSAL</t>
  </si>
  <si>
    <t>នួន កុសល្យ</t>
  </si>
  <si>
    <t>1951200103</t>
  </si>
  <si>
    <t>0420000126089</t>
  </si>
  <si>
    <t>NUON AMARA</t>
  </si>
  <si>
    <t>នួន អមរា</t>
  </si>
  <si>
    <t>2841200391</t>
  </si>
  <si>
    <t>0080000305557</t>
  </si>
  <si>
    <t>NUON PUTHEARY</t>
  </si>
  <si>
    <t>នួន ពុទ្ធារី</t>
  </si>
  <si>
    <t>0420000075468</t>
  </si>
  <si>
    <t>NOUTH SEYHA</t>
  </si>
  <si>
    <t>នុត សីហា</t>
  </si>
  <si>
    <t>0010002525677</t>
  </si>
  <si>
    <t>KOY SAMBATH</t>
  </si>
  <si>
    <t>1732100018</t>
  </si>
  <si>
    <t>0240000164632</t>
  </si>
  <si>
    <t>PEN BUNCHHAY</t>
  </si>
  <si>
    <t>ប៉ែន ប៊ុនឆាយ</t>
  </si>
  <si>
    <t>0420000095604</t>
  </si>
  <si>
    <t>NAT BUNTOEUN</t>
  </si>
  <si>
    <t>ណាត ប៊ុនធឿន</t>
  </si>
  <si>
    <t>0420000101547</t>
  </si>
  <si>
    <t>MAM SOPHORS</t>
  </si>
  <si>
    <t>ម៉ម សុភ័ស្ត</t>
  </si>
  <si>
    <t>0420000095442</t>
  </si>
  <si>
    <t>SOK SOTHAVY</t>
  </si>
  <si>
    <t>សុខ សុថាវី</t>
  </si>
  <si>
    <t>0010004107344</t>
  </si>
  <si>
    <t>UN SOKNY</t>
  </si>
  <si>
    <t>អ៊ុន សុខនី</t>
  </si>
  <si>
    <t>0420000125977</t>
  </si>
  <si>
    <t>UM CHENDA</t>
  </si>
  <si>
    <t>អ៊ុំ ចិន្តា</t>
  </si>
  <si>
    <t>2900300339</t>
  </si>
  <si>
    <t>0010002527133</t>
  </si>
  <si>
    <t>CHAMROEUN SOCHEA
TA</t>
  </si>
  <si>
    <t>ចំរើន សុជាតា</t>
  </si>
  <si>
    <t>2840300221</t>
  </si>
  <si>
    <t>0010002542108</t>
  </si>
  <si>
    <t>MOEK PISETH</t>
  </si>
  <si>
    <t>ម៉ឹក ពិសិដ្ឋ</t>
  </si>
  <si>
    <t>1871400175</t>
  </si>
  <si>
    <t>0010003557672</t>
  </si>
  <si>
    <t>SOV THENG</t>
  </si>
  <si>
    <t>សូវ ថេង</t>
  </si>
  <si>
    <t>0010003339039</t>
  </si>
  <si>
    <t>TAING MENGLY</t>
  </si>
  <si>
    <t>តាំង ម៉េងលី</t>
  </si>
  <si>
    <t>0010003969172</t>
  </si>
  <si>
    <t>HEANG VISAL</t>
  </si>
  <si>
    <t>ហៀង វិសាល</t>
  </si>
  <si>
    <t>0420000107645</t>
  </si>
  <si>
    <t>SAM SONG</t>
  </si>
  <si>
    <t>សំ សុង</t>
  </si>
  <si>
    <t>0010002529047</t>
  </si>
  <si>
    <t>LOK SOVANARITH</t>
  </si>
  <si>
    <t>ឡុក សុវណ្ណារិទ្ធ</t>
  </si>
  <si>
    <t>1782100239</t>
  </si>
  <si>
    <t>0420000074666</t>
  </si>
  <si>
    <t>LOEUM CHANNOEUN</t>
  </si>
  <si>
    <t>លឿម ចាន់នឿន</t>
  </si>
  <si>
    <t>SAM SOKLUCKY</t>
  </si>
  <si>
    <t>សំ សុខឡាក់គី</t>
  </si>
  <si>
    <t>0210000189566</t>
  </si>
  <si>
    <t>RAVUTH TEPDARA
VICHET</t>
  </si>
  <si>
    <t>រ៉ាវុធ ទេពតារាវិចិត្រ</t>
  </si>
  <si>
    <t>1981200015</t>
  </si>
  <si>
    <t>0020000517632</t>
  </si>
  <si>
    <t>PHOUY VICHET</t>
  </si>
  <si>
    <t>ភួយ វិចិត្រ</t>
  </si>
  <si>
    <t>TA SETHVIRAK</t>
  </si>
  <si>
    <t>តា សេដ្ឋវិរៈ</t>
  </si>
  <si>
    <t>MEAS KEOVIRAKBOTH</t>
  </si>
  <si>
    <t>មាស កែវវីរៈបុត្រ</t>
  </si>
  <si>
    <t>0010002553697</t>
  </si>
  <si>
    <t>KOYCHAO VISAL</t>
  </si>
  <si>
    <t>គយចៅ វិសាល</t>
  </si>
  <si>
    <t>1910800107</t>
  </si>
  <si>
    <t>0650000019873</t>
  </si>
  <si>
    <t>MEAS CHANSOKCHEAT</t>
  </si>
  <si>
    <t>មាស ច័ន្ទសុខជាតិ</t>
  </si>
  <si>
    <t>0650000019911</t>
  </si>
  <si>
    <t>NGET LYNA</t>
  </si>
  <si>
    <t>ង៉ែត លីណា</t>
  </si>
  <si>
    <t>0650000019768</t>
  </si>
  <si>
    <t>NGANN SREYPOV</t>
  </si>
  <si>
    <t>ង៉ាន់ ស្រីពៅ</t>
  </si>
  <si>
    <t>0650000019865</t>
  </si>
  <si>
    <t>CHHIM PESAL</t>
  </si>
  <si>
    <t>ឈឹម ពិសាល</t>
  </si>
  <si>
    <t>0420000127824</t>
  </si>
  <si>
    <t>YUN SAROT</t>
  </si>
  <si>
    <t>យន់ សារ៉ូត</t>
  </si>
  <si>
    <t>0010002526072</t>
  </si>
  <si>
    <t>LIM SARETH</t>
  </si>
  <si>
    <t>លឹម សារេត</t>
  </si>
  <si>
    <t>1830700394</t>
  </si>
  <si>
    <t>0420000159076</t>
  </si>
  <si>
    <t>0650000019806</t>
  </si>
  <si>
    <t>MONG RATHANA</t>
  </si>
  <si>
    <t>ម៉ង់ រតនា</t>
  </si>
  <si>
    <t>0650000020097</t>
  </si>
  <si>
    <t>LAOVHIM SOMETHEA
RITH</t>
  </si>
  <si>
    <t>ឡៅហ៊ីម សុមេធារិទ្ធ</t>
  </si>
  <si>
    <t>0130000334268</t>
  </si>
  <si>
    <t>SUN VEASNA</t>
  </si>
  <si>
    <t>ស៊ុន វាសនា</t>
  </si>
  <si>
    <t>0420000128405</t>
  </si>
  <si>
    <t>DUONG SOCHEATA</t>
  </si>
  <si>
    <t>ដួង សុជាតា</t>
  </si>
  <si>
    <t>0420000113572</t>
  </si>
  <si>
    <t>ROS RATHY</t>
  </si>
  <si>
    <t>រស់ រដ្ឋធី</t>
  </si>
  <si>
    <t>0420000122741</t>
  </si>
  <si>
    <t>PHIRUM VACHHARA</t>
  </si>
  <si>
    <t>ភីរម្យ វច្ឆរ៉ា</t>
  </si>
  <si>
    <t>2941000088</t>
  </si>
  <si>
    <t>0440000031216</t>
  </si>
  <si>
    <t>KONG LINA</t>
  </si>
  <si>
    <t>គង់ លីណា</t>
  </si>
  <si>
    <t>2921500130</t>
  </si>
  <si>
    <t>0010003129158</t>
  </si>
  <si>
    <t>AN CHAN NEANG</t>
  </si>
  <si>
    <t>អន ចាន់នាង</t>
  </si>
  <si>
    <t>1790800373</t>
  </si>
  <si>
    <t>0180000178843</t>
  </si>
  <si>
    <t>IVE RATHA</t>
  </si>
  <si>
    <t>អ៊ីវ រដ្ឋា</t>
  </si>
  <si>
    <t>0010004154571</t>
  </si>
  <si>
    <t>PHAN SORPHEA</t>
  </si>
  <si>
    <t>ផាន់ សោភា</t>
  </si>
  <si>
    <t>0010002527346</t>
  </si>
  <si>
    <t>CHHIM SAMBO</t>
  </si>
  <si>
    <t>ឈឹម សំបូរ</t>
  </si>
  <si>
    <t>1700700295</t>
  </si>
  <si>
    <t>0010002529276</t>
  </si>
  <si>
    <t>POUN PON</t>
  </si>
  <si>
    <t>ពូន ប៉ុន</t>
  </si>
  <si>
    <t>1700300008</t>
  </si>
  <si>
    <t>0420000122725</t>
  </si>
  <si>
    <t>KUN SAMPHAN</t>
  </si>
  <si>
    <t>គុន សំផន</t>
  </si>
  <si>
    <t>1852100546</t>
  </si>
  <si>
    <t>0420000151172</t>
  </si>
  <si>
    <t>SEN CHHENGCHANNITA</t>
  </si>
  <si>
    <t>សែន ឆេងច័ន្ទនិតា</t>
  </si>
  <si>
    <t>0010002544127</t>
  </si>
  <si>
    <t>VA SOVANPISAL</t>
  </si>
  <si>
    <t>វ៉ា សុវណ្ណពិសាល</t>
  </si>
  <si>
    <t>1822000002</t>
  </si>
  <si>
    <t>0010002525939</t>
  </si>
  <si>
    <t>PEN PISETH</t>
  </si>
  <si>
    <t>ប៉ែន ពិសិដ្ឋ</t>
  </si>
  <si>
    <t>1732000008</t>
  </si>
  <si>
    <t>0420000112738</t>
  </si>
  <si>
    <t>DIM OUDOM</t>
  </si>
  <si>
    <t>ឌីម ឧត្តម</t>
  </si>
  <si>
    <t>1920800238</t>
  </si>
  <si>
    <t>0010002525987</t>
  </si>
  <si>
    <t>CHHAY SOKEA</t>
  </si>
  <si>
    <t>ឆាយ សុខគា</t>
  </si>
  <si>
    <t>2730700167</t>
  </si>
  <si>
    <t>0010002540636</t>
  </si>
  <si>
    <t>PROM SOVANNAK</t>
  </si>
  <si>
    <t>ព្រំ សុវណ្ណាក់</t>
  </si>
  <si>
    <t>1681200027</t>
  </si>
  <si>
    <t>0010002525157</t>
  </si>
  <si>
    <t>PHENG SOPHEAT</t>
  </si>
  <si>
    <t>ផេង សុភាត</t>
  </si>
  <si>
    <t>1740800048</t>
  </si>
  <si>
    <t>0010002526005</t>
  </si>
  <si>
    <t>CHEA SOPHEA</t>
  </si>
  <si>
    <t>ជា សោភា</t>
  </si>
  <si>
    <t>2841200144</t>
  </si>
  <si>
    <t>0010002532258</t>
  </si>
  <si>
    <t>PA SAMVATHANAK</t>
  </si>
  <si>
    <t>ប៉ា សំវឌ្ឍនៈ</t>
  </si>
  <si>
    <t>1741200400</t>
  </si>
  <si>
    <t>0010002525696</t>
  </si>
  <si>
    <t>TES MONY</t>
  </si>
  <si>
    <t>ទេស មូនី</t>
  </si>
  <si>
    <t>1731200060</t>
  </si>
  <si>
    <t>0010002555118</t>
  </si>
  <si>
    <t>KOCH SOTHAN</t>
  </si>
  <si>
    <t>កុច សុថាន</t>
  </si>
  <si>
    <t>2682100003</t>
  </si>
  <si>
    <t>0010002529144</t>
  </si>
  <si>
    <t>KHEM BUNCHHEAN</t>
  </si>
  <si>
    <t>ខេម ប៊ុនឈាន</t>
  </si>
  <si>
    <t>1760600004</t>
  </si>
  <si>
    <t>0010003464887</t>
  </si>
  <si>
    <t>SOEUNG CHANRAKSA</t>
  </si>
  <si>
    <t>ស៊ឹង ច័ន្ទរក្សា</t>
  </si>
  <si>
    <t>0010003831251</t>
  </si>
  <si>
    <t>SOEUN SREYROTH</t>
  </si>
  <si>
    <t>សឿន ស្រីរត្ន័</t>
  </si>
  <si>
    <t>2951200170</t>
  </si>
  <si>
    <t>0010002823786</t>
  </si>
  <si>
    <t>THEAM SEANGHAK</t>
  </si>
  <si>
    <t>ធាម ស៊ាងហាក់</t>
  </si>
  <si>
    <t>0010003713798</t>
  </si>
  <si>
    <t>KONG KUMPHEAK</t>
  </si>
  <si>
    <t>គង់ កុម្ភៈ</t>
  </si>
  <si>
    <t>0010002528016</t>
  </si>
  <si>
    <t>TAN BOTOM</t>
  </si>
  <si>
    <t>តាន់ បូទុំ</t>
  </si>
  <si>
    <t>2791700059</t>
  </si>
  <si>
    <t>0010002527192</t>
  </si>
  <si>
    <t>EM SOPHONRITH</t>
  </si>
  <si>
    <t>ឯម សោភ័ណ្ណរិទ្ធ</t>
  </si>
  <si>
    <t>1791400320</t>
  </si>
  <si>
    <t>LAM PROS</t>
  </si>
  <si>
    <t>ឡាំ ប្រុស</t>
  </si>
  <si>
    <t>0010002722588</t>
  </si>
  <si>
    <t>1751200048</t>
  </si>
  <si>
    <t>0010002540946</t>
  </si>
  <si>
    <t>KHIEV SAVUTH</t>
  </si>
  <si>
    <t>ខៀវ សាវុធ</t>
  </si>
  <si>
    <t>1711200026</t>
  </si>
  <si>
    <t>0010002782613</t>
  </si>
  <si>
    <t>HANG HEAM</t>
  </si>
  <si>
    <t>ហង្ស ហេម</t>
  </si>
  <si>
    <t>0010002532668</t>
  </si>
  <si>
    <t>TIEV TITHIAKOMOL</t>
  </si>
  <si>
    <t>ទៀវ ទិត្យាកោមល</t>
  </si>
  <si>
    <t>1690600001</t>
  </si>
  <si>
    <t>0010002558225</t>
  </si>
  <si>
    <t>THO BUNTHAN</t>
  </si>
  <si>
    <t>ថូ ប៊ុនថន</t>
  </si>
  <si>
    <t>1700300006</t>
  </si>
  <si>
    <t>0010002964495</t>
  </si>
  <si>
    <t>KEM CHAMROEUN</t>
  </si>
  <si>
    <t>កឹម ចំរើន</t>
  </si>
  <si>
    <t>0010002785407</t>
  </si>
  <si>
    <t>PAUL SOTHEARAK</t>
  </si>
  <si>
    <t>ប៉ូល សុធារក្ស</t>
  </si>
  <si>
    <t>1891200158</t>
  </si>
  <si>
    <t>0240000173763</t>
  </si>
  <si>
    <t>HUON SOKPHEANEATH</t>
  </si>
  <si>
    <t>ហួន សុខភានាថ</t>
  </si>
  <si>
    <t>0010002534601</t>
  </si>
  <si>
    <t>HUON SOEUR</t>
  </si>
  <si>
    <t>ហួន សឿរ</t>
  </si>
  <si>
    <t>1690200003</t>
  </si>
  <si>
    <t>0010002529225</t>
  </si>
  <si>
    <t>CHUOP NARATH</t>
  </si>
  <si>
    <t>ជួប ណារ៉ាត់</t>
  </si>
  <si>
    <t>1800300068</t>
  </si>
  <si>
    <t>0010002720747</t>
  </si>
  <si>
    <t>SOUNG SANVAVUTHY</t>
  </si>
  <si>
    <t>សួង សង្វាវុទ្ធី</t>
  </si>
  <si>
    <t>1761700075</t>
  </si>
  <si>
    <t>0010002553215</t>
  </si>
  <si>
    <t>POL CHANDARA</t>
  </si>
  <si>
    <t>ប៉ុល ចាន់ដារ៉ា</t>
  </si>
  <si>
    <t>1700600004</t>
  </si>
  <si>
    <t>0010002719288</t>
  </si>
  <si>
    <t>THEANG SEANGVENG</t>
  </si>
  <si>
    <t>ធាង ស៊ាងវេង</t>
  </si>
  <si>
    <t>YANG SOKHA</t>
  </si>
  <si>
    <t>យ៉ាង សុខា</t>
  </si>
  <si>
    <t>0060000257896</t>
  </si>
  <si>
    <t>KHIM SOPROSOER</t>
  </si>
  <si>
    <t>ឃឹម សុប្រសើរ</t>
  </si>
  <si>
    <t>0010003324724</t>
  </si>
  <si>
    <t>TORT CHHENGTIENG</t>
  </si>
  <si>
    <t>ទត ឆេងទៀង</t>
  </si>
  <si>
    <t>0010004025593</t>
  </si>
  <si>
    <t>SIM SINETH</t>
  </si>
  <si>
    <t>ស៊ឹម ស៊ីណេត</t>
  </si>
  <si>
    <t>0420000130019</t>
  </si>
  <si>
    <t>PHON DARA</t>
  </si>
  <si>
    <t>ផុន ដារ៉ា</t>
  </si>
  <si>
    <t>1930500130</t>
  </si>
  <si>
    <t>0010005492535</t>
  </si>
  <si>
    <t>ORM SOMINEA</t>
  </si>
  <si>
    <t>ឱម សុមិនា</t>
  </si>
  <si>
    <t>0010005487051</t>
  </si>
  <si>
    <t>TEP KOSOMA</t>
  </si>
  <si>
    <t>តឹប កុសុម៉ា</t>
  </si>
  <si>
    <t>0650000019528</t>
  </si>
  <si>
    <t>TANN BORAVAN</t>
  </si>
  <si>
    <t>តាន់ បូរ៉ាវណ្ណ</t>
  </si>
  <si>
    <t>TIEP SOTHEARA</t>
  </si>
  <si>
    <t>ទៀប សុទ្ធារ៉ា</t>
  </si>
  <si>
    <t>DIEP SOVANVICHEA</t>
  </si>
  <si>
    <t>ដៀប សុវណ្ណវិជ្ជា</t>
  </si>
  <si>
    <t>ម៉ន វិរីយ៉ា</t>
  </si>
  <si>
    <t>PAV KIMSEAK</t>
  </si>
  <si>
    <t>ប៉ាវ គីមសៀក</t>
  </si>
  <si>
    <t>CHENG SIN</t>
  </si>
  <si>
    <t>ចេង សិន</t>
  </si>
  <si>
    <t>0650000020065</t>
  </si>
  <si>
    <t>SIN PHEARITH</t>
  </si>
  <si>
    <t>ស៊ិន ភារិទ្ធ</t>
  </si>
  <si>
    <t>0480000297398</t>
  </si>
  <si>
    <t>EAM SIDETH</t>
  </si>
  <si>
    <t>អៀម ស៊ីដេត</t>
  </si>
  <si>
    <t>0420000132054</t>
  </si>
  <si>
    <t>MOTH VICHEKA</t>
  </si>
  <si>
    <t>ម៉ុត វិច្ឆិកា</t>
  </si>
  <si>
    <t>0440000030918</t>
  </si>
  <si>
    <t>PUM RATANA</t>
  </si>
  <si>
    <t>ពុំ រតនា</t>
  </si>
  <si>
    <t>0010003451254</t>
  </si>
  <si>
    <t>LENG VANNEN</t>
  </si>
  <si>
    <t>ឡេង វណ្ណេន</t>
  </si>
  <si>
    <t>LEANG VENG SREANG</t>
  </si>
  <si>
    <t>លាង វ៉េងស៊្រាង</t>
  </si>
  <si>
    <t>THIN DIMANCHE</t>
  </si>
  <si>
    <t>ធិន ឌីម៉ង់</t>
  </si>
  <si>
    <t>0010002784543</t>
  </si>
  <si>
    <t>LENG SOTHEARY</t>
  </si>
  <si>
    <t>ឡេង សុធារី</t>
  </si>
  <si>
    <t>0010002726478</t>
  </si>
  <si>
    <t>SORN SOKHIM</t>
  </si>
  <si>
    <t>សន សុឃីម</t>
  </si>
  <si>
    <t>1841400152</t>
  </si>
  <si>
    <t>0010003749687</t>
  </si>
  <si>
    <t>MEAS NARITH</t>
  </si>
  <si>
    <t>មាស ណារិទ្ធ</t>
  </si>
  <si>
    <t>SOKKHENG TARA PONG</t>
  </si>
  <si>
    <t>សុខខេង តារាពង្ស</t>
  </si>
  <si>
    <t>0650000020235</t>
  </si>
  <si>
    <t>TOUCH BORIN</t>
  </si>
  <si>
    <t>ទូច បូរិន</t>
  </si>
  <si>
    <t>0110000325368</t>
  </si>
  <si>
    <t>THAT SOVANLEAKSMEY</t>
  </si>
  <si>
    <t>ថាត សុវណ្ណលក្ម្សី</t>
  </si>
  <si>
    <t>2940300420</t>
  </si>
  <si>
    <t>0440000030627</t>
  </si>
  <si>
    <t>CHHUN THEARIN</t>
  </si>
  <si>
    <t>ឈុន ធារិន</t>
  </si>
  <si>
    <t>1811200677</t>
  </si>
  <si>
    <t>0010003864427</t>
  </si>
  <si>
    <t>CHRES SELA</t>
  </si>
  <si>
    <t>ជ្រិះ សិលា</t>
  </si>
  <si>
    <t>0440000030217</t>
  </si>
  <si>
    <t>SRENG SREY NY</t>
  </si>
  <si>
    <t>ស្រេង ស្រីនី</t>
  </si>
  <si>
    <t>0650000019598</t>
  </si>
  <si>
    <t>PHEA SEREYLEAKHENA</t>
  </si>
  <si>
    <t>ភា សេរីលក្ខិណា</t>
  </si>
  <si>
    <t>0010002528757</t>
  </si>
  <si>
    <t>VEN SOPHEAP</t>
  </si>
  <si>
    <t>វ៉ែន សុភាព</t>
  </si>
  <si>
    <t>0010002531777</t>
  </si>
  <si>
    <t>CHOUR SIPHAL</t>
  </si>
  <si>
    <t>ជួរ ស៊ីផល</t>
  </si>
  <si>
    <t>1741200066</t>
  </si>
  <si>
    <t>0440000030651</t>
  </si>
  <si>
    <t>LOM CHENDA</t>
  </si>
  <si>
    <t>ឡម ចិន្ដា</t>
  </si>
  <si>
    <t>0010003831197</t>
  </si>
  <si>
    <t>IVLY CHANVATEY</t>
  </si>
  <si>
    <t>អ៊ីវលី ច័ន្ទវត្តី</t>
  </si>
  <si>
    <t>0010002526323</t>
  </si>
  <si>
    <t>PROM SOPHEA</t>
  </si>
  <si>
    <t>ព្រំ សុភា</t>
  </si>
  <si>
    <t>1811200476</t>
  </si>
  <si>
    <t>0010002734082</t>
  </si>
  <si>
    <t>CHOUP EYSAN</t>
  </si>
  <si>
    <t>ជួប ឥសាន្ដ</t>
  </si>
  <si>
    <t>0420000100098</t>
  </si>
  <si>
    <t>IENG TOLA</t>
  </si>
  <si>
    <t>អៀង តុលា</t>
  </si>
  <si>
    <t>0010002541403</t>
  </si>
  <si>
    <t>THAN LIN</t>
  </si>
  <si>
    <t>ថន លីន</t>
  </si>
  <si>
    <t>1820300381</t>
  </si>
  <si>
    <t>0440000030608</t>
  </si>
  <si>
    <t>CHIN SOCHEATH</t>
  </si>
  <si>
    <t>ជិន សុជាតិ</t>
  </si>
  <si>
    <t>SAMNANG THAVY</t>
  </si>
  <si>
    <t>DANY VATHNA</t>
  </si>
  <si>
    <t>ដានី វឌ្ឍនា</t>
  </si>
  <si>
    <t>0010003827114</t>
  </si>
  <si>
    <t>NOP PHYRUN</t>
  </si>
  <si>
    <t>ណុប​ ភីរុណ</t>
  </si>
  <si>
    <t>0440000029157</t>
  </si>
  <si>
    <t>CHOEU SO PHORN</t>
  </si>
  <si>
    <t>ជឺ សោភ័ណ</t>
  </si>
  <si>
    <t>0420000099774</t>
  </si>
  <si>
    <t>SUON SOVANN</t>
  </si>
  <si>
    <t>សួន សុវណ្ណ</t>
  </si>
  <si>
    <t>0420000131864</t>
  </si>
  <si>
    <t>LENG KRESNA</t>
  </si>
  <si>
    <t>0010002541721</t>
  </si>
  <si>
    <t>HORM SOKUNTHEARY</t>
  </si>
  <si>
    <t>ហម សុគន្ធារី</t>
  </si>
  <si>
    <t>2880800193</t>
  </si>
  <si>
    <t>0420000111502</t>
  </si>
  <si>
    <t>SRIV VOUCHHORNG</t>
  </si>
  <si>
    <t>ស្រ៊ីវ វួចហ័ង</t>
  </si>
  <si>
    <t>0440000030619</t>
  </si>
  <si>
    <t>CHHUON SOVANN</t>
  </si>
  <si>
    <t>ឈួន សុវណ្ណ</t>
  </si>
  <si>
    <t>0010003864408</t>
  </si>
  <si>
    <t>LAY SREYMOM</t>
  </si>
  <si>
    <t>ឡាយ ស្រីម៉ុម</t>
  </si>
  <si>
    <t>0010002541028</t>
  </si>
  <si>
    <t>KAO VANNAK</t>
  </si>
  <si>
    <t>កៅ វណ្ណៈ</t>
  </si>
  <si>
    <t>1800300558</t>
  </si>
  <si>
    <t>0010002525807</t>
  </si>
  <si>
    <t>1820800433</t>
  </si>
  <si>
    <t>0420000100055</t>
  </si>
  <si>
    <t>EA SEAMMEY</t>
  </si>
  <si>
    <t>អៀ សៀមម៉ី</t>
  </si>
  <si>
    <t>0010004350688</t>
  </si>
  <si>
    <t>SEA LONGTHEARITH</t>
  </si>
  <si>
    <t>0420000129738</t>
  </si>
  <si>
    <t>OUK CHANSONITA</t>
  </si>
  <si>
    <t>អ៊ុក ចាន់សុនិតា</t>
  </si>
  <si>
    <t>0010002784616</t>
  </si>
  <si>
    <t>HENG KANHA</t>
  </si>
  <si>
    <t>ហេង កញ្ញា</t>
  </si>
  <si>
    <t>2861500119</t>
  </si>
  <si>
    <t>0010002541397</t>
  </si>
  <si>
    <t>LONG LEAKHENA</t>
  </si>
  <si>
    <t>ឡុង លក្ខិណា</t>
  </si>
  <si>
    <t>2891200056</t>
  </si>
  <si>
    <t>0010002527532</t>
  </si>
  <si>
    <t>HOR CHANDETH</t>
  </si>
  <si>
    <t>ហ៊ ចាន់ដែត</t>
  </si>
  <si>
    <t>1860300194</t>
  </si>
  <si>
    <t>0010002525912</t>
  </si>
  <si>
    <t>LAO KIMSORL</t>
  </si>
  <si>
    <t>ឡៅ គឹមសល្យ</t>
  </si>
  <si>
    <t>1830600265</t>
  </si>
  <si>
    <t>0010002529349</t>
  </si>
  <si>
    <t>YE SEREYONG</t>
  </si>
  <si>
    <t>យ៉េ សេរីយ៉ុង</t>
  </si>
  <si>
    <t>1740100005</t>
  </si>
  <si>
    <t>0420000086117</t>
  </si>
  <si>
    <t>PRAK THEARY</t>
  </si>
  <si>
    <t>ប្រាក់ ធារី</t>
  </si>
  <si>
    <t>0010003216808</t>
  </si>
  <si>
    <t>LIM PUNLORK</t>
  </si>
  <si>
    <t>លឹម ពន្លក</t>
  </si>
  <si>
    <t>1820800499</t>
  </si>
  <si>
    <t>0130000189406</t>
  </si>
  <si>
    <t>KHEN SOCHEA</t>
  </si>
  <si>
    <t>ឃិន សុជា</t>
  </si>
  <si>
    <t>0010002631615</t>
  </si>
  <si>
    <t>LENG SARAVUTH</t>
  </si>
  <si>
    <t>ឡេង សារ៉ាវុទ្ធ</t>
  </si>
  <si>
    <t>0010003349549</t>
  </si>
  <si>
    <t>HUM BOREY</t>
  </si>
  <si>
    <t>ហ៊ុំ បូរី</t>
  </si>
  <si>
    <t>2851200248</t>
  </si>
  <si>
    <t>0010002800751</t>
  </si>
  <si>
    <t>CHAK SOKNA</t>
  </si>
  <si>
    <t>ចក់ សុខណា</t>
  </si>
  <si>
    <t>1831200395</t>
  </si>
  <si>
    <t>0260000152268</t>
  </si>
  <si>
    <t>SABONN VIBOL</t>
  </si>
  <si>
    <t>សាប៊ន់ វិបុល</t>
  </si>
  <si>
    <t>0010003477539</t>
  </si>
  <si>
    <t>HOY SOKKHEANG</t>
  </si>
  <si>
    <t>ហួយ សុខឃាង</t>
  </si>
  <si>
    <t>0010002541365</t>
  </si>
  <si>
    <t>SUM DET</t>
  </si>
  <si>
    <t>ស៊ុំ ដេត</t>
  </si>
  <si>
    <t>1860700268</t>
  </si>
  <si>
    <t>0010003451246</t>
  </si>
  <si>
    <t>SUK SOTHY</t>
  </si>
  <si>
    <t>ស៊ុក សុធី</t>
  </si>
  <si>
    <t>0010003233947</t>
  </si>
  <si>
    <t>CHHEM CHANSOTHY</t>
  </si>
  <si>
    <t>ឆែម ចាន់សុធី</t>
  </si>
  <si>
    <t>2860800212</t>
  </si>
  <si>
    <t>0240000178862</t>
  </si>
  <si>
    <t>NHEUK SARUN</t>
  </si>
  <si>
    <t>ញ៉ឹក សារ៉ុន</t>
  </si>
  <si>
    <t>0440000030562</t>
  </si>
  <si>
    <t>SIN CHANSITHORN</t>
  </si>
  <si>
    <t>ស៊ីន ចាន់ស៊ីថន</t>
  </si>
  <si>
    <t>0010002531718</t>
  </si>
  <si>
    <t>NY SOPHEAR</t>
  </si>
  <si>
    <t>នី សោភា</t>
  </si>
  <si>
    <t>1801400276</t>
  </si>
  <si>
    <t>0010002554262</t>
  </si>
  <si>
    <t>LI VANNA</t>
  </si>
  <si>
    <t>1821200476</t>
  </si>
  <si>
    <t>0010003400013</t>
  </si>
  <si>
    <t>UN SAROM</t>
  </si>
  <si>
    <t>អ៊ុន សារុំ</t>
  </si>
  <si>
    <t>1890400065</t>
  </si>
  <si>
    <t>0010003516801</t>
  </si>
  <si>
    <t>UN SOPHOAN</t>
  </si>
  <si>
    <t>អ៊ុន សោភ័ណ</t>
  </si>
  <si>
    <t>0410000032078</t>
  </si>
  <si>
    <t>LA PISID</t>
  </si>
  <si>
    <t>ឡា ពិសិដ្ឋ</t>
  </si>
  <si>
    <t>0420000130531</t>
  </si>
  <si>
    <t>NY RITHY</t>
  </si>
  <si>
    <t>នី ឫទ្ធី</t>
  </si>
  <si>
    <t>0420000129371</t>
  </si>
  <si>
    <t>SOEUNG SREYMOCH</t>
  </si>
  <si>
    <t>សឿង ស្រីម៉ុច</t>
  </si>
  <si>
    <t>2890400138</t>
  </si>
  <si>
    <t>0010002540253</t>
  </si>
  <si>
    <t>KHAY ON</t>
  </si>
  <si>
    <t>ខៃ អន</t>
  </si>
  <si>
    <t>0010003424637</t>
  </si>
  <si>
    <t>TAT BUN THENG</t>
  </si>
  <si>
    <t>តាត់ ប៊ុនថេង</t>
  </si>
  <si>
    <t>0010003120738</t>
  </si>
  <si>
    <t>CHAO PHAT</t>
  </si>
  <si>
    <t>ចៅ ផាត</t>
  </si>
  <si>
    <t>1830800393</t>
  </si>
  <si>
    <t>0010003260847</t>
  </si>
  <si>
    <t>HUY SOCHEAT</t>
  </si>
  <si>
    <t>ហ៊ុយ សុជាតិ</t>
  </si>
  <si>
    <t>0420000152292</t>
  </si>
  <si>
    <t>LAT RATHA</t>
  </si>
  <si>
    <t>ឡាត់ រដ្ឋា</t>
  </si>
  <si>
    <t>0010003424605</t>
  </si>
  <si>
    <t>NEM THUY</t>
  </si>
  <si>
    <t>ណែម ធុយ</t>
  </si>
  <si>
    <t>0010002541338</t>
  </si>
  <si>
    <t>PRAK BUNTHOEUN</t>
  </si>
  <si>
    <t>ប្រាក់ ប៊ុនធឿន</t>
  </si>
  <si>
    <t>1811200327</t>
  </si>
  <si>
    <t>0010003339063</t>
  </si>
  <si>
    <t>CHOUP VAN NAK</t>
  </si>
  <si>
    <t>ជួប វណ្ណៈ</t>
  </si>
  <si>
    <t>1890300103</t>
  </si>
  <si>
    <t>KONG VIBOL</t>
  </si>
  <si>
    <t>គង់ វិបុល</t>
  </si>
  <si>
    <t>0010002532487</t>
  </si>
  <si>
    <t>BEN KHEMRIN</t>
  </si>
  <si>
    <t>បែន ខេមរិន្ទ</t>
  </si>
  <si>
    <t>1791200172</t>
  </si>
  <si>
    <t>0010002544631</t>
  </si>
  <si>
    <t>TANG CHAKRIYA</t>
  </si>
  <si>
    <t>តាំង ចរិយា</t>
  </si>
  <si>
    <t>2850200365</t>
  </si>
  <si>
    <t>0010002741917</t>
  </si>
  <si>
    <t>THLANG POLIN</t>
  </si>
  <si>
    <t>ផ្លាង ប៉ូលីន</t>
  </si>
  <si>
    <t>2841200240</t>
  </si>
  <si>
    <t>0010002540962</t>
  </si>
  <si>
    <t>KET BORIN</t>
  </si>
  <si>
    <t>កេត បូរិន</t>
  </si>
  <si>
    <t>1820400143</t>
  </si>
  <si>
    <t>0010002787984</t>
  </si>
  <si>
    <t>SUK KIMSRENG</t>
  </si>
  <si>
    <t>ស៊ុក គឹមស្រេង</t>
  </si>
  <si>
    <t>0240000170648</t>
  </si>
  <si>
    <t>SOK SOPHEAN</t>
  </si>
  <si>
    <t>សុខ សុភាន</t>
  </si>
  <si>
    <t>0010002783668</t>
  </si>
  <si>
    <t>KRY KIMLY</t>
  </si>
  <si>
    <t>គ្រី គឹមលី</t>
  </si>
  <si>
    <t>1852100351</t>
  </si>
  <si>
    <t>0010003228253</t>
  </si>
  <si>
    <t>CHIM TOUCH</t>
  </si>
  <si>
    <t>ជឹម ទូច</t>
  </si>
  <si>
    <t>1822100464</t>
  </si>
  <si>
    <t>0010002526781</t>
  </si>
  <si>
    <t>DUCH VANSIDO</t>
  </si>
  <si>
    <t>ឌុច វណ្ណស៊ីដូ</t>
  </si>
  <si>
    <t>1810800379</t>
  </si>
  <si>
    <t>0240000158691</t>
  </si>
  <si>
    <t>PHIM CHANCHAKRYA</t>
  </si>
  <si>
    <t>ភឹម ច័ន្ទចរិយា</t>
  </si>
  <si>
    <t>0010002531785</t>
  </si>
  <si>
    <t>MECH SOCHITRA</t>
  </si>
  <si>
    <t>ម៉ិច សុចិត្រា</t>
  </si>
  <si>
    <t>1782100252</t>
  </si>
  <si>
    <t>0010002555102</t>
  </si>
  <si>
    <t>KHEAV SOLYNA</t>
  </si>
  <si>
    <t>ខៀវ សូលីណា</t>
  </si>
  <si>
    <t>0010002550771</t>
  </si>
  <si>
    <t>1801200387</t>
  </si>
  <si>
    <t>0010002553177</t>
  </si>
  <si>
    <t>CHOM MOM</t>
  </si>
  <si>
    <t>ជុំ មុំ</t>
  </si>
  <si>
    <t>1671200023</t>
  </si>
  <si>
    <t>0010002565388</t>
  </si>
  <si>
    <t>YIM CHANBO</t>
  </si>
  <si>
    <t>យឹម ច័ន្ទបូរ</t>
  </si>
  <si>
    <t>1830200332</t>
  </si>
  <si>
    <t>0010002532471</t>
  </si>
  <si>
    <t>ROEUN RADY</t>
  </si>
  <si>
    <t>រឿន រ៉ាឌី</t>
  </si>
  <si>
    <t>1811200311</t>
  </si>
  <si>
    <t>0420000111208</t>
  </si>
  <si>
    <t>OUCHSIM PICHKANIKA</t>
  </si>
  <si>
    <t>អ៊ូចស៊ឹម ពេជ្រកន្និកា</t>
  </si>
  <si>
    <t>0650000019962</t>
  </si>
  <si>
    <t>CHEA TONITA</t>
  </si>
  <si>
    <t>ជា តូនីតា</t>
  </si>
  <si>
    <t>0420000125074</t>
  </si>
  <si>
    <t>LIM CHANLEANG
CHHEANG</t>
  </si>
  <si>
    <t>លឹម ចាន់លាងឈាង</t>
  </si>
  <si>
    <t>0010003823399</t>
  </si>
  <si>
    <t>SUON SOKPEOV</t>
  </si>
  <si>
    <t>សួន សុខពៅ</t>
  </si>
  <si>
    <t>2900300271</t>
  </si>
  <si>
    <t>0010002531378</t>
  </si>
  <si>
    <t>CHEA SOKHEN</t>
  </si>
  <si>
    <t>ជា សុខេន</t>
  </si>
  <si>
    <t>2791500043</t>
  </si>
  <si>
    <t>0420000098298</t>
  </si>
  <si>
    <t>HAY MAKARA</t>
  </si>
  <si>
    <t>ហៃ មករា</t>
  </si>
  <si>
    <t>0650000020006</t>
  </si>
  <si>
    <t>SIEN KUNTHEA</t>
  </si>
  <si>
    <t>សៀន គន្ធា</t>
  </si>
  <si>
    <t>0650000020208</t>
  </si>
  <si>
    <t>LOENG SAYANA</t>
  </si>
  <si>
    <t>ឡឹង ស័យណា</t>
  </si>
  <si>
    <t>0440000030406</t>
  </si>
  <si>
    <t>IN SARY</t>
  </si>
  <si>
    <t>អ៊ិន សារី</t>
  </si>
  <si>
    <t>2912000136</t>
  </si>
  <si>
    <t>0010003577134</t>
  </si>
  <si>
    <t>TOUCH VOUCHLEANG</t>
  </si>
  <si>
    <t>ទូច វួចលាង</t>
  </si>
  <si>
    <t>0440000030503</t>
  </si>
  <si>
    <t>LAK UMLONG</t>
  </si>
  <si>
    <t>ឡាក់ អ៊ុមឡុង</t>
  </si>
  <si>
    <t>TIANG KEA SENG</t>
  </si>
  <si>
    <t>តាំង គាសេង</t>
  </si>
  <si>
    <t>0060000281029</t>
  </si>
  <si>
    <t>HAK TITHEARY</t>
  </si>
  <si>
    <t>ហាក់ ទិត្យធារី</t>
  </si>
  <si>
    <t>0420000100748</t>
  </si>
  <si>
    <t>KHENG SOPHEAK</t>
  </si>
  <si>
    <t>ខេង សុភ័ក្រ្ត</t>
  </si>
  <si>
    <t>0420000099154</t>
  </si>
  <si>
    <t>CHEA VANNY</t>
  </si>
  <si>
    <t>ជា វណ្ណនី</t>
  </si>
  <si>
    <t>0010003827041</t>
  </si>
  <si>
    <t>BO CHEY SAMBATH</t>
  </si>
  <si>
    <t>បូរ ជ័យសម្បត្តិ</t>
  </si>
  <si>
    <t>0420000098816</t>
  </si>
  <si>
    <t>NOP LYZA</t>
  </si>
  <si>
    <t>ណុប លីហ្សា</t>
  </si>
  <si>
    <t>0420000120544</t>
  </si>
  <si>
    <t>MEAS CHHOT BORITH</t>
  </si>
  <si>
    <t>មាស ឆូតបូរិទ្ធ</t>
  </si>
  <si>
    <t>0420000148007</t>
  </si>
  <si>
    <t>PHANN THANIN</t>
  </si>
  <si>
    <t>ផាន់ ធនិន</t>
  </si>
  <si>
    <t>0420000112436</t>
  </si>
  <si>
    <t>HEM BOPHAN</t>
  </si>
  <si>
    <t>ហែម បុប្ផាណ្ឌ</t>
  </si>
  <si>
    <t>2900800186</t>
  </si>
  <si>
    <t>0420000082308</t>
  </si>
  <si>
    <t>BE HONGSOPHEA</t>
  </si>
  <si>
    <t>បេ ហុងសុភា</t>
  </si>
  <si>
    <t>0420000122326</t>
  </si>
  <si>
    <t>MENG SREYNOB</t>
  </si>
  <si>
    <t>ម៉េង ស្រីណព្វ</t>
  </si>
  <si>
    <t>2912100335</t>
  </si>
  <si>
    <t>0420000082316</t>
  </si>
  <si>
    <t>LVY YANA</t>
  </si>
  <si>
    <t>ល្វី យ៉ាណា</t>
  </si>
  <si>
    <t>0010002689249</t>
  </si>
  <si>
    <t>PROM SORN</t>
  </si>
  <si>
    <t>ព្រំ ស៊ន</t>
  </si>
  <si>
    <t>1802000173</t>
  </si>
  <si>
    <t>0010002526986</t>
  </si>
  <si>
    <t>KOUY KEOUN</t>
  </si>
  <si>
    <t>គួយ គឿន</t>
  </si>
  <si>
    <t>1810800349</t>
  </si>
  <si>
    <t>LUY SREYNICH</t>
  </si>
  <si>
    <t>លុយ ស្រីនិច</t>
  </si>
  <si>
    <t>0650000050894</t>
  </si>
  <si>
    <t>SAING MENGHUY</t>
  </si>
  <si>
    <t>សាំង ម៉េងហ៊ុយ</t>
  </si>
  <si>
    <t>0650000020219</t>
  </si>
  <si>
    <t>KEN SOKUNTHEA</t>
  </si>
  <si>
    <t>កែន សុគន្ធា</t>
  </si>
  <si>
    <t>0420000157855</t>
  </si>
  <si>
    <t>PIN SOPHEAK</t>
  </si>
  <si>
    <t>ពិន សុភ័ក្រ្ដ</t>
  </si>
  <si>
    <t>0450000102868</t>
  </si>
  <si>
    <t>PHALLA OUTDAM</t>
  </si>
  <si>
    <t>ផល្លា ឧត្ដម</t>
  </si>
  <si>
    <t>0010002531467</t>
  </si>
  <si>
    <t>CHEA SORY</t>
  </si>
  <si>
    <t>ជា សុរី</t>
  </si>
  <si>
    <t>0650000050835</t>
  </si>
  <si>
    <t>NOEM SALORN</t>
  </si>
  <si>
    <t>នឹម សាលន</t>
  </si>
  <si>
    <t>0420000110948</t>
  </si>
  <si>
    <t>SAY CHHUN ORY</t>
  </si>
  <si>
    <t>សាយ ឈុនអយ</t>
  </si>
  <si>
    <t>0420000218331</t>
  </si>
  <si>
    <t>NORN SOCHEATA</t>
  </si>
  <si>
    <t>ណន សុជាតា</t>
  </si>
  <si>
    <t>0420000098198</t>
  </si>
  <si>
    <t>LAY RITHYDA</t>
  </si>
  <si>
    <t>ឡាយ ឫទ្ធីដា</t>
  </si>
  <si>
    <t>1911200297</t>
  </si>
  <si>
    <t>0420000148236</t>
  </si>
  <si>
    <t>CHEN CHANN DEN</t>
  </si>
  <si>
    <t>ចេន ចាន់ដែន</t>
  </si>
  <si>
    <t>0060000380981</t>
  </si>
  <si>
    <t>KOUY SAVATH</t>
  </si>
  <si>
    <t>គួយ សាវ៉ាត</t>
  </si>
  <si>
    <t>0440000029599</t>
  </si>
  <si>
    <t>TUM CHHAY</t>
  </si>
  <si>
    <t>ទុំ ឆាយ</t>
  </si>
  <si>
    <t>1920400149</t>
  </si>
  <si>
    <t>0290000071224</t>
  </si>
  <si>
    <t>SOR SINA</t>
  </si>
  <si>
    <t>ស ស៊ីណា</t>
  </si>
  <si>
    <t>0420000093474</t>
  </si>
  <si>
    <t>CHEA CHANNA</t>
  </si>
  <si>
    <t>ជា ចាន់ណា</t>
  </si>
  <si>
    <t>0440000036102</t>
  </si>
  <si>
    <t>NIM VANNETH</t>
  </si>
  <si>
    <t>ណឹម វ៉ាន់ណេត</t>
  </si>
  <si>
    <t>0010002699236</t>
  </si>
  <si>
    <t>PHOK VOLTEY</t>
  </si>
  <si>
    <t>ផុក វត្តី</t>
  </si>
  <si>
    <t>2830700202</t>
  </si>
  <si>
    <t>0010002531758</t>
  </si>
  <si>
    <t>MONG RANN</t>
  </si>
  <si>
    <t>មួង រ៉ាន់</t>
  </si>
  <si>
    <t>1800700278</t>
  </si>
  <si>
    <t>0410000029638</t>
  </si>
  <si>
    <t>SOK SOPHANNARITH</t>
  </si>
  <si>
    <t>សុខ សុផាណារិទ្ធ</t>
  </si>
  <si>
    <t>0130000131653</t>
  </si>
  <si>
    <t>SAO CHANDAVY</t>
  </si>
  <si>
    <t>សៅ ច័ន្ទដាវី</t>
  </si>
  <si>
    <t>2881200072</t>
  </si>
  <si>
    <t>0440000030252</t>
  </si>
  <si>
    <t>KIM LYHOUR</t>
  </si>
  <si>
    <t>គឹម លីហួរ</t>
  </si>
  <si>
    <t>0420000084122</t>
  </si>
  <si>
    <t>PHAN MARINA</t>
  </si>
  <si>
    <t>ផាន ម៉ារីណា</t>
  </si>
  <si>
    <t>0010003406933</t>
  </si>
  <si>
    <t>LIM SRUNHEAP</t>
  </si>
  <si>
    <t>លីម ស្រ៊ុនហ៊ាប</t>
  </si>
  <si>
    <t>0010003216786</t>
  </si>
  <si>
    <t>ខាត់ ប៊ុនថន</t>
  </si>
  <si>
    <t>1840800380</t>
  </si>
  <si>
    <t>0010002784594</t>
  </si>
  <si>
    <t>HOM CHANTHY</t>
  </si>
  <si>
    <t>ហ៊ុំ ចាន់ធី</t>
  </si>
  <si>
    <t>0010003310308</t>
  </si>
  <si>
    <t>HEAN SARIKVEASNA</t>
  </si>
  <si>
    <t>ហ៊ាន សារិវាសនា</t>
  </si>
  <si>
    <t>1851400234</t>
  </si>
  <si>
    <t>0010002536442</t>
  </si>
  <si>
    <t>SOM VEASNA</t>
  </si>
  <si>
    <t>សោម វាសនា</t>
  </si>
  <si>
    <t>1820300286</t>
  </si>
  <si>
    <t>0010002551204</t>
  </si>
  <si>
    <t>SALY MUNY</t>
  </si>
  <si>
    <t>សាលី មុនី</t>
  </si>
  <si>
    <t>1711200214</t>
  </si>
  <si>
    <t>0010002553606</t>
  </si>
  <si>
    <t>KONG THEAROTH</t>
  </si>
  <si>
    <t>គង់ ធារ័ត្ន</t>
  </si>
  <si>
    <t>YI PUTHDUN</t>
  </si>
  <si>
    <t>យី ពុទ្ធឌុន</t>
  </si>
  <si>
    <t>0010003827246</t>
  </si>
  <si>
    <t>LOEM TET</t>
  </si>
  <si>
    <t>លឹម ទិត្យ</t>
  </si>
  <si>
    <t>1931000057</t>
  </si>
  <si>
    <t>0420000099413</t>
  </si>
  <si>
    <t>DOUNG CHANDY</t>
  </si>
  <si>
    <t>ដួង ចាន់ឌី</t>
  </si>
  <si>
    <t>0420000258058</t>
  </si>
  <si>
    <t>SOTH RATANA</t>
  </si>
  <si>
    <t>សុទ្ធ រតនា</t>
  </si>
  <si>
    <t>0190000173189</t>
  </si>
  <si>
    <t>SEANG OUDOMPATIYA</t>
  </si>
  <si>
    <t>សៀង ឧត្ដមប៉ាត់ទីយ៉ា</t>
  </si>
  <si>
    <t>0360000230328</t>
  </si>
  <si>
    <t>NEAT SARANN</t>
  </si>
  <si>
    <t>នាត សារ៉ាន់</t>
  </si>
  <si>
    <t>0650000019881</t>
  </si>
  <si>
    <t>YOK SOTHYOUDOM</t>
  </si>
  <si>
    <t>យ៉ោក សុទ្ធីឧត្តម</t>
  </si>
  <si>
    <t>PAUV PANHARITH</t>
  </si>
  <si>
    <t>ពៅ បញ្ញារិទ្ធ</t>
  </si>
  <si>
    <t>YAN SARETH</t>
  </si>
  <si>
    <t>យ៉ន សារ៉េត</t>
  </si>
  <si>
    <t>0440000030589</t>
  </si>
  <si>
    <t>PHE SENGKHEANG</t>
  </si>
  <si>
    <t>ភេ សេងឃាង</t>
  </si>
  <si>
    <t>1940300203</t>
  </si>
  <si>
    <t>0180000155107</t>
  </si>
  <si>
    <t>NGUON SATHY</t>
  </si>
  <si>
    <t>ងួន សទ្ធី</t>
  </si>
  <si>
    <t>0010003464003</t>
  </si>
  <si>
    <t>LAY MARINA</t>
  </si>
  <si>
    <t>ឡាយ ម៉ារីណា</t>
  </si>
  <si>
    <t>0010002532428</t>
  </si>
  <si>
    <t>PHO OUSA RACHANA</t>
  </si>
  <si>
    <t>ផូរ ឧស្សាហ៍រចនា</t>
  </si>
  <si>
    <t>1801400042</t>
  </si>
  <si>
    <t>0010002532129</t>
  </si>
  <si>
    <t>SEREY VIBOL</t>
  </si>
  <si>
    <t>សិរី វិបុល</t>
  </si>
  <si>
    <t>1831200161</t>
  </si>
  <si>
    <t>0010002528393</t>
  </si>
  <si>
    <t>CHOU SOKHLENG</t>
  </si>
  <si>
    <t>ជូ សុខឡេង</t>
  </si>
  <si>
    <t>1780900005</t>
  </si>
  <si>
    <t>0010002540237</t>
  </si>
  <si>
    <t>BUN VUTHY</t>
  </si>
  <si>
    <t>ប៊ុន វុទ្ធី</t>
  </si>
  <si>
    <t>1871000087</t>
  </si>
  <si>
    <t>0010002554308</t>
  </si>
  <si>
    <t>SENG SOSAN</t>
  </si>
  <si>
    <t>សេង សុសាន</t>
  </si>
  <si>
    <t>1820100032</t>
  </si>
  <si>
    <t>0160000102447</t>
  </si>
  <si>
    <t>EM SOPHON</t>
  </si>
  <si>
    <t>ឯម សុផុន</t>
  </si>
  <si>
    <t>0160000102684</t>
  </si>
  <si>
    <t>KOEM SORN</t>
  </si>
  <si>
    <t>គឹម ស៊ន់</t>
  </si>
  <si>
    <t>0160000102269</t>
  </si>
  <si>
    <t>CHAN SOEUN</t>
  </si>
  <si>
    <t>ចាន់ សឿន</t>
  </si>
  <si>
    <t>0420000106886</t>
  </si>
  <si>
    <t>PHROM SETH</t>
  </si>
  <si>
    <t>ព្រំ សេត</t>
  </si>
  <si>
    <t>0160000102797</t>
  </si>
  <si>
    <t>PREAP KHOEUN</t>
  </si>
  <si>
    <t>ព្រាប ខឿន</t>
  </si>
  <si>
    <t>0420000106711</t>
  </si>
  <si>
    <t>BUT SAVORN</t>
  </si>
  <si>
    <t>ប៊ុត សាវន</t>
  </si>
  <si>
    <t>0160000102056</t>
  </si>
  <si>
    <t>MOM VANN</t>
  </si>
  <si>
    <t xml:space="preserve">មុំ រ៉ាន់ </t>
  </si>
  <si>
    <t>0160000102064</t>
  </si>
  <si>
    <t>LONH LIM</t>
  </si>
  <si>
    <t>ឡញ លីម</t>
  </si>
  <si>
    <t>0160000102471</t>
  </si>
  <si>
    <t>PHANG SARON</t>
  </si>
  <si>
    <t>ផង់ សារ៉ន</t>
  </si>
  <si>
    <t>HEM SAMBATH</t>
  </si>
  <si>
    <t>ហែម សម្បត្តិ</t>
  </si>
  <si>
    <t>3000031459</t>
  </si>
  <si>
    <t>BUN CHAN</t>
  </si>
  <si>
    <t>ប៊ុន ច័ន្ទ</t>
  </si>
  <si>
    <t>3000031458</t>
  </si>
  <si>
    <t>SRUN KIMHENG</t>
  </si>
  <si>
    <t>ស៊្រុន គីមហេង</t>
  </si>
  <si>
    <t>3000003142</t>
  </si>
  <si>
    <t>CHAN SAO</t>
  </si>
  <si>
    <t>ច័ន្ទ សៅរ៍</t>
  </si>
  <si>
    <t>3000031426</t>
  </si>
  <si>
    <t>0240000169952</t>
  </si>
  <si>
    <t>ROS TEVONEAT</t>
  </si>
  <si>
    <t>រស់ ទេវនាថ</t>
  </si>
  <si>
    <t>0010003417986</t>
  </si>
  <si>
    <t>ROS SOKUNTHEA</t>
  </si>
  <si>
    <t>រស់ សុគន្ធា</t>
  </si>
  <si>
    <t>2801800014</t>
  </si>
  <si>
    <t>SOTCHAN SOTHUN</t>
  </si>
  <si>
    <t>សុត ចាន់សុធន</t>
  </si>
  <si>
    <t>3000031395</t>
  </si>
  <si>
    <t>0440000168847</t>
  </si>
  <si>
    <t>UON SOPHANY</t>
  </si>
  <si>
    <t>អ៊ួន សុផានី</t>
  </si>
  <si>
    <t>3000031306</t>
  </si>
  <si>
    <t>0060000541314</t>
  </si>
  <si>
    <t>KEO SAMOL</t>
  </si>
  <si>
    <t>កែវ សាម៉ុល</t>
  </si>
  <si>
    <t>2622000018</t>
  </si>
  <si>
    <t>EK SARIN</t>
  </si>
  <si>
    <t>ឯក សារិន</t>
  </si>
  <si>
    <t>3000031394</t>
  </si>
  <si>
    <t>0280000230807</t>
  </si>
  <si>
    <t>KUY SORN</t>
  </si>
  <si>
    <t>គុយ ស៊ន</t>
  </si>
  <si>
    <t>3000031308</t>
  </si>
  <si>
    <t>0280000230793</t>
  </si>
  <si>
    <t>HEANG CHUM</t>
  </si>
  <si>
    <t>ហ៊ាង ជុំ</t>
  </si>
  <si>
    <t>1522100340</t>
  </si>
  <si>
    <t>CHENG MUNINEATH</t>
  </si>
  <si>
    <t>ចេង មុនីនាថ</t>
  </si>
  <si>
    <t>3000031428</t>
  </si>
  <si>
    <t>PISETH DARIYA</t>
  </si>
  <si>
    <t>ពិសិដ្ឋ ដារីយា</t>
  </si>
  <si>
    <t>3000031377</t>
  </si>
  <si>
    <t>NUTH PISETHRACHNA</t>
  </si>
  <si>
    <t>នុត ពិសិដ្ឋរចនា</t>
  </si>
  <si>
    <t>3000031379</t>
  </si>
  <si>
    <t>CHHOR EAVTHONG</t>
  </si>
  <si>
    <t>ឈ អ៊ាវថុង</t>
  </si>
  <si>
    <t>3000031376</t>
  </si>
  <si>
    <t>ENG SAMRITHVONGKHEANG</t>
  </si>
  <si>
    <t>អេង សំរិទ្ធវង្សឃាង</t>
  </si>
  <si>
    <t>3000031378</t>
  </si>
  <si>
    <t>BRAK SEANG HOR</t>
  </si>
  <si>
    <t>ប្រាក់ សៀងហ័រ</t>
  </si>
  <si>
    <t>3000031342</t>
  </si>
  <si>
    <t>SOUN SOBENN</t>
  </si>
  <si>
    <t>សួន សុបិន្ត</t>
  </si>
  <si>
    <t>3000031341</t>
  </si>
  <si>
    <t>KAO DAVID</t>
  </si>
  <si>
    <t>កៅ ដាវីត</t>
  </si>
  <si>
    <t>3000031340</t>
  </si>
  <si>
    <t>KHIN MONITA</t>
  </si>
  <si>
    <t>ឃីន ម៉ូនីតា</t>
  </si>
  <si>
    <t>3000031343</t>
  </si>
  <si>
    <t>SROU LINA</t>
  </si>
  <si>
    <t>ស្រ៊ូ លីណា</t>
  </si>
  <si>
    <t>3000031396</t>
  </si>
  <si>
    <t>វរៈ តារាធីតាពេជ្រ</t>
  </si>
  <si>
    <t>3000031338</t>
  </si>
  <si>
    <t>0420000266597</t>
  </si>
  <si>
    <t>MEAS RATHA</t>
  </si>
  <si>
    <t>មាស រដ្ឋា</t>
  </si>
  <si>
    <t>3000031333</t>
  </si>
  <si>
    <t>0270000175509</t>
  </si>
  <si>
    <t>CHHAY CHANRY</t>
  </si>
  <si>
    <t>ឆាយ ចាន់រី</t>
  </si>
  <si>
    <t>3000031332</t>
  </si>
  <si>
    <t>0420000323216</t>
  </si>
  <si>
    <t>HORT VITA</t>
  </si>
  <si>
    <t>ហ៊ត វិតា</t>
  </si>
  <si>
    <t>3000031328</t>
  </si>
  <si>
    <t>0650000089488</t>
  </si>
  <si>
    <t>HUN SAREM</t>
  </si>
  <si>
    <t>ហ៊ុន សារ៉ែម</t>
  </si>
  <si>
    <t>3000031314</t>
  </si>
  <si>
    <t>0650000058844</t>
  </si>
  <si>
    <t>LAY DALIN</t>
  </si>
  <si>
    <t>ឡៃ ដាលីន</t>
  </si>
  <si>
    <t>3000031313</t>
  </si>
  <si>
    <t>0650000058933</t>
  </si>
  <si>
    <t>OUCH DAVID</t>
  </si>
  <si>
    <t>អ៊ូច ដាវីត</t>
  </si>
  <si>
    <t>3000031312</t>
  </si>
  <si>
    <t>0650000058836</t>
  </si>
  <si>
    <t>LOENG CHANTHAY</t>
  </si>
  <si>
    <t>ឡឹង ចាន់ថៃ</t>
  </si>
  <si>
    <t>3000031311</t>
  </si>
  <si>
    <t>0650000058852</t>
  </si>
  <si>
    <t>HENG SIVHUY</t>
  </si>
  <si>
    <t>ហេង ស៊ីវហ៊ុយ</t>
  </si>
  <si>
    <t>3000031310</t>
  </si>
  <si>
    <t>0650000058917</t>
  </si>
  <si>
    <t>YOURS VUTHY</t>
  </si>
  <si>
    <t>យស វុទ្ធី</t>
  </si>
  <si>
    <t>3000031309</t>
  </si>
  <si>
    <t>0420000175632</t>
  </si>
  <si>
    <t>TAN TOLA</t>
  </si>
  <si>
    <t>តាន់ តុលា</t>
  </si>
  <si>
    <t>3000031287</t>
  </si>
  <si>
    <t>0420000153728</t>
  </si>
  <si>
    <t>SIN MOLIKA</t>
  </si>
  <si>
    <t>ស៊ិន ម៉ូលីកា</t>
  </si>
  <si>
    <t>3000031276</t>
  </si>
  <si>
    <t>0580000030755</t>
  </si>
  <si>
    <t>ENG SREYROTH</t>
  </si>
  <si>
    <t>អ៊ឹង ស្រីរដ្ឋ</t>
  </si>
  <si>
    <t>3000031275</t>
  </si>
  <si>
    <t>SAMRETH SOK PANHA</t>
  </si>
  <si>
    <t>សំរិទ្ធ សុខបញ្ញា</t>
  </si>
  <si>
    <t>3000031461</t>
  </si>
  <si>
    <t>KEO RATANAK</t>
  </si>
  <si>
    <t>កែវ រតនៈ</t>
  </si>
  <si>
    <t>3000031457</t>
  </si>
  <si>
    <t>KIM HOUNTHOUNRADY</t>
  </si>
  <si>
    <t>គឹម ហួនធួនរ៉ាឌី</t>
  </si>
  <si>
    <t>3000031424</t>
  </si>
  <si>
    <t>RATH SOVANNROTHA</t>
  </si>
  <si>
    <t>រ៉ាត់ សុវណ្ណរដ្ឋា</t>
  </si>
  <si>
    <t>3000031423</t>
  </si>
  <si>
    <t>DOK BUNMAKARA</t>
  </si>
  <si>
    <t>ដោក ប៊ុនមករា</t>
  </si>
  <si>
    <t>3000031422</t>
  </si>
  <si>
    <t>KHIEV SAVUTHDAVVID</t>
  </si>
  <si>
    <t>ខៀវ សាវុធដេវីដ</t>
  </si>
  <si>
    <t>3000031421</t>
  </si>
  <si>
    <t>SETH SIMANA</t>
  </si>
  <si>
    <t>សិត ស៊ីម៉ាណា</t>
  </si>
  <si>
    <t>3000031419</t>
  </si>
  <si>
    <t>KHENG SOFRAWATH</t>
  </si>
  <si>
    <t>ខេង សុហ្រ្វាវត្ថិ</t>
  </si>
  <si>
    <t>3000031463</t>
  </si>
  <si>
    <t>MOM TOLA</t>
  </si>
  <si>
    <t>មុំ តុលា</t>
  </si>
  <si>
    <t>3000031462</t>
  </si>
  <si>
    <t>LOEUN YOUHAI</t>
  </si>
  <si>
    <t>លឿន យូហៃ</t>
  </si>
  <si>
    <t>3000031417</t>
  </si>
  <si>
    <t>VONG PANHA VORN</t>
  </si>
  <si>
    <t>វង្ស បញ្ញាវ័ន្ត</t>
  </si>
  <si>
    <t>3000031416</t>
  </si>
  <si>
    <t>SARI SOPHANAROTH</t>
  </si>
  <si>
    <t>3000031347</t>
  </si>
  <si>
    <t>SON ANGKEARITH</t>
  </si>
  <si>
    <t>សុន អង្គាឫទ្ធិ</t>
  </si>
  <si>
    <t>3000031346</t>
  </si>
  <si>
    <t>SOK DALY</t>
  </si>
  <si>
    <t>សុខ ដាលី</t>
  </si>
  <si>
    <t>3000031415</t>
  </si>
  <si>
    <t>KONG TITCHHADETH</t>
  </si>
  <si>
    <t>គង់ ទិតឆដេត</t>
  </si>
  <si>
    <t>3000031414</t>
  </si>
  <si>
    <t>THAI LEAKHENA</t>
  </si>
  <si>
    <t>ថៃ លក្ខិណា</t>
  </si>
  <si>
    <t>3000031434</t>
  </si>
  <si>
    <t>EN SAMPHORS</t>
  </si>
  <si>
    <t>ឥន្ទ សម្ផស្ស</t>
  </si>
  <si>
    <t>3000031433</t>
  </si>
  <si>
    <t>RAKSMEY ROZA</t>
  </si>
  <si>
    <t>រស្មី រ៉ូហ្សា</t>
  </si>
  <si>
    <t>3000031432</t>
  </si>
  <si>
    <t>HENG SOPHEAKTRA</t>
  </si>
  <si>
    <t>ហេង សុភត្រ្តា</t>
  </si>
  <si>
    <t>3000031411</t>
  </si>
  <si>
    <t>0010003823887</t>
  </si>
  <si>
    <t>CHUONMOMTHOL
VIRAKTEP</t>
  </si>
  <si>
    <t>ជួនមុំថុល វីរៈទេព</t>
  </si>
  <si>
    <t>3000031116</t>
  </si>
  <si>
    <t>SOEUN VANNAK</t>
  </si>
  <si>
    <t>សឿន វណ្ណៈ</t>
  </si>
  <si>
    <t>3000031409</t>
  </si>
  <si>
    <t>KHIEV CHANNAROTH</t>
  </si>
  <si>
    <t>ខៀវ ចាន់ណារ័ត្ន</t>
  </si>
  <si>
    <t>3000031408</t>
  </si>
  <si>
    <t>KIM CHHORVONY</t>
  </si>
  <si>
    <t>គឹម ឆវនី</t>
  </si>
  <si>
    <t>3000031305</t>
  </si>
  <si>
    <t>3000031406</t>
  </si>
  <si>
    <t>SOUS VUTHY</t>
  </si>
  <si>
    <t>សួស វុទ្ធី</t>
  </si>
  <si>
    <t>3000031405</t>
  </si>
  <si>
    <t>LIM SOVATHDY</t>
  </si>
  <si>
    <t>3000031404</t>
  </si>
  <si>
    <t>CHOUT KERIADARANY</t>
  </si>
  <si>
    <t>ជោតិ កិរិយាតារានី</t>
  </si>
  <si>
    <t>3000031304</t>
  </si>
  <si>
    <t>NOP M S PHOUTHORNMOHESARAK</t>
  </si>
  <si>
    <t>នុប មង្គលសិរីភូធនមហិស្សរៈ</t>
  </si>
  <si>
    <t>3000031403</t>
  </si>
  <si>
    <t>SORM KIMREY</t>
  </si>
  <si>
    <t>សោម គឹមរ៉ី</t>
  </si>
  <si>
    <t>3000031402</t>
  </si>
  <si>
    <t>VANNAK SOCHEATA</t>
  </si>
  <si>
    <t>វណ្ណៈ សុជាតា</t>
  </si>
  <si>
    <t>3000031401</t>
  </si>
  <si>
    <t>NHOENG PHEAKTRA</t>
  </si>
  <si>
    <t>3000031400</t>
  </si>
  <si>
    <t>VENG CHANTHA</t>
  </si>
  <si>
    <t>វ៉េង ចាន់ថា</t>
  </si>
  <si>
    <t>3000031399</t>
  </si>
  <si>
    <t>CHHORN CHANMARIKA</t>
  </si>
  <si>
    <t>ឈន ច័ន្ទម៉ារីកា</t>
  </si>
  <si>
    <t>3000031398</t>
  </si>
  <si>
    <t>TEP LINA</t>
  </si>
  <si>
    <t>ទេព លីណា</t>
  </si>
  <si>
    <t>3000031296</t>
  </si>
  <si>
    <t>0440000029696</t>
  </si>
  <si>
    <t>LY KONGLAY</t>
  </si>
  <si>
    <t>លី គង់ឡាយ</t>
  </si>
  <si>
    <t>0010005486934</t>
  </si>
  <si>
    <t>លាង សុភ័ក្រកញ្ញា</t>
  </si>
  <si>
    <t>0650000019571</t>
  </si>
  <si>
    <t>MAO SREYDANUTH</t>
  </si>
  <si>
    <t>ម៉ៅ ស្រីដានុត</t>
  </si>
  <si>
    <t>SUN MESA</t>
  </si>
  <si>
    <t>ស៊ុន មេសា</t>
  </si>
  <si>
    <t>3000031352</t>
  </si>
  <si>
    <t>NGETH THUNSEREIBANDITH</t>
  </si>
  <si>
    <t>ង៉ែត ធនសេរីបណ្ឌិត</t>
  </si>
  <si>
    <t>SUN VAT</t>
  </si>
  <si>
    <t>ស៊ុន វ៉ាត</t>
  </si>
  <si>
    <t>3000031456</t>
  </si>
  <si>
    <t>CHHAI PENGSRORN</t>
  </si>
  <si>
    <t>ឆៃ ប៉េងស៊្រន់</t>
  </si>
  <si>
    <t>3000031455</t>
  </si>
  <si>
    <t>KONG RITHY</t>
  </si>
  <si>
    <t>គង់ រិទ្ធី</t>
  </si>
  <si>
    <t>3000031454</t>
  </si>
  <si>
    <t>SEA SARPICH</t>
  </si>
  <si>
    <t>សៀ សារពេជ្ញ</t>
  </si>
  <si>
    <t>3000031372</t>
  </si>
  <si>
    <t>0010002532447</t>
  </si>
  <si>
    <t>CHUM KALIN</t>
  </si>
  <si>
    <t>ជុំ កាលីន</t>
  </si>
  <si>
    <t>0360000141557</t>
  </si>
  <si>
    <t>CHEA SIDOEUN</t>
  </si>
  <si>
    <t>ជា ស៊ីឌឿន</t>
  </si>
  <si>
    <t>0010004448157</t>
  </si>
  <si>
    <t>SAMBATH PHIRUN</t>
  </si>
  <si>
    <t>សម្បត្តិ ភារុណ</t>
  </si>
  <si>
    <t>3000031255</t>
  </si>
  <si>
    <t>0420000158479</t>
  </si>
  <si>
    <t>YIN HOR</t>
  </si>
  <si>
    <t>យិន ហ័រ</t>
  </si>
  <si>
    <t>3000031282</t>
  </si>
  <si>
    <t>0180000265312</t>
  </si>
  <si>
    <t>CHHOM AMNOTH</t>
  </si>
  <si>
    <t>ឈុំ អំណត់</t>
  </si>
  <si>
    <t>3000031281</t>
  </si>
  <si>
    <t>0010003443189</t>
  </si>
  <si>
    <t>LIM LEANG KRUY</t>
  </si>
  <si>
    <t>លីម លាងគ្រុយ</t>
  </si>
  <si>
    <t>0420000132194</t>
  </si>
  <si>
    <t>OUM VIRAK</t>
  </si>
  <si>
    <t>0420000132186</t>
  </si>
  <si>
    <t>CHAN SOMMONY</t>
  </si>
  <si>
    <t>ចាន់ សំមុនី</t>
  </si>
  <si>
    <t>3000031202</t>
  </si>
  <si>
    <t>0420000112363</t>
  </si>
  <si>
    <t>EANG SOM ATH</t>
  </si>
  <si>
    <t>អៀង សំអាត</t>
  </si>
  <si>
    <t>3000031159</t>
  </si>
  <si>
    <t>0010002974757</t>
  </si>
  <si>
    <t>NETH SOPHEAK</t>
  </si>
  <si>
    <t>នេត សោភ័គ្គ</t>
  </si>
  <si>
    <t>1721200330</t>
  </si>
  <si>
    <t>0010002528377</t>
  </si>
  <si>
    <t>NETH TOM</t>
  </si>
  <si>
    <t>នេត តុម</t>
  </si>
  <si>
    <t>1772100210</t>
  </si>
  <si>
    <t>0010002540482</t>
  </si>
  <si>
    <t>SUOS LEANG</t>
  </si>
  <si>
    <t>សួស លាង</t>
  </si>
  <si>
    <t>1800200528</t>
  </si>
  <si>
    <t>0010002540407</t>
  </si>
  <si>
    <t>SENG SOPHORN</t>
  </si>
  <si>
    <t>សេង សោភ័ណ្ឌ</t>
  </si>
  <si>
    <t>1740600236</t>
  </si>
  <si>
    <t>OUCH VANNARA</t>
  </si>
  <si>
    <t>អ៊ូច វណ្ណារ៉ា</t>
  </si>
  <si>
    <t>3000031453</t>
  </si>
  <si>
    <t>KHORN SOVISAL</t>
  </si>
  <si>
    <t>ខន សុវិសាល</t>
  </si>
  <si>
    <t>3000031452</t>
  </si>
  <si>
    <t>MANG CHAMREOUN</t>
  </si>
  <si>
    <t>ម៉ាង ចំរើន</t>
  </si>
  <si>
    <t>3000031450</t>
  </si>
  <si>
    <t>CHEA KUNTHEA</t>
  </si>
  <si>
    <t>ជា គន្ធា</t>
  </si>
  <si>
    <t>3000031449</t>
  </si>
  <si>
    <t>CHHUN THEAVY</t>
  </si>
  <si>
    <t>ឈន់ ធាវី</t>
  </si>
  <si>
    <t>3000031448</t>
  </si>
  <si>
    <t>THUY VANDERT</t>
  </si>
  <si>
    <t>ធុយ វ៉ាន់ឌឹត</t>
  </si>
  <si>
    <t>3000031447</t>
  </si>
  <si>
    <t>LENG KIMHAV</t>
  </si>
  <si>
    <t>ឡេង គីមហាវ</t>
  </si>
  <si>
    <t>3000031446</t>
  </si>
  <si>
    <t>0020000505537</t>
  </si>
  <si>
    <t>PROM HEANG</t>
  </si>
  <si>
    <t>ព្រំ ហៀង</t>
  </si>
  <si>
    <t>0420000131597</t>
  </si>
  <si>
    <t>HY HOK LONG</t>
  </si>
  <si>
    <t>ហ៊ី ហុកឡុង</t>
  </si>
  <si>
    <t>0010002729992</t>
  </si>
  <si>
    <t>ENG SENG Y</t>
  </si>
  <si>
    <t>អេង សេងអ៊ី</t>
  </si>
  <si>
    <t>1750300058</t>
  </si>
  <si>
    <t>0010002529721</t>
  </si>
  <si>
    <t>HENG SAROEUN</t>
  </si>
  <si>
    <t>ហេង សារឿន</t>
  </si>
  <si>
    <t>1700700201</t>
  </si>
  <si>
    <t>0180000178304</t>
  </si>
  <si>
    <t>SUM VANNA</t>
  </si>
  <si>
    <t>ស៊ុំ វណ្ណា</t>
  </si>
  <si>
    <t>1810400139</t>
  </si>
  <si>
    <t>CHHEANG SOPHAL</t>
  </si>
  <si>
    <t>ឈាង សុផល</t>
  </si>
  <si>
    <t>3000031371</t>
  </si>
  <si>
    <t>YIM SAINGRASMEY</t>
  </si>
  <si>
    <t>យឹម សាំងរស្មី</t>
  </si>
  <si>
    <t>3000031370</t>
  </si>
  <si>
    <t>DEOUN SOKNY</t>
  </si>
  <si>
    <t>ឌឿន សុខនី</t>
  </si>
  <si>
    <t>3000031368</t>
  </si>
  <si>
    <t>CHHENG CHANTHY</t>
  </si>
  <si>
    <t>ឆេង ចន្ធី</t>
  </si>
  <si>
    <t>3000031366</t>
  </si>
  <si>
    <t>VAN SREYROTH</t>
  </si>
  <si>
    <t>វ៉ាន់ ស្រីរ័ត្ន</t>
  </si>
  <si>
    <t>3000031365</t>
  </si>
  <si>
    <t>TAUCH CHANSEREYRITHY</t>
  </si>
  <si>
    <t>តូច ច័ន្ទសិរីឫទ្ធី</t>
  </si>
  <si>
    <t>3000031363</t>
  </si>
  <si>
    <t>MET ROPI</t>
  </si>
  <si>
    <t>ម៉េត រ៉ូពី</t>
  </si>
  <si>
    <t>3000031361</t>
  </si>
  <si>
    <t>0260000399762</t>
  </si>
  <si>
    <t>DOUNG BUNTHET</t>
  </si>
  <si>
    <t>ដួង ប៊ុនថេត</t>
  </si>
  <si>
    <t>3000031336</t>
  </si>
  <si>
    <t>0140000287454</t>
  </si>
  <si>
    <t>MOM CHORKYIN</t>
  </si>
  <si>
    <t>ម៉ុម ចក់យិន</t>
  </si>
  <si>
    <t>0260000241441</t>
  </si>
  <si>
    <t>YON SOKSAREN</t>
  </si>
  <si>
    <t>យុន សុកសារិន</t>
  </si>
  <si>
    <t>0130000269108</t>
  </si>
  <si>
    <t>HEAL SAVOEUN</t>
  </si>
  <si>
    <t>ហ៊ាល សាវឿន</t>
  </si>
  <si>
    <t>3000031231</t>
  </si>
  <si>
    <t>0580000016124</t>
  </si>
  <si>
    <t>SET SOEURN</t>
  </si>
  <si>
    <t>សែត សឿន</t>
  </si>
  <si>
    <t>3000031211</t>
  </si>
  <si>
    <t>0260000240558</t>
  </si>
  <si>
    <t>CHHUN PEN</t>
  </si>
  <si>
    <t>ឈុន ប៉ែន</t>
  </si>
  <si>
    <t>3000031208</t>
  </si>
  <si>
    <t>0140000178086</t>
  </si>
  <si>
    <t>TORK PHALLY</t>
  </si>
  <si>
    <t>ទក ផល្លី</t>
  </si>
  <si>
    <t>3000031205</t>
  </si>
  <si>
    <t>0130000268764</t>
  </si>
  <si>
    <t>SRONG SORPHORN</t>
  </si>
  <si>
    <t>ស្រុង សោភ័ណ្ឌ</t>
  </si>
  <si>
    <t>3000031225</t>
  </si>
  <si>
    <t>0420000140987</t>
  </si>
  <si>
    <t>KHUTH NARAN</t>
  </si>
  <si>
    <t>ឃុត ណារ៉ាន់</t>
  </si>
  <si>
    <t>3000031238</t>
  </si>
  <si>
    <t>0010004234826</t>
  </si>
  <si>
    <t>CHORK YORN</t>
  </si>
  <si>
    <t>ចក់ យ៉ន</t>
  </si>
  <si>
    <t>1570800252</t>
  </si>
  <si>
    <t>0260000240607</t>
  </si>
  <si>
    <t>SENG PHANNA</t>
  </si>
  <si>
    <t>សេង ផាន់ណា</t>
  </si>
  <si>
    <t>3000031212</t>
  </si>
  <si>
    <t>0260000240658</t>
  </si>
  <si>
    <t>MI LONG</t>
  </si>
  <si>
    <t>ម៉ី ឡុង</t>
  </si>
  <si>
    <t>3000031217</t>
  </si>
  <si>
    <t>0340000060928</t>
  </si>
  <si>
    <t>KHVAN CHANLYMONY</t>
  </si>
  <si>
    <t>ខ្វាន់ ចាន់លីមុន្នី</t>
  </si>
  <si>
    <t>3000031220</t>
  </si>
  <si>
    <t>0240000246353</t>
  </si>
  <si>
    <t>MEY CHEN CHUON</t>
  </si>
  <si>
    <t>ម៉ី ចិនជួន</t>
  </si>
  <si>
    <t>3000031216</t>
  </si>
  <si>
    <t>0360000170727</t>
  </si>
  <si>
    <t>ANN SOPHEAP</t>
  </si>
  <si>
    <t>អាន សុភាព</t>
  </si>
  <si>
    <t>3000031218</t>
  </si>
  <si>
    <t>0140000177958</t>
  </si>
  <si>
    <t>PHEA PHEAP</t>
  </si>
  <si>
    <t>ភា ភាព</t>
  </si>
  <si>
    <t>3000031207</t>
  </si>
  <si>
    <t>0260000245943</t>
  </si>
  <si>
    <t>SOM RADO</t>
  </si>
  <si>
    <t>សោម រ៉ាដូ</t>
  </si>
  <si>
    <t>3000031226</t>
  </si>
  <si>
    <t>0260000241247</t>
  </si>
  <si>
    <t>SOUN BOLINA</t>
  </si>
  <si>
    <t>សួន បូលីណា</t>
  </si>
  <si>
    <t>3000031219</t>
  </si>
  <si>
    <t>0260000240615</t>
  </si>
  <si>
    <t>KHN ROM</t>
  </si>
  <si>
    <t>ខន រុំ</t>
  </si>
  <si>
    <t>3000031213</t>
  </si>
  <si>
    <t>0260000240698</t>
  </si>
  <si>
    <t>KHLOK KANDARA</t>
  </si>
  <si>
    <t>ឃ្លោក កាន់តារា</t>
  </si>
  <si>
    <t>3000031222</t>
  </si>
  <si>
    <t>0260000240623</t>
  </si>
  <si>
    <t>KHIN SOPHORS</t>
  </si>
  <si>
    <t>ឃិន សុភ័ស្ស</t>
  </si>
  <si>
    <t>3000031210</t>
  </si>
  <si>
    <t>0130000268772</t>
  </si>
  <si>
    <t>KE MAKARA</t>
  </si>
  <si>
    <t>កែ មករា</t>
  </si>
  <si>
    <t>3000031224</t>
  </si>
  <si>
    <t>0420000140847</t>
  </si>
  <si>
    <t>KONG SOPHEAK</t>
  </si>
  <si>
    <t>គង់ សុភ័ក្ត</t>
  </si>
  <si>
    <t>3000031209</t>
  </si>
  <si>
    <t>0580000016116</t>
  </si>
  <si>
    <t>NAO HAUT</t>
  </si>
  <si>
    <t>នៅ ហួត</t>
  </si>
  <si>
    <t>3000031214</t>
  </si>
  <si>
    <t>0260000240798</t>
  </si>
  <si>
    <t>CHUOB LONG</t>
  </si>
  <si>
    <t>ជួប ឡុង</t>
  </si>
  <si>
    <t>3000031227</t>
  </si>
  <si>
    <t>0260000240728</t>
  </si>
  <si>
    <t>CHHEAN SOPHAT</t>
  </si>
  <si>
    <t>ឈាន សុផាត</t>
  </si>
  <si>
    <t>3000031215</t>
  </si>
  <si>
    <t>0260000240674</t>
  </si>
  <si>
    <t>VUN SAMOL</t>
  </si>
  <si>
    <t>វុន សំអុល</t>
  </si>
  <si>
    <t>0050000213249</t>
  </si>
  <si>
    <t>KHEANG BUNLAY</t>
  </si>
  <si>
    <t>ឃាង ប៊ុនឡាយ</t>
  </si>
  <si>
    <t>3000031223</t>
  </si>
  <si>
    <t>0420000140855</t>
  </si>
  <si>
    <t>MEL THEARITH</t>
  </si>
  <si>
    <t>ម៉ិល ធារិទ្ធ</t>
  </si>
  <si>
    <t>3000031228</t>
  </si>
  <si>
    <t>0400000119127</t>
  </si>
  <si>
    <t>THORNG VIRAK</t>
  </si>
  <si>
    <t>ថោង វីរៈ</t>
  </si>
  <si>
    <t>3000031234</t>
  </si>
  <si>
    <t>0400000119138</t>
  </si>
  <si>
    <t>THONG BUN ROTH</t>
  </si>
  <si>
    <t>ថោង ប៊ុនរ័ត្ន</t>
  </si>
  <si>
    <t>0140000177853</t>
  </si>
  <si>
    <t>KHAN SAVOEURN</t>
  </si>
  <si>
    <t>ខាន់ សាវឿន</t>
  </si>
  <si>
    <t>3000031239</t>
  </si>
  <si>
    <t>0140000177942</t>
  </si>
  <si>
    <t>CHUON MOMTHUCH</t>
  </si>
  <si>
    <t>ជួន ម៉ុមធុថ</t>
  </si>
  <si>
    <t>0140000177934</t>
  </si>
  <si>
    <t>CHHOM VICHHAI</t>
  </si>
  <si>
    <t>ឈុំ វិឆៃ</t>
  </si>
  <si>
    <t>3000031206</t>
  </si>
  <si>
    <t>0260000240844</t>
  </si>
  <si>
    <t>SOK THET</t>
  </si>
  <si>
    <t>សុក ថេត</t>
  </si>
  <si>
    <t>3000031235</t>
  </si>
  <si>
    <t>0450000100938</t>
  </si>
  <si>
    <t>ING SOTHEAROO</t>
  </si>
  <si>
    <t>អ៊ឹង សុធារូ</t>
  </si>
  <si>
    <t>3000031241</t>
  </si>
  <si>
    <t>0260000240925</t>
  </si>
  <si>
    <t>SIN SOTHEA</t>
  </si>
  <si>
    <t>ស៊ិន សុធា</t>
  </si>
  <si>
    <t>3000031232</t>
  </si>
  <si>
    <t>0130000268907</t>
  </si>
  <si>
    <t>CHUONMOMTHOL
RATHA</t>
  </si>
  <si>
    <t>ជួនមុំថុល រដ្ឋា</t>
  </si>
  <si>
    <t>0140000178205</t>
  </si>
  <si>
    <t>CHHORN SOTHEA</t>
  </si>
  <si>
    <t>ឈន សុធា</t>
  </si>
  <si>
    <t>3000031204</t>
  </si>
  <si>
    <t>0450000100922</t>
  </si>
  <si>
    <t>SREY PHEANITH</t>
  </si>
  <si>
    <t>ស្រី ភានិត</t>
  </si>
  <si>
    <t>3000031240</t>
  </si>
  <si>
    <t>0140000177926</t>
  </si>
  <si>
    <t>KHUT NARON</t>
  </si>
  <si>
    <t>ឃុត ណារ៉ន</t>
  </si>
  <si>
    <t>3000031242</t>
  </si>
  <si>
    <t>0450000101007</t>
  </si>
  <si>
    <t>CHHUM CHHAT</t>
  </si>
  <si>
    <t>ឈុំ ឆាត</t>
  </si>
  <si>
    <t>3000031237</t>
  </si>
  <si>
    <t>0210000176936</t>
  </si>
  <si>
    <t>SOY SEYHA</t>
  </si>
  <si>
    <t>សយ សីហា</t>
  </si>
  <si>
    <t>3000031158</t>
  </si>
  <si>
    <t>0430000136168</t>
  </si>
  <si>
    <t>CHEA ROTH</t>
  </si>
  <si>
    <t>ជា រដ្ឋ</t>
  </si>
  <si>
    <t>3000031200</t>
  </si>
  <si>
    <t>0510000068096</t>
  </si>
  <si>
    <t>NHOEURNG SIDET</t>
  </si>
  <si>
    <t>ញឿង ស៊ីដេត</t>
  </si>
  <si>
    <t>3000031199</t>
  </si>
  <si>
    <t>0510000068088</t>
  </si>
  <si>
    <t>YIN KANHA</t>
  </si>
  <si>
    <t>យិន កញ្ញា</t>
  </si>
  <si>
    <t>3000031197</t>
  </si>
  <si>
    <t>0260000219381</t>
  </si>
  <si>
    <t>SOK SIMONTHA</t>
  </si>
  <si>
    <t>សុក ស៊ីម៉ុន្ថា</t>
  </si>
  <si>
    <t>0260000219397</t>
  </si>
  <si>
    <t>SAN PISETH</t>
  </si>
  <si>
    <t>សាន ពិសិដ្ឋ</t>
  </si>
  <si>
    <t>3000031195</t>
  </si>
  <si>
    <t>0010004557878</t>
  </si>
  <si>
    <t>PAL VICHEA</t>
  </si>
  <si>
    <t>ប៉ាល់ វិទ្យា</t>
  </si>
  <si>
    <t>3000031194</t>
  </si>
  <si>
    <t>0240000233294</t>
  </si>
  <si>
    <t>CHUONMOMTHOL
PISEY</t>
  </si>
  <si>
    <t>ជួនមុំថុល ពិសី</t>
  </si>
  <si>
    <t>3000031193</t>
  </si>
  <si>
    <t>0360000151552</t>
  </si>
  <si>
    <t>KANG KIM</t>
  </si>
  <si>
    <t>កាំង គីម</t>
  </si>
  <si>
    <t>3000031192</t>
  </si>
  <si>
    <t>0510000068118</t>
  </si>
  <si>
    <t>RY DETDAMRIN</t>
  </si>
  <si>
    <t>រីដេត ដាំវិន</t>
  </si>
  <si>
    <t>0020000521311</t>
  </si>
  <si>
    <t>UK DARA</t>
  </si>
  <si>
    <t>អ៊ុក តារា</t>
  </si>
  <si>
    <t>3000031190</t>
  </si>
  <si>
    <t>0260000220703</t>
  </si>
  <si>
    <t>KET LY</t>
  </si>
  <si>
    <t>កេត លី</t>
  </si>
  <si>
    <t>0260000220673</t>
  </si>
  <si>
    <t>SRONG VANNO</t>
  </si>
  <si>
    <t>ស្រុង វ៉ាន់ណូ</t>
  </si>
  <si>
    <t>0270000086727</t>
  </si>
  <si>
    <t>MAO CHENDA</t>
  </si>
  <si>
    <t>ម៉ៅ ចិន្ដា</t>
  </si>
  <si>
    <t>0270000086719</t>
  </si>
  <si>
    <t>KET KOSAL</t>
  </si>
  <si>
    <t>កេត កុសល</t>
  </si>
  <si>
    <t>0260000220697</t>
  </si>
  <si>
    <t>POUK KOSAL</t>
  </si>
  <si>
    <t>ពូក កុសល</t>
  </si>
  <si>
    <t>3000031185</t>
  </si>
  <si>
    <t>0130000256472</t>
  </si>
  <si>
    <t>SAY BUNNAK</t>
  </si>
  <si>
    <t>សាយ ប៊ុណ្ណាក់</t>
  </si>
  <si>
    <t>3000031184</t>
  </si>
  <si>
    <t>0210000188648</t>
  </si>
  <si>
    <t>HANG MOM</t>
  </si>
  <si>
    <t>ហង្ស មុំ</t>
  </si>
  <si>
    <t>3000031183</t>
  </si>
  <si>
    <t>0210000188659</t>
  </si>
  <si>
    <t>NOV NAVEN</t>
  </si>
  <si>
    <t>នៅ ណាវិន</t>
  </si>
  <si>
    <t>3000031182</t>
  </si>
  <si>
    <t>0480000221483</t>
  </si>
  <si>
    <t>HORNG CHHORVON</t>
  </si>
  <si>
    <t>ហង្ស ឆវ័ន្ថ</t>
  </si>
  <si>
    <t>0130000254739</t>
  </si>
  <si>
    <t>HENG BUNNARITH</t>
  </si>
  <si>
    <t>ហេង ប៊ុនណារិទ្ធ</t>
  </si>
  <si>
    <t>3000031180</t>
  </si>
  <si>
    <t>0130000254704</t>
  </si>
  <si>
    <t>3000031179</t>
  </si>
  <si>
    <t>0220000176451</t>
  </si>
  <si>
    <t>MEAS PHEAKDEY</t>
  </si>
  <si>
    <t>មាស ភក្ដី</t>
  </si>
  <si>
    <t>0130000254728</t>
  </si>
  <si>
    <t>HOK MONG HENG</t>
  </si>
  <si>
    <t>ហុក មុងហេង</t>
  </si>
  <si>
    <t>3000031177</t>
  </si>
  <si>
    <t>0130000256537</t>
  </si>
  <si>
    <t>PON VANDY</t>
  </si>
  <si>
    <t>ប៉ុន វ៉ាន់ឌី</t>
  </si>
  <si>
    <t>3000031175</t>
  </si>
  <si>
    <t>0010004374946</t>
  </si>
  <si>
    <t>HANG SERYMOM</t>
  </si>
  <si>
    <t>ហង្ស ស្រីមុំ</t>
  </si>
  <si>
    <t>3000031155</t>
  </si>
  <si>
    <t>0480000193471</t>
  </si>
  <si>
    <t>MANN SABAN</t>
  </si>
  <si>
    <t>ម៉ាន សាបាន</t>
  </si>
  <si>
    <t>3000031154</t>
  </si>
  <si>
    <t>0010004345652</t>
  </si>
  <si>
    <t>KHIN SOKHAN</t>
  </si>
  <si>
    <t>ឃិន សុខន</t>
  </si>
  <si>
    <t>3000031153</t>
  </si>
  <si>
    <t>0010004342602</t>
  </si>
  <si>
    <t>SEANG SALIN</t>
  </si>
  <si>
    <t>សៀង សាលីន</t>
  </si>
  <si>
    <t>3000031152</t>
  </si>
  <si>
    <t>0440000058165</t>
  </si>
  <si>
    <t>CHHUN MOM</t>
  </si>
  <si>
    <t>ឈុន មុំ</t>
  </si>
  <si>
    <t>3000031151</t>
  </si>
  <si>
    <t>0520000053418</t>
  </si>
  <si>
    <t>PENG SINOUN</t>
  </si>
  <si>
    <t>ប៉េង ស៊ីនួន</t>
  </si>
  <si>
    <t>3000031150</t>
  </si>
  <si>
    <t>0580000003607</t>
  </si>
  <si>
    <t>SEANG SOBIN</t>
  </si>
  <si>
    <t>សៀង សុបិន</t>
  </si>
  <si>
    <t>3000031149</t>
  </si>
  <si>
    <t>0020000501892</t>
  </si>
  <si>
    <t>KY CHIN</t>
  </si>
  <si>
    <t>គី ជិន</t>
  </si>
  <si>
    <t>3000031148</t>
  </si>
  <si>
    <t>0440000029319</t>
  </si>
  <si>
    <t>UON KIMSUO</t>
  </si>
  <si>
    <t>អួន គឹមសួរ</t>
  </si>
  <si>
    <t>3000031147</t>
  </si>
  <si>
    <t>0450000075421</t>
  </si>
  <si>
    <t>CHUONMOMTHOL
CHANTHORNG</t>
  </si>
  <si>
    <t>ជួនមុំថុល ច័ន្ទថង</t>
  </si>
  <si>
    <t>3000031139</t>
  </si>
  <si>
    <t>0430000128257</t>
  </si>
  <si>
    <t>HORN KIMHOK</t>
  </si>
  <si>
    <t>ហ៊ន គឹមហុក</t>
  </si>
  <si>
    <t>3000031138</t>
  </si>
  <si>
    <t>0260000202209</t>
  </si>
  <si>
    <t>LIV THARIN</t>
  </si>
  <si>
    <t>លីវ ថារីន</t>
  </si>
  <si>
    <t>3000031137</t>
  </si>
  <si>
    <t>0270000077477</t>
  </si>
  <si>
    <t>MOM THORN</t>
  </si>
  <si>
    <t>ម៉ុម ធន</t>
  </si>
  <si>
    <t>3000031136</t>
  </si>
  <si>
    <t>0510000056535</t>
  </si>
  <si>
    <t>HANG SORIYA</t>
  </si>
  <si>
    <t>ហង់ សូរិយា</t>
  </si>
  <si>
    <t>3000031134</t>
  </si>
  <si>
    <t>0460000092941</t>
  </si>
  <si>
    <t>SIE KUNTHEA</t>
  </si>
  <si>
    <t>សៀ គន្ធា</t>
  </si>
  <si>
    <t>3000031132</t>
  </si>
  <si>
    <t>0010004349194</t>
  </si>
  <si>
    <t>SOY SAM ON</t>
  </si>
  <si>
    <t>សយ សំអុន</t>
  </si>
  <si>
    <t>3000031130</t>
  </si>
  <si>
    <t>0270000077469</t>
  </si>
  <si>
    <t>CHAN SARETH</t>
  </si>
  <si>
    <t>ចាន់ សារ៉េត</t>
  </si>
  <si>
    <t>3000031129</t>
  </si>
  <si>
    <t>0260000202349</t>
  </si>
  <si>
    <t>MOM CHANNA</t>
  </si>
  <si>
    <t>មុំ ចន្នា</t>
  </si>
  <si>
    <t>3000031128</t>
  </si>
  <si>
    <t>0260000202257</t>
  </si>
  <si>
    <t>SEANG BUNSAN</t>
  </si>
  <si>
    <t>ស៊ាង ប៊ុនសាន</t>
  </si>
  <si>
    <t>3000031127</t>
  </si>
  <si>
    <t>0210000175468</t>
  </si>
  <si>
    <t>SAN SITHA</t>
  </si>
  <si>
    <t>សាន ស៊ីថា</t>
  </si>
  <si>
    <t>3000031126</t>
  </si>
  <si>
    <t>0010004349248</t>
  </si>
  <si>
    <t>HUY SAMBATH</t>
  </si>
  <si>
    <t>ហ៊ុយ សម្បត្តិ</t>
  </si>
  <si>
    <t>3000031125</t>
  </si>
  <si>
    <t>0260000202128</t>
  </si>
  <si>
    <t>CHENG NEN</t>
  </si>
  <si>
    <t>ចេង ណេន</t>
  </si>
  <si>
    <t>3000031124</t>
  </si>
  <si>
    <t>0010004343021</t>
  </si>
  <si>
    <t>THAN SOPHEAK</t>
  </si>
  <si>
    <t>ថន សុភក្តិ</t>
  </si>
  <si>
    <t>3000031123</t>
  </si>
  <si>
    <t>0480000185606</t>
  </si>
  <si>
    <t>OUCH PHORNARA</t>
  </si>
  <si>
    <t>អ៊ុច ភណ្ណារ៉ា</t>
  </si>
  <si>
    <t>3000031121</t>
  </si>
  <si>
    <t>0480000185622</t>
  </si>
  <si>
    <t>CHUONMOMTHO
RAKSMEY</t>
  </si>
  <si>
    <t>ជួនមុំថុល រស្មី</t>
  </si>
  <si>
    <t>3000031120</t>
  </si>
  <si>
    <t>0130000236897</t>
  </si>
  <si>
    <t>LEANG SOPHEA</t>
  </si>
  <si>
    <t>លៀង ភា</t>
  </si>
  <si>
    <t>3000031119</t>
  </si>
  <si>
    <t>0480000185649</t>
  </si>
  <si>
    <t>MEMMEAS MEAR DEY</t>
  </si>
  <si>
    <t>គឹមមាស មារតី</t>
  </si>
  <si>
    <t>3000031118</t>
  </si>
  <si>
    <t>0010004345679</t>
  </si>
  <si>
    <t>MOEUN SOPHEAP</t>
  </si>
  <si>
    <t>មឿន សុភាព</t>
  </si>
  <si>
    <t>3000031117</t>
  </si>
  <si>
    <t>0510000056608</t>
  </si>
  <si>
    <t>LENG SOKHA</t>
  </si>
  <si>
    <t>ឡេង សុខា</t>
  </si>
  <si>
    <t>3000031114</t>
  </si>
  <si>
    <t>0010004351547</t>
  </si>
  <si>
    <t>DEN SAMOEURN</t>
  </si>
  <si>
    <t>ឌិន សំអឿន</t>
  </si>
  <si>
    <t>3000031113</t>
  </si>
  <si>
    <t>0360000137894</t>
  </si>
  <si>
    <t>MEAS SAMNANG</t>
  </si>
  <si>
    <t>3000031112</t>
  </si>
  <si>
    <t>0010004351024</t>
  </si>
  <si>
    <t>THAN THOL</t>
  </si>
  <si>
    <t>ថន ថុល</t>
  </si>
  <si>
    <t>3000031111</t>
  </si>
  <si>
    <t>0460000092917</t>
  </si>
  <si>
    <t>UN NETH</t>
  </si>
  <si>
    <t>អ៊ុន នេត</t>
  </si>
  <si>
    <t>3000031251</t>
  </si>
  <si>
    <t>0010004345277</t>
  </si>
  <si>
    <t>CHEY SOMOUN</t>
  </si>
  <si>
    <t>ជ័យ សំអូន</t>
  </si>
  <si>
    <t>3000031109</t>
  </si>
  <si>
    <t>0510000056543</t>
  </si>
  <si>
    <t>CHEA SOPHA</t>
  </si>
  <si>
    <t>ជា សុផា</t>
  </si>
  <si>
    <t>3000031108</t>
  </si>
  <si>
    <t>0240000219402</t>
  </si>
  <si>
    <t>NGOUN HE</t>
  </si>
  <si>
    <t>ងួន ហេ</t>
  </si>
  <si>
    <t>3000031107</t>
  </si>
  <si>
    <t>0260000202276</t>
  </si>
  <si>
    <t>NINH CHAMROUEN</t>
  </si>
  <si>
    <t>និញ ចំរើន</t>
  </si>
  <si>
    <t>3000031106</t>
  </si>
  <si>
    <t>0480000188052</t>
  </si>
  <si>
    <t>KHUT NARIN</t>
  </si>
  <si>
    <t>ឃុត ណារិន</t>
  </si>
  <si>
    <t>3000031104</t>
  </si>
  <si>
    <t>0010004342629</t>
  </si>
  <si>
    <t>SUN SOMALIN</t>
  </si>
  <si>
    <t>ស៊ុន សុម៉ាលីន</t>
  </si>
  <si>
    <t>3000031103</t>
  </si>
  <si>
    <t>0010004349167</t>
  </si>
  <si>
    <t>NUON CHANTHOEUN</t>
  </si>
  <si>
    <t>នូន ចាន់ធឿន</t>
  </si>
  <si>
    <t>3000031101</t>
  </si>
  <si>
    <t>0480000189814</t>
  </si>
  <si>
    <t>SEANG BUNHEANG</t>
  </si>
  <si>
    <t>សៀង ប៊ុនហ៊ាង</t>
  </si>
  <si>
    <t>3000031100</t>
  </si>
  <si>
    <t>0010004349321</t>
  </si>
  <si>
    <t>MEAS MOROKOT</t>
  </si>
  <si>
    <t>មាស មរកត</t>
  </si>
  <si>
    <t>3000031099</t>
  </si>
  <si>
    <t>0010004352737</t>
  </si>
  <si>
    <t>YONG PHANNY</t>
  </si>
  <si>
    <t>យ៉ង់ ផាន្នី</t>
  </si>
  <si>
    <t>3000031098</t>
  </si>
  <si>
    <t>0010004345091</t>
  </si>
  <si>
    <t>VA CHANKOSAL</t>
  </si>
  <si>
    <t>វ៉ា ច័ន្ទកុសល</t>
  </si>
  <si>
    <t>3000031097</t>
  </si>
  <si>
    <t>0360000137843</t>
  </si>
  <si>
    <t>NET BUN CHHOEUN</t>
  </si>
  <si>
    <t>នេត ប៊ុនឈឿន</t>
  </si>
  <si>
    <t>3000031096</t>
  </si>
  <si>
    <t>0260000202268</t>
  </si>
  <si>
    <t>KHOUT SIVPHING</t>
  </si>
  <si>
    <t>ឃុត ស៊ីវភីង</t>
  </si>
  <si>
    <t>3000031094</t>
  </si>
  <si>
    <t>0260000202292</t>
  </si>
  <si>
    <t>MOUNG PHANY</t>
  </si>
  <si>
    <t>មួង ផានី</t>
  </si>
  <si>
    <t>3000031093</t>
  </si>
  <si>
    <t>0260000202357</t>
  </si>
  <si>
    <t>PROM KOSAL</t>
  </si>
  <si>
    <t>ព្រំ កុសល</t>
  </si>
  <si>
    <t>3000031092</t>
  </si>
  <si>
    <t>0260000202306</t>
  </si>
  <si>
    <t>KHOEM THORN</t>
  </si>
  <si>
    <t>ឃឹម ថន</t>
  </si>
  <si>
    <t>3000031091</t>
  </si>
  <si>
    <t>0130000250032</t>
  </si>
  <si>
    <t>EM SAMNANG</t>
  </si>
  <si>
    <t>អែម សំណាង</t>
  </si>
  <si>
    <t>3000031090</t>
  </si>
  <si>
    <t>0010004349461</t>
  </si>
  <si>
    <t>OU SOKHENG</t>
  </si>
  <si>
    <t>អ៊ូ សុខហេង</t>
  </si>
  <si>
    <t>3000031089</t>
  </si>
  <si>
    <t>0130000237303</t>
  </si>
  <si>
    <t>THONG SOEUN</t>
  </si>
  <si>
    <t>ថោង សឿន</t>
  </si>
  <si>
    <t>3000031088</t>
  </si>
  <si>
    <t>0260000202314</t>
  </si>
  <si>
    <t>SOUS SOKHA</t>
  </si>
  <si>
    <t>សួស សុខា</t>
  </si>
  <si>
    <t>3000031086</t>
  </si>
  <si>
    <t>0260000202427</t>
  </si>
  <si>
    <t>SUM CHANTEA</t>
  </si>
  <si>
    <t>ស៊ុំ ចន្ធា</t>
  </si>
  <si>
    <t>3000031085</t>
  </si>
  <si>
    <t>0510000056567</t>
  </si>
  <si>
    <t>KENG PHEARUN</t>
  </si>
  <si>
    <t>ខេង ភារុន</t>
  </si>
  <si>
    <t>3000031084</t>
  </si>
  <si>
    <t>0010003936808</t>
  </si>
  <si>
    <t>LOU SAK</t>
  </si>
  <si>
    <t>លូ សាក់</t>
  </si>
  <si>
    <t>3000031060</t>
  </si>
  <si>
    <t>0010003936886</t>
  </si>
  <si>
    <t>NEAK HENG</t>
  </si>
  <si>
    <t>នាក់ ហេង</t>
  </si>
  <si>
    <t>3000031059</t>
  </si>
  <si>
    <t>0010002783466</t>
  </si>
  <si>
    <t>SOK YINH</t>
  </si>
  <si>
    <t>សុខ យិញ</t>
  </si>
  <si>
    <t>1631400164</t>
  </si>
  <si>
    <t>0010002526587</t>
  </si>
  <si>
    <t>NHEM KIMHOY</t>
  </si>
  <si>
    <t>ញ៉ែម គឹមហូយ</t>
  </si>
  <si>
    <t>1580400003</t>
  </si>
  <si>
    <t>0010002527524</t>
  </si>
  <si>
    <t>KEO SOVANMONY</t>
  </si>
  <si>
    <t>កែវ សុវណ្ណមុន្នី</t>
  </si>
  <si>
    <t>1620800195</t>
  </si>
  <si>
    <t>0030000431393</t>
  </si>
  <si>
    <t>TUN VANNY</t>
  </si>
  <si>
    <t>ទន់ វណ្ណនី</t>
  </si>
  <si>
    <t>0010002637807</t>
  </si>
  <si>
    <t>BENG HENG</t>
  </si>
  <si>
    <t>បេង ហេង</t>
  </si>
  <si>
    <t>0010002637753</t>
  </si>
  <si>
    <t>SAR CHHUNLIM</t>
  </si>
  <si>
    <t>សរ ឈុនលីម</t>
  </si>
  <si>
    <t>3000006802</t>
  </si>
  <si>
    <t>CHRUN THERAWATRA</t>
  </si>
  <si>
    <t>ជ្រុន ថេរ៉ាវ៉ាត្រា</t>
  </si>
  <si>
    <t>3000031445</t>
  </si>
  <si>
    <t>MOV SOKHA</t>
  </si>
  <si>
    <t>3000031444</t>
  </si>
  <si>
    <t>THA CHANTHAN</t>
  </si>
  <si>
    <t>ថា ចាន់ថន</t>
  </si>
  <si>
    <t>3000031443</t>
  </si>
  <si>
    <t>THAONG POVPISA</t>
  </si>
  <si>
    <t>ថោង ពៅពិសា</t>
  </si>
  <si>
    <t>3000031442</t>
  </si>
  <si>
    <t>SENG PUTHEARY</t>
  </si>
  <si>
    <t>សេង ពុទ្ធារី</t>
  </si>
  <si>
    <t>3000031441</t>
  </si>
  <si>
    <t>HENG EANG</t>
  </si>
  <si>
    <t>ហេង អៀង</t>
  </si>
  <si>
    <t>3000031440</t>
  </si>
  <si>
    <t>YOU BORY</t>
  </si>
  <si>
    <t>យូ បូរី</t>
  </si>
  <si>
    <t>3000031439</t>
  </si>
  <si>
    <t>0010004398567</t>
  </si>
  <si>
    <t>CHOUR PHENG</t>
  </si>
  <si>
    <t>ជួ ផេង</t>
  </si>
  <si>
    <t>1740500225</t>
  </si>
  <si>
    <t>0010003322888</t>
  </si>
  <si>
    <t>LO SOPHEARITH</t>
  </si>
  <si>
    <t>ឡូ សុភារិទ្ឋ</t>
  </si>
  <si>
    <t>1811200232</t>
  </si>
  <si>
    <t>0010002535756</t>
  </si>
  <si>
    <t>TY SEREIRITH</t>
  </si>
  <si>
    <t>ទី សេរីរិទ្ធ</t>
  </si>
  <si>
    <t>1651200039</t>
  </si>
  <si>
    <t>0010002541233</t>
  </si>
  <si>
    <t>PAING VANNAKRETH</t>
  </si>
  <si>
    <t>ប៉ាំង វណ្ណរេត</t>
  </si>
  <si>
    <t>1741200426</t>
  </si>
  <si>
    <t>0010002536876</t>
  </si>
  <si>
    <t>OU HEANG</t>
  </si>
  <si>
    <t>អ៊ូ ហៀង</t>
  </si>
  <si>
    <t>1741300003</t>
  </si>
  <si>
    <t>0010002553541</t>
  </si>
  <si>
    <t>SAU SOKUNKETHYA</t>
  </si>
  <si>
    <t>សៅ សុគន្ធកេត្យា</t>
  </si>
  <si>
    <t>2641200063</t>
  </si>
  <si>
    <t>0010002529071</t>
  </si>
  <si>
    <t>NONG KANIKA</t>
  </si>
  <si>
    <t>នង កណ្ណិកា</t>
  </si>
  <si>
    <t>2620800023</t>
  </si>
  <si>
    <t>0010002532037</t>
  </si>
  <si>
    <t>AN THAYSOCHEAT</t>
  </si>
  <si>
    <t>អាន ថៃសុជាតិ</t>
  </si>
  <si>
    <t>1631200010</t>
  </si>
  <si>
    <t>0010002555811</t>
  </si>
  <si>
    <t>SOKKHON DAVID</t>
  </si>
  <si>
    <t>សុកខុន ដាវីដ</t>
  </si>
  <si>
    <t>1811200374</t>
  </si>
  <si>
    <t>0010002839674</t>
  </si>
  <si>
    <t>LIM CHHUNLEANG</t>
  </si>
  <si>
    <t>លឹម ឈុនលាង</t>
  </si>
  <si>
    <t>0570000046346</t>
  </si>
  <si>
    <t>OUK DAVANDY</t>
  </si>
  <si>
    <t>អ៊ុក ដាវ៉ាន់ឌី</t>
  </si>
  <si>
    <t xml:space="preserve">NHIM MEY </t>
  </si>
  <si>
    <t>ញឹម ម៉ី</t>
  </si>
  <si>
    <t>3000031359</t>
  </si>
  <si>
    <t>PEN BOPHA</t>
  </si>
  <si>
    <t>ប៉ែន បុប្ផា</t>
  </si>
  <si>
    <t>3000031358</t>
  </si>
  <si>
    <t>OM SENGBORA</t>
  </si>
  <si>
    <t>អោម សេងបូរ៉ា</t>
  </si>
  <si>
    <t>3000031357</t>
  </si>
  <si>
    <t>SOK SOKUNTHEA</t>
  </si>
  <si>
    <t>សុខ សុគន្ធា</t>
  </si>
  <si>
    <t>3000031356</t>
  </si>
  <si>
    <t>HOUT TOLA</t>
  </si>
  <si>
    <t>ហួត តុលា</t>
  </si>
  <si>
    <t>3000031355</t>
  </si>
  <si>
    <t>VAN MOUY MAKARA</t>
  </si>
  <si>
    <t>វ៉ាន់ មួយមករា</t>
  </si>
  <si>
    <t>3000031354</t>
  </si>
  <si>
    <t>0010002664386</t>
  </si>
  <si>
    <t>NUON CHAMNANN</t>
  </si>
  <si>
    <t>នួន ចំណន់</t>
  </si>
  <si>
    <t>ITH SOMETH</t>
  </si>
  <si>
    <t>អ៊ិត សុមេធ</t>
  </si>
  <si>
    <t>0010002554602</t>
  </si>
  <si>
    <t>NGY SIMANETH</t>
  </si>
  <si>
    <t>ងី ស៊ីម៉ាណែត</t>
  </si>
  <si>
    <t>1711200106</t>
  </si>
  <si>
    <t>0010002527818</t>
  </si>
  <si>
    <t>TUNG SOPHEAP</t>
  </si>
  <si>
    <t>ទុង សុភាព</t>
  </si>
  <si>
    <t>0290000042534</t>
  </si>
  <si>
    <t>KEO KOSAL</t>
  </si>
  <si>
    <t>កែវ កុសល</t>
  </si>
  <si>
    <t>0090000189668</t>
  </si>
  <si>
    <t>ROS SAROM</t>
  </si>
  <si>
    <t>រស់ សារុំ</t>
  </si>
  <si>
    <t>0150000105432</t>
  </si>
  <si>
    <t>PEOU SYTHA</t>
  </si>
  <si>
    <t>ពៅ ស៊ីថា</t>
  </si>
  <si>
    <t>0010002782389</t>
  </si>
  <si>
    <t>ANG HEANG</t>
  </si>
  <si>
    <t>អាង ហ៊ាង</t>
  </si>
  <si>
    <t>1521200006</t>
  </si>
  <si>
    <t>0560000036957</t>
  </si>
  <si>
    <t>HAS BUNTHY</t>
  </si>
  <si>
    <t>ហាស់ ប៊ុនធី</t>
  </si>
  <si>
    <t>0030000431245</t>
  </si>
  <si>
    <t>NEAK NARITH</t>
  </si>
  <si>
    <t>នាក់ ណារិទ្ធ</t>
  </si>
  <si>
    <t>0480000024084</t>
  </si>
  <si>
    <t>CHHAR KHEMARIN</t>
  </si>
  <si>
    <t>ឆ ខេមរិន្ទ</t>
  </si>
  <si>
    <t>1591400029</t>
  </si>
  <si>
    <t>0010002526242</t>
  </si>
  <si>
    <t>HEANG VEASNA</t>
  </si>
  <si>
    <t>ហៀង វាសនា</t>
  </si>
  <si>
    <t>1570600002</t>
  </si>
  <si>
    <t>0010002526487</t>
  </si>
  <si>
    <t>MEY BUNNARY</t>
  </si>
  <si>
    <t>ម៉ី ប៊ុណ្ណារី</t>
  </si>
  <si>
    <t>2571200011</t>
  </si>
  <si>
    <t>0440000033081</t>
  </si>
  <si>
    <t>TITH HENG</t>
  </si>
  <si>
    <t>ទិត ហេង</t>
  </si>
  <si>
    <t>1580800389</t>
  </si>
  <si>
    <t>0040000482608</t>
  </si>
  <si>
    <t>DOUNG VANDETH</t>
  </si>
  <si>
    <t>ដួង វ៉ាន់ដេត</t>
  </si>
  <si>
    <t>2570200104</t>
  </si>
  <si>
    <t>0280000078916</t>
  </si>
  <si>
    <t>LIM CHANNEARY</t>
  </si>
  <si>
    <t>លឹម ច័ន្ទនារី</t>
  </si>
  <si>
    <t>2562100014</t>
  </si>
  <si>
    <t>0010002690492</t>
  </si>
  <si>
    <t>LENG CHAMROEUN
DARA</t>
  </si>
  <si>
    <t>ឡេង ចំរើនដារ៉ា</t>
  </si>
  <si>
    <t>1551500003</t>
  </si>
  <si>
    <t>0100000083512</t>
  </si>
  <si>
    <t>DUONG SAVANN</t>
  </si>
  <si>
    <t>ដួង សាវណ្ណ</t>
  </si>
  <si>
    <t>1530700045</t>
  </si>
  <si>
    <t>0010002531858</t>
  </si>
  <si>
    <t>POK VANTHAT</t>
  </si>
  <si>
    <t>ប៉ុក វណ្ណថាត</t>
  </si>
  <si>
    <t>1541200010</t>
  </si>
  <si>
    <t>0230000170416</t>
  </si>
  <si>
    <t>CHEA MEAN</t>
  </si>
  <si>
    <t>ជា មាន</t>
  </si>
  <si>
    <t>3000031250</t>
  </si>
  <si>
    <t>0510000067782</t>
  </si>
  <si>
    <t>TOUCH CHANTHAN</t>
  </si>
  <si>
    <t>ទូច ចាន់ថន</t>
  </si>
  <si>
    <t>3000031173</t>
  </si>
  <si>
    <t>0510000067747</t>
  </si>
  <si>
    <t>POV BUNNA</t>
  </si>
  <si>
    <t>ពៅ ប៊ុនណា</t>
  </si>
  <si>
    <t>0260000202217</t>
  </si>
  <si>
    <t>BIN SOROM</t>
  </si>
  <si>
    <t>ប៊ិន សុរម្យ</t>
  </si>
  <si>
    <t>3000031146</t>
  </si>
  <si>
    <t>0460000102335</t>
  </si>
  <si>
    <t>KHUT CHANTHEA</t>
  </si>
  <si>
    <t>ឃុត ចាន់ធា</t>
  </si>
  <si>
    <t>3000031171</t>
  </si>
  <si>
    <t>0260000202691</t>
  </si>
  <si>
    <t>SAM RONG</t>
  </si>
  <si>
    <t>ស៊ុំ រ៉ង</t>
  </si>
  <si>
    <t>3000031140</t>
  </si>
  <si>
    <t>0510000067798</t>
  </si>
  <si>
    <t>SAM VISETH</t>
  </si>
  <si>
    <t>សំ វិសិដ្ឋ</t>
  </si>
  <si>
    <t>3000031170</t>
  </si>
  <si>
    <t>0260000221572</t>
  </si>
  <si>
    <t>KIM KHEANG</t>
  </si>
  <si>
    <t>គីម ឃាង</t>
  </si>
  <si>
    <t>3000031169</t>
  </si>
  <si>
    <t>0260000221758</t>
  </si>
  <si>
    <t>HEAK BOREY</t>
  </si>
  <si>
    <t>ហៀក បូរី</t>
  </si>
  <si>
    <t>3000031168</t>
  </si>
  <si>
    <t>0420000120153</t>
  </si>
  <si>
    <t>KAING MONIKA</t>
  </si>
  <si>
    <t>កាំង ម៉ូនីកា</t>
  </si>
  <si>
    <t>3000031166</t>
  </si>
  <si>
    <t>0260000202241</t>
  </si>
  <si>
    <t>HARNG RAVY</t>
  </si>
  <si>
    <t>ហង្ស រ៉ាវី</t>
  </si>
  <si>
    <t>3000031078</t>
  </si>
  <si>
    <t>0260000202195</t>
  </si>
  <si>
    <t>NAO TITHA</t>
  </si>
  <si>
    <t>នៅ ទិត្ថា</t>
  </si>
  <si>
    <t>3000031077</t>
  </si>
  <si>
    <t>0260000202594</t>
  </si>
  <si>
    <t>ON PHEARIK</t>
  </si>
  <si>
    <t>អន ភារិ</t>
  </si>
  <si>
    <t>3000031076</t>
  </si>
  <si>
    <t>0260000202373</t>
  </si>
  <si>
    <t>PET PHEA</t>
  </si>
  <si>
    <t>ប៉ែត ភា</t>
  </si>
  <si>
    <t>3000031075</t>
  </si>
  <si>
    <t>0420000133735</t>
  </si>
  <si>
    <t>NORNG SAMNANG</t>
  </si>
  <si>
    <t>នង សំណាង</t>
  </si>
  <si>
    <t>3000031074</t>
  </si>
  <si>
    <t>0510000056737</t>
  </si>
  <si>
    <t>SREANG NARITH</t>
  </si>
  <si>
    <t>ស្រៀង ណារិទ្ធ</t>
  </si>
  <si>
    <t>3000031072</t>
  </si>
  <si>
    <t>0010004350605</t>
  </si>
  <si>
    <t>LOY SORAPHAK</t>
  </si>
  <si>
    <t>ឡយ សូរ៉ាផាក់</t>
  </si>
  <si>
    <t>3000031071</t>
  </si>
  <si>
    <t>0010004350858</t>
  </si>
  <si>
    <t>DIN SAMART</t>
  </si>
  <si>
    <t>ឌិន សំអាត</t>
  </si>
  <si>
    <t>3000031070</t>
  </si>
  <si>
    <t>0010004343005</t>
  </si>
  <si>
    <t>UN DARA</t>
  </si>
  <si>
    <t>អ៊ុន ដារ៉ា</t>
  </si>
  <si>
    <t>3000031068</t>
  </si>
  <si>
    <t>0010004351725</t>
  </si>
  <si>
    <t>SOKH RAVOTH</t>
  </si>
  <si>
    <t>សុខ រ៉ាវុធ</t>
  </si>
  <si>
    <t>3000031067</t>
  </si>
  <si>
    <t>0510000058945</t>
  </si>
  <si>
    <t>SIE SORN</t>
  </si>
  <si>
    <t>សៀ សន</t>
  </si>
  <si>
    <t>3000031156</t>
  </si>
  <si>
    <t>0010004345687</t>
  </si>
  <si>
    <t>NGOUN BUNNARITH</t>
  </si>
  <si>
    <t>ងួន ប៊ុនណារិទ្ធ</t>
  </si>
  <si>
    <t>3000031122</t>
  </si>
  <si>
    <t>0010003953411</t>
  </si>
  <si>
    <t>CHHUM VEASNA</t>
  </si>
  <si>
    <t>ឈុំ វាសនា</t>
  </si>
  <si>
    <t>3000031057</t>
  </si>
  <si>
    <t>0010003955449</t>
  </si>
  <si>
    <t>VAT SAMNANG</t>
  </si>
  <si>
    <t>វ៉ាត សំណាង</t>
  </si>
  <si>
    <t>3000031056</t>
  </si>
  <si>
    <t>0010003955589</t>
  </si>
  <si>
    <t>CHUM BIT</t>
  </si>
  <si>
    <t>ជុំ ប៊ីត</t>
  </si>
  <si>
    <t>3000031054</t>
  </si>
  <si>
    <t>0240000191044</t>
  </si>
  <si>
    <t>MOM SARORN</t>
  </si>
  <si>
    <t>មុំ សារ៉ន</t>
  </si>
  <si>
    <t>3000031053</t>
  </si>
  <si>
    <t>0140000180258</t>
  </si>
  <si>
    <t>SATH CHHEANG HOUR</t>
  </si>
  <si>
    <t>សាត់ ឈាងហួរ</t>
  </si>
  <si>
    <t>3000031246</t>
  </si>
  <si>
    <t>0010003953381</t>
  </si>
  <si>
    <t>HENG BUNCHHUN</t>
  </si>
  <si>
    <t>ហេង ប៊ុនឈុន</t>
  </si>
  <si>
    <t>3000031050</t>
  </si>
  <si>
    <t>0010003924168</t>
  </si>
  <si>
    <t>THOL NORN</t>
  </si>
  <si>
    <t>ថុល ណន</t>
  </si>
  <si>
    <t>3000031048</t>
  </si>
  <si>
    <t>0010003924179</t>
  </si>
  <si>
    <t>NAI SOKVEASNA</t>
  </si>
  <si>
    <t>ណៃ សុខវាសនា</t>
  </si>
  <si>
    <t>3000031047</t>
  </si>
  <si>
    <t>0010002876839</t>
  </si>
  <si>
    <t>OUK SOBONNA</t>
  </si>
  <si>
    <t>អ៊ុក សុបុណ្ណា</t>
  </si>
  <si>
    <t>1520800220</t>
  </si>
  <si>
    <t>0130000314286</t>
  </si>
  <si>
    <t>KEN SORPHORN RITH</t>
  </si>
  <si>
    <t>កែន សោភ័ណ្ឌរិទ្ធិ</t>
  </si>
  <si>
    <t>3000031271</t>
  </si>
  <si>
    <t>0260000282563</t>
  </si>
  <si>
    <t>3000031270</t>
  </si>
  <si>
    <t>0210000220927</t>
  </si>
  <si>
    <t>SEN PISETHVANNIDA</t>
  </si>
  <si>
    <t>សែន ពិសិដ្ឋវណ្ណីដា</t>
  </si>
  <si>
    <t>3000031269</t>
  </si>
  <si>
    <t>0010003959215</t>
  </si>
  <si>
    <t>YOEUNG CHHUN</t>
  </si>
  <si>
    <t>យឹង ឈុន</t>
  </si>
  <si>
    <t>1522100044</t>
  </si>
  <si>
    <t>0010003924136</t>
  </si>
  <si>
    <t>CHHIN SONY</t>
  </si>
  <si>
    <t>ឈិន សូនី</t>
  </si>
  <si>
    <t>3000031046</t>
  </si>
  <si>
    <t>0010003924217</t>
  </si>
  <si>
    <t>PHOUNG MOUNTRY</t>
  </si>
  <si>
    <t>ភួង មន្រ្ទី</t>
  </si>
  <si>
    <t>3000031045</t>
  </si>
  <si>
    <t>0010003378204</t>
  </si>
  <si>
    <t>CHAN SAREN</t>
  </si>
  <si>
    <t>ចាន់ សារ៉េន</t>
  </si>
  <si>
    <t>0010003332999</t>
  </si>
  <si>
    <t>KHIM SOKHENG</t>
  </si>
  <si>
    <t>ឃីម សុខហេង</t>
  </si>
  <si>
    <t>3000031030</t>
  </si>
  <si>
    <t>0010002787909</t>
  </si>
  <si>
    <t>SIM BUNCHHORN</t>
  </si>
  <si>
    <t>ស៊ឹម ប៊ុនឆន</t>
  </si>
  <si>
    <t>3000031025</t>
  </si>
  <si>
    <t>0180000258634</t>
  </si>
  <si>
    <t>CHAN THEANY</t>
  </si>
  <si>
    <t>ចាន់ ធានី</t>
  </si>
  <si>
    <t>2831200248</t>
  </si>
  <si>
    <t>TROEUNG SAMKAL</t>
  </si>
  <si>
    <t>ទ្រឿង សំគាល់</t>
  </si>
  <si>
    <t>1881200094</t>
  </si>
  <si>
    <t>BUN BOPITH</t>
  </si>
  <si>
    <t>ប៊ុន បូពិត</t>
  </si>
  <si>
    <t>3000031438</t>
  </si>
  <si>
    <t>SORM SOKLY</t>
  </si>
  <si>
    <t>សោម សុលី</t>
  </si>
  <si>
    <t>3000031437</t>
  </si>
  <si>
    <t>CHHUN MONYRATH</t>
  </si>
  <si>
    <t>ឈុន មុនីរ័ត្ន</t>
  </si>
  <si>
    <t>3000031436</t>
  </si>
  <si>
    <t>KENH SOVATH</t>
  </si>
  <si>
    <t>គិញ សុវ័ត្ថ</t>
  </si>
  <si>
    <t>3000031435</t>
  </si>
  <si>
    <t>0010002550739</t>
  </si>
  <si>
    <t>LY VOUCH CHENG</t>
  </si>
  <si>
    <t>លី វួចចេង</t>
  </si>
  <si>
    <t>2831200217</t>
  </si>
  <si>
    <t>NUON RITHY</t>
  </si>
  <si>
    <t>នួន ឫទ្ធី</t>
  </si>
  <si>
    <t>3000031345</t>
  </si>
  <si>
    <t>0010004005967</t>
  </si>
  <si>
    <t>KHUON CHANDORE</t>
  </si>
  <si>
    <t>ឃួន ច័ន្ទដូរេ</t>
  </si>
  <si>
    <t>VONG SAM ANG</t>
  </si>
  <si>
    <t>វង្ស សំអាង</t>
  </si>
  <si>
    <t>PECH BOLEN</t>
  </si>
  <si>
    <t>ប៉ិច បូឡែន</t>
  </si>
  <si>
    <t>1800800227</t>
  </si>
  <si>
    <t>CHOV PRELSOR</t>
  </si>
  <si>
    <t>ចូវ ព្រឹលសរ</t>
  </si>
  <si>
    <t>3000031375</t>
  </si>
  <si>
    <t>OUM CHAN MONO</t>
  </si>
  <si>
    <t>អ៊ុំ ច័ន្ទមនោ</t>
  </si>
  <si>
    <t>3000031353</t>
  </si>
  <si>
    <t>ង៉ូវ ហៃលាំង</t>
  </si>
  <si>
    <t>3000031374</t>
  </si>
  <si>
    <t>TRY SOPHAL</t>
  </si>
  <si>
    <t>ទ្រី សុផល</t>
  </si>
  <si>
    <t>3000031373</t>
  </si>
  <si>
    <t>KOM UDOM</t>
  </si>
  <si>
    <t>គាំ ឧត្តម</t>
  </si>
  <si>
    <t>3000031351</t>
  </si>
  <si>
    <t>CHHIV THET</t>
  </si>
  <si>
    <t>ឈីវ ថេត</t>
  </si>
  <si>
    <t>3000031350</t>
  </si>
  <si>
    <t>0510000146682</t>
  </si>
  <si>
    <t>KHEM BORIN</t>
  </si>
  <si>
    <t>ខឹម បូរិន</t>
  </si>
  <si>
    <t>3000031326</t>
  </si>
  <si>
    <t>SAR TINNA</t>
  </si>
  <si>
    <t>3000031349</t>
  </si>
  <si>
    <t>0010003144335</t>
  </si>
  <si>
    <t>HEM SOVINHOU</t>
  </si>
  <si>
    <t>ហែម សុវិញ្ញូ</t>
  </si>
  <si>
    <t>0210000220919</t>
  </si>
  <si>
    <t>UNG SEANGRITHY</t>
  </si>
  <si>
    <t>អ៊ីង ស៊ាងរិទ្ធី</t>
  </si>
  <si>
    <t>3000031268</t>
  </si>
  <si>
    <t>0420000154112</t>
  </si>
  <si>
    <t>CHAV SOPHAL</t>
  </si>
  <si>
    <t>ចៅ សុផល</t>
  </si>
  <si>
    <t>3000031267</t>
  </si>
  <si>
    <t>0010003318449</t>
  </si>
  <si>
    <t>OUM SOMANTHA</t>
  </si>
  <si>
    <t>អ៊ុំ សុមន្ថា</t>
  </si>
  <si>
    <t>0010003318667</t>
  </si>
  <si>
    <t>HUY RITH</t>
  </si>
  <si>
    <t>ហ៊ុយ រិទ្ធ</t>
  </si>
  <si>
    <t>1561200127</t>
  </si>
  <si>
    <t>0010003037377</t>
  </si>
  <si>
    <t>SOTH SOPANHA</t>
  </si>
  <si>
    <t>សុទ្ធ សុបញ្ញា</t>
  </si>
  <si>
    <t>0010002689672</t>
  </si>
  <si>
    <t>KOR CHUN</t>
  </si>
  <si>
    <t>កោ ជុន</t>
  </si>
  <si>
    <t>0480000027989</t>
  </si>
  <si>
    <t>HEM CHANTHA</t>
  </si>
  <si>
    <t>ហែម ចន្ថា</t>
  </si>
  <si>
    <t>1582100275</t>
  </si>
  <si>
    <t>0010002558338</t>
  </si>
  <si>
    <t>HEM BUNNY</t>
  </si>
  <si>
    <t>ហែម ប៊ុននី</t>
  </si>
  <si>
    <t>1621200014</t>
  </si>
  <si>
    <t>0010002536997</t>
  </si>
  <si>
    <t>KROUCH SOPHARY</t>
  </si>
  <si>
    <t>ត្រួច សុផារី</t>
  </si>
  <si>
    <t>1550700002</t>
  </si>
  <si>
    <t>0010002532544</t>
  </si>
  <si>
    <t>CHOUR EANG LY</t>
  </si>
  <si>
    <t>ជួរ អៀងលី</t>
  </si>
  <si>
    <t>1540600004</t>
  </si>
  <si>
    <t>0010003118814</t>
  </si>
  <si>
    <t>MAO SAMBATH</t>
  </si>
  <si>
    <t>ម៉ៅ សម្បត្តិ</t>
  </si>
  <si>
    <t>1502100004</t>
  </si>
  <si>
    <t>0010003955597</t>
  </si>
  <si>
    <t>TOL PAHNMOEUNG</t>
  </si>
  <si>
    <t>តុល ផាន់មឿង</t>
  </si>
  <si>
    <t>0360000151846</t>
  </si>
  <si>
    <t>LOO CHEE CHIEN</t>
  </si>
  <si>
    <t>ខេន លូ</t>
  </si>
  <si>
    <t>3000031165</t>
  </si>
  <si>
    <t>0480000189725</t>
  </si>
  <si>
    <t>MOM SEAK</t>
  </si>
  <si>
    <t>មុំ សៀក</t>
  </si>
  <si>
    <t>3000031066</t>
  </si>
  <si>
    <t>0010003118857</t>
  </si>
  <si>
    <t>SENG MON</t>
  </si>
  <si>
    <t>សឹង ម៉ុន</t>
  </si>
  <si>
    <t>1510800009</t>
  </si>
  <si>
    <t>0260000282377</t>
  </si>
  <si>
    <t>AN BUNHAK</t>
  </si>
  <si>
    <t>អន ប៊ុនហាក់</t>
  </si>
  <si>
    <t>1730300044</t>
  </si>
  <si>
    <t>0010003924128</t>
  </si>
  <si>
    <t>TEP KIMVANNARY</t>
  </si>
  <si>
    <t>ទេព គឹមវណ្ណារី</t>
  </si>
  <si>
    <t>3000031043</t>
  </si>
  <si>
    <t>0010002787895</t>
  </si>
  <si>
    <t>VONG VANNA</t>
  </si>
  <si>
    <t>វង្ស វណ្ណា</t>
  </si>
  <si>
    <t>3000024013</t>
  </si>
  <si>
    <t>0010002729933</t>
  </si>
  <si>
    <t>KOET CHUOEN</t>
  </si>
  <si>
    <t>កើត ជឿន</t>
  </si>
  <si>
    <t>3000024012</t>
  </si>
  <si>
    <t>0010002554572</t>
  </si>
  <si>
    <t>SUM SOPHORN</t>
  </si>
  <si>
    <t>ស៊ុំ សោភ័ណ</t>
  </si>
  <si>
    <t>1670200002</t>
  </si>
  <si>
    <t>0010002663762</t>
  </si>
  <si>
    <t>LIM SOTHAV</t>
  </si>
  <si>
    <t>លឹម សុថាវ</t>
  </si>
  <si>
    <t>0010002689397</t>
  </si>
  <si>
    <t>SOK SAVAN</t>
  </si>
  <si>
    <t>សុខ សាវ៉ន</t>
  </si>
  <si>
    <t>0010002782508</t>
  </si>
  <si>
    <t>HANG KAKDAREASEY</t>
  </si>
  <si>
    <t>ហង្ស កក្កដារាស្សី</t>
  </si>
  <si>
    <t>1860500204</t>
  </si>
  <si>
    <t>0010002720855</t>
  </si>
  <si>
    <t>TAING PHENGRITHY</t>
  </si>
  <si>
    <t>តាំង ផេងរិទ្ធី</t>
  </si>
  <si>
    <t>0010002689354</t>
  </si>
  <si>
    <t>MOEUN HOK</t>
  </si>
  <si>
    <t>មឿន ហុក</t>
  </si>
  <si>
    <t>1830100033</t>
  </si>
  <si>
    <t>CHUOP THEOT THERITH</t>
  </si>
  <si>
    <t>HIM SOTHEAROTH</t>
  </si>
  <si>
    <t>ហ៊ឹម សុធារ័ត្ន</t>
  </si>
  <si>
    <t>SOUS SINOUN</t>
  </si>
  <si>
    <t>សួស ស៊ីនួន</t>
  </si>
  <si>
    <t>3000031348</t>
  </si>
  <si>
    <t>CHUON VUTHY</t>
  </si>
  <si>
    <t>ជួន វុឌ្ឍី</t>
  </si>
  <si>
    <t>0420000144249</t>
  </si>
  <si>
    <t>PANN NORA</t>
  </si>
  <si>
    <t>ប៉ាន់ ណូរ៉ា</t>
  </si>
  <si>
    <t>1591200075</t>
  </si>
  <si>
    <t>0480000027997</t>
  </si>
  <si>
    <t>OUK DARA</t>
  </si>
  <si>
    <t>អ៊ុក ដារ៉ា</t>
  </si>
  <si>
    <t>1591200071</t>
  </si>
  <si>
    <t>0450000216947</t>
  </si>
  <si>
    <t>KHUN NAYHEAK</t>
  </si>
  <si>
    <t>ឃុន ណៃហៀក</t>
  </si>
  <si>
    <t>3000031337</t>
  </si>
  <si>
    <t>LA VIBOL</t>
  </si>
  <si>
    <t>ឡា វិបុល</t>
  </si>
  <si>
    <t>3000031344</t>
  </si>
  <si>
    <t>0180000348889</t>
  </si>
  <si>
    <t>NGOUNSRUNG NARITH</t>
  </si>
  <si>
    <t>ងន់ស្រាំង ណារិទ្ធ</t>
  </si>
  <si>
    <t>3000031325</t>
  </si>
  <si>
    <t>0420000134391</t>
  </si>
  <si>
    <t>SAN KIMHONG</t>
  </si>
  <si>
    <t>សាន គីមហុង</t>
  </si>
  <si>
    <t>3000031244</t>
  </si>
  <si>
    <t>0650000021355</t>
  </si>
  <si>
    <t>VET SOVANN OUDOM</t>
  </si>
  <si>
    <t>វឹត សុវណ្ណឧត្តម</t>
  </si>
  <si>
    <t>0180000155193</t>
  </si>
  <si>
    <t>LIM SUYHONG</t>
  </si>
  <si>
    <t>លឹម ស៊ុយហុង</t>
  </si>
  <si>
    <t>0010002544089</t>
  </si>
  <si>
    <t>HAY HUNLENG</t>
  </si>
  <si>
    <t>ហៃ ហ៊ុនឡេង</t>
  </si>
  <si>
    <t>1780300284</t>
  </si>
  <si>
    <t>0020000529576</t>
  </si>
  <si>
    <t>HIV RAKSMEY</t>
  </si>
  <si>
    <t>ហ៊ីវ រស្មី</t>
  </si>
  <si>
    <t>0010003318554</t>
  </si>
  <si>
    <t>MOL VIBOL</t>
  </si>
  <si>
    <t>ម៉ុល វិបុល</t>
  </si>
  <si>
    <t>0010002534105</t>
  </si>
  <si>
    <t>SRUN CHANTHOL</t>
  </si>
  <si>
    <t>ស៊្រុន ចន្ថុល</t>
  </si>
  <si>
    <t>1832100373</t>
  </si>
  <si>
    <t>0010002555005</t>
  </si>
  <si>
    <t>OUK CHANTHOU</t>
  </si>
  <si>
    <t>អ៊ុក ចាន់ធូ</t>
  </si>
  <si>
    <t>1701200029</t>
  </si>
  <si>
    <t>0010002558788</t>
  </si>
  <si>
    <t>KHLOK PENG THOL</t>
  </si>
  <si>
    <t>ឃ្លោក ប៉េងថុល</t>
  </si>
  <si>
    <t>2691400005</t>
  </si>
  <si>
    <t>0010002532765</t>
  </si>
  <si>
    <t>VENG HEANG</t>
  </si>
  <si>
    <t>វ៉េង ហៀង</t>
  </si>
  <si>
    <t>1751200327</t>
  </si>
  <si>
    <t>0010002526331</t>
  </si>
  <si>
    <t>LOU LYKHIM</t>
  </si>
  <si>
    <t>លូ លីឃីម</t>
  </si>
  <si>
    <t>1750300117</t>
  </si>
  <si>
    <t>0010002529136</t>
  </si>
  <si>
    <t>KOY TEPDARAVUTH</t>
  </si>
  <si>
    <t>កុយ ទេពដារាវុធ</t>
  </si>
  <si>
    <t>1660800013</t>
  </si>
  <si>
    <t>0010002535764</t>
  </si>
  <si>
    <t>SENG SAKDA</t>
  </si>
  <si>
    <t>សេង សក្តា</t>
  </si>
  <si>
    <t>1682100016</t>
  </si>
  <si>
    <t>0010002540466</t>
  </si>
  <si>
    <t>HAING TOLA</t>
  </si>
  <si>
    <t>ហាំង តុលា</t>
  </si>
  <si>
    <t>1751000081</t>
  </si>
  <si>
    <t>CHEA KOSAL</t>
  </si>
  <si>
    <t>​ជា កុសល</t>
  </si>
  <si>
    <t>MONG KIMHENG</t>
  </si>
  <si>
    <t>ម៉ុង គឹមហេង</t>
  </si>
  <si>
    <t>KATTA ORN</t>
  </si>
  <si>
    <t>កត្តា អ៊ន</t>
  </si>
  <si>
    <t>HUOT SYNEAD</t>
  </si>
  <si>
    <t>ហួត ស៊ីនាដ</t>
  </si>
  <si>
    <t>0010002783652</t>
  </si>
  <si>
    <t>KUOCH SOMEAN</t>
  </si>
  <si>
    <t>គួច សុមាន</t>
  </si>
  <si>
    <t>1890800167</t>
  </si>
  <si>
    <t>0650000088204</t>
  </si>
  <si>
    <t>YIM SINORN</t>
  </si>
  <si>
    <t>យឹម ស៊ីណន</t>
  </si>
  <si>
    <t>3000031335</t>
  </si>
  <si>
    <t>0010002559922</t>
  </si>
  <si>
    <t>SOEUNG SARSOCHETTA</t>
  </si>
  <si>
    <t>ស៊ើង សរសុចិត្តា</t>
  </si>
  <si>
    <t>0010002532757</t>
  </si>
  <si>
    <t>IN KHEMARA</t>
  </si>
  <si>
    <t>អ៊ិន ខេមរា</t>
  </si>
  <si>
    <t>1632000002</t>
  </si>
  <si>
    <t>0010002726508</t>
  </si>
  <si>
    <t>SAT SAMOTH</t>
  </si>
  <si>
    <t>សាត សមុទ្រ</t>
  </si>
  <si>
    <t>1612100005</t>
  </si>
  <si>
    <t>0010002783644</t>
  </si>
  <si>
    <t>PRAK CHANTHOEUN</t>
  </si>
  <si>
    <t>ប្រាក់ ចាន់ធឿន</t>
  </si>
  <si>
    <t>1592100008</t>
  </si>
  <si>
    <t>0010002538453</t>
  </si>
  <si>
    <t>POK PANN</t>
  </si>
  <si>
    <t>ប៉ុក ប៉ាន់</t>
  </si>
  <si>
    <t>0010002559779</t>
  </si>
  <si>
    <t>HOU VUDTHY</t>
  </si>
  <si>
    <t>ហ៊ូ វុឌ្ឍី</t>
  </si>
  <si>
    <t>0010002561188</t>
  </si>
  <si>
    <t>HUY HAN SONG</t>
  </si>
  <si>
    <t>ហ៊ុយ ហានសុង</t>
  </si>
  <si>
    <t>1520800011</t>
  </si>
  <si>
    <t>0010002747818</t>
  </si>
  <si>
    <t>PHENG SOKHAM</t>
  </si>
  <si>
    <t>ផេង សុខាំ</t>
  </si>
  <si>
    <t>0010003324888</t>
  </si>
  <si>
    <t>SOM CHAMNAN</t>
  </si>
  <si>
    <t>សោម ចំណាន</t>
  </si>
  <si>
    <t>3000031028</t>
  </si>
  <si>
    <t>0010002867856</t>
  </si>
  <si>
    <t>SAO SREY PAO</t>
  </si>
  <si>
    <t>សៅ ស្រីពៅ</t>
  </si>
  <si>
    <t>0010002742042</t>
  </si>
  <si>
    <t>KANN MAN</t>
  </si>
  <si>
    <t>កាន់ ម៉ន</t>
  </si>
  <si>
    <t>3000031014</t>
  </si>
  <si>
    <t>0010002963294</t>
  </si>
  <si>
    <t>CHUON MOMTHOL</t>
  </si>
  <si>
    <t>ជួន មុំថុល</t>
  </si>
  <si>
    <t>0010002480889</t>
  </si>
  <si>
    <t>SUOS RATHAVY</t>
  </si>
  <si>
    <t>សួស រដ្ឋាវី</t>
  </si>
  <si>
    <t>2871200197</t>
  </si>
  <si>
    <t>0010003118741</t>
  </si>
  <si>
    <t>SOVANN VANNAROTH</t>
  </si>
  <si>
    <t>សុវណ្ណ វណ្ណារតន៍</t>
  </si>
  <si>
    <t>0010002557792</t>
  </si>
  <si>
    <t>TUY SIPHANN</t>
  </si>
  <si>
    <t>ទុយ ស៊ីផាន់</t>
  </si>
  <si>
    <t>1830500031</t>
  </si>
  <si>
    <t>0460000015758</t>
  </si>
  <si>
    <t>MON KRIYA</t>
  </si>
  <si>
    <t>ម៉ន គ្រីយ៉ា</t>
  </si>
  <si>
    <t>0010002525947</t>
  </si>
  <si>
    <t>TEP NAVY</t>
  </si>
  <si>
    <t>ទេព ណាវី</t>
  </si>
  <si>
    <t>1742000291</t>
  </si>
  <si>
    <t>0010002638121</t>
  </si>
  <si>
    <t>SOM AUN</t>
  </si>
  <si>
    <t>សោម អូន</t>
  </si>
  <si>
    <t>0010002555878</t>
  </si>
  <si>
    <t>CHEA SOKNY</t>
  </si>
  <si>
    <t>ជា សុខនី</t>
  </si>
  <si>
    <t>2710300003</t>
  </si>
  <si>
    <t>0010002526536</t>
  </si>
  <si>
    <t>TIEV MAKTEL</t>
  </si>
  <si>
    <t>ទៀវ ម៉ាក់តែល</t>
  </si>
  <si>
    <t>1801200108</t>
  </si>
  <si>
    <t>0010002526967</t>
  </si>
  <si>
    <t>MAO THIDA</t>
  </si>
  <si>
    <t>ម៉ៅ ធីតា</t>
  </si>
  <si>
    <t>2671200122</t>
  </si>
  <si>
    <t>0010002534148</t>
  </si>
  <si>
    <t>MAM VANNAK</t>
  </si>
  <si>
    <t>ម៉ម វណ្ណៈ</t>
  </si>
  <si>
    <t>1721200732</t>
  </si>
  <si>
    <t>0510000005019</t>
  </si>
  <si>
    <t>LY SOTHEA</t>
  </si>
  <si>
    <t>លី សុធា</t>
  </si>
  <si>
    <t>1670300090</t>
  </si>
  <si>
    <t>0010002526218</t>
  </si>
  <si>
    <t>NGUY RITH</t>
  </si>
  <si>
    <t>ងុយ រិទ្ធ</t>
  </si>
  <si>
    <t>1740500009</t>
  </si>
  <si>
    <t>0010002550666</t>
  </si>
  <si>
    <t>CHAP RITHY</t>
  </si>
  <si>
    <t>ចាប ឫទ្ធី</t>
  </si>
  <si>
    <t>0010002528385</t>
  </si>
  <si>
    <t>KUY ROTTANA</t>
  </si>
  <si>
    <t>គុយ រតនា</t>
  </si>
  <si>
    <t>0010002722602</t>
  </si>
  <si>
    <t>LENG SE</t>
  </si>
  <si>
    <t>ឡេង សែ</t>
  </si>
  <si>
    <t>0010002543888</t>
  </si>
  <si>
    <t>LAOV HIM</t>
  </si>
  <si>
    <t>ឡៅ ហ៊ីម</t>
  </si>
  <si>
    <t>1690500036</t>
  </si>
  <si>
    <t>HENG SOUR</t>
  </si>
  <si>
    <t>ហេង សួរ</t>
  </si>
  <si>
    <t>1751200142</t>
  </si>
  <si>
    <t>ទឹកប្រាក់សរុប</t>
  </si>
  <si>
    <t>លើកទី២</t>
  </si>
  <si>
    <t>លើកទី១</t>
  </si>
  <si>
    <t>លេខគណនី</t>
  </si>
  <si>
    <t>ឈ្មោះ - ឡាតាំង</t>
  </si>
  <si>
    <t>ឈ្មោះ - ខ្មែរ</t>
  </si>
  <si>
    <t>អត្តលេខ</t>
  </si>
  <si>
    <t>ប្រចាំខែកុម្ភៈ ឆ្នាំ២០២៥</t>
  </si>
  <si>
    <t>តារាង​ទូទាត់បៀវត្សរបស់ថ្នាក់ដឹកនាំ និងមន្រ្តីរាជការក្រោមឱវាទក្រសួង</t>
  </si>
  <si>
    <t>ជាតិ សាសនា ព្រះមហាក្សត្រ</t>
  </si>
  <si>
    <t>ក្រសួងការងារ និងបណ្តុះបណ្តាលវិជ្ជាជីវៈ</t>
  </si>
  <si>
    <t>ព្រះរាជាណាចក្រកម្ពុជា</t>
  </si>
  <si>
    <t>អគ្គនាយករង</t>
  </si>
  <si>
    <t>អនុរដ្ឋលេខាធិការ</t>
  </si>
  <si>
    <t>អគ្គនាយក</t>
  </si>
  <si>
    <t>ប្រធាននាយកដ្ឋាន</t>
  </si>
  <si>
    <t>អនុប្រធាននាយកដ្ឋាន</t>
  </si>
  <si>
    <t>ប្រធានការិយាល័យ</t>
  </si>
  <si>
    <t>អនុប្រធានការិយាល័យ</t>
  </si>
  <si>
    <t>មន្ត្រី</t>
  </si>
  <si>
    <t>ជំនួយការរដ្ឋមន្ត្រី</t>
  </si>
  <si>
    <t>ប្រធានផ្នែក</t>
  </si>
  <si>
    <t>អនុប្រធានផ្នែក</t>
  </si>
  <si>
    <t>អគ្គាធិការរង</t>
  </si>
  <si>
    <t>គុន ស៊ីណន</t>
  </si>
  <si>
    <t>KUN SINON</t>
  </si>
  <si>
    <t>លីម សុវត្ថិឌី</t>
  </si>
  <si>
    <t>ទឹកប្រាក់សរុប(៛)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</si>
  <si>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</si>
  <si>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</si>
  <si>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ឯកឧត្តម ហេង សួរ</t>
  </si>
  <si>
    <t>លោក ស៊ាវ សេង</t>
  </si>
  <si>
    <t>លោក វន ដាវីត</t>
  </si>
  <si>
    <t>មន្ត្រីកិច្ចសន្យា</t>
  </si>
  <si>
    <t>ឯកឧត្តម មឿន ហុក</t>
  </si>
  <si>
    <t>សៀ ឡុងធារិទ្ធ</t>
  </si>
  <si>
    <t>ឡេង គ្រឹស្នា</t>
  </si>
  <si>
    <t>អនុលេខាធិការដ្ឋាន</t>
  </si>
  <si>
    <t>ប្រធានលេខាធិការដ្ឋាន</t>
  </si>
  <si>
    <t>លោក ម៉ាង ម៉ៅ</t>
  </si>
  <si>
    <t>លោក ហ៊ីវិចិត្រ សេដ្ឋាមុន្នី</t>
  </si>
  <si>
    <t>នាយកវិទ្យាស្ថាន</t>
  </si>
  <si>
    <t>សារិ សុផាណ្ណារដ្ឋ</t>
  </si>
  <si>
    <t>ទីប្រឹក្សា</t>
  </si>
  <si>
    <t>អធិការ</t>
  </si>
  <si>
    <t>HANG SEREY VORLAK</t>
  </si>
  <si>
    <t>5.4.5</t>
  </si>
  <si>
    <t>ឯកឧត្តម យឹម ស៊ីណន</t>
  </si>
  <si>
    <t>លោក គុន ស៊ីណន</t>
  </si>
  <si>
    <t>ឯកឧត្តម លឹម ស៊ុយហុង</t>
  </si>
  <si>
    <t>លោក ហាក់ ហុងលី</t>
  </si>
  <si>
    <t>អគ្គលេខាធិការ</t>
  </si>
  <si>
    <t>លោក សុខ សុភ័ក្រ</t>
  </si>
  <si>
    <t>លោកស្រី កៅ ដាលីនណា</t>
  </si>
  <si>
    <t>នាយិការង</t>
  </si>
  <si>
    <t>លោក ឡៅ គឹមសល្យ</t>
  </si>
  <si>
    <t>ឯកឧត្តម ង៉ូវ ហៃលាំង</t>
  </si>
  <si>
    <t>លោកស្រី អ៊ិន សារី</t>
  </si>
  <si>
    <t>លោក លឿន យូហៃ</t>
  </si>
  <si>
    <t>លោក ថុង ម៉េងដាវិត</t>
  </si>
  <si>
    <t>សរុប៣៩</t>
  </si>
  <si>
    <t>តារាងរបាយការណ៍ចំណាយប្រាក់បេសកកម្មនៅក្នុងប្រទេសឆ្នាំ២០២៥</t>
  </si>
  <si>
    <t>របស់នាយកដ្ឋានហិរញ្ញវត្ថុ និងទ្រព្យសម្បតិ្តរដ្ឋ</t>
  </si>
  <si>
    <t xml:space="preserve"> I សម្រាប់កម្មវិធីទី០៥ អនុកម្មវិធីទី០២ ចង្កោមសកម្មភាពទី០៦៖</t>
  </si>
  <si>
    <t>កៅ ដាលីនណា</t>
  </si>
  <si>
    <t>ចូលរួមសិក្ខាសាលាផ្សព្វផ្សាយពី ការដាក់ឱ្យអនុវត្ត
ផែនការគោលស្តីពី ការកែទម្រង់ប្រព័ន្ធគ្រប់គ្រង
ចំណូល មិនមែនសារពើពន្ធ ២០២៥-២០៣៥</t>
  </si>
  <si>
    <t>KIMSROY SOKVISAL</t>
  </si>
  <si>
    <t>0020001001688</t>
  </si>
  <si>
    <t>ម៉ែន អេង</t>
  </si>
  <si>
    <t>MEN ENG</t>
  </si>
  <si>
    <t>ស្រី វាសនា-</t>
  </si>
  <si>
    <t>លោក ប៊ុន វុទ្ធី</t>
  </si>
  <si>
    <t>ឯកឧត្តម និន វណ្ណៈ</t>
  </si>
  <si>
    <t>អគ្គលេខាធិការរង</t>
  </si>
  <si>
    <t>លោក ជីវ រស្មី</t>
  </si>
  <si>
    <t>និន វណ្ណៈ-</t>
  </si>
  <si>
    <t>ចូលរួមប្រជុំបូកសរុបលទ្ធផលការងារប្រចាំត្រីមាសទី៣
របស់ក្រុមការងាររាជរដ្ឋាភិបាលចុះមូលដ្ឋាន
ស្រុកស្ទឹងហាវេ</t>
  </si>
  <si>
    <t>ចូលរួមក្នុងសិក្ខាសាស្តីពី «ប្រព័ន្ធច្បាប់កម្ពុជា»
នៅសណ្ឋាគារ Angkor Century Resort and Spa</t>
  </si>
  <si>
    <t>លោក ឈួន សុវណ្ណ</t>
  </si>
  <si>
    <t>លោក តាន់ តិចសៀន</t>
  </si>
  <si>
    <t>ចូលរួមប្រជុំពិនិត្យសុពលភាពស្តីពីការងារសាងសង់
អគារបច្ចេកវិទ្យាមរកតេជោសែន ទំហំ ៦៤មx៤២ម
(កម្ពស់៥ជាន់) នៅបរិវេណវិទ្យាស្ថានពហុបច្ចេកទេស
ខេត្តកំពង់ឆ្នាំង</t>
  </si>
  <si>
    <t>លោក ឡម ចិន្ដា</t>
  </si>
  <si>
    <t>លោក លី គង់ឡាយ</t>
  </si>
  <si>
    <t>លោក ង៉ែត ធនសេរីបណ្ឌិត</t>
  </si>
  <si>
    <t>ស ទីណ្ណា</t>
  </si>
  <si>
    <t>មេង រិទ្ធីវ៉ាន់</t>
  </si>
  <si>
    <t>MENG RITHYVANN</t>
  </si>
  <si>
    <t>លោក បាន សេរីវឌ្ឍនា</t>
  </si>
  <si>
    <t>លោក ពៅ បញ្ញារិទ្ធ</t>
  </si>
  <si>
    <t>លោក យ៉ន សារ៉េត</t>
  </si>
  <si>
    <t>លោក យី ពុទ្ធឌុន</t>
  </si>
  <si>
    <t>ដើម្បីចូលរួមចុះពិនិត្យទីតាំងស្នើសុំបង្កើត
តំបន់សេដ្ឋកិច្ចពិសេសរបស់
ក្រុមហ៊ុន ភីភីអិលស៊ី ស៊ូភើផត &amp; អ៊ិនដាសស្ទ្រៀល</t>
  </si>
  <si>
    <t>លោក ធិន ឌីម៉ង់</t>
  </si>
  <si>
    <t>ចូលរួមកម្មវិធី ពិព័រការងារ សន្តិសុខសង្គម និងបណ្តុះបណ្តាលវិជ្ជាជីវៈ សម្រាប់បងប្អូនដែលវិលត្រឡប់មកពីប្រទេសថៃ</t>
  </si>
  <si>
    <t>លោកស្រី ឆេង ចន្ធី</t>
  </si>
  <si>
    <t>លោកស្រី លាង រតនា</t>
  </si>
  <si>
    <t>លោក ចាន់ ថុល</t>
  </si>
  <si>
    <t>ដើម្បីចូលរួមជាគណៈអធិបតីក្នុងវេទិកាសាធារណៈ</t>
  </si>
  <si>
    <t>ដើម្បីចូលមូលជាអធិបតីរៀបចំវេទិកាសាធារណៈ
ជាមួយប្រជាពលរដ្ឋ</t>
  </si>
  <si>
    <t>លោកស្រី ទៀង សុជាតិ</t>
  </si>
  <si>
    <t>លោក នងយ៉ុនឌី រីណូ</t>
  </si>
  <si>
    <t>លោកស្រី សៀង មួយគាង</t>
  </si>
  <si>
    <t>លោក នៅ ញិន</t>
  </si>
  <si>
    <t>ឯកឧត្តម គួច សុមាន</t>
  </si>
  <si>
    <t>លោកស្រី ផាន់ ម៉ានីត</t>
  </si>
  <si>
    <t>ឯកឧត្តម សោម ចំណាន</t>
  </si>
  <si>
    <t>លោក សារិ សុផាណ្ណារដ្ឋ</t>
  </si>
  <si>
    <t>លោកស្រី ឱម សុមិនា</t>
  </si>
  <si>
    <t>លោកស្រី ម៉ន វិរីយ៉ា</t>
  </si>
  <si>
    <t>លោកស្រី តឹប កុសុម៉ា</t>
  </si>
  <si>
    <t>ចូលរួមសម្របសម្រួល និងរៀបចំកិច្ចប្រជុំឧត្តមមន្ត្រីការងារអាស៊ានលើកទី២១ (21st SLOW Meeting) និងកិច្ចប្រជុំ ឧត្តមមន្ត្រីការងារអាស៊ានបូកបីលើកទី២៣ (23rd SLOW+3 Meeting)</t>
  </si>
  <si>
    <t>ឯកឧត្តម ងុយ រិទ្ធ</t>
  </si>
  <si>
    <t>លោកស្រី សុខ ដាលី</t>
  </si>
  <si>
    <t>ចូលរួមសម្របសម្រួលជូន ឯកឧត្តមរដ្ឋមន្ត្រី ក្នុងកម្មវិធីពិព័រណ៍ការងារ សន្តិសុខសង្គម និងបណ្តុះបណ្តាលវិជ្ជាជីវៈ សម្រាប់បងប្អូនពលករដែលវិលត្រឡប់មកពីថៃ</t>
  </si>
  <si>
    <t>ឯកឧត្តម ស៊្រុន ចន្ថុល</t>
  </si>
  <si>
    <t>លោក ជិន សុជាតិ</t>
  </si>
  <si>
    <t>លោក ហ៊ន វណ្ណា</t>
  </si>
  <si>
    <t>លោក ឈុន ធារិន</t>
  </si>
  <si>
    <t>លោក អែល សិតសិរីវុទ្ធី</t>
  </si>
  <si>
    <t>លោក លន់ ប៊ុនឡុង</t>
  </si>
  <si>
    <t>លោក ជួប ឥសាន្ដ</t>
  </si>
  <si>
    <t>ដើម្បីសម្របសម្រួល ដឹកសម្ភារៈ និងទោចក្រយាន រៀបចំពិព័រណ៍ សន្តិសុខសង្គម និងបណ្តុះបណ្តាលវិជ្ជាជីវៈ ខេត្តបន្ទាយមានជ័យ</t>
  </si>
  <si>
    <t>លោកស្រី ហម សុគន្ធារី</t>
  </si>
  <si>
    <t>លោក ឡេង គ្រឹស្នា</t>
  </si>
  <si>
    <t>លោក កៅ វណ្ណៈ</t>
  </si>
  <si>
    <t>លោកស្រី ស្រ៊ីវ វួចហ័ង</t>
  </si>
  <si>
    <t>លោកស្រី សាពូន សាវត្តី</t>
  </si>
  <si>
    <t>ដើម្បីចូលរួមសម្របសម្រួលសិក្ខាសាលា ស្តីពី ការរៀបចំផែនការតាមដានសមិទ្ធកម្ម នៃការអនុវត្តថវិកា ឆ្នាំ២០២៦ របស់កម្មវិធីទី៥</t>
  </si>
  <si>
    <t>លោកស្រី នុត ពិសិដ្ឋរចនា</t>
  </si>
  <si>
    <t>ចូលរួមកម្មវិធីការប្រគល់កង់ជូនភ្នាក់ងារចុះឈ្មោះស្វែងរកការងារ និងកម្មវិធី ពិព័រណ៍ការងារ សន្តិសុខសង្គម និងបណ្តុះបណ្តាលវិជ្ជាជីវៈ សម្រាប់បងប្អូនពលករដែលវិលត្រឡប់មកពីប្រទេសថៃ</t>
  </si>
  <si>
    <t>ឯកឧត្តម ហង្ស កក្កដារាស្សី</t>
  </si>
  <si>
    <t>ឯកឧត្តម គឹមស្រូយ សុវិសាល</t>
  </si>
  <si>
    <t>លោក លេង វណ្ណឈ្លើម</t>
  </si>
  <si>
    <t>លោក សៀន តៃហេង</t>
  </si>
  <si>
    <t>ចូលរួមសម្របសម្រួលជូន ឧត្តមរដ្ឋមន្ត្រី ក្នុងកម្មវិធីការប្រគល់កង់ជូនភ្នាក់ងារចុះឈ្មោះស្វែងរកការងារ និងកម្មវិធី ពិព័រណ៍ការងារ សន្តិសុខសង្គម និងបណ្តុះបណ្តាលវិជ្ជាជីវៈ សម្រាប់បងប្អូនពលករដែលវិលត្រឡប់មកពីប្រទេសថៃ</t>
  </si>
  <si>
    <t>ឯកឧត្តម ស ទីណ្ណា</t>
  </si>
  <si>
    <t>លោកស្រី លាង សុភ័ក្រកញ្ញា</t>
  </si>
  <si>
    <t>លោកស្រី ឯល ប៉ូលីន</t>
  </si>
  <si>
    <t>លោក ប្រាក់ សៀងហ័រ</t>
  </si>
  <si>
    <t>លោក អ៊ូច ដាវីត</t>
  </si>
  <si>
    <t>លោក ឡឹង ចាន់ថៃ</t>
  </si>
  <si>
    <t>លោក សួន សុខុម</t>
  </si>
  <si>
    <t>ចូលរួមផ្តិតយករូបភាព និងផ្សព្វផ្សាយសកម្មភាពក្នុងកម្មវិធីការប្រគល់កង់ជូនភ្នាក់ងារចុះឈ្មោះស្វែងរកការងារ និងកម្មវិធីពិព័រណ៍ការងារ សន្តិសុខសង្គម និងបណ្តុះបណ្តាលវិជ្ជាជីវៈ សម្រាប់បងប្អូនពលករដែលវិលត្រឡប់មកពីប្រទេសថៃ</t>
  </si>
  <si>
    <t>លោកជំទាវ ហ៊ឹម សុធារ័ត្ន</t>
  </si>
  <si>
    <t>លោក ខៀវ ជោតិវេធ</t>
  </si>
  <si>
    <t>ចូលរួមដំណើរទស្សនកិច្ចសិក្សា នៃកម្មវិធីការបណ្តុះបណ្តាលវិជ្ជាជីវៈ និងបច្ចេកទេស (TVET) និងកម្មវិធីសមមូលអប់រំកម្រិតមូលដ្ឋានតាមអ៊ីនធឺណិត (BEEP)</t>
  </si>
  <si>
    <t>លោកស្រី យ៉ាំ បញ្ញា</t>
  </si>
  <si>
    <t>លោក ស៊ីម លីហ៊ាង</t>
  </si>
  <si>
    <t>លោកស្រី ម៉ុត វិច្ឆិកា</t>
  </si>
  <si>
    <t>លោក សុន ជិនចាន់ដារា</t>
  </si>
  <si>
    <t>លោកស្រី ឆាវ ឧត្តមវឌ្ឍនៈ</t>
  </si>
  <si>
    <t>ស៊ីម លីហ៊ាង</t>
  </si>
  <si>
    <t>SIM LYHEANG</t>
  </si>
  <si>
    <t>លោកស្រី ពុំ រតនា</t>
  </si>
  <si>
    <t>លោក ឡេង វណ្ណេន</t>
  </si>
  <si>
    <t>លោក ស៊ិន ភារិទ្ធ</t>
  </si>
  <si>
    <t>លោក លាង វ៉េងស៊្រាង</t>
  </si>
  <si>
    <t>ឯកឧត្តម វង្ស សុវណ្ណ</t>
  </si>
  <si>
    <t>លោក ឡាយ សុធារិទ្ធ</t>
  </si>
  <si>
    <t>ចូលរួមប្រជុំបូកសរុបលទ្ធផលការងារ
ប្រចាំត្រីមាសទី៣ ឆ្នាំ២០២៥</t>
  </si>
  <si>
    <t>លោកស្រី ប្រាក់ ច័ន្ទរង្សី</t>
  </si>
  <si>
    <t>ត្រូវបានអញ្ជើញចូលរួម ជាអធិបតីប្រជុំ និងចុះមូលដ្ឋាន ខេត្តព្រះវិហារ</t>
  </si>
  <si>
    <t>ឯកឧត្តម លូ លីឃីម</t>
  </si>
  <si>
    <t>លោក ម៉ិច បូរ៉ា</t>
  </si>
  <si>
    <t>ឯកឧត្តម សាន គីមហុង</t>
  </si>
  <si>
    <t>លោក ពេជ សុខវឌ្ឍនៈ</t>
  </si>
  <si>
    <t>ចូលរួមកិច្ចប្រជុំក្រុមការងាររាជរដ្ឋាភិបាលចុះមូលដ្ឋានខេត្តបន្ទាយមានជ័យ</t>
  </si>
  <si>
    <t>លោកជំទាវ សួស រដ្ឋាវី</t>
  </si>
  <si>
    <t>លោកស្រី សំរិទ្ធ សុខបញ្ញា</t>
  </si>
  <si>
    <t>ចូលរួមក្នុងកម្មវិធី «វេទិកាលើកកម្ពស់សិទ្ធិស្រ្តី» របស់សាលាសណ្ឋាគារ និងទេសចរណ៍ ប៉ូល ឌុយប្រ៊ូល រួមសហការណ៍ជាមួយនិងក្រសួងកិច្ចនារី</t>
  </si>
  <si>
    <t>ដើម្បីចុះទៅថត និងប្រមូលរូបភាព វីដេអូ សម្រាប់ផលិតវីដេអូសកម្មភាពចុះអនុវត្តគម្រោងកិច្ចអន្តរាគមន៍ស្នូល ឆ្នាំ២០២៥</t>
  </si>
  <si>
    <t>លោក ចាន់ សុខម៉េង</t>
  </si>
  <si>
    <t>លោក ប្រម សុភ័ក</t>
  </si>
  <si>
    <t>ដើម្បីចូលរួមផ្តិតយករូបភាព និងផ្សព្វផ្សាយសកម្មនានា ក្នុងកិច្ចប្រជុំក្រុមការងារអាស៊ានលើកទី១៨ កិច្ចប្រជុំឧត្តមមន្ត្រីការងារអាស៊ានលើកទី២១ និងកិច្ចប្រជុំអាស៊ានបូកបីលើកទី២៣</t>
  </si>
  <si>
    <t>ឯកឧត្តម សេង សុសាន</t>
  </si>
  <si>
    <t>លោក យ៉ោក សុទ្ធីឧត្តម</t>
  </si>
  <si>
    <t>ចូលរួមប្រជុំពិនិត្យ និងវាយតម្លៃ១០០% នូវការងារសាងសង់អគារបច្ចេកវិទ្យាមរកតេជោសែន ទំហំ ៦៤មx៤២ម
(កម្ពស់៥ជាន់) ដំណាក់កាលទី៣ នៅបរិវេណវិទ្យាស្ថានពហុបច្ចេកទេស
ខេត្តកំពង់ឆ្នាំង</t>
  </si>
  <si>
    <t>លោក សិរី វិបុល</t>
  </si>
  <si>
    <t>លោក វិន កាំ</t>
  </si>
  <si>
    <t>ចូលរួមជាគណៈអធិបតីក្នុងវេទិកាសាធារណៈ របស់ក្រុមការងាររាជរដ្ឋាភិបាលចុះមូលដ្ឋាន</t>
  </si>
  <si>
    <t>ឯកឧត្តម ម៉ម វណ្ណៈ</t>
  </si>
  <si>
    <t>លោកស្រី វណ្ណៈ សុជាតា</t>
  </si>
  <si>
    <t>ដើម្បីចូលរួមពិធីក្រុងពាលីបញ្ចុះបឋមសិលាសាងសង់សាលាបឋមសិក្សាសាំងសុវណ្ណ</t>
  </si>
  <si>
    <t xml:space="preserve">ចូលរួមពិធីសំណេះសំណាលជាមួយ
សិស្សានុសិស្សនិទ្ទេសA </t>
  </si>
  <si>
    <t>ឯកឧត្តម ទុយ ស៊ីផាន់</t>
  </si>
  <si>
    <t>លោក ស្រី វាសនា</t>
  </si>
  <si>
    <t>លោក គង់ ទិតឆដេត</t>
  </si>
  <si>
    <t>ចូលរួមក្នុងកម្មវិធីពិព័រណ៍ការងារ សន្តិសុខសង្គម និងបណ្តុះបណ្តាលវិជ្ជាជីវៈ សម្រាប់បងប្អូនពលករដែលវិលត្រលប់មកពីប្រទេសថៃ និងកម្មវិធីប្រគល់កង់ជូនយុវជនស្ម័គ្រចិត្តឃុំ-សង្កាត់ ជាភ្នាក់ងារព័ត៌មានទីផ្សារការងារ</t>
  </si>
  <si>
    <t>ដើម្បីចូលរួមសំណេះសំណាលជាមួយសិស្សជ័យលាភី
ប្រឡងសញ្ញាបត្រមធ្យមសិក្សាទុតិយភូមិ</t>
  </si>
  <si>
    <t>ដើម្បីចុះដោះស្រាយករណីកម្មករនិយោជិតធ្វើកូដកម្ម
នៅក្រុមហ៊ុន ភីវី អ៊ីនដាសស្ទ្រី (ខេមបូឌា) ឯ.ក</t>
  </si>
  <si>
    <t>លោក គឹម លីហួរ</t>
  </si>
  <si>
    <t>លោក ហ៊ាន សារិវាសនា</t>
  </si>
  <si>
    <t>លោក គួយ គឿន</t>
  </si>
  <si>
    <t>លោក ព្រំ ស៊ន</t>
  </si>
  <si>
    <t>លោក មាស ឆូតបូរិទ្ធ</t>
  </si>
  <si>
    <t>ដើម្បីចូលរួមគោរពវិញ្ញាណកន្ធ និងនាំយកបច្ច័យរបស់
ឯកឧត្តមរដ្ឋមន្ត្រី ជូនគ្រួសារនៃសព លោក សេង សាមិត</t>
  </si>
  <si>
    <t>ចូលរួម «សិក្ខាសាលាផ្សព្វផ្សាយស្តីពីការជ្រើសរើស
និងការគ្រប់គ្រងមន្ត្រីផ្អែកលើកិច្ចព្រមព្រៀងការងារ»</t>
  </si>
  <si>
    <t>លោក សោម វាសនា</t>
  </si>
  <si>
    <t>លោក ខាត់ ប៊ុនថន</t>
  </si>
  <si>
    <t>ដើម្បីចូលរួមជាគណៈអធិបតីក្នុងកិច្ចប្រជុំបូកសរុបលទ្ធផលការងារប្រចាំត្រីមាសទី៣ និងលើកទិសដៅការងារបន្តរបស់មន្ទីរការងារ និងបណ្តុះបណ្តាលវិជ្ជាជីវៈខេត្តប៉ៃលិន</t>
  </si>
  <si>
    <t>លោក អ៊ា ឃុនវិបុល</t>
  </si>
  <si>
    <t>ដើម្បីចូលរួមកិច្ចប្រជុំក្រុមការងាររាជរដ្ឋាភិបាលចុះមូលដ្ឋាន
ខេត្តបន្ទាយមានជ័យ</t>
  </si>
  <si>
    <t>ឯកឧត្តម កុយ ទេពដារាវុធ</t>
  </si>
  <si>
    <t>លោក រ៉ាវុធ ភពមេត្រី</t>
  </si>
  <si>
    <t>ដើម្បីចុះពិនិត្យវឌ្ឍនភាពការងារប្រចាំត្រីមាសទី៣</t>
  </si>
  <si>
    <t>លោកជំទាវ ជា សុខនី</t>
  </si>
  <si>
    <t>លោក ខេង សុហ្រ្វាវត្ថិ</t>
  </si>
  <si>
    <t>ដើម្បីបើកវគ្គបំប៉នសមត្ថភាព និងណែនាំតម្រង់ទិសដល់
គណៈកម្មការអេដស៍ និងគ្រឿងញៀន</t>
  </si>
  <si>
    <t>លោកជំទាវ ម៉ៅ ធីតា</t>
  </si>
  <si>
    <t>លោកស្រី សិត ស៊ីម៉ាណា</t>
  </si>
  <si>
    <t>ឯកឧត្តម ហ៊ុយ ហានសុង</t>
  </si>
  <si>
    <t>លោកស្រី វ៉េង ចាន់ថា</t>
  </si>
  <si>
    <t>លោក ឡៃ ប៊ុងគាង</t>
  </si>
  <si>
    <t>លោកស្រី ជា សុរី</t>
  </si>
  <si>
    <t>លោក សួង សង្វាវុទ្ធី</t>
  </si>
  <si>
    <t>លោកស្រី អៀង សុចន្ធី</t>
  </si>
  <si>
    <t>លោកស្រី គឹម បូរ័ត្ន</t>
  </si>
  <si>
    <t>លោក តាំង សំណាង</t>
  </si>
  <si>
    <t>ចូលរួមជាំគ្រូឧទ្វេស និងគណៈអធិបតីក្នុងពិធីបើក-បិទ
វគ្គបណ្តុះបណ្តាល ស្តីពី «ការគ្រប់គ្រងហានិភ័យនៅ
សហគ្រាស ក្រុមហ៊ុន រោងចក្រ
 សម្រាប់អធិការពេទ្យការងារ»</t>
  </si>
  <si>
    <t>លោក ភុន សុភ័ក្ត</t>
  </si>
  <si>
    <t>លោក ព្រំ សុភា</t>
  </si>
  <si>
    <t>លោកស្រី អ៊ីវលី ច័ន្ទវត្តី</t>
  </si>
  <si>
    <t>ដើម្បីចូលរួមពិនិត្យ និងវាយតម្លៃ១០០% ជាមួយ
ក្រុមហ៊ុន សូផល ហូលឌីង កូ អិលធីឌី នូវការងារ
សាងសង់អគារបច្ចេកវិទ្យាមរតកតេជោសែន
ទំហំ៦៤ម x ៤២ម (កម្ពស់៥ជាន់)
ដំណាក់កាលទី៣ ឆ្នាំ២០២៥</t>
  </si>
  <si>
    <t>ដើម្បីចូលរួមពិនិត្យ និងវាយតម្លៃ១០០% ជាមួយ
ក្រុមហ៊ុន សូផល ហូលឌីង កូ អិលធីឌី នូវការងារ
សាងសង់អគារបច្ចេកវិទ្យាមរតកតេជោសែន
ទំហំ៦៤ម x ៤២ម (កម្ពស់៥ជាន់)
ដំណាក់កាលទី២ ឆ្នាំ២០២៤</t>
  </si>
  <si>
    <t>ឯកឧត្តម ម៉ុង គឹមហេង</t>
  </si>
  <si>
    <t>លោកស្រី ថៃ លក្ខិណា</t>
  </si>
  <si>
    <t>អម ឯកឧត្តមរដ្ឋមន្ត្រី ក្នុងពិព័រណ៍ការងារ សន្តិសុខសង្គម
និងបណ្តុះបណ្តាលវិជ្ជាជីវៈសម្រាប់បងប្អូនពលករ
ដែលវិលត្រឡប់មកពីប្រទេសថៃ</t>
  </si>
  <si>
    <t>ឯកឧត្តម ស៊ុន មេសា</t>
  </si>
  <si>
    <t>លោក ណឹម វ៉ាន់ណេត</t>
  </si>
  <si>
    <t>លោក ទេព លីណា</t>
  </si>
  <si>
    <t>លោកជំទាវ សុវណ្ណ វណ្ណារតន៍</t>
  </si>
  <si>
    <t>ឯកឧត្តម ប៉ុក ប៉ាន់</t>
  </si>
  <si>
    <t>លោក គឹម សុខ</t>
  </si>
  <si>
    <t>លោក លីម សុវត្ថិឌី</t>
  </si>
  <si>
    <t>ចូលរួមពិធីសំណេះសំណាលជាមួយ
សិស្សានុសិស្សនិទ្ទេសA និង B</t>
  </si>
  <si>
    <t>ឯកឧត្តម កត្តា អ៊ន</t>
  </si>
  <si>
    <t>លោក ម៉ែន អេង</t>
  </si>
  <si>
    <t>ចូលរួមជាគណៈអធិបតីក្នុងពិធីបើកបវេសនកាលឆ្នាំ
សិក្សាថ្មី ២០២៥-២០២៦</t>
  </si>
  <si>
    <t>ឯកឧត្តម ជួប ឋិតឋេរឫទ្ធិ</t>
  </si>
  <si>
    <t>លោក នី វិសុទ្ធ</t>
  </si>
  <si>
    <t>ជួប ឋិតឋេរឫទ្ធិ</t>
  </si>
  <si>
    <t>ដើម្បីចូលរួមកម្មវិធីចុះពិនិត្យទីតាំងគម្រោងវិនិយោគ និង
ធុរកិច្ចដែលបានស្នើការលើកទឹកចិត្ត ការអនុគ្រោះ និង
ការសម្រួលនីតិវិធី</t>
  </si>
  <si>
    <t>ឯកឧត្តម ម៉ុល វិបុល</t>
  </si>
  <si>
    <t>លោកស្រី សាក់ រក្សា</t>
  </si>
  <si>
    <t>ចូលរួមក្នុងកម្មវិធី «ភូមិវប្បធម៌នៃហ្វ្រង់កូហ្វូនី
 (Francophonie village)»</t>
  </si>
  <si>
    <t>ឯកឧត្តម លី សុធា</t>
  </si>
  <si>
    <t>លោក វង្ស បញ្ញាវ័ន្ត</t>
  </si>
  <si>
    <t>ប្រជុំបូកសរុបលទ្ធផលការងាររយៈពេល ៩ខែ ឆ្នាំ២០២៥</t>
  </si>
  <si>
    <t>លោក សោម និស្ស័យ</t>
  </si>
  <si>
    <t>លោក តុង សុទោ</t>
  </si>
  <si>
    <t>ចូលរួមកិច្ចប្រជុំក្រុមការងាររាជរដ្ឋាភិបាលចុះមូលដ្ឋាន
ខេត្តព្រះសីហនុ</t>
  </si>
  <si>
    <t>ឯកឧត្តម សេង សក្តា</t>
  </si>
  <si>
    <t>លោក ខាន់ បញ្ញា</t>
  </si>
  <si>
    <t>ចូលរួមសួរសុខទុក្ខប្អូនស្រីពលករខ្មែរ ធ្វើការងារនៅ
ប្រទេសថៃ ដែលត្រូវបានទាហានឈុតខ្មៅរបស់ថៃ
រំលោភបំពានលើរាងកាយ</t>
  </si>
  <si>
    <t>ដើម្បីចូលរួមផ្តិតយករូបភាព វីដេអូ និងព័ត៌មាននៅក្នុង
ពិធីពិព័រណ៍ការងារ សន្តិសុខសង្គម និងបណ្តុះ
បណ្តាលវិជ្ជាជីវៈ សម្រាប់បងប្អូនពលករដែលវិល
ត្រឡប់មកពីប្រទេសថៃ</t>
  </si>
  <si>
    <t>លោកស្រី ឡាយ ម៉ារីណា</t>
  </si>
  <si>
    <t>លោកស្រី ពិសិដ្ឋ ដារីយា</t>
  </si>
  <si>
    <t>លោក ហ៊ត វិតា</t>
  </si>
  <si>
    <t>ចូលរួមសម្របសម្រួលជូនឯកឧត្តមរដ្ឋមន្ត្រី ក្នុងពិធី
ពិព័រណ៌ការងារ សន្តិសុខសង្គម និងបណ្តុះបណ្តាល
វិជ្ជាជីវៈ សម្រាប់បងប្អូនពលករដែលវិលត្រឡប់មកពី
ប្រទេសថៃ</t>
  </si>
  <si>
    <t>លោក ហ៊ុំ ចាន់ធី</t>
  </si>
  <si>
    <t>ចុះត្រួតពិនិត្យទីតាំងត្រៀមរៀបចំ កម្មវិធីប្រកាសដាក់
ឱ្យអនុវត្តសាកល្បងលើការកែលម្អរថយន្តដឹកជញ្ជូន
កម្មករនិយោជិត</t>
  </si>
  <si>
    <t>លោក សុត ចាន់ករុណា</t>
  </si>
  <si>
    <t>ត្រូវចូលរួមក្នុងពិធីវេទិកាសាធារណៈជាមួយប្រជាពលរដ្ឋ</t>
  </si>
  <si>
    <t>លោក តុំ សុខគា</t>
  </si>
  <si>
    <t>ចូលរួមកម្មវិធីសិក្ខាសាលាពិគ្រោះយោបល់
(Reteat Seminar) លើ «សេចក្តីព្រាងផែនការយុទ្ធ
សាស្ត្រគ្រប់គ្រងនិងអភិវឌ្ឍតំបន់ឆ្នេរសមុទ្រកម្ពុជា»</t>
  </si>
  <si>
    <t>ឯកឧត្តម ឡៅ ហ៊ីម</t>
  </si>
  <si>
    <t>លោក មេង រិទ្ធីវ៉ាន់</t>
  </si>
  <si>
    <t>ចូលរួមកិច្ចប្រជុំប្រចាំឆ្នាំក្រុមប្រឹក្សាភិបាល
សាលាសណ្ឋាគារ និងទេសចរណ៍ ប៉ូល ឌុយប្រ៊ុល</t>
  </si>
  <si>
    <t>ដើម្បីចូលរួមប្រជុំពិនិត្យសុពលភាពស្តីពីការងារដំឡើង
ត្រង់ស្វូរ (PTT) ១ ២៥០KVA
នៅវិទ្យាស្ថានពហុបច្ចេកទេសភូមិភាគតេជោសែន</t>
  </si>
  <si>
    <t>ចូលរួមជាគណៈអធិបតីក្នុងកម្មវិធីបើក និងបិទវគ្គ
បណ្តុះបណ្តាលពង្រឹងសមត្ថភាពគ្រូបង្គោល
គណៈគ្រប់គ្រងសាលា គ្រូបង្រៀនទទួលបន្ទុកកិច្ចការ
បច្ចេកទេស និងបណ្ណារក្ស</t>
  </si>
  <si>
    <t>ចូលរួមជាអធិបតីក្នុងកិច្ចប្រជុំពិនិត្យវឌ្ឍនភាពការងារ
៩ខែដើមឆ្នាំទាំង៣ វិស័យ និងជំរុញទិសដៅបន្ត</t>
  </si>
  <si>
    <t>ចូលរួមជាអធិបតីក្នុងពិធីបើក និងបិទ វគ្គ
បណ្តុះបណ្តាលស្តីពី​ «ការគ្រប់គ្រងហានិភ័យនៅ
សហគ្រាស ក្រុមហ៊ុន គ្រឹះស្ថាន សម្រាប់អធិការពេទ្យ
ការងារ»</t>
  </si>
  <si>
    <t>ចូលរួមផ្តិតយករូបភាព និងផ្សព្វផ្សាយសកម្មភាពក្នុង
កម្មវិធីពិព័រណ៍ការងារ សន្តិសុខសង្គម និងបណ្តុះ
បណ្តាលវិជ្ជាជីវៈ សម្រាប់បងប្អូនពលករ
ដែលវិលត្រឡប់មកពីប្រទេសថៃ</t>
  </si>
  <si>
    <t>លោក ម៉ិច សុចិត្រា</t>
  </si>
  <si>
    <t>លោក ជឹម ទូច</t>
  </si>
  <si>
    <t>ចូលរួមសិក្ខាសាលាពិនិត្យតាមដាននិងវាយតម្លៃសមិទ្ធ
ផលនិងវឌ្ឍនភាពនៃការអនុវត្តគោលនយោបាយជាតិ
ប្រជាជន ២០១៦-២០៣០</t>
  </si>
  <si>
    <t>ចូលរួមប្រជុំ និងចុះមូលដ្ឋាន នៅស្រុកជ័យសែន
ខេត្តព្រះវិហារ</t>
  </si>
  <si>
    <t>ដើម្បីចូលរួមវេទិកាសាធារណៈក្រុមការងាររដ្ឋាភិបាល
ចុះមូលដ្ឋាន</t>
  </si>
  <si>
    <t>លោក សៀ ឡុងធារិទ្ធ</t>
  </si>
  <si>
    <t>លោក ថន លីន</t>
  </si>
  <si>
    <t>លោកស្រី ជាចិន្តា ស្រីកា</t>
  </si>
  <si>
    <t>លោកស្រី ហ៊ង ស្រីនាគ</t>
  </si>
  <si>
    <t>ដើម្បីសម្របសម្រួលដឹកសម្ភារៈ និងទោចក្រយានយន្ត
រៀបចំពិព័រណ៍ការងារ សន្តិសុខសង្គម និងបណ្តុះ
បណ្តាលវិជ្ជាជីវៈ សម្រាប់បងប្អូនពលករ
ដែលវិលត្រឡប់មកពីប្រទេសថៃ</t>
  </si>
  <si>
    <t>លោក អៀង តុលា</t>
  </si>
  <si>
    <t>ដើម្បីចូលរួមសិក្ខាសាលាផ្សព្វផ្សាយប្រកាសស្តីពី «ថវិកា
សិក្សាគម្រោងវិនិយោគផ្ទាល់ និងនីតិវិធីប្រតិបត្តិការ
គម្រោងវិនិយោគផ្ទាល់» និងចំនាយក្នុងជំពូក៦១</t>
  </si>
  <si>
    <t>ដើម្បីចូលរួមជាអធិបតីរៀបចំវេទិកាសាធារណៈ
ជាមួយប្រជាពលរដ្ឋ</t>
  </si>
  <si>
    <t>ដើម្បីចុះដោះស្រាយករណីកម្មករនិយោជិតធ្វើកូដកម្ម
នៅក្រុមហ៊ុន ខូបេស សេខិន (ខេមបូឌា) ហ្គាមិន ឯ.ក</t>
  </si>
  <si>
    <t>ឯកឧត្តម ប្រាក់ ចាន់ធឿន</t>
  </si>
  <si>
    <t>លោកស្រី ជោតិ កិរិយាតារានី</t>
  </si>
  <si>
    <t>ដើម្បីចូលរួមវេទិកាសាធារណៈប្រចាំខែវិច្ឆិកា
នៅភូមិអូរតាប៉ាង ក្រុងកំពង់សោម ខេត្តព្រះសីហនុ</t>
  </si>
  <si>
    <t>អញ្ជើញចូលរួមជា គណៈអធិបតីកម្មវិធីចែកជូនអាវរងារ
ដល់ប្រជាការពារ ប៉ូលីស និងថ្នាក់ដឹកនាំភូមិ ឃុំ ស្រុក</t>
  </si>
  <si>
    <t>លោក រ៉ាត់ សុវណ្ណរដ្ឋា</t>
  </si>
  <si>
    <t>លោក សុន ប៊ុនដា</t>
  </si>
  <si>
    <t>ចូលរួមកម្មវិធីវេទិការសាធារណៈជាមួយប្រជាពលរដ្ឋ</t>
  </si>
  <si>
    <t>ចូលរួមសម្របសម្រួល ក្នុងការរៀបចំពិធីពណ៌ការងារ
សម្រាប់បងប្អូនប្រជាពលរដ្ឋដែលត្រលប់មកពី
ប្រទេសថៃ</t>
  </si>
  <si>
    <t>ដើម្បីចូលរួមវេទិកាសាធារណៈ របស់ក្រុមការងារ
រាជរដ្ឋាភិបាលចុះមូលដ្ឋាន</t>
  </si>
  <si>
    <t xml:space="preserve">ដើម្បីចូលរួមបើកវគ្គបណ្តុះបណ្តាលស្តីពី «បទប្បញ្ញត្តិ
ច្បាប់ស្តីពីការងារ» ដល់រដ្ឋបាលរោងចក្រ សហជីព
និងប្រតិភូបុគ្គលិក </t>
  </si>
  <si>
    <t>ចូលរួមប្រជុំពិនិត្យសុពលភាពស្តីពីការងារដំឡើង
ត្រង់ស្វូរPTT ១ ២៥០ KVA នៅអគារDGTVET
 ជំហានទី២ (បញ្ចប់) និងការងារដំឡើងត្រង់ស្វូរ PTT
 ១ ២៥០ KVA នៅវិទ្យាស្ថានជាតិពហុបច្ចេកទេសអង្គរ</t>
  </si>
  <si>
    <t>ចូលរួមប្រជុំពិនិត្យសុពលភាពស្តីពីការងារ
ដំឡើងត្រង់ស្វូរ PTT ១ ២៥០ KVA
នៅវិទ្យាស្ថានជាតិពហុបច្ចេកទេសអង្គរ</t>
  </si>
  <si>
    <t>ដើម្បីចូលរួម សម្របសម្រួលក្នុង វគ្គបណ្តុះបណ្តាល
ស្តីពីការគ្រប់គ្រងហានីភ័យនៅតាមសហគ្រាស
ក្រុមហ៊ុន រោងចក្រ សម្រាប់អធិការពេទ្យការងារ</t>
  </si>
  <si>
    <t>ដើម្បីចូលរួមក្នុងកិច្ចប្រជុំពិនិត្យវឌ្ឍនភាពការងារ
 ៩ខែដើមឆ្នាំទាំងបីវិស័យ និងជំរុញទិសដៅបន្ត
ឆ្នាំ២០២៥</t>
  </si>
  <si>
    <t>50206</t>
  </si>
  <si>
    <t>ចូលរួមជាអធិបតីភាព ក្នុងសិក្ខាសាលាពិគ្រោះយោបល់
ថ្នាក់ក្រោមជាតិលើសេចក្តីព្រាងគោលនយោបាយជាតិ
ស្តីពីមុខរបរ និងការងារ ឆ្នាំ២០២៦-២០៣៥</t>
  </si>
  <si>
    <t>ចូលរួមជាអធិបតីភាពក្នុងពិធីបើក និងបិទ
 វគ្គបណ្តុះបណ្តាលស្តីពី ការគ្រប់គ្រងហានិភ័យនៅសហគ្រាស ក្រុមហ៊ុន គ្រឹះស្ថាន
សម្រាប់អធិការពេទ្យការងារ</t>
  </si>
  <si>
    <t>ចូលរួមកិច្ចប្រជុំស្តីពី ការសិក្សា និងរៀបចំសេចក្តីព្រាង
របាយការណ៍ផ្គូផ្គងរវាងក្របខ័ណ្ឌគុណវុឌ្ឍិជាតិកម្ពុជា
 (CQF) ជាមួយក្របខ័ណ្ឌគុណវុឌ្ឍិយោងអាស៊ាន (AQRF)</t>
  </si>
  <si>
    <t>ចូលរួមប្រជុំពិនិត្យសុពលភាពស្តីពីការងារសាងសង់
អគារបច្ចេកវិទ្យាមរកតេជោសែន ទំហំ ៦៤មx៤២ម
(កម្ពស់៥ជាន់) នៅបរិវេណ
វិទ្យាស្ថានពហុបច្ចេកទេសខេត្តកំពង់ឆ្នាំង</t>
  </si>
  <si>
    <t>50203</t>
  </si>
  <si>
    <t>50405</t>
  </si>
  <si>
    <t>II សម្រាប់កម្មវិធីទី០៥ អនុកម្មវិធីទី០២ ចង្កោមសកម្មភាពទី០៦៖</t>
  </si>
  <si>
    <t xml:space="preserve"> I សម្រាប់កម្មវិធីទី០៥ អនុកម្មវិធីទី០៤ ចង្កោមសកម្មភាពទី០៥៖</t>
  </si>
  <si>
    <t>50204</t>
  </si>
  <si>
    <t xml:space="preserve"> I សម្រាប់កម្មវិធីទី០៥ អនុកម្មវិធីទី០២ ចង្កោមសកម្មភាពទី០៤៖</t>
  </si>
  <si>
    <t>សរុបរួម I + II + III</t>
  </si>
  <si>
    <t>សរុបរួម I</t>
  </si>
  <si>
    <t>សរុបរួម II</t>
  </si>
  <si>
    <t>សរុបរួម III</t>
  </si>
  <si>
    <t>សរុប០១</t>
  </si>
  <si>
    <t>សរុប០២</t>
  </si>
  <si>
    <t>សរុប០៣</t>
  </si>
  <si>
    <t>សរុប០៤</t>
  </si>
  <si>
    <t>សរុប០៥</t>
  </si>
  <si>
    <t>សរុប០៦</t>
  </si>
  <si>
    <t>សរុប០៧</t>
  </si>
  <si>
    <t>សរុប០៨</t>
  </si>
  <si>
    <t>សរុប០៩</t>
  </si>
  <si>
    <t>សរុប១០</t>
  </si>
  <si>
    <t>សរុប១១</t>
  </si>
  <si>
    <t>សរុប១២</t>
  </si>
  <si>
    <t>សរុប១៣</t>
  </si>
  <si>
    <t>សរុប១៤</t>
  </si>
  <si>
    <t>សរុប១៥</t>
  </si>
  <si>
    <t>សរុប១៦</t>
  </si>
  <si>
    <t>សរុប១៧</t>
  </si>
  <si>
    <t>សរុប១៨</t>
  </si>
  <si>
    <t>សរុប១៩</t>
  </si>
  <si>
    <t>សរុប២០</t>
  </si>
  <si>
    <t>សរុប២១</t>
  </si>
  <si>
    <t>សរុប២២</t>
  </si>
  <si>
    <t>សរុប២៣</t>
  </si>
  <si>
    <t>សរុប២៤</t>
  </si>
  <si>
    <t>សរុប២៥</t>
  </si>
  <si>
    <t>សរុប២៦</t>
  </si>
  <si>
    <t>សរុប២៧</t>
  </si>
  <si>
    <t>សរុប២៨</t>
  </si>
  <si>
    <t>សរុប២៩</t>
  </si>
  <si>
    <t>សរុប៣០</t>
  </si>
  <si>
    <t>សរុប៣១</t>
  </si>
  <si>
    <t>សរុប៣២</t>
  </si>
  <si>
    <t>សរុប៣៣</t>
  </si>
  <si>
    <t>សរុប៣៤</t>
  </si>
  <si>
    <t>សរុប៣៥</t>
  </si>
  <si>
    <t>សរុប៣៦</t>
  </si>
  <si>
    <t>សរុប៣៧</t>
  </si>
  <si>
    <t>សរុប៣៨</t>
  </si>
  <si>
    <t>សរុប៤០</t>
  </si>
  <si>
    <t>សរុប៤១</t>
  </si>
  <si>
    <t>សរុប៤២</t>
  </si>
  <si>
    <t>សរុប៤៣</t>
  </si>
  <si>
    <t>សរុប៤៥</t>
  </si>
  <si>
    <t>សរុប៤៦</t>
  </si>
  <si>
    <t>សរុប៤៧</t>
  </si>
  <si>
    <t>សរុប៤៨</t>
  </si>
  <si>
    <t>សរុប៤៩</t>
  </si>
  <si>
    <t>សរុប៥០</t>
  </si>
  <si>
    <t>សរុប៥១</t>
  </si>
  <si>
    <t>សរុប៥២</t>
  </si>
  <si>
    <t>សរុប៥៣</t>
  </si>
  <si>
    <t>សរុប៥៤</t>
  </si>
  <si>
    <t>សរុប៥៥</t>
  </si>
  <si>
    <t>សរុប៥៦</t>
  </si>
  <si>
    <t>សរុប៥៧</t>
  </si>
  <si>
    <t>សរុប៥៨</t>
  </si>
  <si>
    <t>សរុប៥៩</t>
  </si>
  <si>
    <t>សរុប៦០</t>
  </si>
  <si>
    <t>សរុប៦១</t>
  </si>
  <si>
    <t>សរុប៦២</t>
  </si>
  <si>
    <t>សរុប៦៣</t>
  </si>
  <si>
    <t>សរុប៦៤</t>
  </si>
  <si>
    <t>សរុប៦៥</t>
  </si>
  <si>
    <t>សរុប៦៦</t>
  </si>
  <si>
    <t>សរុប៦៧</t>
  </si>
  <si>
    <t>សរុប៦៨</t>
  </si>
  <si>
    <t>សរុប៦៩</t>
  </si>
  <si>
    <t>សរុប៧០</t>
  </si>
  <si>
    <t>សរុប៧១</t>
  </si>
  <si>
    <t>សរុប៧២</t>
  </si>
  <si>
    <t>សរុប៧៣</t>
  </si>
  <si>
    <t>សរុប៧៤</t>
  </si>
  <si>
    <t>សរុប៧៥</t>
  </si>
  <si>
    <t>សរុប៧៦</t>
  </si>
  <si>
    <t>សរុប៧៧</t>
  </si>
  <si>
    <t>សរុប៧៨</t>
  </si>
  <si>
    <t>សរុប៧៩</t>
  </si>
  <si>
    <t>សរុប៨០</t>
  </si>
  <si>
    <t>សរុប៨១</t>
  </si>
  <si>
    <t>សរុប៨២</t>
  </si>
  <si>
    <t>៥៣៥</t>
  </si>
  <si>
    <t>ចូលរួមសម្របសម្រួលជូន ឯកឧត្តមរដ្ឋមន្ត្រី 
ក្នុងកម្មវិធីពិព័រណ៍ការងារ សន្តិសុខសង្គម
និងបណ្តុះបណ្តាលវិជ្ជាជីវៈ 
សម្រាប់បងប្អូនពលករដែលវិលត្រឡប់មកពីថៃ</t>
  </si>
  <si>
    <t>ដើម្បីសម្របសម្រួល ដឹកសម្ភារៈ និងទោចក្រយាន
រៀបចំពិព័រណ៍ សន្តិសុខសង្គម 
និងបណ្តុះបណ្តាលវិជ្ជាជីវៈ ខេត្តបន្ទាយមានជ័យ</t>
  </si>
  <si>
    <t>ដើម្បីចូលរួមសម្របសម្រួលសិក្ខាសាលា ស្តីពី 
ការរៀបចំផែនការតាមដានសមិទ្ធកម្ម នៃការអនុវត្ត
ថវិកា ឆ្នាំ២០២៦ របស់កម្មវិធីទី៥</t>
  </si>
  <si>
    <t>ចូលរួមកម្មវិធីការប្រគល់កង់ជូនភ្នាក់ងារចុះឈ្មោះ
ស្វែងរកការងារ និងកម្មវិធី ពិព័រណ៍ការងារ
សន្តិសុខសង្គម និងបណ្តុះបណ្តាលវិជ្ជាជីវៈ 
សម្រាប់បងប្អូនពលករដែលវិលត្រឡប់មកពីប្រទេសថៃ</t>
  </si>
  <si>
    <t>ចូលរួមផ្តិតយករូបភាព និងផ្សព្វផ្សាយសកម្មភាពក្នុង
កម្មវិធីការប្រគល់កង់ជូនភ្នាក់ងារចុះឈ្មោះស្វែងរក
ការងារ និងកម្មវិធីពិព័រណ៍ការងារ សន្តិសុខសង្គម
និងបណ្តុះបណ្តាលវិជ្ជាជីវៈ សម្រាប់បងប្អូនពលករ
ដែលវិលត្រឡប់មកពីប្រទេសថៃ</t>
  </si>
  <si>
    <t>ចូលរួមដំណើរទស្សនកិច្ចសិក្សា នៃកម្មវិធីការបណ្តុះ
បណ្តាលវិជ្ជាជីវៈ និងបច្ចេកទេស (TVET) 
និងកម្មវិធីសមមូលអប់រំកម្រិតមូលដ្ឋាន
តាមអ៊ីនធឺណិត (BEEP)</t>
  </si>
  <si>
    <t>ចូលរួមសម្របសម្រួល និងរៀបចំកិច្ចប្រជុំឧត្តមមន្ត្រី
ការងារអាស៊ានលើកទី២១ (21st SLOW Meeting) 
និងកិច្ចប្រជុំ ឧត្តមមន្ត្រីការងារអាស៊ានបូកបី
លើកទី២៣ (23rd SLOW+3 Meeting)</t>
  </si>
  <si>
    <t>ត្រូវបានអញ្ជើញចូលរួម ជាអធិបតីប្រជុំ
 និងចុះមូលដ្ឋាន ខេត្តព្រះវិហារ</t>
  </si>
  <si>
    <t>ចូលរួមកិច្ចប្រជុំក្រុមការងាររាជរដ្ឋាភិបាល
ចុះមូលដ្ឋានខេត្តបន្ទាយមានជ័យ</t>
  </si>
  <si>
    <t>ដើម្បីចុះទៅថត និងប្រមូលរូបភាព វីដេអូ 
សម្រាប់ផលិតវីដេអូសកម្មភាពចុះអនុវត្ត
គម្រោងកិច្ចអន្តរាគមន៍ស្នូល ឆ្នាំ២០២៥</t>
  </si>
  <si>
    <t>ចូលរួមជាគណៈអធិបតីក្នុងវេទិកាសាធារណៈ 
របស់ក្រុមការងាររាជរដ្ឋាភិបាលចុះមូលដ្ឋាន</t>
  </si>
  <si>
    <t>ដើម្បីចូលរួមពិធីក្រុងពាលីបញ្ចុះបឋមសិលា
សាងសង់សាលាបឋមសិក្សាសាំងសុវណ្ណ</t>
  </si>
  <si>
    <t>ចូលរួមក្នុងកម្មវិធីពិព័រណ៍ការងារ សន្តិសុខសង្គម
 និងបណ្តុះបណ្តាលវិជ្ជាជីវៈ សម្រាប់បងប្អូនពលករ
ដែលវិលត្រលប់មកពីប្រទេសថៃ និងកម្មវិធីប្រគល់
កង់ជូនយុវជនស្ម័គ្រចិត្តឃុំ-សង្កាត់
ជាភ្នាក់ងារព័ត៌មានទីផ្សារការងារ</t>
  </si>
  <si>
    <t>ដើម្បីចូលរួមជាគណៈអធិបតីក្នុងកិច្ចប្រជុំបូកសរុប
លទ្ធផលការងារប្រចាំត្រីមាសទី៣ និងលើកទិសដៅ
ការងារបន្តរបស់មន្ទីរការងារ និងបណ្តុះបណ្តាលវិជ្ជាជីវៈ
ខេត្តប៉ៃលិន</t>
  </si>
  <si>
    <t>ដើម្បីចូលរួមកិច្ចប្រជុំក្រុមការងាររាជរដ្ឋាភិបាល
ចុះមូលដ្ឋានខេត្តបន្ទាយមានជ័យ</t>
  </si>
  <si>
    <t>អម ឯកឧត្តមរដ្ឋមន្ត្រី ក្នុងពិព័រណ៍ការងារ 
សន្តិសុខសង្គមនិងបណ្តុះបណ្តាលវិជ្ជាជីវៈ
សម្រាប់បងប្អូនពលករដែលវិលត្រឡប់មកពីប្រទេសថៃ</t>
  </si>
  <si>
    <t>ដើម្បីចូលរួមកម្មវិធីចុះពិនិត្យទីតាំងគម្រោងវិនិយោគ
និងធុរកិច្ចដែលបានស្នើការលើកទឹកចិត្ត ការអនុគ្រោះ
និងការសម្រួលនីតិវិធី</t>
  </si>
  <si>
    <t>ប្រជុំបូកសរុបលទ្ធផលការងារ
រយៈពេល ៩ខែ ឆ្នាំ២០២៥</t>
  </si>
  <si>
    <t>ចូលរួមកិច្ចប្រជុំក្រុមការងាររាជរដ្ឋាភិបាល
ចុះមូលដ្ឋានខេត្តព្រះសីហនុ</t>
  </si>
  <si>
    <t>ត្រូវចូលរួមក្នុងពិធីវេទិកាសាធារណៈ
ជាមួយប្រជាពលរដ្ឋ</t>
  </si>
  <si>
    <t>ចូលរួមជាអធិបតីក្នុងពិធីបើក និងបិទ វគ្គ
បណ្តុះបណ្តាលស្តីពី​ «ការគ្រប់គ្រងហានិភ័យនៅ
សហគ្រាស ក្រុមហ៊ុន គ្រឹះស្ថាន 
សម្រាប់អធិការពេទ្យការងារ»</t>
  </si>
  <si>
    <t>ដើម្បីបើកវគ្គបំប៉នសមត្ថភាព និងណែនាំតម្រង់ទិស
ដល់គណៈកម្មការអេដស៍ និងគ្រឿងញៀន</t>
  </si>
  <si>
    <t>ចូលរួមជាអធិបតីភាព ក្នុងសិក្ខាសាលាពិគ្រោះ
យោបល់ថ្នាក់ក្រោមជាតិលើសេចក្តីព្រាង
គោលនយោបាយជាតិស្តីពីមុខរបរ និងការងារ 
ឆ្នាំ២០២៦-២០៣៥</t>
  </si>
  <si>
    <t>ចូលរួមជាអធិបតីភាពក្នុងពិធីបើក និងបិទ
 វគ្គបណ្តុះបណ្តាលស្តីពី ការគ្រប់គ្រងហានិភ័យ
នៅសហគ្រាស ក្រុមហ៊ុន គ្រឹះស្ថាន
សម្រាប់អធិការពេទ្យការងារ</t>
  </si>
  <si>
    <t>ចូលរួមកិច្ចប្រជុំស្តីពី ការសិក្សា និងរៀបចំ
សេចក្តីព្រាងរបាយការណ៍ផ្គូផ្គងរវាងក្របខ័ណ្ឌគុណ
វុឌ្ឍិជាតិកម្ពុជា (CQF) ជាមួយក្របខ័ណ្ឌគុណវុឌ្ឍិ
យោងអាស៊ាន (AQRF)</t>
  </si>
  <si>
    <t>ចូលរួមសម្របសម្រួលជូន ឧត្តមរដ្ឋមន្ត្រី ក្នុងកម្មវិធី
ការប្រគល់កង់ជូនភ្នាក់ងារចុះឈ្មោះស្វែងរកការងារ 
និងកម្មវិធី ពិព័រណ៍ការងារ សន្តិសុខសង្គម 
និងបណ្តុះបណ្តាលវិជ្ជាជីវៈ សម្រាប់បងប្អូនពលករ
ដែលវិលត្រឡប់មកពីប្រទេសថៃ</t>
  </si>
  <si>
    <t>ចូលរួម «វគ្គបណ្តុះបណ្តាលស្តីពីភាពជាអ្នកដឹកនាំបរិវត្ត
កម្មឌីជីថល៖ បច្ចេកទេសថ្មីៗ និងនវានុវត្តន៍សម្រាប់
ថ្នាក់ដឹកនាំរដ្ឋាភិបាល»</t>
  </si>
  <si>
    <t>តារាងរបាយការណ៍ចំណាយប្រាក់បេសកកម្មនៅក្នុងប្រទេសឆ្នាំ២០២៦</t>
  </si>
  <si>
    <t>ចូលរួមប្រជុំពិនិត្យសុពលភាពស្តីពីការងារសាងសង់
អគារបច្ចេកវិទ្យាមរតកតេជោសែន ទំហំ ៦៤មx៤២ម
(កម្ពស់៥ជាន់) នៅបរិវេណ
វិទ្យាស្ថានពហុបច្ចេកទេសខេត្តកំពង់ឆ្នាំង</t>
  </si>
  <si>
    <t>ប្រជុំពិនិត្យ និងវាយតម្លៃ១០០% នូវការងារសាងសង់
អគារបច្ចេកវិទ្យាមរតកតេជោសែន ទំហំ ៦៤មx៤២ម
(កម្ពស់៥ជាន់) ដំណាក់កាលទី៣
 នៅបរិវេណវិទ្យាស្ថានពហុបច្ចេកទេសខេត្តកំពង់ឆ្នាំង</t>
  </si>
  <si>
    <t>ចូលរួមប្រជុំពិនិត្យសុពលភាពស្តីពីការងារសាងសង់
អគារបច្ចេកវិទ្យាមរតកតេជោសែន ទំហំ ៦៤មx៤២ម
(កម្ពស់៥ជាន់) នៅបរិវេណវិទ្យាស្ថានពហុបច្ចេកទេស
ខេត្តកំពង់ឆ្នាំង</t>
  </si>
  <si>
    <t>ប្រជុំពិនិត្យ និងវាយតម្លៃ១០០% នូវការងារសាងសង់
អគារបច្ចេកវិទ្យាមរតកតេជោសែន ទំហំ ៦៤មx៤២ម
(កម្ពស់៥ជាន់) ដំណាក់កាលទី៣
នៅបរិវេណវិទ្យាស្ថានពហុបច្ចេកទេសខេត្តកំពង់ឆ្នាំង</t>
  </si>
  <si>
    <t>ចូលរួមប្រជុំបូកសរុបលទ្ធផលការងារប្រចាំត្រីមាសទី៣
របស់ក្រុមការងាររាជរដ្ឋាភិបាលចុះមូលដ្ឋាន
ស្រុកស្ទឹងហាវ</t>
  </si>
  <si>
    <t>ចូលរួមកម្មវិធី ពិព័រណ៍ការងារ សន្តិសុខសង្គម
និងបណ្តុះបណ្តាលវិជ្ជាជីវៈ សម្រាប់បងប្អូន
ដែលវិលត្រឡប់មកពីប្រទេសថៃ</t>
  </si>
  <si>
    <t>ចូលរួមកម្មវិធី ពិព័រណ៍ការងារ សន្តិសុខសង្គម
និងបណ្តុះបណ្តាលវិជ្ជាជីវៈ សម្រាប់
បងប្អូនដែលវិលត្រឡប់មកពីប្រទេសថៃ</t>
  </si>
  <si>
    <t>ចូលរួមក្នុងកម្មវិធី «វេទិកាលើកកម្ពស់សិទ្ធិស្រ្តី»
 របស់សាលាសណ្ឋាគារ និងទេសចរណ៍
 ប៉ូល ឌុយប្រ៊ូល រួមសហការណ៍
ជាមួយនិងក្រសួងកិច្ចការនារី</t>
  </si>
  <si>
    <t>ដើម្បីចូលរួមផ្តិតយករូបភាព និងផ្សព្វផ្សាយសកម្មភាព
នានា ក្នុងកិច្ចប្រជុំក្រុមការងារអាស៊ានលើកទី១៨
 កិច្ចប្រជុំឧត្តមមន្ត្រីការងារអាស៊ានលើកទី២១ 
និងកិច្ចប្រជុំអាស៊ានបូកបីលើកទី២៣</t>
  </si>
  <si>
    <t>ដើម្បីចូលរួមគោរពវិញ្ញាណក្ខន្ធ និងនាំយកបច្ច័យ
របស់ឯកឧត្តមរដ្ឋមន្ត្រី ជូនគ្រួសារ
នៃសព លោក សេង សាមិត</t>
  </si>
  <si>
    <t>ចូលរួមជាគ្រូឧទ្ទេស និងគណៈអធិបតីក្នុងពិធីបើក-បិទ
វគ្គបណ្តុះបណ្តាល ស្តីពី «ការគ្រប់គ្រងហានិភ័យនៅ
សហគ្រាស ក្រុមហ៊ុន រោងចក្រ
 សម្រាប់អធិការពេទ្យការងារ»</t>
  </si>
  <si>
    <t>ដើម្បីចូលរួមផ្តិតយករូបភាព និងផ្សព្វផ្សាយសកម្មភាព
នានា ក្នុងកិច្ចប្រជុំក្រុមការងារអាស៊ានលើកទី១៨ 
កិច្ចប្រជុំឧត្តមមន្ត្រីការងារអាស៊ានលើកទី២១ 
និងកិច្ចប្រជុំអាស៊ានបូកបីលើកទី២៣</t>
  </si>
  <si>
    <t>ចូលរួមកម្មវិធី ពិព័រណ៍ការងារ សន្តិសុខសង្គម 
និងបណ្តុះបណ្តាលវិជ្ជាជីវៈ សម្រាប់
បងប្អូនដែលវិលត្រឡប់មកពីប្រទេសថៃ</t>
  </si>
  <si>
    <t>ចូលរួមសម្របសម្រួលជូនឯកឧត្តមរដ្ឋមន្ត្រី ក្នុងពិធី
ពិព័រណ៍ការងារ សន្តិសុខសង្គម និងបណ្តុះបណ្តាល
វិជ្ជាជីវៈ សម្រាប់បងប្អូនពលករដែលវិលត្រឡប់មកពី
ប្រទេសថៃ</t>
  </si>
  <si>
    <t>ដើម្បីចូលរួមសិក្ខាសាលាផ្សព្វផ្សាយប្រកាសស្តីពី
 «ថវិកាសិក្សាគម្រោងវិនិយោគផ្ទាល់ និងនីតិវិធី
ប្រតិបត្តិការគម្រោងវិនិយោគផ្ទាល់»
និងចំណាយក្នុងជំពូក៦១</t>
  </si>
  <si>
    <t>អញ្ជើញចូលរួមជា គណៈអធិបតីកម្មវិធីចែកជូនអាវរងា
ដល់ប្រជាការពារ ប៉ូលីស និងថ្នាក់ដឹកនាំភូមិ ឃុំ ស្រុក</t>
  </si>
  <si>
    <t>ចូលរួមសម្របសម្រួល ក្នុងការរៀបចំពិធីពិព័រណ៍ការងារ
សម្រាប់បងប្អូនប្រជាពលរដ្ឋដែលត្រលប់មកពី
ប្រទេសថៃ</t>
  </si>
  <si>
    <t>សរុប៤៤</t>
  </si>
  <si>
    <t>បញ្ឈប់តារាងត្រឹមទឹកប្រាក់ចំនួន ១៩៤ ៦១៥ ២០០ រៀល (មួយរយកៅសិបបួនលាន ប្រាំមួយរយដប់ប្រាំពាន់ ពីររយរៀលគត់)។</t>
  </si>
  <si>
    <t>អង្គភាពថវិកា នៃអគ្គនាយកដ្ឋានរដ្ឋបាល និងហិរញ្ញវត្ថុ</t>
  </si>
  <si>
    <t>ផាន់ ម៉ានីត</t>
  </si>
  <si>
    <t>PHANN MANIT</t>
  </si>
  <si>
    <t>890
891</t>
  </si>
  <si>
    <t>គឹមស្រូយ សុខវិសាល</t>
  </si>
  <si>
    <t>ហ៊ីវិចិត្រ សេដ្ឋាមុនី</t>
  </si>
  <si>
    <t>​</t>
  </si>
  <si>
    <t>5.5.1</t>
  </si>
  <si>
    <t>5.5.3</t>
  </si>
  <si>
    <t>5.5.4</t>
  </si>
  <si>
    <t>តារាងសង្ខេបការទូទាត់ថវិកាកម្មវិធីទី៥ ជំពូក៦១ ទូទាត់លើកទី៣ សម្រាប់ឆ្នាំ២០២៦</t>
  </si>
  <si>
    <t>ហៀន ថាវរៈ</t>
  </si>
  <si>
    <t>HEAN THAVARAK</t>
  </si>
  <si>
    <t>ញ៉ឹង ភត្រា</t>
  </si>
  <si>
    <t>ប៉ែន គឹមសួគ៌</t>
  </si>
  <si>
    <t>សំណាង ថាវី</t>
  </si>
  <si>
    <t>តុប ស្រីភ័ស</t>
  </si>
  <si>
    <t>TOP SREYPHOS</t>
  </si>
  <si>
    <t>3000031472</t>
  </si>
  <si>
    <t>អាន ផានី</t>
  </si>
  <si>
    <t>AN PHANY</t>
  </si>
  <si>
    <t>សម្រាប់កម្មវិធីទី៥ អនុកម្មវិធីទី២ ចង្កោមសកម្មភាពទី៦</t>
  </si>
  <si>
    <t>តារាង​ទូទាត់ប្រាក់បេសកកម្មនៅក្នុងប្រទេស
ចាប់ពីថ្ងៃទី៥ ខែមករា ដល់ថ្ងៃទី២ ខែមីនា ឆ្នាំ២០២៦
នៃក្រសួងការងារ និងបណ្តុះបណ្តាលវិជ្ជាជីវៈ ត្រូវផ្ទេរទៅធនាគារកាណាឌីយ៉ា ក.អ</t>
  </si>
  <si>
    <t>3000031471</t>
  </si>
  <si>
    <t>ម៉ន កញ្ញា</t>
  </si>
  <si>
    <t>MORN KANHA</t>
  </si>
  <si>
    <t>NGOUV HAYLIANG</t>
  </si>
  <si>
    <t>MAN VERYA</t>
  </si>
  <si>
    <t>KHAT BUNTHAN</t>
  </si>
  <si>
    <t>VORAK DARATHIDAPICH</t>
  </si>
  <si>
    <t>LEANG SOPHEAK KANHA</t>
  </si>
  <si>
    <t>ROS SORATH</t>
  </si>
  <si>
    <t>PROM SOPHEAK</t>
  </si>
  <si>
    <t>គឹម រិទ្ធិដែត</t>
  </si>
  <si>
    <t>KIM RITHIDET</t>
  </si>
  <si>
    <t>ហុក លាងហាក់</t>
  </si>
  <si>
    <t>HOK LEANGHAK</t>
  </si>
  <si>
    <t>តារាងរបាយការណ៍ចំណាយបើកផ្តល់សាច់ប្រាក់មុនបេសកកម្មនៅក្នុងប្រទេសឆ្នាំ២០២៦</t>
  </si>
  <si>
    <t>លោក ស្រេង សុជាតិ</t>
  </si>
  <si>
    <t>លោក ជៀប ចាន់ថន</t>
  </si>
  <si>
    <t>លោក សឿង សុខយន់</t>
  </si>
  <si>
    <t>លោក ថូ ស៊ុនថន</t>
  </si>
  <si>
    <t>លោក នូ រស្មី</t>
  </si>
  <si>
    <t>លោក ស៊ិន សាម៉េត</t>
  </si>
  <si>
    <t>លោកស្រី ចាន់ គន្ធា</t>
  </si>
  <si>
    <t>បញ្ឈប់តារាងត្រឹមទឹកប្រាក់ចំនួន ២០០ ០០០ ០០០ រៀល (ពីររយលានរៀលគត់)។</t>
  </si>
  <si>
    <t>លោក ច្ចាន់ រតនា</t>
  </si>
  <si>
    <t>ឯកឧត្តម ហែម ហឿន</t>
  </si>
  <si>
    <t>ដើម្បីចូលរួមធ្វើសវនកម្មប្រតិបត្តិការកាលបរិច្ឆេទ ឆ្នាំ២០២៥ 
និងបណ្តាឆ្នាំពាក់ព័ន្ធ</t>
  </si>
  <si>
    <t>លោក សៅ បូណា</t>
  </si>
  <si>
    <t>លោក វ៉ឹង ប៊ុនធឿន</t>
  </si>
  <si>
    <t>ដើម្បីចូលរួមធ្វើសវនកម្មសមិទ្ធកម្មកាលបរិច្ឆេទ ឆ្នាំ២០២៥ 
និងបណ្តាឆ្នាំពាក់ព័ន្ធ</t>
  </si>
  <si>
    <t>លោក ង៉ោ ប៊ុនហុក</t>
  </si>
  <si>
    <t>លោក ម៉ី ទិត្យសត្យា</t>
  </si>
  <si>
    <t>ដើម្បីចូលរួមជាគណៈអធិបតីក្នុងពិធីជួបសំណេះសំណាលជាមួយអាជ្ញាធរ
ដែនដីនិងអង្គបោះឆ្នោតព្រឹទ្ធសភា មណ្ឌលភូមិភាគ៤ ខេត្តបាត់ដំបង 
និងខេត្តប៉ៃលិន</t>
  </si>
  <si>
    <r>
      <t xml:space="preserve">ដើម្បីចូលរួមកម្មវិធីសំណេះសំណាលនិងទទួលទានអាហារ
ជាមួយបងប្អូនកម្មករនិយោជិតនៅរោងចក្រ </t>
    </r>
    <r>
      <rPr>
        <sz val="9"/>
        <color rgb="FF000000"/>
        <rFont val="Times New Roman"/>
        <family val="1"/>
      </rPr>
      <t>HORIZON OUTDOOR (CAMBODIA) CO.,LTD</t>
    </r>
    <r>
      <rPr>
        <sz val="9"/>
        <color rgb="FF000000"/>
        <rFont val="Khmer OS Siemreap"/>
      </rPr>
      <t xml:space="preserve"> នៅខេត្តកំពង់ឆ្នាំង</t>
    </r>
  </si>
  <si>
    <r>
      <t xml:space="preserve">ដើម្បីចូលរួមកម្មវិធីសំណេះសំណាលនិងទទួលទានអាហារ
ជាមួយបងប្អូនកម្មករនិយោជិតនៅរោងចក្រស៊ិនគី គឹភែរឹល </t>
    </r>
    <r>
      <rPr>
        <sz val="9"/>
        <color rgb="FF000000"/>
        <rFont val="Times New Roman"/>
        <family val="1"/>
      </rPr>
      <t xml:space="preserve">SHINKI APPAREL (CAMBODIA)CO.,LTD </t>
    </r>
    <r>
      <rPr>
        <sz val="9"/>
        <color rgb="FF000000"/>
        <rFont val="Khmer OS Siemreap"/>
      </rPr>
      <t>នៅខេត្តកំពង់ឆ្នាំង</t>
    </r>
  </si>
  <si>
    <r>
      <t xml:space="preserve">ដើម្បីចូលរួមកម្មវិធីសំណេះសំណាលនិងទទួលទានអាហារ
ជាមួយបងប្អូនកម្មករនិយោជិតនៅរោងចក្រ </t>
    </r>
    <r>
      <rPr>
        <sz val="9"/>
        <color rgb="FF000000"/>
        <rFont val="Times New Roman"/>
        <family val="1"/>
      </rPr>
      <t>AROMA SUCCESS</t>
    </r>
  </si>
  <si>
    <t>ឯកឧត្តម ទ្រឿង សំគាល់</t>
  </si>
  <si>
    <t>លោក ហៀន ថាវរៈ</t>
  </si>
  <si>
    <r>
      <t xml:space="preserve">ដើម្បីចូលរួមអម ឯកឧត្តមរដ្ឋមន្ត្រី ដំណើរទស្សានាកិច្ចរបស់រោងចក្រ </t>
    </r>
    <r>
      <rPr>
        <sz val="9"/>
        <color rgb="FF000000"/>
        <rFont val="Times New Roman"/>
        <family val="1"/>
      </rPr>
      <t>THACO AGRICULTURE</t>
    </r>
    <r>
      <rPr>
        <sz val="9"/>
        <color rgb="FF000000"/>
        <rFont val="Khmer OS Siemreap"/>
      </rPr>
      <t xml:space="preserve"> ក្នុងតំបន់ពហុកសិកម្មស្នួល 
នៅខេត្តក្រចេះ</t>
    </r>
  </si>
  <si>
    <r>
      <t xml:space="preserve">ដើម្បីចូលរួមវគ្គបណ្តុះបណ្តាលស្តីពី អនុលោមភាពច្បាប់ការងារដល់ </t>
    </r>
    <r>
      <rPr>
        <sz val="9"/>
        <color rgb="FF000000"/>
        <rFont val="Times New Roman"/>
        <family val="1"/>
      </rPr>
      <t>SMES</t>
    </r>
  </si>
  <si>
    <t>ឯកឧត្តម ហួត ស៊ីនាដ</t>
  </si>
  <si>
    <t>ដើម្បីចូលរួមចុះពិនិត្យការអនុវត្តការងារបុគ្គលិករបស់មន្ទីរការងារ 
និងបណ្តុះបណ្តាលវិជ្ជាជីវៈខេត្តកែប</t>
  </si>
  <si>
    <r>
      <t xml:space="preserve">ដើម្បីចូលរួមអមដំណើរ ឯកឧត្តមរដ្ឋមន្ត្រី ចុះសួរសុខទុក្ខបងប្អូនកម្មករនិយោជិតរបស់ក្រុមហ៊ុន ថាកូអាហ្គ្រី ឯ.ក </t>
    </r>
    <r>
      <rPr>
        <sz val="9"/>
        <color rgb="FF000000"/>
        <rFont val="Times New Roman"/>
        <family val="1"/>
      </rPr>
      <t>(THACO AGRI)</t>
    </r>
  </si>
  <si>
    <r>
      <t>ដើម្បីចូលរួមសម្របសម្រួលក្នុងកម្មវិធីសំណេះសំណាលនៅក្រុមហ៊ុន</t>
    </r>
    <r>
      <rPr>
        <sz val="9"/>
        <color rgb="FF000000"/>
        <rFont val="Times New Roman"/>
        <family val="1"/>
      </rPr>
      <t xml:space="preserve"> SHINKI APPAREL (CAMBODIA) CO,.LTD</t>
    </r>
  </si>
  <si>
    <t>លោក​ ម៉ិច បូរ៉ា</t>
  </si>
  <si>
    <r>
      <t xml:space="preserve">ដើម្បីចូលរួមក្នុងពិធីសម្ពោធដាក់ឱ្យប្រើប្រាស់ជាផ្លូវការប្រព័ន្ធគ្រប់គ្រង
ព្រំដែនកម្ពុជា ជំនាន់ទី២ </t>
    </r>
    <r>
      <rPr>
        <sz val="9"/>
        <color rgb="FF000000"/>
        <rFont val="Times New Roman"/>
        <family val="1"/>
      </rPr>
      <t>(CBMS-2)</t>
    </r>
    <r>
      <rPr>
        <sz val="9"/>
        <color rgb="FF000000"/>
        <rFont val="Khmer OS Siemreap"/>
      </rPr>
      <t xml:space="preserve"> និងមុខងារឌីជីថលអន្តោប្រវេសន៍</t>
    </r>
  </si>
  <si>
    <t>ដើម្បីចូលរួមចុះដោះស្រាយករណីក្រុមហ៊ុន អិមអិល អ៊ិនធីមេត អឹភែរឹល 
(ខេមបូឌា) ឯ.ក ស្ថិតនៅតំបន់សេដ្ឋកិច្ចពិសេសប៉ោយប៉ែត</t>
  </si>
  <si>
    <t>លោក អ៊ុក សំសុវត្យា</t>
  </si>
  <si>
    <t>ដើម្បីចូលរួមវេទិកាសាធារណៈរបស់ក្រុមការងាររាជរដ្ឋាភិបាល
ចុះមូលដ្ឋានស្រុកអូរាំងឱ</t>
  </si>
  <si>
    <t>ដើម្បីចូលរួមជាគណៈអធិបតីក្នុងវេទិកាសាធារណៈដើម្បីតាមដាន
ត្រួតពិនិត្យ​និងគាំទ្រការអនុវត្តកម្មវិធីនយោបាយយុទ្ធសាស្ត្របញ្ចកោណ 
ដំណាក់កាលទី១ របស់រាជរដ្ឋាភិបាលកម្ពុជា</t>
  </si>
  <si>
    <t>ដើម្បីចូលរួមជាអធិបតីក្នុងកិច្ចប្រជុំបូកសរុបលទ្ធផលការងារ
ប្រចាំត្រីមាសទី២</t>
  </si>
  <si>
    <t>លោក ឈាង គឹមស៊ន</t>
  </si>
  <si>
    <t>លោកស្រី ជា សុខេន</t>
  </si>
  <si>
    <t>លោក ម៉េង ពុធថារិនភក្តី</t>
  </si>
  <si>
    <t>លោក វ៉ា រ៉ាវុធ</t>
  </si>
  <si>
    <r>
      <t xml:space="preserve">ដើម្បីចូលរួមពិធីគោរពវិញ្ញាណក្ខន្ធ និងដាក់កម្រងផ្កានៅតំបន់
ប្រវតិ្តសាស្ត្រយោធាតេជោកោះថ្ម </t>
    </r>
    <r>
      <rPr>
        <sz val="9"/>
        <color rgb="FF000000"/>
        <rFont val="Times New Roman"/>
        <family val="1"/>
      </rPr>
      <t>(X16)</t>
    </r>
    <r>
      <rPr>
        <sz val="9"/>
        <color rgb="FF000000"/>
        <rFont val="Khmer OS Siemreap"/>
      </rPr>
      <t xml:space="preserve"> នៅខេត្តត្បូងឃ្មុំ</t>
    </r>
  </si>
  <si>
    <t>ដើម្បីចូលរួមក្នុងពិធីជួបសំណេះសំណាលជាមួយក្រុមការងារ
រាជរដ្ឋាភិបាលចុះមូលដ្ឋានស្រុកកំពង់សៀម នៅមជ្ឈមណ្ឌលសន្តិភាព
 ខេត្តកំពង់ចាម</t>
  </si>
  <si>
    <t>ដើម្បីចូលរួមពិធីចុះពិនិត្យទីតាំងស្នើសុំបង្កើតតំបន់សេដ្ឋកិច្ចពិសេស</t>
  </si>
  <si>
    <t>ដើម្បីចូលរួមបើកវគ្គបំប៉នសមត្ថភាព និងណែនាំអំពីការងារអេដស៍ 
និងគ្រឿងញៀនបញ្ចូលភារកិច្ចទៅក្នុងគណៈកម្មការសុវត្ថិភាពការងារ 
និងសុខភាពការងារ ទាំងនៅមន្ទីរនិងនៅតាមសហគ្រាស
 ក្រុមហ៊ុន រោងចក្រ</t>
  </si>
  <si>
    <t>ដើម្បីចូលរួមបើកវគ្គបំប៉នសមត្ថភាព និងណែនាំអំពីការងារអេដស៍ 
និងគ្រឿងញៀនបញ្ចូលភារកិច្ចទៅក្នុងគណៈកម្មការសុវត្ថិភាពការងារ 
និងសុខភាពការងារ ទាំងនៅមន្ទីរនិងនៅតាមសហគ្រាស 
ក្រុមហ៊ុន រោងចក្រ</t>
  </si>
  <si>
    <t>ដើម្បីចូលរួមប្រជុំពិនិត្យ និងវាយតម្លៃស្តីពីការងារជួសជុលកែលម្អហេដ្ឋារចនាសម្ព័ន្ធ នៅក្នុងបរិវេណវិទ្យាស្ថានពហុបច្ចេកទេសភូមិភាគ
តេជោសែនតាកែវ ឆ្នាំ២០២៦</t>
  </si>
  <si>
    <t>ឯកឧត្តម ម៉ន គ្រីយ៉ា</t>
  </si>
  <si>
    <t>លោក សោម គឹមរ៉ី</t>
  </si>
  <si>
    <t>ដើម្បីចូលរួមអធិបតីក្នុងវេទិកាសាធារណៈដើម្បីតាមដានត្រួតពិនិត្យ
និងគាំទ្រការអនុវត្តកម្មវិធីនយោបាយយុទ្ធសាស្ត្របញ្ចកោណ
 ដំណាក់កាលទី១ របស់រាជរដ្ឋាភិបាលកម្ពុជា</t>
  </si>
  <si>
    <t>ដើម្បីចូលរួមវេទិកាការងារ សន្តិសុខសង្គម និងបណ្តុះបណ្តាលវិជ្ជាជីវៈ</t>
  </si>
  <si>
    <t>ដើម្បីចូលរួមក្នុងកិច្ចប្រជុំបូកសរុបលទ្ធផលការងារប្រចាំត្រីមាសទី២</t>
  </si>
  <si>
    <t>ដើម្បីចូលរួមក្នុងពិធីរៀបចំវេទិកាសាធារណៈជាមួយប្រជាពលរដ្ឋ
ក្នុងខេត្តកំពត</t>
  </si>
  <si>
    <t>ដើម្បីចូលរួមវគ្គបណ្តុះបណ្តាលអំពីការប្រមូល និងការវិភាគទិន្នន័យការទំនាក់ទំនងប្រកបដោយប្រសិទ្ធិភាពការសរសេររបាយការណ៍វឌ្ឍនភាព និងហិរញ្ញវត្ថុ</t>
  </si>
  <si>
    <t>លោក ឈាង សុភត្រា</t>
  </si>
  <si>
    <t>លោកស្រី ឡៅ ស៊ាវអ៊ីញ</t>
  </si>
  <si>
    <t>ឡៅ ស៊ាវអ៊ីញ</t>
  </si>
  <si>
    <t>ដើម្បីចូលរួមពិធីពិនិត្យ និងវាយតម្លៃស្តីពីការងារជួសជុលកែលម្អ
ហេដ្ឋារចនាសម្ព័ន្ធ នៅក្នុងបរិវេណវិទ្យាស្ថានពហុបច្ចេកទេស
ភូមិភាគតេជោសែនតាកែវ</t>
  </si>
  <si>
    <t>ដើម្បីចូលរួមពិធីពិនិត្យ និងវាយតម្លៃស្តីពីការងារជួសជុលកែលម្អ
ហេដ្ឋារចនាសម្ព័ន្ធ និងអគារសិក្សានៅក្នុងបរិវេណ
វិទ្យាស្ថានពហុបច្ចេកទេសភូមិភាគតេជោសែនពោធិ៍សាត់</t>
  </si>
  <si>
    <t>ក្រសួងការងារនិងបណ្តុះបណ្តាលវិជ្ជាជីវៈ</t>
  </si>
  <si>
    <t>អគ្គនាយកដ្ឋានរដ្ឋបាលនិងហិរញ្ញវត្ថុ</t>
  </si>
  <si>
    <t>នាយកដ្ឋានហិរញ្ញវត្ថុនិងទ្រព្យសម្បត្តិរដ្ឋ</t>
  </si>
  <si>
    <t>នាយកដ្ឋានហិរញ្ញវត្ថុនិងទ្រព្យសម្បតិ្តរដ្ឋ</t>
  </si>
  <si>
    <t>ដើម្បីចូលរួមកិច្ចប្រជុំបូកសរុបលទ្ធផលការងារប្រចាំឆមាសទី១ ឆ្នាំ២០២៦ របស់ក្រុមការងាររាជរដ្ឋាភិបាលស្រុកជុំគិរី ខេត្តកំពត</t>
  </si>
  <si>
    <t>ដើម្បីចូលរួមប្រជុំពិនិត្យ និងវាយតម្លៃស្តីពីការងារជួសជុលកែលម្អហេដ្ឋារចនាសម្ព័ន្ធ នៅក្នុងបរិវេណវិទ្យាស្ថានពហុបច្ចេកទេសខេត្តកំពង់ធំ 
និងខេត្តសៀមរាប ឆ្នាំ២០២៦</t>
  </si>
  <si>
    <t>លោកស្រី ចិន សុទ្ធារ៉ា</t>
  </si>
  <si>
    <t>ដើម្បីចូលរួមប្រជុំពិនិត្យ និងវាយតម្លៃស្តីពីការងារជួសជុលកែលម្អហេដ្ឋារចនាសម្ព័ន្ធ នៅក្នុងបរិវេណវិទ្យាស្ថានពហុបច្ចេកទេសខេត្តពោធិ៍សាត់</t>
  </si>
  <si>
    <t>ដើម្បីចូលរួមពិធីប្រគល់វិញ្ញាបនបត្របណ្តុះបណ្តាលផែនការមេអភិវឌ្ឍន៍ទេសចរណ៍ខេត្តសៀមរាប ឆ្នាំ២០២១-២០៣៥ អមជាមួយការពិគ្រោះយោបល់លើការរៀបចំសេចក្តីព្រាងវិធានការគន្លឹះអភិវឌ្ឍន៍ទេសចរណ៍សៀមរាបអង្គរ ដំណាក់កាលទី២ ឆ្នាំ២០២៦-២០២៨</t>
  </si>
  <si>
    <t>លោក​ អ៊ាប សីហា</t>
  </si>
  <si>
    <t>ដើម្បីចូលរួមកិច្ចប្រជុំពិនិត្យ និងពិភាក្សាលើសំណើ សំណូមពរ 
របស់ប្រជាពលរដ្ឋដែលបានលើកឡើងក្នុងវេទិកាសាធារណៈ
របស់ក្រុមការងាររាជរដ្ឋាភិបាលចុះមូលដ្ឋានខេត្តព្រះសីហនុ</t>
  </si>
  <si>
    <t>លោក​ស្រី ប្រាក់ ច័ន្ទរង្សី</t>
  </si>
  <si>
    <t>ដើម្បីចូលរួមកិច្ចប្រជុំ និងចុះមូលដ្ឋានខេត្តព្រះវិហារ</t>
  </si>
  <si>
    <t>លោក​ គុន ស៊ីណន</t>
  </si>
  <si>
    <t>ដើម្បីចូលរួមជាអធិបតីបើកកម្មវិធីវេទកាការងារ សន្តិសុខសង្គម 
និងបណ្តុះបណ្តាលវិជ្ជាជីវៈ</t>
  </si>
  <si>
    <t>ដើម្បីចូលរួមចុះដោះស្រាយបញ្ហាកម្មករនិយោជិតធ្វើបាតុកម្មនៅរោងចក្រ ស៊ុន ស៊ីន ឡាក់ហ្គេដ អ៊ិនដាសស្ទ្រី (ខេមបូឌា) ឯ.ក</t>
  </si>
  <si>
    <t>លោក​ ពេជ សុខវឌ្ឍនៈ</t>
  </si>
  <si>
    <t>ដើម្បីចូលរួមកិច្ចប្រជុំក្រុមការងាររាជរដ្ឋាភិបាលចុះជួយមូលដ្ឋានខេត្តកំពត</t>
  </si>
  <si>
    <t>ឯកឧត្តម ផេង សុខាំ</t>
  </si>
  <si>
    <t>លោក​ ខៀវ ចាន់ណារ័ត្ន</t>
  </si>
  <si>
    <t>ដើម្បីចូលរួមជាអធិបតីក្នុងពិធីជួបសំណេះសំណាល និងប្រគល់ឧបករណ៍សោតទស្សន៍របស់ក្រុមការងាររាជរដ្ឋាភិបាលក្រុង ស្រុក ឃុំ សង្កាត់ (ជំហានទី១) សរុបចំនួន ១៩ គ្រឿង នៅសាលប្រជុំសាលាខេត្តស្ទឹងត្រែង</t>
  </si>
  <si>
    <t>លោក​ស្រី អាន ផានី</t>
  </si>
  <si>
    <t>ដើម្បីចូលរួមកិច្ចប្រជុំពិគ្រោះយោបល់លើសេចក្តីព្រាងវិធានការគន្លឹះ
សម្រាប់ជំរុញការអភិវឌ្ឍទេសចរណ៍ឧទ្យានជាតិព្រះជ័យវរ្ម័ននរោត្តម
 ភ្នំគូលែន ឆ្នាំ២០២៦-២០២៨</t>
  </si>
  <si>
    <t>លោកជំទាវ ឃ្លោក ប៉េងថុល</t>
  </si>
  <si>
    <t>លោកស្រី រឿន រចនា</t>
  </si>
  <si>
    <t>ដើម្បីចូលរួមកិច្ចប្រជុំបូកសរុបលទ្ធផលការងារប្រចាំឆមាសទី១ ឆ្នាំ២០២៦ និងទិសដៅអនុវត្តការងារបន្តវិស័យការងារ សន្តិសុខសង្គម 
និងបណ្តុះបណ្តាលវិជ្ជាជីវៈ</t>
  </si>
  <si>
    <t>ឯកឧត្តម គិញ សុវ័ត្ថ</t>
  </si>
  <si>
    <t>ដើម្បីចូលរួមកម្មវិធីពិភាក្សាជាមួយយុវជននៅសាលប្រជុំមន្ទីរខេត្ត</t>
  </si>
  <si>
    <t>លោក ដែន តារ៉ាវុធ</t>
  </si>
  <si>
    <t>ដែន តារ៉ាវុធ</t>
  </si>
  <si>
    <t>DEN DARAVUTH</t>
  </si>
  <si>
    <t>ដើម្បីចូលរួមវេទិកាសាធារណៈរបស់ក្រុមការងាររាជរដ្ឋាភិបាល
ចុះមូលដ្ឋានខេត្តស្ទឹងត្រែង និងចូលរួមកិច្ចប្រជុំត្រួតពិនិត្យវឌ្ឍនភាពការងារប្រចាំឆមាសទី១ ឆ្នាំ២០២៦</t>
  </si>
  <si>
    <t>លោក ខៀវ ចាន់ណារ័ត្ន</t>
  </si>
  <si>
    <t>ដើម្បីចូលរួមកិច្ចប្រជុំបូកសរុបលទ្ធផលការងារប្រចាំឆមាសទី១ ឆ្នាំ២០២៦ និងទិសដៅអនុវត្តបន្ត</t>
  </si>
  <si>
    <t>ដើម្បីចូលរួមកម្មវិធីជួបសំណេះសំណាលជាមួយក្រុមប្រឹក្សាខេត្ត ក្រុង ស្រុក ឃុំ សង្កាត់ និងថ្នាក់ដឹកនាំមន្ទីរអង្គភាពនានាជុំវិញ</t>
  </si>
  <si>
    <t>លោកជំទាវ ស៊ើង សរសុចិត្តា</t>
  </si>
  <si>
    <t>លោក វ៉ាន់ រតនា</t>
  </si>
  <si>
    <t>ដើម្បីចូលរួមពិធីសម្ពោធដាក់ឱ្យប្រើប្រាស់អគារស្នាក់ការក្រុងបាវិត 
ខេត្តស្វាយរៀង</t>
  </si>
  <si>
    <t>ដើម្បីចូលរួមវគ្គបណ្តុះបណ្តាលស្តីពី ដំណើរការត្រួតពិនិត្យលក្ខខណ្ឌការងារដល់អធិការការងារនៃមន្ទីរការងារខេត្តស្វាយរៀង</t>
  </si>
  <si>
    <t>ដើម្បីចូលរួមវេទិកាសាធារណៈប្រចាំខែមិថុនា</t>
  </si>
  <si>
    <t>ដើម្បីចូលរួមកិច្ចប្រជុំបូកសរុបរបាយការណ៍ប្រចាំឆមាសទី១ ឆ្នាំ២០២៦</t>
  </si>
  <si>
    <t>ដើម្បីចូលរួមពិធីសម្ពោធបើកឱ្យប្រើប្រាស់ជាផ្លូវការកំណាត់ផ្លូវជាតិលេខ៧</t>
  </si>
  <si>
    <t>ដើម្បីចូលរួមកិច្ចប្រជុំបូកសរុបលទ្ធផលការងារ វិស័យការងារ 
សន្តិសុខសង្គម និងបណ្តុះបណ្តាលវិជ្ជាជីវៈ សម្រាប់់ឆមាសទី១ ឆ្នាំ២០២៦</t>
  </si>
  <si>
    <t>ឯកឧត្តម ទេព ណាវី</t>
  </si>
  <si>
    <t>ដើម្បីចូលរួមពិធីសំណេះសំណាលជាមួយក្រុមប្រឹក្សាខេត្ត ក្រុង ស្រុក ឃុំ សង្កាត់ និងថ្នាក់ដឹកនាំមន្ទីរអង្គភាពជុំវិញខេត្ត</t>
  </si>
  <si>
    <t>ដើម្បីចូលរួមធ្វើសវនកម្មផ្ទៃក្នុងនៅវិទ្យាស្ថានពហុបច្ចេកទេសខេត្តកំពត</t>
  </si>
  <si>
    <t>លោក រី រិត</t>
  </si>
  <si>
    <t>លោក យឹម វុឌ្ឍី</t>
  </si>
  <si>
    <t>លោក សុខ សុផុននិមល</t>
  </si>
  <si>
    <t>ដើម្បីចូលរួមធ្វើសវនកម្មផ្ទៃក្នុងនៅវិទ្យាស្ថានពហុបច្ចេកទេសខេត្តកំពង់ចាម</t>
  </si>
  <si>
    <t>លោក រុន កុសល</t>
  </si>
  <si>
    <t>លោក ព្រិន វិរៈ</t>
  </si>
  <si>
    <t>ដើម្បីចូលរួមធ្វើសវនកម្មផ្ទៃក្នុងនៅមន្ទីរការងារ និងបណ្តុះបណ្តាលវិជ្ជាជីវៈខេត្តព្រះវិហារ</t>
  </si>
  <si>
    <t>លោក ច័ន្ទ តារាពិសិដ្ឋ</t>
  </si>
  <si>
    <t>ច័ន្ទ តារាពិសិដ្ឋ</t>
  </si>
  <si>
    <t>CHAN DARAPISETH</t>
  </si>
  <si>
    <t>ដើម្បីចូលរួមកម្មវិធីចុះពិនិត្យទីតាំងគម្រោងវិនិយោគ និងធុរកិច្ចដែលបានស្នើការលើកទឹកចិត្តការអនុគ្រោះ និងការសម្រួលនីតិវិធី</t>
  </si>
  <si>
    <t>ដើម្បីចូលរួមព្រឹត្តិការណ៍ប្រកួតជំនាញពានរង្វាន់អគ្គិសនីបំភ្លឺ
ផ្លូវពាណិជ្ជកម្ម ឆ្នាំ២០២៦</t>
  </si>
  <si>
    <t xml:space="preserve">ដើម្បីចូលរួមកិច្ចប្រជុំបូកសរុបលទ្ធផលការងារប្រចាំឆមាសទី១ ឆ្នាំ២០២៦ និងលើកទិសដៅអនុវត្តការងារបន្តឆមាសទី២ </t>
  </si>
  <si>
    <t>ដើម្បីចូលរួមពិធីមច្ឆជាតិ ១កក្កដា ឆ្នាំ២០២៦ នៅខេត្តស្វាយរៀង</t>
  </si>
  <si>
    <t>លោក​ស្រី សិត ស៊ីម៉ាណា</t>
  </si>
  <si>
    <t>ឯកឧត្តម ​ជា កុសល</t>
  </si>
  <si>
    <t>ដើម្បីចូលរួមវេទិកាសាធារណៈរបស់ក្រុមការងាររាជរដ្ឋាភិបាលចុះមូលដ្ឋាន និងកិច្ចប្រជុំបូកសរុបលទ្ធផលការងារប្រចាំឆមាសទី១ ឆ្នាំ២០២៦ 
លើកទិសដៅការងារអនុវត្តបន្ត</t>
  </si>
  <si>
    <t>ដើម្បីចូលរួមបើកវគ្គបំប៉នសមត្ថភាព និងណែនាំអំពីការងារអេដស៍ 
និងគ្រឿងញៀនបញ្ចូលភារកិច្ចទៅក្នុងគណៈកម្មការសុវត្ថិភាព 
និងសុខភាពការងារទាំងនៅមន្ទីរនិងនៅតាមសហគ្រាស 
ក្រុមហ៊ុន រោងចក្រ</t>
  </si>
  <si>
    <t>ដើម្បីចូលរួមសិក្ខាសាលាប្រឹក្សាយោបល់ប្រមូលធាតុចូលលើសេចក្តីព្រាងគោលនយោបាយជាតិ ស្តីពីការអភិវឌ្ឍជំនាញបច្ចេកទេសនិងវិជ្ជាជីវៈ</t>
  </si>
  <si>
    <t>ឯកឧត្តម សោម អូន</t>
  </si>
  <si>
    <t>ដើម្បីចូលរួមវេទិកាសាធារណៈ ពិភាក្សា ពិគ្រោះយោបល់ បញ្ហាប្រឈម 
និងសំណូរពរ ដែលប្រព្រឹត្តទៅនៅវត្តសិលាចរិកក្តីត្រឹប</t>
  </si>
  <si>
    <t>លោកស្រី ហេង សុភត្រ្តា</t>
  </si>
  <si>
    <t>ដើម្បីចូលរួមប្រជុំពិនិត្យ និងវាយតម្លៃស្តីពីការងារជួសជុលកែលម្អ
ហេដ្ឋារចនាសម្ព័ន្ធ និងអគារសិក្សានៅវិទ្យាស្ថានពហុបច្ចេកទេស
ខេត្តបន្ទាយមានជ័យ ឆ្នាំ២០២៦</t>
  </si>
  <si>
    <t>ដើម្បីចូលរួមការចុះទៅផ្សព្វផ្សាយដំណោះស្រាយ និងលទ្ធផល 
នៃការស្រាវជ្រាវរកឃើញរបស់ក្រុមការងារដល់បុគ្គលិក និងគ្រូ
នៅវិទ្យាស្ថានពហុបច្ចេកទេសភូមិភាគតេជោសែនបាត់ដំបង</t>
  </si>
  <si>
    <t>លោក កែវ រតនៈ</t>
  </si>
  <si>
    <t>ឯកឧត្តម ហាំង តុលា</t>
  </si>
  <si>
    <t>លោក ណៃ គឹមហេង</t>
  </si>
  <si>
    <t>ដើម្បីចូលរួមការចុះទៅផ្សព្វផ្សាយដំណោះស្រាយ និងលទ្ធផល 
នៃការស្រាវជ្រាវរកឃើញរបស់ក្រុមការងារដល់បុគ្គលិក និងគ្រូ
នៅវិទ្យាស្ថានពហុបច្ចេកទេសភូមិភាគតេជោសែនបន្ទាយមានជ័យ</t>
  </si>
  <si>
    <t>ដើម្បីចូលរួមវេទិកាសាធារណៈដើម្បីតាមដានត្រួតពិនិត្យ និងគាំទ្រ
ការអនុវត្តកម្មវិធីនយោបាយយុទ្ធសាស្ត្របញ្ចកោណ ដំណាក់កាលទី១
 របស់រាជរដ្ឋាភិបាលកម្ពុជា</t>
  </si>
  <si>
    <t xml:space="preserve">ដើម្បីចូលរួមកិច្ចប្រជុំបូកសរុបលទ្ធផលការងារប្រចាំឆមាសទី១
 ឆ្នាំ២០២៦ និងទិសដៅការងារបន្តឆមាសទី២ ឆ្នាំ២០២៦ </t>
  </si>
  <si>
    <t>លោក​​ សុត ចាន់ករុណា</t>
  </si>
  <si>
    <t>ដើម្បីចូលរួមកិច្ចប្រជុំបូកសរុបលទ្ធផលការងារ ប្រចាំឆមាសទី១
 ឆ្នាំ២០២៦ និងលើកទិសដៅអនុវត្តបន្ត</t>
  </si>
  <si>
    <t>លោក​​ តាន់ តិចសៀន</t>
  </si>
  <si>
    <t>ដើម្បីចូលរួមកិច្ចប្រជុំបូកសរុបលទ្ធផលការងារប្រចាំឆមាសទី១ ឆ្នាំ២០២៦ និងទិសដៅការងារបន្ត</t>
  </si>
  <si>
    <t>ដើម្បីចូលរួមកិច្ចប្រជុំបូកសរុបលទ្ធផលការងារប្រចាំឆមាសទី១ ឆ្នាំ២០២៦ របស់ក្រុមការងាររាជរដ្ឋាភិបាលចុះមូលដ្ឋាន</t>
  </si>
  <si>
    <t>ដើម្បីចូលរួមកម្មវិធីវេទិកាសាធារណៈជាមួយប្រជាពលរដ្ឋ</t>
  </si>
  <si>
    <t>ដើម្បីចូលរួមកិច្ចប្រជុំបូកសរុបលទ្ធផលការងារប្រចាំឆមាសទី១ ឆ្នាំ២០២៦ និងទិសដៅអនុវត្តការងារបន្ត</t>
  </si>
  <si>
    <t>ដើម្បីចូលរួមធ្វើជាវគ្មិនកម្មវិធីទំពាំងឫស្សីវគ្គតម្រង់ទិស
សម្រាប់យុវជនស្រុកមោងឫស្សី</t>
  </si>
  <si>
    <t>លោក​ សុត ចាន់ករុណា</t>
  </si>
  <si>
    <t>ដើម្បីចូលរួមពិធីប្រគល់ និងទទួលផ្ទះចំនួន២៧ខ្នងជូនអតីតយុវជន 
និងនិវត្តជន</t>
  </si>
  <si>
    <t>លោក​​ សោម គឹមរ៉ី</t>
  </si>
  <si>
    <t>លោក​​ លឿន យូហៃ</t>
  </si>
  <si>
    <t>ឯកឧត្តម​ សោម អូន</t>
  </si>
  <si>
    <t>លោក​​ស្រី ហេង សុភត្រ្តា</t>
  </si>
  <si>
    <t>របស់អគ្គនាយកដ្ឋានរដ្ឋបាលនិងហិរញ្ញវត្ថុ</t>
  </si>
  <si>
    <t>លោក​​ស្រី ជា សុរី</t>
  </si>
  <si>
    <t>ដើម្បីចូលរួមបើកវគ្គបំប៉នសមត្ថភាព និងណែនាំអំពីការងារអេដស៍
និងគ្រឿងញៀនបញ្ជូលភារកិច្ចទៅក្នុងគណៈកម្មការសុវត្ថិភាពការងារ 
និងសុខភាពការងារ</t>
  </si>
  <si>
    <t>លោកស្រី ឡាក់ អ៊ុមឡុង</t>
  </si>
  <si>
    <t>លោក​​ ឡៃ ប៊ុងគាង</t>
  </si>
  <si>
    <t>ឯកឧត្តម ឡេង សែ</t>
  </si>
  <si>
    <t>លោក​​ ឡេង សារ៉ាវុទ្ធ</t>
  </si>
  <si>
    <t>ដើម្បីចូលរួមកម្មវិធីប្រជុំស្តីពីវឌ្ឍនភាពការងារប្រចាំឆមាសទី១ ឆ្នាំ២០២៦</t>
  </si>
  <si>
    <t>ដើម្បីចូលរួមកិច្ចប្រជុំបូកសរុបសកម្មភាព និងលទ្ធផលការងារចុះមូលដ្ឋាន
ប្រចាំឆមាសទី១ ឆ្នាំ២០២៦ និងលើកទិសដៅការងារបន្ត</t>
  </si>
  <si>
    <t>លោក​​ ណឹម វ៉ាន់ណេត</t>
  </si>
  <si>
    <t>ដើម្បីចូលរួមកិច្ចប្រជុំបូកសរុបលទ្ធផលការងាររបស់មន្ទីរការងារ
 និងបណ្តុះបណ្តាលវិជ្ជាជីវៈ</t>
  </si>
  <si>
    <t>លោក​​ ម៉ែន អេង</t>
  </si>
  <si>
    <t>លោក​​ ខាន់ បញ្ញា</t>
  </si>
  <si>
    <t>ដើម្បីចូលរួមវេទិកាសាធារណៈរបស់ក្រុមការងាររាជរដ្ឋាភិបាល</t>
  </si>
  <si>
    <t>លោក​​ វង្ស បញ្ញាវ័ន្ត</t>
  </si>
  <si>
    <t>ដើម្បីចូលរួមពិធីប្រគល់បរិញ្ញាបត្ររង បរិញ្ញាបត្រ និងបរិញ្ញាបត្រជាន់ខ្ពស់ ជូនសិស្សជ័យលាភី នៃសាកលវិទ្យាល័យសៅស៍អ៊ីសថ៍អេយសៀ</t>
  </si>
  <si>
    <t>លោក​​ រ៉ាវុធ ភពមេត្រី</t>
  </si>
  <si>
    <t>ដើម្បីចូលរួមកិច្ចប្រជុំស្តីពីការត្រួតពិនិត្យការអនុវត្តតួនាទី ភារកិច្ច និងរបៀបរបបធ្វើការងារ របស់ក្រុមការងាររាជរដ្ឋាភិបាលចុះមូលដ្ឋាន</t>
  </si>
  <si>
    <t>លោក​​ ពេជ សុខវឌ្ឍនៈ</t>
  </si>
  <si>
    <t>លោក​​ រ៉ាត់ សុវណ្ណរដ្ឋា</t>
  </si>
  <si>
    <t>ដើម្បីចូលរួមពិធីបើកកិច្ចប្រជុំរដ្ឋមន្ត្រីមុខងារសាធារណៈអាស៊ានលើកទី២៣ និងអាស៊ានបូកបីលើកទី៨</t>
  </si>
  <si>
    <t>ដើម្បីចូលរួមវេទិកាពិភាក្សាជាមួយយុវជននៅសាលប្រជុំមន្ទីរខេត្តពោធិ៍សាត់ និងខេត្តបាត់ដំបង</t>
  </si>
  <si>
    <t>ឯកឧត្តម គឹមស្រូយ សុខវិសាល</t>
  </si>
  <si>
    <t>ដើម្បីចូលរួមវេទិកាពិភាក្សាជាមួយយុវជននៅសាលប្រជុំមន្ទីរខេត្តប៉ៃលិន</t>
  </si>
  <si>
    <t xml:space="preserve">ដើម្បីចូលរួមចុះសម្របសម្រួលដោះស្រាយករណីក្រុមហ៊ុន
ហួយសឹង (ខេមបូឌា) ឯ.ក </t>
  </si>
  <si>
    <t>ដើម្បីចូលរួមនិងរៀបចំពិធីបុណ្យសព នៅតាមគេដ្ឋាននៃសព និងសាកសួរសុខទុក្ខ កម្មករនិយោជិតកំពុងសម្រាកព្យាបាលនៅមន្ទីរពេទ្យ
ដែលទទួលគ្រោះថ្នាក់ចរាចរណ៍ នៅខេត្តព្រៃវែង និងខេត្តស្វាយរៀង</t>
  </si>
  <si>
    <t>ដើម្បីចូលរួមអធិបតីក្នុងពិធីគោរពវិញ្ញាណក្ខន្ធ និងដាក់កម្រងផ្កា 
និងជាគណៈអធិបតីក្នុងពិធីខួបអនុស្សាវរីយ៍លើកទី៤៩ ទិវានៃការចងចាំដំណើរឆ្ពោះទៅការផ្គួលរំលំរបបប្រល័យពូជសាសន៍ ប៉ុល ពត</t>
  </si>
  <si>
    <t xml:space="preserve">ដើម្បីចូលរួមក្នុងពិធីសំណេះសំណាលជាមួយក្រុមប្រឹក្សាស្រុក 
គណៈអភិបាលស្រុក កងកម្លាំងប្រដាប់អាវុធ ក្រុមប្រឹក្សាឃុំ </t>
  </si>
  <si>
    <r>
      <t>ដើម្បីចូលរួមទៅផ្តិតយករូបភាព និងយកព័ត៌មានផ្សព្វផ្សាយ
នៅក្នុងកម្មវិធីចុះសំណេះសំណាលនៅក្រុមហ៊ុន</t>
    </r>
    <r>
      <rPr>
        <sz val="9"/>
        <color rgb="FF000000"/>
        <rFont val="Times New Roman"/>
        <family val="1"/>
      </rPr>
      <t xml:space="preserve"> SHINKIAPPAREL Cambodia CO.,LTDTHACO </t>
    </r>
    <r>
      <rPr>
        <sz val="9"/>
        <color rgb="FF000000"/>
        <rFont val="Khmer OS Siemreap"/>
      </rPr>
      <t>ស្ថិតនៅក្នុងខេត្តកំពង់ឆ្នាំង</t>
    </r>
  </si>
  <si>
    <t xml:space="preserve"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ភូមិភាគតេជោសែនតាកែវ </t>
  </si>
  <si>
    <t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ខេត្តពោធិ៍សាត់</t>
  </si>
  <si>
    <r>
      <t>ដើម្បីចូលរួមពិធីបើកមហាសន្និបាតកាយឫទ្ធិនារីពិភពលោកលើកទី៣៩ 
និងកិច្ចប្រជុំប្រចាំឆ្នាំលើកទី៤២ របស់សហគមន៍</t>
    </r>
    <r>
      <rPr>
        <sz val="9"/>
        <color rgb="FF000000"/>
        <rFont val="Times New Roman"/>
        <family val="1"/>
      </rPr>
      <t xml:space="preserve"> OB-PS</t>
    </r>
    <r>
      <rPr>
        <sz val="9"/>
        <color rgb="FF000000"/>
        <rFont val="Khmer OS Siemreap"/>
      </rPr>
      <t xml:space="preserve"> ឆ្នាំ២០២៦</t>
    </r>
  </si>
  <si>
    <t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ភូមិភាគតេជោសែនតាកែវ ឆ្នាំ២០២៦</t>
  </si>
  <si>
    <t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ខេត្តពោធិ៍សាត់ ឆ្នាំ២០២៦</t>
  </si>
  <si>
    <t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ខេត្តសៀមរាប ឆ្នាំ២០២៦</t>
  </si>
  <si>
    <t>ដើម្បីចូលរួមប្រជុំពិនិត្យ និងវាយតម្លៃស្តីពីការងារជួសជុល
កែលម្អហេដ្ឋារចនាសម្ព័ន្ធ នៅក្នុងបរិវេណវិទ្យាស្ថានពហុបច្ចេកទេស
ខេត្តស្វាយរៀង ឆ្នាំ២០២៦</t>
  </si>
  <si>
    <t>ដើម្បីចូលរួមប្រជុំពិនិត្យ និងវាយតម្លៃស្តីពីការងារជួសជុល
កែលម្អហេដ្ឋារចនាសម្ព័ន្ធ និងអគារសិក្សានៅវិទ្យាស្ថានពហុបច្ចេកទេស
ខេត្តបន្ទាយមានជ័យ ឆ្នាំ២០២៦</t>
  </si>
  <si>
    <t>ដើម្បីចូលរួមសម្របសម្រួលអ្នកសារព័ត៌មាន និងសហជីពធ្វើការផ្តិតយក
រូបភាព វីដេអូ និងព័ត៌មាន ដើម្បីធ្វើការផ្សព្វផ្សាយជូនដល់សាធារណៈជន</t>
  </si>
  <si>
    <t>ដើម្បីចូលរួមការចុះធ្វើអធិការកិច្ចការងារលើកករណីការអនុវត្តបែប
បទស្តីពីសហគ្រាស លក្ខខណ្ឌទូទៅ
នៃការងារលក្ខខណ្ឌសុវត្ថិភាពនិងសុខភាពការងារ</t>
  </si>
  <si>
    <t>ឯកឧត្តម វ៉េង ហៀង</t>
  </si>
  <si>
    <t>ឯកឧត្តម គាំ ឧត្តម</t>
  </si>
  <si>
    <t>ដើម្បីចូលរួមកម្មវិធីស្តាប់បទបង្ហាញស្តីពីកិច្ចការព្រំដែន
នៃព្រះរាជាណាចក្រកម្ពុជា</t>
  </si>
  <si>
    <r>
      <t xml:space="preserve">ដើម្បីចូលរួមសម្របសម្រួលជូន ឯកឧត្តមរដ្ឋមន្ត្រី ដំណើរទស្សានាកិច្ច
របស់រោងចក្រ </t>
    </r>
    <r>
      <rPr>
        <sz val="9"/>
        <color rgb="FF000000"/>
        <rFont val="Times New Roman"/>
        <family val="1"/>
      </rPr>
      <t>THACO AGRICULTURE</t>
    </r>
    <r>
      <rPr>
        <sz val="9"/>
        <color rgb="FF000000"/>
        <rFont val="Khmer OS Siemreap"/>
      </rPr>
      <t xml:space="preserve"> ក្នុងតំបន់ពហុកសិកម្មស្នួល 
នៅខេត្តក្រចេះ</t>
    </r>
  </si>
  <si>
    <r>
      <t xml:space="preserve">ដើម្បីចូលរួមទៅផ្តិតយករូបភាព និងយកព័ត៌មានផ្សព្វផ្សាយ
នៅក្នុងកម្មវិធីចុះសំណេះសំណាលនៅក្រុមហ៊ុន </t>
    </r>
    <r>
      <rPr>
        <sz val="9"/>
        <color rgb="FF000000"/>
        <rFont val="Times New Roman"/>
        <family val="1"/>
      </rPr>
      <t>Aroma Success Garment  Co.,LTD</t>
    </r>
    <r>
      <rPr>
        <sz val="9"/>
        <color rgb="FF000000"/>
        <rFont val="Khmer OS Siemreap"/>
      </rPr>
      <t xml:space="preserve"> ស្ថិតនៅក្នុងខេត្តកំពង់ស្ពឺ</t>
    </r>
  </si>
  <si>
    <r>
      <t xml:space="preserve">ដើម្បីចូលរួមទៅផ្តិតយករូបភាព និងយកព័ត៌មានផ្សព្វផ្សាយ
នៅក្នុងកម្មវិធីចុះសំណេះសំណាលនៅក្រុមហ៊ុន </t>
    </r>
    <r>
      <rPr>
        <sz val="9"/>
        <color rgb="FF000000"/>
        <rFont val="Times New Roman"/>
        <family val="1"/>
      </rPr>
      <t>THACO Agricuture</t>
    </r>
    <r>
      <rPr>
        <sz val="9"/>
        <color rgb="FF000000"/>
        <rFont val="Khmer OS Siemreap"/>
      </rPr>
      <t xml:space="preserve">
ស្ថិតនៅក្នុងខេត្តក្រចេះ</t>
    </r>
  </si>
  <si>
    <t>ដើម្បីចូលរួមកិច្ចប្រជុំបូកសរុបលទ្ធផលការងារប្រចាំឆមាសទី១
 និងលើកទិសដៅការងារប្រចាំឆមាសទី២ ឆ្នាំ២០២៦ របស់ក្រុមការងារ
រាជរដ្ឋាភិបាលចុះមូលដ្ឋានខេត្តស្វាយរៀង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</si>
</sst>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409]d\-mmm\-yy;@"/>
    <numFmt numFmtId="165" formatCode="0;[Red]0"/>
    <numFmt numFmtId="166" formatCode="###\&gt;###\`"/>
    <numFmt numFmtId="167" formatCode="0000000000000"/>
    <numFmt numFmtId="168" formatCode="#,###.00"/>
    <numFmt numFmtId="169" formatCode="_(* #,##0_);_(* \(#,##0\);_(* &quot;-&quot;??_);_(@_)"/>
  </numFmts>
  <fonts count="8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20"/>
      <name val="Limon R1"/>
    </font>
    <font>
      <sz val="24"/>
      <name val="Limon R1"/>
    </font>
    <font>
      <sz val="22"/>
      <name val="Limon R1"/>
    </font>
    <font>
      <sz val="12"/>
      <name val="Khmer OS Muol"/>
    </font>
    <font>
      <sz val="11"/>
      <name val="Khmer OS Muol"/>
    </font>
    <font>
      <sz val="36"/>
      <name val="Tacteing"/>
    </font>
    <font>
      <sz val="9"/>
      <color theme="1"/>
      <name val="Calibri"/>
      <family val="2"/>
      <scheme val="minor"/>
    </font>
    <font>
      <sz val="11"/>
      <color theme="1"/>
      <name val="Khmer OS Battambang"/>
    </font>
    <font>
      <sz val="11"/>
      <name val="Khmer OS Muol Light"/>
    </font>
    <font>
      <sz val="12"/>
      <name val="Khmer OS Muol Light"/>
    </font>
    <font>
      <sz val="11"/>
      <name val="Khmer OS Battambang"/>
    </font>
    <font>
      <sz val="5"/>
      <name val="Khmer OS Siemreap"/>
    </font>
    <font>
      <sz val="8"/>
      <name val="Khmer OS Siemreap"/>
    </font>
    <font>
      <sz val="9"/>
      <name val="Khmer OS Siemreap"/>
    </font>
    <font>
      <sz val="9"/>
      <color theme="1"/>
      <name val="Khmer OS Siemreap"/>
    </font>
    <font>
      <sz val="12"/>
      <name val="Khmer OS Siemreap"/>
    </font>
    <font>
      <sz val="10"/>
      <name val="Khmer OS Siemreap"/>
    </font>
    <font>
      <sz val="12"/>
      <color theme="1"/>
      <name val="!Khmer OS Siemreap"/>
    </font>
    <font>
      <sz val="9"/>
      <name val="Arial"/>
      <family val="2"/>
    </font>
    <font>
      <sz val="9"/>
      <name val="Khmer OS Muol Light"/>
    </font>
    <font>
      <sz val="11"/>
      <name val="Calibri"/>
      <family val="2"/>
      <scheme val="minor"/>
    </font>
    <font>
      <sz val="9"/>
      <color rgb="FF000000"/>
      <name val="Khmer OS Siemreap"/>
    </font>
    <font>
      <sz val="9"/>
      <color rgb="FF000000"/>
      <name val="Calibri"/>
      <family val="2"/>
      <scheme val="minor"/>
    </font>
    <font>
      <sz val="12"/>
      <color theme="1"/>
      <name val="Khmer OS Siemreap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indexed="63"/>
      <name val="Khmer OS Muol Light"/>
    </font>
    <font>
      <sz val="10"/>
      <color indexed="63"/>
      <name val="Khmer OS Muol Light"/>
    </font>
    <font>
      <sz val="10"/>
      <name val="Khmer OS Muol Light"/>
    </font>
    <font>
      <sz val="9"/>
      <color indexed="63"/>
      <name val="Khmer OS Muol Light"/>
    </font>
    <font>
      <sz val="8"/>
      <color indexed="63"/>
      <name val="Khmer OS Muol Light"/>
    </font>
    <font>
      <sz val="24"/>
      <color indexed="63"/>
      <name val="Khmer OS Muol Light"/>
    </font>
    <font>
      <sz val="11"/>
      <color theme="1"/>
      <name val="Khmer OS Muol Light"/>
    </font>
    <font>
      <sz val="12"/>
      <color theme="1"/>
      <name val="Khmer OS Muol Light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Khmer OS Siemreap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sz val="22"/>
      <name val="Tacteing"/>
    </font>
    <font>
      <sz val="16"/>
      <name val="Limon S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Khmer OS Siemreap"/>
    </font>
    <font>
      <sz val="11"/>
      <name val="Khmer OS Siemreap"/>
    </font>
    <font>
      <sz val="11"/>
      <color theme="1"/>
      <name val="Khmer OS Siemreap"/>
    </font>
    <font>
      <b/>
      <sz val="9"/>
      <name val="Khmer OS Siemreap"/>
    </font>
    <font>
      <sz val="11"/>
      <color rgb="FFFFFF00"/>
      <name val="Calibri"/>
      <family val="2"/>
      <scheme val="minor"/>
    </font>
    <font>
      <sz val="9"/>
      <color rgb="FFFFFF00"/>
      <name val="Calibri"/>
      <family val="2"/>
      <scheme val="minor"/>
    </font>
    <font>
      <sz val="9"/>
      <color rgb="FF2C0CB4"/>
      <name val="Khmer OS Siemreap"/>
    </font>
    <font>
      <sz val="9"/>
      <color rgb="FF2C0CB4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  <scheme val="minor"/>
    </font>
    <font>
      <sz val="9"/>
      <color rgb="FFFFFF00"/>
      <name val="Khmer OS Siemreap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name val="Khmer OS Siemreap-Kh Auto"/>
    </font>
    <font>
      <b/>
      <sz val="9"/>
      <color rgb="FF000000"/>
      <name val="Khmer OS Siemreap"/>
    </font>
    <font>
      <b/>
      <sz val="9"/>
      <color rgb="FF2C0CB4"/>
      <name val="Calibri"/>
      <family val="2"/>
      <scheme val="minor"/>
    </font>
    <font>
      <b/>
      <sz val="9"/>
      <color theme="1"/>
      <name val="Khmer OS Siemreap"/>
    </font>
    <font>
      <b/>
      <sz val="10"/>
      <color rgb="FF000000"/>
      <name val="Khmer OS Siemreap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Khmer OS Siemreap"/>
    </font>
    <font>
      <b/>
      <sz val="12"/>
      <name val="Khmer OS Muol Light"/>
    </font>
    <font>
      <b/>
      <sz val="11"/>
      <name val="Khmer OS Muol Light"/>
    </font>
    <font>
      <b/>
      <sz val="14"/>
      <name val="Khmer OS Siemreap"/>
    </font>
    <font>
      <sz val="14"/>
      <color theme="1"/>
      <name val="Khmer OS Siemreap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!Khmer OS Siemreap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sz val="14"/>
      <name val="Khmer OS Siemreap"/>
    </font>
    <font>
      <b/>
      <sz val="14"/>
      <name val="Times New Roman"/>
      <family val="1"/>
    </font>
    <font>
      <b/>
      <sz val="12"/>
      <name val="Khmer OS Siemreap"/>
    </font>
    <font>
      <sz val="12"/>
      <color rgb="FF000000"/>
      <name val="Times New Roman"/>
      <family val="1"/>
    </font>
    <font>
      <sz val="12"/>
      <name val="!Khmer OS Siemreap"/>
    </font>
    <font>
      <sz val="12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9" fontId="2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1" fillId="0" borderId="0"/>
    <xf numFmtId="43" fontId="28" fillId="0" borderId="0" applyFont="0" applyFill="0" applyBorder="0" applyAlignment="0" applyProtection="0"/>
  </cellStyleXfs>
  <cellXfs count="413">
    <xf numFmtId="0" fontId="0" fillId="0" borderId="0" xfId="0"/>
    <xf numFmtId="0" fontId="2" fillId="0" borderId="0" xfId="1"/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7" fillId="0" borderId="0" xfId="1" applyFont="1" applyAlignment="1">
      <alignment vertical="top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/>
    <xf numFmtId="3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0" fontId="6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0" xfId="1" applyFont="1" applyAlignment="1">
      <alignment vertical="top"/>
    </xf>
    <xf numFmtId="3" fontId="2" fillId="0" borderId="0" xfId="1" applyNumberFormat="1"/>
    <xf numFmtId="3" fontId="11" fillId="0" borderId="0" xfId="1" applyNumberFormat="1" applyFont="1" applyAlignment="1">
      <alignment vertical="top"/>
    </xf>
    <xf numFmtId="3" fontId="0" fillId="0" borderId="0" xfId="0" applyNumberFormat="1"/>
    <xf numFmtId="0" fontId="10" fillId="8" borderId="1" xfId="0" applyFont="1" applyFill="1" applyBorder="1" applyAlignment="1">
      <alignment horizontal="center"/>
    </xf>
    <xf numFmtId="3" fontId="10" fillId="8" borderId="1" xfId="0" applyNumberFormat="1" applyFont="1" applyFill="1" applyBorder="1"/>
    <xf numFmtId="3" fontId="13" fillId="0" borderId="1" xfId="0" applyNumberFormat="1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0" fillId="2" borderId="0" xfId="0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0" fontId="20" fillId="2" borderId="0" xfId="0" applyFont="1" applyFill="1"/>
    <xf numFmtId="0" fontId="21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1" applyFont="1" applyAlignment="1">
      <alignment vertical="top"/>
    </xf>
    <xf numFmtId="0" fontId="8" fillId="0" borderId="0" xfId="1" applyFont="1"/>
    <xf numFmtId="0" fontId="8" fillId="0" borderId="0" xfId="1" applyFont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/>
    </xf>
    <xf numFmtId="3" fontId="15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23" fillId="0" borderId="0" xfId="0" applyFont="1"/>
    <xf numFmtId="0" fontId="24" fillId="0" borderId="1" xfId="1" applyFont="1" applyBorder="1" applyAlignment="1">
      <alignment horizontal="center" vertical="center" shrinkToFit="1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5" fillId="0" borderId="0" xfId="0" applyFont="1"/>
    <xf numFmtId="0" fontId="26" fillId="0" borderId="1" xfId="0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7" fillId="3" borderId="1" xfId="0" applyNumberFormat="1" applyFont="1" applyFill="1" applyBorder="1" applyAlignment="1">
      <alignment horizontal="right" vertical="center"/>
    </xf>
    <xf numFmtId="0" fontId="26" fillId="3" borderId="1" xfId="0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 wrapText="1"/>
    </xf>
    <xf numFmtId="0" fontId="34" fillId="0" borderId="0" xfId="3" applyFont="1" applyAlignment="1">
      <alignment vertical="center"/>
    </xf>
    <xf numFmtId="10" fontId="34" fillId="0" borderId="0" xfId="2" applyNumberFormat="1" applyFont="1" applyFill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35" fillId="0" borderId="0" xfId="0" applyFont="1"/>
    <xf numFmtId="3" fontId="27" fillId="4" borderId="1" xfId="0" applyNumberFormat="1" applyFont="1" applyFill="1" applyBorder="1" applyAlignment="1">
      <alignment vertical="center"/>
    </xf>
    <xf numFmtId="3" fontId="27" fillId="5" borderId="1" xfId="0" applyNumberFormat="1" applyFont="1" applyFill="1" applyBorder="1" applyAlignment="1">
      <alignment vertical="center"/>
    </xf>
    <xf numFmtId="3" fontId="37" fillId="6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vertical="center"/>
    </xf>
    <xf numFmtId="0" fontId="27" fillId="4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9" fillId="0" borderId="0" xfId="3" applyFont="1" applyAlignment="1">
      <alignment vertical="center"/>
    </xf>
    <xf numFmtId="0" fontId="30" fillId="0" borderId="0" xfId="3" applyFont="1" applyAlignment="1">
      <alignment vertical="center"/>
    </xf>
    <xf numFmtId="0" fontId="30" fillId="0" borderId="0" xfId="3" applyFont="1" applyAlignment="1">
      <alignment horizontal="center" vertical="center"/>
    </xf>
    <xf numFmtId="10" fontId="30" fillId="0" borderId="0" xfId="2" applyNumberFormat="1" applyFont="1" applyFill="1" applyAlignment="1">
      <alignment horizontal="center"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vertical="center"/>
    </xf>
    <xf numFmtId="10" fontId="30" fillId="0" borderId="0" xfId="2" applyNumberFormat="1" applyFont="1" applyFill="1" applyAlignment="1">
      <alignment vertical="center"/>
    </xf>
    <xf numFmtId="0" fontId="33" fillId="0" borderId="0" xfId="3" applyFont="1" applyAlignment="1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horizontal="right" vertical="center"/>
    </xf>
    <xf numFmtId="43" fontId="2" fillId="0" borderId="0" xfId="4" applyFont="1" applyFill="1" applyBorder="1" applyAlignment="1">
      <alignment horizontal="right" vertical="center"/>
    </xf>
    <xf numFmtId="0" fontId="2" fillId="0" borderId="0" xfId="1" applyAlignment="1">
      <alignment horizontal="center" vertical="center"/>
    </xf>
    <xf numFmtId="166" fontId="2" fillId="0" borderId="0" xfId="1" applyNumberFormat="1" applyAlignment="1">
      <alignment horizontal="center" vertical="center"/>
    </xf>
    <xf numFmtId="0" fontId="2" fillId="0" borderId="0" xfId="1" applyAlignment="1">
      <alignment horizontal="left" vertical="center"/>
    </xf>
    <xf numFmtId="0" fontId="38" fillId="0" borderId="0" xfId="1" applyFont="1" applyAlignment="1">
      <alignment horizontal="center" vertical="center"/>
    </xf>
    <xf numFmtId="167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2" fillId="0" borderId="0" xfId="5"/>
    <xf numFmtId="168" fontId="39" fillId="0" borderId="1" xfId="6" applyNumberFormat="1" applyFont="1" applyBorder="1" applyAlignment="1">
      <alignment horizontal="right"/>
    </xf>
    <xf numFmtId="43" fontId="42" fillId="0" borderId="1" xfId="4" applyFont="1" applyFill="1" applyBorder="1" applyAlignment="1">
      <alignment horizontal="right"/>
    </xf>
    <xf numFmtId="167" fontId="42" fillId="0" borderId="1" xfId="3" applyNumberFormat="1" applyFont="1" applyBorder="1" applyAlignment="1">
      <alignment horizontal="center"/>
    </xf>
    <xf numFmtId="0" fontId="39" fillId="0" borderId="1" xfId="5" applyFont="1" applyBorder="1" applyAlignment="1">
      <alignment horizontal="left" vertical="center"/>
    </xf>
    <xf numFmtId="0" fontId="40" fillId="0" borderId="1" xfId="6" applyFont="1" applyBorder="1" applyAlignment="1">
      <alignment horizontal="left"/>
    </xf>
    <xf numFmtId="0" fontId="39" fillId="0" borderId="1" xfId="6" applyFont="1" applyBorder="1" applyAlignment="1">
      <alignment horizontal="center"/>
    </xf>
    <xf numFmtId="0" fontId="42" fillId="0" borderId="1" xfId="1" applyFont="1" applyBorder="1" applyAlignment="1">
      <alignment horizontal="center" vertical="center"/>
    </xf>
    <xf numFmtId="0" fontId="43" fillId="0" borderId="0" xfId="1" applyFont="1" applyAlignment="1">
      <alignment vertical="center"/>
    </xf>
    <xf numFmtId="43" fontId="31" fillId="0" borderId="1" xfId="4" applyFont="1" applyFill="1" applyBorder="1" applyAlignment="1">
      <alignment horizontal="center" vertical="center" wrapText="1"/>
    </xf>
    <xf numFmtId="0" fontId="31" fillId="0" borderId="1" xfId="5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 wrapText="1"/>
    </xf>
    <xf numFmtId="0" fontId="44" fillId="0" borderId="0" xfId="1" applyFont="1" applyAlignment="1">
      <alignment horizontal="center" vertical="center"/>
    </xf>
    <xf numFmtId="0" fontId="44" fillId="0" borderId="0" xfId="1" applyFont="1" applyAlignment="1">
      <alignment vertical="center"/>
    </xf>
    <xf numFmtId="0" fontId="45" fillId="0" borderId="0" xfId="1" applyFont="1" applyAlignment="1">
      <alignment horizontal="left" vertical="center"/>
    </xf>
    <xf numFmtId="1" fontId="38" fillId="0" borderId="0" xfId="1" applyNumberFormat="1" applyFont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4" fillId="0" borderId="5" xfId="1" applyFont="1" applyBorder="1" applyAlignment="1">
      <alignment horizontal="center" vertical="center" wrapText="1" shrinkToFit="1"/>
    </xf>
    <xf numFmtId="3" fontId="24" fillId="0" borderId="5" xfId="0" applyNumberFormat="1" applyFont="1" applyBorder="1" applyAlignment="1">
      <alignment horizontal="center" vertical="center" wrapText="1"/>
    </xf>
    <xf numFmtId="0" fontId="19" fillId="0" borderId="0" xfId="3" applyFont="1" applyAlignment="1">
      <alignment vertical="center"/>
    </xf>
    <xf numFmtId="0" fontId="40" fillId="0" borderId="0" xfId="0" applyFont="1" applyAlignment="1">
      <alignment vertical="center"/>
    </xf>
    <xf numFmtId="3" fontId="48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horizontal="center"/>
    </xf>
    <xf numFmtId="0" fontId="26" fillId="0" borderId="0" xfId="0" applyFont="1"/>
    <xf numFmtId="0" fontId="49" fillId="0" borderId="0" xfId="0" applyFont="1" applyAlignment="1">
      <alignment horizontal="center" vertical="center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169" fontId="0" fillId="0" borderId="0" xfId="7" applyNumberFormat="1" applyFont="1"/>
    <xf numFmtId="169" fontId="31" fillId="0" borderId="0" xfId="7" applyNumberFormat="1" applyFont="1" applyAlignment="1">
      <alignment vertical="center"/>
    </xf>
    <xf numFmtId="164" fontId="24" fillId="0" borderId="1" xfId="0" applyNumberFormat="1" applyFont="1" applyBorder="1" applyAlignment="1">
      <alignment vertical="center" wrapText="1"/>
    </xf>
    <xf numFmtId="3" fontId="24" fillId="0" borderId="1" xfId="1" applyNumberFormat="1" applyFont="1" applyBorder="1" applyAlignment="1">
      <alignment horizontal="right" vertical="center" shrinkToFit="1"/>
    </xf>
    <xf numFmtId="0" fontId="16" fillId="9" borderId="1" xfId="1" applyFont="1" applyFill="1" applyBorder="1" applyAlignment="1">
      <alignment horizontal="center" shrinkToFit="1"/>
    </xf>
    <xf numFmtId="3" fontId="51" fillId="9" borderId="1" xfId="1" applyNumberFormat="1" applyFont="1" applyFill="1" applyBorder="1" applyAlignment="1">
      <alignment horizontal="right" vertical="center" shrinkToFit="1"/>
    </xf>
    <xf numFmtId="165" fontId="24" fillId="0" borderId="5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 wrapText="1"/>
    </xf>
    <xf numFmtId="3" fontId="16" fillId="9" borderId="1" xfId="1" applyNumberFormat="1" applyFont="1" applyFill="1" applyBorder="1" applyAlignment="1">
      <alignment horizontal="right" vertical="center" shrinkToFit="1"/>
    </xf>
    <xf numFmtId="0" fontId="23" fillId="0" borderId="0" xfId="0" applyFont="1" applyAlignment="1">
      <alignment vertical="center"/>
    </xf>
    <xf numFmtId="0" fontId="0" fillId="0" borderId="0" xfId="0" applyAlignment="1">
      <alignment vertical="center"/>
    </xf>
    <xf numFmtId="3" fontId="27" fillId="0" borderId="1" xfId="0" applyNumberFormat="1" applyFont="1" applyBorder="1" applyAlignment="1">
      <alignment vertical="center"/>
    </xf>
    <xf numFmtId="0" fontId="26" fillId="4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vertical="center"/>
    </xf>
    <xf numFmtId="0" fontId="27" fillId="6" borderId="1" xfId="0" applyFont="1" applyFill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3" fontId="17" fillId="0" borderId="1" xfId="1" applyNumberFormat="1" applyFont="1" applyBorder="1" applyAlignment="1">
      <alignment horizontal="right" vertical="center" shrinkToFit="1"/>
    </xf>
    <xf numFmtId="0" fontId="17" fillId="9" borderId="1" xfId="0" applyFont="1" applyFill="1" applyBorder="1" applyAlignment="1">
      <alignment vertical="center"/>
    </xf>
    <xf numFmtId="167" fontId="17" fillId="9" borderId="1" xfId="0" applyNumberFormat="1" applyFont="1" applyFill="1" applyBorder="1" applyAlignment="1">
      <alignment horizontal="center" vertical="center"/>
    </xf>
    <xf numFmtId="3" fontId="48" fillId="9" borderId="0" xfId="0" applyNumberFormat="1" applyFont="1" applyFill="1" applyAlignment="1">
      <alignment vertical="center"/>
    </xf>
    <xf numFmtId="0" fontId="25" fillId="9" borderId="0" xfId="0" applyFont="1" applyFill="1"/>
    <xf numFmtId="0" fontId="0" fillId="9" borderId="0" xfId="0" applyFill="1"/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8" borderId="1" xfId="0" applyFont="1" applyFill="1" applyBorder="1" applyAlignment="1">
      <alignment horizontal="center"/>
    </xf>
    <xf numFmtId="0" fontId="50" fillId="0" borderId="1" xfId="0" applyFont="1" applyBorder="1"/>
    <xf numFmtId="169" fontId="52" fillId="0" borderId="0" xfId="7" applyNumberFormat="1" applyFont="1"/>
    <xf numFmtId="169" fontId="53" fillId="0" borderId="0" xfId="7" applyNumberFormat="1" applyFont="1"/>
    <xf numFmtId="3" fontId="54" fillId="0" borderId="1" xfId="1" applyNumberFormat="1" applyFont="1" applyBorder="1" applyAlignment="1">
      <alignment horizontal="right" vertical="center" shrinkToFit="1"/>
    </xf>
    <xf numFmtId="169" fontId="55" fillId="9" borderId="0" xfId="7" applyNumberFormat="1" applyFont="1" applyFill="1"/>
    <xf numFmtId="0" fontId="19" fillId="0" borderId="1" xfId="0" applyFont="1" applyBorder="1" applyAlignment="1">
      <alignment vertical="center"/>
    </xf>
    <xf numFmtId="167" fontId="42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9" fontId="53" fillId="9" borderId="0" xfId="7" applyNumberFormat="1" applyFont="1" applyFill="1"/>
    <xf numFmtId="49" fontId="0" fillId="0" borderId="0" xfId="0" applyNumberFormat="1" applyAlignment="1">
      <alignment horizontal="center" vertical="center"/>
    </xf>
    <xf numFmtId="49" fontId="31" fillId="0" borderId="0" xfId="3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4" fillId="9" borderId="0" xfId="0" applyNumberFormat="1" applyFont="1" applyFill="1" applyAlignment="1">
      <alignment horizontal="center" vertical="center"/>
    </xf>
    <xf numFmtId="3" fontId="25" fillId="5" borderId="0" xfId="0" applyNumberFormat="1" applyFont="1" applyFill="1"/>
    <xf numFmtId="169" fontId="0" fillId="5" borderId="0" xfId="7" applyNumberFormat="1" applyFont="1" applyFill="1"/>
    <xf numFmtId="169" fontId="40" fillId="0" borderId="0" xfId="7" applyNumberFormat="1" applyFont="1" applyAlignment="1">
      <alignment vertical="center"/>
    </xf>
    <xf numFmtId="0" fontId="56" fillId="10" borderId="1" xfId="1" applyFont="1" applyFill="1" applyBorder="1" applyAlignment="1">
      <alignment horizontal="center" shrinkToFit="1"/>
    </xf>
    <xf numFmtId="3" fontId="51" fillId="10" borderId="1" xfId="1" applyNumberFormat="1" applyFont="1" applyFill="1" applyBorder="1" applyAlignment="1">
      <alignment horizontal="right" vertical="center" shrinkToFit="1"/>
    </xf>
    <xf numFmtId="3" fontId="16" fillId="10" borderId="1" xfId="1" applyNumberFormat="1" applyFont="1" applyFill="1" applyBorder="1" applyAlignment="1">
      <alignment horizontal="right" vertical="center" shrinkToFit="1"/>
    </xf>
    <xf numFmtId="0" fontId="2" fillId="0" borderId="0" xfId="1" applyAlignment="1">
      <alignment horizontal="center"/>
    </xf>
    <xf numFmtId="0" fontId="11" fillId="0" borderId="0" xfId="1" applyFont="1" applyAlignment="1">
      <alignment horizontal="center" vertical="top"/>
    </xf>
    <xf numFmtId="0" fontId="34" fillId="0" borderId="0" xfId="3" applyFont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3" fontId="23" fillId="0" borderId="0" xfId="0" applyNumberFormat="1" applyFont="1"/>
    <xf numFmtId="3" fontId="9" fillId="0" borderId="0" xfId="0" applyNumberFormat="1" applyFont="1"/>
    <xf numFmtId="169" fontId="9" fillId="0" borderId="0" xfId="7" applyNumberFormat="1" applyFont="1"/>
    <xf numFmtId="0" fontId="9" fillId="0" borderId="0" xfId="0" applyFont="1"/>
    <xf numFmtId="167" fontId="17" fillId="0" borderId="0" xfId="0" applyNumberFormat="1" applyFont="1" applyAlignment="1">
      <alignment horizontal="center" vertical="center"/>
    </xf>
    <xf numFmtId="0" fontId="29" fillId="0" borderId="0" xfId="3" applyFont="1" applyAlignment="1">
      <alignment vertical="top"/>
    </xf>
    <xf numFmtId="0" fontId="17" fillId="0" borderId="0" xfId="0" applyFont="1" applyAlignment="1">
      <alignment vertical="center"/>
    </xf>
    <xf numFmtId="43" fontId="58" fillId="0" borderId="0" xfId="7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3" fontId="24" fillId="0" borderId="0" xfId="0" applyNumberFormat="1" applyFont="1"/>
    <xf numFmtId="169" fontId="17" fillId="0" borderId="0" xfId="7" applyNumberFormat="1" applyFont="1" applyFill="1"/>
    <xf numFmtId="0" fontId="17" fillId="0" borderId="0" xfId="0" applyFont="1" applyAlignment="1">
      <alignment horizontal="right" vertical="center"/>
    </xf>
    <xf numFmtId="169" fontId="24" fillId="0" borderId="0" xfId="7" applyNumberFormat="1" applyFont="1" applyFill="1" applyAlignment="1">
      <alignment vertical="center"/>
    </xf>
    <xf numFmtId="0" fontId="24" fillId="0" borderId="0" xfId="0" applyFont="1"/>
    <xf numFmtId="169" fontId="24" fillId="0" borderId="0" xfId="0" applyNumberFormat="1" applyFont="1"/>
    <xf numFmtId="169" fontId="19" fillId="0" borderId="0" xfId="7" applyNumberFormat="1" applyFont="1" applyAlignment="1">
      <alignment vertical="center"/>
    </xf>
    <xf numFmtId="169" fontId="48" fillId="0" borderId="0" xfId="7" applyNumberFormat="1" applyFont="1" applyAlignment="1">
      <alignment vertical="center"/>
    </xf>
    <xf numFmtId="169" fontId="17" fillId="0" borderId="0" xfId="7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3" fontId="23" fillId="0" borderId="0" xfId="0" applyNumberFormat="1" applyFont="1" applyAlignment="1">
      <alignment vertical="center"/>
    </xf>
    <xf numFmtId="169" fontId="9" fillId="0" borderId="0" xfId="7" applyNumberFormat="1" applyFont="1" applyAlignment="1">
      <alignment vertical="center"/>
    </xf>
    <xf numFmtId="0" fontId="9" fillId="0" borderId="0" xfId="0" applyFont="1" applyAlignment="1">
      <alignment vertical="center"/>
    </xf>
    <xf numFmtId="169" fontId="0" fillId="0" borderId="0" xfId="7" applyNumberFormat="1" applyFont="1" applyFill="1"/>
    <xf numFmtId="169" fontId="40" fillId="0" borderId="0" xfId="7" applyNumberFormat="1" applyFont="1" applyFill="1" applyAlignment="1">
      <alignment vertical="center"/>
    </xf>
    <xf numFmtId="0" fontId="39" fillId="0" borderId="1" xfId="5" applyFont="1" applyBorder="1" applyAlignment="1">
      <alignment horizontal="left" vertical="center" wrapText="1"/>
    </xf>
    <xf numFmtId="169" fontId="48" fillId="0" borderId="0" xfId="7" applyNumberFormat="1" applyFont="1" applyFill="1" applyAlignment="1">
      <alignment vertical="center"/>
    </xf>
    <xf numFmtId="0" fontId="38" fillId="0" borderId="1" xfId="1" applyFont="1" applyBorder="1" applyAlignment="1">
      <alignment horizontal="center" vertical="center"/>
    </xf>
    <xf numFmtId="0" fontId="39" fillId="0" borderId="1" xfId="0" applyFont="1" applyBorder="1" applyAlignment="1">
      <alignment horizontal="left"/>
    </xf>
    <xf numFmtId="0" fontId="18" fillId="0" borderId="0" xfId="0" applyFont="1" applyAlignment="1">
      <alignment horizontal="left" vertical="center"/>
    </xf>
    <xf numFmtId="0" fontId="40" fillId="0" borderId="5" xfId="6" applyFont="1" applyBorder="1" applyAlignment="1">
      <alignment horizontal="left"/>
    </xf>
    <xf numFmtId="0" fontId="39" fillId="0" borderId="5" xfId="6" applyFont="1" applyBorder="1" applyAlignment="1">
      <alignment horizontal="center"/>
    </xf>
    <xf numFmtId="167" fontId="42" fillId="0" borderId="5" xfId="3" applyNumberFormat="1" applyFont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right" vertical="center"/>
    </xf>
    <xf numFmtId="43" fontId="2" fillId="0" borderId="1" xfId="4" applyFont="1" applyFill="1" applyBorder="1" applyAlignment="1">
      <alignment horizontal="right" vertical="center"/>
    </xf>
    <xf numFmtId="0" fontId="2" fillId="0" borderId="1" xfId="1" applyBorder="1" applyAlignment="1">
      <alignment vertical="center"/>
    </xf>
    <xf numFmtId="0" fontId="59" fillId="0" borderId="1" xfId="1" applyFont="1" applyBorder="1" applyAlignment="1">
      <alignment horizontal="center" vertical="center" shrinkToFit="1"/>
    </xf>
    <xf numFmtId="3" fontId="59" fillId="0" borderId="1" xfId="1" applyNumberFormat="1" applyFont="1" applyBorder="1" applyAlignment="1">
      <alignment horizontal="right" vertical="center" shrinkToFit="1"/>
    </xf>
    <xf numFmtId="3" fontId="60" fillId="0" borderId="1" xfId="1" applyNumberFormat="1" applyFont="1" applyBorder="1" applyAlignment="1">
      <alignment horizontal="right" vertical="center" shrinkToFit="1"/>
    </xf>
    <xf numFmtId="3" fontId="56" fillId="0" borderId="1" xfId="1" applyNumberFormat="1" applyFont="1" applyBorder="1" applyAlignment="1">
      <alignment horizontal="right" vertical="center" shrinkToFit="1"/>
    </xf>
    <xf numFmtId="3" fontId="61" fillId="9" borderId="1" xfId="1" applyNumberFormat="1" applyFont="1" applyFill="1" applyBorder="1" applyAlignment="1">
      <alignment horizontal="right" vertical="center" shrinkToFit="1"/>
    </xf>
    <xf numFmtId="164" fontId="59" fillId="0" borderId="1" xfId="0" applyNumberFormat="1" applyFont="1" applyBorder="1" applyAlignment="1">
      <alignment vertical="center" wrapText="1"/>
    </xf>
    <xf numFmtId="169" fontId="64" fillId="9" borderId="0" xfId="7" applyNumberFormat="1" applyFont="1" applyFill="1"/>
    <xf numFmtId="0" fontId="65" fillId="9" borderId="1" xfId="0" applyFont="1" applyFill="1" applyBorder="1" applyAlignment="1">
      <alignment vertical="center"/>
    </xf>
    <xf numFmtId="167" fontId="65" fillId="9" borderId="1" xfId="0" applyNumberFormat="1" applyFont="1" applyFill="1" applyBorder="1" applyAlignment="1">
      <alignment horizontal="center" vertical="center"/>
    </xf>
    <xf numFmtId="169" fontId="66" fillId="9" borderId="0" xfId="7" applyNumberFormat="1" applyFont="1" applyFill="1" applyAlignment="1">
      <alignment vertical="center"/>
    </xf>
    <xf numFmtId="0" fontId="67" fillId="9" borderId="0" xfId="0" applyFont="1" applyFill="1"/>
    <xf numFmtId="0" fontId="68" fillId="9" borderId="0" xfId="0" applyFont="1" applyFill="1"/>
    <xf numFmtId="0" fontId="61" fillId="9" borderId="1" xfId="1" applyFont="1" applyFill="1" applyBorder="1" applyAlignment="1">
      <alignment horizontal="center" shrinkToFit="1"/>
    </xf>
    <xf numFmtId="1" fontId="30" fillId="0" borderId="0" xfId="3" applyNumberFormat="1" applyFont="1" applyAlignment="1">
      <alignment vertical="center"/>
    </xf>
    <xf numFmtId="1" fontId="34" fillId="0" borderId="0" xfId="3" applyNumberFormat="1" applyFont="1" applyAlignment="1">
      <alignment vertical="center"/>
    </xf>
    <xf numFmtId="1" fontId="15" fillId="6" borderId="1" xfId="1" applyNumberFormat="1" applyFont="1" applyFill="1" applyBorder="1" applyAlignment="1">
      <alignment horizontal="center" vertical="center"/>
    </xf>
    <xf numFmtId="1" fontId="14" fillId="0" borderId="1" xfId="1" applyNumberFormat="1" applyFont="1" applyBorder="1" applyAlignment="1">
      <alignment horizontal="center" vertical="center"/>
    </xf>
    <xf numFmtId="1" fontId="23" fillId="0" borderId="0" xfId="0" applyNumberFormat="1" applyFont="1" applyAlignment="1">
      <alignment vertical="center"/>
    </xf>
    <xf numFmtId="1" fontId="0" fillId="0" borderId="0" xfId="0" applyNumberFormat="1"/>
    <xf numFmtId="1" fontId="31" fillId="0" borderId="0" xfId="3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63" fillId="9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vertical="center"/>
    </xf>
    <xf numFmtId="1" fontId="9" fillId="0" borderId="0" xfId="0" applyNumberFormat="1" applyFont="1"/>
    <xf numFmtId="1" fontId="59" fillId="0" borderId="0" xfId="7" applyNumberFormat="1" applyFont="1" applyFill="1"/>
    <xf numFmtId="0" fontId="69" fillId="0" borderId="0" xfId="0" applyFont="1" applyAlignment="1">
      <alignment horizontal="center" vertical="top"/>
    </xf>
    <xf numFmtId="0" fontId="38" fillId="0" borderId="0" xfId="0" applyFont="1" applyAlignment="1">
      <alignment horizontal="left"/>
    </xf>
    <xf numFmtId="0" fontId="38" fillId="0" borderId="0" xfId="0" applyFont="1"/>
    <xf numFmtId="0" fontId="69" fillId="0" borderId="0" xfId="0" applyFont="1"/>
    <xf numFmtId="2" fontId="69" fillId="0" borderId="0" xfId="0" applyNumberFormat="1" applyFont="1"/>
    <xf numFmtId="3" fontId="69" fillId="0" borderId="0" xfId="0" applyNumberFormat="1" applyFont="1"/>
    <xf numFmtId="0" fontId="70" fillId="0" borderId="0" xfId="0" applyFont="1" applyAlignment="1">
      <alignment vertical="top"/>
    </xf>
    <xf numFmtId="0" fontId="36" fillId="0" borderId="0" xfId="0" applyFont="1" applyAlignment="1">
      <alignment vertical="top"/>
    </xf>
    <xf numFmtId="1" fontId="12" fillId="0" borderId="0" xfId="0" applyNumberFormat="1" applyFont="1" applyAlignment="1">
      <alignment horizontal="center" vertical="top"/>
    </xf>
    <xf numFmtId="166" fontId="12" fillId="0" borderId="0" xfId="0" applyNumberFormat="1" applyFont="1" applyAlignment="1">
      <alignment horizontal="center" vertical="top"/>
    </xf>
    <xf numFmtId="0" fontId="2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73" fillId="0" borderId="1" xfId="0" applyFont="1" applyBorder="1" applyAlignment="1">
      <alignment horizontal="center"/>
    </xf>
    <xf numFmtId="0" fontId="74" fillId="0" borderId="0" xfId="0" applyFont="1" applyAlignment="1">
      <alignment vertical="top"/>
    </xf>
    <xf numFmtId="0" fontId="75" fillId="0" borderId="1" xfId="6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0" fontId="74" fillId="0" borderId="1" xfId="0" applyFont="1" applyBorder="1" applyAlignment="1">
      <alignment vertical="center"/>
    </xf>
    <xf numFmtId="167" fontId="75" fillId="0" borderId="1" xfId="0" applyNumberFormat="1" applyFont="1" applyBorder="1" applyAlignment="1">
      <alignment horizontal="center" vertical="center"/>
    </xf>
    <xf numFmtId="169" fontId="76" fillId="0" borderId="1" xfId="7" applyNumberFormat="1" applyFont="1" applyBorder="1" applyAlignment="1">
      <alignment vertical="center"/>
    </xf>
    <xf numFmtId="3" fontId="77" fillId="0" borderId="0" xfId="0" applyNumberFormat="1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74" fillId="0" borderId="1" xfId="6" applyFont="1" applyBorder="1" applyAlignment="1">
      <alignment horizontal="left" vertical="center"/>
    </xf>
    <xf numFmtId="0" fontId="75" fillId="0" borderId="1" xfId="0" applyFont="1" applyBorder="1" applyAlignment="1">
      <alignment horizontal="left" vertical="center"/>
    </xf>
    <xf numFmtId="167" fontId="80" fillId="0" borderId="1" xfId="3" applyNumberFormat="1" applyFont="1" applyBorder="1" applyAlignment="1">
      <alignment horizontal="center" vertical="center"/>
    </xf>
    <xf numFmtId="3" fontId="80" fillId="0" borderId="1" xfId="1" applyNumberFormat="1" applyFont="1" applyBorder="1" applyAlignment="1">
      <alignment horizontal="right" vertical="center"/>
    </xf>
    <xf numFmtId="0" fontId="79" fillId="0" borderId="0" xfId="0" applyFont="1"/>
    <xf numFmtId="3" fontId="82" fillId="0" borderId="1" xfId="1" applyNumberFormat="1" applyFont="1" applyBorder="1" applyAlignment="1">
      <alignment horizontal="right" vertical="center"/>
    </xf>
    <xf numFmtId="0" fontId="77" fillId="0" borderId="0" xfId="0" applyFont="1"/>
    <xf numFmtId="0" fontId="78" fillId="0" borderId="0" xfId="0" applyFont="1"/>
    <xf numFmtId="0" fontId="1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83" fillId="0" borderId="1" xfId="0" applyFont="1" applyBorder="1" applyAlignment="1">
      <alignment horizontal="center"/>
    </xf>
    <xf numFmtId="0" fontId="26" fillId="0" borderId="0" xfId="0" applyFont="1" applyAlignment="1">
      <alignment vertical="top"/>
    </xf>
    <xf numFmtId="0" fontId="27" fillId="0" borderId="1" xfId="6" applyFont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169" fontId="84" fillId="0" borderId="1" xfId="7" applyNumberFormat="1" applyFont="1" applyBorder="1" applyAlignment="1">
      <alignment vertical="center"/>
    </xf>
    <xf numFmtId="3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167" fontId="87" fillId="0" borderId="1" xfId="3" applyNumberFormat="1" applyFont="1" applyBorder="1" applyAlignment="1">
      <alignment horizontal="center" vertical="center"/>
    </xf>
    <xf numFmtId="3" fontId="87" fillId="0" borderId="1" xfId="1" applyNumberFormat="1" applyFont="1" applyBorder="1" applyAlignment="1">
      <alignment horizontal="right" vertical="center"/>
    </xf>
    <xf numFmtId="0" fontId="1" fillId="0" borderId="0" xfId="0" applyFont="1"/>
    <xf numFmtId="3" fontId="88" fillId="0" borderId="1" xfId="1" applyNumberFormat="1" applyFont="1" applyBorder="1" applyAlignment="1">
      <alignment horizontal="right" vertical="center"/>
    </xf>
    <xf numFmtId="0" fontId="85" fillId="0" borderId="0" xfId="0" applyFont="1"/>
    <xf numFmtId="0" fontId="86" fillId="0" borderId="0" xfId="0" applyFont="1"/>
    <xf numFmtId="0" fontId="31" fillId="0" borderId="0" xfId="3" applyFont="1" applyAlignment="1">
      <alignment horizontal="right" vertical="center"/>
    </xf>
    <xf numFmtId="0" fontId="0" fillId="0" borderId="0" xfId="0" applyAlignment="1">
      <alignment horizontal="right"/>
    </xf>
    <xf numFmtId="0" fontId="17" fillId="0" borderId="1" xfId="0" applyFont="1" applyBorder="1" applyAlignment="1">
      <alignment horizontal="right" vertical="center"/>
    </xf>
    <xf numFmtId="0" fontId="65" fillId="9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1" fontId="59" fillId="0" borderId="5" xfId="0" applyNumberFormat="1" applyFont="1" applyBorder="1" applyAlignment="1">
      <alignment horizontal="center" vertical="center" wrapText="1"/>
    </xf>
    <xf numFmtId="164" fontId="59" fillId="0" borderId="5" xfId="0" applyNumberFormat="1" applyFont="1" applyBorder="1" applyAlignment="1">
      <alignment horizontal="center" vertical="center" wrapText="1"/>
    </xf>
    <xf numFmtId="169" fontId="53" fillId="0" borderId="0" xfId="7" applyNumberFormat="1" applyFont="1" applyFill="1"/>
    <xf numFmtId="1" fontId="59" fillId="0" borderId="1" xfId="0" applyNumberFormat="1" applyFont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 shrinkToFit="1"/>
    </xf>
    <xf numFmtId="164" fontId="59" fillId="0" borderId="1" xfId="0" applyNumberFormat="1" applyFont="1" applyBorder="1" applyAlignment="1">
      <alignment horizontal="center" vertical="center" wrapText="1"/>
    </xf>
    <xf numFmtId="0" fontId="61" fillId="9" borderId="5" xfId="1" applyFont="1" applyFill="1" applyBorder="1" applyAlignment="1">
      <alignment horizontal="center" shrinkToFit="1"/>
    </xf>
    <xf numFmtId="3" fontId="61" fillId="9" borderId="5" xfId="1" applyNumberFormat="1" applyFont="1" applyFill="1" applyBorder="1" applyAlignment="1">
      <alignment horizontal="right" vertical="center" shrinkToFit="1"/>
    </xf>
    <xf numFmtId="0" fontId="65" fillId="9" borderId="5" xfId="0" applyFont="1" applyFill="1" applyBorder="1" applyAlignment="1">
      <alignment vertical="center"/>
    </xf>
    <xf numFmtId="0" fontId="65" fillId="9" borderId="5" xfId="0" applyFont="1" applyFill="1" applyBorder="1" applyAlignment="1">
      <alignment horizontal="right" vertical="center"/>
    </xf>
    <xf numFmtId="167" fontId="65" fillId="9" borderId="5" xfId="0" applyNumberFormat="1" applyFont="1" applyFill="1" applyBorder="1" applyAlignment="1">
      <alignment horizontal="center" vertical="center"/>
    </xf>
    <xf numFmtId="0" fontId="56" fillId="11" borderId="8" xfId="1" applyFont="1" applyFill="1" applyBorder="1" applyAlignment="1">
      <alignment horizontal="center" shrinkToFit="1"/>
    </xf>
    <xf numFmtId="3" fontId="61" fillId="11" borderId="8" xfId="1" applyNumberFormat="1" applyFont="1" applyFill="1" applyBorder="1" applyAlignment="1">
      <alignment horizontal="right" vertical="center" shrinkToFit="1"/>
    </xf>
    <xf numFmtId="3" fontId="56" fillId="11" borderId="8" xfId="1" applyNumberFormat="1" applyFont="1" applyFill="1" applyBorder="1" applyAlignment="1">
      <alignment horizontal="right" vertical="center" shrinkToFit="1"/>
    </xf>
    <xf numFmtId="0" fontId="39" fillId="0" borderId="5" xfId="5" applyFont="1" applyBorder="1" applyAlignment="1">
      <alignment horizontal="left" vertical="center"/>
    </xf>
    <xf numFmtId="0" fontId="40" fillId="0" borderId="8" xfId="6" applyFont="1" applyBorder="1" applyAlignment="1">
      <alignment horizontal="left"/>
    </xf>
    <xf numFmtId="0" fontId="39" fillId="0" borderId="8" xfId="6" applyFont="1" applyBorder="1" applyAlignment="1">
      <alignment horizontal="center"/>
    </xf>
    <xf numFmtId="0" fontId="39" fillId="0" borderId="8" xfId="5" applyFont="1" applyBorder="1" applyAlignment="1">
      <alignment horizontal="left" vertical="center"/>
    </xf>
    <xf numFmtId="167" fontId="42" fillId="0" borderId="8" xfId="3" applyNumberFormat="1" applyFont="1" applyBorder="1" applyAlignment="1">
      <alignment horizontal="center"/>
    </xf>
    <xf numFmtId="0" fontId="59" fillId="7" borderId="1" xfId="1" applyFont="1" applyFill="1" applyBorder="1" applyAlignment="1">
      <alignment horizontal="center" vertical="center" shrinkToFit="1"/>
    </xf>
    <xf numFmtId="0" fontId="24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vertical="center"/>
    </xf>
    <xf numFmtId="0" fontId="24" fillId="7" borderId="1" xfId="0" applyFont="1" applyFill="1" applyBorder="1" applyAlignment="1">
      <alignment horizontal="center" vertical="center"/>
    </xf>
    <xf numFmtId="164" fontId="59" fillId="7" borderId="1" xfId="0" applyNumberFormat="1" applyFont="1" applyFill="1" applyBorder="1" applyAlignment="1">
      <alignment vertical="center" wrapText="1"/>
    </xf>
    <xf numFmtId="3" fontId="59" fillId="7" borderId="1" xfId="1" applyNumberFormat="1" applyFont="1" applyFill="1" applyBorder="1" applyAlignment="1">
      <alignment horizontal="right" vertical="center" shrinkToFit="1"/>
    </xf>
    <xf numFmtId="3" fontId="60" fillId="7" borderId="1" xfId="1" applyNumberFormat="1" applyFont="1" applyFill="1" applyBorder="1" applyAlignment="1">
      <alignment horizontal="right" vertical="center" shrinkToFit="1"/>
    </xf>
    <xf numFmtId="3" fontId="56" fillId="7" borderId="1" xfId="1" applyNumberFormat="1" applyFont="1" applyFill="1" applyBorder="1" applyAlignment="1">
      <alignment horizontal="right" vertical="center" shrinkToFit="1"/>
    </xf>
    <xf numFmtId="1" fontId="25" fillId="7" borderId="0" xfId="0" applyNumberFormat="1" applyFont="1" applyFill="1" applyAlignment="1">
      <alignment horizontal="center" vertical="center"/>
    </xf>
    <xf numFmtId="169" fontId="53" fillId="7" borderId="0" xfId="7" applyNumberFormat="1" applyFont="1" applyFill="1"/>
    <xf numFmtId="0" fontId="17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horizontal="right" vertical="center"/>
    </xf>
    <xf numFmtId="167" fontId="17" fillId="7" borderId="1" xfId="0" applyNumberFormat="1" applyFont="1" applyFill="1" applyBorder="1" applyAlignment="1">
      <alignment horizontal="center" vertical="center"/>
    </xf>
    <xf numFmtId="169" fontId="48" fillId="7" borderId="0" xfId="7" applyNumberFormat="1" applyFont="1" applyFill="1" applyAlignment="1">
      <alignment vertical="center"/>
    </xf>
    <xf numFmtId="0" fontId="25" fillId="7" borderId="0" xfId="0" applyFont="1" applyFill="1"/>
    <xf numFmtId="0" fontId="0" fillId="7" borderId="0" xfId="0" applyFill="1"/>
    <xf numFmtId="0" fontId="61" fillId="7" borderId="1" xfId="1" applyFont="1" applyFill="1" applyBorder="1" applyAlignment="1">
      <alignment horizontal="center" shrinkToFit="1"/>
    </xf>
    <xf numFmtId="3" fontId="61" fillId="7" borderId="1" xfId="1" applyNumberFormat="1" applyFont="1" applyFill="1" applyBorder="1" applyAlignment="1">
      <alignment horizontal="right" vertical="center" shrinkToFit="1"/>
    </xf>
    <xf numFmtId="1" fontId="63" fillId="7" borderId="0" xfId="0" applyNumberFormat="1" applyFont="1" applyFill="1" applyAlignment="1">
      <alignment horizontal="center" vertical="center"/>
    </xf>
    <xf numFmtId="169" fontId="64" fillId="7" borderId="0" xfId="7" applyNumberFormat="1" applyFont="1" applyFill="1"/>
    <xf numFmtId="0" fontId="65" fillId="7" borderId="5" xfId="0" applyFont="1" applyFill="1" applyBorder="1" applyAlignment="1">
      <alignment vertical="center"/>
    </xf>
    <xf numFmtId="0" fontId="65" fillId="7" borderId="5" xfId="0" applyFont="1" applyFill="1" applyBorder="1" applyAlignment="1">
      <alignment horizontal="right" vertical="center"/>
    </xf>
    <xf numFmtId="167" fontId="65" fillId="7" borderId="5" xfId="0" applyNumberFormat="1" applyFont="1" applyFill="1" applyBorder="1" applyAlignment="1">
      <alignment horizontal="center" vertical="center"/>
    </xf>
    <xf numFmtId="169" fontId="66" fillId="7" borderId="0" xfId="7" applyNumberFormat="1" applyFont="1" applyFill="1" applyAlignment="1">
      <alignment vertical="center"/>
    </xf>
    <xf numFmtId="0" fontId="67" fillId="7" borderId="0" xfId="0" applyFont="1" applyFill="1"/>
    <xf numFmtId="0" fontId="68" fillId="7" borderId="0" xfId="0" applyFont="1" applyFill="1"/>
    <xf numFmtId="1" fontId="63" fillId="0" borderId="0" xfId="0" applyNumberFormat="1" applyFont="1" applyAlignment="1">
      <alignment horizontal="center" vertical="center"/>
    </xf>
    <xf numFmtId="169" fontId="64" fillId="0" borderId="0" xfId="7" applyNumberFormat="1" applyFont="1" applyFill="1"/>
    <xf numFmtId="0" fontId="65" fillId="0" borderId="5" xfId="0" applyFont="1" applyBorder="1" applyAlignment="1">
      <alignment vertical="center"/>
    </xf>
    <xf numFmtId="0" fontId="65" fillId="0" borderId="5" xfId="0" applyFont="1" applyBorder="1" applyAlignment="1">
      <alignment horizontal="right" vertical="center"/>
    </xf>
    <xf numFmtId="167" fontId="65" fillId="0" borderId="5" xfId="0" applyNumberFormat="1" applyFont="1" applyBorder="1" applyAlignment="1">
      <alignment horizontal="center" vertical="center"/>
    </xf>
    <xf numFmtId="169" fontId="66" fillId="0" borderId="0" xfId="7" applyNumberFormat="1" applyFont="1" applyFill="1" applyAlignment="1">
      <alignment vertical="center"/>
    </xf>
    <xf numFmtId="0" fontId="67" fillId="0" borderId="0" xfId="0" applyFont="1"/>
    <xf numFmtId="0" fontId="68" fillId="0" borderId="0" xfId="0" applyFont="1"/>
    <xf numFmtId="0" fontId="12" fillId="0" borderId="0" xfId="1" applyFont="1" applyAlignment="1">
      <alignment horizontal="center" vertical="center"/>
    </xf>
    <xf numFmtId="0" fontId="44" fillId="0" borderId="0" xfId="1" applyFont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9" fillId="7" borderId="3" xfId="1" applyFont="1" applyFill="1" applyBorder="1" applyAlignment="1">
      <alignment horizontal="left"/>
    </xf>
    <xf numFmtId="0" fontId="19" fillId="7" borderId="2" xfId="1" applyFont="1" applyFill="1" applyBorder="1" applyAlignment="1">
      <alignment horizontal="left"/>
    </xf>
    <xf numFmtId="0" fontId="19" fillId="7" borderId="4" xfId="1" applyFont="1" applyFill="1" applyBorder="1" applyAlignment="1">
      <alignment horizontal="left"/>
    </xf>
    <xf numFmtId="0" fontId="36" fillId="0" borderId="0" xfId="0" applyFont="1" applyAlignment="1">
      <alignment horizontal="center" vertical="top"/>
    </xf>
    <xf numFmtId="0" fontId="26" fillId="3" borderId="1" xfId="0" applyFont="1" applyFill="1" applyBorder="1" applyAlignment="1">
      <alignment horizontal="center" vertical="center"/>
    </xf>
    <xf numFmtId="0" fontId="71" fillId="0" borderId="0" xfId="1" applyFont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16" fillId="9" borderId="1" xfId="1" applyFont="1" applyFill="1" applyBorder="1" applyAlignment="1">
      <alignment horizontal="center" vertical="center" shrinkToFit="1"/>
    </xf>
    <xf numFmtId="165" fontId="24" fillId="0" borderId="5" xfId="0" applyNumberFormat="1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 shrinkToFit="1"/>
    </xf>
    <xf numFmtId="0" fontId="24" fillId="0" borderId="6" xfId="1" applyFont="1" applyBorder="1" applyAlignment="1">
      <alignment horizontal="center" vertical="center" wrapText="1" shrinkToFit="1"/>
    </xf>
    <xf numFmtId="3" fontId="24" fillId="0" borderId="5" xfId="0" applyNumberFormat="1" applyFont="1" applyBorder="1" applyAlignment="1">
      <alignment horizontal="center" vertical="center" wrapText="1"/>
    </xf>
    <xf numFmtId="3" fontId="24" fillId="0" borderId="6" xfId="0" applyNumberFormat="1" applyFont="1" applyBorder="1" applyAlignment="1">
      <alignment horizontal="center" vertical="center" wrapText="1"/>
    </xf>
    <xf numFmtId="165" fontId="24" fillId="0" borderId="8" xfId="0" applyNumberFormat="1" applyFont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 shrinkToFit="1"/>
    </xf>
    <xf numFmtId="3" fontId="24" fillId="0" borderId="8" xfId="0" applyNumberFormat="1" applyFont="1" applyBorder="1" applyAlignment="1">
      <alignment horizontal="center" vertical="center" wrapText="1"/>
    </xf>
    <xf numFmtId="0" fontId="15" fillId="6" borderId="1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left"/>
    </xf>
    <xf numFmtId="0" fontId="12" fillId="0" borderId="0" xfId="1" applyFont="1" applyAlignment="1">
      <alignment horizontal="center"/>
    </xf>
    <xf numFmtId="0" fontId="16" fillId="6" borderId="1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9" fillId="0" borderId="9" xfId="1" applyFont="1" applyBorder="1" applyAlignment="1">
      <alignment horizontal="left"/>
    </xf>
    <xf numFmtId="0" fontId="19" fillId="0" borderId="2" xfId="1" applyFont="1" applyBorder="1" applyAlignment="1">
      <alignment horizontal="left"/>
    </xf>
    <xf numFmtId="0" fontId="19" fillId="0" borderId="10" xfId="1" applyFont="1" applyBorder="1" applyAlignment="1">
      <alignment horizontal="left"/>
    </xf>
    <xf numFmtId="0" fontId="16" fillId="9" borderId="9" xfId="1" applyFont="1" applyFill="1" applyBorder="1" applyAlignment="1">
      <alignment horizontal="center" vertical="center" shrinkToFit="1"/>
    </xf>
    <xf numFmtId="0" fontId="16" fillId="9" borderId="2" xfId="1" applyFont="1" applyFill="1" applyBorder="1" applyAlignment="1">
      <alignment horizontal="center" vertical="center" shrinkToFit="1"/>
    </xf>
    <xf numFmtId="0" fontId="16" fillId="9" borderId="10" xfId="1" applyFont="1" applyFill="1" applyBorder="1" applyAlignment="1">
      <alignment horizontal="center" vertical="center" shrinkToFit="1"/>
    </xf>
    <xf numFmtId="165" fontId="24" fillId="0" borderId="5" xfId="0" applyNumberFormat="1" applyFont="1" applyBorder="1" applyAlignment="1">
      <alignment horizontal="center" vertical="center" wrapText="1"/>
    </xf>
    <xf numFmtId="165" fontId="24" fillId="0" borderId="6" xfId="0" applyNumberFormat="1" applyFont="1" applyBorder="1" applyAlignment="1">
      <alignment horizontal="center" vertical="center" wrapText="1"/>
    </xf>
    <xf numFmtId="165" fontId="24" fillId="0" borderId="8" xfId="0" applyNumberFormat="1" applyFont="1" applyBorder="1" applyAlignment="1">
      <alignment horizontal="center" vertical="center" wrapText="1"/>
    </xf>
    <xf numFmtId="0" fontId="16" fillId="10" borderId="9" xfId="1" applyFont="1" applyFill="1" applyBorder="1" applyAlignment="1">
      <alignment horizontal="center" vertical="center" shrinkToFit="1"/>
    </xf>
    <xf numFmtId="0" fontId="16" fillId="10" borderId="2" xfId="1" applyFont="1" applyFill="1" applyBorder="1" applyAlignment="1">
      <alignment horizontal="center" vertical="center" shrinkToFit="1"/>
    </xf>
    <xf numFmtId="0" fontId="16" fillId="10" borderId="10" xfId="1" applyFont="1" applyFill="1" applyBorder="1" applyAlignment="1">
      <alignment horizontal="center" vertical="center" shrinkToFit="1"/>
    </xf>
    <xf numFmtId="0" fontId="16" fillId="10" borderId="1" xfId="1" applyFont="1" applyFill="1" applyBorder="1" applyAlignment="1">
      <alignment horizontal="center" vertical="center" shrinkToFit="1"/>
    </xf>
    <xf numFmtId="0" fontId="62" fillId="9" borderId="1" xfId="1" applyFont="1" applyFill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wrapText="1"/>
    </xf>
    <xf numFmtId="164" fontId="59" fillId="0" borderId="1" xfId="0" applyNumberFormat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 shrinkToFit="1"/>
    </xf>
    <xf numFmtId="3" fontId="24" fillId="0" borderId="1" xfId="0" applyNumberFormat="1" applyFont="1" applyBorder="1" applyAlignment="1">
      <alignment horizontal="center" vertical="center" wrapText="1"/>
    </xf>
    <xf numFmtId="164" fontId="59" fillId="0" borderId="5" xfId="0" applyNumberFormat="1" applyFont="1" applyBorder="1" applyAlignment="1">
      <alignment horizontal="center" vertical="center" wrapText="1"/>
    </xf>
    <xf numFmtId="164" fontId="59" fillId="0" borderId="6" xfId="0" applyNumberFormat="1" applyFont="1" applyBorder="1" applyAlignment="1">
      <alignment horizontal="center" vertical="center" wrapText="1"/>
    </xf>
    <xf numFmtId="164" fontId="59" fillId="0" borderId="8" xfId="0" applyNumberFormat="1" applyFont="1" applyBorder="1" applyAlignment="1">
      <alignment horizontal="center" vertical="center" wrapText="1"/>
    </xf>
    <xf numFmtId="1" fontId="59" fillId="0" borderId="5" xfId="0" applyNumberFormat="1" applyFont="1" applyBorder="1" applyAlignment="1">
      <alignment horizontal="center" vertical="center" wrapText="1"/>
    </xf>
    <xf numFmtId="1" fontId="59" fillId="0" borderId="6" xfId="0" applyNumberFormat="1" applyFont="1" applyBorder="1" applyAlignment="1">
      <alignment horizontal="center" vertical="center" wrapText="1"/>
    </xf>
    <xf numFmtId="1" fontId="59" fillId="0" borderId="8" xfId="0" applyNumberFormat="1" applyFont="1" applyBorder="1" applyAlignment="1">
      <alignment horizontal="center" vertical="center" wrapText="1"/>
    </xf>
    <xf numFmtId="0" fontId="62" fillId="9" borderId="9" xfId="1" applyFont="1" applyFill="1" applyBorder="1" applyAlignment="1">
      <alignment horizontal="center" vertical="center" shrinkToFit="1"/>
    </xf>
    <xf numFmtId="0" fontId="62" fillId="9" borderId="2" xfId="1" applyFont="1" applyFill="1" applyBorder="1" applyAlignment="1">
      <alignment horizontal="center" vertical="center" shrinkToFit="1"/>
    </xf>
    <xf numFmtId="0" fontId="62" fillId="9" borderId="10" xfId="1" applyFont="1" applyFill="1" applyBorder="1" applyAlignment="1">
      <alignment horizontal="center" vertical="center" shrinkToFit="1"/>
    </xf>
    <xf numFmtId="0" fontId="62" fillId="9" borderId="11" xfId="1" applyFont="1" applyFill="1" applyBorder="1" applyAlignment="1">
      <alignment horizontal="center" vertical="center" shrinkToFit="1"/>
    </xf>
    <xf numFmtId="0" fontId="62" fillId="9" borderId="12" xfId="1" applyFont="1" applyFill="1" applyBorder="1" applyAlignment="1">
      <alignment horizontal="center" vertical="center" shrinkToFit="1"/>
    </xf>
    <xf numFmtId="0" fontId="62" fillId="9" borderId="13" xfId="1" applyFont="1" applyFill="1" applyBorder="1" applyAlignment="1">
      <alignment horizontal="center" vertical="center" shrinkToFit="1"/>
    </xf>
    <xf numFmtId="0" fontId="16" fillId="11" borderId="14" xfId="1" applyFont="1" applyFill="1" applyBorder="1" applyAlignment="1">
      <alignment horizontal="center" vertical="center" shrinkToFit="1"/>
    </xf>
    <xf numFmtId="0" fontId="16" fillId="11" borderId="7" xfId="1" applyFont="1" applyFill="1" applyBorder="1" applyAlignment="1">
      <alignment horizontal="center" vertical="center" shrinkToFit="1"/>
    </xf>
    <xf numFmtId="0" fontId="16" fillId="11" borderId="15" xfId="1" applyFont="1" applyFill="1" applyBorder="1" applyAlignment="1">
      <alignment horizontal="center" vertical="center" shrinkToFit="1"/>
    </xf>
    <xf numFmtId="0" fontId="16" fillId="0" borderId="1" xfId="1" applyFont="1" applyBorder="1" applyAlignment="1">
      <alignment horizontal="center" vertical="center" wrapText="1" shrinkToFit="1"/>
    </xf>
    <xf numFmtId="0" fontId="62" fillId="7" borderId="1" xfId="1" applyFont="1" applyFill="1" applyBorder="1" applyAlignment="1">
      <alignment horizontal="center" vertical="center" shrinkToFit="1"/>
    </xf>
    <xf numFmtId="1" fontId="59" fillId="7" borderId="1" xfId="0" applyNumberFormat="1" applyFont="1" applyFill="1" applyBorder="1" applyAlignment="1">
      <alignment horizontal="center" vertical="center" wrapText="1"/>
    </xf>
    <xf numFmtId="164" fontId="59" fillId="7" borderId="1" xfId="0" applyNumberFormat="1" applyFont="1" applyFill="1" applyBorder="1" applyAlignment="1">
      <alignment horizontal="center" vertical="center" wrapText="1"/>
    </xf>
    <xf numFmtId="0" fontId="24" fillId="7" borderId="1" xfId="1" applyFont="1" applyFill="1" applyBorder="1" applyAlignment="1">
      <alignment horizontal="center" vertical="center" wrapText="1" shrinkToFit="1"/>
    </xf>
    <xf numFmtId="3" fontId="24" fillId="7" borderId="1" xfId="0" applyNumberFormat="1" applyFont="1" applyFill="1" applyBorder="1" applyAlignment="1">
      <alignment horizontal="center" vertical="center" wrapText="1"/>
    </xf>
  </cellXfs>
  <cellStyles count="8">
    <cellStyle name="Comma" xfId="7" builtinId="3"/>
    <cellStyle name="Comma 2" xfId="4"/>
    <cellStyle name="Normal" xfId="0" builtinId="0"/>
    <cellStyle name="Normal 2" xfId="1"/>
    <cellStyle name="Normal 2 2" xfId="3"/>
    <cellStyle name="Normal 3" xfId="5"/>
    <cellStyle name="Normal 3 2" xfId="6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C0C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38100</xdr:rowOff>
    </xdr:from>
    <xdr:to>
      <xdr:col>6</xdr:col>
      <xdr:colOff>10584</xdr:colOff>
      <xdr:row>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6B77EE-5872-47C8-B9E7-96EC2944D3AE}"/>
            </a:ext>
          </a:extLst>
        </xdr:cNvPr>
        <xdr:cNvSpPr txBox="1"/>
      </xdr:nvSpPr>
      <xdr:spPr>
        <a:xfrm>
          <a:off x="9526" y="38100"/>
          <a:ext cx="8393641" cy="1114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km-KH" sz="1300">
              <a:latin typeface="Tacteing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300">
              <a:latin typeface="Khmer OS Siemreap" panose="02000500000000020004" pitchFamily="2" charset="77"/>
              <a:cs typeface="Khmer OS Siemreap" panose="02000500000000020004" pitchFamily="2" charset="77"/>
            </a:rPr>
            <a:t>ជាតិ</a:t>
          </a:r>
          <a:r>
            <a:rPr lang="km-KH" sz="1300" baseline="0">
              <a:latin typeface="Khmer OS Siemreap" panose="02000500000000020004" pitchFamily="2" charset="77"/>
              <a:cs typeface="Khmer OS Siemreap" panose="02000500000000020004" pitchFamily="2" charset="77"/>
            </a:rPr>
            <a:t> សាសនា ព្រះមហាក្សត្រ</a:t>
          </a:r>
          <a:endParaRPr lang="en-US" sz="1300">
            <a:latin typeface="Khmer OS Siemreap" panose="02000500000000020004" pitchFamily="2" charset="77"/>
            <a:cs typeface="Khmer OS Siemreap" panose="02000500000000020004" pitchFamily="2" charset="77"/>
          </a:endParaRPr>
        </a:p>
      </xdr:txBody>
    </xdr:sp>
    <xdr:clientData/>
  </xdr:twoCellAnchor>
  <xdr:twoCellAnchor editAs="oneCell">
    <xdr:from>
      <xdr:col>0</xdr:col>
      <xdr:colOff>751414</xdr:colOff>
      <xdr:row>1</xdr:row>
      <xdr:rowOff>21167</xdr:rowOff>
    </xdr:from>
    <xdr:to>
      <xdr:col>2</xdr:col>
      <xdr:colOff>497417</xdr:colOff>
      <xdr:row>5</xdr:row>
      <xdr:rowOff>23282</xdr:rowOff>
    </xdr:to>
    <xdr:pic>
      <xdr:nvPicPr>
        <xdr:cNvPr id="3" name="Picture 2" descr="D:\01. Office documents\Logo\Ministry of Labour Logo copy.png">
          <a:extLst>
            <a:ext uri="{FF2B5EF4-FFF2-40B4-BE49-F238E27FC236}">
              <a16:creationId xmlns:a16="http://schemas.microsoft.com/office/drawing/2014/main" id="{9DF3FB5F-B02E-4AE0-8CBD-19E4F829AF2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1414" y="402167"/>
          <a:ext cx="1524003" cy="15261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571500</xdr:colOff>
      <xdr:row>1</xdr:row>
      <xdr:rowOff>261620</xdr:rowOff>
    </xdr:from>
    <xdr:to>
      <xdr:col>4</xdr:col>
      <xdr:colOff>508000</xdr:colOff>
      <xdr:row>2</xdr:row>
      <xdr:rowOff>269240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3B8F0C-5B4B-483C-980A-6FEB5129EB82}"/>
            </a:ext>
          </a:extLst>
        </xdr:cNvPr>
        <xdr:cNvSpPr txBox="1"/>
      </xdr:nvSpPr>
      <xdr:spPr>
        <a:xfrm>
          <a:off x="3323167" y="642620"/>
          <a:ext cx="1756833" cy="38862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0" i="0" u="none" strike="noStrike">
              <a:solidFill>
                <a:srgbClr val="000000"/>
              </a:solidFill>
              <a:effectLst/>
              <a:latin typeface="Tacteing"/>
            </a:rPr>
            <a:t>3</a:t>
          </a:r>
          <a:r>
            <a:rPr lang="en-US" sz="2400"/>
            <a:t> </a:t>
          </a:r>
          <a:endParaRPr kumimoji="0" lang="en-US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0</xdr:colOff>
      <xdr:row>5</xdr:row>
      <xdr:rowOff>38099</xdr:rowOff>
    </xdr:from>
    <xdr:to>
      <xdr:col>3</xdr:col>
      <xdr:colOff>762000</xdr:colOff>
      <xdr:row>9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9C84BC-B7A5-408D-9E9F-E14B5B1C8363}"/>
            </a:ext>
          </a:extLst>
        </xdr:cNvPr>
        <xdr:cNvSpPr txBox="1"/>
      </xdr:nvSpPr>
      <xdr:spPr>
        <a:xfrm>
          <a:off x="0" y="1950719"/>
          <a:ext cx="3238500" cy="1057275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m-KH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ក្រសួងការងារ និងបណ្តុះបណ្តាលវិជ្ជាជីវៈ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cs typeface="Khmer OS Muol Light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</a:t>
          </a:r>
          <a:r>
            <a:rPr kumimoji="0" lang="en-K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ព្យ</a:t>
          </a:r>
          <a:r>
            <a:rPr kumimoji="0" lang="km-K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សម្បត្តិរដ្ឋ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cs typeface="Khmer OS Muol Light" pitchFamily="2" charset="0"/>
            </a:rPr>
            <a:t>ការិយាល័យហិរញ្ញវត្ថុ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m-K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cs typeface="Khmer OS Muol Light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</xdr:txBody>
    </xdr:sp>
    <xdr:clientData/>
  </xdr:twoCellAnchor>
  <xdr:oneCellAnchor>
    <xdr:from>
      <xdr:col>4</xdr:col>
      <xdr:colOff>539751</xdr:colOff>
      <xdr:row>31</xdr:row>
      <xdr:rowOff>4234</xdr:rowOff>
    </xdr:from>
    <xdr:ext cx="3092450" cy="9736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AC20E2-D3FF-4F36-87E4-13A8A645274E}"/>
            </a:ext>
          </a:extLst>
        </xdr:cNvPr>
        <xdr:cNvSpPr txBox="1"/>
      </xdr:nvSpPr>
      <xdr:spPr>
        <a:xfrm>
          <a:off x="4646084" y="10381192"/>
          <a:ext cx="3092450" cy="9736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km-KH" sz="1200">
              <a:latin typeface="Khmer OS Siemreap" panose="02000500000000020004" pitchFamily="2" charset="77"/>
              <a:cs typeface="Khmer OS Siemreap" panose="02000500000000020004" pitchFamily="2" charset="77"/>
            </a:rPr>
            <a:t>រាជធានីភ្នំពេញ ថ្ងៃទី       </a:t>
          </a:r>
          <a:r>
            <a:rPr lang="en-US" sz="1200">
              <a:latin typeface="Khmer OS Siemreap" panose="02000500000000020004" pitchFamily="2" charset="77"/>
              <a:cs typeface="Khmer OS Siemreap" panose="02000500000000020004" pitchFamily="2" charset="77"/>
            </a:rPr>
            <a:t>  </a:t>
          </a:r>
          <a:r>
            <a:rPr lang="km-KH" sz="1200">
              <a:latin typeface="Khmer OS Siemreap" panose="02000500000000020004" pitchFamily="2" charset="77"/>
              <a:cs typeface="Khmer OS Siemreap" panose="02000500000000020004" pitchFamily="2" charset="77"/>
            </a:rPr>
            <a:t>ខែ</a:t>
          </a:r>
          <a:r>
            <a:rPr lang="km-KH" sz="1200" baseline="0">
              <a:latin typeface="Khmer OS Siemreap" panose="02000500000000020004" pitchFamily="2" charset="77"/>
              <a:cs typeface="Khmer OS Siemreap" panose="02000500000000020004" pitchFamily="2" charset="77"/>
            </a:rPr>
            <a:t>      </a:t>
          </a:r>
          <a:r>
            <a:rPr lang="en-US" sz="1200" baseline="0">
              <a:latin typeface="Khmer OS Siemreap" panose="02000500000000020004" pitchFamily="2" charset="77"/>
              <a:cs typeface="Khmer OS Siemreap" panose="02000500000000020004" pitchFamily="2" charset="77"/>
            </a:rPr>
            <a:t>   </a:t>
          </a:r>
          <a:r>
            <a:rPr lang="km-KH" sz="1200" baseline="0">
              <a:latin typeface="Khmer OS Siemreap" panose="02000500000000020004" pitchFamily="2" charset="77"/>
              <a:cs typeface="Khmer OS Siemreap" panose="02000500000000020004" pitchFamily="2" charset="77"/>
            </a:rPr>
            <a:t>   ឆ្នាំ២០២៦</a:t>
          </a:r>
          <a:r>
            <a:rPr lang="km-KH" sz="1200" b="1" baseline="0">
              <a:latin typeface="Khmer OS Siemreap" panose="02000500000000020004" pitchFamily="2" charset="77"/>
              <a:cs typeface="Khmer OS Siemreap" panose="02000500000000020004" pitchFamily="2" charset="77"/>
            </a:rPr>
            <a:t> </a:t>
          </a:r>
          <a:r>
            <a:rPr lang="km-KH" sz="1200" b="0" baseline="0">
              <a:latin typeface="Khmer OS Siemreap" panose="02000500000000020004" pitchFamily="2" charset="77"/>
              <a:cs typeface="Khmer OS Siemreap" panose="02000500000000020004" pitchFamily="2" charset="77"/>
            </a:rPr>
            <a:t>អ្នកធ្វើតារាង</a:t>
          </a:r>
          <a:endParaRPr lang="en-US" sz="1200" b="0">
            <a:latin typeface="Khmer OS Siemreap" panose="02000500000000020004" pitchFamily="2" charset="77"/>
            <a:cs typeface="Khmer OS Siemreap" panose="02000500000000020004" pitchFamily="2" charset="77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0</xdr:colOff>
      <xdr:row>2</xdr:row>
      <xdr:rowOff>7620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1D41B02-3E1E-4857-92DE-B8E856BA3F72}"/>
            </a:ext>
          </a:extLst>
        </xdr:cNvPr>
        <xdr:cNvSpPr/>
      </xdr:nvSpPr>
      <xdr:spPr>
        <a:xfrm>
          <a:off x="0" y="1"/>
          <a:ext cx="7972425" cy="979169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m-KH" sz="1200">
              <a:solidFill>
                <a:schemeClr val="dk1"/>
              </a:solidFill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200" b="0">
              <a:latin typeface="Khmer OS Siemreap" panose="02000500000000020004" pitchFamily="2" charset="0"/>
              <a:cs typeface="Khmer OS Siemreap" panose="02000500000000020004" pitchFamily="2" charset="0"/>
            </a:rPr>
            <a:t>ជាតិ សាសនា ព្រះមហាក្សត្រ</a:t>
          </a:r>
          <a:endParaRPr lang="en-US" sz="1200" b="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2</xdr:col>
      <xdr:colOff>1309077</xdr:colOff>
      <xdr:row>1</xdr:row>
      <xdr:rowOff>107738</xdr:rowOff>
    </xdr:from>
    <xdr:to>
      <xdr:col>3</xdr:col>
      <xdr:colOff>1571577</xdr:colOff>
      <xdr:row>2</xdr:row>
      <xdr:rowOff>3598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217FDC-78EE-475D-B741-9A282E392738}"/>
            </a:ext>
          </a:extLst>
        </xdr:cNvPr>
        <xdr:cNvSpPr/>
      </xdr:nvSpPr>
      <xdr:spPr>
        <a:xfrm>
          <a:off x="3047390" y="593513"/>
          <a:ext cx="1834125" cy="38163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m-KH" sz="1300">
            <a:solidFill>
              <a:schemeClr val="dk1"/>
            </a:solidFill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3</xdr:col>
      <xdr:colOff>1265730</xdr:colOff>
      <xdr:row>166</xdr:row>
      <xdr:rowOff>11758</xdr:rowOff>
    </xdr:from>
    <xdr:to>
      <xdr:col>7</xdr:col>
      <xdr:colOff>301157</xdr:colOff>
      <xdr:row>171</xdr:row>
      <xdr:rowOff>66071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1F0CC86-8715-4C07-AA02-13CBFF0408D5}"/>
            </a:ext>
          </a:extLst>
        </xdr:cNvPr>
        <xdr:cNvSpPr/>
      </xdr:nvSpPr>
      <xdr:spPr>
        <a:xfrm>
          <a:off x="4574968" y="53586382"/>
          <a:ext cx="5422779" cy="1532088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រាជធានីភ្នំពេញ ថ្ងៃទី          ខែ</a:t>
          </a:r>
          <a:r>
            <a:rPr lang="km-KH" sz="1200" baseline="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   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       ឆ្នាំ២០២៦</a:t>
          </a:r>
          <a:endParaRPr lang="en-US" sz="1200">
            <a:effectLst/>
            <a:latin typeface="Khmer OS Siemreap" panose="02000500000000020004" pitchFamily="2" charset="77"/>
            <a:cs typeface="Khmer OS Siemreap" panose="02000500000000020004" pitchFamily="2" charset="77"/>
          </a:endParaRPr>
        </a:p>
        <a:p>
          <a:pPr algn="ctr"/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អ្នកធ្វើតារាង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166</xdr:row>
      <xdr:rowOff>42730</xdr:rowOff>
    </xdr:from>
    <xdr:to>
      <xdr:col>2</xdr:col>
      <xdr:colOff>831967</xdr:colOff>
      <xdr:row>171</xdr:row>
      <xdr:rowOff>269716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771E2A0-C622-4F4F-9AA1-766C10BD169B}"/>
            </a:ext>
          </a:extLst>
        </xdr:cNvPr>
        <xdr:cNvSpPr/>
      </xdr:nvSpPr>
      <xdr:spPr>
        <a:xfrm>
          <a:off x="0" y="104084305"/>
          <a:ext cx="2570280" cy="1708124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2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បានឃើញ និងពិនិត្យត្រឹមត្រូវ</a:t>
          </a: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ប្រធាននាយកដ្ឋាន</a:t>
          </a:r>
          <a:endParaRPr lang="km-KH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ហិរញ្ញវត្ថុ</a:t>
          </a:r>
          <a:r>
            <a:rPr lang="en-US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និងទ្រព្យសម្បត្តិរដ្ឋ</a:t>
          </a: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2</xdr:col>
      <xdr:colOff>717313</xdr:colOff>
      <xdr:row>166</xdr:row>
      <xdr:rowOff>2940</xdr:rowOff>
    </xdr:from>
    <xdr:to>
      <xdr:col>3</xdr:col>
      <xdr:colOff>1784469</xdr:colOff>
      <xdr:row>171</xdr:row>
      <xdr:rowOff>164807</xdr:rowOff>
    </xdr:to>
    <xdr:sp macro="" textlink="">
      <xdr:nvSpPr>
        <xdr:cNvPr id="6" name="Rounded Rectangle 4">
          <a:extLst>
            <a:ext uri="{FF2B5EF4-FFF2-40B4-BE49-F238E27FC236}">
              <a16:creationId xmlns:a16="http://schemas.microsoft.com/office/drawing/2014/main" id="{4BC3838D-215E-4ADC-8AC2-8AB7D2102BDC}"/>
            </a:ext>
          </a:extLst>
        </xdr:cNvPr>
        <xdr:cNvSpPr/>
      </xdr:nvSpPr>
      <xdr:spPr>
        <a:xfrm>
          <a:off x="2455626" y="104044515"/>
          <a:ext cx="2638781" cy="164300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2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បានពិនិត្យត្រឹមត្រូវ</a:t>
          </a: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ការិយាល័យ</a:t>
          </a:r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ហិរញ្ញវត្ថុ</a:t>
          </a:r>
          <a:endParaRPr lang="en-US" sz="1200" baseline="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2</xdr:col>
      <xdr:colOff>505645</xdr:colOff>
      <xdr:row>171</xdr:row>
      <xdr:rowOff>263133</xdr:rowOff>
    </xdr:from>
    <xdr:to>
      <xdr:col>4</xdr:col>
      <xdr:colOff>296920</xdr:colOff>
      <xdr:row>179</xdr:row>
      <xdr:rowOff>140411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BC90379B-76E2-4C1E-8937-8E46BFDF7B7D}"/>
            </a:ext>
          </a:extLst>
        </xdr:cNvPr>
        <xdr:cNvSpPr/>
      </xdr:nvSpPr>
      <xdr:spPr>
        <a:xfrm>
          <a:off x="2243958" y="105785846"/>
          <a:ext cx="3325050" cy="2125178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1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បានឃើញ និង</a:t>
          </a:r>
          <a:r>
            <a:rPr lang="km-KH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ឯកភាព</a:t>
          </a:r>
          <a:endParaRPr lang="en-US" sz="1200">
            <a:solidFill>
              <a:schemeClr val="dk1"/>
            </a:solidFill>
            <a:latin typeface="Khmer OS Siemreap" panose="02000500000000020004" pitchFamily="2" charset="77"/>
            <a:ea typeface="+mn-ea"/>
            <a:cs typeface="Khmer OS Siemreap" panose="02000500000000020004" pitchFamily="2" charset="77"/>
          </a:endParaRPr>
        </a:p>
        <a:p>
          <a:pPr algn="ctr"/>
          <a:r>
            <a:rPr lang="km-KH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អគ្គនាយករដ្ឋបាល និងហិរញ្ញវត្ថុ</a:t>
          </a:r>
          <a:endParaRPr lang="en-US" sz="1200" baseline="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1</xdr:col>
      <xdr:colOff>694264</xdr:colOff>
      <xdr:row>0</xdr:row>
      <xdr:rowOff>110065</xdr:rowOff>
    </xdr:from>
    <xdr:to>
      <xdr:col>2</xdr:col>
      <xdr:colOff>262468</xdr:colOff>
      <xdr:row>2</xdr:row>
      <xdr:rowOff>42332</xdr:rowOff>
    </xdr:to>
    <xdr:sp macro="" textlink="">
      <xdr:nvSpPr>
        <xdr:cNvPr id="8" name="Oval 7" descr="74726_100232166783376_503448019_n">
          <a:extLst>
            <a:ext uri="{FF2B5EF4-FFF2-40B4-BE49-F238E27FC236}">
              <a16:creationId xmlns:a16="http://schemas.microsoft.com/office/drawing/2014/main" id="{D8EFFDE6-5BEA-41F2-AA4A-6A22BC48275A}"/>
            </a:ext>
          </a:extLst>
        </xdr:cNvPr>
        <xdr:cNvSpPr>
          <a:spLocks noChangeArrowheads="1"/>
        </xdr:cNvSpPr>
      </xdr:nvSpPr>
      <xdr:spPr bwMode="auto">
        <a:xfrm>
          <a:off x="1146702" y="110065"/>
          <a:ext cx="854079" cy="903817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0</xdr:colOff>
      <xdr:row>2</xdr:row>
      <xdr:rowOff>7620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05EF45B-FD23-47A4-B1ED-ACD79DD97414}"/>
            </a:ext>
          </a:extLst>
        </xdr:cNvPr>
        <xdr:cNvSpPr/>
      </xdr:nvSpPr>
      <xdr:spPr>
        <a:xfrm>
          <a:off x="0" y="1"/>
          <a:ext cx="7673340" cy="967739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m-KH" sz="1200">
              <a:solidFill>
                <a:schemeClr val="dk1"/>
              </a:solidFill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200" b="0">
              <a:latin typeface="Khmer OS Siemreap" panose="02000500000000020004" pitchFamily="2" charset="0"/>
              <a:cs typeface="Khmer OS Siemreap" panose="02000500000000020004" pitchFamily="2" charset="0"/>
            </a:rPr>
            <a:t>ជាតិ សាសនា ព្រះមហាក្សត្រ</a:t>
          </a:r>
          <a:endParaRPr lang="en-US" sz="1200" b="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2</xdr:col>
      <xdr:colOff>1309077</xdr:colOff>
      <xdr:row>1</xdr:row>
      <xdr:rowOff>107738</xdr:rowOff>
    </xdr:from>
    <xdr:to>
      <xdr:col>3</xdr:col>
      <xdr:colOff>1571577</xdr:colOff>
      <xdr:row>2</xdr:row>
      <xdr:rowOff>3598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A8D5189-E074-4EA5-BF69-0ECD0EFC6E52}"/>
            </a:ext>
          </a:extLst>
        </xdr:cNvPr>
        <xdr:cNvSpPr/>
      </xdr:nvSpPr>
      <xdr:spPr>
        <a:xfrm>
          <a:off x="2977857" y="587798"/>
          <a:ext cx="1771260" cy="37592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m-KH" sz="1300">
            <a:solidFill>
              <a:schemeClr val="dk1"/>
            </a:solidFill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3</xdr:col>
      <xdr:colOff>1265731</xdr:colOff>
      <xdr:row>323</xdr:row>
      <xdr:rowOff>11758</xdr:rowOff>
    </xdr:from>
    <xdr:to>
      <xdr:col>6</xdr:col>
      <xdr:colOff>494022</xdr:colOff>
      <xdr:row>328</xdr:row>
      <xdr:rowOff>66071</xdr:rowOff>
    </xdr:to>
    <xdr:sp macro="" textlink="">
      <xdr:nvSpPr>
        <xdr:cNvPr id="5" name="Rounded Rectangle 3">
          <a:extLst>
            <a:ext uri="{FF2B5EF4-FFF2-40B4-BE49-F238E27FC236}">
              <a16:creationId xmlns:a16="http://schemas.microsoft.com/office/drawing/2014/main" id="{7265BC97-B424-250F-FA41-6679570A3EE8}"/>
            </a:ext>
          </a:extLst>
        </xdr:cNvPr>
        <xdr:cNvSpPr/>
      </xdr:nvSpPr>
      <xdr:spPr>
        <a:xfrm>
          <a:off x="4575962" y="40910462"/>
          <a:ext cx="3890838" cy="1541859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រាជធានីភ្នំពេញ ថ្ងៃទី          ខែ</a:t>
          </a:r>
          <a:r>
            <a:rPr lang="km-KH" sz="1200" baseline="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   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       ឆ្នាំ២០២៦</a:t>
          </a:r>
          <a:endParaRPr lang="en-US" sz="1200">
            <a:effectLst/>
            <a:latin typeface="Khmer OS Siemreap" panose="02000500000000020004" pitchFamily="2" charset="77"/>
            <a:cs typeface="Khmer OS Siemreap" panose="02000500000000020004" pitchFamily="2" charset="77"/>
          </a:endParaRPr>
        </a:p>
        <a:p>
          <a:pPr algn="ctr"/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អ្នកធ្វើតារាង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323</xdr:row>
      <xdr:rowOff>42730</xdr:rowOff>
    </xdr:from>
    <xdr:to>
      <xdr:col>2</xdr:col>
      <xdr:colOff>831967</xdr:colOff>
      <xdr:row>328</xdr:row>
      <xdr:rowOff>269716</xdr:rowOff>
    </xdr:to>
    <xdr:sp macro="" textlink="">
      <xdr:nvSpPr>
        <xdr:cNvPr id="6" name="Rounded Rectangle 4">
          <a:extLst>
            <a:ext uri="{FF2B5EF4-FFF2-40B4-BE49-F238E27FC236}">
              <a16:creationId xmlns:a16="http://schemas.microsoft.com/office/drawing/2014/main" id="{8C010C87-9C7B-8E59-643E-C814E17C5B17}"/>
            </a:ext>
          </a:extLst>
        </xdr:cNvPr>
        <xdr:cNvSpPr/>
      </xdr:nvSpPr>
      <xdr:spPr>
        <a:xfrm>
          <a:off x="0" y="40941434"/>
          <a:ext cx="2569398" cy="1714532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2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បានឃើញ និងពិនិត្យត្រឹមត្រូវ</a:t>
          </a: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ប្រធាននាយកដ្ឋាន</a:t>
          </a:r>
          <a:endParaRPr lang="km-KH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ហិរញ្ញវត្ថុ</a:t>
          </a:r>
          <a:r>
            <a:rPr lang="en-US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 និងទ្រព្យសម្បត្តិរដ្ឋ</a:t>
          </a: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2</xdr:col>
      <xdr:colOff>717313</xdr:colOff>
      <xdr:row>323</xdr:row>
      <xdr:rowOff>2940</xdr:rowOff>
    </xdr:from>
    <xdr:to>
      <xdr:col>3</xdr:col>
      <xdr:colOff>1784469</xdr:colOff>
      <xdr:row>328</xdr:row>
      <xdr:rowOff>164807</xdr:rowOff>
    </xdr:to>
    <xdr:sp macro="" textlink="">
      <xdr:nvSpPr>
        <xdr:cNvPr id="7" name="Rounded Rectangle 4">
          <a:extLst>
            <a:ext uri="{FF2B5EF4-FFF2-40B4-BE49-F238E27FC236}">
              <a16:creationId xmlns:a16="http://schemas.microsoft.com/office/drawing/2014/main" id="{49F030D1-F72B-F6C4-4F01-AC329BC76DB1}"/>
            </a:ext>
          </a:extLst>
        </xdr:cNvPr>
        <xdr:cNvSpPr/>
      </xdr:nvSpPr>
      <xdr:spPr>
        <a:xfrm>
          <a:off x="2454744" y="40901644"/>
          <a:ext cx="2639956" cy="1649413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2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បានពិនិត្យត្រឹមត្រូវ</a:t>
          </a: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ការិយាល័យ</a:t>
          </a:r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ហិរញ្ញវត្ថុ</a:t>
          </a:r>
          <a:endParaRPr lang="en-US" sz="1200" baseline="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2</xdr:col>
      <xdr:colOff>505645</xdr:colOff>
      <xdr:row>328</xdr:row>
      <xdr:rowOff>263133</xdr:rowOff>
    </xdr:from>
    <xdr:to>
      <xdr:col>4</xdr:col>
      <xdr:colOff>296920</xdr:colOff>
      <xdr:row>336</xdr:row>
      <xdr:rowOff>140411</xdr:rowOff>
    </xdr:to>
    <xdr:sp macro="" textlink="">
      <xdr:nvSpPr>
        <xdr:cNvPr id="8" name="Rounded Rectangle 6">
          <a:extLst>
            <a:ext uri="{FF2B5EF4-FFF2-40B4-BE49-F238E27FC236}">
              <a16:creationId xmlns:a16="http://schemas.microsoft.com/office/drawing/2014/main" id="{9226153A-7407-3E03-B9E3-8E7A60D42C3A}"/>
            </a:ext>
          </a:extLst>
        </xdr:cNvPr>
        <xdr:cNvSpPr/>
      </xdr:nvSpPr>
      <xdr:spPr>
        <a:xfrm>
          <a:off x="2243076" y="42649383"/>
          <a:ext cx="3324932" cy="183519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1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បានឃើញ និង</a:t>
          </a:r>
          <a:r>
            <a:rPr lang="km-KH" sz="1200">
              <a:solidFill>
                <a:schemeClr val="dk1"/>
              </a:solidFill>
              <a:latin typeface="Khmer OS Siemreap" panose="02000500000000020004" pitchFamily="2" charset="77"/>
              <a:ea typeface="+mn-ea"/>
              <a:cs typeface="Khmer OS Siemreap" panose="02000500000000020004" pitchFamily="2" charset="77"/>
            </a:rPr>
            <a:t>ឯកភាព</a:t>
          </a:r>
          <a:endParaRPr lang="en-US" sz="1200">
            <a:solidFill>
              <a:schemeClr val="dk1"/>
            </a:solidFill>
            <a:latin typeface="Khmer OS Siemreap" panose="02000500000000020004" pitchFamily="2" charset="77"/>
            <a:ea typeface="+mn-ea"/>
            <a:cs typeface="Khmer OS Siemreap" panose="02000500000000020004" pitchFamily="2" charset="77"/>
          </a:endParaRPr>
        </a:p>
        <a:p>
          <a:pPr algn="ctr"/>
          <a:r>
            <a:rPr lang="km-KH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អគ្គនាយករដ្ឋបាល និងហិរញ្ញវត្ថុ</a:t>
          </a:r>
          <a:endParaRPr lang="en-US" sz="1200" baseline="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  <xdr:twoCellAnchor>
    <xdr:from>
      <xdr:col>1</xdr:col>
      <xdr:colOff>694264</xdr:colOff>
      <xdr:row>0</xdr:row>
      <xdr:rowOff>110065</xdr:rowOff>
    </xdr:from>
    <xdr:to>
      <xdr:col>2</xdr:col>
      <xdr:colOff>262468</xdr:colOff>
      <xdr:row>2</xdr:row>
      <xdr:rowOff>42332</xdr:rowOff>
    </xdr:to>
    <xdr:sp macro="" textlink="">
      <xdr:nvSpPr>
        <xdr:cNvPr id="9" name="Oval 8" descr="74726_100232166783376_503448019_n">
          <a:extLst>
            <a:ext uri="{FF2B5EF4-FFF2-40B4-BE49-F238E27FC236}">
              <a16:creationId xmlns:a16="http://schemas.microsoft.com/office/drawing/2014/main" id="{C11EB9B7-4B73-49E3-8339-1815158C0DE3}"/>
            </a:ext>
          </a:extLst>
        </xdr:cNvPr>
        <xdr:cNvSpPr>
          <a:spLocks noChangeArrowheads="1"/>
        </xdr:cNvSpPr>
      </xdr:nvSpPr>
      <xdr:spPr bwMode="auto">
        <a:xfrm>
          <a:off x="1128604" y="110065"/>
          <a:ext cx="802644" cy="892387"/>
        </a:xfrm>
        <a:prstGeom prst="ellipse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33104</xdr:colOff>
      <xdr:row>0</xdr:row>
      <xdr:rowOff>0</xdr:rowOff>
    </xdr:from>
    <xdr:to>
      <xdr:col>21</xdr:col>
      <xdr:colOff>0</xdr:colOff>
      <xdr:row>3</xdr:row>
      <xdr:rowOff>135466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C1960A5-8E62-455D-A1C0-66D22E8C5C17}"/>
            </a:ext>
          </a:extLst>
        </xdr:cNvPr>
        <xdr:cNvSpPr/>
      </xdr:nvSpPr>
      <xdr:spPr>
        <a:xfrm>
          <a:off x="33104" y="0"/>
          <a:ext cx="14590946" cy="1062566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m-KH" sz="1300">
              <a:solidFill>
                <a:schemeClr val="dk1"/>
              </a:solidFill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300" b="0">
              <a:latin typeface="Khmer OS Siemreap" panose="02000500000000020004" pitchFamily="2" charset="0"/>
              <a:cs typeface="Khmer OS Siemreap" panose="02000500000000020004" pitchFamily="2" charset="0"/>
            </a:rPr>
            <a:t>ជាតិ សាសនា ព្រះមហាក្សត្រ</a:t>
          </a:r>
          <a:endParaRPr lang="en-US" sz="1300" b="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0</xdr:col>
      <xdr:colOff>15240</xdr:colOff>
      <xdr:row>1</xdr:row>
      <xdr:rowOff>303345</xdr:rowOff>
    </xdr:from>
    <xdr:to>
      <xdr:col>21</xdr:col>
      <xdr:colOff>15239</xdr:colOff>
      <xdr:row>3</xdr:row>
      <xdr:rowOff>59266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CC386A55-D675-4F1B-AF2D-3E40D5218B9E}"/>
            </a:ext>
          </a:extLst>
        </xdr:cNvPr>
        <xdr:cNvSpPr/>
      </xdr:nvSpPr>
      <xdr:spPr>
        <a:xfrm>
          <a:off x="15240" y="627195"/>
          <a:ext cx="14624049" cy="359171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m-KH" sz="1300">
            <a:solidFill>
              <a:schemeClr val="dk1"/>
            </a:solidFill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33104</xdr:colOff>
      <xdr:row>0</xdr:row>
      <xdr:rowOff>0</xdr:rowOff>
    </xdr:from>
    <xdr:to>
      <xdr:col>21</xdr:col>
      <xdr:colOff>0</xdr:colOff>
      <xdr:row>3</xdr:row>
      <xdr:rowOff>135466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D7758EA-9A46-4B6D-974B-70B9E90EDD7C}"/>
            </a:ext>
          </a:extLst>
        </xdr:cNvPr>
        <xdr:cNvSpPr/>
      </xdr:nvSpPr>
      <xdr:spPr>
        <a:xfrm>
          <a:off x="33104" y="0"/>
          <a:ext cx="14332492" cy="1062279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m-KH" sz="1300">
              <a:solidFill>
                <a:schemeClr val="dk1"/>
              </a:solidFill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300" b="0">
              <a:latin typeface="Khmer OS Siemreap" panose="02000500000000020004" pitchFamily="2" charset="0"/>
              <a:cs typeface="Khmer OS Siemreap" panose="02000500000000020004" pitchFamily="2" charset="0"/>
            </a:rPr>
            <a:t>ជាតិ សាសនា ព្រះមហាក្សត្រ</a:t>
          </a:r>
          <a:endParaRPr lang="en-US" sz="1300" b="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0</xdr:col>
      <xdr:colOff>15240</xdr:colOff>
      <xdr:row>1</xdr:row>
      <xdr:rowOff>303345</xdr:rowOff>
    </xdr:from>
    <xdr:to>
      <xdr:col>21</xdr:col>
      <xdr:colOff>15239</xdr:colOff>
      <xdr:row>3</xdr:row>
      <xdr:rowOff>59266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03B7242-BE1C-475F-9DE7-C69939EC9C29}"/>
            </a:ext>
          </a:extLst>
        </xdr:cNvPr>
        <xdr:cNvSpPr/>
      </xdr:nvSpPr>
      <xdr:spPr>
        <a:xfrm>
          <a:off x="15240" y="627195"/>
          <a:ext cx="13849349" cy="365521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m-KH" sz="1300">
            <a:solidFill>
              <a:schemeClr val="dk1"/>
            </a:solidFill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15</xdr:col>
      <xdr:colOff>107577</xdr:colOff>
      <xdr:row>414</xdr:row>
      <xdr:rowOff>-1</xdr:rowOff>
    </xdr:from>
    <xdr:to>
      <xdr:col>21</xdr:col>
      <xdr:colOff>198603</xdr:colOff>
      <xdr:row>421</xdr:row>
      <xdr:rowOff>8275</xdr:rowOff>
    </xdr:to>
    <xdr:sp macro="" textlink="">
      <xdr:nvSpPr>
        <xdr:cNvPr id="8" name="Rounded Rectangle 4">
          <a:extLst>
            <a:ext uri="{FF2B5EF4-FFF2-40B4-BE49-F238E27FC236}">
              <a16:creationId xmlns:a16="http://schemas.microsoft.com/office/drawing/2014/main" id="{CE62DFE8-8B80-4203-BD6C-1546B5592B61}"/>
            </a:ext>
          </a:extLst>
        </xdr:cNvPr>
        <xdr:cNvSpPr/>
      </xdr:nvSpPr>
      <xdr:spPr>
        <a:xfrm>
          <a:off x="10956250" y="154223283"/>
          <a:ext cx="3607949" cy="2010853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m-KH" sz="1150" baseline="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រាជធានីភ្នំពេញ ថ្ងៃទី   </a:t>
          </a:r>
          <a:r>
            <a:rPr lang="en-US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ខែ</a:t>
          </a:r>
          <a:r>
            <a:rPr lang="km-KH" sz="12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</a:t>
          </a:r>
          <a:r>
            <a:rPr lang="en-US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 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ឆ្ន</a:t>
          </a:r>
          <a:r>
            <a:rPr lang="en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ាំ</a:t>
          </a:r>
          <a:r>
            <a:rPr lang="km-KH" sz="12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២០២៦</a:t>
          </a:r>
          <a:endParaRPr lang="en-US" sz="1200">
            <a:effectLst/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មន្ត្រីហិរញ្ញវត្ថុ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414</xdr:row>
      <xdr:rowOff>8274</xdr:rowOff>
    </xdr:from>
    <xdr:to>
      <xdr:col>21</xdr:col>
      <xdr:colOff>7122</xdr:colOff>
      <xdr:row>419</xdr:row>
      <xdr:rowOff>256529</xdr:rowOff>
    </xdr:to>
    <xdr:sp macro="" textlink="">
      <xdr:nvSpPr>
        <xdr:cNvPr id="9" name="Rounded Rectangle 5">
          <a:extLst>
            <a:ext uri="{FF2B5EF4-FFF2-40B4-BE49-F238E27FC236}">
              <a16:creationId xmlns:a16="http://schemas.microsoft.com/office/drawing/2014/main" id="{661F476F-07D6-4460-A135-517461AE2D24}"/>
            </a:ext>
          </a:extLst>
        </xdr:cNvPr>
        <xdr:cNvSpPr/>
      </xdr:nvSpPr>
      <xdr:spPr>
        <a:xfrm>
          <a:off x="0" y="154231558"/>
          <a:ext cx="14372718" cy="1721224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km-KH" sz="1100">
            <a:latin typeface="Khmer OS Battambang" panose="02000500000000000000" pitchFamily="2" charset="0"/>
            <a:cs typeface="Khmer OS Battambang" panose="02000500000000000000" pitchFamily="2" charset="0"/>
          </a:endParaRPr>
        </a:p>
        <a:p>
          <a:pPr algn="ctr"/>
          <a:r>
            <a:rPr lang="en-US" sz="1200">
              <a:latin typeface="Khmer OS Siemreap" panose="02000500000000020004" pitchFamily="2" charset="0"/>
              <a:cs typeface="Khmer OS Siemreap" panose="02000500000000020004" pitchFamily="2" charset="0"/>
            </a:rPr>
            <a:t>បានពិនិត្យត្រឹមត្រូវ</a:t>
          </a:r>
        </a:p>
        <a:p>
          <a:pPr algn="ctr"/>
          <a:r>
            <a:rPr lang="en-US" sz="12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គណនេយ្យ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5</xdr:colOff>
      <xdr:row>414</xdr:row>
      <xdr:rowOff>8274</xdr:rowOff>
    </xdr:from>
    <xdr:to>
      <xdr:col>5</xdr:col>
      <xdr:colOff>147918</xdr:colOff>
      <xdr:row>419</xdr:row>
      <xdr:rowOff>228600</xdr:rowOff>
    </xdr:to>
    <xdr:sp macro="" textlink="">
      <xdr:nvSpPr>
        <xdr:cNvPr id="10" name="Rounded Rectangle 6">
          <a:extLst>
            <a:ext uri="{FF2B5EF4-FFF2-40B4-BE49-F238E27FC236}">
              <a16:creationId xmlns:a16="http://schemas.microsoft.com/office/drawing/2014/main" id="{8EC8B43E-6F56-4E06-9607-A118E76872F0}"/>
            </a:ext>
          </a:extLst>
        </xdr:cNvPr>
        <xdr:cNvSpPr/>
      </xdr:nvSpPr>
      <xdr:spPr>
        <a:xfrm>
          <a:off x="5" y="154231558"/>
          <a:ext cx="3731037" cy="169329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km-KH" sz="1100">
            <a:solidFill>
              <a:schemeClr val="dk1"/>
            </a:solidFill>
            <a:latin typeface="Khmer OS Battambang" panose="02000500000000000000" pitchFamily="2" charset="0"/>
            <a:ea typeface="+mn-ea"/>
            <a:cs typeface="Khmer OS Battambang" panose="02000500000000000000" pitchFamily="2" charset="0"/>
          </a:endParaRPr>
        </a:p>
        <a:p>
          <a:pPr marL="0" indent="0" algn="ctr"/>
          <a:r>
            <a:rPr lang="en-US" sz="12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បានឃើញ និង</a:t>
          </a:r>
          <a:r>
            <a:rPr lang="km-KH" sz="12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ឯកភាព</a:t>
          </a:r>
          <a:endParaRPr lang="en-US" sz="1200">
            <a:solidFill>
              <a:schemeClr val="dk1"/>
            </a:solidFill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ctr"/>
          <a:r>
            <a:rPr lang="en-KH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អគ្គនាយករដ្ឋបាល និងហិរញ្ញវត្ថុ</a:t>
          </a:r>
        </a:p>
        <a:p>
          <a:pPr algn="ctr"/>
          <a:r>
            <a:rPr lang="en-KH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និងជា</a:t>
          </a:r>
          <a:r>
            <a:rPr lang="km-KH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ប្រធានអង្គភាពថវិកា</a:t>
          </a:r>
          <a:r>
            <a:rPr lang="en-US" sz="12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200">
            <a:latin typeface="Khmer OS Muol" pitchFamily="2" charset="0"/>
            <a:cs typeface="Khmer OS Muol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178404</xdr:colOff>
      <xdr:row>2</xdr:row>
      <xdr:rowOff>339455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CB0BB74-8E3B-4CD9-B632-A42A3129B28A}"/>
            </a:ext>
          </a:extLst>
        </xdr:cNvPr>
        <xdr:cNvSpPr/>
      </xdr:nvSpPr>
      <xdr:spPr>
        <a:xfrm>
          <a:off x="0" y="0"/>
          <a:ext cx="14926955" cy="1028498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m-KH" sz="1300">
              <a:solidFill>
                <a:schemeClr val="dk1"/>
              </a:solidFill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300" b="0">
              <a:latin typeface="Khmer OS Siemreap" panose="02000500000000020004" pitchFamily="2" charset="0"/>
              <a:cs typeface="Khmer OS Siemreap" panose="02000500000000020004" pitchFamily="2" charset="0"/>
            </a:rPr>
            <a:t>ជាតិ សាសនា ព្រះមហាក្សត្រ</a:t>
          </a:r>
          <a:endParaRPr lang="en-US" sz="1300" b="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0</xdr:col>
      <xdr:colOff>61235</xdr:colOff>
      <xdr:row>453</xdr:row>
      <xdr:rowOff>265814</xdr:rowOff>
    </xdr:from>
    <xdr:to>
      <xdr:col>4</xdr:col>
      <xdr:colOff>137146</xdr:colOff>
      <xdr:row>457</xdr:row>
      <xdr:rowOff>64496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38D716C-293F-4C05-9050-66657A33CE45}"/>
            </a:ext>
          </a:extLst>
        </xdr:cNvPr>
        <xdr:cNvSpPr txBox="1"/>
      </xdr:nvSpPr>
      <xdr:spPr>
        <a:xfrm>
          <a:off x="61235" y="154274203"/>
          <a:ext cx="3568411" cy="146137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km-KH" sz="10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>
            <a:spcAft>
              <a:spcPts val="0"/>
            </a:spcAft>
          </a:pPr>
          <a:endParaRPr lang="km-KH" sz="10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បានឃើញ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និងឯកភាព</a:t>
          </a:r>
        </a:p>
        <a:p>
          <a:pPr algn="ctr">
            <a:spcAft>
              <a:spcPts val="0"/>
            </a:spcAft>
          </a:pPr>
          <a:r>
            <a:rPr lang="km-KH" sz="12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អគ្គនាយករដ្ឋបាលនិងហិរញ្ញវត្ថុ</a:t>
          </a:r>
          <a:endParaRPr lang="en-US" sz="1200" b="0" i="0" u="none" strike="noStrike">
            <a:solidFill>
              <a:schemeClr val="dk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km-KH" sz="10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endParaRPr lang="en-US" sz="1000" b="0" i="0" u="none" strike="noStrike">
            <a:solidFill>
              <a:schemeClr val="dk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4</xdr:col>
      <xdr:colOff>76124</xdr:colOff>
      <xdr:row>453</xdr:row>
      <xdr:rowOff>259623</xdr:rowOff>
    </xdr:from>
    <xdr:to>
      <xdr:col>9</xdr:col>
      <xdr:colOff>275696</xdr:colOff>
      <xdr:row>456</xdr:row>
      <xdr:rowOff>312658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35A4A65-E229-4114-AFFF-FAC1BF3D6007}"/>
            </a:ext>
          </a:extLst>
        </xdr:cNvPr>
        <xdr:cNvSpPr txBox="1"/>
      </xdr:nvSpPr>
      <xdr:spPr>
        <a:xfrm>
          <a:off x="3384031" y="119934972"/>
          <a:ext cx="5910881" cy="131196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n-US" sz="10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</a:t>
          </a:r>
          <a:endParaRPr lang="km-KH" sz="1000" b="0" i="0" u="none" strike="noStrike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ctr">
            <a:spcAft>
              <a:spcPts val="0"/>
            </a:spcAft>
          </a:pPr>
          <a:endParaRPr lang="km-KH" sz="1000" b="0" i="0" u="none" strike="noStrike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បានឃើញ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និងពិនិត្យត្រឹមត្រូវ</a:t>
          </a:r>
        </a:p>
        <a:p>
          <a:pPr algn="ctr">
            <a:spcAft>
              <a:spcPts val="0"/>
            </a:spcAft>
          </a:pP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</a:t>
          </a:r>
          <a:r>
            <a:rPr lang="km-KH" sz="12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នាយកដ្ឋានហិរញ្ញវត្ថុនិងទ្រព្យសម្បត្តិរដ្ឋ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endParaRPr lang="en-US" sz="1200" b="0" i="0" u="none" strike="noStrike">
            <a:solidFill>
              <a:schemeClr val="dk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16</xdr:col>
      <xdr:colOff>28561</xdr:colOff>
      <xdr:row>452</xdr:row>
      <xdr:rowOff>350694</xdr:rowOff>
    </xdr:from>
    <xdr:to>
      <xdr:col>21</xdr:col>
      <xdr:colOff>427310</xdr:colOff>
      <xdr:row>458</xdr:row>
      <xdr:rowOff>90042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DFA0FB93-3F67-4254-A263-A1C397F1D7E7}"/>
            </a:ext>
          </a:extLst>
        </xdr:cNvPr>
        <xdr:cNvSpPr txBox="1"/>
      </xdr:nvSpPr>
      <xdr:spPr>
        <a:xfrm>
          <a:off x="12757425" y="151542751"/>
          <a:ext cx="3957635" cy="2176882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spcAft>
              <a:spcPts val="0"/>
            </a:spcAft>
          </a:pPr>
          <a:endParaRPr lang="km-KH" sz="1000" b="0" i="0" u="none" strike="noStrike" baseline="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r">
            <a:spcAft>
              <a:spcPts val="0"/>
            </a:spcAft>
          </a:pPr>
          <a:endParaRPr lang="en-US" sz="1000" b="0" i="0" u="none" strike="noStrike" baseline="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r">
            <a:spcAft>
              <a:spcPts val="0"/>
            </a:spcAft>
          </a:pPr>
          <a:endParaRPr lang="km-KH" sz="1000" b="0" i="0" u="none" strike="noStrike" baseline="0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en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រាជធានីភ្នំពេញ </a:t>
          </a: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ថ្ងៃទី​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 </a:t>
          </a: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ខែ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</a:t>
          </a: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 ឆ្នាំ២០២៦</a:t>
          </a:r>
          <a:endParaRPr lang="km-KH" sz="1200" b="0" i="0" u="none" strike="noStrike" baseline="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en-KH" sz="12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អ្នកធ្វើតារាង</a:t>
          </a:r>
          <a:endParaRPr lang="en-US" sz="1200" b="0" i="0" u="none" strike="noStrike">
            <a:solidFill>
              <a:schemeClr val="dk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9</xdr:col>
      <xdr:colOff>265728</xdr:colOff>
      <xdr:row>453</xdr:row>
      <xdr:rowOff>257125</xdr:rowOff>
    </xdr:from>
    <xdr:to>
      <xdr:col>14</xdr:col>
      <xdr:colOff>544987</xdr:colOff>
      <xdr:row>456</xdr:row>
      <xdr:rowOff>357594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76CC90C6-1D67-45BE-AEC3-4FA76E971AB7}"/>
            </a:ext>
          </a:extLst>
        </xdr:cNvPr>
        <xdr:cNvSpPr txBox="1"/>
      </xdr:nvSpPr>
      <xdr:spPr>
        <a:xfrm>
          <a:off x="9284944" y="119932474"/>
          <a:ext cx="2678968" cy="1359394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km-KH" sz="10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>
            <a:spcAft>
              <a:spcPts val="0"/>
            </a:spcAft>
          </a:pPr>
          <a:endParaRPr lang="km-KH" sz="10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>
            <a:spcAft>
              <a:spcPts val="0"/>
            </a:spcAft>
          </a:pPr>
          <a:r>
            <a:rPr lang="km-KH" sz="1200" b="0" i="0" u="none" strike="noStrike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បាន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ពិនិត្យត្រឹមត្រូវ</a:t>
          </a:r>
        </a:p>
        <a:p>
          <a:pPr algn="ctr">
            <a:spcAft>
              <a:spcPts val="0"/>
            </a:spcAft>
          </a:pP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</a:t>
          </a:r>
          <a:r>
            <a:rPr lang="km-KH" sz="12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ការិយាល័យហិរញ្ញវត្ថុ</a:t>
          </a:r>
          <a:r>
            <a:rPr lang="km-KH" sz="12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endParaRPr lang="en-US" sz="1200" b="0" i="0" u="none" strike="noStrike">
            <a:solidFill>
              <a:schemeClr val="dk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68184</xdr:colOff>
      <xdr:row>1</xdr:row>
      <xdr:rowOff>207145</xdr:rowOff>
    </xdr:from>
    <xdr:to>
      <xdr:col>21</xdr:col>
      <xdr:colOff>70210</xdr:colOff>
      <xdr:row>3</xdr:row>
      <xdr:rowOff>20379</xdr:rowOff>
    </xdr:to>
    <xdr:sp macro="" textlink="">
      <xdr:nvSpPr>
        <xdr:cNvPr id="9" name="Rounded Rectangle 2">
          <a:extLst>
            <a:ext uri="{FF2B5EF4-FFF2-40B4-BE49-F238E27FC236}">
              <a16:creationId xmlns:a16="http://schemas.microsoft.com/office/drawing/2014/main" id="{307B9784-51E1-4D82-8380-3D60A6EC853A}"/>
            </a:ext>
          </a:extLst>
        </xdr:cNvPr>
        <xdr:cNvSpPr/>
      </xdr:nvSpPr>
      <xdr:spPr>
        <a:xfrm>
          <a:off x="68184" y="551666"/>
          <a:ext cx="14750577" cy="502277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>
              <a:solidFill>
                <a:schemeClr val="dk1"/>
              </a:solidFill>
              <a:effectLst/>
              <a:latin typeface="Tacteing" pitchFamily="2" charset="0"/>
              <a:ea typeface="+mn-ea"/>
              <a:cs typeface="+mn-cs"/>
            </a:rPr>
            <a:t>3</a:t>
          </a:r>
          <a:endParaRPr lang="en-US" sz="2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km-KH" sz="1300">
            <a:solidFill>
              <a:schemeClr val="dk1"/>
            </a:solidFill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6016;&#6070;&#6042;&#6033;&#6076;&#6042;&#6033;&#6070;&#6031;&#6091;/&#6050;&#6018;&#6098;&#6018;&#6042;&#6026;&#6098;&#6034;&#6036;&#6070;&#6043;&#6035;&#6071;&#6020;&#6048;&#6042;&#6071;&#6025;&#6098;&#6025;&#6044;&#6031;&#6098;&#6032;&#6075;/2026/2026-&#6016;&#6040;&#6098;&#6040;&#6044;&#6071;&#6034;&#6072;&#6033;&#6072;&#6117;/200%20000%20000/&#6033;&#6076;&#6033;&#6070;&#6031;&#6091;&#6031;&#6098;&#6042;&#6020;&#6091;%20118%20691%20600%20(new)%20-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6016;&#6070;&#6042;&#6033;&#6076;&#6042;&#6033;&#6070;&#6031;&#6091;/&#6050;&#6018;&#6098;&#6018;&#6042;&#6026;&#6098;&#6034;&#6036;&#6070;&#6043;&#6035;&#6071;&#6020;&#6048;&#6042;&#6071;&#6025;&#6098;&#6025;&#6044;&#6031;&#6098;&#6032;&#6075;/2026/2026-&#6016;&#6040;&#6098;&#6040;&#6044;&#6071;&#6034;&#6072;&#6033;&#6072;&#6117;/200%20000%20000/&#6023;&#6075;&#6086;&#6033;&#6072;&#6115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6016;&#6070;&#6042;&#6033;&#6076;&#6042;&#6033;&#6070;&#6031;&#6091;/&#6050;&#6018;&#6098;&#6018;&#6042;&#6026;&#6098;&#6034;&#6036;&#6070;&#6043;&#6035;&#6071;&#6020;&#6048;&#6042;&#6071;&#6025;&#6098;&#6025;&#6044;&#6031;&#6098;&#6032;&#6075;/2026/&#6036;&#6081;&#6047;&#6016;&#6016;&#6040;&#6098;&#6040;%202026-&#6016;&#6040;&#6098;&#6040;&#6044;&#6071;&#6034;&#6072;&#6033;&#6072;&#6117;/&#6114;&#6112;&#6112;%20&#6112;&#6112;&#6112;%20&#6112;&#6112;&#6112;%20(&#6023;&#6075;&#6086;&#6033;&#6072;&#6116;)/&#6023;&#6075;&#6086;&#6033;&#6072;&#611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List"/>
      <sheetName val="ឋានៈ"/>
      <sheetName val="ធ្វើដំណើរ"/>
      <sheetName val="សង្ខេបទី"/>
      <sheetName val="ក ប ១ (2)"/>
      <sheetName val="ក ប ១"/>
      <sheetName val="New1 (3)"/>
      <sheetName val="លើកទី១ តាមកម្មវិធី"/>
      <sheetName val="118,691,600"/>
    </sheetNames>
    <sheetDataSet>
      <sheetData sheetId="0">
        <row r="8">
          <cell r="B8" t="str">
            <v>ហេង សួរ</v>
          </cell>
          <cell r="C8" t="str">
            <v>1751200142</v>
          </cell>
          <cell r="D8" t="str">
            <v>ហេង សួរ</v>
          </cell>
          <cell r="E8" t="str">
            <v>HENG SOUR</v>
          </cell>
          <cell r="F8">
            <v>10002560009</v>
          </cell>
        </row>
        <row r="9">
          <cell r="B9" t="str">
            <v>ឡៅ ហ៊ីម</v>
          </cell>
          <cell r="C9" t="str">
            <v>1690500036</v>
          </cell>
          <cell r="D9" t="str">
            <v>ឡៅ ហ៊ីម</v>
          </cell>
          <cell r="E9" t="str">
            <v>LAOV HIM</v>
          </cell>
          <cell r="F9" t="str">
            <v>0010002543888</v>
          </cell>
        </row>
        <row r="10">
          <cell r="B10" t="str">
            <v>ឡេង សែ</v>
          </cell>
          <cell r="C10">
            <v>1720800864</v>
          </cell>
          <cell r="D10" t="str">
            <v>ឡេង សែ</v>
          </cell>
          <cell r="E10" t="str">
            <v>LENG SE</v>
          </cell>
          <cell r="F10" t="str">
            <v>0010002722602</v>
          </cell>
        </row>
        <row r="11">
          <cell r="B11" t="str">
            <v>គុយ រតនា</v>
          </cell>
          <cell r="C11">
            <v>1651200111</v>
          </cell>
          <cell r="D11" t="str">
            <v>គុយ រតនា</v>
          </cell>
          <cell r="E11" t="str">
            <v>KUY ROTTANA</v>
          </cell>
          <cell r="F11" t="str">
            <v>0010002528385</v>
          </cell>
        </row>
        <row r="12">
          <cell r="B12" t="str">
            <v>ចាប ឫទ្ធី</v>
          </cell>
          <cell r="C12">
            <v>1730700328</v>
          </cell>
          <cell r="D12" t="str">
            <v>ចាប ឫទ្ធី</v>
          </cell>
          <cell r="E12" t="str">
            <v>CHAP RITHY</v>
          </cell>
          <cell r="F12" t="str">
            <v>0010002550666</v>
          </cell>
        </row>
        <row r="13">
          <cell r="B13" t="str">
            <v>ងុយ រិទ្ធ</v>
          </cell>
          <cell r="C13" t="str">
            <v>1740500009</v>
          </cell>
          <cell r="D13" t="str">
            <v>ងុយ រិទ្ធ</v>
          </cell>
          <cell r="E13" t="str">
            <v>NGUY RITH</v>
          </cell>
          <cell r="F13" t="str">
            <v>0010002526218</v>
          </cell>
        </row>
        <row r="14">
          <cell r="B14" t="str">
            <v>លី សុធា</v>
          </cell>
          <cell r="C14" t="str">
            <v>1670300090</v>
          </cell>
          <cell r="D14" t="str">
            <v>លី សុធា</v>
          </cell>
          <cell r="E14" t="str">
            <v>LY SOTHEA</v>
          </cell>
          <cell r="F14" t="str">
            <v>0510000005019</v>
          </cell>
        </row>
        <row r="15">
          <cell r="B15" t="str">
            <v>ម៉ម វណ្ណៈ</v>
          </cell>
          <cell r="C15" t="str">
            <v>1721200732</v>
          </cell>
          <cell r="D15" t="str">
            <v>ម៉ម វណ្ណៈ</v>
          </cell>
          <cell r="E15" t="str">
            <v>MAM VANNAK</v>
          </cell>
          <cell r="F15" t="str">
            <v>0010002534148</v>
          </cell>
        </row>
        <row r="16">
          <cell r="B16" t="str">
            <v>ម៉ៅ ធីតា</v>
          </cell>
          <cell r="C16" t="str">
            <v>2671200122</v>
          </cell>
          <cell r="D16" t="str">
            <v>ម៉ៅ ធីតា</v>
          </cell>
          <cell r="E16" t="str">
            <v>MAO THIDA</v>
          </cell>
          <cell r="F16" t="str">
            <v>0010002526967</v>
          </cell>
        </row>
        <row r="17">
          <cell r="B17" t="str">
            <v>ទៀវ ម៉ាក់តែល</v>
          </cell>
          <cell r="C17" t="str">
            <v>1801200108</v>
          </cell>
          <cell r="D17" t="str">
            <v>ទៀវ ម៉ាក់តែល</v>
          </cell>
          <cell r="E17" t="str">
            <v>TIEV MAKTEL</v>
          </cell>
          <cell r="F17" t="str">
            <v>0010002526536</v>
          </cell>
        </row>
        <row r="18">
          <cell r="B18" t="str">
            <v>ជា សុខនី</v>
          </cell>
          <cell r="C18" t="str">
            <v>2710300003</v>
          </cell>
          <cell r="D18" t="str">
            <v>ជា សុខនី</v>
          </cell>
          <cell r="E18" t="str">
            <v>CHEA SOKNY</v>
          </cell>
          <cell r="F18" t="str">
            <v>0010002555878</v>
          </cell>
        </row>
        <row r="19">
          <cell r="B19" t="str">
            <v>សោម អូន</v>
          </cell>
          <cell r="C19">
            <v>1731400103</v>
          </cell>
          <cell r="D19" t="str">
            <v>សោម អូន</v>
          </cell>
          <cell r="E19" t="str">
            <v>SOM AUN</v>
          </cell>
          <cell r="F19" t="str">
            <v>0010002638121</v>
          </cell>
        </row>
        <row r="20">
          <cell r="B20" t="str">
            <v>ទេព ណាវី</v>
          </cell>
          <cell r="C20" t="str">
            <v>1742000291</v>
          </cell>
          <cell r="D20" t="str">
            <v>ទេព ណាវី</v>
          </cell>
          <cell r="E20" t="str">
            <v>TEP NAVY</v>
          </cell>
          <cell r="F20" t="str">
            <v>0010002525947</v>
          </cell>
        </row>
        <row r="21">
          <cell r="B21" t="str">
            <v>ម៉ន គ្រីយ៉ា</v>
          </cell>
          <cell r="C21">
            <v>1731500001</v>
          </cell>
          <cell r="D21" t="str">
            <v>ម៉ន គ្រីយ៉ា</v>
          </cell>
          <cell r="E21" t="str">
            <v>MON KRIYA</v>
          </cell>
          <cell r="F21" t="str">
            <v>0460000015758</v>
          </cell>
        </row>
        <row r="22">
          <cell r="B22" t="str">
            <v>ទុយ ស៊ីផាន់</v>
          </cell>
          <cell r="C22" t="str">
            <v>1830500031</v>
          </cell>
          <cell r="D22" t="str">
            <v>ទុយ ស៊ីផាន់</v>
          </cell>
          <cell r="E22" t="str">
            <v>TUY SIPHANN</v>
          </cell>
          <cell r="F22" t="str">
            <v>0010002557792</v>
          </cell>
        </row>
        <row r="23">
          <cell r="B23" t="str">
            <v>សុវណ្ណ វណ្ណារតន៍</v>
          </cell>
          <cell r="C23">
            <v>2860200431</v>
          </cell>
          <cell r="D23" t="str">
            <v>សុវណ្ណ វណ្ណារតន៍</v>
          </cell>
          <cell r="E23" t="str">
            <v>SOVANN VANNAROTH</v>
          </cell>
          <cell r="F23" t="str">
            <v>0010003118741</v>
          </cell>
        </row>
        <row r="24">
          <cell r="B24" t="str">
            <v>សួស រដ្ឋាវី</v>
          </cell>
          <cell r="C24" t="str">
            <v>2871200197</v>
          </cell>
          <cell r="D24" t="str">
            <v>សួស រដ្ឋាវី</v>
          </cell>
          <cell r="E24" t="str">
            <v>SUOS RATHAVY</v>
          </cell>
          <cell r="F24" t="str">
            <v>0010002480889</v>
          </cell>
        </row>
        <row r="25">
          <cell r="B25" t="str">
            <v>ជួន មុំថុល</v>
          </cell>
          <cell r="C25">
            <v>1660800502</v>
          </cell>
          <cell r="D25" t="str">
            <v>ជួន មុំថុល</v>
          </cell>
          <cell r="E25" t="str">
            <v>CHUON MOMTHOL</v>
          </cell>
          <cell r="F25" t="str">
            <v>0010002963294</v>
          </cell>
        </row>
        <row r="26">
          <cell r="B26" t="str">
            <v>កាន់ ម៉ន</v>
          </cell>
          <cell r="C26" t="str">
            <v>3000031014</v>
          </cell>
          <cell r="D26" t="str">
            <v>កាន់ ម៉ន</v>
          </cell>
          <cell r="E26" t="str">
            <v>KANN MAN</v>
          </cell>
          <cell r="F26" t="str">
            <v>0010002742042</v>
          </cell>
        </row>
        <row r="27">
          <cell r="B27" t="str">
            <v>សៅ ស្រីពៅ</v>
          </cell>
          <cell r="C27">
            <v>3000031018</v>
          </cell>
          <cell r="D27" t="str">
            <v>សៅ ស្រីពៅ</v>
          </cell>
          <cell r="E27" t="str">
            <v>SAO SREY PAO</v>
          </cell>
          <cell r="F27" t="str">
            <v>0010002867856</v>
          </cell>
        </row>
        <row r="28">
          <cell r="B28" t="str">
            <v>សោម ចំណាន</v>
          </cell>
          <cell r="C28" t="str">
            <v>3000031028</v>
          </cell>
          <cell r="D28" t="str">
            <v>សោម ចំណាន</v>
          </cell>
          <cell r="E28" t="str">
            <v>SOM CHAMNAN</v>
          </cell>
          <cell r="F28" t="str">
            <v>0010003324888</v>
          </cell>
        </row>
        <row r="29">
          <cell r="B29" t="str">
            <v>ផេង សុខាំ</v>
          </cell>
          <cell r="C29">
            <v>1510300066</v>
          </cell>
          <cell r="D29" t="str">
            <v>ផេង សុខាំ</v>
          </cell>
          <cell r="E29" t="str">
            <v>PHENG SOKHAM</v>
          </cell>
          <cell r="F29" t="str">
            <v>0010002747818</v>
          </cell>
        </row>
        <row r="30">
          <cell r="B30" t="str">
            <v>ហ៊ុយ ហានសុង</v>
          </cell>
          <cell r="C30" t="str">
            <v>1520800011</v>
          </cell>
          <cell r="D30" t="str">
            <v>ហ៊ុយ ហានសុង</v>
          </cell>
          <cell r="E30" t="str">
            <v>HUY HAN SONG</v>
          </cell>
          <cell r="F30" t="str">
            <v>0010002561188</v>
          </cell>
        </row>
        <row r="31">
          <cell r="B31" t="str">
            <v>ហ៊ូ វុឌ្ឍី</v>
          </cell>
          <cell r="C31">
            <v>1521400003</v>
          </cell>
          <cell r="D31" t="str">
            <v>ហ៊ូ វុឌ្ឍី</v>
          </cell>
          <cell r="E31" t="str">
            <v>HOU VUDTHY</v>
          </cell>
          <cell r="F31" t="str">
            <v>0010002559779</v>
          </cell>
        </row>
        <row r="32">
          <cell r="B32" t="str">
            <v>ប៉ុក ប៉ាន់</v>
          </cell>
          <cell r="C32">
            <v>1521400054</v>
          </cell>
          <cell r="D32" t="str">
            <v>ប៉ុក ប៉ាន់</v>
          </cell>
          <cell r="E32" t="str">
            <v>POK PANN</v>
          </cell>
          <cell r="F32" t="str">
            <v>0010002538453</v>
          </cell>
        </row>
        <row r="33">
          <cell r="B33" t="str">
            <v>ប្រាក់ ចាន់ធឿន</v>
          </cell>
          <cell r="C33" t="str">
            <v>1592100008</v>
          </cell>
          <cell r="D33" t="str">
            <v>ប្រាក់ ចាន់ធឿន</v>
          </cell>
          <cell r="E33" t="str">
            <v>PRAK CHANTHOEUN</v>
          </cell>
          <cell r="F33" t="str">
            <v>0010002783644</v>
          </cell>
        </row>
        <row r="34">
          <cell r="B34" t="str">
            <v>សាត សមុទ្រ</v>
          </cell>
          <cell r="C34" t="str">
            <v>1612100005</v>
          </cell>
          <cell r="D34" t="str">
            <v>សាត សមុទ្រ</v>
          </cell>
          <cell r="E34" t="str">
            <v>SAT SAMOTH</v>
          </cell>
          <cell r="F34" t="str">
            <v>0010002726508</v>
          </cell>
        </row>
        <row r="35">
          <cell r="B35" t="str">
            <v>អ៊ិន ខេមរា</v>
          </cell>
          <cell r="C35" t="str">
            <v>1632000002</v>
          </cell>
          <cell r="D35" t="str">
            <v>អ៊ិន ខេមរា</v>
          </cell>
          <cell r="E35" t="str">
            <v>IN KHEMARA</v>
          </cell>
          <cell r="F35" t="str">
            <v>0010002532757</v>
          </cell>
        </row>
        <row r="36">
          <cell r="B36" t="str">
            <v>ស៊ើង សរសុចិត្តា</v>
          </cell>
          <cell r="C36">
            <v>2601200016</v>
          </cell>
          <cell r="D36" t="str">
            <v>ស៊ើង សរសុចិត្តា</v>
          </cell>
          <cell r="E36" t="str">
            <v>SOEUNG SARSOCHETTA</v>
          </cell>
          <cell r="F36" t="str">
            <v>0010002559922</v>
          </cell>
        </row>
        <row r="37">
          <cell r="B37" t="str">
            <v>យឹម ស៊ីណន</v>
          </cell>
          <cell r="C37" t="str">
            <v>3000031335</v>
          </cell>
          <cell r="D37" t="str">
            <v>យឹម ស៊ីណន</v>
          </cell>
          <cell r="E37" t="str">
            <v>YIM SINORN</v>
          </cell>
          <cell r="F37" t="str">
            <v>0650000088204</v>
          </cell>
        </row>
        <row r="38">
          <cell r="B38" t="str">
            <v>គួច សុមាន</v>
          </cell>
          <cell r="C38" t="str">
            <v>1890800167</v>
          </cell>
          <cell r="D38" t="str">
            <v>គួច សុមាន</v>
          </cell>
          <cell r="E38" t="str">
            <v>KUOCH SOMEAN</v>
          </cell>
          <cell r="F38" t="str">
            <v>0010002783652</v>
          </cell>
        </row>
        <row r="39">
          <cell r="B39" t="str">
            <v>ហួត ស៊ីនាដ</v>
          </cell>
          <cell r="C39">
            <v>1791400111</v>
          </cell>
          <cell r="D39" t="str">
            <v>ហួត ស៊ីនាដ</v>
          </cell>
          <cell r="E39" t="str">
            <v>HUOT SYNEAD</v>
          </cell>
          <cell r="F39">
            <v>580000023899</v>
          </cell>
        </row>
        <row r="40">
          <cell r="B40" t="str">
            <v>កត្តា អ៊ន</v>
          </cell>
          <cell r="C40">
            <v>1751200087</v>
          </cell>
          <cell r="D40" t="str">
            <v>កត្តា អ៊ន</v>
          </cell>
          <cell r="E40" t="str">
            <v>KATTA ORN</v>
          </cell>
          <cell r="F40">
            <v>10002618643</v>
          </cell>
        </row>
        <row r="41">
          <cell r="B41" t="str">
            <v>ម៉ុង គឹមហេង</v>
          </cell>
          <cell r="C41">
            <v>1681400595</v>
          </cell>
          <cell r="D41" t="str">
            <v>ម៉ុង គឹមហេង</v>
          </cell>
          <cell r="E41" t="str">
            <v>MONG KIMHENG</v>
          </cell>
          <cell r="F41">
            <v>10006506602</v>
          </cell>
        </row>
        <row r="42">
          <cell r="B42" t="str">
            <v>​ជា កុសល</v>
          </cell>
          <cell r="C42">
            <v>1790800001</v>
          </cell>
          <cell r="D42" t="str">
            <v>​ជា កុសល</v>
          </cell>
          <cell r="E42" t="str">
            <v>CHEA KOSAL</v>
          </cell>
          <cell r="F42">
            <v>180000138914</v>
          </cell>
        </row>
        <row r="43">
          <cell r="B43" t="str">
            <v>ហាំង តុលា</v>
          </cell>
          <cell r="C43" t="str">
            <v>1751000081</v>
          </cell>
          <cell r="D43" t="str">
            <v>ហាំង តុលា</v>
          </cell>
          <cell r="E43" t="str">
            <v>HAING TOLA</v>
          </cell>
          <cell r="F43" t="str">
            <v>0010002540466</v>
          </cell>
        </row>
        <row r="44">
          <cell r="B44" t="str">
            <v>សេង សក្តា</v>
          </cell>
          <cell r="C44" t="str">
            <v>1682100016</v>
          </cell>
          <cell r="D44" t="str">
            <v>សេង សក្តា</v>
          </cell>
          <cell r="E44" t="str">
            <v>SENG SAKDA</v>
          </cell>
          <cell r="F44" t="str">
            <v>0010002535764</v>
          </cell>
        </row>
        <row r="45">
          <cell r="B45" t="str">
            <v>កុយ ទេពដារាវុធ</v>
          </cell>
          <cell r="C45" t="str">
            <v>1660800013</v>
          </cell>
          <cell r="D45" t="str">
            <v>កុយ ទេពដារាវុធ</v>
          </cell>
          <cell r="E45" t="str">
            <v>KOY TEPDARAVUTH</v>
          </cell>
          <cell r="F45" t="str">
            <v>0010002529136</v>
          </cell>
        </row>
        <row r="46">
          <cell r="B46" t="str">
            <v>លូ លីឃីម</v>
          </cell>
          <cell r="C46" t="str">
            <v>1750300117</v>
          </cell>
          <cell r="D46" t="str">
            <v>លូ លីឃីម</v>
          </cell>
          <cell r="E46" t="str">
            <v>LOU LYKHIM</v>
          </cell>
          <cell r="F46" t="str">
            <v>0010002526331</v>
          </cell>
        </row>
        <row r="47">
          <cell r="B47" t="str">
            <v>វ៉េង ហៀង</v>
          </cell>
          <cell r="C47" t="str">
            <v>1751200327</v>
          </cell>
          <cell r="D47" t="str">
            <v>វ៉េង ហៀង</v>
          </cell>
          <cell r="E47" t="str">
            <v>VENG HEANG</v>
          </cell>
          <cell r="F47" t="str">
            <v>0010002532765</v>
          </cell>
        </row>
        <row r="48">
          <cell r="B48" t="str">
            <v>ឃ្លោក ប៉េងថុល</v>
          </cell>
          <cell r="C48" t="str">
            <v>2691400005</v>
          </cell>
          <cell r="D48" t="str">
            <v>ឃ្លោក ប៉េងថុល</v>
          </cell>
          <cell r="E48" t="str">
            <v>KHLOK PENG THOL</v>
          </cell>
          <cell r="F48" t="str">
            <v>0010002558788</v>
          </cell>
        </row>
        <row r="49">
          <cell r="B49" t="str">
            <v>អ៊ុក ចាន់ធូ</v>
          </cell>
          <cell r="C49" t="str">
            <v>1701200029</v>
          </cell>
          <cell r="D49" t="str">
            <v>អ៊ុក ចាន់ធូ</v>
          </cell>
          <cell r="E49" t="str">
            <v>OUK CHANTHOU</v>
          </cell>
          <cell r="F49" t="str">
            <v>0010002555005</v>
          </cell>
        </row>
        <row r="50">
          <cell r="B50" t="str">
            <v>ស៊្រុន ចន្ថុល</v>
          </cell>
          <cell r="C50" t="str">
            <v>1832100373</v>
          </cell>
          <cell r="D50" t="str">
            <v>ស៊្រុន ចន្ថុល</v>
          </cell>
          <cell r="E50" t="str">
            <v>SRUN CHANTHOL</v>
          </cell>
          <cell r="F50" t="str">
            <v>0010002534105</v>
          </cell>
        </row>
        <row r="51">
          <cell r="B51" t="str">
            <v>ម៉ុល វិបុល</v>
          </cell>
          <cell r="C51">
            <v>1821700153</v>
          </cell>
          <cell r="D51" t="str">
            <v>ម៉ុល វិបុល</v>
          </cell>
          <cell r="E51" t="str">
            <v>MOL VIBOL</v>
          </cell>
          <cell r="F51" t="str">
            <v>0010003318554</v>
          </cell>
        </row>
        <row r="52">
          <cell r="B52" t="str">
            <v>ហ៊ីវ រស្មី</v>
          </cell>
          <cell r="C52">
            <v>1911200296</v>
          </cell>
          <cell r="D52" t="str">
            <v>ហ៊ីវ រស្មី</v>
          </cell>
          <cell r="E52" t="str">
            <v>HIV RAKSMEY</v>
          </cell>
          <cell r="F52" t="str">
            <v>0020000529576</v>
          </cell>
        </row>
        <row r="53">
          <cell r="B53" t="str">
            <v>ហៃ ហ៊ុនឡេង</v>
          </cell>
          <cell r="C53" t="str">
            <v>1780300284</v>
          </cell>
          <cell r="D53" t="str">
            <v>ហៃ ហ៊ុនឡេង</v>
          </cell>
          <cell r="E53" t="str">
            <v>HAY HUNLENG</v>
          </cell>
          <cell r="F53" t="str">
            <v>0010002544089</v>
          </cell>
        </row>
        <row r="54">
          <cell r="B54" t="str">
            <v>លឹម ស៊ុយហុង</v>
          </cell>
          <cell r="C54">
            <v>1791500094</v>
          </cell>
          <cell r="D54" t="str">
            <v>លឹម ស៊ុយហុង</v>
          </cell>
          <cell r="E54" t="str">
            <v>LIM SUYHONG</v>
          </cell>
          <cell r="F54" t="str">
            <v>0180000155193</v>
          </cell>
        </row>
        <row r="55">
          <cell r="B55" t="str">
            <v>វឹត សុវណ្ណឧត្តម</v>
          </cell>
          <cell r="C55">
            <v>1931200334</v>
          </cell>
          <cell r="D55" t="str">
            <v>វឹត សុវណ្ណឧត្តម</v>
          </cell>
          <cell r="E55" t="str">
            <v>VET SOVANN OUDOM</v>
          </cell>
          <cell r="F55" t="str">
            <v>0650000021355</v>
          </cell>
        </row>
        <row r="56">
          <cell r="B56" t="str">
            <v>សាន គីមហុង</v>
          </cell>
          <cell r="C56" t="str">
            <v>3000031244</v>
          </cell>
          <cell r="D56" t="str">
            <v>សាន គីមហុង</v>
          </cell>
          <cell r="E56" t="str">
            <v>SAN KIMHONG</v>
          </cell>
          <cell r="F56" t="str">
            <v>0420000134391</v>
          </cell>
        </row>
        <row r="57">
          <cell r="B57" t="str">
            <v>ងន់ស្រាំង ណារិទ្ធ</v>
          </cell>
          <cell r="C57" t="str">
            <v>3000031325</v>
          </cell>
          <cell r="D57" t="str">
            <v>ងន់ស្រាំង ណារិទ្ធ</v>
          </cell>
          <cell r="E57" t="str">
            <v>NGOUNSRUNG NARITH</v>
          </cell>
          <cell r="F57" t="str">
            <v>0180000348889</v>
          </cell>
        </row>
        <row r="58">
          <cell r="B58" t="str">
            <v>ឡា វិបុល</v>
          </cell>
          <cell r="C58" t="str">
            <v>3000031344</v>
          </cell>
          <cell r="D58" t="str">
            <v>ឡា វិបុល</v>
          </cell>
          <cell r="E58" t="str">
            <v>LA VIBOL</v>
          </cell>
          <cell r="F58">
            <v>10006128896</v>
          </cell>
        </row>
        <row r="59">
          <cell r="B59" t="str">
            <v>ឃុន ណៃហៀក</v>
          </cell>
          <cell r="C59" t="str">
            <v>3000031337</v>
          </cell>
          <cell r="D59" t="str">
            <v>ឃុន ណៃហៀក</v>
          </cell>
          <cell r="E59" t="str">
            <v>KHUN NAYHEAK</v>
          </cell>
          <cell r="F59" t="str">
            <v>0450000216947</v>
          </cell>
        </row>
        <row r="60">
          <cell r="B60" t="str">
            <v>អ៊ុក ដារ៉ា</v>
          </cell>
          <cell r="C60" t="str">
            <v>1591200071</v>
          </cell>
          <cell r="D60" t="str">
            <v>អ៊ុក ដារ៉ា</v>
          </cell>
          <cell r="E60" t="str">
            <v>OUK DARA</v>
          </cell>
          <cell r="F60" t="str">
            <v>0480000027997</v>
          </cell>
        </row>
        <row r="61">
          <cell r="B61" t="str">
            <v>ប៉ាន់ ណូរ៉ា</v>
          </cell>
          <cell r="C61" t="str">
            <v>1591200075</v>
          </cell>
          <cell r="D61" t="str">
            <v>ប៉ាន់ ណូរ៉ា</v>
          </cell>
          <cell r="E61" t="str">
            <v>PANN NORA</v>
          </cell>
          <cell r="F61" t="str">
            <v>0420000144249</v>
          </cell>
        </row>
        <row r="62">
          <cell r="B62" t="str">
            <v>ជួន វុឌ្ឍី</v>
          </cell>
          <cell r="C62">
            <v>1641200041</v>
          </cell>
          <cell r="D62" t="str">
            <v>ជួន វុឌ្ឍី</v>
          </cell>
          <cell r="E62" t="str">
            <v>CHUON VUTHY</v>
          </cell>
          <cell r="F62">
            <v>210000108442</v>
          </cell>
        </row>
        <row r="63">
          <cell r="B63" t="str">
            <v>សួស ស៊ីនួន</v>
          </cell>
          <cell r="C63" t="str">
            <v>3000031348</v>
          </cell>
          <cell r="D63" t="str">
            <v>សួស ស៊ីនួន</v>
          </cell>
          <cell r="E63" t="str">
            <v>SOUS SINOUN</v>
          </cell>
          <cell r="F63">
            <v>440000246484</v>
          </cell>
        </row>
        <row r="64">
          <cell r="B64" t="str">
            <v>ហ៊ឹម សុធារ័ត្ន</v>
          </cell>
          <cell r="C64">
            <v>2911200049</v>
          </cell>
          <cell r="D64" t="str">
            <v>ហ៊ឹម សុធារ័ត្ន</v>
          </cell>
          <cell r="E64" t="str">
            <v>HIM SOTHEAROTH</v>
          </cell>
          <cell r="F64">
            <v>450000011954</v>
          </cell>
        </row>
        <row r="65">
          <cell r="B65" t="str">
            <v>ជួប ឋិតឋេរឫទ្ធិ</v>
          </cell>
          <cell r="C65">
            <v>1841300068</v>
          </cell>
          <cell r="D65" t="str">
            <v>ជួប ឋិតឋេរឫទ្ធិ</v>
          </cell>
          <cell r="E65" t="str">
            <v>CHUOP THEOT THERITH</v>
          </cell>
          <cell r="F65">
            <v>10002660887</v>
          </cell>
        </row>
        <row r="66">
          <cell r="B66" t="str">
            <v>មឿន ហុក</v>
          </cell>
          <cell r="C66" t="str">
            <v>1830100033</v>
          </cell>
          <cell r="D66" t="str">
            <v>មឿន ហុក</v>
          </cell>
          <cell r="E66" t="str">
            <v>MOEUN HOK</v>
          </cell>
          <cell r="F66" t="str">
            <v>0010002689354</v>
          </cell>
        </row>
        <row r="67">
          <cell r="B67" t="str">
            <v>តាំង ផេងរិទ្ធី</v>
          </cell>
          <cell r="C67">
            <v>1860600183</v>
          </cell>
          <cell r="D67" t="str">
            <v>តាំង ផេងរិទ្ធី</v>
          </cell>
          <cell r="E67" t="str">
            <v>TAING PHENGRITHY</v>
          </cell>
          <cell r="F67" t="str">
            <v>0010002720855</v>
          </cell>
        </row>
        <row r="68">
          <cell r="B68" t="str">
            <v>ហង្ស កក្កដារាស្សី</v>
          </cell>
          <cell r="C68" t="str">
            <v>1860500204</v>
          </cell>
          <cell r="D68" t="str">
            <v>ហង្ស កក្កដារាស្សី</v>
          </cell>
          <cell r="E68" t="str">
            <v>HANG KAKDAREASEY</v>
          </cell>
          <cell r="F68" t="str">
            <v>0010002782508</v>
          </cell>
        </row>
        <row r="69">
          <cell r="B69" t="str">
            <v>សុខ សាវ៉ន</v>
          </cell>
          <cell r="C69">
            <v>3000006805</v>
          </cell>
          <cell r="D69" t="str">
            <v>សុខ សាវ៉ន</v>
          </cell>
          <cell r="E69" t="str">
            <v>SOK SAVAN</v>
          </cell>
          <cell r="F69" t="str">
            <v>0010002689397</v>
          </cell>
        </row>
        <row r="70">
          <cell r="B70" t="str">
            <v>លឹម សុថាវ</v>
          </cell>
          <cell r="C70">
            <v>1630300025</v>
          </cell>
          <cell r="D70" t="str">
            <v>លឹម សុថាវ</v>
          </cell>
          <cell r="E70" t="str">
            <v>LIM SOTHAV</v>
          </cell>
          <cell r="F70" t="str">
            <v>0010002663762</v>
          </cell>
        </row>
        <row r="71">
          <cell r="B71" t="str">
            <v>ស៊ុំ សោភ័ណ</v>
          </cell>
          <cell r="C71" t="str">
            <v>1670200002</v>
          </cell>
          <cell r="D71" t="str">
            <v>ស៊ុំ សោភ័ណ</v>
          </cell>
          <cell r="E71" t="str">
            <v>SUM SOPHORN</v>
          </cell>
          <cell r="F71" t="str">
            <v>0010002554572</v>
          </cell>
        </row>
        <row r="72">
          <cell r="B72" t="str">
            <v>កើត ជឿន</v>
          </cell>
          <cell r="C72" t="str">
            <v>3000024012</v>
          </cell>
          <cell r="D72" t="str">
            <v>កើត ជឿន</v>
          </cell>
          <cell r="E72" t="str">
            <v>KOET CHUOEN</v>
          </cell>
          <cell r="F72" t="str">
            <v>0010002729933</v>
          </cell>
        </row>
        <row r="73">
          <cell r="B73" t="str">
            <v>វង្ស វណ្ណា</v>
          </cell>
          <cell r="C73" t="str">
            <v>3000024013</v>
          </cell>
          <cell r="D73" t="str">
            <v>វង្ស វណ្ណា</v>
          </cell>
          <cell r="E73" t="str">
            <v>VONG VANNA</v>
          </cell>
          <cell r="F73" t="str">
            <v>0010002787895</v>
          </cell>
        </row>
        <row r="74">
          <cell r="B74" t="str">
            <v>ទេព គឹមវណ្ណារី</v>
          </cell>
          <cell r="C74" t="str">
            <v>3000031043</v>
          </cell>
          <cell r="D74" t="str">
            <v>ទេព គឹមវណ្ណារី</v>
          </cell>
          <cell r="E74" t="str">
            <v>TEP KIMVANNARY</v>
          </cell>
          <cell r="F74" t="str">
            <v>0010003924128</v>
          </cell>
        </row>
        <row r="75">
          <cell r="B75" t="str">
            <v>អន ប៊ុនហាក់</v>
          </cell>
          <cell r="C75" t="str">
            <v>1730300044</v>
          </cell>
          <cell r="D75" t="str">
            <v>អន ប៊ុនហាក់</v>
          </cell>
          <cell r="E75" t="str">
            <v>AN BUNHAK</v>
          </cell>
          <cell r="F75" t="str">
            <v>0260000282377</v>
          </cell>
        </row>
        <row r="76">
          <cell r="B76" t="str">
            <v>សឹង ម៉ុន</v>
          </cell>
          <cell r="C76" t="str">
            <v>1510800009</v>
          </cell>
          <cell r="D76" t="str">
            <v>សឹង ម៉ុន</v>
          </cell>
          <cell r="E76" t="str">
            <v>SENG MON</v>
          </cell>
          <cell r="F76" t="str">
            <v>0010003118857</v>
          </cell>
        </row>
        <row r="77">
          <cell r="B77" t="str">
            <v>មុំ សៀក</v>
          </cell>
          <cell r="C77" t="str">
            <v>3000031066</v>
          </cell>
          <cell r="D77" t="str">
            <v>មុំ សៀក</v>
          </cell>
          <cell r="E77" t="str">
            <v>MOM SEAK</v>
          </cell>
          <cell r="F77" t="str">
            <v>0480000189725</v>
          </cell>
        </row>
        <row r="78">
          <cell r="B78" t="str">
            <v>ខេន លូ</v>
          </cell>
          <cell r="C78" t="str">
            <v>3000031165</v>
          </cell>
          <cell r="D78" t="str">
            <v>ខេន លូ</v>
          </cell>
          <cell r="E78" t="str">
            <v>LOO CHEE CHIEN</v>
          </cell>
          <cell r="F78" t="str">
            <v>0360000151846</v>
          </cell>
        </row>
        <row r="79">
          <cell r="B79" t="str">
            <v>តុល ផាន់មឿង</v>
          </cell>
          <cell r="C79">
            <v>3000031243</v>
          </cell>
          <cell r="D79" t="str">
            <v>តុល ផាន់មឿង</v>
          </cell>
          <cell r="E79" t="str">
            <v>TOL PAHNMOEUNG</v>
          </cell>
          <cell r="F79" t="str">
            <v>0010003955597</v>
          </cell>
        </row>
        <row r="80">
          <cell r="B80" t="str">
            <v>ម៉ៅ សម្បត្តិ</v>
          </cell>
          <cell r="C80" t="str">
            <v>1502100004</v>
          </cell>
          <cell r="D80" t="str">
            <v>ម៉ៅ សម្បត្តិ</v>
          </cell>
          <cell r="E80" t="str">
            <v>MAO SAMBATH</v>
          </cell>
          <cell r="F80" t="str">
            <v>0010003118814</v>
          </cell>
        </row>
        <row r="81">
          <cell r="B81" t="str">
            <v>ជួរ អៀងលី</v>
          </cell>
          <cell r="C81" t="str">
            <v>1540600004</v>
          </cell>
          <cell r="D81" t="str">
            <v>ជួរ អៀងលី</v>
          </cell>
          <cell r="E81" t="str">
            <v>CHOUR EANG LY</v>
          </cell>
          <cell r="F81" t="str">
            <v>0010002532544</v>
          </cell>
        </row>
        <row r="82">
          <cell r="B82" t="str">
            <v>ត្រួច សុផារី</v>
          </cell>
          <cell r="C82" t="str">
            <v>1550700002</v>
          </cell>
          <cell r="D82" t="str">
            <v>ត្រួច សុផារី</v>
          </cell>
          <cell r="E82" t="str">
            <v>KROUCH SOPHARY</v>
          </cell>
          <cell r="F82" t="str">
            <v>0010002536997</v>
          </cell>
        </row>
        <row r="83">
          <cell r="B83" t="str">
            <v>ហែម ប៊ុននី</v>
          </cell>
          <cell r="C83" t="str">
            <v>1621200014</v>
          </cell>
          <cell r="D83" t="str">
            <v>ហែម ប៊ុននី</v>
          </cell>
          <cell r="E83" t="str">
            <v>HEM BUNNY</v>
          </cell>
          <cell r="F83" t="str">
            <v>0010002558338</v>
          </cell>
        </row>
        <row r="84">
          <cell r="B84" t="str">
            <v>ហែម ចន្ថា</v>
          </cell>
          <cell r="C84" t="str">
            <v>1582100275</v>
          </cell>
          <cell r="D84" t="str">
            <v>ហែម ចន្ថា</v>
          </cell>
          <cell r="E84" t="str">
            <v>HEM CHANTHA</v>
          </cell>
          <cell r="F84" t="str">
            <v>0480000027989</v>
          </cell>
        </row>
        <row r="85">
          <cell r="B85" t="str">
            <v>កោ ជុន</v>
          </cell>
          <cell r="C85">
            <v>3000006410</v>
          </cell>
          <cell r="D85" t="str">
            <v>កោ ជុន</v>
          </cell>
          <cell r="E85" t="str">
            <v>KOR CHUN</v>
          </cell>
          <cell r="F85" t="str">
            <v>0010002689672</v>
          </cell>
        </row>
        <row r="86">
          <cell r="B86" t="str">
            <v>សុទ្ធ សុបញ្ញា</v>
          </cell>
          <cell r="C86">
            <v>1551200138</v>
          </cell>
          <cell r="D86" t="str">
            <v>សុទ្ធ សុបញ្ញា</v>
          </cell>
          <cell r="E86" t="str">
            <v>SOTH SOPANHA</v>
          </cell>
          <cell r="F86" t="str">
            <v>0010003037377</v>
          </cell>
        </row>
        <row r="87">
          <cell r="B87" t="str">
            <v>ហ៊ុយ រិទ្ធ</v>
          </cell>
          <cell r="C87" t="str">
            <v>1561200127</v>
          </cell>
          <cell r="D87" t="str">
            <v>ហ៊ុយ រិទ្ធ</v>
          </cell>
          <cell r="E87" t="str">
            <v>HUY RITH</v>
          </cell>
          <cell r="F87" t="str">
            <v>0010003318667</v>
          </cell>
        </row>
        <row r="88">
          <cell r="B88" t="str">
            <v>អ៊ុំ សុមន្ថា</v>
          </cell>
          <cell r="C88">
            <v>1610800176</v>
          </cell>
          <cell r="D88" t="str">
            <v>អ៊ុំ សុមន្ថា</v>
          </cell>
          <cell r="E88" t="str">
            <v>OUM SOMANTHA</v>
          </cell>
          <cell r="F88" t="str">
            <v>0010003318449</v>
          </cell>
        </row>
        <row r="89">
          <cell r="B89" t="str">
            <v>ចៅ សុផល</v>
          </cell>
          <cell r="C89" t="str">
            <v>3000031267</v>
          </cell>
          <cell r="D89" t="str">
            <v>ចៅ សុផល</v>
          </cell>
          <cell r="E89" t="str">
            <v>CHAV SOPHAL</v>
          </cell>
          <cell r="F89" t="str">
            <v>0420000154112</v>
          </cell>
        </row>
        <row r="90">
          <cell r="B90" t="str">
            <v>អ៊ីង ស៊ាងរិទ្ធី</v>
          </cell>
          <cell r="C90" t="str">
            <v>3000031268</v>
          </cell>
          <cell r="D90" t="str">
            <v>អ៊ីង ស៊ាងរិទ្ធី</v>
          </cell>
          <cell r="E90" t="str">
            <v>UNG SEANGRITHY</v>
          </cell>
          <cell r="F90" t="str">
            <v>0210000220919</v>
          </cell>
        </row>
        <row r="91">
          <cell r="B91" t="str">
            <v>ហែម សុវិញ្ញូ</v>
          </cell>
          <cell r="C91">
            <v>1621000036</v>
          </cell>
          <cell r="D91" t="str">
            <v>ហែម សុវិញ្ញូ</v>
          </cell>
          <cell r="E91" t="str">
            <v>HEM SOVINHOU</v>
          </cell>
          <cell r="F91" t="str">
            <v>0010003144335</v>
          </cell>
        </row>
        <row r="92">
          <cell r="B92" t="str">
            <v>ស ទីណ្ណា</v>
          </cell>
          <cell r="C92" t="str">
            <v>3000031349</v>
          </cell>
          <cell r="D92" t="str">
            <v>ស ទីណ្ណា</v>
          </cell>
          <cell r="E92" t="str">
            <v>SAR TINNA</v>
          </cell>
          <cell r="F92">
            <v>420000296464</v>
          </cell>
        </row>
        <row r="93">
          <cell r="B93" t="str">
            <v>ខឹម បូរិន</v>
          </cell>
          <cell r="C93" t="str">
            <v>3000031326</v>
          </cell>
          <cell r="D93" t="str">
            <v>ខឹម បូរិន</v>
          </cell>
          <cell r="E93" t="str">
            <v>KHEM BORIN</v>
          </cell>
          <cell r="F93" t="str">
            <v>0510000146682</v>
          </cell>
        </row>
        <row r="94">
          <cell r="B94" t="str">
            <v>ឈីវ ថេត</v>
          </cell>
          <cell r="C94" t="str">
            <v>3000031350</v>
          </cell>
          <cell r="D94" t="str">
            <v>ឈីវ ថេត</v>
          </cell>
          <cell r="E94" t="str">
            <v>CHHIV THET</v>
          </cell>
          <cell r="F94">
            <v>10003035927</v>
          </cell>
        </row>
        <row r="95">
          <cell r="B95" t="str">
            <v>គាំ ឧត្តម</v>
          </cell>
          <cell r="C95" t="str">
            <v>3000031351</v>
          </cell>
          <cell r="D95" t="str">
            <v>គាំ ឧត្តម</v>
          </cell>
          <cell r="E95" t="str">
            <v>KOM UDOM</v>
          </cell>
          <cell r="F95">
            <v>10006357577</v>
          </cell>
        </row>
        <row r="96">
          <cell r="B96" t="str">
            <v>ទ្រី សុផល</v>
          </cell>
          <cell r="C96" t="str">
            <v>3000031373</v>
          </cell>
          <cell r="D96" t="str">
            <v>ទ្រី សុផល</v>
          </cell>
          <cell r="E96" t="str">
            <v>TRY SOPHAL</v>
          </cell>
          <cell r="F96">
            <v>420000315817</v>
          </cell>
        </row>
        <row r="97">
          <cell r="B97" t="str">
            <v>ង៉ូវ ហៃលាំង</v>
          </cell>
          <cell r="C97" t="str">
            <v>3000031374</v>
          </cell>
          <cell r="D97" t="str">
            <v>ង៉ូវ ហៃលាំង</v>
          </cell>
          <cell r="E97" t="str">
            <v>NGOUV HAYLIANG</v>
          </cell>
          <cell r="F97">
            <v>420000256616</v>
          </cell>
        </row>
        <row r="98">
          <cell r="B98" t="str">
            <v>អ៊ុំ ច័ន្ទមនោ</v>
          </cell>
          <cell r="C98" t="str">
            <v>3000031353</v>
          </cell>
          <cell r="D98" t="str">
            <v>អ៊ុំ ច័ន្ទមនោ</v>
          </cell>
          <cell r="E98" t="str">
            <v>OUM CHAN MONO</v>
          </cell>
          <cell r="F98">
            <v>450000256922</v>
          </cell>
        </row>
        <row r="99">
          <cell r="B99" t="str">
            <v>ចូវ ព្រឹលសរ</v>
          </cell>
          <cell r="C99" t="str">
            <v>3000031375</v>
          </cell>
          <cell r="D99" t="str">
            <v>ចូវ ព្រឹលសរ</v>
          </cell>
          <cell r="E99" t="str">
            <v>CHOV PRELSOR</v>
          </cell>
          <cell r="F99">
            <v>420000321965</v>
          </cell>
        </row>
        <row r="100">
          <cell r="B100" t="str">
            <v>ប៉ិច បូឡែន</v>
          </cell>
          <cell r="C100" t="str">
            <v>1800800227</v>
          </cell>
          <cell r="D100" t="str">
            <v>ប៉ិច បូឡែន</v>
          </cell>
          <cell r="E100" t="str">
            <v>PECH BOLEN</v>
          </cell>
          <cell r="F100">
            <v>700000059406</v>
          </cell>
        </row>
        <row r="101">
          <cell r="B101" t="str">
            <v>វង្ស សំអាង</v>
          </cell>
          <cell r="C101">
            <v>1731200746</v>
          </cell>
          <cell r="D101" t="str">
            <v>វង្ស សំអាង</v>
          </cell>
          <cell r="E101" t="str">
            <v>VONG SAM ANG</v>
          </cell>
          <cell r="F101">
            <v>10002641998</v>
          </cell>
        </row>
        <row r="102">
          <cell r="B102" t="str">
            <v>ឃួន ច័ន្ទដូរេ</v>
          </cell>
          <cell r="C102">
            <v>2851200048</v>
          </cell>
          <cell r="D102" t="str">
            <v>ឃួន ច័ន្ទដូរេ</v>
          </cell>
          <cell r="E102" t="str">
            <v>KHUON CHANDORE</v>
          </cell>
          <cell r="F102" t="str">
            <v>0010004005967</v>
          </cell>
        </row>
        <row r="103">
          <cell r="B103" t="str">
            <v>នួន ឫទ្ធី</v>
          </cell>
          <cell r="C103" t="str">
            <v>3000031345</v>
          </cell>
          <cell r="D103" t="str">
            <v>នួន ឫទ្ធី</v>
          </cell>
          <cell r="E103" t="str">
            <v>NUON RITHY</v>
          </cell>
          <cell r="F103">
            <v>10006128818</v>
          </cell>
        </row>
        <row r="104">
          <cell r="B104" t="str">
            <v>លី វួចចេង</v>
          </cell>
          <cell r="C104" t="str">
            <v>2831200217</v>
          </cell>
          <cell r="D104" t="str">
            <v>លី វួចចេង</v>
          </cell>
          <cell r="E104" t="str">
            <v>LY VOUCH CHENG</v>
          </cell>
          <cell r="F104" t="str">
            <v>0010002550739</v>
          </cell>
        </row>
        <row r="105">
          <cell r="B105" t="str">
            <v>គិញ សុវ័ត្ថ</v>
          </cell>
          <cell r="C105" t="str">
            <v>3000031435</v>
          </cell>
          <cell r="D105" t="str">
            <v>គិញ សុវ័ត្ថ</v>
          </cell>
          <cell r="E105" t="str">
            <v>KENH SOVATH</v>
          </cell>
          <cell r="F105">
            <v>670000128584</v>
          </cell>
        </row>
        <row r="106">
          <cell r="B106" t="str">
            <v>ឈុន មុនីរ័ត្ន</v>
          </cell>
          <cell r="C106" t="str">
            <v>3000031436</v>
          </cell>
          <cell r="D106" t="str">
            <v>ឈុន មុនីរ័ត្ន</v>
          </cell>
          <cell r="E106" t="str">
            <v>CHHUN MONYRATH</v>
          </cell>
          <cell r="F106">
            <v>80000828509</v>
          </cell>
        </row>
        <row r="107">
          <cell r="B107" t="str">
            <v>សោម សុលី</v>
          </cell>
          <cell r="C107" t="str">
            <v>3000031437</v>
          </cell>
          <cell r="D107" t="str">
            <v>សោម សុលី</v>
          </cell>
          <cell r="E107" t="str">
            <v>SORM SOKLY</v>
          </cell>
          <cell r="F107">
            <v>420000357595</v>
          </cell>
        </row>
        <row r="108">
          <cell r="B108" t="str">
            <v>ប៊ុន បូពិត</v>
          </cell>
          <cell r="C108" t="str">
            <v>3000031438</v>
          </cell>
          <cell r="D108" t="str">
            <v>ប៊ុន បូពិត</v>
          </cell>
          <cell r="E108" t="str">
            <v>BUN BOPITH</v>
          </cell>
          <cell r="F108">
            <v>670000125569</v>
          </cell>
        </row>
        <row r="109">
          <cell r="B109" t="str">
            <v>ទ្រឿង សំគាល់</v>
          </cell>
          <cell r="C109" t="str">
            <v>1881200094</v>
          </cell>
          <cell r="D109" t="str">
            <v>ទ្រឿង សំគាល់</v>
          </cell>
          <cell r="E109" t="str">
            <v>TROEUNG SAMKAL</v>
          </cell>
          <cell r="F109">
            <v>450000013237</v>
          </cell>
        </row>
        <row r="110">
          <cell r="B110" t="str">
            <v>ចាន់ ធានី</v>
          </cell>
          <cell r="C110" t="str">
            <v>2831200248</v>
          </cell>
          <cell r="D110" t="str">
            <v>ចាន់ ធានី</v>
          </cell>
          <cell r="E110" t="str">
            <v>CHAN THEANY</v>
          </cell>
          <cell r="F110" t="str">
            <v>0180000258634</v>
          </cell>
        </row>
        <row r="111">
          <cell r="B111" t="str">
            <v>ស៊ឹម ប៊ុនឆន</v>
          </cell>
          <cell r="C111" t="str">
            <v>3000031025</v>
          </cell>
          <cell r="D111" t="str">
            <v>ស៊ឹម ប៊ុនឆន</v>
          </cell>
          <cell r="E111" t="str">
            <v>SIM BUNCHHORN</v>
          </cell>
          <cell r="F111" t="str">
            <v>0010002787909</v>
          </cell>
        </row>
        <row r="112">
          <cell r="B112" t="str">
            <v>ឃីម សុខហេង</v>
          </cell>
          <cell r="C112" t="str">
            <v>3000031030</v>
          </cell>
          <cell r="D112" t="str">
            <v>ឃីម សុខហេង</v>
          </cell>
          <cell r="E112" t="str">
            <v>KHIM SOKHENG</v>
          </cell>
          <cell r="F112" t="str">
            <v>0010003332999</v>
          </cell>
        </row>
        <row r="113">
          <cell r="B113" t="str">
            <v>ចាន់ សារ៉េន</v>
          </cell>
          <cell r="C113">
            <v>3000031034</v>
          </cell>
          <cell r="D113" t="str">
            <v>ចាន់ សារ៉េន</v>
          </cell>
          <cell r="E113" t="str">
            <v>CHAN SAREN</v>
          </cell>
          <cell r="F113" t="str">
            <v>0010003378204</v>
          </cell>
        </row>
        <row r="114">
          <cell r="B114" t="str">
            <v>ភួង មន្រ្ទី</v>
          </cell>
          <cell r="C114" t="str">
            <v>3000031045</v>
          </cell>
          <cell r="D114" t="str">
            <v>ភួង មន្រ្ទី</v>
          </cell>
          <cell r="E114" t="str">
            <v>PHOUNG MOUNTRY</v>
          </cell>
          <cell r="F114" t="str">
            <v>0010003924217</v>
          </cell>
        </row>
        <row r="115">
          <cell r="B115" t="str">
            <v>ឈិន សូនី</v>
          </cell>
          <cell r="C115" t="str">
            <v>3000031046</v>
          </cell>
          <cell r="D115" t="str">
            <v>ឈិន សូនី</v>
          </cell>
          <cell r="E115" t="str">
            <v>CHHIN SONY</v>
          </cell>
          <cell r="F115" t="str">
            <v>0010003924136</v>
          </cell>
        </row>
        <row r="116">
          <cell r="B116" t="str">
            <v>យឹង ឈុន</v>
          </cell>
          <cell r="C116" t="str">
            <v>1522100044</v>
          </cell>
          <cell r="D116" t="str">
            <v>យឹង ឈុន</v>
          </cell>
          <cell r="E116" t="str">
            <v>YOEUNG CHHUN</v>
          </cell>
          <cell r="F116" t="str">
            <v>0010003959215</v>
          </cell>
        </row>
        <row r="117">
          <cell r="B117" t="str">
            <v>សែន ពិសិដ្ឋវណ្ណីដា</v>
          </cell>
          <cell r="C117" t="str">
            <v>3000031269</v>
          </cell>
          <cell r="D117" t="str">
            <v>សែន ពិសិដ្ឋវណ្ណីដា</v>
          </cell>
          <cell r="E117" t="str">
            <v>SEN PISETHVANNIDA</v>
          </cell>
          <cell r="F117" t="str">
            <v>0210000220927</v>
          </cell>
        </row>
        <row r="118">
          <cell r="B118" t="str">
            <v>សុខ ចំណាន</v>
          </cell>
          <cell r="C118" t="str">
            <v>3000031270</v>
          </cell>
          <cell r="D118" t="str">
            <v>សុខ ចំណាន</v>
          </cell>
          <cell r="E118" t="str">
            <v>SOK CHAMNAN</v>
          </cell>
          <cell r="F118" t="str">
            <v>0260000282563</v>
          </cell>
        </row>
        <row r="119">
          <cell r="B119" t="str">
            <v>កែន សោភ័ណ្ឌរិទ្ធិ</v>
          </cell>
          <cell r="C119" t="str">
            <v>3000031271</v>
          </cell>
          <cell r="D119" t="str">
            <v>កែន សោភ័ណ្ឌរិទ្ធិ</v>
          </cell>
          <cell r="E119" t="str">
            <v>KEN SORPHORN RITH</v>
          </cell>
          <cell r="F119" t="str">
            <v>0130000314286</v>
          </cell>
        </row>
        <row r="120">
          <cell r="B120" t="str">
            <v>អ៊ុក សុបុណ្ណា</v>
          </cell>
          <cell r="C120" t="str">
            <v>1520800220</v>
          </cell>
          <cell r="D120" t="str">
            <v>អ៊ុក សុបុណ្ណា</v>
          </cell>
          <cell r="E120" t="str">
            <v>OUK SOBONNA</v>
          </cell>
          <cell r="F120" t="str">
            <v>0010002876839</v>
          </cell>
        </row>
        <row r="121">
          <cell r="B121" t="str">
            <v>ណៃ សុខវាសនា</v>
          </cell>
          <cell r="C121" t="str">
            <v>3000031047</v>
          </cell>
          <cell r="D121" t="str">
            <v>ណៃ សុខវាសនា</v>
          </cell>
          <cell r="E121" t="str">
            <v>NAI SOKVEASNA</v>
          </cell>
          <cell r="F121" t="str">
            <v>0010003924179</v>
          </cell>
        </row>
        <row r="122">
          <cell r="B122" t="str">
            <v>ថុល ណន</v>
          </cell>
          <cell r="C122" t="str">
            <v>3000031048</v>
          </cell>
          <cell r="D122" t="str">
            <v>ថុល ណន</v>
          </cell>
          <cell r="E122" t="str">
            <v>THOL NORN</v>
          </cell>
          <cell r="F122" t="str">
            <v>0010003924168</v>
          </cell>
        </row>
        <row r="123">
          <cell r="B123" t="str">
            <v>ហេង ប៊ុនឈុន</v>
          </cell>
          <cell r="C123" t="str">
            <v>3000031050</v>
          </cell>
          <cell r="D123" t="str">
            <v>ហេង ប៊ុនឈុន</v>
          </cell>
          <cell r="E123" t="str">
            <v>HENG BUNCHHUN</v>
          </cell>
          <cell r="F123" t="str">
            <v>0010003953381</v>
          </cell>
        </row>
        <row r="124">
          <cell r="B124" t="str">
            <v>សាត់ ឈាងហួរ</v>
          </cell>
          <cell r="C124" t="str">
            <v>3000031246</v>
          </cell>
          <cell r="D124" t="str">
            <v>សាត់ ឈាងហួរ</v>
          </cell>
          <cell r="E124" t="str">
            <v>SATH CHHEANG HOUR</v>
          </cell>
          <cell r="F124" t="str">
            <v>0140000180258</v>
          </cell>
        </row>
        <row r="125">
          <cell r="B125" t="str">
            <v>មុំ សារ៉ន</v>
          </cell>
          <cell r="C125" t="str">
            <v>3000031053</v>
          </cell>
          <cell r="D125" t="str">
            <v>មុំ សារ៉ន</v>
          </cell>
          <cell r="E125" t="str">
            <v>MOM SARORN</v>
          </cell>
          <cell r="F125" t="str">
            <v>0240000191044</v>
          </cell>
        </row>
        <row r="126">
          <cell r="B126" t="str">
            <v>ជុំ ប៊ីត</v>
          </cell>
          <cell r="C126" t="str">
            <v>3000031054</v>
          </cell>
          <cell r="D126" t="str">
            <v>ជុំ ប៊ីត</v>
          </cell>
          <cell r="E126" t="str">
            <v>CHUM BIT</v>
          </cell>
          <cell r="F126" t="str">
            <v>0010003955589</v>
          </cell>
        </row>
        <row r="127">
          <cell r="B127" t="str">
            <v>វ៉ាត សំណាង</v>
          </cell>
          <cell r="C127" t="str">
            <v>3000031056</v>
          </cell>
          <cell r="D127" t="str">
            <v>វ៉ាត សំណាង</v>
          </cell>
          <cell r="E127" t="str">
            <v>VAT SAMNANG</v>
          </cell>
          <cell r="F127" t="str">
            <v>0010003955449</v>
          </cell>
        </row>
        <row r="128">
          <cell r="B128" t="str">
            <v>ឈុំ វាសនា</v>
          </cell>
          <cell r="C128" t="str">
            <v>3000031057</v>
          </cell>
          <cell r="D128" t="str">
            <v>ឈុំ វាសនា</v>
          </cell>
          <cell r="E128" t="str">
            <v>CHHUM VEASNA</v>
          </cell>
          <cell r="F128" t="str">
            <v>0010003953411</v>
          </cell>
        </row>
        <row r="129">
          <cell r="B129" t="str">
            <v>ងួន ប៊ុនណារិទ្ធ</v>
          </cell>
          <cell r="C129" t="str">
            <v>3000031122</v>
          </cell>
          <cell r="D129" t="str">
            <v>ងួន ប៊ុនណារិទ្ធ</v>
          </cell>
          <cell r="E129" t="str">
            <v>NGOUN BUNNARITH</v>
          </cell>
          <cell r="F129" t="str">
            <v>0010004345687</v>
          </cell>
        </row>
        <row r="130">
          <cell r="B130" t="str">
            <v>សៀ សន</v>
          </cell>
          <cell r="C130" t="str">
            <v>3000031156</v>
          </cell>
          <cell r="D130" t="str">
            <v>សៀ សន</v>
          </cell>
          <cell r="E130" t="str">
            <v>SIE SORN</v>
          </cell>
          <cell r="F130" t="str">
            <v>0510000058945</v>
          </cell>
        </row>
        <row r="131">
          <cell r="B131" t="str">
            <v>សុខ រ៉ាវុធ</v>
          </cell>
          <cell r="C131" t="str">
            <v>3000031067</v>
          </cell>
          <cell r="D131" t="str">
            <v>សុខ រ៉ាវុធ</v>
          </cell>
          <cell r="E131" t="str">
            <v>SOKH RAVOTH</v>
          </cell>
          <cell r="F131" t="str">
            <v>0010004351725</v>
          </cell>
        </row>
        <row r="132">
          <cell r="B132" t="str">
            <v>អ៊ុន ដារ៉ា</v>
          </cell>
          <cell r="C132" t="str">
            <v>3000031068</v>
          </cell>
          <cell r="D132" t="str">
            <v>អ៊ុន ដារ៉ា</v>
          </cell>
          <cell r="E132" t="str">
            <v>UN DARA</v>
          </cell>
          <cell r="F132" t="str">
            <v>0010004343005</v>
          </cell>
        </row>
        <row r="133">
          <cell r="B133" t="str">
            <v>ឌិន សំអាត</v>
          </cell>
          <cell r="C133" t="str">
            <v>3000031070</v>
          </cell>
          <cell r="D133" t="str">
            <v>ឌិន សំអាត</v>
          </cell>
          <cell r="E133" t="str">
            <v>DIN SAMART</v>
          </cell>
          <cell r="F133" t="str">
            <v>0010004350858</v>
          </cell>
        </row>
        <row r="134">
          <cell r="B134" t="str">
            <v>ឡយ សូរ៉ាផាក់</v>
          </cell>
          <cell r="C134" t="str">
            <v>3000031071</v>
          </cell>
          <cell r="D134" t="str">
            <v>ឡយ សូរ៉ាផាក់</v>
          </cell>
          <cell r="E134" t="str">
            <v>LOY SORAPHAK</v>
          </cell>
          <cell r="F134" t="str">
            <v>0010004350605</v>
          </cell>
        </row>
        <row r="135">
          <cell r="B135" t="str">
            <v>ស្រៀង ណារិទ្ធ</v>
          </cell>
          <cell r="C135" t="str">
            <v>3000031072</v>
          </cell>
          <cell r="D135" t="str">
            <v>ស្រៀង ណារិទ្ធ</v>
          </cell>
          <cell r="E135" t="str">
            <v>SREANG NARITH</v>
          </cell>
          <cell r="F135" t="str">
            <v>0510000056737</v>
          </cell>
        </row>
        <row r="136">
          <cell r="B136" t="str">
            <v>នង សំណាង</v>
          </cell>
          <cell r="C136" t="str">
            <v>3000031074</v>
          </cell>
          <cell r="D136" t="str">
            <v>នង សំណាង</v>
          </cell>
          <cell r="E136" t="str">
            <v>NORNG SAMNANG</v>
          </cell>
          <cell r="F136" t="str">
            <v>0420000133735</v>
          </cell>
        </row>
        <row r="137">
          <cell r="B137" t="str">
            <v>ប៉ែត ភា</v>
          </cell>
          <cell r="C137" t="str">
            <v>3000031075</v>
          </cell>
          <cell r="D137" t="str">
            <v>ប៉ែត ភា</v>
          </cell>
          <cell r="E137" t="str">
            <v>PET PHEA</v>
          </cell>
          <cell r="F137" t="str">
            <v>0260000202373</v>
          </cell>
        </row>
        <row r="138">
          <cell r="B138" t="str">
            <v>អន ភារិ</v>
          </cell>
          <cell r="C138" t="str">
            <v>3000031076</v>
          </cell>
          <cell r="D138" t="str">
            <v>អន ភារិ</v>
          </cell>
          <cell r="E138" t="str">
            <v>ON PHEARIK</v>
          </cell>
          <cell r="F138" t="str">
            <v>0260000202594</v>
          </cell>
        </row>
        <row r="139">
          <cell r="B139" t="str">
            <v>នៅ ទិត្ថា</v>
          </cell>
          <cell r="C139" t="str">
            <v>3000031077</v>
          </cell>
          <cell r="D139" t="str">
            <v>នៅ ទិត្ថា</v>
          </cell>
          <cell r="E139" t="str">
            <v>NAO TITHA</v>
          </cell>
          <cell r="F139" t="str">
            <v>0260000202195</v>
          </cell>
        </row>
        <row r="140">
          <cell r="B140" t="str">
            <v>ហង្ស រ៉ាវី</v>
          </cell>
          <cell r="C140" t="str">
            <v>3000031078</v>
          </cell>
          <cell r="D140" t="str">
            <v>ហង្ស រ៉ាវី</v>
          </cell>
          <cell r="E140" t="str">
            <v>HARNG RAVY</v>
          </cell>
          <cell r="F140" t="str">
            <v>0260000202241</v>
          </cell>
        </row>
        <row r="141">
          <cell r="B141" t="str">
            <v>កាំង ម៉ូនីកា</v>
          </cell>
          <cell r="C141" t="str">
            <v>3000031166</v>
          </cell>
          <cell r="D141" t="str">
            <v>កាំង ម៉ូនីកា</v>
          </cell>
          <cell r="E141" t="str">
            <v>KAING MONIKA</v>
          </cell>
          <cell r="F141" t="str">
            <v>0420000120153</v>
          </cell>
        </row>
        <row r="142">
          <cell r="B142" t="str">
            <v>ហៀក បូរី</v>
          </cell>
          <cell r="C142" t="str">
            <v>3000031168</v>
          </cell>
          <cell r="D142" t="str">
            <v>ហៀក បូរី</v>
          </cell>
          <cell r="E142" t="str">
            <v>HEAK BOREY</v>
          </cell>
          <cell r="F142" t="str">
            <v>0260000221758</v>
          </cell>
        </row>
        <row r="143">
          <cell r="B143" t="str">
            <v>គីម ឃាង</v>
          </cell>
          <cell r="C143" t="str">
            <v>3000031169</v>
          </cell>
          <cell r="D143" t="str">
            <v>គីម ឃាង</v>
          </cell>
          <cell r="E143" t="str">
            <v>KIM KHEANG</v>
          </cell>
          <cell r="F143" t="str">
            <v>0260000221572</v>
          </cell>
        </row>
        <row r="144">
          <cell r="B144" t="str">
            <v>សំ វិសិដ្ឋ</v>
          </cell>
          <cell r="C144" t="str">
            <v>3000031170</v>
          </cell>
          <cell r="D144" t="str">
            <v>សំ វិសិដ្ឋ</v>
          </cell>
          <cell r="E144" t="str">
            <v>SAM VISETH</v>
          </cell>
          <cell r="F144" t="str">
            <v>0510000067798</v>
          </cell>
        </row>
        <row r="145">
          <cell r="B145" t="str">
            <v>ស៊ុំ រ៉ង</v>
          </cell>
          <cell r="C145" t="str">
            <v>3000031140</v>
          </cell>
          <cell r="D145" t="str">
            <v>ស៊ុំ រ៉ង</v>
          </cell>
          <cell r="E145" t="str">
            <v>SAM RONG</v>
          </cell>
          <cell r="F145" t="str">
            <v>0260000202691</v>
          </cell>
        </row>
        <row r="146">
          <cell r="B146" t="str">
            <v>ឃុត ចាន់ធា</v>
          </cell>
          <cell r="C146" t="str">
            <v>3000031171</v>
          </cell>
          <cell r="D146" t="str">
            <v>ឃុត ចាន់ធា</v>
          </cell>
          <cell r="E146" t="str">
            <v>KHUT CHANTHEA</v>
          </cell>
          <cell r="F146" t="str">
            <v>0460000102335</v>
          </cell>
        </row>
        <row r="147">
          <cell r="B147" t="str">
            <v>ប៊ិន សុរម្យ</v>
          </cell>
          <cell r="C147" t="str">
            <v>3000031146</v>
          </cell>
          <cell r="D147" t="str">
            <v>ប៊ិន សុរម្យ</v>
          </cell>
          <cell r="E147" t="str">
            <v>BIN SOROM</v>
          </cell>
          <cell r="F147" t="str">
            <v>0260000202217</v>
          </cell>
        </row>
        <row r="148">
          <cell r="B148" t="str">
            <v>ពៅ ប៊ុនណា</v>
          </cell>
          <cell r="C148">
            <v>3000031172</v>
          </cell>
          <cell r="D148" t="str">
            <v>ពៅ ប៊ុនណា</v>
          </cell>
          <cell r="E148" t="str">
            <v>POV BUNNA</v>
          </cell>
          <cell r="F148" t="str">
            <v>0510000067747</v>
          </cell>
        </row>
        <row r="149">
          <cell r="B149" t="str">
            <v>ទូច ចាន់ថន</v>
          </cell>
          <cell r="C149" t="str">
            <v>3000031173</v>
          </cell>
          <cell r="D149" t="str">
            <v>ទូច ចាន់ថន</v>
          </cell>
          <cell r="E149" t="str">
            <v>TOUCH CHANTHAN</v>
          </cell>
          <cell r="F149" t="str">
            <v>0510000067782</v>
          </cell>
        </row>
        <row r="150">
          <cell r="B150" t="str">
            <v>ជា មាន</v>
          </cell>
          <cell r="C150" t="str">
            <v>3000031250</v>
          </cell>
          <cell r="D150" t="str">
            <v>ជា មាន</v>
          </cell>
          <cell r="E150" t="str">
            <v>CHEA MEAN</v>
          </cell>
          <cell r="F150" t="str">
            <v>0230000170416</v>
          </cell>
        </row>
        <row r="151">
          <cell r="B151" t="str">
            <v>ប៉ុក វណ្ណថាត</v>
          </cell>
          <cell r="C151" t="str">
            <v>1541200010</v>
          </cell>
          <cell r="D151" t="str">
            <v>ប៉ុក វណ្ណថាត</v>
          </cell>
          <cell r="E151" t="str">
            <v>POK VANTHAT</v>
          </cell>
          <cell r="F151" t="str">
            <v>0010002531858</v>
          </cell>
        </row>
        <row r="152">
          <cell r="B152" t="str">
            <v>ដួង សាវណ្ណ</v>
          </cell>
          <cell r="C152" t="str">
            <v>1530700045</v>
          </cell>
          <cell r="D152" t="str">
            <v>ដួង សាវណ្ណ</v>
          </cell>
          <cell r="E152" t="str">
            <v>DUONG SAVANN</v>
          </cell>
          <cell r="F152" t="str">
            <v>0100000083512</v>
          </cell>
        </row>
        <row r="153">
          <cell r="B153" t="str">
            <v>ឡេង ចំរើនដារ៉ា</v>
          </cell>
          <cell r="C153" t="str">
            <v>1551500003</v>
          </cell>
          <cell r="D153" t="str">
            <v>ឡេង ចំរើនដារ៉ា</v>
          </cell>
          <cell r="E153" t="str">
            <v>LENG CHAMROEUN
DARA</v>
          </cell>
          <cell r="F153" t="str">
            <v>0010002690492</v>
          </cell>
        </row>
        <row r="154">
          <cell r="B154" t="str">
            <v>លឹម ច័ន្ទនារី</v>
          </cell>
          <cell r="C154" t="str">
            <v>2562100014</v>
          </cell>
          <cell r="D154" t="str">
            <v>លឹម ច័ន្ទនារី</v>
          </cell>
          <cell r="E154" t="str">
            <v>LIM CHANNEARY</v>
          </cell>
          <cell r="F154" t="str">
            <v>0280000078916</v>
          </cell>
        </row>
        <row r="155">
          <cell r="B155" t="str">
            <v>ដួង វ៉ាន់ដេត</v>
          </cell>
          <cell r="C155" t="str">
            <v>2570200104</v>
          </cell>
          <cell r="D155" t="str">
            <v>ដួង វ៉ាន់ដេត</v>
          </cell>
          <cell r="E155" t="str">
            <v>DOUNG VANDETH</v>
          </cell>
          <cell r="F155" t="str">
            <v>0040000482608</v>
          </cell>
        </row>
        <row r="156">
          <cell r="B156" t="str">
            <v>ទិត ហេង</v>
          </cell>
          <cell r="C156" t="str">
            <v>1580800389</v>
          </cell>
          <cell r="D156" t="str">
            <v>ទិត ហេង</v>
          </cell>
          <cell r="E156" t="str">
            <v>TITH HENG</v>
          </cell>
          <cell r="F156" t="str">
            <v>0440000033081</v>
          </cell>
        </row>
        <row r="157">
          <cell r="B157" t="str">
            <v>ម៉ី ប៊ុណ្ណារី</v>
          </cell>
          <cell r="C157" t="str">
            <v>2571200011</v>
          </cell>
          <cell r="D157" t="str">
            <v>ម៉ី ប៊ុណ្ណារី</v>
          </cell>
          <cell r="E157" t="str">
            <v>MEY BUNNARY</v>
          </cell>
          <cell r="F157" t="str">
            <v>0010002526487</v>
          </cell>
        </row>
        <row r="158">
          <cell r="B158" t="str">
            <v>ហៀង វាសនា</v>
          </cell>
          <cell r="C158" t="str">
            <v>1570600002</v>
          </cell>
          <cell r="D158" t="str">
            <v>ហៀង វាសនា</v>
          </cell>
          <cell r="E158" t="str">
            <v>HEANG VEASNA</v>
          </cell>
          <cell r="F158" t="str">
            <v>0010002526242</v>
          </cell>
        </row>
        <row r="159">
          <cell r="B159" t="str">
            <v>ឆ ខេមរិន្ទ</v>
          </cell>
          <cell r="C159" t="str">
            <v>1591400029</v>
          </cell>
          <cell r="D159" t="str">
            <v>ឆ ខេមរិន្ទ</v>
          </cell>
          <cell r="E159" t="str">
            <v>CHHAR KHEMARIN</v>
          </cell>
          <cell r="F159" t="str">
            <v>0480000024084</v>
          </cell>
        </row>
        <row r="160">
          <cell r="B160" t="str">
            <v>នាក់ ណារិទ្ធ</v>
          </cell>
          <cell r="C160">
            <v>2591200215</v>
          </cell>
          <cell r="D160" t="str">
            <v>នាក់ ណារិទ្ធ</v>
          </cell>
          <cell r="E160" t="str">
            <v>NEAK NARITH</v>
          </cell>
          <cell r="F160" t="str">
            <v>0030000431245</v>
          </cell>
        </row>
        <row r="161">
          <cell r="B161" t="str">
            <v>ហាស់ ប៊ុនធី</v>
          </cell>
          <cell r="C161">
            <v>1592000104</v>
          </cell>
          <cell r="D161" t="str">
            <v>ហាស់ ប៊ុនធី</v>
          </cell>
          <cell r="E161" t="str">
            <v>HAS BUNTHY</v>
          </cell>
          <cell r="F161" t="str">
            <v>0560000036957</v>
          </cell>
        </row>
        <row r="162">
          <cell r="B162" t="str">
            <v>អាង ហ៊ាង</v>
          </cell>
          <cell r="C162" t="str">
            <v>1521200006</v>
          </cell>
          <cell r="D162" t="str">
            <v>អាង ហ៊ាង</v>
          </cell>
          <cell r="E162" t="str">
            <v>ANG HEANG</v>
          </cell>
          <cell r="F162" t="str">
            <v>0010002782389</v>
          </cell>
        </row>
        <row r="163">
          <cell r="B163" t="str">
            <v>ពៅ ស៊ីថា</v>
          </cell>
          <cell r="C163">
            <v>1610400020</v>
          </cell>
          <cell r="D163" t="str">
            <v>ពៅ ស៊ីថា</v>
          </cell>
          <cell r="E163" t="str">
            <v>PEOU SYTHA</v>
          </cell>
          <cell r="F163" t="str">
            <v>0150000105432</v>
          </cell>
        </row>
        <row r="164">
          <cell r="B164" t="str">
            <v>រស់ សារុំ</v>
          </cell>
          <cell r="C164">
            <v>1621400148</v>
          </cell>
          <cell r="D164" t="str">
            <v>រស់ សារុំ</v>
          </cell>
          <cell r="E164" t="str">
            <v>ROS SAROM</v>
          </cell>
          <cell r="F164" t="str">
            <v>0090000189668</v>
          </cell>
        </row>
        <row r="165">
          <cell r="B165" t="str">
            <v>កែវ កុសល</v>
          </cell>
          <cell r="C165">
            <v>1621400075</v>
          </cell>
          <cell r="D165" t="str">
            <v>កែវ កុសល</v>
          </cell>
          <cell r="E165" t="str">
            <v>KEO KOSAL</v>
          </cell>
          <cell r="F165" t="str">
            <v>0290000042534</v>
          </cell>
        </row>
        <row r="166">
          <cell r="B166" t="str">
            <v>ទុង សុភាព</v>
          </cell>
          <cell r="C166">
            <v>2621400008</v>
          </cell>
          <cell r="D166" t="str">
            <v>ទុង សុភាព</v>
          </cell>
          <cell r="E166" t="str">
            <v>TUNG SOPHEAP</v>
          </cell>
          <cell r="F166" t="str">
            <v>0010002527818</v>
          </cell>
        </row>
        <row r="167">
          <cell r="B167" t="str">
            <v>ងី ស៊ីម៉ាណែត</v>
          </cell>
          <cell r="C167" t="str">
            <v>1711200106</v>
          </cell>
          <cell r="D167" t="str">
            <v>ងី ស៊ីម៉ាណែត</v>
          </cell>
          <cell r="E167" t="str">
            <v>NGY SIMANETH</v>
          </cell>
          <cell r="F167" t="str">
            <v>0010002554602</v>
          </cell>
        </row>
        <row r="168">
          <cell r="B168" t="str">
            <v>អ៊ិត សុមេធ</v>
          </cell>
          <cell r="C168">
            <v>1620500114</v>
          </cell>
          <cell r="D168" t="str">
            <v>អ៊ិត សុមេធ</v>
          </cell>
          <cell r="E168" t="str">
            <v>ITH SOMETH</v>
          </cell>
          <cell r="F168">
            <v>10002664491</v>
          </cell>
        </row>
        <row r="169">
          <cell r="B169" t="str">
            <v>នួន ចំណន់</v>
          </cell>
          <cell r="C169">
            <v>1621000001</v>
          </cell>
          <cell r="D169" t="str">
            <v>នួន ចំណន់</v>
          </cell>
          <cell r="E169" t="str">
            <v>NUON CHAMNANN</v>
          </cell>
          <cell r="F169" t="str">
            <v>0010002664386</v>
          </cell>
        </row>
        <row r="170">
          <cell r="B170" t="str">
            <v>វ៉ាន់ មួយមករា</v>
          </cell>
          <cell r="C170" t="str">
            <v>3000031354</v>
          </cell>
          <cell r="D170" t="str">
            <v>វ៉ាន់ មួយមករា</v>
          </cell>
          <cell r="E170" t="str">
            <v>VAN MOUY MAKARA</v>
          </cell>
          <cell r="F170">
            <v>480000445322</v>
          </cell>
        </row>
        <row r="171">
          <cell r="B171" t="str">
            <v>ហួត តុលា</v>
          </cell>
          <cell r="C171" t="str">
            <v>3000031355</v>
          </cell>
          <cell r="D171" t="str">
            <v>ហួត តុលា</v>
          </cell>
          <cell r="E171" t="str">
            <v>HOUT TOLA</v>
          </cell>
          <cell r="F171">
            <v>660000057231</v>
          </cell>
        </row>
        <row r="172">
          <cell r="B172" t="str">
            <v>សុខ សុគន្ធា</v>
          </cell>
          <cell r="C172" t="str">
            <v>3000031356</v>
          </cell>
          <cell r="D172" t="str">
            <v>សុខ សុគន្ធា</v>
          </cell>
          <cell r="E172" t="str">
            <v>SOK SOKUNTHEA</v>
          </cell>
          <cell r="F172">
            <v>600000264528</v>
          </cell>
        </row>
        <row r="173">
          <cell r="B173" t="str">
            <v>អោម សេងបូរ៉ា</v>
          </cell>
          <cell r="C173" t="str">
            <v>3000031357</v>
          </cell>
          <cell r="D173" t="str">
            <v>អោម សេងបូរ៉ា</v>
          </cell>
          <cell r="E173" t="str">
            <v>OM SENGBORA</v>
          </cell>
          <cell r="F173">
            <v>10006426471</v>
          </cell>
        </row>
        <row r="174">
          <cell r="B174" t="str">
            <v>ប៉ែន បុប្ផា</v>
          </cell>
          <cell r="C174" t="str">
            <v>3000031358</v>
          </cell>
          <cell r="D174" t="str">
            <v>ប៉ែន បុប្ផា</v>
          </cell>
          <cell r="E174" t="str">
            <v>PEN BOPHA</v>
          </cell>
          <cell r="F174">
            <v>110000407558</v>
          </cell>
        </row>
        <row r="175">
          <cell r="B175" t="str">
            <v>ញឹម ម៉ី</v>
          </cell>
          <cell r="C175" t="str">
            <v>3000031359</v>
          </cell>
          <cell r="D175" t="str">
            <v>ញឹម ម៉ី</v>
          </cell>
          <cell r="E175" t="str">
            <v xml:space="preserve">NHIM MEY </v>
          </cell>
          <cell r="F175">
            <v>700000030726</v>
          </cell>
        </row>
        <row r="176">
          <cell r="B176" t="str">
            <v>អ៊ុក ដាវ៉ាន់ឌី</v>
          </cell>
          <cell r="C176">
            <v>1640700107</v>
          </cell>
          <cell r="D176" t="str">
            <v>អ៊ុក ដាវ៉ាន់ឌី</v>
          </cell>
          <cell r="E176" t="str">
            <v>OUK DAVANDY</v>
          </cell>
          <cell r="F176" t="str">
            <v>0570000046346</v>
          </cell>
        </row>
        <row r="177">
          <cell r="B177" t="str">
            <v>លឹម ឈុនលាង</v>
          </cell>
          <cell r="C177">
            <v>1880100059</v>
          </cell>
          <cell r="D177" t="str">
            <v>លឹម ឈុនលាង</v>
          </cell>
          <cell r="E177" t="str">
            <v>LIM CHHUNLEANG</v>
          </cell>
          <cell r="F177" t="str">
            <v>0010002839674</v>
          </cell>
        </row>
        <row r="178">
          <cell r="B178" t="str">
            <v>សុកខុន ដាវីដ</v>
          </cell>
          <cell r="C178" t="str">
            <v>1811200374</v>
          </cell>
          <cell r="D178" t="str">
            <v>សុកខុន ដាវីដ</v>
          </cell>
          <cell r="E178" t="str">
            <v>SOKKHON DAVID</v>
          </cell>
          <cell r="F178" t="str">
            <v>0010002555811</v>
          </cell>
        </row>
        <row r="179">
          <cell r="B179" t="str">
            <v>អាន ថៃសុជាតិ</v>
          </cell>
          <cell r="C179" t="str">
            <v>1631200010</v>
          </cell>
          <cell r="D179" t="str">
            <v>អាន ថៃសុជាតិ</v>
          </cell>
          <cell r="E179" t="str">
            <v>AN THAYSOCHEAT</v>
          </cell>
          <cell r="F179" t="str">
            <v>0010002532037</v>
          </cell>
        </row>
        <row r="180">
          <cell r="B180" t="str">
            <v>នង កណ្ណិកា</v>
          </cell>
          <cell r="C180" t="str">
            <v>2620800023</v>
          </cell>
          <cell r="D180" t="str">
            <v>នង កណ្ណិកា</v>
          </cell>
          <cell r="E180" t="str">
            <v>NONG KANIKA</v>
          </cell>
          <cell r="F180" t="str">
            <v>0010002529071</v>
          </cell>
        </row>
        <row r="181">
          <cell r="B181" t="str">
            <v>សៅ សុគន្ធកេត្យា</v>
          </cell>
          <cell r="C181" t="str">
            <v>2641200063</v>
          </cell>
          <cell r="D181" t="str">
            <v>សៅ សុគន្ធកេត្យា</v>
          </cell>
          <cell r="E181" t="str">
            <v>SAU SOKUNKETHYA</v>
          </cell>
          <cell r="F181" t="str">
            <v>0010002553541</v>
          </cell>
        </row>
        <row r="182">
          <cell r="B182" t="str">
            <v>អ៊ូ ហៀង</v>
          </cell>
          <cell r="C182" t="str">
            <v>1741300003</v>
          </cell>
          <cell r="D182" t="str">
            <v>អ៊ូ ហៀង</v>
          </cell>
          <cell r="E182" t="str">
            <v>OU HEANG</v>
          </cell>
          <cell r="F182" t="str">
            <v>0010002536876</v>
          </cell>
        </row>
        <row r="183">
          <cell r="B183" t="str">
            <v>ប៉ាំង វណ្ណរេត</v>
          </cell>
          <cell r="C183" t="str">
            <v>1741200426</v>
          </cell>
          <cell r="D183" t="str">
            <v>ប៉ាំង វណ្ណរេត</v>
          </cell>
          <cell r="E183" t="str">
            <v>PAING VANNAKRETH</v>
          </cell>
          <cell r="F183" t="str">
            <v>0010002541233</v>
          </cell>
        </row>
        <row r="184">
          <cell r="B184" t="str">
            <v>ទី សេរីរិទ្ធ</v>
          </cell>
          <cell r="C184" t="str">
            <v>1651200039</v>
          </cell>
          <cell r="D184" t="str">
            <v>ទី សេរីរិទ្ធ</v>
          </cell>
          <cell r="E184" t="str">
            <v>TY SEREIRITH</v>
          </cell>
          <cell r="F184" t="str">
            <v>0010002535756</v>
          </cell>
        </row>
        <row r="185">
          <cell r="B185" t="str">
            <v>ឡូ សុភារិទ្ឋ</v>
          </cell>
          <cell r="C185" t="str">
            <v>1811200232</v>
          </cell>
          <cell r="D185" t="str">
            <v>ឡូ សុភារិទ្ឋ</v>
          </cell>
          <cell r="E185" t="str">
            <v>LO SOPHEARITH</v>
          </cell>
          <cell r="F185" t="str">
            <v>0010003322888</v>
          </cell>
        </row>
        <row r="186">
          <cell r="B186" t="str">
            <v>ជួ ផេង</v>
          </cell>
          <cell r="C186" t="str">
            <v>1740500225</v>
          </cell>
          <cell r="D186" t="str">
            <v>ជួ ផេង</v>
          </cell>
          <cell r="E186" t="str">
            <v>CHOUR PHENG</v>
          </cell>
          <cell r="F186" t="str">
            <v>0010004398567</v>
          </cell>
        </row>
        <row r="187">
          <cell r="B187" t="str">
            <v>យូ បូរី</v>
          </cell>
          <cell r="C187" t="str">
            <v>3000031439</v>
          </cell>
          <cell r="D187" t="str">
            <v>យូ បូរី</v>
          </cell>
          <cell r="E187" t="str">
            <v>YOU BORY</v>
          </cell>
          <cell r="F187">
            <v>430000269411</v>
          </cell>
        </row>
        <row r="188">
          <cell r="B188" t="str">
            <v>ហេង អៀង</v>
          </cell>
          <cell r="C188" t="str">
            <v>3000031440</v>
          </cell>
          <cell r="D188" t="str">
            <v>ហេង អៀង</v>
          </cell>
          <cell r="E188" t="str">
            <v>HENG EANG</v>
          </cell>
          <cell r="F188">
            <v>240000470261</v>
          </cell>
        </row>
        <row r="189">
          <cell r="B189" t="str">
            <v>សេង ពុទ្ធារី</v>
          </cell>
          <cell r="C189" t="str">
            <v>3000031441</v>
          </cell>
          <cell r="D189" t="str">
            <v>សេង ពុទ្ធារី</v>
          </cell>
          <cell r="E189" t="str">
            <v>SENG PUTHEARY</v>
          </cell>
          <cell r="F189">
            <v>450000300492</v>
          </cell>
        </row>
        <row r="190">
          <cell r="B190" t="str">
            <v>ថោង ពៅពិសា</v>
          </cell>
          <cell r="C190" t="str">
            <v>3000031442</v>
          </cell>
          <cell r="D190" t="str">
            <v>ថោង ពៅពិសា</v>
          </cell>
          <cell r="E190" t="str">
            <v>THAONG POVPISA</v>
          </cell>
          <cell r="F190">
            <v>420000359048</v>
          </cell>
        </row>
        <row r="191">
          <cell r="B191" t="str">
            <v>ថា ចាន់ថន</v>
          </cell>
          <cell r="C191" t="str">
            <v>3000031443</v>
          </cell>
          <cell r="D191" t="str">
            <v>ថា ចាន់ថន</v>
          </cell>
          <cell r="E191" t="str">
            <v>THA CHANTHAN</v>
          </cell>
          <cell r="F191">
            <v>420000357579</v>
          </cell>
        </row>
        <row r="192">
          <cell r="B192" t="str">
            <v>ម៉ៅ សុខា</v>
          </cell>
          <cell r="C192" t="str">
            <v>3000031444</v>
          </cell>
          <cell r="D192" t="str">
            <v>ម៉ៅ សុខា</v>
          </cell>
          <cell r="E192" t="str">
            <v>MOV SOKHA</v>
          </cell>
          <cell r="F192">
            <v>670000126646</v>
          </cell>
        </row>
        <row r="193">
          <cell r="B193" t="str">
            <v>ជ្រុន ថេរ៉ាវ៉ាត្រា</v>
          </cell>
          <cell r="C193" t="str">
            <v>3000031445</v>
          </cell>
          <cell r="D193" t="str">
            <v>ជ្រុន ថេរ៉ាវ៉ាត្រា</v>
          </cell>
          <cell r="E193" t="str">
            <v>CHRUN THERAWATRA</v>
          </cell>
          <cell r="F193">
            <v>450000301537</v>
          </cell>
        </row>
        <row r="194">
          <cell r="B194" t="str">
            <v>សរ ឈុនលីម</v>
          </cell>
          <cell r="C194" t="str">
            <v>3000006802</v>
          </cell>
          <cell r="D194" t="str">
            <v>សរ ឈុនលីម</v>
          </cell>
          <cell r="E194" t="str">
            <v>SAR CHHUNLIM</v>
          </cell>
          <cell r="F194" t="str">
            <v>0010002637753</v>
          </cell>
        </row>
        <row r="195">
          <cell r="B195" t="str">
            <v>បេង ហេង</v>
          </cell>
          <cell r="C195">
            <v>3000006803</v>
          </cell>
          <cell r="D195" t="str">
            <v>បេង ហេង</v>
          </cell>
          <cell r="E195" t="str">
            <v>BENG HENG</v>
          </cell>
          <cell r="F195" t="str">
            <v>0010002637807</v>
          </cell>
        </row>
        <row r="196">
          <cell r="B196" t="str">
            <v>ទន់ វណ្ណនី</v>
          </cell>
          <cell r="C196">
            <v>2592100121</v>
          </cell>
          <cell r="D196" t="str">
            <v>ទន់ វណ្ណនី</v>
          </cell>
          <cell r="E196" t="str">
            <v>TUN VANNY</v>
          </cell>
          <cell r="F196" t="str">
            <v>0030000431393</v>
          </cell>
        </row>
        <row r="197">
          <cell r="B197" t="str">
            <v>កែវ សុវណ្ណមុន្នី</v>
          </cell>
          <cell r="C197" t="str">
            <v>1620800195</v>
          </cell>
          <cell r="D197" t="str">
            <v>កែវ សុវណ្ណមុន្នី</v>
          </cell>
          <cell r="E197" t="str">
            <v>KEO SOVANMONY</v>
          </cell>
          <cell r="F197" t="str">
            <v>0010002527524</v>
          </cell>
        </row>
        <row r="198">
          <cell r="B198" t="str">
            <v>ញ៉ែម គឹមហូយ</v>
          </cell>
          <cell r="C198" t="str">
            <v>1580400003</v>
          </cell>
          <cell r="D198" t="str">
            <v>ញ៉ែម គឹមហូយ</v>
          </cell>
          <cell r="E198" t="str">
            <v>NHEM KIMHOY</v>
          </cell>
          <cell r="F198" t="str">
            <v>0010002526587</v>
          </cell>
        </row>
        <row r="199">
          <cell r="B199" t="str">
            <v>សុខ យិញ</v>
          </cell>
          <cell r="C199" t="str">
            <v>1631400164</v>
          </cell>
          <cell r="D199" t="str">
            <v>សុខ យិញ</v>
          </cell>
          <cell r="E199" t="str">
            <v>SOK YINH</v>
          </cell>
          <cell r="F199" t="str">
            <v>0010002783466</v>
          </cell>
        </row>
        <row r="200">
          <cell r="B200" t="str">
            <v>នាក់ ហេង</v>
          </cell>
          <cell r="C200" t="str">
            <v>3000031059</v>
          </cell>
          <cell r="D200" t="str">
            <v>នាក់ ហេង</v>
          </cell>
          <cell r="E200" t="str">
            <v>NEAK HENG</v>
          </cell>
          <cell r="F200" t="str">
            <v>0010003936886</v>
          </cell>
        </row>
        <row r="201">
          <cell r="B201" t="str">
            <v>លូ សាក់</v>
          </cell>
          <cell r="C201" t="str">
            <v>3000031060</v>
          </cell>
          <cell r="D201" t="str">
            <v>លូ សាក់</v>
          </cell>
          <cell r="E201" t="str">
            <v>LOU SAK</v>
          </cell>
          <cell r="F201" t="str">
            <v>0010003936808</v>
          </cell>
        </row>
        <row r="202">
          <cell r="B202" t="str">
            <v>ខេង ភារុន</v>
          </cell>
          <cell r="C202" t="str">
            <v>3000031084</v>
          </cell>
          <cell r="D202" t="str">
            <v>ខេង ភារុន</v>
          </cell>
          <cell r="E202" t="str">
            <v>KENG PHEARUN</v>
          </cell>
          <cell r="F202" t="str">
            <v>0510000056567</v>
          </cell>
        </row>
        <row r="203">
          <cell r="B203" t="str">
            <v>ស៊ុំ ចន្ធា</v>
          </cell>
          <cell r="C203" t="str">
            <v>3000031085</v>
          </cell>
          <cell r="D203" t="str">
            <v>ស៊ុំ ចន្ធា</v>
          </cell>
          <cell r="E203" t="str">
            <v>SUM CHANTEA</v>
          </cell>
          <cell r="F203" t="str">
            <v>0260000202427</v>
          </cell>
        </row>
        <row r="204">
          <cell r="B204" t="str">
            <v>សួស សុខា</v>
          </cell>
          <cell r="C204" t="str">
            <v>3000031086</v>
          </cell>
          <cell r="D204" t="str">
            <v>សួស សុខា</v>
          </cell>
          <cell r="E204" t="str">
            <v>SOUS SOKHA</v>
          </cell>
          <cell r="F204" t="str">
            <v>0260000202314</v>
          </cell>
        </row>
        <row r="205">
          <cell r="B205" t="str">
            <v>ថោង សឿន</v>
          </cell>
          <cell r="C205" t="str">
            <v>3000031088</v>
          </cell>
          <cell r="D205" t="str">
            <v>ថោង សឿន</v>
          </cell>
          <cell r="E205" t="str">
            <v>THONG SOEUN</v>
          </cell>
          <cell r="F205" t="str">
            <v>0130000237303</v>
          </cell>
        </row>
        <row r="206">
          <cell r="B206" t="str">
            <v>អ៊ូ សុខហេង</v>
          </cell>
          <cell r="C206" t="str">
            <v>3000031089</v>
          </cell>
          <cell r="D206" t="str">
            <v>អ៊ូ សុខហេង</v>
          </cell>
          <cell r="E206" t="str">
            <v>OU SOKHENG</v>
          </cell>
          <cell r="F206" t="str">
            <v>0010004349461</v>
          </cell>
        </row>
        <row r="207">
          <cell r="B207" t="str">
            <v>អែម សំណាង</v>
          </cell>
          <cell r="C207" t="str">
            <v>3000031090</v>
          </cell>
          <cell r="D207" t="str">
            <v>អែម សំណាង</v>
          </cell>
          <cell r="E207" t="str">
            <v>EM SAMNANG</v>
          </cell>
          <cell r="F207" t="str">
            <v>0130000250032</v>
          </cell>
        </row>
        <row r="208">
          <cell r="B208" t="str">
            <v>ឃឹម ថន</v>
          </cell>
          <cell r="C208" t="str">
            <v>3000031091</v>
          </cell>
          <cell r="D208" t="str">
            <v>ឃឹម ថន</v>
          </cell>
          <cell r="E208" t="str">
            <v>KHOEM THORN</v>
          </cell>
          <cell r="F208" t="str">
            <v>0260000202306</v>
          </cell>
        </row>
        <row r="209">
          <cell r="B209" t="str">
            <v>ព្រំ កុសល</v>
          </cell>
          <cell r="C209" t="str">
            <v>3000031092</v>
          </cell>
          <cell r="D209" t="str">
            <v>ព្រំ កុសល</v>
          </cell>
          <cell r="E209" t="str">
            <v>PROM KOSAL</v>
          </cell>
          <cell r="F209" t="str">
            <v>0260000202357</v>
          </cell>
        </row>
        <row r="210">
          <cell r="B210" t="str">
            <v>មួង ផានី</v>
          </cell>
          <cell r="C210" t="str">
            <v>3000031093</v>
          </cell>
          <cell r="D210" t="str">
            <v>មួង ផានី</v>
          </cell>
          <cell r="E210" t="str">
            <v>MOUNG PHANY</v>
          </cell>
          <cell r="F210" t="str">
            <v>0260000202292</v>
          </cell>
        </row>
        <row r="211">
          <cell r="B211" t="str">
            <v>ឃុត ស៊ីវភីង</v>
          </cell>
          <cell r="C211" t="str">
            <v>3000031094</v>
          </cell>
          <cell r="D211" t="str">
            <v>ឃុត ស៊ីវភីង</v>
          </cell>
          <cell r="E211" t="str">
            <v>KHOUT SIVPHING</v>
          </cell>
          <cell r="F211" t="str">
            <v>0260000202268</v>
          </cell>
        </row>
        <row r="212">
          <cell r="B212" t="str">
            <v>នេត ប៊ុនឈឿន</v>
          </cell>
          <cell r="C212" t="str">
            <v>3000031096</v>
          </cell>
          <cell r="D212" t="str">
            <v>នេត ប៊ុនឈឿន</v>
          </cell>
          <cell r="E212" t="str">
            <v>NET BUN CHHOEUN</v>
          </cell>
          <cell r="F212" t="str">
            <v>0360000137843</v>
          </cell>
        </row>
        <row r="213">
          <cell r="B213" t="str">
            <v>វ៉ា ច័ន្ទកុសល</v>
          </cell>
          <cell r="C213" t="str">
            <v>3000031097</v>
          </cell>
          <cell r="D213" t="str">
            <v>វ៉ា ច័ន្ទកុសល</v>
          </cell>
          <cell r="E213" t="str">
            <v>VA CHANKOSAL</v>
          </cell>
          <cell r="F213" t="str">
            <v>0010004345091</v>
          </cell>
        </row>
        <row r="214">
          <cell r="B214" t="str">
            <v>យ៉ង់ ផាន្នី</v>
          </cell>
          <cell r="C214" t="str">
            <v>3000031098</v>
          </cell>
          <cell r="D214" t="str">
            <v>យ៉ង់ ផាន្នី</v>
          </cell>
          <cell r="E214" t="str">
            <v>YONG PHANNY</v>
          </cell>
          <cell r="F214" t="str">
            <v>0010004352737</v>
          </cell>
        </row>
        <row r="215">
          <cell r="B215" t="str">
            <v>មាស មរកត</v>
          </cell>
          <cell r="C215" t="str">
            <v>3000031099</v>
          </cell>
          <cell r="D215" t="str">
            <v>មាស មរកត</v>
          </cell>
          <cell r="E215" t="str">
            <v>MEAS MOROKOT</v>
          </cell>
          <cell r="F215" t="str">
            <v>0010004349321</v>
          </cell>
        </row>
        <row r="216">
          <cell r="B216" t="str">
            <v>សៀង ប៊ុនហ៊ាង</v>
          </cell>
          <cell r="C216" t="str">
            <v>3000031100</v>
          </cell>
          <cell r="D216" t="str">
            <v>សៀង ប៊ុនហ៊ាង</v>
          </cell>
          <cell r="E216" t="str">
            <v>SEANG BUNHEANG</v>
          </cell>
          <cell r="F216" t="str">
            <v>0480000189814</v>
          </cell>
        </row>
        <row r="217">
          <cell r="B217" t="str">
            <v>នូន ចាន់ធឿន</v>
          </cell>
          <cell r="C217" t="str">
            <v>3000031101</v>
          </cell>
          <cell r="D217" t="str">
            <v>នូន ចាន់ធឿន</v>
          </cell>
          <cell r="E217" t="str">
            <v>NUON CHANTHOEUN</v>
          </cell>
          <cell r="F217" t="str">
            <v>0010004349167</v>
          </cell>
        </row>
        <row r="218">
          <cell r="B218" t="str">
            <v>ស៊ុន សុម៉ាលីន</v>
          </cell>
          <cell r="C218" t="str">
            <v>3000031103</v>
          </cell>
          <cell r="D218" t="str">
            <v>ស៊ុន សុម៉ាលីន</v>
          </cell>
          <cell r="E218" t="str">
            <v>SUN SOMALIN</v>
          </cell>
          <cell r="F218" t="str">
            <v>0010004342629</v>
          </cell>
        </row>
        <row r="219">
          <cell r="B219" t="str">
            <v>ឃុត ណារិន</v>
          </cell>
          <cell r="C219" t="str">
            <v>3000031104</v>
          </cell>
          <cell r="D219" t="str">
            <v>ឃុត ណារិន</v>
          </cell>
          <cell r="E219" t="str">
            <v>KHUT NARIN</v>
          </cell>
          <cell r="F219" t="str">
            <v>0480000188052</v>
          </cell>
        </row>
        <row r="220">
          <cell r="B220" t="str">
            <v>និញ ចំរើន</v>
          </cell>
          <cell r="C220" t="str">
            <v>3000031106</v>
          </cell>
          <cell r="D220" t="str">
            <v>និញ ចំរើន</v>
          </cell>
          <cell r="E220" t="str">
            <v>NINH CHAMROUEN</v>
          </cell>
          <cell r="F220" t="str">
            <v>0260000202276</v>
          </cell>
        </row>
        <row r="221">
          <cell r="B221" t="str">
            <v>ងួន ហេ</v>
          </cell>
          <cell r="C221" t="str">
            <v>3000031107</v>
          </cell>
          <cell r="D221" t="str">
            <v>ងួន ហេ</v>
          </cell>
          <cell r="E221" t="str">
            <v>NGOUN HE</v>
          </cell>
          <cell r="F221" t="str">
            <v>0240000219402</v>
          </cell>
        </row>
        <row r="222">
          <cell r="B222" t="str">
            <v>ជា សុផា</v>
          </cell>
          <cell r="C222" t="str">
            <v>3000031108</v>
          </cell>
          <cell r="D222" t="str">
            <v>ជា សុផា</v>
          </cell>
          <cell r="E222" t="str">
            <v>CHEA SOPHA</v>
          </cell>
          <cell r="F222" t="str">
            <v>0510000056543</v>
          </cell>
        </row>
        <row r="223">
          <cell r="B223" t="str">
            <v>ជ័យ សំអូន</v>
          </cell>
          <cell r="C223" t="str">
            <v>3000031109</v>
          </cell>
          <cell r="D223" t="str">
            <v>ជ័យ សំអូន</v>
          </cell>
          <cell r="E223" t="str">
            <v>CHEY SOMOUN</v>
          </cell>
          <cell r="F223" t="str">
            <v>0010004345277</v>
          </cell>
        </row>
        <row r="224">
          <cell r="B224" t="str">
            <v>អ៊ុន នេត</v>
          </cell>
          <cell r="C224" t="str">
            <v>3000031251</v>
          </cell>
          <cell r="D224" t="str">
            <v>អ៊ុន នេត</v>
          </cell>
          <cell r="E224" t="str">
            <v>UN NETH</v>
          </cell>
          <cell r="F224" t="str">
            <v>0460000092917</v>
          </cell>
        </row>
        <row r="225">
          <cell r="B225" t="str">
            <v>ថន ថុល</v>
          </cell>
          <cell r="C225" t="str">
            <v>3000031111</v>
          </cell>
          <cell r="D225" t="str">
            <v>ថន ថុល</v>
          </cell>
          <cell r="E225" t="str">
            <v>THAN THOL</v>
          </cell>
          <cell r="F225" t="str">
            <v>0010004351024</v>
          </cell>
        </row>
        <row r="226">
          <cell r="B226" t="str">
            <v>មាស សំណាង</v>
          </cell>
          <cell r="C226" t="str">
            <v>3000031112</v>
          </cell>
          <cell r="D226" t="str">
            <v>មាស សំណាង</v>
          </cell>
          <cell r="E226" t="str">
            <v>MEAS SAMNANG</v>
          </cell>
          <cell r="F226" t="str">
            <v>0360000137894</v>
          </cell>
        </row>
        <row r="227">
          <cell r="B227" t="str">
            <v>ឌិន សំអឿន</v>
          </cell>
          <cell r="C227" t="str">
            <v>3000031113</v>
          </cell>
          <cell r="D227" t="str">
            <v>ឌិន សំអឿន</v>
          </cell>
          <cell r="E227" t="str">
            <v>DEN SAMOEURN</v>
          </cell>
          <cell r="F227" t="str">
            <v>0010004351547</v>
          </cell>
        </row>
        <row r="228">
          <cell r="B228" t="str">
            <v>ឡេង សុខា</v>
          </cell>
          <cell r="C228" t="str">
            <v>3000031114</v>
          </cell>
          <cell r="D228" t="str">
            <v>ឡេង សុខា</v>
          </cell>
          <cell r="E228" t="str">
            <v>LENG SOKHA</v>
          </cell>
          <cell r="F228" t="str">
            <v>0510000056608</v>
          </cell>
        </row>
        <row r="229">
          <cell r="B229" t="str">
            <v>មឿន សុភាព</v>
          </cell>
          <cell r="C229" t="str">
            <v>3000031117</v>
          </cell>
          <cell r="D229" t="str">
            <v>មឿន សុភាព</v>
          </cell>
          <cell r="E229" t="str">
            <v>MOEUN SOPHEAP</v>
          </cell>
          <cell r="F229" t="str">
            <v>0010004345679</v>
          </cell>
        </row>
        <row r="230">
          <cell r="B230" t="str">
            <v>គឹមមាស មារតី</v>
          </cell>
          <cell r="C230" t="str">
            <v>3000031118</v>
          </cell>
          <cell r="D230" t="str">
            <v>គឹមមាស មារតី</v>
          </cell>
          <cell r="E230" t="str">
            <v>MEMMEAS MEAR DEY</v>
          </cell>
          <cell r="F230" t="str">
            <v>0480000185649</v>
          </cell>
        </row>
        <row r="231">
          <cell r="B231" t="str">
            <v>លៀង ភា</v>
          </cell>
          <cell r="C231" t="str">
            <v>3000031119</v>
          </cell>
          <cell r="D231" t="str">
            <v>លៀង ភា</v>
          </cell>
          <cell r="E231" t="str">
            <v>LEANG SOPHEA</v>
          </cell>
          <cell r="F231" t="str">
            <v>0130000236897</v>
          </cell>
        </row>
        <row r="232">
          <cell r="B232" t="str">
            <v>ជួនមុំថុល រស្មី</v>
          </cell>
          <cell r="C232" t="str">
            <v>3000031120</v>
          </cell>
          <cell r="D232" t="str">
            <v>ជួនមុំថុល រស្មី</v>
          </cell>
          <cell r="E232" t="str">
            <v>CHUONMOMTHO
RAKSMEY</v>
          </cell>
          <cell r="F232" t="str">
            <v>0480000185622</v>
          </cell>
        </row>
        <row r="233">
          <cell r="B233" t="str">
            <v>អ៊ុច ភណ្ណារ៉ា</v>
          </cell>
          <cell r="C233" t="str">
            <v>3000031121</v>
          </cell>
          <cell r="D233" t="str">
            <v>អ៊ុច ភណ្ណារ៉ា</v>
          </cell>
          <cell r="E233" t="str">
            <v>OUCH PHORNARA</v>
          </cell>
          <cell r="F233" t="str">
            <v>0480000185606</v>
          </cell>
        </row>
        <row r="234">
          <cell r="B234" t="str">
            <v>ថន សុភក្តិ</v>
          </cell>
          <cell r="C234" t="str">
            <v>3000031123</v>
          </cell>
          <cell r="D234" t="str">
            <v>ថន សុភក្តិ</v>
          </cell>
          <cell r="E234" t="str">
            <v>THAN SOPHEAK</v>
          </cell>
          <cell r="F234" t="str">
            <v>0010004343021</v>
          </cell>
        </row>
        <row r="235">
          <cell r="B235" t="str">
            <v>ចេង ណេន</v>
          </cell>
          <cell r="C235" t="str">
            <v>3000031124</v>
          </cell>
          <cell r="D235" t="str">
            <v>ចេង ណេន</v>
          </cell>
          <cell r="E235" t="str">
            <v>CHENG NEN</v>
          </cell>
          <cell r="F235" t="str">
            <v>0260000202128</v>
          </cell>
        </row>
        <row r="236">
          <cell r="B236" t="str">
            <v>ហ៊ុយ សម្បត្តិ</v>
          </cell>
          <cell r="C236" t="str">
            <v>3000031125</v>
          </cell>
          <cell r="D236" t="str">
            <v>ហ៊ុយ សម្បត្តិ</v>
          </cell>
          <cell r="E236" t="str">
            <v>HUY SAMBATH</v>
          </cell>
          <cell r="F236" t="str">
            <v>0010004349248</v>
          </cell>
        </row>
        <row r="237">
          <cell r="B237" t="str">
            <v>សាន ស៊ីថា</v>
          </cell>
          <cell r="C237" t="str">
            <v>3000031126</v>
          </cell>
          <cell r="D237" t="str">
            <v>សាន ស៊ីថា</v>
          </cell>
          <cell r="E237" t="str">
            <v>SAN SITHA</v>
          </cell>
          <cell r="F237" t="str">
            <v>0210000175468</v>
          </cell>
        </row>
        <row r="238">
          <cell r="B238" t="str">
            <v>ស៊ាង ប៊ុនសាន</v>
          </cell>
          <cell r="C238" t="str">
            <v>3000031127</v>
          </cell>
          <cell r="D238" t="str">
            <v>ស៊ាង ប៊ុនសាន</v>
          </cell>
          <cell r="E238" t="str">
            <v>SEANG BUNSAN</v>
          </cell>
          <cell r="F238" t="str">
            <v>0260000202257</v>
          </cell>
        </row>
        <row r="239">
          <cell r="B239" t="str">
            <v>មុំ ចន្នា</v>
          </cell>
          <cell r="C239" t="str">
            <v>3000031128</v>
          </cell>
          <cell r="D239" t="str">
            <v>មុំ ចន្នា</v>
          </cell>
          <cell r="E239" t="str">
            <v>MOM CHANNA</v>
          </cell>
          <cell r="F239" t="str">
            <v>0260000202349</v>
          </cell>
        </row>
        <row r="240">
          <cell r="B240" t="str">
            <v>ចាន់ សារ៉េត</v>
          </cell>
          <cell r="C240" t="str">
            <v>3000031129</v>
          </cell>
          <cell r="D240" t="str">
            <v>ចាន់ សារ៉េត</v>
          </cell>
          <cell r="E240" t="str">
            <v>CHAN SARETH</v>
          </cell>
          <cell r="F240" t="str">
            <v>0270000077469</v>
          </cell>
        </row>
        <row r="241">
          <cell r="B241" t="str">
            <v>សយ សំអុន</v>
          </cell>
          <cell r="C241" t="str">
            <v>3000031130</v>
          </cell>
          <cell r="D241" t="str">
            <v>សយ សំអុន</v>
          </cell>
          <cell r="E241" t="str">
            <v>SOY SAM ON</v>
          </cell>
          <cell r="F241" t="str">
            <v>0010004349194</v>
          </cell>
        </row>
        <row r="242">
          <cell r="B242" t="str">
            <v>សៀ គន្ធា</v>
          </cell>
          <cell r="C242" t="str">
            <v>3000031132</v>
          </cell>
          <cell r="D242" t="str">
            <v>សៀ គន្ធា</v>
          </cell>
          <cell r="E242" t="str">
            <v>SIE KUNTHEA</v>
          </cell>
          <cell r="F242" t="str">
            <v>0460000092941</v>
          </cell>
        </row>
        <row r="243">
          <cell r="B243" t="str">
            <v>ហង់ សូរិយា</v>
          </cell>
          <cell r="C243" t="str">
            <v>3000031134</v>
          </cell>
          <cell r="D243" t="str">
            <v>ហង់ សូរិយា</v>
          </cell>
          <cell r="E243" t="str">
            <v>HANG SORIYA</v>
          </cell>
          <cell r="F243" t="str">
            <v>0510000056535</v>
          </cell>
        </row>
        <row r="244">
          <cell r="B244" t="str">
            <v>ម៉ុម ធន</v>
          </cell>
          <cell r="C244" t="str">
            <v>3000031136</v>
          </cell>
          <cell r="D244" t="str">
            <v>ម៉ុម ធន</v>
          </cell>
          <cell r="E244" t="str">
            <v>MOM THORN</v>
          </cell>
          <cell r="F244" t="str">
            <v>0270000077477</v>
          </cell>
        </row>
        <row r="245">
          <cell r="B245" t="str">
            <v>លីវ ថារីន</v>
          </cell>
          <cell r="C245" t="str">
            <v>3000031137</v>
          </cell>
          <cell r="D245" t="str">
            <v>លីវ ថារីន</v>
          </cell>
          <cell r="E245" t="str">
            <v>LIV THARIN</v>
          </cell>
          <cell r="F245" t="str">
            <v>0260000202209</v>
          </cell>
        </row>
        <row r="246">
          <cell r="B246" t="str">
            <v>ហ៊ន គឹមហុក</v>
          </cell>
          <cell r="C246" t="str">
            <v>3000031138</v>
          </cell>
          <cell r="D246" t="str">
            <v>ហ៊ន គឹមហុក</v>
          </cell>
          <cell r="E246" t="str">
            <v>HORN KIMHOK</v>
          </cell>
          <cell r="F246" t="str">
            <v>0430000128257</v>
          </cell>
        </row>
        <row r="247">
          <cell r="B247" t="str">
            <v>ជួនមុំថុល ច័ន្ទថង</v>
          </cell>
          <cell r="C247" t="str">
            <v>3000031139</v>
          </cell>
          <cell r="D247" t="str">
            <v>ជួនមុំថុល ច័ន្ទថង</v>
          </cell>
          <cell r="E247" t="str">
            <v>CHUONMOMTHOL
CHANTHORNG</v>
          </cell>
          <cell r="F247" t="str">
            <v>0450000075421</v>
          </cell>
        </row>
        <row r="248">
          <cell r="B248" t="str">
            <v>អួន គឹមសួរ</v>
          </cell>
          <cell r="C248" t="str">
            <v>3000031147</v>
          </cell>
          <cell r="D248" t="str">
            <v>អួន គឹមសួរ</v>
          </cell>
          <cell r="E248" t="str">
            <v>UON KIMSUO</v>
          </cell>
          <cell r="F248" t="str">
            <v>0440000029319</v>
          </cell>
        </row>
        <row r="249">
          <cell r="B249" t="str">
            <v>គី ជិន</v>
          </cell>
          <cell r="C249" t="str">
            <v>3000031148</v>
          </cell>
          <cell r="D249" t="str">
            <v>គី ជិន</v>
          </cell>
          <cell r="E249" t="str">
            <v>KY CHIN</v>
          </cell>
          <cell r="F249" t="str">
            <v>0020000501892</v>
          </cell>
        </row>
        <row r="250">
          <cell r="B250" t="str">
            <v>សៀង សុបិន</v>
          </cell>
          <cell r="C250" t="str">
            <v>3000031149</v>
          </cell>
          <cell r="D250" t="str">
            <v>សៀង សុបិន</v>
          </cell>
          <cell r="E250" t="str">
            <v>SEANG SOBIN</v>
          </cell>
          <cell r="F250" t="str">
            <v>0580000003607</v>
          </cell>
        </row>
        <row r="251">
          <cell r="B251" t="str">
            <v>ប៉េង ស៊ីនួន</v>
          </cell>
          <cell r="C251" t="str">
            <v>3000031150</v>
          </cell>
          <cell r="D251" t="str">
            <v>ប៉េង ស៊ីនួន</v>
          </cell>
          <cell r="E251" t="str">
            <v>PENG SINOUN</v>
          </cell>
          <cell r="F251" t="str">
            <v>0520000053418</v>
          </cell>
        </row>
        <row r="252">
          <cell r="B252" t="str">
            <v>ឈុន មុំ</v>
          </cell>
          <cell r="C252" t="str">
            <v>3000031151</v>
          </cell>
          <cell r="D252" t="str">
            <v>ឈុន មុំ</v>
          </cell>
          <cell r="E252" t="str">
            <v>CHHUN MOM</v>
          </cell>
          <cell r="F252" t="str">
            <v>0440000058165</v>
          </cell>
        </row>
        <row r="253">
          <cell r="B253" t="str">
            <v>សៀង សាលីន</v>
          </cell>
          <cell r="C253" t="str">
            <v>3000031152</v>
          </cell>
          <cell r="D253" t="str">
            <v>សៀង សាលីន</v>
          </cell>
          <cell r="E253" t="str">
            <v>SEANG SALIN</v>
          </cell>
          <cell r="F253" t="str">
            <v>0010004342602</v>
          </cell>
        </row>
        <row r="254">
          <cell r="B254" t="str">
            <v>ឃិន សុខន</v>
          </cell>
          <cell r="C254" t="str">
            <v>3000031153</v>
          </cell>
          <cell r="D254" t="str">
            <v>ឃិន សុខន</v>
          </cell>
          <cell r="E254" t="str">
            <v>KHIN SOKHAN</v>
          </cell>
          <cell r="F254" t="str">
            <v>0010004345652</v>
          </cell>
        </row>
        <row r="255">
          <cell r="B255" t="str">
            <v>ម៉ាន សាបាន</v>
          </cell>
          <cell r="C255" t="str">
            <v>3000031154</v>
          </cell>
          <cell r="D255" t="str">
            <v>ម៉ាន សាបាន</v>
          </cell>
          <cell r="E255" t="str">
            <v>MANN SABAN</v>
          </cell>
          <cell r="F255" t="str">
            <v>0480000193471</v>
          </cell>
        </row>
        <row r="256">
          <cell r="B256" t="str">
            <v>ហង្ស ស្រីមុំ</v>
          </cell>
          <cell r="C256" t="str">
            <v>3000031155</v>
          </cell>
          <cell r="D256" t="str">
            <v>ហង្ស ស្រីមុំ</v>
          </cell>
          <cell r="E256" t="str">
            <v>HANG SERYMOM</v>
          </cell>
          <cell r="F256" t="str">
            <v>0010004374946</v>
          </cell>
        </row>
        <row r="257">
          <cell r="B257" t="str">
            <v>ប៉ុន វ៉ាន់ឌី</v>
          </cell>
          <cell r="C257" t="str">
            <v>3000031175</v>
          </cell>
          <cell r="D257" t="str">
            <v>ប៉ុន វ៉ាន់ឌី</v>
          </cell>
          <cell r="E257" t="str">
            <v>PON VANDY</v>
          </cell>
          <cell r="F257" t="str">
            <v>0130000256537</v>
          </cell>
        </row>
        <row r="258">
          <cell r="B258" t="str">
            <v>ហុក មុងហេង</v>
          </cell>
          <cell r="C258" t="str">
            <v>3000031177</v>
          </cell>
          <cell r="D258" t="str">
            <v>ហុក មុងហេង</v>
          </cell>
          <cell r="E258" t="str">
            <v>HOK MONG HENG</v>
          </cell>
          <cell r="F258" t="str">
            <v>0130000254728</v>
          </cell>
        </row>
        <row r="259">
          <cell r="B259" t="str">
            <v>មាស ភក្ដី</v>
          </cell>
          <cell r="C259">
            <v>3000031178</v>
          </cell>
          <cell r="D259" t="str">
            <v>មាស ភក្ដី</v>
          </cell>
          <cell r="E259" t="str">
            <v>MEAS PHEAKDEY</v>
          </cell>
          <cell r="F259" t="str">
            <v>0220000176451</v>
          </cell>
        </row>
        <row r="260">
          <cell r="B260" t="str">
            <v>ហេង បូរ៉ា</v>
          </cell>
          <cell r="C260" t="str">
            <v>3000031179</v>
          </cell>
          <cell r="D260" t="str">
            <v>ហេង បូរ៉ា</v>
          </cell>
          <cell r="E260" t="str">
            <v>HENG BORA</v>
          </cell>
          <cell r="F260" t="str">
            <v>0130000254704</v>
          </cell>
        </row>
        <row r="261">
          <cell r="B261" t="str">
            <v>ហេង ប៊ុនណារិទ្ធ</v>
          </cell>
          <cell r="C261" t="str">
            <v>3000031180</v>
          </cell>
          <cell r="D261" t="str">
            <v>ហេង ប៊ុនណារិទ្ធ</v>
          </cell>
          <cell r="E261" t="str">
            <v>HENG BUNNARITH</v>
          </cell>
          <cell r="F261" t="str">
            <v>0130000254739</v>
          </cell>
        </row>
        <row r="262">
          <cell r="B262" t="str">
            <v>ហង្ស ឆវ័ន្ថ</v>
          </cell>
          <cell r="C262">
            <v>3000031181</v>
          </cell>
          <cell r="D262" t="str">
            <v>ហង្ស ឆវ័ន្ថ</v>
          </cell>
          <cell r="E262" t="str">
            <v>HORNG CHHORVON</v>
          </cell>
          <cell r="F262" t="str">
            <v>0480000221483</v>
          </cell>
        </row>
        <row r="263">
          <cell r="B263" t="str">
            <v>នៅ ណាវិន</v>
          </cell>
          <cell r="C263" t="str">
            <v>3000031182</v>
          </cell>
          <cell r="D263" t="str">
            <v>នៅ ណាវិន</v>
          </cell>
          <cell r="E263" t="str">
            <v>NOV NAVEN</v>
          </cell>
          <cell r="F263" t="str">
            <v>0210000188659</v>
          </cell>
        </row>
        <row r="264">
          <cell r="B264" t="str">
            <v>ហង្ស មុំ</v>
          </cell>
          <cell r="C264" t="str">
            <v>3000031183</v>
          </cell>
          <cell r="D264" t="str">
            <v>ហង្ស មុំ</v>
          </cell>
          <cell r="E264" t="str">
            <v>HANG MOM</v>
          </cell>
          <cell r="F264" t="str">
            <v>0210000188648</v>
          </cell>
        </row>
        <row r="265">
          <cell r="B265" t="str">
            <v>សាយ ប៊ុណ្ណាក់</v>
          </cell>
          <cell r="C265" t="str">
            <v>3000031184</v>
          </cell>
          <cell r="D265" t="str">
            <v>សាយ ប៊ុណ្ណាក់</v>
          </cell>
          <cell r="E265" t="str">
            <v>SAY BUNNAK</v>
          </cell>
          <cell r="F265" t="str">
            <v>0130000256472</v>
          </cell>
        </row>
        <row r="266">
          <cell r="B266" t="str">
            <v>ពូក កុសល</v>
          </cell>
          <cell r="C266" t="str">
            <v>3000031185</v>
          </cell>
          <cell r="D266" t="str">
            <v>ពូក កុសល</v>
          </cell>
          <cell r="E266" t="str">
            <v>POUK KOSAL</v>
          </cell>
          <cell r="F266" t="str">
            <v>0260000220697</v>
          </cell>
        </row>
        <row r="267">
          <cell r="B267" t="str">
            <v>កេត កុសល</v>
          </cell>
          <cell r="C267">
            <v>3000031186</v>
          </cell>
          <cell r="D267" t="str">
            <v>កេត កុសល</v>
          </cell>
          <cell r="E267" t="str">
            <v>KET KOSAL</v>
          </cell>
          <cell r="F267" t="str">
            <v>0270000086719</v>
          </cell>
        </row>
        <row r="268">
          <cell r="B268" t="str">
            <v>ម៉ៅ ចិន្ដា</v>
          </cell>
          <cell r="C268">
            <v>3000031187</v>
          </cell>
          <cell r="D268" t="str">
            <v>ម៉ៅ ចិន្ដា</v>
          </cell>
          <cell r="E268" t="str">
            <v>MAO CHENDA</v>
          </cell>
          <cell r="F268" t="str">
            <v>0270000086727</v>
          </cell>
        </row>
        <row r="269">
          <cell r="B269" t="str">
            <v>ស្រុង វ៉ាន់ណូ</v>
          </cell>
          <cell r="C269">
            <v>3000031188</v>
          </cell>
          <cell r="D269" t="str">
            <v>ស្រុង វ៉ាន់ណូ</v>
          </cell>
          <cell r="E269" t="str">
            <v>SRONG VANNO</v>
          </cell>
          <cell r="F269" t="str">
            <v>0260000220673</v>
          </cell>
        </row>
        <row r="270">
          <cell r="B270" t="str">
            <v>កេត លី</v>
          </cell>
          <cell r="C270">
            <v>3000031189</v>
          </cell>
          <cell r="D270" t="str">
            <v>កេត លី</v>
          </cell>
          <cell r="E270" t="str">
            <v>KET LY</v>
          </cell>
          <cell r="F270" t="str">
            <v>0260000220703</v>
          </cell>
        </row>
        <row r="271">
          <cell r="B271" t="str">
            <v>អ៊ុក តារា</v>
          </cell>
          <cell r="C271" t="str">
            <v>3000031190</v>
          </cell>
          <cell r="D271" t="str">
            <v>អ៊ុក តារា</v>
          </cell>
          <cell r="E271" t="str">
            <v>UK DARA</v>
          </cell>
          <cell r="F271" t="str">
            <v>0020000521311</v>
          </cell>
        </row>
        <row r="272">
          <cell r="B272" t="str">
            <v>រីដេត ដាំវិន</v>
          </cell>
          <cell r="C272">
            <v>3000031191</v>
          </cell>
          <cell r="D272" t="str">
            <v>រីដេត ដាំវិន</v>
          </cell>
          <cell r="E272" t="str">
            <v>RY DETDAMRIN</v>
          </cell>
          <cell r="F272" t="str">
            <v>0510000068118</v>
          </cell>
        </row>
        <row r="273">
          <cell r="B273" t="str">
            <v>កាំង គីម</v>
          </cell>
          <cell r="C273" t="str">
            <v>3000031192</v>
          </cell>
          <cell r="D273" t="str">
            <v>កាំង គីម</v>
          </cell>
          <cell r="E273" t="str">
            <v>KANG KIM</v>
          </cell>
          <cell r="F273" t="str">
            <v>0360000151552</v>
          </cell>
        </row>
        <row r="274">
          <cell r="B274" t="str">
            <v>ជួនមុំថុល ពិសី</v>
          </cell>
          <cell r="C274" t="str">
            <v>3000031193</v>
          </cell>
          <cell r="D274" t="str">
            <v>ជួនមុំថុល ពិសី</v>
          </cell>
          <cell r="E274" t="str">
            <v>CHUONMOMTHOL
PISEY</v>
          </cell>
          <cell r="F274" t="str">
            <v>0240000233294</v>
          </cell>
        </row>
        <row r="275">
          <cell r="B275" t="str">
            <v>ប៉ាល់ វិទ្យា</v>
          </cell>
          <cell r="C275" t="str">
            <v>3000031194</v>
          </cell>
          <cell r="D275" t="str">
            <v>ប៉ាល់ វិទ្យា</v>
          </cell>
          <cell r="E275" t="str">
            <v>PAL VICHEA</v>
          </cell>
          <cell r="F275" t="str">
            <v>0010004557878</v>
          </cell>
        </row>
        <row r="276">
          <cell r="B276" t="str">
            <v>សាន ពិសិដ្ឋ</v>
          </cell>
          <cell r="C276" t="str">
            <v>3000031195</v>
          </cell>
          <cell r="D276" t="str">
            <v>សាន ពិសិដ្ឋ</v>
          </cell>
          <cell r="E276" t="str">
            <v>SAN PISETH</v>
          </cell>
          <cell r="F276" t="str">
            <v>0260000219397</v>
          </cell>
        </row>
        <row r="277">
          <cell r="B277" t="str">
            <v>សុក ស៊ីម៉ុន្ថា</v>
          </cell>
          <cell r="C277">
            <v>3000031196</v>
          </cell>
          <cell r="D277" t="str">
            <v>សុក ស៊ីម៉ុន្ថា</v>
          </cell>
          <cell r="E277" t="str">
            <v>SOK SIMONTHA</v>
          </cell>
          <cell r="F277" t="str">
            <v>0260000219381</v>
          </cell>
        </row>
        <row r="278">
          <cell r="B278" t="str">
            <v>យិន កញ្ញា</v>
          </cell>
          <cell r="C278" t="str">
            <v>3000031197</v>
          </cell>
          <cell r="D278" t="str">
            <v>យិន កញ្ញា</v>
          </cell>
          <cell r="E278" t="str">
            <v>YIN KANHA</v>
          </cell>
          <cell r="F278" t="str">
            <v>0510000068088</v>
          </cell>
        </row>
        <row r="279">
          <cell r="B279" t="str">
            <v>ញឿង ស៊ីដេត</v>
          </cell>
          <cell r="C279" t="str">
            <v>3000031199</v>
          </cell>
          <cell r="D279" t="str">
            <v>ញឿង ស៊ីដេត</v>
          </cell>
          <cell r="E279" t="str">
            <v>NHOEURNG SIDET</v>
          </cell>
          <cell r="F279" t="str">
            <v>0510000068096</v>
          </cell>
        </row>
        <row r="280">
          <cell r="B280" t="str">
            <v>ជា រដ្ឋ</v>
          </cell>
          <cell r="C280" t="str">
            <v>3000031200</v>
          </cell>
          <cell r="D280" t="str">
            <v>ជា រដ្ឋ</v>
          </cell>
          <cell r="E280" t="str">
            <v>CHEA ROTH</v>
          </cell>
          <cell r="F280" t="str">
            <v>0430000136168</v>
          </cell>
        </row>
        <row r="281">
          <cell r="B281" t="str">
            <v>សយ សីហា</v>
          </cell>
          <cell r="C281" t="str">
            <v>3000031158</v>
          </cell>
          <cell r="D281" t="str">
            <v>សយ សីហា</v>
          </cell>
          <cell r="E281" t="str">
            <v>SOY SEYHA</v>
          </cell>
          <cell r="F281" t="str">
            <v>0210000176936</v>
          </cell>
        </row>
        <row r="282">
          <cell r="B282" t="str">
            <v>ឈុំ ឆាត</v>
          </cell>
          <cell r="C282" t="str">
            <v>3000031237</v>
          </cell>
          <cell r="D282" t="str">
            <v>ឈុំ ឆាត</v>
          </cell>
          <cell r="E282" t="str">
            <v>CHHUM CHHAT</v>
          </cell>
          <cell r="F282" t="str">
            <v>0450000101007</v>
          </cell>
        </row>
        <row r="283">
          <cell r="B283" t="str">
            <v>ឃុត ណារ៉ន</v>
          </cell>
          <cell r="C283" t="str">
            <v>3000031242</v>
          </cell>
          <cell r="D283" t="str">
            <v>ឃុត ណារ៉ន</v>
          </cell>
          <cell r="E283" t="str">
            <v>KHUT NARON</v>
          </cell>
          <cell r="F283" t="str">
            <v>0140000177926</v>
          </cell>
        </row>
        <row r="284">
          <cell r="B284" t="str">
            <v>ស្រី ភានិត</v>
          </cell>
          <cell r="C284" t="str">
            <v>3000031240</v>
          </cell>
          <cell r="D284" t="str">
            <v>ស្រី ភានិត</v>
          </cell>
          <cell r="E284" t="str">
            <v>SREY PHEANITH</v>
          </cell>
          <cell r="F284" t="str">
            <v>0450000100922</v>
          </cell>
        </row>
        <row r="285">
          <cell r="B285" t="str">
            <v>ឈន សុធា</v>
          </cell>
          <cell r="C285" t="str">
            <v>3000031204</v>
          </cell>
          <cell r="D285" t="str">
            <v>ឈន សុធា</v>
          </cell>
          <cell r="E285" t="str">
            <v>CHHORN SOTHEA</v>
          </cell>
          <cell r="F285" t="str">
            <v>0140000178205</v>
          </cell>
        </row>
        <row r="286">
          <cell r="B286" t="str">
            <v>ជួនមុំថុល រដ្ឋា</v>
          </cell>
          <cell r="C286">
            <v>3000031236</v>
          </cell>
          <cell r="D286" t="str">
            <v>ជួនមុំថុល រដ្ឋា</v>
          </cell>
          <cell r="E286" t="str">
            <v>CHUONMOMTHOL
RATHA</v>
          </cell>
          <cell r="F286" t="str">
            <v>0130000268907</v>
          </cell>
        </row>
        <row r="287">
          <cell r="B287" t="str">
            <v>ស៊ិន សុធា</v>
          </cell>
          <cell r="C287" t="str">
            <v>3000031232</v>
          </cell>
          <cell r="D287" t="str">
            <v>ស៊ិន សុធា</v>
          </cell>
          <cell r="E287" t="str">
            <v>SIN SOTHEA</v>
          </cell>
          <cell r="F287" t="str">
            <v>0260000240925</v>
          </cell>
        </row>
        <row r="288">
          <cell r="B288" t="str">
            <v>អ៊ឹង សុធារូ</v>
          </cell>
          <cell r="C288" t="str">
            <v>3000031241</v>
          </cell>
          <cell r="D288" t="str">
            <v>អ៊ឹង សុធារូ</v>
          </cell>
          <cell r="E288" t="str">
            <v>ING SOTHEAROO</v>
          </cell>
          <cell r="F288" t="str">
            <v>0450000100938</v>
          </cell>
        </row>
        <row r="289">
          <cell r="B289" t="str">
            <v>សុក ថេត</v>
          </cell>
          <cell r="C289" t="str">
            <v>3000031235</v>
          </cell>
          <cell r="D289" t="str">
            <v>សុក ថេត</v>
          </cell>
          <cell r="E289" t="str">
            <v>SOK THET</v>
          </cell>
          <cell r="F289" t="str">
            <v>0260000240844</v>
          </cell>
        </row>
        <row r="290">
          <cell r="B290" t="str">
            <v>ឈុំ វិឆៃ</v>
          </cell>
          <cell r="C290" t="str">
            <v>3000031206</v>
          </cell>
          <cell r="D290" t="str">
            <v>ឈុំ វិឆៃ</v>
          </cell>
          <cell r="E290" t="str">
            <v>CHHOM VICHHAI</v>
          </cell>
          <cell r="F290" t="str">
            <v>0140000177934</v>
          </cell>
        </row>
        <row r="291">
          <cell r="B291" t="str">
            <v>ជួន ម៉ុមធុថ</v>
          </cell>
          <cell r="C291">
            <v>3000031230</v>
          </cell>
          <cell r="D291" t="str">
            <v>ជួន ម៉ុមធុថ</v>
          </cell>
          <cell r="E291" t="str">
            <v>CHUON MOMTHUCH</v>
          </cell>
          <cell r="F291" t="str">
            <v>0140000177942</v>
          </cell>
        </row>
        <row r="292">
          <cell r="B292" t="str">
            <v>ខាន់ សាវឿន</v>
          </cell>
          <cell r="C292" t="str">
            <v>3000031239</v>
          </cell>
          <cell r="D292" t="str">
            <v>ខាន់ សាវឿន</v>
          </cell>
          <cell r="E292" t="str">
            <v>KHAN SAVOEURN</v>
          </cell>
          <cell r="F292" t="str">
            <v>0140000177853</v>
          </cell>
        </row>
        <row r="293">
          <cell r="B293" t="str">
            <v>ថោង ប៊ុនរ័ត្ន</v>
          </cell>
          <cell r="C293">
            <v>3000031233</v>
          </cell>
          <cell r="D293" t="str">
            <v>ថោង ប៊ុនរ័ត្ន</v>
          </cell>
          <cell r="E293" t="str">
            <v>THONG BUN ROTH</v>
          </cell>
          <cell r="F293" t="str">
            <v>0400000119138</v>
          </cell>
        </row>
        <row r="294">
          <cell r="B294" t="str">
            <v>ថោង វីរៈ</v>
          </cell>
          <cell r="C294" t="str">
            <v>3000031234</v>
          </cell>
          <cell r="D294" t="str">
            <v>ថោង វីរៈ</v>
          </cell>
          <cell r="E294" t="str">
            <v>THORNG VIRAK</v>
          </cell>
          <cell r="F294" t="str">
            <v>0400000119127</v>
          </cell>
        </row>
        <row r="295">
          <cell r="B295" t="str">
            <v>ម៉ិល ធារិទ្ធ</v>
          </cell>
          <cell r="C295" t="str">
            <v>3000031228</v>
          </cell>
          <cell r="D295" t="str">
            <v>ម៉ិល ធារិទ្ធ</v>
          </cell>
          <cell r="E295" t="str">
            <v>MEL THEARITH</v>
          </cell>
          <cell r="F295" t="str">
            <v>0420000140855</v>
          </cell>
        </row>
        <row r="296">
          <cell r="B296" t="str">
            <v>ឃាង ប៊ុនឡាយ</v>
          </cell>
          <cell r="C296" t="str">
            <v>3000031223</v>
          </cell>
          <cell r="D296" t="str">
            <v>ឃាង ប៊ុនឡាយ</v>
          </cell>
          <cell r="E296" t="str">
            <v>KHEANG BUNLAY</v>
          </cell>
          <cell r="F296" t="str">
            <v>0050000213249</v>
          </cell>
        </row>
        <row r="297">
          <cell r="B297" t="str">
            <v>វុន សំអុល</v>
          </cell>
          <cell r="C297">
            <v>3000031229</v>
          </cell>
          <cell r="D297" t="str">
            <v>វុន សំអុល</v>
          </cell>
          <cell r="E297" t="str">
            <v>VUN SAMOL</v>
          </cell>
          <cell r="F297" t="str">
            <v>0260000240674</v>
          </cell>
        </row>
        <row r="298">
          <cell r="B298" t="str">
            <v>ឈាន សុផាត</v>
          </cell>
          <cell r="C298" t="str">
            <v>3000031215</v>
          </cell>
          <cell r="D298" t="str">
            <v>ឈាន សុផាត</v>
          </cell>
          <cell r="E298" t="str">
            <v>CHHEAN SOPHAT</v>
          </cell>
          <cell r="F298" t="str">
            <v>0260000240728</v>
          </cell>
        </row>
        <row r="299">
          <cell r="B299" t="str">
            <v>ជួប ឡុង</v>
          </cell>
          <cell r="C299" t="str">
            <v>3000031227</v>
          </cell>
          <cell r="D299" t="str">
            <v>ជួប ឡុង</v>
          </cell>
          <cell r="E299" t="str">
            <v>CHUOB LONG</v>
          </cell>
          <cell r="F299" t="str">
            <v>0260000240798</v>
          </cell>
        </row>
        <row r="300">
          <cell r="B300" t="str">
            <v>នៅ ហួត</v>
          </cell>
          <cell r="C300" t="str">
            <v>3000031214</v>
          </cell>
          <cell r="D300" t="str">
            <v>នៅ ហួត</v>
          </cell>
          <cell r="E300" t="str">
            <v>NAO HAUT</v>
          </cell>
          <cell r="F300" t="str">
            <v>0580000016116</v>
          </cell>
        </row>
        <row r="301">
          <cell r="B301" t="str">
            <v>គង់ សុភ័ក្ត</v>
          </cell>
          <cell r="C301" t="str">
            <v>3000031209</v>
          </cell>
          <cell r="D301" t="str">
            <v>គង់ សុភ័ក្ត</v>
          </cell>
          <cell r="E301" t="str">
            <v>KONG SOPHEAK</v>
          </cell>
          <cell r="F301" t="str">
            <v>0420000140847</v>
          </cell>
        </row>
        <row r="302">
          <cell r="B302" t="str">
            <v>កែ មករា</v>
          </cell>
          <cell r="C302" t="str">
            <v>3000031224</v>
          </cell>
          <cell r="D302" t="str">
            <v>កែ មករា</v>
          </cell>
          <cell r="E302" t="str">
            <v>KE MAKARA</v>
          </cell>
          <cell r="F302" t="str">
            <v>0130000268772</v>
          </cell>
        </row>
        <row r="303">
          <cell r="B303" t="str">
            <v>ឃិន សុភ័ស្ស</v>
          </cell>
          <cell r="C303" t="str">
            <v>3000031210</v>
          </cell>
          <cell r="D303" t="str">
            <v>ឃិន សុភ័ស្ស</v>
          </cell>
          <cell r="E303" t="str">
            <v>KHIN SOPHORS</v>
          </cell>
          <cell r="F303" t="str">
            <v>0260000240623</v>
          </cell>
        </row>
        <row r="304">
          <cell r="B304" t="str">
            <v>ឃ្លោក កាន់តារា</v>
          </cell>
          <cell r="C304" t="str">
            <v>3000031222</v>
          </cell>
          <cell r="D304" t="str">
            <v>ឃ្លោក កាន់តារា</v>
          </cell>
          <cell r="E304" t="str">
            <v>KHLOK KANDARA</v>
          </cell>
          <cell r="F304" t="str">
            <v>0260000240698</v>
          </cell>
        </row>
        <row r="305">
          <cell r="B305" t="str">
            <v>ខន រុំ</v>
          </cell>
          <cell r="C305" t="str">
            <v>3000031213</v>
          </cell>
          <cell r="D305" t="str">
            <v>ខន រុំ</v>
          </cell>
          <cell r="E305" t="str">
            <v>KHN ROM</v>
          </cell>
          <cell r="F305" t="str">
            <v>0260000240615</v>
          </cell>
        </row>
        <row r="306">
          <cell r="B306" t="str">
            <v>សួន បូលីណា</v>
          </cell>
          <cell r="C306" t="str">
            <v>3000031219</v>
          </cell>
          <cell r="D306" t="str">
            <v>សួន បូលីណា</v>
          </cell>
          <cell r="E306" t="str">
            <v>SOUN BOLINA</v>
          </cell>
          <cell r="F306" t="str">
            <v>0260000241247</v>
          </cell>
        </row>
        <row r="307">
          <cell r="B307" t="str">
            <v>សោម រ៉ាដូ</v>
          </cell>
          <cell r="C307" t="str">
            <v>3000031226</v>
          </cell>
          <cell r="D307" t="str">
            <v>សោម រ៉ាដូ</v>
          </cell>
          <cell r="E307" t="str">
            <v>SOM RADO</v>
          </cell>
          <cell r="F307" t="str">
            <v>0260000245943</v>
          </cell>
        </row>
        <row r="308">
          <cell r="B308" t="str">
            <v>ភា ភាព</v>
          </cell>
          <cell r="C308" t="str">
            <v>3000031207</v>
          </cell>
          <cell r="D308" t="str">
            <v>ភា ភាព</v>
          </cell>
          <cell r="E308" t="str">
            <v>PHEA PHEAP</v>
          </cell>
          <cell r="F308" t="str">
            <v>0140000177958</v>
          </cell>
        </row>
        <row r="309">
          <cell r="B309" t="str">
            <v>អាន សុភាព</v>
          </cell>
          <cell r="C309" t="str">
            <v>3000031218</v>
          </cell>
          <cell r="D309" t="str">
            <v>អាន សុភាព</v>
          </cell>
          <cell r="E309" t="str">
            <v>ANN SOPHEAP</v>
          </cell>
          <cell r="F309" t="str">
            <v>0360000170727</v>
          </cell>
        </row>
        <row r="310">
          <cell r="B310" t="str">
            <v>ម៉ី ចិនជួន</v>
          </cell>
          <cell r="C310" t="str">
            <v>3000031216</v>
          </cell>
          <cell r="D310" t="str">
            <v>ម៉ី ចិនជួន</v>
          </cell>
          <cell r="E310" t="str">
            <v>MEY CHEN CHUON</v>
          </cell>
          <cell r="F310" t="str">
            <v>0240000246353</v>
          </cell>
        </row>
        <row r="311">
          <cell r="B311" t="str">
            <v>ខ្វាន់ ចាន់លីមុន្នី</v>
          </cell>
          <cell r="C311" t="str">
            <v>3000031220</v>
          </cell>
          <cell r="D311" t="str">
            <v>ខ្វាន់ ចាន់លីមុន្នី</v>
          </cell>
          <cell r="E311" t="str">
            <v>KHVAN CHANLYMONY</v>
          </cell>
          <cell r="F311" t="str">
            <v>0340000060928</v>
          </cell>
        </row>
        <row r="312">
          <cell r="B312" t="str">
            <v>ម៉ី ឡុង</v>
          </cell>
          <cell r="C312" t="str">
            <v>3000031217</v>
          </cell>
          <cell r="D312" t="str">
            <v>ម៉ី ឡុង</v>
          </cell>
          <cell r="E312" t="str">
            <v>MI LONG</v>
          </cell>
          <cell r="F312" t="str">
            <v>0260000240658</v>
          </cell>
        </row>
        <row r="313">
          <cell r="B313" t="str">
            <v>សេង ផាន់ណា</v>
          </cell>
          <cell r="C313" t="str">
            <v>3000031212</v>
          </cell>
          <cell r="D313" t="str">
            <v>សេង ផាន់ណា</v>
          </cell>
          <cell r="E313" t="str">
            <v>SENG PHANNA</v>
          </cell>
          <cell r="F313" t="str">
            <v>0260000240607</v>
          </cell>
        </row>
        <row r="314">
          <cell r="B314" t="str">
            <v>ចក់ យ៉ន</v>
          </cell>
          <cell r="C314" t="str">
            <v>1570800252</v>
          </cell>
          <cell r="D314" t="str">
            <v>ចក់ យ៉ន</v>
          </cell>
          <cell r="E314" t="str">
            <v>CHORK YORN</v>
          </cell>
          <cell r="F314" t="str">
            <v>0010004234826</v>
          </cell>
        </row>
        <row r="315">
          <cell r="B315" t="str">
            <v>ឃុត ណារ៉ាន់</v>
          </cell>
          <cell r="C315" t="str">
            <v>3000031238</v>
          </cell>
          <cell r="D315" t="str">
            <v>ឃុត ណារ៉ាន់</v>
          </cell>
          <cell r="E315" t="str">
            <v>KHUTH NARAN</v>
          </cell>
          <cell r="F315" t="str">
            <v>0420000140987</v>
          </cell>
        </row>
        <row r="316">
          <cell r="B316" t="str">
            <v>ស្រុង សោភ័ណ្ឌ</v>
          </cell>
          <cell r="C316" t="str">
            <v>3000031225</v>
          </cell>
          <cell r="D316" t="str">
            <v>ស្រុង សោភ័ណ្ឌ</v>
          </cell>
          <cell r="E316" t="str">
            <v>SRONG SORPHORN</v>
          </cell>
          <cell r="F316" t="str">
            <v>0130000268764</v>
          </cell>
        </row>
        <row r="317">
          <cell r="B317" t="str">
            <v>ទក ផល្លី</v>
          </cell>
          <cell r="C317" t="str">
            <v>3000031205</v>
          </cell>
          <cell r="D317" t="str">
            <v>ទក ផល្លី</v>
          </cell>
          <cell r="E317" t="str">
            <v>TORK PHALLY</v>
          </cell>
          <cell r="F317" t="str">
            <v>0140000178086</v>
          </cell>
        </row>
        <row r="318">
          <cell r="B318" t="str">
            <v>ឈុន ប៉ែន</v>
          </cell>
          <cell r="C318" t="str">
            <v>3000031208</v>
          </cell>
          <cell r="D318" t="str">
            <v>ឈុន ប៉ែន</v>
          </cell>
          <cell r="E318" t="str">
            <v>CHHUN PEN</v>
          </cell>
          <cell r="F318" t="str">
            <v>0260000240558</v>
          </cell>
        </row>
        <row r="319">
          <cell r="B319" t="str">
            <v>សែត សឿន</v>
          </cell>
          <cell r="C319" t="str">
            <v>3000031211</v>
          </cell>
          <cell r="D319" t="str">
            <v>សែត សឿន</v>
          </cell>
          <cell r="E319" t="str">
            <v>SET SOEURN</v>
          </cell>
          <cell r="F319" t="str">
            <v>0580000016124</v>
          </cell>
        </row>
        <row r="320">
          <cell r="B320" t="str">
            <v>ហ៊ាល សាវឿន</v>
          </cell>
          <cell r="C320" t="str">
            <v>3000031231</v>
          </cell>
          <cell r="D320" t="str">
            <v>ហ៊ាល សាវឿន</v>
          </cell>
          <cell r="E320" t="str">
            <v>HEAL SAVOEUN</v>
          </cell>
          <cell r="F320" t="str">
            <v>0130000269108</v>
          </cell>
        </row>
        <row r="321">
          <cell r="B321" t="str">
            <v>យុន សុកសារិន</v>
          </cell>
          <cell r="C321">
            <v>3000031253</v>
          </cell>
          <cell r="D321" t="str">
            <v>យុន សុកសារិន</v>
          </cell>
          <cell r="E321" t="str">
            <v>YON SOKSAREN</v>
          </cell>
          <cell r="F321" t="str">
            <v>0260000241441</v>
          </cell>
        </row>
        <row r="322">
          <cell r="B322" t="str">
            <v>ម៉ុម ចក់យិន</v>
          </cell>
          <cell r="C322">
            <v>1620800133</v>
          </cell>
          <cell r="D322" t="str">
            <v>ម៉ុម ចក់យិន</v>
          </cell>
          <cell r="E322" t="str">
            <v>MOM CHORKYIN</v>
          </cell>
          <cell r="F322" t="str">
            <v>0140000287454</v>
          </cell>
        </row>
        <row r="323">
          <cell r="B323" t="str">
            <v>ដួង ប៊ុនថេត</v>
          </cell>
          <cell r="C323" t="str">
            <v>3000031336</v>
          </cell>
          <cell r="D323" t="str">
            <v>ដួង ប៊ុនថេត</v>
          </cell>
          <cell r="E323" t="str">
            <v>DOUNG BUNTHET</v>
          </cell>
          <cell r="F323" t="str">
            <v>0260000399762</v>
          </cell>
        </row>
        <row r="324">
          <cell r="B324" t="str">
            <v>ម៉េត រ៉ូពី</v>
          </cell>
          <cell r="C324" t="str">
            <v>3000031361</v>
          </cell>
          <cell r="D324" t="str">
            <v>ម៉េត រ៉ូពី</v>
          </cell>
          <cell r="E324" t="str">
            <v>MET ROPI</v>
          </cell>
          <cell r="F324">
            <v>480000444838</v>
          </cell>
        </row>
        <row r="325">
          <cell r="B325" t="str">
            <v>តូច ច័ន្ទសិរីឫទ្ធី</v>
          </cell>
          <cell r="C325" t="str">
            <v>3000031363</v>
          </cell>
          <cell r="D325" t="str">
            <v>តូច ច័ន្ទសិរីឫទ្ធី</v>
          </cell>
          <cell r="E325" t="str">
            <v>TAUCH CHANSEREYRITHY</v>
          </cell>
          <cell r="F325">
            <v>670000077262</v>
          </cell>
        </row>
        <row r="326">
          <cell r="B326" t="str">
            <v>វ៉ាន់ ស្រីរ័ត្ន</v>
          </cell>
          <cell r="C326" t="str">
            <v>3000031365</v>
          </cell>
          <cell r="D326" t="str">
            <v>វ៉ាន់ ស្រីរ័ត្ន</v>
          </cell>
          <cell r="E326" t="str">
            <v>VAN SREYROTH</v>
          </cell>
          <cell r="F326">
            <v>670000077211</v>
          </cell>
        </row>
        <row r="327">
          <cell r="B327" t="str">
            <v>ឆេង ចន្ធី</v>
          </cell>
          <cell r="C327" t="str">
            <v>3000031366</v>
          </cell>
          <cell r="D327" t="str">
            <v>ឆេង ចន្ធី</v>
          </cell>
          <cell r="E327" t="str">
            <v>CHHENG CHANTHY</v>
          </cell>
          <cell r="F327">
            <v>420000183155</v>
          </cell>
        </row>
        <row r="328">
          <cell r="B328" t="str">
            <v>ឌឿន សុខនី</v>
          </cell>
          <cell r="C328" t="str">
            <v>3000031368</v>
          </cell>
          <cell r="D328" t="str">
            <v>ឌឿន សុខនី</v>
          </cell>
          <cell r="E328" t="str">
            <v>DEOUN SOKNY</v>
          </cell>
          <cell r="F328">
            <v>60000444963</v>
          </cell>
        </row>
        <row r="329">
          <cell r="B329" t="str">
            <v>យឹម សាំងរស្មី</v>
          </cell>
          <cell r="C329" t="str">
            <v>3000031370</v>
          </cell>
          <cell r="D329" t="str">
            <v>យឹម សាំងរស្មី</v>
          </cell>
          <cell r="E329" t="str">
            <v>YIM SAINGRASMEY</v>
          </cell>
          <cell r="F329">
            <v>10003831348</v>
          </cell>
        </row>
        <row r="330">
          <cell r="B330" t="str">
            <v>ឈាង សុផល</v>
          </cell>
          <cell r="C330" t="str">
            <v>3000031371</v>
          </cell>
          <cell r="D330" t="str">
            <v>ឈាង សុផល</v>
          </cell>
          <cell r="E330" t="str">
            <v>CHHEANG SOPHAL</v>
          </cell>
          <cell r="F330">
            <v>420000110956</v>
          </cell>
        </row>
        <row r="331">
          <cell r="B331" t="str">
            <v>ស៊ុំ វណ្ណា</v>
          </cell>
          <cell r="C331" t="str">
            <v>1810400139</v>
          </cell>
          <cell r="D331" t="str">
            <v>ស៊ុំ វណ្ណា</v>
          </cell>
          <cell r="E331" t="str">
            <v>SUM VANNA</v>
          </cell>
          <cell r="F331" t="str">
            <v>0180000178304</v>
          </cell>
        </row>
        <row r="332">
          <cell r="B332" t="str">
            <v>ហេង សារឿន</v>
          </cell>
          <cell r="C332" t="str">
            <v>1700700201</v>
          </cell>
          <cell r="D332" t="str">
            <v>ហេង សារឿន</v>
          </cell>
          <cell r="E332" t="str">
            <v>HENG SAROEUN</v>
          </cell>
          <cell r="F332" t="str">
            <v>0010002529721</v>
          </cell>
        </row>
        <row r="333">
          <cell r="B333" t="str">
            <v>អេង សេងអ៊ី</v>
          </cell>
          <cell r="C333" t="str">
            <v>1750300058</v>
          </cell>
          <cell r="D333" t="str">
            <v>អេង សេងអ៊ី</v>
          </cell>
          <cell r="E333" t="str">
            <v>ENG SENG Y</v>
          </cell>
          <cell r="F333" t="str">
            <v>0010002729992</v>
          </cell>
        </row>
        <row r="334">
          <cell r="B334" t="str">
            <v>ហ៊ី ហុកឡុង</v>
          </cell>
          <cell r="C334">
            <v>1801700020</v>
          </cell>
          <cell r="D334" t="str">
            <v>ហ៊ី ហុកឡុង</v>
          </cell>
          <cell r="E334" t="str">
            <v>HY HOK LONG</v>
          </cell>
          <cell r="F334" t="str">
            <v>0420000131597</v>
          </cell>
        </row>
        <row r="335">
          <cell r="B335" t="str">
            <v>ព្រំ ហៀង</v>
          </cell>
          <cell r="C335">
            <v>1731200056</v>
          </cell>
          <cell r="D335" t="str">
            <v>ព្រំ ហៀង</v>
          </cell>
          <cell r="E335" t="str">
            <v>PROM HEANG</v>
          </cell>
          <cell r="F335" t="str">
            <v>0020000505537</v>
          </cell>
        </row>
        <row r="336">
          <cell r="B336" t="str">
            <v>ឡេង គីមហាវ</v>
          </cell>
          <cell r="C336" t="str">
            <v>3000031446</v>
          </cell>
          <cell r="D336" t="str">
            <v>ឡេង គីមហាវ</v>
          </cell>
          <cell r="E336" t="str">
            <v>LENG KIMHAV</v>
          </cell>
          <cell r="F336">
            <v>420000359318</v>
          </cell>
        </row>
        <row r="337">
          <cell r="B337" t="str">
            <v>ធុយ វ៉ាន់ឌឹត</v>
          </cell>
          <cell r="C337" t="str">
            <v>3000031447</v>
          </cell>
          <cell r="D337" t="str">
            <v>ធុយ វ៉ាន់ឌឹត</v>
          </cell>
          <cell r="E337" t="str">
            <v>THUY VANDERT</v>
          </cell>
          <cell r="F337">
            <v>420000359458</v>
          </cell>
        </row>
        <row r="338">
          <cell r="B338" t="str">
            <v>ឈន់ ធាវី</v>
          </cell>
          <cell r="C338" t="str">
            <v>3000031448</v>
          </cell>
          <cell r="D338" t="str">
            <v>ឈន់ ធាវី</v>
          </cell>
          <cell r="E338" t="str">
            <v>CHHUN THEAVY</v>
          </cell>
          <cell r="F338">
            <v>670000124791</v>
          </cell>
        </row>
        <row r="339">
          <cell r="B339" t="str">
            <v>ជា គន្ធា</v>
          </cell>
          <cell r="C339" t="str">
            <v>3000031449</v>
          </cell>
          <cell r="D339" t="str">
            <v>ជា គន្ធា</v>
          </cell>
          <cell r="E339" t="str">
            <v>CHEA KUNTHEA</v>
          </cell>
          <cell r="F339">
            <v>420000359687</v>
          </cell>
        </row>
        <row r="340">
          <cell r="B340" t="str">
            <v>ម៉ាង ចំរើន</v>
          </cell>
          <cell r="C340" t="str">
            <v>3000031450</v>
          </cell>
          <cell r="D340" t="str">
            <v>ម៉ាង ចំរើន</v>
          </cell>
          <cell r="E340" t="str">
            <v>MANG CHAMREOUN</v>
          </cell>
          <cell r="F340">
            <v>10007048489</v>
          </cell>
        </row>
        <row r="341">
          <cell r="B341" t="str">
            <v>ខន សុវិសាល</v>
          </cell>
          <cell r="C341" t="str">
            <v>3000031452</v>
          </cell>
          <cell r="D341" t="str">
            <v>ខន សុវិសាល</v>
          </cell>
          <cell r="E341" t="str">
            <v>KHORN SOVISAL</v>
          </cell>
          <cell r="F341">
            <v>450000246773</v>
          </cell>
        </row>
        <row r="342">
          <cell r="B342" t="str">
            <v>អ៊ូច វណ្ណារ៉ា</v>
          </cell>
          <cell r="C342" t="str">
            <v>3000031453</v>
          </cell>
          <cell r="D342" t="str">
            <v>អ៊ូច វណ្ណារ៉ា</v>
          </cell>
          <cell r="E342" t="str">
            <v>OUCH VANNARA</v>
          </cell>
          <cell r="F342">
            <v>60000622578</v>
          </cell>
        </row>
        <row r="343">
          <cell r="B343" t="str">
            <v>សេង សោភ័ណ្ឌ</v>
          </cell>
          <cell r="C343" t="str">
            <v>1740600236</v>
          </cell>
          <cell r="D343" t="str">
            <v>សេង សោភ័ណ្ឌ</v>
          </cell>
          <cell r="E343" t="str">
            <v>SENG SOPHORN</v>
          </cell>
          <cell r="F343" t="str">
            <v>0010002540407</v>
          </cell>
        </row>
        <row r="344">
          <cell r="B344" t="str">
            <v>សួស លាង</v>
          </cell>
          <cell r="C344" t="str">
            <v>1800200528</v>
          </cell>
          <cell r="D344" t="str">
            <v>សួស លាង</v>
          </cell>
          <cell r="E344" t="str">
            <v>SUOS LEANG</v>
          </cell>
          <cell r="F344" t="str">
            <v>0010002540482</v>
          </cell>
        </row>
        <row r="345">
          <cell r="B345" t="str">
            <v>នេត តុម</v>
          </cell>
          <cell r="C345" t="str">
            <v>1772100210</v>
          </cell>
          <cell r="D345" t="str">
            <v>នេត តុម</v>
          </cell>
          <cell r="E345" t="str">
            <v>NETH TOM</v>
          </cell>
          <cell r="F345" t="str">
            <v>0010002528377</v>
          </cell>
        </row>
        <row r="346">
          <cell r="B346" t="str">
            <v>នេត សោភ័គ្គ</v>
          </cell>
          <cell r="C346" t="str">
            <v>1721200330</v>
          </cell>
          <cell r="D346" t="str">
            <v>នេត សោភ័គ្គ</v>
          </cell>
          <cell r="E346" t="str">
            <v>NETH SOPHEAK</v>
          </cell>
          <cell r="F346" t="str">
            <v>0010002974757</v>
          </cell>
        </row>
        <row r="347">
          <cell r="B347" t="str">
            <v>អៀង សំអាត</v>
          </cell>
          <cell r="C347" t="str">
            <v>3000031159</v>
          </cell>
          <cell r="D347" t="str">
            <v>អៀង សំអាត</v>
          </cell>
          <cell r="E347" t="str">
            <v>EANG SOM ATH</v>
          </cell>
          <cell r="F347" t="str">
            <v>0420000112363</v>
          </cell>
        </row>
        <row r="348">
          <cell r="B348" t="str">
            <v>ចាន់ សំមុនី</v>
          </cell>
          <cell r="C348" t="str">
            <v>3000031202</v>
          </cell>
          <cell r="D348" t="str">
            <v>ចាន់ សំមុនី</v>
          </cell>
          <cell r="E348" t="str">
            <v>CHAN SOMMONY</v>
          </cell>
          <cell r="F348" t="str">
            <v>0420000132186</v>
          </cell>
        </row>
        <row r="349">
          <cell r="B349" t="str">
            <v>អ៊ុំ វីរៈ</v>
          </cell>
          <cell r="C349">
            <v>3000031260</v>
          </cell>
          <cell r="D349" t="str">
            <v>អ៊ុំ វីរៈ</v>
          </cell>
          <cell r="E349" t="str">
            <v>OUM VIRAK</v>
          </cell>
          <cell r="F349" t="str">
            <v>0420000132194</v>
          </cell>
        </row>
        <row r="350">
          <cell r="B350" t="str">
            <v>លីម លាងគ្រុយ</v>
          </cell>
          <cell r="C350">
            <v>1910300154</v>
          </cell>
          <cell r="D350" t="str">
            <v>លីម លាងគ្រុយ</v>
          </cell>
          <cell r="E350" t="str">
            <v>LIM LEANG KRUY</v>
          </cell>
          <cell r="F350" t="str">
            <v>0010003443189</v>
          </cell>
        </row>
        <row r="351">
          <cell r="B351" t="str">
            <v>ឈុំ អំណត់</v>
          </cell>
          <cell r="C351" t="str">
            <v>3000031281</v>
          </cell>
          <cell r="D351" t="str">
            <v>ឈុំ អំណត់</v>
          </cell>
          <cell r="E351" t="str">
            <v>CHHOM AMNOTH</v>
          </cell>
          <cell r="F351" t="str">
            <v>0180000265312</v>
          </cell>
        </row>
        <row r="352">
          <cell r="B352" t="str">
            <v>យិន ហ័រ</v>
          </cell>
          <cell r="C352" t="str">
            <v>3000031282</v>
          </cell>
          <cell r="D352" t="str">
            <v>យិន ហ័រ</v>
          </cell>
          <cell r="E352" t="str">
            <v>YIN HOR</v>
          </cell>
          <cell r="F352" t="str">
            <v>0420000158479</v>
          </cell>
        </row>
        <row r="353">
          <cell r="B353" t="str">
            <v>សម្បត្តិ ភារុណ</v>
          </cell>
          <cell r="C353" t="str">
            <v>3000031255</v>
          </cell>
          <cell r="D353" t="str">
            <v>សម្បត្តិ ភារុណ</v>
          </cell>
          <cell r="E353" t="str">
            <v>SAMBATH PHIRUN</v>
          </cell>
          <cell r="F353" t="str">
            <v>0010004448157</v>
          </cell>
        </row>
        <row r="354">
          <cell r="B354" t="str">
            <v>ជា ស៊ីឌឿន</v>
          </cell>
          <cell r="C354">
            <v>3000031160</v>
          </cell>
          <cell r="D354" t="str">
            <v>ជា ស៊ីឌឿន</v>
          </cell>
          <cell r="E354" t="str">
            <v>CHEA SIDOEUN</v>
          </cell>
          <cell r="F354" t="str">
            <v>0360000141557</v>
          </cell>
        </row>
        <row r="355">
          <cell r="B355" t="str">
            <v>ជុំ កាលីន</v>
          </cell>
          <cell r="C355">
            <v>2601000004</v>
          </cell>
          <cell r="D355" t="str">
            <v>ជុំ កាលីន</v>
          </cell>
          <cell r="E355" t="str">
            <v>CHUM KALIN</v>
          </cell>
          <cell r="F355" t="str">
            <v>0010002532447</v>
          </cell>
        </row>
        <row r="356">
          <cell r="B356" t="str">
            <v>សៀ សារពេជ្ញ</v>
          </cell>
          <cell r="C356" t="str">
            <v>3000031372</v>
          </cell>
          <cell r="D356" t="str">
            <v>សៀ សារពេជ្ញ</v>
          </cell>
          <cell r="E356" t="str">
            <v>SEA SARPICH</v>
          </cell>
          <cell r="F356">
            <v>420000296553</v>
          </cell>
        </row>
        <row r="357">
          <cell r="B357" t="str">
            <v>គង់ រិទ្ធី</v>
          </cell>
          <cell r="C357" t="str">
            <v>3000031454</v>
          </cell>
          <cell r="D357" t="str">
            <v>គង់ រិទ្ធី</v>
          </cell>
          <cell r="E357" t="str">
            <v>KONG RITHY</v>
          </cell>
          <cell r="F357">
            <v>660000104687</v>
          </cell>
        </row>
        <row r="358">
          <cell r="B358" t="str">
            <v>ឆៃ ប៉េងស៊្រន់</v>
          </cell>
          <cell r="C358" t="str">
            <v>3000031455</v>
          </cell>
          <cell r="D358" t="str">
            <v>ឆៃ ប៉េងស៊្រន់</v>
          </cell>
          <cell r="E358" t="str">
            <v>CHHAI PENGSRORN</v>
          </cell>
          <cell r="F358">
            <v>660000104906</v>
          </cell>
        </row>
        <row r="359">
          <cell r="B359" t="str">
            <v>ស៊ុន វ៉ាត</v>
          </cell>
          <cell r="C359" t="str">
            <v>3000031456</v>
          </cell>
          <cell r="D359" t="str">
            <v>ស៊ុន វ៉ាត</v>
          </cell>
          <cell r="E359" t="str">
            <v>SUN VAT</v>
          </cell>
          <cell r="F359">
            <v>660000104728</v>
          </cell>
        </row>
        <row r="360">
          <cell r="B360" t="str">
            <v>ង៉ែត ធនសេរីបណ្ឌិត</v>
          </cell>
          <cell r="C360">
            <v>1921200145</v>
          </cell>
          <cell r="D360" t="str">
            <v>ង៉ែត ធនសេរីបណ្ឌិត</v>
          </cell>
          <cell r="E360" t="str">
            <v>NGETH THUNSEREIBANDITH</v>
          </cell>
          <cell r="F360">
            <v>420000318646</v>
          </cell>
        </row>
        <row r="361">
          <cell r="B361" t="str">
            <v>ស៊ុន មេសា</v>
          </cell>
          <cell r="C361" t="str">
            <v>3000031352</v>
          </cell>
          <cell r="D361" t="str">
            <v>ស៊ុន មេសា</v>
          </cell>
          <cell r="E361" t="str">
            <v>SUN MESA</v>
          </cell>
          <cell r="F361">
            <v>10006418468</v>
          </cell>
        </row>
        <row r="362">
          <cell r="B362" t="str">
            <v>ម៉ៅ ស្រីដានុត</v>
          </cell>
          <cell r="C362">
            <v>2981200048</v>
          </cell>
          <cell r="D362" t="str">
            <v>ម៉ៅ ស្រីដានុត</v>
          </cell>
          <cell r="E362" t="str">
            <v>MAO SREYDANUTH</v>
          </cell>
          <cell r="F362" t="str">
            <v>0650000019571</v>
          </cell>
        </row>
        <row r="363">
          <cell r="B363" t="str">
            <v>លាង សុភ័ក្រកញ្ញា</v>
          </cell>
          <cell r="C363">
            <v>2961200109</v>
          </cell>
          <cell r="D363" t="str">
            <v>លាង សុភ័ក្រកញ្ញា</v>
          </cell>
          <cell r="E363" t="str">
            <v>LEANG SOPHEAK KANHA</v>
          </cell>
          <cell r="F363" t="str">
            <v>0010005486934</v>
          </cell>
        </row>
        <row r="364">
          <cell r="B364" t="str">
            <v>លី គង់ឡាយ</v>
          </cell>
          <cell r="C364">
            <v>1870300389</v>
          </cell>
          <cell r="D364" t="str">
            <v>លី គង់ឡាយ</v>
          </cell>
          <cell r="E364" t="str">
            <v>LY KONGLAY</v>
          </cell>
          <cell r="F364" t="str">
            <v>0440000029696</v>
          </cell>
        </row>
        <row r="365">
          <cell r="B365" t="str">
            <v>ទេព លីណា</v>
          </cell>
          <cell r="C365" t="str">
            <v>3000031296</v>
          </cell>
          <cell r="D365" t="str">
            <v>ទេព លីណា</v>
          </cell>
          <cell r="E365" t="str">
            <v>TEP LINA</v>
          </cell>
          <cell r="F365">
            <v>420000135703</v>
          </cell>
        </row>
        <row r="366">
          <cell r="B366" t="str">
            <v>ឈន ច័ន្ទម៉ារីកា</v>
          </cell>
          <cell r="C366" t="str">
            <v>3000031398</v>
          </cell>
          <cell r="D366" t="str">
            <v>ឈន ច័ន្ទម៉ារីកា</v>
          </cell>
          <cell r="E366" t="str">
            <v>CHHORN CHANMARIKA</v>
          </cell>
          <cell r="F366">
            <v>420000188448</v>
          </cell>
        </row>
        <row r="367">
          <cell r="B367" t="str">
            <v>វ៉េង ចាន់ថា</v>
          </cell>
          <cell r="C367" t="str">
            <v>3000031399</v>
          </cell>
          <cell r="D367" t="str">
            <v>វ៉េង ចាន់ថា</v>
          </cell>
          <cell r="E367" t="str">
            <v>VENG CHANTHA</v>
          </cell>
          <cell r="F367">
            <v>420000299757</v>
          </cell>
        </row>
        <row r="368">
          <cell r="B368" t="str">
            <v>ញ៉ឹង ភត្រា</v>
          </cell>
          <cell r="C368" t="str">
            <v>3000031400</v>
          </cell>
          <cell r="D368" t="str">
            <v>ញ៉ឹង ភត្រា</v>
          </cell>
          <cell r="E368" t="str">
            <v>NHOENG PHEAKTRA</v>
          </cell>
          <cell r="F368">
            <v>490000159848</v>
          </cell>
        </row>
        <row r="369">
          <cell r="B369" t="str">
            <v>វណ្ណៈ សុជាតា</v>
          </cell>
          <cell r="C369" t="str">
            <v>3000031401</v>
          </cell>
          <cell r="D369" t="str">
            <v>វណ្ណៈ សុជាតា</v>
          </cell>
          <cell r="E369" t="str">
            <v>VANNAK SOCHEATA</v>
          </cell>
          <cell r="F369">
            <v>420000184248</v>
          </cell>
        </row>
        <row r="370">
          <cell r="B370" t="str">
            <v>សោម គឹមរ៉ី</v>
          </cell>
          <cell r="C370" t="str">
            <v>3000031402</v>
          </cell>
          <cell r="D370" t="str">
            <v>សោម គឹមរ៉ី</v>
          </cell>
          <cell r="E370" t="str">
            <v>SORM KIMREY</v>
          </cell>
          <cell r="F370">
            <v>420000133077</v>
          </cell>
        </row>
        <row r="371">
          <cell r="B371" t="str">
            <v>នុប មង្គលសិរីភូធនមហិស្សរៈ</v>
          </cell>
          <cell r="C371" t="str">
            <v>3000031403</v>
          </cell>
          <cell r="D371" t="str">
            <v>នុប មង្គលសិរីភូធនមហិស្សរៈ</v>
          </cell>
          <cell r="E371" t="str">
            <v>NOP M S PHOUTHORNMOHESARAK</v>
          </cell>
          <cell r="F371">
            <v>440000126168</v>
          </cell>
        </row>
        <row r="372">
          <cell r="B372" t="str">
            <v>ជោតិ កិរិយាតារានី</v>
          </cell>
          <cell r="C372" t="str">
            <v>3000031304</v>
          </cell>
          <cell r="D372" t="str">
            <v>ជោតិ កិរិយាតារានី</v>
          </cell>
          <cell r="E372" t="str">
            <v>CHOUT KERIADARANY</v>
          </cell>
          <cell r="F372">
            <v>420000180369</v>
          </cell>
        </row>
        <row r="373">
          <cell r="B373" t="str">
            <v>លីម សុវត្ថិឌី</v>
          </cell>
          <cell r="C373" t="str">
            <v>3000031404</v>
          </cell>
          <cell r="D373" t="str">
            <v>លីម សុវត្ថិឌី</v>
          </cell>
          <cell r="E373" t="str">
            <v>LIM SOVATHDY</v>
          </cell>
          <cell r="F373">
            <v>600000255103</v>
          </cell>
        </row>
        <row r="374">
          <cell r="B374" t="str">
            <v>សួស វុទ្ធី</v>
          </cell>
          <cell r="C374" t="str">
            <v>3000031405</v>
          </cell>
          <cell r="D374" t="str">
            <v>សួស វុទ្ធី</v>
          </cell>
          <cell r="E374" t="str">
            <v>SOUS VUTHY</v>
          </cell>
          <cell r="F374">
            <v>440000030098</v>
          </cell>
        </row>
        <row r="375">
          <cell r="B375" t="str">
            <v>សូ លក្ខិណា</v>
          </cell>
          <cell r="C375" t="str">
            <v>3000031406</v>
          </cell>
          <cell r="D375" t="str">
            <v>សូ លក្ខិណា</v>
          </cell>
          <cell r="E375" t="str">
            <v>SO LEAKHENA</v>
          </cell>
          <cell r="F375">
            <v>670000050507</v>
          </cell>
        </row>
        <row r="376">
          <cell r="B376" t="str">
            <v>គឹម ឆវនី</v>
          </cell>
          <cell r="C376" t="str">
            <v>3000031305</v>
          </cell>
          <cell r="D376" t="str">
            <v>គឹម ឆវនី</v>
          </cell>
          <cell r="E376" t="str">
            <v>KIM CHHORVONY</v>
          </cell>
          <cell r="F376">
            <v>420000201412</v>
          </cell>
        </row>
        <row r="377">
          <cell r="B377" t="str">
            <v>ខៀវ ចាន់ណារ័ត្ន</v>
          </cell>
          <cell r="C377" t="str">
            <v>3000031408</v>
          </cell>
          <cell r="D377" t="str">
            <v>ខៀវ ចាន់ណារ័ត្ន</v>
          </cell>
          <cell r="E377" t="str">
            <v>KHIEV CHANNAROTH</v>
          </cell>
          <cell r="F377">
            <v>440000029987</v>
          </cell>
        </row>
        <row r="378">
          <cell r="B378" t="str">
            <v>សឿន វណ្ណៈ</v>
          </cell>
          <cell r="C378" t="str">
            <v>3000031409</v>
          </cell>
          <cell r="D378" t="str">
            <v>សឿន វណ្ណៈ</v>
          </cell>
          <cell r="E378" t="str">
            <v>SOEUN VANNAK</v>
          </cell>
          <cell r="F378">
            <v>10006320258</v>
          </cell>
        </row>
        <row r="379">
          <cell r="B379" t="str">
            <v>ជួនមុំថុល វីរៈទេព</v>
          </cell>
          <cell r="C379" t="str">
            <v>3000031116</v>
          </cell>
          <cell r="D379" t="str">
            <v>ជួនមុំថុល វីរៈទេព</v>
          </cell>
          <cell r="E379" t="str">
            <v>CHUONMOMTHOL
VIRAKTEP</v>
          </cell>
          <cell r="F379" t="str">
            <v>0010003823887</v>
          </cell>
        </row>
        <row r="380">
          <cell r="B380" t="str">
            <v>ហេង សុភត្រ្តា</v>
          </cell>
          <cell r="C380" t="str">
            <v>3000031411</v>
          </cell>
          <cell r="D380" t="str">
            <v>ហេង សុភត្រ្តា</v>
          </cell>
          <cell r="E380" t="str">
            <v>HENG SOPHEAKTRA</v>
          </cell>
          <cell r="F380">
            <v>480000359981</v>
          </cell>
        </row>
        <row r="381">
          <cell r="B381" t="str">
            <v>រស្មី រ៉ូហ្សា</v>
          </cell>
          <cell r="C381" t="str">
            <v>3000031432</v>
          </cell>
          <cell r="D381" t="str">
            <v>រស្មី រ៉ូហ្សា</v>
          </cell>
          <cell r="E381" t="str">
            <v>RAKSMEY ROZA</v>
          </cell>
          <cell r="F381">
            <v>260000282218</v>
          </cell>
        </row>
        <row r="382">
          <cell r="B382" t="str">
            <v>ឥន្ទ សម្ផស្ស</v>
          </cell>
          <cell r="C382" t="str">
            <v>3000031433</v>
          </cell>
          <cell r="D382" t="str">
            <v>ឥន្ទ សម្ផស្ស</v>
          </cell>
          <cell r="E382" t="str">
            <v>EN SAMPHORS</v>
          </cell>
          <cell r="F382">
            <v>670000114157</v>
          </cell>
        </row>
        <row r="383">
          <cell r="B383" t="str">
            <v>ថៃ លក្ខិណា</v>
          </cell>
          <cell r="C383" t="str">
            <v>3000031434</v>
          </cell>
          <cell r="D383" t="str">
            <v>ថៃ លក្ខិណា</v>
          </cell>
          <cell r="E383" t="str">
            <v>THAI LEAKHENA</v>
          </cell>
          <cell r="F383">
            <v>480000285187</v>
          </cell>
        </row>
        <row r="384">
          <cell r="B384" t="str">
            <v>គង់ ទិតឆដេត</v>
          </cell>
          <cell r="C384" t="str">
            <v>3000031414</v>
          </cell>
          <cell r="D384" t="str">
            <v>គង់ ទិតឆដេត</v>
          </cell>
          <cell r="E384" t="str">
            <v>KONG TITCHHADETH</v>
          </cell>
          <cell r="F384">
            <v>40000587248</v>
          </cell>
        </row>
        <row r="385">
          <cell r="B385" t="str">
            <v>សុខ ដាលី</v>
          </cell>
          <cell r="C385" t="str">
            <v>3000031415</v>
          </cell>
          <cell r="D385" t="str">
            <v>សុខ ដាលី</v>
          </cell>
          <cell r="E385" t="str">
            <v>SOK DALY</v>
          </cell>
          <cell r="F385">
            <v>420000336032</v>
          </cell>
        </row>
        <row r="386">
          <cell r="B386" t="str">
            <v>សុន អង្គាឫទ្ធិ</v>
          </cell>
          <cell r="C386" t="str">
            <v>3000031346</v>
          </cell>
          <cell r="D386" t="str">
            <v>សុន អង្គាឫទ្ធិ</v>
          </cell>
          <cell r="E386" t="str">
            <v>SON ANGKEARITH</v>
          </cell>
          <cell r="F386">
            <v>190000322718</v>
          </cell>
        </row>
        <row r="387">
          <cell r="B387" t="str">
            <v>សារិ សុផាណ្ណារដ្ឋ</v>
          </cell>
          <cell r="C387" t="str">
            <v>3000031347</v>
          </cell>
          <cell r="D387" t="str">
            <v>សារិ សុផាណ្ណារដ្ឋ</v>
          </cell>
          <cell r="E387" t="str">
            <v>SARI SOPHANAROTH</v>
          </cell>
          <cell r="F387">
            <v>240000386217</v>
          </cell>
        </row>
        <row r="388">
          <cell r="B388" t="str">
            <v>វង្ស បញ្ញាវ័ន្ត</v>
          </cell>
          <cell r="C388" t="str">
            <v>3000031416</v>
          </cell>
          <cell r="D388" t="str">
            <v>វង្ស បញ្ញាវ័ន្ត</v>
          </cell>
          <cell r="E388" t="str">
            <v>VONG PANHA VORN</v>
          </cell>
          <cell r="F388">
            <v>660000053341</v>
          </cell>
        </row>
        <row r="389">
          <cell r="B389" t="str">
            <v>លឿន យូហៃ</v>
          </cell>
          <cell r="C389" t="str">
            <v>3000031417</v>
          </cell>
          <cell r="D389" t="str">
            <v>លឿន យូហៃ</v>
          </cell>
          <cell r="E389" t="str">
            <v>LOEUN YOUHAI</v>
          </cell>
          <cell r="F389">
            <v>420000303711</v>
          </cell>
        </row>
        <row r="390">
          <cell r="B390" t="str">
            <v>មុំ តុលា</v>
          </cell>
          <cell r="C390" t="str">
            <v>3000031462</v>
          </cell>
          <cell r="D390" t="str">
            <v>មុំ តុលា</v>
          </cell>
          <cell r="E390" t="str">
            <v>MOM TOLA</v>
          </cell>
          <cell r="F390">
            <v>670000123299</v>
          </cell>
        </row>
        <row r="391">
          <cell r="B391" t="str">
            <v>ខេង សុហ្រ្វាវត្ថិ</v>
          </cell>
          <cell r="C391" t="str">
            <v>3000031463</v>
          </cell>
          <cell r="D391" t="str">
            <v>ខេង សុហ្រ្វាវត្ថិ</v>
          </cell>
          <cell r="E391" t="str">
            <v>KHENG SOFRAWATH</v>
          </cell>
          <cell r="F391">
            <v>240000371794</v>
          </cell>
        </row>
        <row r="392">
          <cell r="B392" t="str">
            <v>សិត ស៊ីម៉ាណា</v>
          </cell>
          <cell r="C392" t="str">
            <v>3000031419</v>
          </cell>
          <cell r="D392" t="str">
            <v>សិត ស៊ីម៉ាណា</v>
          </cell>
          <cell r="E392" t="str">
            <v>SETH SIMANA</v>
          </cell>
          <cell r="F392">
            <v>660000051721</v>
          </cell>
        </row>
        <row r="393">
          <cell r="B393" t="str">
            <v>ខៀវ សាវុធដេវីដ</v>
          </cell>
          <cell r="C393" t="str">
            <v>3000031421</v>
          </cell>
          <cell r="D393" t="str">
            <v>ខៀវ សាវុធដេវីដ</v>
          </cell>
          <cell r="E393" t="str">
            <v>KHIEV SAVUTHDAVVID</v>
          </cell>
          <cell r="F393">
            <v>420000303727</v>
          </cell>
        </row>
        <row r="394">
          <cell r="B394" t="str">
            <v>ដោក ប៊ុនមករា</v>
          </cell>
          <cell r="C394" t="str">
            <v>3000031422</v>
          </cell>
          <cell r="D394" t="str">
            <v>ដោក ប៊ុនមករា</v>
          </cell>
          <cell r="E394" t="str">
            <v>DOK BUNMAKARA</v>
          </cell>
          <cell r="F394">
            <v>270000143984</v>
          </cell>
        </row>
        <row r="395">
          <cell r="B395" t="str">
            <v>រ៉ាត់ សុវណ្ណរដ្ឋា</v>
          </cell>
          <cell r="C395" t="str">
            <v>3000031423</v>
          </cell>
          <cell r="D395" t="str">
            <v>រ៉ាត់ សុវណ្ណរដ្ឋា</v>
          </cell>
          <cell r="E395" t="str">
            <v>RATH SOVANNROTHA</v>
          </cell>
          <cell r="F395">
            <v>420000303762</v>
          </cell>
        </row>
        <row r="396">
          <cell r="B396" t="str">
            <v>គឹម ហួនធួនរ៉ាឌី</v>
          </cell>
          <cell r="C396" t="str">
            <v>3000031424</v>
          </cell>
          <cell r="D396" t="str">
            <v>គឹម ហួនធួនរ៉ាឌី</v>
          </cell>
          <cell r="E396" t="str">
            <v>KIM HOUNTHOUNRADY</v>
          </cell>
          <cell r="F396">
            <v>270000203146</v>
          </cell>
        </row>
        <row r="397">
          <cell r="B397" t="str">
            <v>កែវ រតនៈ</v>
          </cell>
          <cell r="C397" t="str">
            <v>3000031457</v>
          </cell>
          <cell r="D397" t="str">
            <v>កែវ រតនៈ</v>
          </cell>
          <cell r="E397" t="str">
            <v>KEO RATANAK</v>
          </cell>
          <cell r="F397">
            <v>220000366331</v>
          </cell>
        </row>
        <row r="398">
          <cell r="B398" t="str">
            <v>សំរិទ្ធ សុខបញ្ញា</v>
          </cell>
          <cell r="C398" t="str">
            <v>3000031461</v>
          </cell>
          <cell r="D398" t="str">
            <v>សំរិទ្ធ សុខបញ្ញា</v>
          </cell>
          <cell r="E398" t="str">
            <v>SAMRETH SOK PANHA</v>
          </cell>
          <cell r="F398">
            <v>670000119402</v>
          </cell>
        </row>
        <row r="399">
          <cell r="B399" t="str">
            <v>អ៊ឹង ស្រីរដ្ឋ</v>
          </cell>
          <cell r="C399" t="str">
            <v>3000031275</v>
          </cell>
          <cell r="D399" t="str">
            <v>អ៊ឹង ស្រីរដ្ឋ</v>
          </cell>
          <cell r="E399" t="str">
            <v>ENG SREYROTH</v>
          </cell>
          <cell r="F399" t="str">
            <v>0580000030755</v>
          </cell>
        </row>
        <row r="400">
          <cell r="B400" t="str">
            <v>ស៊ិន ម៉ូលីកា</v>
          </cell>
          <cell r="C400" t="str">
            <v>3000031276</v>
          </cell>
          <cell r="D400" t="str">
            <v>ស៊ិន ម៉ូលីកា</v>
          </cell>
          <cell r="E400" t="str">
            <v>SIN MOLIKA</v>
          </cell>
          <cell r="F400" t="str">
            <v>0420000153728</v>
          </cell>
        </row>
        <row r="401">
          <cell r="B401" t="str">
            <v>តាន់ តុលា</v>
          </cell>
          <cell r="C401" t="str">
            <v>3000031287</v>
          </cell>
          <cell r="D401" t="str">
            <v>តាន់ តុលា</v>
          </cell>
          <cell r="E401" t="str">
            <v>TAN TOLA</v>
          </cell>
          <cell r="F401" t="str">
            <v>0420000175632</v>
          </cell>
        </row>
        <row r="402">
          <cell r="B402" t="str">
            <v>យស វុទ្ធី</v>
          </cell>
          <cell r="C402" t="str">
            <v>3000031309</v>
          </cell>
          <cell r="D402" t="str">
            <v>យស វុទ្ធី</v>
          </cell>
          <cell r="E402" t="str">
            <v>YOURS VUTHY</v>
          </cell>
          <cell r="F402" t="str">
            <v>0650000058917</v>
          </cell>
        </row>
        <row r="403">
          <cell r="B403" t="str">
            <v>ហេង ស៊ីវហ៊ុយ</v>
          </cell>
          <cell r="C403" t="str">
            <v>3000031310</v>
          </cell>
          <cell r="D403" t="str">
            <v>ហេង ស៊ីវហ៊ុយ</v>
          </cell>
          <cell r="E403" t="str">
            <v>HENG SIVHUY</v>
          </cell>
          <cell r="F403" t="str">
            <v>0650000058852</v>
          </cell>
        </row>
        <row r="404">
          <cell r="B404" t="str">
            <v>ឡឹង ចាន់ថៃ</v>
          </cell>
          <cell r="C404" t="str">
            <v>3000031311</v>
          </cell>
          <cell r="D404" t="str">
            <v>ឡឹង ចាន់ថៃ</v>
          </cell>
          <cell r="E404" t="str">
            <v>LOENG CHANTHAY</v>
          </cell>
          <cell r="F404" t="str">
            <v>0650000058836</v>
          </cell>
        </row>
        <row r="405">
          <cell r="B405" t="str">
            <v>អ៊ូច ដាវីត</v>
          </cell>
          <cell r="C405" t="str">
            <v>3000031312</v>
          </cell>
          <cell r="D405" t="str">
            <v>អ៊ូច ដាវីត</v>
          </cell>
          <cell r="E405" t="str">
            <v>OUCH DAVID</v>
          </cell>
          <cell r="F405" t="str">
            <v>0650000058933</v>
          </cell>
        </row>
        <row r="406">
          <cell r="B406" t="str">
            <v>ឡៃ ដាលីន</v>
          </cell>
          <cell r="C406" t="str">
            <v>3000031313</v>
          </cell>
          <cell r="D406" t="str">
            <v>ឡៃ ដាលីន</v>
          </cell>
          <cell r="E406" t="str">
            <v>LAY DALIN</v>
          </cell>
          <cell r="F406" t="str">
            <v>0650000058844</v>
          </cell>
        </row>
        <row r="407">
          <cell r="B407" t="str">
            <v>ហ៊ុន សារ៉ែម</v>
          </cell>
          <cell r="C407" t="str">
            <v>3000031314</v>
          </cell>
          <cell r="D407" t="str">
            <v>ហ៊ុន សារ៉ែម</v>
          </cell>
          <cell r="E407" t="str">
            <v>HUN SAREM</v>
          </cell>
          <cell r="F407" t="str">
            <v>0650000089488</v>
          </cell>
        </row>
        <row r="408">
          <cell r="B408" t="str">
            <v>ហ៊ត វិតា</v>
          </cell>
          <cell r="C408" t="str">
            <v>3000031328</v>
          </cell>
          <cell r="D408" t="str">
            <v>ហ៊ត វិតា</v>
          </cell>
          <cell r="E408" t="str">
            <v>HORT VITA</v>
          </cell>
          <cell r="F408" t="str">
            <v>0420000323216</v>
          </cell>
        </row>
        <row r="409">
          <cell r="B409" t="str">
            <v>ឆាយ ចាន់រី</v>
          </cell>
          <cell r="C409" t="str">
            <v>3000031332</v>
          </cell>
          <cell r="D409" t="str">
            <v>ឆាយ ចាន់រី</v>
          </cell>
          <cell r="E409" t="str">
            <v>CHHAY CHANRY</v>
          </cell>
          <cell r="F409" t="str">
            <v>0270000175509</v>
          </cell>
        </row>
        <row r="410">
          <cell r="B410" t="str">
            <v>មាស រដ្ឋា</v>
          </cell>
          <cell r="C410" t="str">
            <v>3000031333</v>
          </cell>
          <cell r="D410" t="str">
            <v>មាស រដ្ឋា</v>
          </cell>
          <cell r="E410" t="str">
            <v>MEAS RATHA</v>
          </cell>
          <cell r="F410" t="str">
            <v>0420000266597</v>
          </cell>
        </row>
        <row r="411">
          <cell r="B411" t="str">
            <v>វរៈ តារាធីតាពេជ្រ</v>
          </cell>
          <cell r="C411" t="str">
            <v>3000031338</v>
          </cell>
          <cell r="D411" t="str">
            <v>វរៈ តារាធីតាពេជ្រ</v>
          </cell>
          <cell r="E411" t="str">
            <v>VORAK DARATHIDAPICH</v>
          </cell>
          <cell r="F411">
            <v>420000298572</v>
          </cell>
        </row>
        <row r="412">
          <cell r="B412" t="str">
            <v>ស្រ៊ូ លីណា</v>
          </cell>
          <cell r="C412" t="str">
            <v>3000031396</v>
          </cell>
          <cell r="D412" t="str">
            <v>ស្រ៊ូ លីណា</v>
          </cell>
          <cell r="E412" t="str">
            <v>SROU LINA</v>
          </cell>
          <cell r="F412">
            <v>360000414022</v>
          </cell>
        </row>
        <row r="413">
          <cell r="B413" t="str">
            <v>ឃីន ម៉ូនីតា</v>
          </cell>
          <cell r="C413" t="str">
            <v>3000031343</v>
          </cell>
          <cell r="D413" t="str">
            <v>ឃីន ម៉ូនីតា</v>
          </cell>
          <cell r="E413" t="str">
            <v>KHIN MONITA</v>
          </cell>
          <cell r="F413">
            <v>670000124497</v>
          </cell>
        </row>
        <row r="414">
          <cell r="B414" t="str">
            <v>កៅ ដាវីត</v>
          </cell>
          <cell r="C414" t="str">
            <v>3000031340</v>
          </cell>
          <cell r="D414" t="str">
            <v>កៅ ដាវីត</v>
          </cell>
          <cell r="E414" t="str">
            <v>KAO DAVID</v>
          </cell>
          <cell r="F414">
            <v>140000315334</v>
          </cell>
        </row>
        <row r="415">
          <cell r="B415" t="str">
            <v>សួន សុបិន្ត</v>
          </cell>
          <cell r="C415" t="str">
            <v>3000031341</v>
          </cell>
          <cell r="D415" t="str">
            <v>សួន សុបិន្ត</v>
          </cell>
          <cell r="E415" t="str">
            <v>SOUN SOBENN</v>
          </cell>
          <cell r="F415">
            <v>140000315318</v>
          </cell>
        </row>
        <row r="416">
          <cell r="B416" t="str">
            <v>ប្រាក់ សៀងហ័រ</v>
          </cell>
          <cell r="C416" t="str">
            <v>3000031342</v>
          </cell>
          <cell r="D416" t="str">
            <v>ប្រាក់ សៀងហ័រ</v>
          </cell>
          <cell r="E416" t="str">
            <v>BRAK SEANG HOR</v>
          </cell>
          <cell r="F416">
            <v>220000336278</v>
          </cell>
        </row>
        <row r="417">
          <cell r="B417" t="str">
            <v>អេង សំរិទ្ធវង្សឃាង</v>
          </cell>
          <cell r="C417" t="str">
            <v>3000031378</v>
          </cell>
          <cell r="D417" t="str">
            <v>អេង សំរិទ្ធវង្សឃាង</v>
          </cell>
          <cell r="E417" t="str">
            <v>ENG SAMRITHVONGKHEANG</v>
          </cell>
          <cell r="F417">
            <v>10006416883</v>
          </cell>
        </row>
        <row r="418">
          <cell r="B418" t="str">
            <v>ឈ អ៊ាវថុង</v>
          </cell>
          <cell r="C418" t="str">
            <v>3000031376</v>
          </cell>
          <cell r="D418" t="str">
            <v>ឈ អ៊ាវថុង</v>
          </cell>
          <cell r="E418" t="str">
            <v>CHHOR EAVTHONG</v>
          </cell>
          <cell r="F418">
            <v>670000077564</v>
          </cell>
        </row>
        <row r="419">
          <cell r="B419" t="str">
            <v>នុត ពិសិដ្ឋរចនា</v>
          </cell>
          <cell r="C419" t="str">
            <v>3000031379</v>
          </cell>
          <cell r="D419" t="str">
            <v>នុត ពិសិដ្ឋរចនា</v>
          </cell>
          <cell r="E419" t="str">
            <v>NUTH PISETHRACHNA</v>
          </cell>
          <cell r="F419">
            <v>10006415704</v>
          </cell>
        </row>
        <row r="420">
          <cell r="B420" t="str">
            <v>ពិសិដ្ឋ ដារីយា</v>
          </cell>
          <cell r="C420" t="str">
            <v>3000031377</v>
          </cell>
          <cell r="D420" t="str">
            <v>ពិសិដ្ឋ ដារីយា</v>
          </cell>
          <cell r="E420" t="str">
            <v>PISETH DARIYA</v>
          </cell>
          <cell r="F420">
            <v>600000171047</v>
          </cell>
        </row>
        <row r="421">
          <cell r="B421" t="str">
            <v>ចេង មុនីនាថ</v>
          </cell>
          <cell r="C421" t="str">
            <v>3000031428</v>
          </cell>
          <cell r="D421" t="str">
            <v>ចេង មុនីនាថ</v>
          </cell>
          <cell r="E421" t="str">
            <v>CHENG MUNINEATH</v>
          </cell>
          <cell r="F421">
            <v>220000403474</v>
          </cell>
        </row>
        <row r="422">
          <cell r="B422" t="str">
            <v>ហ៊ាង ជុំ</v>
          </cell>
          <cell r="C422" t="str">
            <v>1522100340</v>
          </cell>
          <cell r="D422" t="str">
            <v>ហ៊ាង ជុំ</v>
          </cell>
          <cell r="E422" t="str">
            <v>HEANG CHUM</v>
          </cell>
          <cell r="F422" t="str">
            <v>0280000230793</v>
          </cell>
        </row>
        <row r="423">
          <cell r="B423" t="str">
            <v>គុយ ស៊ន</v>
          </cell>
          <cell r="C423" t="str">
            <v>3000031308</v>
          </cell>
          <cell r="D423" t="str">
            <v>គុយ ស៊ន</v>
          </cell>
          <cell r="E423" t="str">
            <v>KUY SORN</v>
          </cell>
          <cell r="F423" t="str">
            <v>0280000230807</v>
          </cell>
        </row>
        <row r="424">
          <cell r="B424" t="str">
            <v>ឯក សារិន</v>
          </cell>
          <cell r="C424" t="str">
            <v>3000031394</v>
          </cell>
          <cell r="D424" t="str">
            <v>ឯក សារិន</v>
          </cell>
          <cell r="E424" t="str">
            <v>EK SARIN</v>
          </cell>
          <cell r="F424">
            <v>280000282882</v>
          </cell>
        </row>
        <row r="425">
          <cell r="B425" t="str">
            <v>កែវ សាម៉ុល</v>
          </cell>
          <cell r="C425" t="str">
            <v>2622000018</v>
          </cell>
          <cell r="D425" t="str">
            <v>កែវ សាម៉ុល</v>
          </cell>
          <cell r="E425" t="str">
            <v>KEO SAMOL</v>
          </cell>
          <cell r="F425" t="str">
            <v>0060000541314</v>
          </cell>
        </row>
        <row r="426">
          <cell r="B426" t="str">
            <v>អ៊ួន សុផានី</v>
          </cell>
          <cell r="C426" t="str">
            <v>3000031306</v>
          </cell>
          <cell r="D426" t="str">
            <v>អ៊ួន សុផានី</v>
          </cell>
          <cell r="E426" t="str">
            <v>UON SOPHANY</v>
          </cell>
          <cell r="F426" t="str">
            <v>0440000168847</v>
          </cell>
        </row>
        <row r="427">
          <cell r="B427" t="str">
            <v>សុត ចាន់សុធន</v>
          </cell>
          <cell r="C427" t="str">
            <v>3000031395</v>
          </cell>
          <cell r="D427" t="str">
            <v>សុត ចាន់សុធន</v>
          </cell>
          <cell r="E427" t="str">
            <v>SOTCHAN SOTHUN</v>
          </cell>
          <cell r="F427">
            <v>20000791149</v>
          </cell>
        </row>
        <row r="428">
          <cell r="B428" t="str">
            <v>រស់ សុគន្ធា</v>
          </cell>
          <cell r="C428" t="str">
            <v>2801800014</v>
          </cell>
          <cell r="D428" t="str">
            <v>រស់ សុគន្ធា</v>
          </cell>
          <cell r="E428" t="str">
            <v>ROS SOKUNTHEA</v>
          </cell>
          <cell r="F428" t="str">
            <v>0010003417986</v>
          </cell>
        </row>
        <row r="429">
          <cell r="B429" t="str">
            <v>រស់ ទេវនាថ</v>
          </cell>
          <cell r="C429">
            <v>1931200091</v>
          </cell>
          <cell r="D429" t="str">
            <v>រស់ ទេវនាថ</v>
          </cell>
          <cell r="E429" t="str">
            <v>ROS TEVONEAT</v>
          </cell>
          <cell r="F429" t="str">
            <v>0240000169952</v>
          </cell>
        </row>
        <row r="430">
          <cell r="B430" t="str">
            <v>ច័ន្ទ សៅរ៍</v>
          </cell>
          <cell r="C430" t="str">
            <v>3000031426</v>
          </cell>
          <cell r="D430" t="str">
            <v>ច័ន្ទ សៅរ៍</v>
          </cell>
          <cell r="E430" t="str">
            <v>CHAN SAO</v>
          </cell>
          <cell r="F430">
            <v>10001145447</v>
          </cell>
        </row>
        <row r="431">
          <cell r="B431" t="str">
            <v>ស៊្រុន គីមហេង</v>
          </cell>
          <cell r="C431" t="str">
            <v>3000003142</v>
          </cell>
          <cell r="D431" t="str">
            <v>ស៊្រុន គីមហេង</v>
          </cell>
          <cell r="E431" t="str">
            <v>SRUN KIMHENG</v>
          </cell>
          <cell r="F431">
            <v>440000316377</v>
          </cell>
        </row>
        <row r="432">
          <cell r="B432" t="str">
            <v>ប៊ុន ច័ន្ទ</v>
          </cell>
          <cell r="C432" t="str">
            <v>3000031458</v>
          </cell>
          <cell r="D432" t="str">
            <v>ប៊ុន ច័ន្ទ</v>
          </cell>
          <cell r="E432" t="str">
            <v>BUN CHAN</v>
          </cell>
          <cell r="F432">
            <v>130000125793</v>
          </cell>
        </row>
        <row r="433">
          <cell r="B433" t="str">
            <v>ហែម សម្បត្តិ</v>
          </cell>
          <cell r="C433" t="str">
            <v>3000031459</v>
          </cell>
          <cell r="D433" t="str">
            <v>ហែម សម្បត្តិ</v>
          </cell>
          <cell r="E433" t="str">
            <v>HEM SAMBATH</v>
          </cell>
          <cell r="F433">
            <v>130000125971</v>
          </cell>
        </row>
        <row r="434">
          <cell r="B434" t="str">
            <v>ផង់ សារ៉ន</v>
          </cell>
          <cell r="C434">
            <v>3099310101</v>
          </cell>
          <cell r="D434" t="str">
            <v>ផង់ សារ៉ន</v>
          </cell>
          <cell r="E434" t="str">
            <v>PHANG SARON</v>
          </cell>
          <cell r="F434" t="str">
            <v>0160000102471</v>
          </cell>
        </row>
        <row r="435">
          <cell r="B435" t="str">
            <v>ឡញ លីម</v>
          </cell>
          <cell r="C435">
            <v>3099310102</v>
          </cell>
          <cell r="D435" t="str">
            <v>ឡញ លីម</v>
          </cell>
          <cell r="E435" t="str">
            <v>LONH LIM</v>
          </cell>
          <cell r="F435" t="str">
            <v>0160000102064</v>
          </cell>
        </row>
        <row r="436">
          <cell r="B436" t="str">
            <v xml:space="preserve">មុំ រ៉ាន់ </v>
          </cell>
          <cell r="C436">
            <v>3099310103</v>
          </cell>
          <cell r="D436" t="str">
            <v xml:space="preserve">មុំ រ៉ាន់ </v>
          </cell>
          <cell r="E436" t="str">
            <v>MOM VANN</v>
          </cell>
          <cell r="F436" t="str">
            <v>0160000102056</v>
          </cell>
        </row>
        <row r="437">
          <cell r="B437" t="str">
            <v>ប៊ុត សាវន</v>
          </cell>
          <cell r="C437">
            <v>3099310104</v>
          </cell>
          <cell r="D437" t="str">
            <v>ប៊ុត សាវន</v>
          </cell>
          <cell r="E437" t="str">
            <v>BUT SAVORN</v>
          </cell>
          <cell r="F437" t="str">
            <v>0420000106711</v>
          </cell>
        </row>
        <row r="438">
          <cell r="B438" t="str">
            <v>ព្រាប ខឿន</v>
          </cell>
          <cell r="C438">
            <v>3099310105</v>
          </cell>
          <cell r="D438" t="str">
            <v>ព្រាប ខឿន</v>
          </cell>
          <cell r="E438" t="str">
            <v>PREAP KHOEUN</v>
          </cell>
          <cell r="F438" t="str">
            <v>0160000102797</v>
          </cell>
        </row>
        <row r="439">
          <cell r="B439" t="str">
            <v>ព្រំ សេត</v>
          </cell>
          <cell r="C439">
            <v>3099310107</v>
          </cell>
          <cell r="D439" t="str">
            <v>ព្រំ សេត</v>
          </cell>
          <cell r="E439" t="str">
            <v>PHROM SETH</v>
          </cell>
          <cell r="F439" t="str">
            <v>0420000106886</v>
          </cell>
        </row>
        <row r="440">
          <cell r="B440" t="str">
            <v>ចាន់ សឿន</v>
          </cell>
          <cell r="C440">
            <v>3099310110</v>
          </cell>
          <cell r="D440" t="str">
            <v>ចាន់ សឿន</v>
          </cell>
          <cell r="E440" t="str">
            <v>CHAN SOEUN</v>
          </cell>
          <cell r="F440" t="str">
            <v>0160000102269</v>
          </cell>
        </row>
        <row r="441">
          <cell r="B441" t="str">
            <v>គឹម ស៊ន់</v>
          </cell>
          <cell r="C441">
            <v>3099310112</v>
          </cell>
          <cell r="D441" t="str">
            <v>គឹម ស៊ន់</v>
          </cell>
          <cell r="E441" t="str">
            <v>KOEM SORN</v>
          </cell>
          <cell r="F441" t="str">
            <v>0160000102684</v>
          </cell>
        </row>
        <row r="442">
          <cell r="B442" t="str">
            <v>ឯម សុផុន</v>
          </cell>
          <cell r="C442">
            <v>3099310113</v>
          </cell>
          <cell r="D442" t="str">
            <v>ឯម សុផុន</v>
          </cell>
          <cell r="E442" t="str">
            <v>EM SOPHON</v>
          </cell>
          <cell r="F442" t="str">
            <v>0160000102447</v>
          </cell>
        </row>
        <row r="443">
          <cell r="B443" t="str">
            <v>សេង សុសាន</v>
          </cell>
          <cell r="C443" t="str">
            <v>1820100032</v>
          </cell>
          <cell r="D443" t="str">
            <v>សេង សុសាន</v>
          </cell>
          <cell r="E443" t="str">
            <v>SENG SOSAN</v>
          </cell>
          <cell r="F443" t="str">
            <v>0010002554308</v>
          </cell>
        </row>
        <row r="444">
          <cell r="B444" t="str">
            <v>ប៊ុន វុទ្ធី</v>
          </cell>
          <cell r="C444" t="str">
            <v>1871000087</v>
          </cell>
          <cell r="D444" t="str">
            <v>ប៊ុន វុទ្ធី</v>
          </cell>
          <cell r="E444" t="str">
            <v>BUN VUTHY</v>
          </cell>
          <cell r="F444" t="str">
            <v>0010002540237</v>
          </cell>
        </row>
        <row r="445">
          <cell r="B445" t="str">
            <v>ជូ សុខឡេង</v>
          </cell>
          <cell r="C445" t="str">
            <v>1780900005</v>
          </cell>
          <cell r="D445" t="str">
            <v>ជូ សុខឡេង</v>
          </cell>
          <cell r="E445" t="str">
            <v>CHOU SOKHLENG</v>
          </cell>
          <cell r="F445" t="str">
            <v>0010002528393</v>
          </cell>
        </row>
        <row r="446">
          <cell r="B446" t="str">
            <v>សិរី វិបុល</v>
          </cell>
          <cell r="C446" t="str">
            <v>1831200161</v>
          </cell>
          <cell r="D446" t="str">
            <v>សិរី វិបុល</v>
          </cell>
          <cell r="E446" t="str">
            <v>SEREY VIBOL</v>
          </cell>
          <cell r="F446" t="str">
            <v>0010002532129</v>
          </cell>
        </row>
        <row r="447">
          <cell r="B447" t="str">
            <v>ផូរ ឧស្សាហ៍រចនា</v>
          </cell>
          <cell r="C447" t="str">
            <v>1801400042</v>
          </cell>
          <cell r="D447" t="str">
            <v>ផូរ ឧស្សាហ៍រចនា</v>
          </cell>
          <cell r="E447" t="str">
            <v>PHO OUSA RACHANA</v>
          </cell>
          <cell r="F447" t="str">
            <v>0010002532428</v>
          </cell>
        </row>
        <row r="448">
          <cell r="B448" t="str">
            <v>ឡាយ ម៉ារីណា</v>
          </cell>
          <cell r="C448">
            <v>2931200038</v>
          </cell>
          <cell r="D448" t="str">
            <v>ឡាយ ម៉ារីណា</v>
          </cell>
          <cell r="E448" t="str">
            <v>LAY MARINA</v>
          </cell>
          <cell r="F448" t="str">
            <v>0010003464003</v>
          </cell>
        </row>
        <row r="449">
          <cell r="B449" t="str">
            <v>ងួន សទ្ធី</v>
          </cell>
          <cell r="C449">
            <v>1890800362</v>
          </cell>
          <cell r="D449" t="str">
            <v>ងួន សទ្ធី</v>
          </cell>
          <cell r="E449" t="str">
            <v>NGUON SATHY</v>
          </cell>
          <cell r="F449" t="str">
            <v>0180000155107</v>
          </cell>
        </row>
        <row r="450">
          <cell r="B450" t="str">
            <v>ភេ សេងឃាង</v>
          </cell>
          <cell r="C450" t="str">
            <v>1940300203</v>
          </cell>
          <cell r="D450" t="str">
            <v>ភេ សេងឃាង</v>
          </cell>
          <cell r="E450" t="str">
            <v>PHE SENGKHEANG</v>
          </cell>
          <cell r="F450" t="str">
            <v>0440000030589</v>
          </cell>
        </row>
        <row r="451">
          <cell r="B451" t="str">
            <v>យ៉ន សារ៉េត</v>
          </cell>
          <cell r="C451">
            <v>1921400087</v>
          </cell>
          <cell r="D451" t="str">
            <v>យ៉ន សារ៉េត</v>
          </cell>
          <cell r="E451" t="str">
            <v>YAN SARETH</v>
          </cell>
          <cell r="F451">
            <v>480000309623</v>
          </cell>
        </row>
        <row r="452">
          <cell r="B452" t="str">
            <v>ពៅ បញ្ញារិទ្ធ</v>
          </cell>
          <cell r="C452">
            <v>1971200077</v>
          </cell>
          <cell r="D452" t="str">
            <v>ពៅ បញ្ញារិទ្ធ</v>
          </cell>
          <cell r="E452" t="str">
            <v>PAUV PANHARITH</v>
          </cell>
          <cell r="F452">
            <v>60000497471</v>
          </cell>
        </row>
        <row r="453">
          <cell r="B453" t="str">
            <v>យ៉ោក សុទ្ធីឧត្តម</v>
          </cell>
          <cell r="C453">
            <v>1971200066</v>
          </cell>
          <cell r="D453" t="str">
            <v>យ៉ោក សុទ្ធីឧត្តម</v>
          </cell>
          <cell r="E453" t="str">
            <v>YOK SOTHYOUDOM</v>
          </cell>
          <cell r="F453" t="str">
            <v>0650000019881</v>
          </cell>
        </row>
        <row r="454">
          <cell r="B454" t="str">
            <v>នាត សារ៉ាន់</v>
          </cell>
          <cell r="C454">
            <v>2932100318</v>
          </cell>
          <cell r="D454" t="str">
            <v>នាត សារ៉ាន់</v>
          </cell>
          <cell r="E454" t="str">
            <v>NEAT SARANN</v>
          </cell>
          <cell r="F454" t="str">
            <v>0360000230328</v>
          </cell>
        </row>
        <row r="455">
          <cell r="B455" t="str">
            <v>សៀង ឧត្ដមប៉ាត់ទីយ៉ា</v>
          </cell>
          <cell r="C455">
            <v>1911200230</v>
          </cell>
          <cell r="D455" t="str">
            <v>សៀង ឧត្ដមប៉ាត់ទីយ៉ា</v>
          </cell>
          <cell r="E455" t="str">
            <v>SEANG OUDOMPATIYA</v>
          </cell>
          <cell r="F455" t="str">
            <v>0190000173189</v>
          </cell>
        </row>
        <row r="456">
          <cell r="B456" t="str">
            <v>សុទ្ធ រតនា</v>
          </cell>
          <cell r="C456">
            <v>2890800141</v>
          </cell>
          <cell r="D456" t="str">
            <v>សុទ្ធ រតនា</v>
          </cell>
          <cell r="E456" t="str">
            <v>SOTH RATANA</v>
          </cell>
          <cell r="F456" t="str">
            <v>0420000258058</v>
          </cell>
        </row>
        <row r="457">
          <cell r="B457" t="str">
            <v>ដួង ចាន់ឌី</v>
          </cell>
          <cell r="C457">
            <v>2931300091</v>
          </cell>
          <cell r="D457" t="str">
            <v>ដួង ចាន់ឌី</v>
          </cell>
          <cell r="E457" t="str">
            <v>DOUNG CHANDY</v>
          </cell>
          <cell r="F457" t="str">
            <v>0420000099413</v>
          </cell>
        </row>
        <row r="458">
          <cell r="B458" t="str">
            <v>លឹម ទិត្យ</v>
          </cell>
          <cell r="C458" t="str">
            <v>1931000057</v>
          </cell>
          <cell r="D458" t="str">
            <v>លឹម ទិត្យ</v>
          </cell>
          <cell r="E458" t="str">
            <v>LOEM TET</v>
          </cell>
          <cell r="F458" t="str">
            <v>0010003827246</v>
          </cell>
        </row>
        <row r="459">
          <cell r="B459" t="str">
            <v>យី ពុទ្ធឌុន</v>
          </cell>
          <cell r="C459">
            <v>1932100423</v>
          </cell>
          <cell r="D459" t="str">
            <v>យី ពុទ្ធឌុន</v>
          </cell>
          <cell r="E459" t="str">
            <v>YI PUTHDUN</v>
          </cell>
          <cell r="F459">
            <v>110000577987</v>
          </cell>
        </row>
        <row r="460">
          <cell r="B460" t="str">
            <v>គង់ ធារ័ត្ន</v>
          </cell>
          <cell r="C460">
            <v>1810600169</v>
          </cell>
          <cell r="D460" t="str">
            <v>គង់ ធារ័ត្ន</v>
          </cell>
          <cell r="E460" t="str">
            <v>KONG THEAROTH</v>
          </cell>
          <cell r="F460" t="str">
            <v>0010002553606</v>
          </cell>
        </row>
        <row r="461">
          <cell r="B461" t="str">
            <v>សាលី មុនី</v>
          </cell>
          <cell r="C461" t="str">
            <v>1711200214</v>
          </cell>
          <cell r="D461" t="str">
            <v>សាលី មុនី</v>
          </cell>
          <cell r="E461" t="str">
            <v>SALY MUNY</v>
          </cell>
          <cell r="F461" t="str">
            <v>0010002551204</v>
          </cell>
        </row>
        <row r="462">
          <cell r="B462" t="str">
            <v>សោម វាសនា</v>
          </cell>
          <cell r="C462" t="str">
            <v>1820300286</v>
          </cell>
          <cell r="D462" t="str">
            <v>សោម វាសនា</v>
          </cell>
          <cell r="E462" t="str">
            <v>SOM VEASNA</v>
          </cell>
          <cell r="F462" t="str">
            <v>0010002536442</v>
          </cell>
        </row>
        <row r="463">
          <cell r="B463" t="str">
            <v>ហ៊ាន សារិវាសនា</v>
          </cell>
          <cell r="C463" t="str">
            <v>1851400234</v>
          </cell>
          <cell r="D463" t="str">
            <v>ហ៊ាន សារិវាសនា</v>
          </cell>
          <cell r="E463" t="str">
            <v>HEAN SARIKVEASNA</v>
          </cell>
          <cell r="F463" t="str">
            <v>0010003310308</v>
          </cell>
        </row>
        <row r="464">
          <cell r="B464" t="str">
            <v>ហ៊ុំ ចាន់ធី</v>
          </cell>
          <cell r="C464">
            <v>1850400114</v>
          </cell>
          <cell r="D464" t="str">
            <v>ហ៊ុំ ចាន់ធី</v>
          </cell>
          <cell r="E464" t="str">
            <v>HOM CHANTHY</v>
          </cell>
          <cell r="F464" t="str">
            <v>0010002784594</v>
          </cell>
        </row>
        <row r="465">
          <cell r="B465" t="str">
            <v>ខាត់ ប៊ុនថន</v>
          </cell>
          <cell r="C465" t="str">
            <v>1840800380</v>
          </cell>
          <cell r="D465" t="str">
            <v>ខាត់ ប៊ុនថន</v>
          </cell>
          <cell r="E465" t="str">
            <v>KHAT BUNTHAN</v>
          </cell>
          <cell r="F465" t="str">
            <v>0010003216786</v>
          </cell>
        </row>
        <row r="466">
          <cell r="B466" t="str">
            <v>លីម ស្រ៊ុនហ៊ាប</v>
          </cell>
          <cell r="C466">
            <v>1840300446</v>
          </cell>
          <cell r="D466" t="str">
            <v>លីម ស្រ៊ុនហ៊ាប</v>
          </cell>
          <cell r="E466" t="str">
            <v>LIM SRUNHEAP</v>
          </cell>
          <cell r="F466" t="str">
            <v>0010003406933</v>
          </cell>
        </row>
        <row r="467">
          <cell r="B467" t="str">
            <v>ផាន ម៉ារីណា</v>
          </cell>
          <cell r="C467">
            <v>2922100209</v>
          </cell>
          <cell r="D467" t="str">
            <v>ផាន ម៉ារីណា</v>
          </cell>
          <cell r="E467" t="str">
            <v>PHAN MARINA</v>
          </cell>
          <cell r="F467" t="str">
            <v>0420000084122</v>
          </cell>
        </row>
        <row r="468">
          <cell r="B468" t="str">
            <v>គឹម លីហួរ</v>
          </cell>
          <cell r="C468">
            <v>1942100106</v>
          </cell>
          <cell r="D468" t="str">
            <v>គឹម លីហួរ</v>
          </cell>
          <cell r="E468" t="str">
            <v>KIM LYHOUR</v>
          </cell>
          <cell r="F468" t="str">
            <v>0440000030252</v>
          </cell>
        </row>
        <row r="469">
          <cell r="B469" t="str">
            <v>សៅ ច័ន្ទដាវី</v>
          </cell>
          <cell r="C469" t="str">
            <v>2881200072</v>
          </cell>
          <cell r="D469" t="str">
            <v>សៅ ច័ន្ទដាវី</v>
          </cell>
          <cell r="E469" t="str">
            <v>SAO CHANDAVY</v>
          </cell>
          <cell r="F469" t="str">
            <v>0130000131653</v>
          </cell>
        </row>
        <row r="470">
          <cell r="B470" t="str">
            <v>សុខ សុផាណារិទ្ធ</v>
          </cell>
          <cell r="C470">
            <v>1831400207</v>
          </cell>
          <cell r="D470" t="str">
            <v>សុខ សុផាណារិទ្ធ</v>
          </cell>
          <cell r="E470" t="str">
            <v>SOK SOPHANNARITH</v>
          </cell>
          <cell r="F470" t="str">
            <v>0410000029638</v>
          </cell>
        </row>
        <row r="471">
          <cell r="B471" t="str">
            <v>មួង រ៉ាន់</v>
          </cell>
          <cell r="C471" t="str">
            <v>1800700278</v>
          </cell>
          <cell r="D471" t="str">
            <v>មួង រ៉ាន់</v>
          </cell>
          <cell r="E471" t="str">
            <v>MONG RANN</v>
          </cell>
          <cell r="F471" t="str">
            <v>0010002531758</v>
          </cell>
        </row>
        <row r="472">
          <cell r="B472" t="str">
            <v>ផុក វត្តី</v>
          </cell>
          <cell r="C472" t="str">
            <v>2830700202</v>
          </cell>
          <cell r="D472" t="str">
            <v>ផុក វត្តី</v>
          </cell>
          <cell r="E472" t="str">
            <v>PHOK VOLTEY</v>
          </cell>
          <cell r="F472" t="str">
            <v>0010002699236</v>
          </cell>
        </row>
        <row r="473">
          <cell r="B473" t="str">
            <v>ណឹម វ៉ាន់ណេត</v>
          </cell>
          <cell r="C473">
            <v>1820500239</v>
          </cell>
          <cell r="D473" t="str">
            <v>ណឹម វ៉ាន់ណេត</v>
          </cell>
          <cell r="E473" t="str">
            <v>NIM VANNETH</v>
          </cell>
          <cell r="F473" t="str">
            <v>0440000036102</v>
          </cell>
        </row>
        <row r="474">
          <cell r="B474" t="str">
            <v>ជា ចាន់ណា</v>
          </cell>
          <cell r="C474">
            <v>1822100555</v>
          </cell>
          <cell r="D474" t="str">
            <v>ជា ចាន់ណា</v>
          </cell>
          <cell r="E474" t="str">
            <v>CHEA CHANNA</v>
          </cell>
          <cell r="F474" t="str">
            <v>0420000093474</v>
          </cell>
        </row>
        <row r="475">
          <cell r="B475" t="str">
            <v>ស ស៊ីណា</v>
          </cell>
          <cell r="C475">
            <v>1920300185</v>
          </cell>
          <cell r="D475" t="str">
            <v>ស ស៊ីណា</v>
          </cell>
          <cell r="E475" t="str">
            <v>SOR SINA</v>
          </cell>
          <cell r="F475" t="str">
            <v>0290000071224</v>
          </cell>
        </row>
        <row r="476">
          <cell r="B476" t="str">
            <v>ទុំ ឆាយ</v>
          </cell>
          <cell r="C476" t="str">
            <v>1920400149</v>
          </cell>
          <cell r="D476" t="str">
            <v>ទុំ ឆាយ</v>
          </cell>
          <cell r="E476" t="str">
            <v>TUM CHHAY</v>
          </cell>
          <cell r="F476" t="str">
            <v>0440000029599</v>
          </cell>
        </row>
        <row r="477">
          <cell r="B477" t="str">
            <v>គួយ សាវ៉ាត</v>
          </cell>
          <cell r="C477">
            <v>2890800359</v>
          </cell>
          <cell r="D477" t="str">
            <v>គួយ សាវ៉ាត</v>
          </cell>
          <cell r="E477" t="str">
            <v>KOUY SAVATH</v>
          </cell>
          <cell r="F477" t="str">
            <v>0060000380981</v>
          </cell>
        </row>
        <row r="478">
          <cell r="B478" t="str">
            <v>ចេន ចាន់ដែន</v>
          </cell>
          <cell r="C478">
            <v>1890300437</v>
          </cell>
          <cell r="D478" t="str">
            <v>ចេន ចាន់ដែន</v>
          </cell>
          <cell r="E478" t="str">
            <v>CHEN CHANN DEN</v>
          </cell>
          <cell r="F478" t="str">
            <v>0420000148236</v>
          </cell>
        </row>
        <row r="479">
          <cell r="B479" t="str">
            <v>ឡាយ ឫទ្ធីដា</v>
          </cell>
          <cell r="C479" t="str">
            <v>1911200297</v>
          </cell>
          <cell r="D479" t="str">
            <v>ឡាយ ឫទ្ធីដា</v>
          </cell>
          <cell r="E479" t="str">
            <v>LAY RITHYDA</v>
          </cell>
          <cell r="F479" t="str">
            <v>0420000098198</v>
          </cell>
        </row>
        <row r="480">
          <cell r="B480" t="str">
            <v>ណន សុជាតា</v>
          </cell>
          <cell r="C480">
            <v>2920800327</v>
          </cell>
          <cell r="D480" t="str">
            <v>ណន សុជាតា</v>
          </cell>
          <cell r="E480" t="str">
            <v>NORN SOCHEATA</v>
          </cell>
          <cell r="F480" t="str">
            <v>0420000218331</v>
          </cell>
        </row>
        <row r="481">
          <cell r="B481" t="str">
            <v>សាយ ឈុនអយ</v>
          </cell>
          <cell r="C481">
            <v>2942100268</v>
          </cell>
          <cell r="D481" t="str">
            <v>សាយ ឈុនអយ</v>
          </cell>
          <cell r="E481" t="str">
            <v>SAY CHHUN ORY</v>
          </cell>
          <cell r="F481" t="str">
            <v>0420000110948</v>
          </cell>
        </row>
        <row r="482">
          <cell r="B482" t="str">
            <v>នឹម សាលន</v>
          </cell>
          <cell r="C482">
            <v>1950300054</v>
          </cell>
          <cell r="D482" t="str">
            <v>នឹម សាលន</v>
          </cell>
          <cell r="E482" t="str">
            <v>NOEM SALORN</v>
          </cell>
          <cell r="F482" t="str">
            <v>0650000050835</v>
          </cell>
        </row>
        <row r="483">
          <cell r="B483" t="str">
            <v>ជា សុរី</v>
          </cell>
          <cell r="C483">
            <v>2851200214</v>
          </cell>
          <cell r="D483" t="str">
            <v>ជា សុរី</v>
          </cell>
          <cell r="E483" t="str">
            <v>CHEA SORY</v>
          </cell>
          <cell r="F483" t="str">
            <v>0010002531467</v>
          </cell>
        </row>
        <row r="484">
          <cell r="B484" t="str">
            <v>ផល្លា ឧត្ដម</v>
          </cell>
          <cell r="C484">
            <v>1891200368</v>
          </cell>
          <cell r="D484" t="str">
            <v>ផល្លា ឧត្ដម</v>
          </cell>
          <cell r="E484" t="str">
            <v>PHALLA OUTDAM</v>
          </cell>
          <cell r="F484" t="str">
            <v>0450000102868</v>
          </cell>
        </row>
        <row r="485">
          <cell r="B485" t="str">
            <v>ពិន សុភ័ក្រ្ដ</v>
          </cell>
          <cell r="C485">
            <v>1940600121</v>
          </cell>
          <cell r="D485" t="str">
            <v>ពិន សុភ័ក្រ្ដ</v>
          </cell>
          <cell r="E485" t="str">
            <v>PIN SOPHEAK</v>
          </cell>
          <cell r="F485" t="str">
            <v>0420000157855</v>
          </cell>
        </row>
        <row r="486">
          <cell r="B486" t="str">
            <v>កែន សុគន្ធា</v>
          </cell>
          <cell r="C486">
            <v>2940600180</v>
          </cell>
          <cell r="D486" t="str">
            <v>កែន សុគន្ធា</v>
          </cell>
          <cell r="E486" t="str">
            <v>KEN SOKUNTHEA</v>
          </cell>
          <cell r="F486" t="str">
            <v>0650000020219</v>
          </cell>
        </row>
        <row r="487">
          <cell r="B487" t="str">
            <v>សាំង ម៉េងហ៊ុយ</v>
          </cell>
          <cell r="C487">
            <v>1950800163</v>
          </cell>
          <cell r="D487" t="str">
            <v>សាំង ម៉េងហ៊ុយ</v>
          </cell>
          <cell r="E487" t="str">
            <v>SAING MENGHUY</v>
          </cell>
          <cell r="F487" t="str">
            <v>0650000050894</v>
          </cell>
        </row>
        <row r="488">
          <cell r="B488" t="str">
            <v>លុយ ស្រីនិច</v>
          </cell>
          <cell r="C488">
            <v>2930600238</v>
          </cell>
          <cell r="D488" t="str">
            <v>លុយ ស្រីនិច</v>
          </cell>
          <cell r="E488" t="str">
            <v>LUY SREYNICH</v>
          </cell>
          <cell r="F488">
            <v>670000070322</v>
          </cell>
        </row>
        <row r="489">
          <cell r="B489" t="str">
            <v>គួយ គឿន</v>
          </cell>
          <cell r="C489" t="str">
            <v>1810800349</v>
          </cell>
          <cell r="D489" t="str">
            <v>គួយ គឿន</v>
          </cell>
          <cell r="E489" t="str">
            <v>KOUY KEOUN</v>
          </cell>
          <cell r="F489" t="str">
            <v>0010002526986</v>
          </cell>
        </row>
        <row r="490">
          <cell r="B490" t="str">
            <v>ព្រំ ស៊ន</v>
          </cell>
          <cell r="C490" t="str">
            <v>1802000173</v>
          </cell>
          <cell r="D490" t="str">
            <v>ព្រំ ស៊ន</v>
          </cell>
          <cell r="E490" t="str">
            <v>PROM SORN</v>
          </cell>
          <cell r="F490" t="str">
            <v>0010002689249</v>
          </cell>
        </row>
        <row r="491">
          <cell r="B491" t="str">
            <v>ល្វី យ៉ាណា</v>
          </cell>
          <cell r="C491">
            <v>2910700265</v>
          </cell>
          <cell r="D491" t="str">
            <v>ល្វី យ៉ាណា</v>
          </cell>
          <cell r="E491" t="str">
            <v>LVY YANA</v>
          </cell>
          <cell r="F491" t="str">
            <v>0420000082316</v>
          </cell>
        </row>
        <row r="492">
          <cell r="B492" t="str">
            <v>ម៉េង ស្រីណព្វ</v>
          </cell>
          <cell r="C492" t="str">
            <v>2912100335</v>
          </cell>
          <cell r="D492" t="str">
            <v>ម៉េង ស្រីណព្វ</v>
          </cell>
          <cell r="E492" t="str">
            <v>MENG SREYNOB</v>
          </cell>
          <cell r="F492" t="str">
            <v>0420000122326</v>
          </cell>
        </row>
        <row r="493">
          <cell r="B493" t="str">
            <v>បេ ហុងសុភា</v>
          </cell>
          <cell r="C493">
            <v>1910800333</v>
          </cell>
          <cell r="D493" t="str">
            <v>បេ ហុងសុភា</v>
          </cell>
          <cell r="E493" t="str">
            <v>BE HONGSOPHEA</v>
          </cell>
          <cell r="F493" t="str">
            <v>0420000082308</v>
          </cell>
        </row>
        <row r="494">
          <cell r="B494" t="str">
            <v>ហែម បុប្ផាណ្ឌ</v>
          </cell>
          <cell r="C494" t="str">
            <v>2900800186</v>
          </cell>
          <cell r="D494" t="str">
            <v>ហែម បុប្ផាណ្ឌ</v>
          </cell>
          <cell r="E494" t="str">
            <v>HEM BOPHAN</v>
          </cell>
          <cell r="F494" t="str">
            <v>0420000112436</v>
          </cell>
        </row>
        <row r="495">
          <cell r="B495" t="str">
            <v>ផាន់ ធនិន</v>
          </cell>
          <cell r="C495">
            <v>1911200344</v>
          </cell>
          <cell r="D495" t="str">
            <v>ផាន់ ធនិន</v>
          </cell>
          <cell r="E495" t="str">
            <v>PHANN THANIN</v>
          </cell>
          <cell r="F495" t="str">
            <v>0420000148007</v>
          </cell>
        </row>
        <row r="496">
          <cell r="B496" t="str">
            <v>មាស ឆូតបូរិទ្ធ</v>
          </cell>
          <cell r="C496">
            <v>1881400287</v>
          </cell>
          <cell r="D496" t="str">
            <v>មាស ឆូតបូរិទ្ធ</v>
          </cell>
          <cell r="E496" t="str">
            <v>MEAS CHHOT BORITH</v>
          </cell>
          <cell r="F496" t="str">
            <v>0420000120544</v>
          </cell>
        </row>
        <row r="497">
          <cell r="B497" t="str">
            <v>ណុប លីហ្សា</v>
          </cell>
          <cell r="C497">
            <v>2951400175</v>
          </cell>
          <cell r="D497" t="str">
            <v>ណុប លីហ្សា</v>
          </cell>
          <cell r="E497" t="str">
            <v>NOP LYZA</v>
          </cell>
          <cell r="F497" t="str">
            <v>0420000098816</v>
          </cell>
        </row>
        <row r="498">
          <cell r="B498" t="str">
            <v>បូរ ជ័យសម្បត្តិ</v>
          </cell>
          <cell r="C498">
            <v>1901200272</v>
          </cell>
          <cell r="D498" t="str">
            <v>បូរ ជ័យសម្បត្តិ</v>
          </cell>
          <cell r="E498" t="str">
            <v>BO CHEY SAMBATH</v>
          </cell>
          <cell r="F498" t="str">
            <v>0010003827041</v>
          </cell>
        </row>
        <row r="499">
          <cell r="B499" t="str">
            <v>ជា វណ្ណនី</v>
          </cell>
          <cell r="C499">
            <v>2920800293</v>
          </cell>
          <cell r="D499" t="str">
            <v>ជា វណ្ណនី</v>
          </cell>
          <cell r="E499" t="str">
            <v>CHEA VANNY</v>
          </cell>
          <cell r="F499" t="str">
            <v>0420000099154</v>
          </cell>
        </row>
        <row r="500">
          <cell r="B500" t="str">
            <v>ខេង សុភ័ក្រ្ត</v>
          </cell>
          <cell r="C500">
            <v>1911200254</v>
          </cell>
          <cell r="D500" t="str">
            <v>ខេង សុភ័ក្រ្ត</v>
          </cell>
          <cell r="E500" t="str">
            <v>KHENG SOPHEAK</v>
          </cell>
          <cell r="F500" t="str">
            <v>0420000100748</v>
          </cell>
        </row>
        <row r="501">
          <cell r="B501" t="str">
            <v>ហាក់ ទិត្យធារី</v>
          </cell>
          <cell r="C501">
            <v>2861200310</v>
          </cell>
          <cell r="D501" t="str">
            <v>ហាក់ ទិត្យធារី</v>
          </cell>
          <cell r="E501" t="str">
            <v>HAK TITHEARY</v>
          </cell>
          <cell r="F501" t="str">
            <v>0060000281029</v>
          </cell>
        </row>
        <row r="502">
          <cell r="B502" t="str">
            <v>តាំង គាសេង</v>
          </cell>
          <cell r="C502">
            <v>1911200413</v>
          </cell>
          <cell r="D502" t="str">
            <v>តាំង គាសេង</v>
          </cell>
          <cell r="E502" t="str">
            <v>TIANG KEA SENG</v>
          </cell>
          <cell r="F502">
            <v>670000070314</v>
          </cell>
        </row>
        <row r="503">
          <cell r="B503" t="str">
            <v>ឡាក់ អ៊ុមឡុង</v>
          </cell>
          <cell r="C503">
            <v>2882100340</v>
          </cell>
          <cell r="D503" t="str">
            <v>ឡាក់ អ៊ុមឡុង</v>
          </cell>
          <cell r="E503" t="str">
            <v>LAK UMLONG</v>
          </cell>
          <cell r="F503" t="str">
            <v>0440000030503</v>
          </cell>
        </row>
        <row r="504">
          <cell r="B504" t="str">
            <v>ទូច វួចលាង</v>
          </cell>
          <cell r="C504">
            <v>2830300250</v>
          </cell>
          <cell r="D504" t="str">
            <v>ទូច វួចលាង</v>
          </cell>
          <cell r="E504" t="str">
            <v>TOUCH VOUCHLEANG</v>
          </cell>
          <cell r="F504" t="str">
            <v>0010003577134</v>
          </cell>
        </row>
        <row r="505">
          <cell r="B505" t="str">
            <v>អ៊ិន សារី</v>
          </cell>
          <cell r="C505" t="str">
            <v>2912000136</v>
          </cell>
          <cell r="D505" t="str">
            <v>អ៊ិន សារី</v>
          </cell>
          <cell r="E505" t="str">
            <v>IN SARY</v>
          </cell>
          <cell r="F505" t="str">
            <v>0440000030406</v>
          </cell>
        </row>
        <row r="506">
          <cell r="B506" t="str">
            <v>ឡឹង ស័យណា</v>
          </cell>
          <cell r="C506">
            <v>2830800270</v>
          </cell>
          <cell r="D506" t="str">
            <v>ឡឹង ស័យណា</v>
          </cell>
          <cell r="E506" t="str">
            <v>LOENG SAYANA</v>
          </cell>
          <cell r="F506" t="str">
            <v>0650000020208</v>
          </cell>
        </row>
        <row r="507">
          <cell r="B507" t="str">
            <v>សៀន គន្ធា</v>
          </cell>
          <cell r="C507">
            <v>2952100264</v>
          </cell>
          <cell r="D507" t="str">
            <v>សៀន គន្ធា</v>
          </cell>
          <cell r="E507" t="str">
            <v>SIEN KUNTHEA</v>
          </cell>
          <cell r="F507" t="str">
            <v>0650000020006</v>
          </cell>
        </row>
        <row r="508">
          <cell r="B508" t="str">
            <v>ហៃ មករា</v>
          </cell>
          <cell r="C508">
            <v>1911200236</v>
          </cell>
          <cell r="D508" t="str">
            <v>ហៃ មករា</v>
          </cell>
          <cell r="E508" t="str">
            <v>HAY MAKARA</v>
          </cell>
          <cell r="F508" t="str">
            <v>0420000098298</v>
          </cell>
        </row>
        <row r="509">
          <cell r="B509" t="str">
            <v>ជា សុខេន</v>
          </cell>
          <cell r="C509" t="str">
            <v>2791500043</v>
          </cell>
          <cell r="D509" t="str">
            <v>ជា សុខេន</v>
          </cell>
          <cell r="E509" t="str">
            <v>CHEA SOKHEN</v>
          </cell>
          <cell r="F509" t="str">
            <v>0010002531378</v>
          </cell>
        </row>
        <row r="510">
          <cell r="B510" t="str">
            <v>សួន សុខពៅ</v>
          </cell>
          <cell r="C510" t="str">
            <v>2900300271</v>
          </cell>
          <cell r="D510" t="str">
            <v>សួន សុខពៅ</v>
          </cell>
          <cell r="E510" t="str">
            <v>SUON SOKPEOV</v>
          </cell>
          <cell r="F510" t="str">
            <v>0010003823399</v>
          </cell>
        </row>
        <row r="511">
          <cell r="B511" t="str">
            <v>លឹម ចាន់លាងឈាង</v>
          </cell>
          <cell r="C511">
            <v>1891200422</v>
          </cell>
          <cell r="D511" t="str">
            <v>លឹម ចាន់លាងឈាង</v>
          </cell>
          <cell r="E511" t="str">
            <v>LIM CHANLEANG
CHHEANG</v>
          </cell>
          <cell r="F511" t="str">
            <v>0420000125074</v>
          </cell>
        </row>
        <row r="512">
          <cell r="B512" t="str">
            <v>ជា តូនីតា</v>
          </cell>
          <cell r="C512">
            <v>2001200027</v>
          </cell>
          <cell r="D512" t="str">
            <v>ជា តូនីតា</v>
          </cell>
          <cell r="E512" t="str">
            <v>CHEA TONITA</v>
          </cell>
          <cell r="F512" t="str">
            <v>0650000019962</v>
          </cell>
        </row>
        <row r="513">
          <cell r="B513" t="str">
            <v>អ៊ូចស៊ឹម ពេជ្រកន្និកា</v>
          </cell>
          <cell r="C513">
            <v>2981200049</v>
          </cell>
          <cell r="D513" t="str">
            <v>អ៊ូចស៊ឹម ពេជ្រកន្និកា</v>
          </cell>
          <cell r="E513" t="str">
            <v>OUCHSIM PICHKANIKA</v>
          </cell>
          <cell r="F513" t="str">
            <v>0420000111208</v>
          </cell>
        </row>
        <row r="514">
          <cell r="B514" t="str">
            <v>រឿន រ៉ាឌី</v>
          </cell>
          <cell r="C514" t="str">
            <v>1811200311</v>
          </cell>
          <cell r="D514" t="str">
            <v>រឿន រ៉ាឌី</v>
          </cell>
          <cell r="E514" t="str">
            <v>ROEUN RADY</v>
          </cell>
          <cell r="F514" t="str">
            <v>0010002532471</v>
          </cell>
        </row>
        <row r="515">
          <cell r="B515" t="str">
            <v>យឹម ច័ន្ទបូរ</v>
          </cell>
          <cell r="C515" t="str">
            <v>1830200332</v>
          </cell>
          <cell r="D515" t="str">
            <v>យឹម ច័ន្ទបូរ</v>
          </cell>
          <cell r="E515" t="str">
            <v>YIM CHANBO</v>
          </cell>
          <cell r="F515" t="str">
            <v>0010002565388</v>
          </cell>
        </row>
        <row r="516">
          <cell r="B516" t="str">
            <v>ជុំ មុំ</v>
          </cell>
          <cell r="C516" t="str">
            <v>1671200023</v>
          </cell>
          <cell r="D516" t="str">
            <v>ជុំ មុំ</v>
          </cell>
          <cell r="E516" t="str">
            <v>CHOM MOM</v>
          </cell>
          <cell r="F516" t="str">
            <v>0010002553177</v>
          </cell>
        </row>
        <row r="517">
          <cell r="B517" t="str">
            <v>យិន វណ្ណៈ</v>
          </cell>
          <cell r="C517" t="str">
            <v>1801200387</v>
          </cell>
          <cell r="D517" t="str">
            <v>យិន វណ្ណៈ</v>
          </cell>
          <cell r="E517" t="str">
            <v>YIN VANNAK</v>
          </cell>
          <cell r="F517" t="str">
            <v>0010002550771</v>
          </cell>
        </row>
        <row r="518">
          <cell r="B518" t="str">
            <v>ខៀវ សូលីណា</v>
          </cell>
          <cell r="C518">
            <v>1832100545</v>
          </cell>
          <cell r="D518" t="str">
            <v>ខៀវ សូលីណា</v>
          </cell>
          <cell r="E518" t="str">
            <v>KHEAV SOLYNA</v>
          </cell>
          <cell r="F518" t="str">
            <v>0010002555102</v>
          </cell>
        </row>
        <row r="519">
          <cell r="B519" t="str">
            <v>ម៉ិច សុចិត្រា</v>
          </cell>
          <cell r="C519" t="str">
            <v>1782100252</v>
          </cell>
          <cell r="D519" t="str">
            <v>ម៉ិច សុចិត្រា</v>
          </cell>
          <cell r="E519" t="str">
            <v>MECH SOCHITRA</v>
          </cell>
          <cell r="F519" t="str">
            <v>0010002531785</v>
          </cell>
        </row>
        <row r="520">
          <cell r="B520" t="str">
            <v>ភឹម ច័ន្ទចរិយា</v>
          </cell>
          <cell r="C520">
            <v>2850800235</v>
          </cell>
          <cell r="D520" t="str">
            <v>ភឹម ច័ន្ទចរិយា</v>
          </cell>
          <cell r="E520" t="str">
            <v>PHIM CHANCHAKRYA</v>
          </cell>
          <cell r="F520" t="str">
            <v>0240000158691</v>
          </cell>
        </row>
        <row r="521">
          <cell r="B521" t="str">
            <v>ឌុច វណ្ណស៊ីដូ</v>
          </cell>
          <cell r="C521" t="str">
            <v>1810800379</v>
          </cell>
          <cell r="D521" t="str">
            <v>ឌុច វណ្ណស៊ីដូ</v>
          </cell>
          <cell r="E521" t="str">
            <v>DUCH VANSIDO</v>
          </cell>
          <cell r="F521" t="str">
            <v>0010002526781</v>
          </cell>
        </row>
        <row r="522">
          <cell r="B522" t="str">
            <v>ជឹម ទូច</v>
          </cell>
          <cell r="C522" t="str">
            <v>1822100464</v>
          </cell>
          <cell r="D522" t="str">
            <v>ជឹម ទូច</v>
          </cell>
          <cell r="E522" t="str">
            <v>CHIM TOUCH</v>
          </cell>
          <cell r="F522" t="str">
            <v>0010003228253</v>
          </cell>
        </row>
        <row r="523">
          <cell r="B523" t="str">
            <v>គ្រី គឹមលី</v>
          </cell>
          <cell r="C523" t="str">
            <v>1852100351</v>
          </cell>
          <cell r="D523" t="str">
            <v>គ្រី គឹមលី</v>
          </cell>
          <cell r="E523" t="str">
            <v>KRY KIMLY</v>
          </cell>
          <cell r="F523" t="str">
            <v>0010002783668</v>
          </cell>
        </row>
        <row r="524">
          <cell r="B524" t="str">
            <v>សុខ សុភាន</v>
          </cell>
          <cell r="C524">
            <v>2832000081</v>
          </cell>
          <cell r="D524" t="str">
            <v>សុខ សុភាន</v>
          </cell>
          <cell r="E524" t="str">
            <v>SOK SOPHEAN</v>
          </cell>
          <cell r="F524" t="str">
            <v>0240000170648</v>
          </cell>
        </row>
        <row r="525">
          <cell r="B525" t="str">
            <v>ស៊ុក គឹមស្រេង</v>
          </cell>
          <cell r="C525">
            <v>1780300203</v>
          </cell>
          <cell r="D525" t="str">
            <v>ស៊ុក គឹមស្រេង</v>
          </cell>
          <cell r="E525" t="str">
            <v>SUK KIMSRENG</v>
          </cell>
          <cell r="F525" t="str">
            <v>0010002787984</v>
          </cell>
        </row>
        <row r="526">
          <cell r="B526" t="str">
            <v>កេត បូរិន</v>
          </cell>
          <cell r="C526" t="str">
            <v>1820400143</v>
          </cell>
          <cell r="D526" t="str">
            <v>កេត បូរិន</v>
          </cell>
          <cell r="E526" t="str">
            <v>KET BORIN</v>
          </cell>
          <cell r="F526" t="str">
            <v>0010002540962</v>
          </cell>
        </row>
        <row r="527">
          <cell r="B527" t="str">
            <v>ផ្លាង ប៉ូលីន</v>
          </cell>
          <cell r="C527" t="str">
            <v>2841200240</v>
          </cell>
          <cell r="D527" t="str">
            <v>ផ្លាង ប៉ូលីន</v>
          </cell>
          <cell r="E527" t="str">
            <v>THLANG POLIN</v>
          </cell>
          <cell r="F527" t="str">
            <v>0010002741917</v>
          </cell>
        </row>
        <row r="528">
          <cell r="B528" t="str">
            <v>តាំង ចរិយា</v>
          </cell>
          <cell r="C528" t="str">
            <v>2850200365</v>
          </cell>
          <cell r="D528" t="str">
            <v>តាំង ចរិយា</v>
          </cell>
          <cell r="E528" t="str">
            <v>TANG CHAKRIYA</v>
          </cell>
          <cell r="F528" t="str">
            <v>0010002544631</v>
          </cell>
        </row>
        <row r="529">
          <cell r="B529" t="str">
            <v>បែន ខេមរិន្ទ</v>
          </cell>
          <cell r="C529" t="str">
            <v>1791200172</v>
          </cell>
          <cell r="D529" t="str">
            <v>បែន ខេមរិន្ទ</v>
          </cell>
          <cell r="E529" t="str">
            <v>BEN KHEMRIN</v>
          </cell>
          <cell r="F529" t="str">
            <v>0010002532487</v>
          </cell>
        </row>
        <row r="530">
          <cell r="B530" t="str">
            <v>គង់ វិបុល</v>
          </cell>
          <cell r="C530">
            <v>1972000079</v>
          </cell>
          <cell r="D530" t="str">
            <v>គង់ វិបុល</v>
          </cell>
          <cell r="E530" t="str">
            <v>KONG VIBOL</v>
          </cell>
          <cell r="F530">
            <v>10006956438</v>
          </cell>
        </row>
        <row r="531">
          <cell r="B531" t="str">
            <v>ជួប វណ្ណៈ</v>
          </cell>
          <cell r="C531" t="str">
            <v>1890300103</v>
          </cell>
          <cell r="D531" t="str">
            <v>ជួប វណ្ណៈ</v>
          </cell>
          <cell r="E531" t="str">
            <v>CHOUP VAN NAK</v>
          </cell>
          <cell r="F531" t="str">
            <v>0010003339063</v>
          </cell>
        </row>
        <row r="532">
          <cell r="B532" t="str">
            <v>ប្រាក់ ប៊ុនធឿន</v>
          </cell>
          <cell r="C532" t="str">
            <v>1811200327</v>
          </cell>
          <cell r="D532" t="str">
            <v>ប្រាក់ ប៊ុនធឿន</v>
          </cell>
          <cell r="E532" t="str">
            <v>PRAK BUNTHOEUN</v>
          </cell>
          <cell r="F532" t="str">
            <v>0010002541338</v>
          </cell>
        </row>
        <row r="533">
          <cell r="B533" t="str">
            <v>ណែម ធុយ</v>
          </cell>
          <cell r="C533">
            <v>1892100246</v>
          </cell>
          <cell r="D533" t="str">
            <v>ណែម ធុយ</v>
          </cell>
          <cell r="E533" t="str">
            <v>NEM THUY</v>
          </cell>
          <cell r="F533" t="str">
            <v>0010003424605</v>
          </cell>
        </row>
        <row r="534">
          <cell r="B534" t="str">
            <v>ឡាត់ រដ្ឋា</v>
          </cell>
          <cell r="C534">
            <v>1921400247</v>
          </cell>
          <cell r="D534" t="str">
            <v>ឡាត់ រដ្ឋា</v>
          </cell>
          <cell r="E534" t="str">
            <v>LAT RATHA</v>
          </cell>
          <cell r="F534" t="str">
            <v>0420000152292</v>
          </cell>
        </row>
        <row r="535">
          <cell r="B535" t="str">
            <v>ហ៊ុយ សុជាតិ</v>
          </cell>
          <cell r="C535">
            <v>2850300242</v>
          </cell>
          <cell r="D535" t="str">
            <v>ហ៊ុយ សុជាតិ</v>
          </cell>
          <cell r="E535" t="str">
            <v>HUY SOCHEAT</v>
          </cell>
          <cell r="F535" t="str">
            <v>0010003260847</v>
          </cell>
        </row>
        <row r="536">
          <cell r="B536" t="str">
            <v>ចៅ ផាត</v>
          </cell>
          <cell r="C536" t="str">
            <v>1830800393</v>
          </cell>
          <cell r="D536" t="str">
            <v>ចៅ ផាត</v>
          </cell>
          <cell r="E536" t="str">
            <v>CHAO PHAT</v>
          </cell>
          <cell r="F536" t="str">
            <v>0010003120738</v>
          </cell>
        </row>
        <row r="537">
          <cell r="B537" t="str">
            <v>តាត់ ប៊ុនថេង</v>
          </cell>
          <cell r="C537">
            <v>1830300334</v>
          </cell>
          <cell r="D537" t="str">
            <v>តាត់ ប៊ុនថេង</v>
          </cell>
          <cell r="E537" t="str">
            <v>TAT BUN THENG</v>
          </cell>
          <cell r="F537" t="str">
            <v>0010003424637</v>
          </cell>
        </row>
        <row r="538">
          <cell r="B538" t="str">
            <v>ខៃ អន</v>
          </cell>
          <cell r="C538">
            <v>1771400142</v>
          </cell>
          <cell r="D538" t="str">
            <v>ខៃ អន</v>
          </cell>
          <cell r="E538" t="str">
            <v>KHAY ON</v>
          </cell>
          <cell r="F538" t="str">
            <v>0010002540253</v>
          </cell>
        </row>
        <row r="539">
          <cell r="B539" t="str">
            <v>សឿង ស្រីម៉ុច</v>
          </cell>
          <cell r="C539" t="str">
            <v>2890400138</v>
          </cell>
          <cell r="D539" t="str">
            <v>សឿង ស្រីម៉ុច</v>
          </cell>
          <cell r="E539" t="str">
            <v>SOEUNG SREYMOCH</v>
          </cell>
          <cell r="F539" t="str">
            <v>0420000129371</v>
          </cell>
        </row>
        <row r="540">
          <cell r="B540" t="str">
            <v>នី ឫទ្ធី</v>
          </cell>
          <cell r="C540">
            <v>1921200306</v>
          </cell>
          <cell r="D540" t="str">
            <v>នី ឫទ្ធី</v>
          </cell>
          <cell r="E540" t="str">
            <v>NY RITHY</v>
          </cell>
          <cell r="F540" t="str">
            <v>0420000130531</v>
          </cell>
        </row>
        <row r="541">
          <cell r="B541" t="str">
            <v>ឡា ពិសិដ្ឋ</v>
          </cell>
          <cell r="C541">
            <v>1831900065</v>
          </cell>
          <cell r="D541" t="str">
            <v>ឡា ពិសិដ្ឋ</v>
          </cell>
          <cell r="E541" t="str">
            <v>LA PISID</v>
          </cell>
          <cell r="F541" t="str">
            <v>0410000032078</v>
          </cell>
        </row>
        <row r="542">
          <cell r="B542" t="str">
            <v>អ៊ុន សោភ័ណ</v>
          </cell>
          <cell r="C542">
            <v>2850800201</v>
          </cell>
          <cell r="D542" t="str">
            <v>អ៊ុន សោភ័ណ</v>
          </cell>
          <cell r="E542" t="str">
            <v>UN SOPHOAN</v>
          </cell>
          <cell r="F542" t="str">
            <v>0010003516801</v>
          </cell>
        </row>
        <row r="543">
          <cell r="B543" t="str">
            <v>អ៊ុន សារុំ</v>
          </cell>
          <cell r="C543" t="str">
            <v>1890400065</v>
          </cell>
          <cell r="D543" t="str">
            <v>អ៊ុន សារុំ</v>
          </cell>
          <cell r="E543" t="str">
            <v>UN SAROM</v>
          </cell>
          <cell r="F543" t="str">
            <v>0010003400013</v>
          </cell>
        </row>
        <row r="544">
          <cell r="B544" t="str">
            <v>លី វណ្ណា</v>
          </cell>
          <cell r="C544" t="str">
            <v>1821200476</v>
          </cell>
          <cell r="D544" t="str">
            <v>លី វណ្ណា</v>
          </cell>
          <cell r="E544" t="str">
            <v>LI VANNA</v>
          </cell>
          <cell r="F544" t="str">
            <v>0010002554262</v>
          </cell>
        </row>
        <row r="545">
          <cell r="B545" t="str">
            <v>នី សោភា</v>
          </cell>
          <cell r="C545" t="str">
            <v>1801400276</v>
          </cell>
          <cell r="D545" t="str">
            <v>នី សោភា</v>
          </cell>
          <cell r="E545" t="str">
            <v>NY SOPHEAR</v>
          </cell>
          <cell r="F545" t="str">
            <v>0010002531718</v>
          </cell>
        </row>
        <row r="546">
          <cell r="B546" t="str">
            <v>ស៊ីន ចាន់ស៊ីថន</v>
          </cell>
          <cell r="C546">
            <v>1881200335</v>
          </cell>
          <cell r="D546" t="str">
            <v>ស៊ីន ចាន់ស៊ីថន</v>
          </cell>
          <cell r="E546" t="str">
            <v>SIN CHANSITHORN</v>
          </cell>
          <cell r="F546" t="str">
            <v>0440000030562</v>
          </cell>
        </row>
        <row r="547">
          <cell r="B547" t="str">
            <v>ញ៉ឹក សារ៉ុន</v>
          </cell>
          <cell r="C547">
            <v>1840600231</v>
          </cell>
          <cell r="D547" t="str">
            <v>ញ៉ឹក សារ៉ុន</v>
          </cell>
          <cell r="E547" t="str">
            <v>NHEUK SARUN</v>
          </cell>
          <cell r="F547" t="str">
            <v>0240000178862</v>
          </cell>
        </row>
        <row r="548">
          <cell r="B548" t="str">
            <v>ឆែម ចាន់សុធី</v>
          </cell>
          <cell r="C548" t="str">
            <v>2860800212</v>
          </cell>
          <cell r="D548" t="str">
            <v>ឆែម ចាន់សុធី</v>
          </cell>
          <cell r="E548" t="str">
            <v>CHHEM CHANSOTHY</v>
          </cell>
          <cell r="F548" t="str">
            <v>0010003233947</v>
          </cell>
        </row>
        <row r="549">
          <cell r="B549" t="str">
            <v>ស៊ុក សុធី</v>
          </cell>
          <cell r="C549">
            <v>1842100507</v>
          </cell>
          <cell r="D549" t="str">
            <v>ស៊ុក សុធី</v>
          </cell>
          <cell r="E549" t="str">
            <v>SUK SOTHY</v>
          </cell>
          <cell r="F549" t="str">
            <v>0010003451246</v>
          </cell>
        </row>
        <row r="550">
          <cell r="B550" t="str">
            <v>ស៊ុំ ដេត</v>
          </cell>
          <cell r="C550" t="str">
            <v>1860700268</v>
          </cell>
          <cell r="D550" t="str">
            <v>ស៊ុំ ដេត</v>
          </cell>
          <cell r="E550" t="str">
            <v>SUM DET</v>
          </cell>
          <cell r="F550" t="str">
            <v>0010002541365</v>
          </cell>
        </row>
        <row r="551">
          <cell r="B551" t="str">
            <v>ហួយ សុខឃាង</v>
          </cell>
          <cell r="C551">
            <v>1790300479</v>
          </cell>
          <cell r="D551" t="str">
            <v>ហួយ សុខឃាង</v>
          </cell>
          <cell r="E551" t="str">
            <v>HOY SOKKHEANG</v>
          </cell>
          <cell r="F551" t="str">
            <v>0010003477539</v>
          </cell>
        </row>
        <row r="552">
          <cell r="B552" t="str">
            <v>សាប៊ន់ វិបុល</v>
          </cell>
          <cell r="C552">
            <v>1851400233</v>
          </cell>
          <cell r="D552" t="str">
            <v>សាប៊ន់ វិបុល</v>
          </cell>
          <cell r="E552" t="str">
            <v>SABONN VIBOL</v>
          </cell>
          <cell r="F552" t="str">
            <v>0260000152268</v>
          </cell>
        </row>
        <row r="553">
          <cell r="B553" t="str">
            <v>ចក់ សុខណា</v>
          </cell>
          <cell r="C553" t="str">
            <v>1831200395</v>
          </cell>
          <cell r="D553" t="str">
            <v>ចក់ សុខណា</v>
          </cell>
          <cell r="E553" t="str">
            <v>CHAK SOKNA</v>
          </cell>
          <cell r="F553" t="str">
            <v>0010002800751</v>
          </cell>
        </row>
        <row r="554">
          <cell r="B554" t="str">
            <v>ហ៊ុំ បូរី</v>
          </cell>
          <cell r="C554" t="str">
            <v>2851200248</v>
          </cell>
          <cell r="D554" t="str">
            <v>ហ៊ុំ បូរី</v>
          </cell>
          <cell r="E554" t="str">
            <v>HUM BOREY</v>
          </cell>
          <cell r="F554" t="str">
            <v>0010003349549</v>
          </cell>
        </row>
        <row r="555">
          <cell r="B555" t="str">
            <v>ឡេង សារ៉ាវុទ្ធ</v>
          </cell>
          <cell r="C555">
            <v>1760800287</v>
          </cell>
          <cell r="D555" t="str">
            <v>ឡេង សារ៉ាវុទ្ធ</v>
          </cell>
          <cell r="E555" t="str">
            <v>LENG SARAVUTH</v>
          </cell>
          <cell r="F555" t="str">
            <v>0010002631615</v>
          </cell>
        </row>
        <row r="556">
          <cell r="B556" t="str">
            <v>ឃិន សុជា</v>
          </cell>
          <cell r="C556">
            <v>1882100407</v>
          </cell>
          <cell r="D556" t="str">
            <v>ឃិន សុជា</v>
          </cell>
          <cell r="E556" t="str">
            <v>KHEN SOCHEA</v>
          </cell>
          <cell r="F556" t="str">
            <v>0130000189406</v>
          </cell>
        </row>
        <row r="557">
          <cell r="B557" t="str">
            <v>លឹម ពន្លក</v>
          </cell>
          <cell r="C557" t="str">
            <v>1820800499</v>
          </cell>
          <cell r="D557" t="str">
            <v>លឹម ពន្លក</v>
          </cell>
          <cell r="E557" t="str">
            <v>LIM PUNLORK</v>
          </cell>
          <cell r="F557" t="str">
            <v>0010003216808</v>
          </cell>
        </row>
        <row r="558">
          <cell r="B558" t="str">
            <v>ប្រាក់ ធារី</v>
          </cell>
          <cell r="C558">
            <v>2880700180</v>
          </cell>
          <cell r="D558" t="str">
            <v>ប្រាក់ ធារី</v>
          </cell>
          <cell r="E558" t="str">
            <v>PRAK THEARY</v>
          </cell>
          <cell r="F558" t="str">
            <v>0420000086117</v>
          </cell>
        </row>
        <row r="559">
          <cell r="B559" t="str">
            <v>យ៉េ សេរីយ៉ុង</v>
          </cell>
          <cell r="C559" t="str">
            <v>1740100005</v>
          </cell>
          <cell r="D559" t="str">
            <v>យ៉េ សេរីយ៉ុង</v>
          </cell>
          <cell r="E559" t="str">
            <v>YE SEREYONG</v>
          </cell>
          <cell r="F559" t="str">
            <v>0010002529349</v>
          </cell>
        </row>
        <row r="560">
          <cell r="B560" t="str">
            <v>ឡៅ គឹមសល្យ</v>
          </cell>
          <cell r="C560" t="str">
            <v>1830600265</v>
          </cell>
          <cell r="D560" t="str">
            <v>ឡៅ គឹមសល្យ</v>
          </cell>
          <cell r="E560" t="str">
            <v>LAO KIMSORL</v>
          </cell>
          <cell r="F560" t="str">
            <v>0010002525912</v>
          </cell>
        </row>
        <row r="561">
          <cell r="B561" t="str">
            <v>ហ៊ ចាន់ដែត</v>
          </cell>
          <cell r="C561" t="str">
            <v>1860300194</v>
          </cell>
          <cell r="D561" t="str">
            <v>ហ៊ ចាន់ដែត</v>
          </cell>
          <cell r="E561" t="str">
            <v>HOR CHANDETH</v>
          </cell>
          <cell r="F561" t="str">
            <v>0010002527532</v>
          </cell>
        </row>
        <row r="562">
          <cell r="B562" t="str">
            <v>ឡុង លក្ខិណា</v>
          </cell>
          <cell r="C562" t="str">
            <v>2891200056</v>
          </cell>
          <cell r="D562" t="str">
            <v>ឡុង លក្ខិណា</v>
          </cell>
          <cell r="E562" t="str">
            <v>LONG LEAKHENA</v>
          </cell>
          <cell r="F562" t="str">
            <v>0010002541397</v>
          </cell>
        </row>
        <row r="563">
          <cell r="B563" t="str">
            <v>ហេង កញ្ញា</v>
          </cell>
          <cell r="C563" t="str">
            <v>2861500119</v>
          </cell>
          <cell r="D563" t="str">
            <v>ហេង កញ្ញា</v>
          </cell>
          <cell r="E563" t="str">
            <v>HENG KANHA</v>
          </cell>
          <cell r="F563" t="str">
            <v>0010002784616</v>
          </cell>
        </row>
        <row r="564">
          <cell r="B564" t="str">
            <v>អ៊ុក ចាន់សុនិតា</v>
          </cell>
          <cell r="C564">
            <v>2931200291</v>
          </cell>
          <cell r="D564" t="str">
            <v>អ៊ុក ចាន់សុនិតា</v>
          </cell>
          <cell r="E564" t="str">
            <v>OUK CHANSONITA</v>
          </cell>
          <cell r="F564" t="str">
            <v>0420000129738</v>
          </cell>
        </row>
        <row r="565">
          <cell r="B565" t="str">
            <v>សៀ ឡុងធារិទ្ធ</v>
          </cell>
          <cell r="C565">
            <v>1830600298</v>
          </cell>
          <cell r="D565" t="str">
            <v>សៀ ឡុងធារិទ្ធ</v>
          </cell>
          <cell r="E565" t="str">
            <v>SEA LONGTHEARITH</v>
          </cell>
          <cell r="F565" t="str">
            <v>0010004350688</v>
          </cell>
        </row>
        <row r="566">
          <cell r="B566" t="str">
            <v>អៀ សៀមម៉ី</v>
          </cell>
          <cell r="C566">
            <v>2930500138</v>
          </cell>
          <cell r="D566" t="str">
            <v>អៀ សៀមម៉ី</v>
          </cell>
          <cell r="E566" t="str">
            <v>EA SEAMMEY</v>
          </cell>
          <cell r="F566" t="str">
            <v>0420000100055</v>
          </cell>
        </row>
        <row r="567">
          <cell r="B567" t="str">
            <v>ហ៊ន វណ្ណា</v>
          </cell>
          <cell r="C567" t="str">
            <v>1820800433</v>
          </cell>
          <cell r="D567" t="str">
            <v>ហ៊ន វណ្ណា</v>
          </cell>
          <cell r="E567" t="str">
            <v>HORN VANNA</v>
          </cell>
          <cell r="F567" t="str">
            <v>0010002525807</v>
          </cell>
        </row>
        <row r="568">
          <cell r="B568" t="str">
            <v>កៅ វណ្ណៈ</v>
          </cell>
          <cell r="C568" t="str">
            <v>1800300558</v>
          </cell>
          <cell r="D568" t="str">
            <v>កៅ វណ្ណៈ</v>
          </cell>
          <cell r="E568" t="str">
            <v>KAO VANNAK</v>
          </cell>
          <cell r="F568" t="str">
            <v>0010002541028</v>
          </cell>
        </row>
        <row r="569">
          <cell r="B569" t="str">
            <v>ឡាយ ស្រីម៉ុម</v>
          </cell>
          <cell r="C569">
            <v>2900600207</v>
          </cell>
          <cell r="D569" t="str">
            <v>ឡាយ ស្រីម៉ុម</v>
          </cell>
          <cell r="E569" t="str">
            <v>LAY SREYMOM</v>
          </cell>
          <cell r="F569" t="str">
            <v>0010003864408</v>
          </cell>
        </row>
        <row r="570">
          <cell r="B570" t="str">
            <v>ឈួន សុវណ្ណ</v>
          </cell>
          <cell r="C570">
            <v>1810600235</v>
          </cell>
          <cell r="D570" t="str">
            <v>ឈួន សុវណ្ណ</v>
          </cell>
          <cell r="E570" t="str">
            <v>CHHUON SOVANN</v>
          </cell>
          <cell r="F570" t="str">
            <v>0440000030619</v>
          </cell>
        </row>
        <row r="571">
          <cell r="B571" t="str">
            <v>ស្រ៊ីវ វួចហ័ង</v>
          </cell>
          <cell r="C571">
            <v>2990300182</v>
          </cell>
          <cell r="D571" t="str">
            <v>ស្រ៊ីវ វួចហ័ង</v>
          </cell>
          <cell r="E571" t="str">
            <v>SRIV VOUCHHORNG</v>
          </cell>
          <cell r="F571" t="str">
            <v>0420000111502</v>
          </cell>
        </row>
        <row r="572">
          <cell r="B572" t="str">
            <v>ហម សុគន្ធារី</v>
          </cell>
          <cell r="C572" t="str">
            <v>2880800193</v>
          </cell>
          <cell r="D572" t="str">
            <v>ហម សុគន្ធារី</v>
          </cell>
          <cell r="E572" t="str">
            <v>HORM SOKUNTHEARY</v>
          </cell>
          <cell r="F572" t="str">
            <v>0010002541721</v>
          </cell>
        </row>
        <row r="573">
          <cell r="B573" t="str">
            <v>ឡេង គ្រឹស្នា</v>
          </cell>
          <cell r="C573">
            <v>1900600225</v>
          </cell>
          <cell r="D573" t="str">
            <v>ឡេង គ្រឹស្នា</v>
          </cell>
          <cell r="E573" t="str">
            <v>LENG KRESNA</v>
          </cell>
          <cell r="F573" t="str">
            <v>0420000131864</v>
          </cell>
        </row>
        <row r="574">
          <cell r="B574" t="str">
            <v>សួន សុវណ្ណ</v>
          </cell>
          <cell r="C574">
            <v>2930600143</v>
          </cell>
          <cell r="D574" t="str">
            <v>សួន សុវណ្ណ</v>
          </cell>
          <cell r="E574" t="str">
            <v>SUON SOVANN</v>
          </cell>
          <cell r="F574" t="str">
            <v>0420000099774</v>
          </cell>
        </row>
        <row r="575">
          <cell r="B575" t="str">
            <v>ជឺ សោភ័ណ</v>
          </cell>
          <cell r="C575">
            <v>2860800291</v>
          </cell>
          <cell r="D575" t="str">
            <v>ជឺ សោភ័ណ</v>
          </cell>
          <cell r="E575" t="str">
            <v>CHOEU SO PHORN</v>
          </cell>
          <cell r="F575" t="str">
            <v>0440000029157</v>
          </cell>
        </row>
        <row r="576">
          <cell r="B576" t="str">
            <v>ណុប​ ភីរុណ</v>
          </cell>
          <cell r="C576">
            <v>1952100142</v>
          </cell>
          <cell r="D576" t="str">
            <v>ណុប​ ភីរុណ</v>
          </cell>
          <cell r="E576" t="str">
            <v>NOP PHYRUN</v>
          </cell>
          <cell r="F576" t="str">
            <v>0010003827114</v>
          </cell>
        </row>
        <row r="577">
          <cell r="B577" t="str">
            <v>ដានី វឌ្ឍនា</v>
          </cell>
          <cell r="C577">
            <v>2011200040</v>
          </cell>
          <cell r="D577" t="str">
            <v>ដានី វឌ្ឍនា</v>
          </cell>
          <cell r="E577" t="str">
            <v>DANY VATHNA</v>
          </cell>
          <cell r="F577">
            <v>440000251507</v>
          </cell>
        </row>
        <row r="578">
          <cell r="B578" t="str">
            <v>សំណាង ថាវី</v>
          </cell>
          <cell r="C578">
            <v>2970800200</v>
          </cell>
          <cell r="D578" t="str">
            <v>សំណាង ថាវី</v>
          </cell>
          <cell r="E578" t="str">
            <v>SAMNANG THAVY</v>
          </cell>
          <cell r="F578">
            <v>10004466085</v>
          </cell>
        </row>
        <row r="579">
          <cell r="B579" t="str">
            <v>ជិន សុជាតិ</v>
          </cell>
          <cell r="C579">
            <v>1801400333</v>
          </cell>
          <cell r="D579" t="str">
            <v>ជិន សុជាតិ</v>
          </cell>
          <cell r="E579" t="str">
            <v>CHIN SOCHEATH</v>
          </cell>
          <cell r="F579" t="str">
            <v>0440000030608</v>
          </cell>
        </row>
        <row r="580">
          <cell r="B580" t="str">
            <v>ថន លីន</v>
          </cell>
          <cell r="C580" t="str">
            <v>1820300381</v>
          </cell>
          <cell r="D580" t="str">
            <v>ថន លីន</v>
          </cell>
          <cell r="E580" t="str">
            <v>THAN LIN</v>
          </cell>
          <cell r="F580" t="str">
            <v>0010002541403</v>
          </cell>
        </row>
        <row r="581">
          <cell r="B581" t="str">
            <v>អៀង តុលា</v>
          </cell>
          <cell r="C581">
            <v>1910700930</v>
          </cell>
          <cell r="D581" t="str">
            <v>អៀង តុលា</v>
          </cell>
          <cell r="E581" t="str">
            <v>IENG TOLA</v>
          </cell>
          <cell r="F581" t="str">
            <v>0420000100098</v>
          </cell>
        </row>
        <row r="582">
          <cell r="B582" t="str">
            <v>ជួប ឥសាន្ដ</v>
          </cell>
          <cell r="C582">
            <v>1841200335</v>
          </cell>
          <cell r="D582" t="str">
            <v>ជួប ឥសាន្ដ</v>
          </cell>
          <cell r="E582" t="str">
            <v>CHOUP EYSAN</v>
          </cell>
          <cell r="F582" t="str">
            <v>0010002734082</v>
          </cell>
        </row>
        <row r="583">
          <cell r="B583" t="str">
            <v>ព្រំ សុភា</v>
          </cell>
          <cell r="C583" t="str">
            <v>1811200476</v>
          </cell>
          <cell r="D583" t="str">
            <v>ព្រំ សុភា</v>
          </cell>
          <cell r="E583" t="str">
            <v>PROM SOPHEA</v>
          </cell>
          <cell r="F583" t="str">
            <v>0010002526323</v>
          </cell>
        </row>
        <row r="584">
          <cell r="B584" t="str">
            <v>អ៊ីវលី ច័ន្ទវត្តី</v>
          </cell>
          <cell r="C584">
            <v>2911200219</v>
          </cell>
          <cell r="D584" t="str">
            <v>អ៊ីវលី ច័ន្ទវត្តី</v>
          </cell>
          <cell r="E584" t="str">
            <v>IVLY CHANVATEY</v>
          </cell>
          <cell r="F584" t="str">
            <v>0010003831197</v>
          </cell>
        </row>
        <row r="585">
          <cell r="B585" t="str">
            <v>ឡម ចិន្ដា</v>
          </cell>
          <cell r="C585">
            <v>1851000070</v>
          </cell>
          <cell r="D585" t="str">
            <v>ឡម ចិន្ដា</v>
          </cell>
          <cell r="E585" t="str">
            <v>LOM CHENDA</v>
          </cell>
          <cell r="F585" t="str">
            <v>0440000030651</v>
          </cell>
        </row>
        <row r="586">
          <cell r="B586" t="str">
            <v>ជួរ ស៊ីផល</v>
          </cell>
          <cell r="C586" t="str">
            <v>1741200066</v>
          </cell>
          <cell r="D586" t="str">
            <v>ជួរ ស៊ីផល</v>
          </cell>
          <cell r="E586" t="str">
            <v>CHOUR SIPHAL</v>
          </cell>
          <cell r="F586" t="str">
            <v>0010002531777</v>
          </cell>
        </row>
        <row r="587">
          <cell r="B587" t="str">
            <v>វ៉ែន សុភាព</v>
          </cell>
          <cell r="C587">
            <v>1650800024</v>
          </cell>
          <cell r="D587" t="str">
            <v>វ៉ែន សុភាព</v>
          </cell>
          <cell r="E587" t="str">
            <v>VEN SOPHEAP</v>
          </cell>
          <cell r="F587" t="str">
            <v>0010002528757</v>
          </cell>
        </row>
        <row r="588">
          <cell r="B588" t="str">
            <v>ភា សេរីលក្ខិណា</v>
          </cell>
          <cell r="C588">
            <v>2991200049</v>
          </cell>
          <cell r="D588" t="str">
            <v>ភា សេរីលក្ខិណា</v>
          </cell>
          <cell r="E588" t="str">
            <v>PHEA SEREYLEAKHENA</v>
          </cell>
          <cell r="F588" t="str">
            <v>0650000019598</v>
          </cell>
        </row>
        <row r="589">
          <cell r="B589" t="str">
            <v>ស្រេង ស្រីនី</v>
          </cell>
          <cell r="C589">
            <v>2930300351</v>
          </cell>
          <cell r="D589" t="str">
            <v>ស្រេង ស្រីនី</v>
          </cell>
          <cell r="E589" t="str">
            <v>SRENG SREY NY</v>
          </cell>
          <cell r="F589" t="str">
            <v>0440000030217</v>
          </cell>
        </row>
        <row r="590">
          <cell r="B590" t="str">
            <v>ជ្រិះ សិលា</v>
          </cell>
          <cell r="C590">
            <v>2930800178</v>
          </cell>
          <cell r="D590" t="str">
            <v>ជ្រិះ សិលា</v>
          </cell>
          <cell r="E590" t="str">
            <v>CHRES SELA</v>
          </cell>
          <cell r="F590" t="str">
            <v>0010003864427</v>
          </cell>
        </row>
        <row r="591">
          <cell r="B591" t="str">
            <v>ឈុន ធារិន</v>
          </cell>
          <cell r="C591" t="str">
            <v>1811200677</v>
          </cell>
          <cell r="D591" t="str">
            <v>ឈុន ធារិន</v>
          </cell>
          <cell r="E591" t="str">
            <v>CHHUN THEARIN</v>
          </cell>
          <cell r="F591" t="str">
            <v>0440000030627</v>
          </cell>
        </row>
        <row r="592">
          <cell r="B592" t="str">
            <v>ថាត សុវណ្ណលក្ម្សី</v>
          </cell>
          <cell r="C592" t="str">
            <v>2940300420</v>
          </cell>
          <cell r="D592" t="str">
            <v>ថាត សុវណ្ណលក្ម្សី</v>
          </cell>
          <cell r="E592" t="str">
            <v>THAT SOVANLEAKSMEY</v>
          </cell>
          <cell r="F592" t="str">
            <v>0110000325368</v>
          </cell>
        </row>
        <row r="593">
          <cell r="B593" t="str">
            <v>ទូច បូរិន</v>
          </cell>
          <cell r="C593">
            <v>1970800091</v>
          </cell>
          <cell r="D593" t="str">
            <v>ទូច បូរិន</v>
          </cell>
          <cell r="E593" t="str">
            <v>TOUCH BORIN</v>
          </cell>
          <cell r="F593" t="str">
            <v>0650000020235</v>
          </cell>
        </row>
        <row r="594">
          <cell r="B594" t="str">
            <v>សុខខេង តារាពង្ស</v>
          </cell>
          <cell r="C594">
            <v>1891200051</v>
          </cell>
          <cell r="D594" t="str">
            <v>សុខខេង តារាពង្ស</v>
          </cell>
          <cell r="E594" t="str">
            <v>SOKKHENG TARA PONG</v>
          </cell>
          <cell r="F594">
            <v>10002801421</v>
          </cell>
        </row>
        <row r="595">
          <cell r="B595" t="str">
            <v>មាស ណារិទ្ធ</v>
          </cell>
          <cell r="C595">
            <v>1690600067</v>
          </cell>
          <cell r="D595" t="str">
            <v>មាស ណារិទ្ធ</v>
          </cell>
          <cell r="E595" t="str">
            <v>MEAS NARITH</v>
          </cell>
          <cell r="F595" t="str">
            <v>0010003749687</v>
          </cell>
        </row>
        <row r="596">
          <cell r="B596" t="str">
            <v>សន សុឃីម</v>
          </cell>
          <cell r="C596" t="str">
            <v>1841400152</v>
          </cell>
          <cell r="D596" t="str">
            <v>សន សុឃីម</v>
          </cell>
          <cell r="E596" t="str">
            <v>SORN SOKHIM</v>
          </cell>
          <cell r="F596" t="str">
            <v>0010002726478</v>
          </cell>
        </row>
        <row r="597">
          <cell r="B597" t="str">
            <v>ឡេង សុធារី</v>
          </cell>
          <cell r="C597">
            <v>2901200145</v>
          </cell>
          <cell r="D597" t="str">
            <v>ឡេង សុធារី</v>
          </cell>
          <cell r="E597" t="str">
            <v>LENG SOTHEARY</v>
          </cell>
          <cell r="F597" t="str">
            <v>0010002784543</v>
          </cell>
        </row>
        <row r="598">
          <cell r="B598" t="str">
            <v>ធិន ឌីម៉ង់</v>
          </cell>
          <cell r="C598">
            <v>1930200173</v>
          </cell>
          <cell r="D598" t="str">
            <v>ធិន ឌីម៉ង់</v>
          </cell>
          <cell r="E598" t="str">
            <v>THIN DIMANCHE</v>
          </cell>
          <cell r="F598">
            <v>480000392571</v>
          </cell>
        </row>
        <row r="599">
          <cell r="B599" t="str">
            <v>លាង វ៉េងស៊្រាង</v>
          </cell>
          <cell r="C599">
            <v>1991200027</v>
          </cell>
          <cell r="D599" t="str">
            <v>លាង វ៉េងស៊្រាង</v>
          </cell>
          <cell r="E599" t="str">
            <v>LEANG VENG SREANG</v>
          </cell>
          <cell r="F599">
            <v>650000019978</v>
          </cell>
        </row>
        <row r="600">
          <cell r="B600" t="str">
            <v>ឡេង វណ្ណេន</v>
          </cell>
          <cell r="C600">
            <v>1872100414</v>
          </cell>
          <cell r="D600" t="str">
            <v>ឡេង វណ្ណេន</v>
          </cell>
          <cell r="E600" t="str">
            <v>LENG VANNEN</v>
          </cell>
          <cell r="F600" t="str">
            <v>0010003451254</v>
          </cell>
        </row>
        <row r="601">
          <cell r="B601" t="str">
            <v>ពុំ រតនា</v>
          </cell>
          <cell r="C601">
            <v>2910700281</v>
          </cell>
          <cell r="D601" t="str">
            <v>ពុំ រតនា</v>
          </cell>
          <cell r="E601" t="str">
            <v>PUM RATANA</v>
          </cell>
          <cell r="F601" t="str">
            <v>0440000030918</v>
          </cell>
        </row>
        <row r="602">
          <cell r="B602" t="str">
            <v>ម៉ុត វិច្ឆិកា</v>
          </cell>
          <cell r="C602">
            <v>2950400102</v>
          </cell>
          <cell r="D602" t="str">
            <v>ម៉ុត វិច្ឆិកា</v>
          </cell>
          <cell r="E602" t="str">
            <v>MOTH VICHEKA</v>
          </cell>
          <cell r="F602" t="str">
            <v>0420000132054</v>
          </cell>
        </row>
        <row r="603">
          <cell r="B603" t="str">
            <v>អៀម ស៊ីដេត</v>
          </cell>
          <cell r="C603">
            <v>1910800292</v>
          </cell>
          <cell r="D603" t="str">
            <v>អៀម ស៊ីដេត</v>
          </cell>
          <cell r="E603" t="str">
            <v>EAM SIDETH</v>
          </cell>
          <cell r="F603" t="str">
            <v>0480000297398</v>
          </cell>
        </row>
        <row r="604">
          <cell r="B604" t="str">
            <v>ស៊ិន ភារិទ្ធ</v>
          </cell>
          <cell r="C604">
            <v>1932100373</v>
          </cell>
          <cell r="D604" t="str">
            <v>ស៊ិន ភារិទ្ធ</v>
          </cell>
          <cell r="E604" t="str">
            <v>SIN PHEARITH</v>
          </cell>
          <cell r="F604" t="str">
            <v>0650000020065</v>
          </cell>
        </row>
        <row r="605">
          <cell r="B605" t="str">
            <v>ចេង សិន</v>
          </cell>
          <cell r="C605">
            <v>1920700330</v>
          </cell>
          <cell r="D605" t="str">
            <v>ចេង សិន</v>
          </cell>
          <cell r="E605" t="str">
            <v>CHENG SIN</v>
          </cell>
          <cell r="F605">
            <v>670000069049</v>
          </cell>
        </row>
        <row r="606">
          <cell r="B606" t="str">
            <v>ប៉ាវ គីមសៀក</v>
          </cell>
          <cell r="C606">
            <v>2920800415</v>
          </cell>
          <cell r="D606" t="str">
            <v>ប៉ាវ គីមសៀក</v>
          </cell>
          <cell r="E606" t="str">
            <v>PAV KIMSEAK</v>
          </cell>
          <cell r="F606">
            <v>670000070756</v>
          </cell>
        </row>
        <row r="607">
          <cell r="B607" t="str">
            <v>ម៉ន វិរីយ៉ា</v>
          </cell>
          <cell r="C607">
            <v>2931200421</v>
          </cell>
          <cell r="D607" t="str">
            <v>ម៉ន វិរីយ៉ា</v>
          </cell>
          <cell r="E607" t="str">
            <v>MAN VERYA</v>
          </cell>
          <cell r="F607">
            <v>670000070802</v>
          </cell>
        </row>
        <row r="608">
          <cell r="B608" t="str">
            <v>ដៀប សុវណ្ណវិជ្ជា</v>
          </cell>
          <cell r="C608">
            <v>1001200064</v>
          </cell>
          <cell r="D608" t="str">
            <v>ដៀប សុវណ្ណវិជ្ជា</v>
          </cell>
          <cell r="E608" t="str">
            <v>DIEP SOVANVICHEA</v>
          </cell>
          <cell r="F608">
            <v>670000070713</v>
          </cell>
        </row>
        <row r="609">
          <cell r="B609" t="str">
            <v>ទៀប សុទ្ធារ៉ា</v>
          </cell>
          <cell r="C609">
            <v>1930800247</v>
          </cell>
          <cell r="D609" t="str">
            <v>ទៀប សុទ្ធារ៉ា</v>
          </cell>
          <cell r="E609" t="str">
            <v>TIEP SOTHEARA</v>
          </cell>
          <cell r="F609">
            <v>60000444964</v>
          </cell>
        </row>
        <row r="610">
          <cell r="B610" t="str">
            <v>តាន់ បូរ៉ាវណ្ណ</v>
          </cell>
          <cell r="C610">
            <v>1961200098</v>
          </cell>
          <cell r="D610" t="str">
            <v>តាន់ បូរ៉ាវណ្ណ</v>
          </cell>
          <cell r="E610" t="str">
            <v>TANN BORAVAN</v>
          </cell>
          <cell r="F610" t="str">
            <v>0650000019528</v>
          </cell>
        </row>
        <row r="611">
          <cell r="B611" t="str">
            <v>តឹប កុសុម៉ា</v>
          </cell>
          <cell r="C611">
            <v>2971200099</v>
          </cell>
          <cell r="D611" t="str">
            <v>តឹប កុសុម៉ា</v>
          </cell>
          <cell r="E611" t="str">
            <v>TEP KOSOMA</v>
          </cell>
          <cell r="F611" t="str">
            <v>0010005487051</v>
          </cell>
        </row>
        <row r="612">
          <cell r="B612" t="str">
            <v>ឱម សុមិនា</v>
          </cell>
          <cell r="C612">
            <v>2941200293</v>
          </cell>
          <cell r="D612" t="str">
            <v>ឱម សុមិនា</v>
          </cell>
          <cell r="E612" t="str">
            <v>ORM SOMINEA</v>
          </cell>
          <cell r="F612" t="str">
            <v>0010005492535</v>
          </cell>
        </row>
        <row r="613">
          <cell r="B613" t="str">
            <v>ផុន ដារ៉ា</v>
          </cell>
          <cell r="C613" t="str">
            <v>1930500130</v>
          </cell>
          <cell r="D613" t="str">
            <v>ផុន ដារ៉ា</v>
          </cell>
          <cell r="E613" t="str">
            <v>PHON DARA</v>
          </cell>
          <cell r="F613" t="str">
            <v>0420000130019</v>
          </cell>
        </row>
        <row r="614">
          <cell r="B614" t="str">
            <v>ស៊ឹម ស៊ីណេត</v>
          </cell>
          <cell r="C614">
            <v>2861200133</v>
          </cell>
          <cell r="D614" t="str">
            <v>ស៊ឹម ស៊ីណេត</v>
          </cell>
          <cell r="E614" t="str">
            <v>SIM SINETH</v>
          </cell>
          <cell r="F614" t="str">
            <v>0010004025593</v>
          </cell>
        </row>
        <row r="615">
          <cell r="B615" t="str">
            <v>ទត ឆេងទៀង</v>
          </cell>
          <cell r="C615">
            <v>1910600085</v>
          </cell>
          <cell r="D615" t="str">
            <v>ទត ឆេងទៀង</v>
          </cell>
          <cell r="E615" t="str">
            <v>TORT CHHENGTIENG</v>
          </cell>
          <cell r="F615" t="str">
            <v>0010003324724</v>
          </cell>
        </row>
        <row r="616">
          <cell r="B616" t="str">
            <v>ឃឹម សុប្រសើរ</v>
          </cell>
          <cell r="C616">
            <v>2851200112</v>
          </cell>
          <cell r="D616" t="str">
            <v>ឃឹម សុប្រសើរ</v>
          </cell>
          <cell r="E616" t="str">
            <v>KHIM SOPROSOER</v>
          </cell>
          <cell r="F616" t="str">
            <v>0060000257896</v>
          </cell>
        </row>
        <row r="617">
          <cell r="B617" t="str">
            <v>យ៉ាង សុខា</v>
          </cell>
          <cell r="C617">
            <v>1790800304</v>
          </cell>
          <cell r="D617" t="str">
            <v>យ៉ាង សុខា</v>
          </cell>
          <cell r="E617" t="str">
            <v>YANG SOKHA</v>
          </cell>
          <cell r="F617">
            <v>10002531793</v>
          </cell>
        </row>
        <row r="618">
          <cell r="B618" t="str">
            <v>ធាង ស៊ាងវេង</v>
          </cell>
          <cell r="C618">
            <v>1870300349</v>
          </cell>
          <cell r="D618" t="str">
            <v>ធាង ស៊ាងវេង</v>
          </cell>
          <cell r="E618" t="str">
            <v>THEANG SEANGVENG</v>
          </cell>
          <cell r="F618" t="str">
            <v>0010002719288</v>
          </cell>
        </row>
        <row r="619">
          <cell r="B619" t="str">
            <v>ប៉ុល ចាន់ដារ៉ា</v>
          </cell>
          <cell r="C619" t="str">
            <v>1700600004</v>
          </cell>
          <cell r="D619" t="str">
            <v>ប៉ុល ចាន់ដារ៉ា</v>
          </cell>
          <cell r="E619" t="str">
            <v>POL CHANDARA</v>
          </cell>
          <cell r="F619" t="str">
            <v>0010002553215</v>
          </cell>
        </row>
        <row r="620">
          <cell r="B620" t="str">
            <v>សួង សង្វាវុទ្ធី</v>
          </cell>
          <cell r="C620" t="str">
            <v>1761700075</v>
          </cell>
          <cell r="D620" t="str">
            <v>សួង សង្វាវុទ្ធី</v>
          </cell>
          <cell r="E620" t="str">
            <v>SOUNG SANVAVUTHY</v>
          </cell>
          <cell r="F620" t="str">
            <v>0010002720747</v>
          </cell>
        </row>
        <row r="621">
          <cell r="B621" t="str">
            <v>ជួប ណារ៉ាត់</v>
          </cell>
          <cell r="C621" t="str">
            <v>1800300068</v>
          </cell>
          <cell r="D621" t="str">
            <v>ជួប ណារ៉ាត់</v>
          </cell>
          <cell r="E621" t="str">
            <v>CHUOP NARATH</v>
          </cell>
          <cell r="F621" t="str">
            <v>0010002529225</v>
          </cell>
        </row>
        <row r="622">
          <cell r="B622" t="str">
            <v>ហួន សឿរ</v>
          </cell>
          <cell r="C622" t="str">
            <v>1690200003</v>
          </cell>
          <cell r="D622" t="str">
            <v>ហួន សឿរ</v>
          </cell>
          <cell r="E622" t="str">
            <v>HUON SOEUR</v>
          </cell>
          <cell r="F622" t="str">
            <v>0010002534601</v>
          </cell>
        </row>
        <row r="623">
          <cell r="B623" t="str">
            <v>ហួន សុខភានាថ</v>
          </cell>
          <cell r="C623">
            <v>1831200589</v>
          </cell>
          <cell r="D623" t="str">
            <v>ហួន សុខភានាថ</v>
          </cell>
          <cell r="E623" t="str">
            <v>HUON SOKPHEANEATH</v>
          </cell>
          <cell r="F623" t="str">
            <v>0240000173763</v>
          </cell>
        </row>
        <row r="624">
          <cell r="B624" t="str">
            <v>ប៉ូល សុធារក្ស</v>
          </cell>
          <cell r="C624" t="str">
            <v>1891200158</v>
          </cell>
          <cell r="D624" t="str">
            <v>ប៉ូល សុធារក្ស</v>
          </cell>
          <cell r="E624" t="str">
            <v>PAUL SOTHEARAK</v>
          </cell>
          <cell r="F624" t="str">
            <v>0010002785407</v>
          </cell>
        </row>
        <row r="625">
          <cell r="B625" t="str">
            <v>កឹម ចំរើន</v>
          </cell>
          <cell r="C625">
            <v>1880800271</v>
          </cell>
          <cell r="D625" t="str">
            <v>កឹម ចំរើន</v>
          </cell>
          <cell r="E625" t="str">
            <v>KEM CHAMROEUN</v>
          </cell>
          <cell r="F625" t="str">
            <v>0010002964495</v>
          </cell>
        </row>
        <row r="626">
          <cell r="B626" t="str">
            <v>ថូ ប៊ុនថន</v>
          </cell>
          <cell r="C626" t="str">
            <v>1700300006</v>
          </cell>
          <cell r="D626" t="str">
            <v>ថូ ប៊ុនថន</v>
          </cell>
          <cell r="E626" t="str">
            <v>THO BUNTHAN</v>
          </cell>
          <cell r="F626" t="str">
            <v>0010002558225</v>
          </cell>
        </row>
        <row r="627">
          <cell r="B627" t="str">
            <v>ទៀវ ទិត្យាកោមល</v>
          </cell>
          <cell r="C627" t="str">
            <v>1690600001</v>
          </cell>
          <cell r="D627" t="str">
            <v>ទៀវ ទិត្យាកោមល</v>
          </cell>
          <cell r="E627" t="str">
            <v>TIEV TITHIAKOMOL</v>
          </cell>
          <cell r="F627" t="str">
            <v>0010002532668</v>
          </cell>
        </row>
        <row r="628">
          <cell r="B628" t="str">
            <v>ហង្ស ហេម</v>
          </cell>
          <cell r="C628">
            <v>1790800391</v>
          </cell>
          <cell r="D628" t="str">
            <v>ហង្ស ហេម</v>
          </cell>
          <cell r="E628" t="str">
            <v>HANG HEAM</v>
          </cell>
          <cell r="F628" t="str">
            <v>0010002782613</v>
          </cell>
        </row>
        <row r="629">
          <cell r="B629" t="str">
            <v>ខៀវ សាវុធ</v>
          </cell>
          <cell r="C629" t="str">
            <v>1711200026</v>
          </cell>
          <cell r="D629" t="str">
            <v>ខៀវ សាវុធ</v>
          </cell>
          <cell r="E629" t="str">
            <v>KHIEV SAVUTH</v>
          </cell>
          <cell r="F629" t="str">
            <v>0010002540946</v>
          </cell>
        </row>
        <row r="630">
          <cell r="B630" t="str">
            <v>អ៊ូ រតនា</v>
          </cell>
          <cell r="C630" t="str">
            <v>1751200048</v>
          </cell>
          <cell r="D630" t="str">
            <v>អ៊ូ រតនា</v>
          </cell>
          <cell r="E630" t="str">
            <v>OU RATANA</v>
          </cell>
          <cell r="F630" t="str">
            <v>0010002722588</v>
          </cell>
        </row>
        <row r="631">
          <cell r="B631" t="str">
            <v>ឡាំ ប្រុស</v>
          </cell>
          <cell r="C631">
            <v>1751400324</v>
          </cell>
          <cell r="D631" t="str">
            <v>ឡាំ ប្រុស</v>
          </cell>
          <cell r="E631" t="str">
            <v>LAM PROS</v>
          </cell>
          <cell r="F631">
            <v>10002536337</v>
          </cell>
        </row>
        <row r="632">
          <cell r="B632" t="str">
            <v>ឯម សោភ័ណ្ណរិទ្ធ</v>
          </cell>
          <cell r="C632" t="str">
            <v>1791400320</v>
          </cell>
          <cell r="D632" t="str">
            <v>ឯម សោភ័ណ្ណរិទ្ធ</v>
          </cell>
          <cell r="E632" t="str">
            <v>EM SOPHONRITH</v>
          </cell>
          <cell r="F632" t="str">
            <v>0010002527192</v>
          </cell>
        </row>
        <row r="633">
          <cell r="B633" t="str">
            <v>តាន់ បូទុំ</v>
          </cell>
          <cell r="C633" t="str">
            <v>2791700059</v>
          </cell>
          <cell r="D633" t="str">
            <v>តាន់ បូទុំ</v>
          </cell>
          <cell r="E633" t="str">
            <v>TAN BOTOM</v>
          </cell>
          <cell r="F633" t="str">
            <v>0010002528016</v>
          </cell>
        </row>
        <row r="634">
          <cell r="B634" t="str">
            <v>គង់ កុម្ភៈ</v>
          </cell>
          <cell r="C634">
            <v>1871200330</v>
          </cell>
          <cell r="D634" t="str">
            <v>គង់ កុម្ភៈ</v>
          </cell>
          <cell r="E634" t="str">
            <v>KONG KUMPHEAK</v>
          </cell>
          <cell r="F634" t="str">
            <v>0010003713798</v>
          </cell>
        </row>
        <row r="635">
          <cell r="B635" t="str">
            <v>ធាម ស៊ាងហាក់</v>
          </cell>
          <cell r="C635">
            <v>1890300292</v>
          </cell>
          <cell r="D635" t="str">
            <v>ធាម ស៊ាងហាក់</v>
          </cell>
          <cell r="E635" t="str">
            <v>THEAM SEANGHAK</v>
          </cell>
          <cell r="F635" t="str">
            <v>0010002823786</v>
          </cell>
        </row>
        <row r="636">
          <cell r="B636" t="str">
            <v>សឿន ស្រីរត្ន័</v>
          </cell>
          <cell r="C636" t="str">
            <v>2951200170</v>
          </cell>
          <cell r="D636" t="str">
            <v>សឿន ស្រីរត្ន័</v>
          </cell>
          <cell r="E636" t="str">
            <v>SOEUN SREYROTH</v>
          </cell>
          <cell r="F636" t="str">
            <v>0010003831251</v>
          </cell>
        </row>
        <row r="637">
          <cell r="B637" t="str">
            <v>ស៊ឹង ច័ន្ទរក្សា</v>
          </cell>
          <cell r="C637">
            <v>2871200273</v>
          </cell>
          <cell r="D637" t="str">
            <v>ស៊ឹង ច័ន្ទរក្សា</v>
          </cell>
          <cell r="E637" t="str">
            <v>SOEUNG CHANRAKSA</v>
          </cell>
          <cell r="F637" t="str">
            <v>0010003464887</v>
          </cell>
        </row>
        <row r="638">
          <cell r="B638" t="str">
            <v>ខេម ប៊ុនឈាន</v>
          </cell>
          <cell r="C638" t="str">
            <v>1760600004</v>
          </cell>
          <cell r="D638" t="str">
            <v>ខេម ប៊ុនឈាន</v>
          </cell>
          <cell r="E638" t="str">
            <v>KHEM BUNCHHEAN</v>
          </cell>
          <cell r="F638" t="str">
            <v>0010002529144</v>
          </cell>
        </row>
        <row r="639">
          <cell r="B639" t="str">
            <v>កុច សុថាន</v>
          </cell>
          <cell r="C639" t="str">
            <v>2682100003</v>
          </cell>
          <cell r="D639" t="str">
            <v>កុច សុថាន</v>
          </cell>
          <cell r="E639" t="str">
            <v>KOCH SOTHAN</v>
          </cell>
          <cell r="F639" t="str">
            <v>0010002555118</v>
          </cell>
        </row>
        <row r="640">
          <cell r="B640" t="str">
            <v>ទេស មូនី</v>
          </cell>
          <cell r="C640" t="str">
            <v>1731200060</v>
          </cell>
          <cell r="D640" t="str">
            <v>ទេស មូនី</v>
          </cell>
          <cell r="E640" t="str">
            <v>TES MONY</v>
          </cell>
          <cell r="F640" t="str">
            <v>0010002525696</v>
          </cell>
        </row>
        <row r="641">
          <cell r="B641" t="str">
            <v>ប៉ា សំវឌ្ឍនៈ</v>
          </cell>
          <cell r="C641" t="str">
            <v>1741200400</v>
          </cell>
          <cell r="D641" t="str">
            <v>ប៉ា សំវឌ្ឍនៈ</v>
          </cell>
          <cell r="E641" t="str">
            <v>PA SAMVATHANAK</v>
          </cell>
          <cell r="F641" t="str">
            <v>0010002532258</v>
          </cell>
        </row>
        <row r="642">
          <cell r="B642" t="str">
            <v>ជា សោភា</v>
          </cell>
          <cell r="C642" t="str">
            <v>2841200144</v>
          </cell>
          <cell r="D642" t="str">
            <v>ជា សោភា</v>
          </cell>
          <cell r="E642" t="str">
            <v>CHEA SOPHEA</v>
          </cell>
          <cell r="F642" t="str">
            <v>0010002526005</v>
          </cell>
        </row>
        <row r="643">
          <cell r="B643" t="str">
            <v>ផេង សុភាត</v>
          </cell>
          <cell r="C643" t="str">
            <v>1740800048</v>
          </cell>
          <cell r="D643" t="str">
            <v>ផេង សុភាត</v>
          </cell>
          <cell r="E643" t="str">
            <v>PHENG SOPHEAT</v>
          </cell>
          <cell r="F643" t="str">
            <v>0010002525157</v>
          </cell>
        </row>
        <row r="644">
          <cell r="B644" t="str">
            <v>ព្រំ សុវណ្ណាក់</v>
          </cell>
          <cell r="C644" t="str">
            <v>1681200027</v>
          </cell>
          <cell r="D644" t="str">
            <v>ព្រំ សុវណ្ណាក់</v>
          </cell>
          <cell r="E644" t="str">
            <v>PROM SOVANNAK</v>
          </cell>
          <cell r="F644" t="str">
            <v>0010002540636</v>
          </cell>
        </row>
        <row r="645">
          <cell r="B645" t="str">
            <v>ឆាយ សុខគា</v>
          </cell>
          <cell r="C645" t="str">
            <v>2730700167</v>
          </cell>
          <cell r="D645" t="str">
            <v>ឆាយ សុខគា</v>
          </cell>
          <cell r="E645" t="str">
            <v>CHHAY SOKEA</v>
          </cell>
          <cell r="F645" t="str">
            <v>0010002525987</v>
          </cell>
        </row>
        <row r="646">
          <cell r="B646" t="str">
            <v>ឌីម ឧត្តម</v>
          </cell>
          <cell r="C646" t="str">
            <v>1920800238</v>
          </cell>
          <cell r="D646" t="str">
            <v>ឌីម ឧត្តម</v>
          </cell>
          <cell r="E646" t="str">
            <v>DIM OUDOM</v>
          </cell>
          <cell r="F646" t="str">
            <v>0420000112738</v>
          </cell>
        </row>
        <row r="647">
          <cell r="B647" t="str">
            <v>ប៉ែន ពិសិដ្ឋ</v>
          </cell>
          <cell r="C647" t="str">
            <v>1732000008</v>
          </cell>
          <cell r="D647" t="str">
            <v>ប៉ែន ពិសិដ្ឋ</v>
          </cell>
          <cell r="E647" t="str">
            <v>PEN PISETH</v>
          </cell>
          <cell r="F647" t="str">
            <v>0010002525939</v>
          </cell>
        </row>
        <row r="648">
          <cell r="B648" t="str">
            <v>វ៉ា សុវណ្ណពិសាល</v>
          </cell>
          <cell r="C648" t="str">
            <v>1822000002</v>
          </cell>
          <cell r="D648" t="str">
            <v>វ៉ា សុវណ្ណពិសាល</v>
          </cell>
          <cell r="E648" t="str">
            <v>VA SOVANPISAL</v>
          </cell>
          <cell r="F648" t="str">
            <v>0010002544127</v>
          </cell>
        </row>
        <row r="649">
          <cell r="B649" t="str">
            <v>សែន ឆេងច័ន្ទនិតា</v>
          </cell>
          <cell r="C649">
            <v>2951200244</v>
          </cell>
          <cell r="D649" t="str">
            <v>សែន ឆេងច័ន្ទនិតា</v>
          </cell>
          <cell r="E649" t="str">
            <v>SEN CHHENGCHANNITA</v>
          </cell>
          <cell r="F649" t="str">
            <v>0420000151172</v>
          </cell>
        </row>
        <row r="650">
          <cell r="B650" t="str">
            <v>គុន សំផន</v>
          </cell>
          <cell r="C650" t="str">
            <v>1852100546</v>
          </cell>
          <cell r="D650" t="str">
            <v>គុន សំផន</v>
          </cell>
          <cell r="E650" t="str">
            <v>KUN SAMPHAN</v>
          </cell>
          <cell r="F650" t="str">
            <v>0420000122725</v>
          </cell>
        </row>
        <row r="651">
          <cell r="B651" t="str">
            <v>ពូន ប៉ុន</v>
          </cell>
          <cell r="C651" t="str">
            <v>1700300008</v>
          </cell>
          <cell r="D651" t="str">
            <v>ពូន ប៉ុន</v>
          </cell>
          <cell r="E651" t="str">
            <v>POUN PON</v>
          </cell>
          <cell r="F651" t="str">
            <v>0010002529276</v>
          </cell>
        </row>
        <row r="652">
          <cell r="B652" t="str">
            <v>ឈឹម សំបូរ</v>
          </cell>
          <cell r="C652" t="str">
            <v>1700700295</v>
          </cell>
          <cell r="D652" t="str">
            <v>ឈឹម សំបូរ</v>
          </cell>
          <cell r="E652" t="str">
            <v>CHHIM SAMBO</v>
          </cell>
          <cell r="F652" t="str">
            <v>0010002527346</v>
          </cell>
        </row>
        <row r="653">
          <cell r="B653" t="str">
            <v>ផាន់ សោភា</v>
          </cell>
          <cell r="C653">
            <v>2901200307</v>
          </cell>
          <cell r="D653" t="str">
            <v>ផាន់ សោភា</v>
          </cell>
          <cell r="E653" t="str">
            <v>PHAN SORPHEA</v>
          </cell>
          <cell r="F653" t="str">
            <v>0010004154571</v>
          </cell>
        </row>
        <row r="654">
          <cell r="B654" t="str">
            <v>អ៊ីវ រដ្ឋា</v>
          </cell>
          <cell r="C654">
            <v>1860600185</v>
          </cell>
          <cell r="D654" t="str">
            <v>អ៊ីវ រដ្ឋា</v>
          </cell>
          <cell r="E654" t="str">
            <v>IVE RATHA</v>
          </cell>
          <cell r="F654" t="str">
            <v>0180000178843</v>
          </cell>
        </row>
        <row r="655">
          <cell r="B655" t="str">
            <v>អន ចាន់នាង</v>
          </cell>
          <cell r="C655" t="str">
            <v>1790800373</v>
          </cell>
          <cell r="D655" t="str">
            <v>អន ចាន់នាង</v>
          </cell>
          <cell r="E655" t="str">
            <v>AN CHAN NEANG</v>
          </cell>
          <cell r="F655" t="str">
            <v>0010003129158</v>
          </cell>
        </row>
        <row r="656">
          <cell r="B656" t="str">
            <v>គង់ លីណា</v>
          </cell>
          <cell r="C656" t="str">
            <v>2921500130</v>
          </cell>
          <cell r="D656" t="str">
            <v>គង់ លីណា</v>
          </cell>
          <cell r="E656" t="str">
            <v>KONG LINA</v>
          </cell>
          <cell r="F656" t="str">
            <v>0440000031216</v>
          </cell>
        </row>
        <row r="657">
          <cell r="B657" t="str">
            <v>ភីរម្យ វច្ឆរ៉ា</v>
          </cell>
          <cell r="C657" t="str">
            <v>2941000088</v>
          </cell>
          <cell r="D657" t="str">
            <v>ភីរម្យ វច្ឆរ៉ា</v>
          </cell>
          <cell r="E657" t="str">
            <v>PHIRUM VACHHARA</v>
          </cell>
          <cell r="F657" t="str">
            <v>0420000122741</v>
          </cell>
        </row>
        <row r="658">
          <cell r="B658" t="str">
            <v>រស់ រដ្ឋធី</v>
          </cell>
          <cell r="C658">
            <v>1880800225</v>
          </cell>
          <cell r="D658" t="str">
            <v>រស់ រដ្ឋធី</v>
          </cell>
          <cell r="E658" t="str">
            <v>ROS RATHY</v>
          </cell>
          <cell r="F658" t="str">
            <v>0420000113572</v>
          </cell>
        </row>
        <row r="659">
          <cell r="B659" t="str">
            <v>ដួង សុជាតា</v>
          </cell>
          <cell r="C659">
            <v>2820700219</v>
          </cell>
          <cell r="D659" t="str">
            <v>ដួង សុជាតា</v>
          </cell>
          <cell r="E659" t="str">
            <v>DUONG SOCHEATA</v>
          </cell>
          <cell r="F659" t="str">
            <v>0420000128405</v>
          </cell>
        </row>
        <row r="660">
          <cell r="B660" t="str">
            <v>ស៊ុន វាសនា</v>
          </cell>
          <cell r="C660">
            <v>1940300145</v>
          </cell>
          <cell r="D660" t="str">
            <v>ស៊ុន វាសនា</v>
          </cell>
          <cell r="E660" t="str">
            <v>SUN VEASNA</v>
          </cell>
          <cell r="F660" t="str">
            <v>0130000334268</v>
          </cell>
        </row>
        <row r="661">
          <cell r="B661" t="str">
            <v>ឡៅហ៊ីម សុមេធារិទ្ធ</v>
          </cell>
          <cell r="C661">
            <v>1961200099</v>
          </cell>
          <cell r="D661" t="str">
            <v>ឡៅហ៊ីម សុមេធារិទ្ធ</v>
          </cell>
          <cell r="E661" t="str">
            <v>LAOVHIM SOMETHEA
RITH</v>
          </cell>
          <cell r="F661" t="str">
            <v>0650000020097</v>
          </cell>
        </row>
        <row r="662">
          <cell r="B662" t="str">
            <v>ម៉ង់ រតនា</v>
          </cell>
          <cell r="C662">
            <v>2980700108</v>
          </cell>
          <cell r="D662" t="str">
            <v>ម៉ង់ រតនា</v>
          </cell>
          <cell r="E662" t="str">
            <v>MONG RATHANA</v>
          </cell>
          <cell r="F662" t="str">
            <v>0650000019806</v>
          </cell>
        </row>
        <row r="663">
          <cell r="B663" t="str">
            <v>កែវ ពិសិដ្ឋ</v>
          </cell>
          <cell r="C663">
            <v>1801800029</v>
          </cell>
          <cell r="D663" t="str">
            <v>កែវ ពិសិដ្ឋ</v>
          </cell>
          <cell r="E663" t="str">
            <v>KEO PISETH</v>
          </cell>
          <cell r="F663" t="str">
            <v>0420000159076</v>
          </cell>
        </row>
        <row r="664">
          <cell r="B664" t="str">
            <v>លឹម សារេត</v>
          </cell>
          <cell r="C664" t="str">
            <v>1830700394</v>
          </cell>
          <cell r="D664" t="str">
            <v>លឹម សារេត</v>
          </cell>
          <cell r="E664" t="str">
            <v>LIM SARETH</v>
          </cell>
          <cell r="F664" t="str">
            <v>0010002526072</v>
          </cell>
        </row>
        <row r="665">
          <cell r="B665" t="str">
            <v>យន់ សារ៉ូត</v>
          </cell>
          <cell r="C665">
            <v>1942100196</v>
          </cell>
          <cell r="D665" t="str">
            <v>យន់ សារ៉ូត</v>
          </cell>
          <cell r="E665" t="str">
            <v>YUN SAROT</v>
          </cell>
          <cell r="F665" t="str">
            <v>0420000127824</v>
          </cell>
        </row>
        <row r="666">
          <cell r="B666" t="str">
            <v>ឈឹម ពិសាល</v>
          </cell>
          <cell r="C666">
            <v>1950700145</v>
          </cell>
          <cell r="D666" t="str">
            <v>ឈឹម ពិសាល</v>
          </cell>
          <cell r="E666" t="str">
            <v>CHHIM PESAL</v>
          </cell>
          <cell r="F666" t="str">
            <v>0650000019865</v>
          </cell>
        </row>
        <row r="667">
          <cell r="B667" t="str">
            <v>ង៉ាន់ ស្រីពៅ</v>
          </cell>
          <cell r="C667">
            <v>2940700239</v>
          </cell>
          <cell r="D667" t="str">
            <v>ង៉ាន់ ស្រីពៅ</v>
          </cell>
          <cell r="E667" t="str">
            <v>NGANN SREYPOV</v>
          </cell>
          <cell r="F667" t="str">
            <v>0650000019768</v>
          </cell>
        </row>
        <row r="668">
          <cell r="B668" t="str">
            <v>ង៉ែត លីណា</v>
          </cell>
          <cell r="C668">
            <v>2962100174</v>
          </cell>
          <cell r="D668" t="str">
            <v>ង៉ែត លីណា</v>
          </cell>
          <cell r="E668" t="str">
            <v>NGET LYNA</v>
          </cell>
          <cell r="F668" t="str">
            <v>0650000019911</v>
          </cell>
        </row>
        <row r="669">
          <cell r="B669" t="str">
            <v>មាស ច័ន្ទសុខជាតិ</v>
          </cell>
          <cell r="C669">
            <v>2970800163</v>
          </cell>
          <cell r="D669" t="str">
            <v>មាស ច័ន្ទសុខជាតិ</v>
          </cell>
          <cell r="E669" t="str">
            <v>MEAS CHANSOKCHEAT</v>
          </cell>
          <cell r="F669" t="str">
            <v>0650000019873</v>
          </cell>
        </row>
        <row r="670">
          <cell r="B670" t="str">
            <v>គយចៅ វិសាល</v>
          </cell>
          <cell r="C670" t="str">
            <v>1910800107</v>
          </cell>
          <cell r="D670" t="str">
            <v>គយចៅ វិសាល</v>
          </cell>
          <cell r="E670" t="str">
            <v>KOYCHAO VISAL</v>
          </cell>
          <cell r="F670" t="str">
            <v>0010002553697</v>
          </cell>
        </row>
        <row r="671">
          <cell r="B671" t="str">
            <v>មាស កែវវីរៈបុត្រ</v>
          </cell>
          <cell r="C671">
            <v>1990300130</v>
          </cell>
          <cell r="D671" t="str">
            <v>មាស កែវវីរៈបុត្រ</v>
          </cell>
          <cell r="E671" t="str">
            <v>MEAS KEOVIRAKBOTH</v>
          </cell>
          <cell r="F671">
            <v>420000303606</v>
          </cell>
        </row>
        <row r="672">
          <cell r="B672" t="str">
            <v>តា សេដ្ឋវិរៈ</v>
          </cell>
          <cell r="C672">
            <v>1981200084</v>
          </cell>
          <cell r="D672" t="str">
            <v>តា សេដ្ឋវិរៈ</v>
          </cell>
          <cell r="E672" t="str">
            <v>TA SETHVIRAK</v>
          </cell>
          <cell r="F672">
            <v>670000068123</v>
          </cell>
        </row>
        <row r="673">
          <cell r="B673" t="str">
            <v>ភួយ វិចិត្រ</v>
          </cell>
          <cell r="C673">
            <v>1851200229</v>
          </cell>
          <cell r="D673" t="str">
            <v>ភួយ វិចិត្រ</v>
          </cell>
          <cell r="E673" t="str">
            <v>PHOUY VICHET</v>
          </cell>
          <cell r="F673" t="str">
            <v>0020000517632</v>
          </cell>
        </row>
        <row r="674">
          <cell r="B674" t="str">
            <v>រ៉ាវុធ ទេពតារាវិចិត្រ</v>
          </cell>
          <cell r="C674" t="str">
            <v>1981200015</v>
          </cell>
          <cell r="D674" t="str">
            <v>រ៉ាវុធ ទេពតារាវិចិត្រ</v>
          </cell>
          <cell r="E674" t="str">
            <v>RAVUTH TEPDARA
VICHET</v>
          </cell>
          <cell r="F674" t="str">
            <v>0210000189566</v>
          </cell>
        </row>
        <row r="675">
          <cell r="B675" t="str">
            <v>សំ សុខឡាក់គី</v>
          </cell>
          <cell r="C675">
            <v>1942000137</v>
          </cell>
          <cell r="D675" t="str">
            <v>សំ សុខឡាក់គី</v>
          </cell>
          <cell r="E675" t="str">
            <v>SAM SOKLUCKY</v>
          </cell>
          <cell r="F675">
            <v>10006956365</v>
          </cell>
        </row>
        <row r="676">
          <cell r="B676" t="str">
            <v>លឿម ចាន់នឿន</v>
          </cell>
          <cell r="C676">
            <v>1860800320</v>
          </cell>
          <cell r="D676" t="str">
            <v>លឿម ចាន់នឿន</v>
          </cell>
          <cell r="E676" t="str">
            <v>LOEUM CHANNOEUN</v>
          </cell>
          <cell r="F676" t="str">
            <v>0420000074666</v>
          </cell>
        </row>
        <row r="677">
          <cell r="B677" t="str">
            <v>ឡុក សុវណ្ណារិទ្ធ</v>
          </cell>
          <cell r="C677" t="str">
            <v>1782100239</v>
          </cell>
          <cell r="D677" t="str">
            <v>ឡុក សុវណ្ណារិទ្ធ</v>
          </cell>
          <cell r="E677" t="str">
            <v>LOK SOVANARITH</v>
          </cell>
          <cell r="F677" t="str">
            <v>0010002529047</v>
          </cell>
        </row>
        <row r="678">
          <cell r="B678" t="str">
            <v>សំ សុង</v>
          </cell>
          <cell r="C678">
            <v>1790800362</v>
          </cell>
          <cell r="D678" t="str">
            <v>សំ សុង</v>
          </cell>
          <cell r="E678" t="str">
            <v>SAM SONG</v>
          </cell>
          <cell r="F678" t="str">
            <v>0420000107645</v>
          </cell>
        </row>
        <row r="679">
          <cell r="B679" t="str">
            <v>ហៀង វិសាល</v>
          </cell>
          <cell r="C679">
            <v>1860800341</v>
          </cell>
          <cell r="D679" t="str">
            <v>ហៀង វិសាល</v>
          </cell>
          <cell r="E679" t="str">
            <v>HEANG VISAL</v>
          </cell>
          <cell r="F679" t="str">
            <v>0010003969172</v>
          </cell>
        </row>
        <row r="680">
          <cell r="B680" t="str">
            <v>តាំង ម៉េងលី</v>
          </cell>
          <cell r="C680">
            <v>1900300214</v>
          </cell>
          <cell r="D680" t="str">
            <v>តាំង ម៉េងលី</v>
          </cell>
          <cell r="E680" t="str">
            <v>TAING MENGLY</v>
          </cell>
          <cell r="F680" t="str">
            <v>0010003339039</v>
          </cell>
        </row>
        <row r="681">
          <cell r="B681" t="str">
            <v>សូវ ថេង</v>
          </cell>
          <cell r="C681">
            <v>1802100521</v>
          </cell>
          <cell r="D681" t="str">
            <v>សូវ ថេង</v>
          </cell>
          <cell r="E681" t="str">
            <v>SOV THENG</v>
          </cell>
          <cell r="F681" t="str">
            <v>0010003557672</v>
          </cell>
        </row>
        <row r="682">
          <cell r="B682" t="str">
            <v>ម៉ឹក ពិសិដ្ឋ</v>
          </cell>
          <cell r="C682" t="str">
            <v>1871400175</v>
          </cell>
          <cell r="D682" t="str">
            <v>ម៉ឹក ពិសិដ្ឋ</v>
          </cell>
          <cell r="E682" t="str">
            <v>MOEK PISETH</v>
          </cell>
          <cell r="F682" t="str">
            <v>0010002542108</v>
          </cell>
        </row>
        <row r="683">
          <cell r="B683" t="str">
            <v>ចំរើន សុជាតា</v>
          </cell>
          <cell r="C683" t="str">
            <v>2840300221</v>
          </cell>
          <cell r="D683" t="str">
            <v>ចំរើន សុជាតា</v>
          </cell>
          <cell r="E683" t="str">
            <v>CHAMROEUN SOCHEA
TA</v>
          </cell>
          <cell r="F683" t="str">
            <v>0010002527133</v>
          </cell>
        </row>
        <row r="684">
          <cell r="B684" t="str">
            <v>អ៊ុំ ចិន្តា</v>
          </cell>
          <cell r="C684" t="str">
            <v>2900300339</v>
          </cell>
          <cell r="D684" t="str">
            <v>អ៊ុំ ចិន្តា</v>
          </cell>
          <cell r="E684" t="str">
            <v>UM CHENDA</v>
          </cell>
          <cell r="F684" t="str">
            <v>0420000125977</v>
          </cell>
        </row>
        <row r="685">
          <cell r="B685" t="str">
            <v>អ៊ុន សុខនី</v>
          </cell>
          <cell r="C685">
            <v>2850800246</v>
          </cell>
          <cell r="D685" t="str">
            <v>អ៊ុន សុខនី</v>
          </cell>
          <cell r="E685" t="str">
            <v>UN SOKNY</v>
          </cell>
          <cell r="F685" t="str">
            <v>0010004107344</v>
          </cell>
        </row>
        <row r="686">
          <cell r="B686" t="str">
            <v>សុខ សុថាវី</v>
          </cell>
          <cell r="C686">
            <v>2911400229</v>
          </cell>
          <cell r="D686" t="str">
            <v>សុខ សុថាវី</v>
          </cell>
          <cell r="E686" t="str">
            <v>SOK SOTHAVY</v>
          </cell>
          <cell r="F686" t="str">
            <v>0420000095442</v>
          </cell>
        </row>
        <row r="687">
          <cell r="B687" t="str">
            <v>ម៉ម សុភ័ស្ត</v>
          </cell>
          <cell r="C687">
            <v>1820800488</v>
          </cell>
          <cell r="D687" t="str">
            <v>ម៉ម សុភ័ស្ត</v>
          </cell>
          <cell r="E687" t="str">
            <v>MAM SOPHORS</v>
          </cell>
          <cell r="F687" t="str">
            <v>0420000101547</v>
          </cell>
        </row>
        <row r="688">
          <cell r="B688" t="str">
            <v>ណាត ប៊ុនធឿន</v>
          </cell>
          <cell r="C688">
            <v>1931400146</v>
          </cell>
          <cell r="D688" t="str">
            <v>ណាត ប៊ុនធឿន</v>
          </cell>
          <cell r="E688" t="str">
            <v>NAT BUNTOEUN</v>
          </cell>
          <cell r="F688" t="str">
            <v>0420000095604</v>
          </cell>
        </row>
        <row r="689">
          <cell r="B689" t="str">
            <v>ប៉ែន ប៊ុនឆាយ</v>
          </cell>
          <cell r="C689">
            <v>1880400123</v>
          </cell>
          <cell r="D689" t="str">
            <v>ប៉ែន ប៊ុនឆាយ</v>
          </cell>
          <cell r="E689" t="str">
            <v>PEN BUNCHHAY</v>
          </cell>
          <cell r="F689" t="str">
            <v>0240000164632</v>
          </cell>
        </row>
        <row r="690">
          <cell r="B690" t="str">
            <v>កុយ សម្បត្តិ</v>
          </cell>
          <cell r="C690" t="str">
            <v>1732100018</v>
          </cell>
          <cell r="D690" t="str">
            <v>កុយ សម្បត្តិ</v>
          </cell>
          <cell r="E690" t="str">
            <v>KOY SAMBATH</v>
          </cell>
          <cell r="F690" t="str">
            <v>0010002525677</v>
          </cell>
        </row>
        <row r="691">
          <cell r="B691" t="str">
            <v>នុត សីហា</v>
          </cell>
          <cell r="C691">
            <v>1821200536</v>
          </cell>
          <cell r="D691" t="str">
            <v>នុត សីហា</v>
          </cell>
          <cell r="E691" t="str">
            <v>NOUTH SEYHA</v>
          </cell>
          <cell r="F691" t="str">
            <v>0420000075468</v>
          </cell>
        </row>
        <row r="692">
          <cell r="B692" t="str">
            <v>នួន ពុទ្ធារី</v>
          </cell>
          <cell r="C692">
            <v>2822100160</v>
          </cell>
          <cell r="D692" t="str">
            <v>នួន ពុទ្ធារី</v>
          </cell>
          <cell r="E692" t="str">
            <v>NUON PUTHEARY</v>
          </cell>
          <cell r="F692" t="str">
            <v>0080000305557</v>
          </cell>
        </row>
        <row r="693">
          <cell r="B693" t="str">
            <v>នួន អមរា</v>
          </cell>
          <cell r="C693" t="str">
            <v>2841200391</v>
          </cell>
          <cell r="D693" t="str">
            <v>នួន អមរា</v>
          </cell>
          <cell r="E693" t="str">
            <v>NUON AMARA</v>
          </cell>
          <cell r="F693" t="str">
            <v>0420000126089</v>
          </cell>
        </row>
        <row r="694">
          <cell r="B694" t="str">
            <v>នួន កុសល្យ</v>
          </cell>
          <cell r="C694" t="str">
            <v>1951200103</v>
          </cell>
          <cell r="D694" t="str">
            <v>នួន កុសល្យ</v>
          </cell>
          <cell r="E694" t="str">
            <v>NUON KOSAL</v>
          </cell>
          <cell r="F694" t="str">
            <v>0010004600644</v>
          </cell>
        </row>
        <row r="695">
          <cell r="B695" t="str">
            <v>លឹម វន្ឍនា</v>
          </cell>
          <cell r="C695">
            <v>1951200335</v>
          </cell>
          <cell r="D695" t="str">
            <v>លឹម វន្ឍនា</v>
          </cell>
          <cell r="E695" t="str">
            <v>LIM VATHANA</v>
          </cell>
          <cell r="F695" t="str">
            <v>0420000126078</v>
          </cell>
        </row>
        <row r="696">
          <cell r="B696" t="str">
            <v>ថេង ស៊ីណាត</v>
          </cell>
          <cell r="C696">
            <v>2841200265</v>
          </cell>
          <cell r="D696" t="str">
            <v>ថេង ស៊ីណាត</v>
          </cell>
          <cell r="E696" t="str">
            <v>THENG SINAT</v>
          </cell>
          <cell r="F696" t="str">
            <v>0420000072884</v>
          </cell>
        </row>
        <row r="697">
          <cell r="B697" t="str">
            <v>កែវ សម្ភស្ស</v>
          </cell>
          <cell r="C697" t="str">
            <v>1891400147</v>
          </cell>
          <cell r="D697" t="str">
            <v>កែវ សម្ភស្ស</v>
          </cell>
          <cell r="E697" t="str">
            <v>KEO SAMPHORS</v>
          </cell>
          <cell r="F697" t="str">
            <v>0010002543953</v>
          </cell>
        </row>
        <row r="698">
          <cell r="B698" t="str">
            <v>ឡឹប ផាន់នី</v>
          </cell>
          <cell r="C698">
            <v>1920800247</v>
          </cell>
          <cell r="D698" t="str">
            <v>ឡឹប ផាន់នី</v>
          </cell>
          <cell r="E698" t="str">
            <v>LEP PHANNY</v>
          </cell>
          <cell r="F698" t="str">
            <v>0010003823984</v>
          </cell>
        </row>
        <row r="699">
          <cell r="B699" t="str">
            <v>លួត វណ្ណធឿន</v>
          </cell>
          <cell r="C699">
            <v>1851200531</v>
          </cell>
          <cell r="D699" t="str">
            <v>លួត វណ្ណធឿន</v>
          </cell>
          <cell r="E699" t="str">
            <v>LOUT VANTHOEUN</v>
          </cell>
          <cell r="F699" t="str">
            <v>0420000130728</v>
          </cell>
        </row>
        <row r="700">
          <cell r="B700" t="str">
            <v>លន់ សម្ផស្ស</v>
          </cell>
          <cell r="C700">
            <v>2841400137</v>
          </cell>
          <cell r="D700" t="str">
            <v>លន់ សម្ផស្ស</v>
          </cell>
          <cell r="E700" t="str">
            <v>LUN SAMPHOS</v>
          </cell>
          <cell r="F700" t="str">
            <v>0420000101418</v>
          </cell>
        </row>
        <row r="701">
          <cell r="B701" t="str">
            <v>ឡូញ ង៉ែត</v>
          </cell>
          <cell r="C701" t="str">
            <v>1892100506</v>
          </cell>
          <cell r="D701" t="str">
            <v>ឡូញ ង៉ែត</v>
          </cell>
          <cell r="E701" t="str">
            <v>LONH NGET</v>
          </cell>
          <cell r="F701" t="str">
            <v>0420000126364</v>
          </cell>
        </row>
        <row r="702">
          <cell r="B702" t="str">
            <v>អ៊ិន ឌីវិទ្យា</v>
          </cell>
          <cell r="C702" t="str">
            <v>1831200171</v>
          </cell>
          <cell r="D702" t="str">
            <v>អ៊ិន ឌីវិទ្យា</v>
          </cell>
          <cell r="E702" t="str">
            <v>IN DYVICHEA</v>
          </cell>
          <cell r="F702" t="str">
            <v>0010002529055</v>
          </cell>
        </row>
        <row r="703">
          <cell r="B703" t="str">
            <v>វង់ ពេជ្ររតនៈ</v>
          </cell>
          <cell r="C703" t="str">
            <v>1941200141</v>
          </cell>
          <cell r="D703" t="str">
            <v>វង់ ពេជ្ររតនៈ</v>
          </cell>
          <cell r="E703" t="str">
            <v>VONG PICHRATANAK</v>
          </cell>
          <cell r="F703" t="str">
            <v>0460000084108</v>
          </cell>
        </row>
        <row r="704">
          <cell r="B704" t="str">
            <v>ហួន សាន</v>
          </cell>
          <cell r="C704" t="str">
            <v>1790800307</v>
          </cell>
          <cell r="D704" t="str">
            <v>ហួន សាន</v>
          </cell>
          <cell r="E704" t="str">
            <v>HUON SAN</v>
          </cell>
          <cell r="F704" t="str">
            <v>0010002841393</v>
          </cell>
        </row>
        <row r="705">
          <cell r="B705" t="str">
            <v>នុត សុទ្ធារី</v>
          </cell>
          <cell r="C705" t="str">
            <v>2741200028</v>
          </cell>
          <cell r="D705" t="str">
            <v>នុត សុទ្ធារី</v>
          </cell>
          <cell r="E705" t="str">
            <v>NUTH SOTHEARY</v>
          </cell>
          <cell r="F705" t="str">
            <v>0010002528792</v>
          </cell>
        </row>
        <row r="706">
          <cell r="B706" t="str">
            <v>គ្រួច ចាន់បូរ៉ា</v>
          </cell>
          <cell r="C706">
            <v>1871200186</v>
          </cell>
          <cell r="D706" t="str">
            <v>គ្រួច ចាន់បូរ៉ា</v>
          </cell>
          <cell r="E706" t="str">
            <v>KROUCH CHANBORA</v>
          </cell>
          <cell r="F706" t="str">
            <v>0420000101612</v>
          </cell>
        </row>
        <row r="707">
          <cell r="B707" t="str">
            <v>ឈាន ហាក់ឡេង</v>
          </cell>
          <cell r="C707">
            <v>1821200656</v>
          </cell>
          <cell r="D707" t="str">
            <v>ឈាន ហាក់ឡេង</v>
          </cell>
          <cell r="E707" t="str">
            <v>CHHEAN HAKLENG</v>
          </cell>
          <cell r="F707" t="str">
            <v>0420000075476</v>
          </cell>
        </row>
        <row r="708">
          <cell r="B708" t="str">
            <v>ជួន ចរិយា</v>
          </cell>
          <cell r="C708">
            <v>2851200246</v>
          </cell>
          <cell r="D708" t="str">
            <v>ជួន ចរិយា</v>
          </cell>
          <cell r="E708" t="str">
            <v>CHOUN CHAK RIYA</v>
          </cell>
          <cell r="F708" t="str">
            <v>0420000074704</v>
          </cell>
        </row>
        <row r="709">
          <cell r="B709" t="str">
            <v>កែវ សុធា</v>
          </cell>
          <cell r="C709">
            <v>1830800429</v>
          </cell>
          <cell r="D709" t="str">
            <v>កែវ សុធា</v>
          </cell>
          <cell r="E709" t="str">
            <v>KEO SOTHEA</v>
          </cell>
          <cell r="F709" t="str">
            <v>0410000031201</v>
          </cell>
        </row>
        <row r="710">
          <cell r="B710" t="str">
            <v>រ៉ុម វុត្ថា</v>
          </cell>
          <cell r="C710" t="str">
            <v>1880800231</v>
          </cell>
          <cell r="D710" t="str">
            <v>រ៉ុម វុត្ថា</v>
          </cell>
          <cell r="E710" t="str">
            <v>ROM VUTHA</v>
          </cell>
          <cell r="F710" t="str">
            <v>0010002527125</v>
          </cell>
        </row>
        <row r="711">
          <cell r="B711" t="str">
            <v>ជាវ ប៊ុណ្ណា</v>
          </cell>
          <cell r="C711" t="str">
            <v>2850300335</v>
          </cell>
          <cell r="D711" t="str">
            <v>ជាវ ប៊ុណ្ណា</v>
          </cell>
          <cell r="E711" t="str">
            <v>CHEAV BUNNA</v>
          </cell>
          <cell r="F711" t="str">
            <v>0420000126429</v>
          </cell>
        </row>
        <row r="712">
          <cell r="B712" t="str">
            <v>ឌួង យុទ្ធារ៉ា</v>
          </cell>
          <cell r="C712" t="str">
            <v>1691200033</v>
          </cell>
          <cell r="D712" t="str">
            <v>ឌួង យុទ្ធារ៉ា</v>
          </cell>
          <cell r="E712" t="str">
            <v>DUONG YOUTHEARA</v>
          </cell>
          <cell r="F712" t="str">
            <v>0010002550828</v>
          </cell>
        </row>
        <row r="713">
          <cell r="B713" t="str">
            <v>ឡេង មុន្នីរតន៍</v>
          </cell>
          <cell r="C713">
            <v>1801200580</v>
          </cell>
          <cell r="D713" t="str">
            <v>ឡេង មុន្នីរតន៍</v>
          </cell>
          <cell r="E713" t="str">
            <v>LENG MONIROATH</v>
          </cell>
          <cell r="F713" t="str">
            <v>0440000033774</v>
          </cell>
        </row>
        <row r="714">
          <cell r="B714" t="str">
            <v>ផាត់ សុម៉ាលី</v>
          </cell>
          <cell r="C714">
            <v>2881400135</v>
          </cell>
          <cell r="D714" t="str">
            <v>ផាត់ សុម៉ាលី</v>
          </cell>
          <cell r="E714" t="str">
            <v>PHATH SOMALY</v>
          </cell>
          <cell r="F714" t="str">
            <v>0290000043034</v>
          </cell>
        </row>
        <row r="715">
          <cell r="B715" t="str">
            <v>សៀន សារ៉ុម</v>
          </cell>
          <cell r="C715" t="str">
            <v>2882100400</v>
          </cell>
          <cell r="D715" t="str">
            <v>សៀន សារ៉ុម</v>
          </cell>
          <cell r="E715" t="str">
            <v>SIEN SAROM</v>
          </cell>
          <cell r="F715" t="str">
            <v>0420000129037</v>
          </cell>
        </row>
        <row r="716">
          <cell r="B716" t="str">
            <v>គួច សាយអូវ</v>
          </cell>
          <cell r="C716">
            <v>1900300073</v>
          </cell>
          <cell r="D716" t="str">
            <v>គួច សាយអូវ</v>
          </cell>
          <cell r="E716" t="str">
            <v>KOUCH SAYOV</v>
          </cell>
          <cell r="F716" t="str">
            <v>0420000122504</v>
          </cell>
        </row>
        <row r="717">
          <cell r="B717" t="str">
            <v>ថន សុធីរ៉ាត់</v>
          </cell>
          <cell r="C717">
            <v>1900300213</v>
          </cell>
          <cell r="D717" t="str">
            <v>ថន សុធីរ៉ាត់</v>
          </cell>
          <cell r="E717" t="str">
            <v>THON SOTHYRATH</v>
          </cell>
          <cell r="F717" t="str">
            <v>0010003339071</v>
          </cell>
        </row>
        <row r="718">
          <cell r="B718" t="str">
            <v>ទឹម កំសត់</v>
          </cell>
          <cell r="C718" t="str">
            <v>1802100459</v>
          </cell>
          <cell r="D718" t="str">
            <v>ទឹម កំសត់</v>
          </cell>
          <cell r="E718" t="str">
            <v>TIM KOMSOTH</v>
          </cell>
          <cell r="F718" t="str">
            <v>0010002529012</v>
          </cell>
        </row>
        <row r="719">
          <cell r="B719" t="str">
            <v>ហាក់ ឡៃហ៊ត</v>
          </cell>
          <cell r="C719" t="str">
            <v>1852100456</v>
          </cell>
          <cell r="D719" t="str">
            <v>ហាក់ ឡៃហ៊ត</v>
          </cell>
          <cell r="E719" t="str">
            <v>HAK LEYHORT</v>
          </cell>
          <cell r="F719" t="str">
            <v>0010003399953</v>
          </cell>
        </row>
        <row r="720">
          <cell r="B720" t="str">
            <v>សុះ សោភ័ណ</v>
          </cell>
          <cell r="C720">
            <v>1860300354</v>
          </cell>
          <cell r="D720" t="str">
            <v>សុះ សោភ័ណ</v>
          </cell>
          <cell r="E720" t="str">
            <v>SOS SORPHORN</v>
          </cell>
          <cell r="F720" t="str">
            <v>0420000107173</v>
          </cell>
        </row>
        <row r="721">
          <cell r="B721" t="str">
            <v>ឡៅ គឹមលាង</v>
          </cell>
          <cell r="C721">
            <v>2850200414</v>
          </cell>
          <cell r="D721" t="str">
            <v>ឡៅ គឹមលាង</v>
          </cell>
          <cell r="E721" t="str">
            <v>LAO KIMLEANG</v>
          </cell>
          <cell r="F721" t="str">
            <v>0010004655856</v>
          </cell>
        </row>
        <row r="722">
          <cell r="B722" t="str">
            <v>ថាន់ មុន្នីរ័តន៍</v>
          </cell>
          <cell r="C722" t="str">
            <v>1940300207</v>
          </cell>
          <cell r="D722" t="str">
            <v>ថាន់ មុន្នីរ័តន៍</v>
          </cell>
          <cell r="E722" t="str">
            <v>THAN MONYRATH</v>
          </cell>
          <cell r="F722" t="str">
            <v>0420000126119</v>
          </cell>
        </row>
        <row r="723">
          <cell r="B723" t="str">
            <v>លី បូរុន</v>
          </cell>
          <cell r="C723">
            <v>1932300008</v>
          </cell>
          <cell r="D723" t="str">
            <v>លី បូរុន</v>
          </cell>
          <cell r="E723" t="str">
            <v>LY BORUN</v>
          </cell>
          <cell r="F723" t="str">
            <v>0420000127832</v>
          </cell>
        </row>
        <row r="724">
          <cell r="B724" t="str">
            <v>អុល ច័ន្ទណា</v>
          </cell>
          <cell r="C724">
            <v>2941400271</v>
          </cell>
          <cell r="D724" t="str">
            <v>អុល ច័ន្ទណា</v>
          </cell>
          <cell r="E724" t="str">
            <v>OL CHANNA</v>
          </cell>
          <cell r="F724" t="str">
            <v>0650000019954</v>
          </cell>
        </row>
        <row r="725">
          <cell r="B725" t="str">
            <v>បេន ល័ក្ខណា</v>
          </cell>
          <cell r="C725">
            <v>2961200114</v>
          </cell>
          <cell r="D725" t="str">
            <v>បេន ល័ក្ខណា</v>
          </cell>
          <cell r="E725" t="str">
            <v>BEN LEAKHENA</v>
          </cell>
          <cell r="F725" t="str">
            <v>0650000019695</v>
          </cell>
        </row>
        <row r="726">
          <cell r="B726" t="str">
            <v>ទេព សុជាតា</v>
          </cell>
          <cell r="C726" t="str">
            <v>1701200668</v>
          </cell>
          <cell r="D726" t="str">
            <v>ទេព សុជាតា</v>
          </cell>
          <cell r="E726" t="str">
            <v>TEP SOCHEATA</v>
          </cell>
          <cell r="F726" t="str">
            <v>0510000004594</v>
          </cell>
        </row>
        <row r="727">
          <cell r="B727" t="str">
            <v>ជៀង សូផាត</v>
          </cell>
          <cell r="C727">
            <v>1892100275</v>
          </cell>
          <cell r="D727" t="str">
            <v>ជៀង សូផាត</v>
          </cell>
          <cell r="E727" t="str">
            <v>CHEANG SOPHAT</v>
          </cell>
          <cell r="F727" t="str">
            <v>0420000089949</v>
          </cell>
        </row>
        <row r="728">
          <cell r="B728" t="str">
            <v>អាំង សេងលី</v>
          </cell>
          <cell r="C728">
            <v>1921700137</v>
          </cell>
          <cell r="D728" t="str">
            <v>អាំង សេងលី</v>
          </cell>
          <cell r="E728" t="str">
            <v>ANG SENGLY</v>
          </cell>
          <cell r="F728" t="str">
            <v>0010004111546</v>
          </cell>
        </row>
        <row r="729">
          <cell r="B729" t="str">
            <v>បូ ច័ន្ទវាសនា</v>
          </cell>
          <cell r="C729">
            <v>2810800080</v>
          </cell>
          <cell r="D729" t="str">
            <v>បូ ច័ន្ទវាសនា</v>
          </cell>
          <cell r="E729" t="str">
            <v>BO CHANVEASNA</v>
          </cell>
          <cell r="F729" t="str">
            <v>0010002534067</v>
          </cell>
        </row>
        <row r="730">
          <cell r="B730" t="str">
            <v>ស៊ុំ ផារ៉ែន</v>
          </cell>
          <cell r="C730" t="str">
            <v>1721200052</v>
          </cell>
          <cell r="D730" t="str">
            <v>ស៊ុំ ផារ៉ែន</v>
          </cell>
          <cell r="E730" t="str">
            <v>SUM PHAREN</v>
          </cell>
          <cell r="F730" t="str">
            <v>0010002527427</v>
          </cell>
        </row>
        <row r="731">
          <cell r="B731" t="str">
            <v>ជា ស៊ាងហុង</v>
          </cell>
          <cell r="C731" t="str">
            <v>1780300154</v>
          </cell>
          <cell r="D731" t="str">
            <v>ជា ស៊ាងហុង</v>
          </cell>
          <cell r="E731" t="str">
            <v>CHEA SEANGHONG</v>
          </cell>
          <cell r="F731" t="str">
            <v>0010002527877</v>
          </cell>
        </row>
        <row r="732">
          <cell r="B732" t="str">
            <v>ខៀវ សុធារ៉ា</v>
          </cell>
          <cell r="C732" t="str">
            <v>1721200051</v>
          </cell>
          <cell r="D732" t="str">
            <v>ខៀវ សុធារ៉ា</v>
          </cell>
          <cell r="E732" t="str">
            <v>KHEAV SOTHEARA</v>
          </cell>
          <cell r="F732" t="str">
            <v>0010002536523</v>
          </cell>
        </row>
        <row r="733">
          <cell r="B733" t="str">
            <v>ហេង ប៊ុនថា</v>
          </cell>
          <cell r="C733" t="str">
            <v>1820800342</v>
          </cell>
          <cell r="D733" t="str">
            <v>ហេង ប៊ុនថា</v>
          </cell>
          <cell r="E733" t="str">
            <v>HENG BUNTHA</v>
          </cell>
          <cell r="F733" t="str">
            <v>0010002527858</v>
          </cell>
        </row>
        <row r="734">
          <cell r="B734" t="str">
            <v>ព្រំ វាសនា</v>
          </cell>
          <cell r="C734">
            <v>1832000002</v>
          </cell>
          <cell r="D734" t="str">
            <v>ព្រំ វាសនា</v>
          </cell>
          <cell r="E734" t="str">
            <v>PRUM VEASNA</v>
          </cell>
          <cell r="F734" t="str">
            <v>0010002542051</v>
          </cell>
        </row>
        <row r="735">
          <cell r="B735" t="str">
            <v>ឃុត អ៊ូច</v>
          </cell>
          <cell r="C735" t="str">
            <v>1850500164</v>
          </cell>
          <cell r="D735" t="str">
            <v>ឃុត អ៊ូច</v>
          </cell>
          <cell r="E735" t="str">
            <v>KHUT OUCH</v>
          </cell>
          <cell r="F735" t="str">
            <v>0010002800816</v>
          </cell>
        </row>
        <row r="736">
          <cell r="B736" t="str">
            <v>អូន ទ្រី</v>
          </cell>
          <cell r="C736" t="str">
            <v>1760200288</v>
          </cell>
          <cell r="D736" t="str">
            <v>អូន ទ្រី</v>
          </cell>
          <cell r="E736" t="str">
            <v>ON TRY</v>
          </cell>
          <cell r="F736" t="str">
            <v>0010002531904</v>
          </cell>
        </row>
        <row r="737">
          <cell r="B737" t="str">
            <v>ឡាយ ពិសិដ្ឋ</v>
          </cell>
          <cell r="C737">
            <v>1880700326</v>
          </cell>
          <cell r="D737" t="str">
            <v>ឡាយ ពិសិដ្ឋ</v>
          </cell>
          <cell r="E737" t="str">
            <v>LAY PISETH</v>
          </cell>
          <cell r="F737" t="str">
            <v>0010003749679</v>
          </cell>
        </row>
        <row r="738">
          <cell r="B738" t="str">
            <v>កែវ សុផានី</v>
          </cell>
          <cell r="C738">
            <v>2961200113</v>
          </cell>
          <cell r="D738" t="str">
            <v>កែវ សុផានី</v>
          </cell>
          <cell r="E738" t="str">
            <v>KEO SOPHANY</v>
          </cell>
          <cell r="F738" t="str">
            <v>0480000295436</v>
          </cell>
        </row>
        <row r="739">
          <cell r="B739" t="str">
            <v>នៅ បញ្ញាវត្តី</v>
          </cell>
          <cell r="C739">
            <v>2910200278</v>
          </cell>
          <cell r="D739" t="str">
            <v>នៅ បញ្ញាវត្តី</v>
          </cell>
          <cell r="E739" t="str">
            <v>NOUV PANHAVATTEY</v>
          </cell>
          <cell r="F739" t="str">
            <v>0650000020162</v>
          </cell>
        </row>
        <row r="740">
          <cell r="B740" t="str">
            <v>អ៊ុយ សារី</v>
          </cell>
          <cell r="C740">
            <v>2920800292</v>
          </cell>
          <cell r="D740" t="str">
            <v>អ៊ុយ សារី</v>
          </cell>
          <cell r="E740" t="str">
            <v>UY SARY</v>
          </cell>
          <cell r="F740" t="str">
            <v>0420000095744</v>
          </cell>
        </row>
        <row r="741">
          <cell r="B741" t="str">
            <v>ហន ហនុរិទ្ធិ</v>
          </cell>
          <cell r="C741" t="str">
            <v>1850200417</v>
          </cell>
          <cell r="D741" t="str">
            <v>ហន ហនុរិទ្ធិ</v>
          </cell>
          <cell r="E741" t="str">
            <v>HAN HAKNOUK RITH</v>
          </cell>
          <cell r="F741" t="str">
            <v>0010002787917</v>
          </cell>
        </row>
        <row r="742">
          <cell r="B742" t="str">
            <v>ស សាម៉េត</v>
          </cell>
          <cell r="C742">
            <v>1882100403</v>
          </cell>
          <cell r="D742" t="str">
            <v>ស សាម៉េត</v>
          </cell>
          <cell r="E742" t="str">
            <v>SOR SAMET</v>
          </cell>
          <cell r="F742" t="str">
            <v>0240000221865</v>
          </cell>
        </row>
        <row r="743">
          <cell r="B743" t="str">
            <v>ឃៀង ចិន្តា</v>
          </cell>
          <cell r="C743">
            <v>2902100445</v>
          </cell>
          <cell r="D743" t="str">
            <v>ឃៀង ចិន្តា</v>
          </cell>
          <cell r="E743" t="str">
            <v>KHIENG CHENDA</v>
          </cell>
          <cell r="F743" t="str">
            <v>0010005486799</v>
          </cell>
        </row>
        <row r="744">
          <cell r="B744" t="str">
            <v>ទាង បូរាណ</v>
          </cell>
          <cell r="C744">
            <v>1750700008</v>
          </cell>
          <cell r="D744" t="str">
            <v>ទាង បូរាណ</v>
          </cell>
          <cell r="E744" t="str">
            <v>TEANG BORAN</v>
          </cell>
          <cell r="F744" t="str">
            <v>0130000256774</v>
          </cell>
        </row>
        <row r="745">
          <cell r="B745" t="str">
            <v>សំ ស្រីណាត</v>
          </cell>
          <cell r="C745">
            <v>2831200250</v>
          </cell>
          <cell r="D745" t="str">
            <v>សំ ស្រីណាត</v>
          </cell>
          <cell r="E745" t="str">
            <v>SAM SREYNAT</v>
          </cell>
          <cell r="F745" t="str">
            <v>0010004362271</v>
          </cell>
        </row>
        <row r="746">
          <cell r="B746" t="str">
            <v>ឆាយ ម៉ារីណែត</v>
          </cell>
          <cell r="C746">
            <v>2990800086</v>
          </cell>
          <cell r="D746" t="str">
            <v>ឆាយ ម៉ារីណែត</v>
          </cell>
          <cell r="E746" t="str">
            <v>CHHAY MARINETH</v>
          </cell>
          <cell r="F746" t="str">
            <v>0420000153779</v>
          </cell>
        </row>
        <row r="747">
          <cell r="B747" t="str">
            <v>ហៃ មុំពីឌូ</v>
          </cell>
          <cell r="C747">
            <v>1811200692</v>
          </cell>
          <cell r="D747" t="str">
            <v>ហៃ មុំពីឌូ</v>
          </cell>
          <cell r="E747" t="str">
            <v>HAY MOMPIDO</v>
          </cell>
          <cell r="F747" t="str">
            <v>0420000186448</v>
          </cell>
        </row>
        <row r="748">
          <cell r="B748" t="str">
            <v>ទេព គឹមឆៃ</v>
          </cell>
          <cell r="C748">
            <v>1842100582</v>
          </cell>
          <cell r="D748" t="str">
            <v>ទេព គឹមឆៃ</v>
          </cell>
          <cell r="E748" t="str">
            <v>TEP KIMCHHAY</v>
          </cell>
          <cell r="F748" t="str">
            <v>0650000019784</v>
          </cell>
        </row>
        <row r="749">
          <cell r="B749" t="str">
            <v>ស៊ុត បូរក្ស</v>
          </cell>
          <cell r="C749">
            <v>1911000106</v>
          </cell>
          <cell r="D749" t="str">
            <v>ស៊ុត បូរក្ស</v>
          </cell>
          <cell r="E749" t="str">
            <v>SOUT BOREAK</v>
          </cell>
          <cell r="F749" t="str">
            <v>0650000019776</v>
          </cell>
        </row>
        <row r="750">
          <cell r="B750" t="str">
            <v>ភិន វិសាល</v>
          </cell>
          <cell r="C750">
            <v>1940200154</v>
          </cell>
          <cell r="D750" t="str">
            <v>ភិន វិសាល</v>
          </cell>
          <cell r="E750" t="str">
            <v>PHEN VESAL</v>
          </cell>
          <cell r="F750" t="str">
            <v>0010005486748</v>
          </cell>
        </row>
        <row r="751">
          <cell r="B751" t="str">
            <v>សំអុន បូរមី</v>
          </cell>
          <cell r="C751">
            <v>1951200416</v>
          </cell>
          <cell r="D751" t="str">
            <v>សំអុន បូរមី</v>
          </cell>
          <cell r="E751" t="str">
            <v>SAM ONN BORAMEY</v>
          </cell>
          <cell r="F751" t="str">
            <v>0650000019822</v>
          </cell>
        </row>
        <row r="752">
          <cell r="B752" t="str">
            <v>កុល កលរក្សា</v>
          </cell>
          <cell r="C752">
            <v>2960800222</v>
          </cell>
          <cell r="D752" t="str">
            <v>កុល កលរក្សា</v>
          </cell>
          <cell r="E752" t="str">
            <v>KOL KALRAKSA</v>
          </cell>
          <cell r="F752" t="str">
            <v>0010005486818</v>
          </cell>
        </row>
        <row r="753">
          <cell r="B753" t="str">
            <v>ពៅ មុន្នីរិទ្ធ</v>
          </cell>
          <cell r="C753">
            <v>1971200065</v>
          </cell>
          <cell r="D753" t="str">
            <v>ពៅ មុន្នីរិទ្ធ</v>
          </cell>
          <cell r="E753" t="str">
            <v>PEOU MONIRITH</v>
          </cell>
          <cell r="F753" t="str">
            <v>0650000019757</v>
          </cell>
        </row>
        <row r="754">
          <cell r="B754" t="str">
            <v>សេង សៀវហ៊ង</v>
          </cell>
          <cell r="C754">
            <v>2941000093</v>
          </cell>
          <cell r="D754" t="str">
            <v>សេង សៀវហ៊ង</v>
          </cell>
          <cell r="E754" t="str">
            <v>SENG SIVEHORNG</v>
          </cell>
          <cell r="F754">
            <v>290000078768</v>
          </cell>
        </row>
        <row r="755">
          <cell r="B755" t="str">
            <v>វ៉ា យុវវឌ្ឍនា</v>
          </cell>
          <cell r="C755" t="str">
            <v>1700300009</v>
          </cell>
          <cell r="D755" t="str">
            <v>វ៉ា យុវវឌ្ឍនា</v>
          </cell>
          <cell r="E755" t="str">
            <v>VA YUVAVADHANA</v>
          </cell>
          <cell r="F755" t="str">
            <v>0010002726985</v>
          </cell>
        </row>
        <row r="756">
          <cell r="B756" t="str">
            <v>ពិន ណិត</v>
          </cell>
          <cell r="C756">
            <v>1912100329</v>
          </cell>
          <cell r="D756" t="str">
            <v>ពិន ណិត</v>
          </cell>
          <cell r="E756" t="str">
            <v>PIN NIT</v>
          </cell>
          <cell r="F756" t="str">
            <v>0420000095612</v>
          </cell>
        </row>
        <row r="757">
          <cell r="B757" t="str">
            <v>តុង សុភី</v>
          </cell>
          <cell r="C757">
            <v>1941200156</v>
          </cell>
          <cell r="D757" t="str">
            <v>តុង សុភី</v>
          </cell>
          <cell r="E757" t="str">
            <v>TONG SOPHY</v>
          </cell>
          <cell r="F757" t="str">
            <v>0060000416978</v>
          </cell>
        </row>
        <row r="758">
          <cell r="B758" t="str">
            <v>ឆេន សុខន</v>
          </cell>
          <cell r="C758">
            <v>1892100144</v>
          </cell>
          <cell r="D758" t="str">
            <v>ឆេន សុខន</v>
          </cell>
          <cell r="E758" t="str">
            <v>CHHEN SOKHORN</v>
          </cell>
          <cell r="F758" t="str">
            <v>0420000128324</v>
          </cell>
        </row>
        <row r="759">
          <cell r="B759" t="str">
            <v>តឹក ស្រីលក្ខណ៍</v>
          </cell>
          <cell r="C759" t="str">
            <v>2930400172</v>
          </cell>
          <cell r="D759" t="str">
            <v>តឹក ស្រីលក្ខណ៍</v>
          </cell>
          <cell r="E759" t="str">
            <v>TOEK SREYLEAK</v>
          </cell>
          <cell r="F759" t="str">
            <v>0010003828207</v>
          </cell>
        </row>
        <row r="760">
          <cell r="B760" t="str">
            <v>ចេវ សុឃីម</v>
          </cell>
          <cell r="C760" t="str">
            <v>2902100313</v>
          </cell>
          <cell r="D760" t="str">
            <v>ចេវ សុឃីម</v>
          </cell>
          <cell r="E760" t="str">
            <v>CHEV SOKHIM</v>
          </cell>
          <cell r="F760" t="str">
            <v>0420000122091</v>
          </cell>
        </row>
        <row r="761">
          <cell r="B761" t="str">
            <v>ឡាំ សុវុត្ថា</v>
          </cell>
          <cell r="C761" t="str">
            <v>1741400014</v>
          </cell>
          <cell r="D761" t="str">
            <v>ឡាំ សុវុត្ថា</v>
          </cell>
          <cell r="E761" t="str">
            <v>LAIM SOVUTHA</v>
          </cell>
          <cell r="F761" t="str">
            <v>0010002527222</v>
          </cell>
        </row>
        <row r="762">
          <cell r="B762" t="str">
            <v>ហ៊ុន គាង</v>
          </cell>
          <cell r="C762">
            <v>1900300377</v>
          </cell>
          <cell r="D762" t="str">
            <v>ហ៊ុន គាង</v>
          </cell>
          <cell r="E762" t="str">
            <v>HUN KEANG</v>
          </cell>
          <cell r="F762" t="str">
            <v>0420000095736</v>
          </cell>
        </row>
        <row r="763">
          <cell r="B763" t="str">
            <v>ឈ សុខា</v>
          </cell>
          <cell r="C763">
            <v>1792100411</v>
          </cell>
          <cell r="D763" t="str">
            <v>ឈ សុខា</v>
          </cell>
          <cell r="E763" t="str">
            <v>CHHOR SOKHA</v>
          </cell>
          <cell r="F763" t="str">
            <v>0480000242936</v>
          </cell>
        </row>
        <row r="764">
          <cell r="B764" t="str">
            <v>ហ៊ុន ចំរើន</v>
          </cell>
          <cell r="C764">
            <v>1912100380</v>
          </cell>
          <cell r="D764" t="str">
            <v>ហ៊ុន ចំរើន</v>
          </cell>
          <cell r="E764" t="str">
            <v>HUN CHOMROEN</v>
          </cell>
          <cell r="F764" t="str">
            <v>0420000127999</v>
          </cell>
        </row>
        <row r="765">
          <cell r="B765" t="str">
            <v>ប៉ុន សភាឫទ្ធិ</v>
          </cell>
          <cell r="C765" t="str">
            <v>1951200105</v>
          </cell>
          <cell r="D765" t="str">
            <v>ប៉ុន សភាឫទ្ធិ</v>
          </cell>
          <cell r="E765" t="str">
            <v>PON SAKPHEARETH</v>
          </cell>
          <cell r="F765" t="str">
            <v>0420000123397</v>
          </cell>
        </row>
        <row r="766">
          <cell r="B766" t="str">
            <v>ហេង ហ័រ</v>
          </cell>
          <cell r="C766">
            <v>1880300336</v>
          </cell>
          <cell r="D766" t="str">
            <v>ហេង ហ័រ</v>
          </cell>
          <cell r="E766" t="str">
            <v>HENG HOR</v>
          </cell>
          <cell r="F766" t="str">
            <v>0010003339098</v>
          </cell>
        </row>
        <row r="767">
          <cell r="B767" t="str">
            <v>សាន បូណា</v>
          </cell>
          <cell r="C767" t="str">
            <v>1741200062</v>
          </cell>
          <cell r="D767" t="str">
            <v>សាន បូណា</v>
          </cell>
          <cell r="E767" t="str">
            <v>SAN BONA</v>
          </cell>
          <cell r="F767" t="str">
            <v>0010002532641</v>
          </cell>
        </row>
        <row r="768">
          <cell r="B768" t="str">
            <v>ហម សាវីន</v>
          </cell>
          <cell r="C768">
            <v>2930700088</v>
          </cell>
          <cell r="D768" t="str">
            <v>ហម សាវីន</v>
          </cell>
          <cell r="E768" t="str">
            <v>HAM SAVIN</v>
          </cell>
          <cell r="F768" t="str">
            <v>0240000221873</v>
          </cell>
        </row>
        <row r="769">
          <cell r="B769" t="str">
            <v>ទៀង ស៊ុនហេង</v>
          </cell>
          <cell r="C769" t="str">
            <v>1810600241</v>
          </cell>
          <cell r="D769" t="str">
            <v>ទៀង ស៊ុនហេង</v>
          </cell>
          <cell r="E769" t="str">
            <v>TIENG SUNHENG</v>
          </cell>
          <cell r="F769" t="str">
            <v>0240000237273</v>
          </cell>
        </row>
        <row r="770">
          <cell r="B770" t="str">
            <v>ប្រាក់ សុមនី</v>
          </cell>
          <cell r="C770">
            <v>1810800479</v>
          </cell>
          <cell r="D770" t="str">
            <v>ប្រាក់ សុមនី</v>
          </cell>
          <cell r="E770" t="str">
            <v>PRAK SOMONY</v>
          </cell>
          <cell r="F770" t="str">
            <v>0060000417467</v>
          </cell>
        </row>
        <row r="771">
          <cell r="B771" t="str">
            <v>លី បុត្រា</v>
          </cell>
          <cell r="C771" t="str">
            <v>1941000056</v>
          </cell>
          <cell r="D771" t="str">
            <v>លី បុត្រា</v>
          </cell>
          <cell r="E771" t="str">
            <v>LY BOTRA</v>
          </cell>
          <cell r="F771" t="str">
            <v>0420000126003</v>
          </cell>
        </row>
        <row r="772">
          <cell r="B772" t="str">
            <v>អេង គន្ធា</v>
          </cell>
          <cell r="C772" t="str">
            <v>2920800265</v>
          </cell>
          <cell r="D772" t="str">
            <v>អេង គន្ធា</v>
          </cell>
          <cell r="E772" t="str">
            <v>ENG KUNTHEA</v>
          </cell>
          <cell r="F772" t="str">
            <v>0420000121982</v>
          </cell>
        </row>
        <row r="773">
          <cell r="B773" t="str">
            <v>ស៊ុន សារី</v>
          </cell>
          <cell r="C773">
            <v>1941200214</v>
          </cell>
          <cell r="D773" t="str">
            <v>ស៊ុន សារី</v>
          </cell>
          <cell r="E773" t="str">
            <v>SUN SARY</v>
          </cell>
          <cell r="F773" t="str">
            <v>0420000153787</v>
          </cell>
        </row>
        <row r="774">
          <cell r="B774" t="str">
            <v>ប្រាក់ បូរី</v>
          </cell>
          <cell r="C774" t="str">
            <v>2922100370</v>
          </cell>
          <cell r="D774" t="str">
            <v>ប្រាក់ បូរី</v>
          </cell>
          <cell r="E774" t="str">
            <v>PRAK BOREY</v>
          </cell>
          <cell r="F774" t="str">
            <v>0420000125996</v>
          </cell>
        </row>
        <row r="775">
          <cell r="B775" t="str">
            <v>ស៊ុត ស៊ីណេត</v>
          </cell>
          <cell r="C775" t="str">
            <v>2891400193</v>
          </cell>
          <cell r="D775" t="str">
            <v>ស៊ុត ស៊ីណេត</v>
          </cell>
          <cell r="E775" t="str">
            <v>SUTH SENETH</v>
          </cell>
          <cell r="F775" t="str">
            <v>0010002788018</v>
          </cell>
        </row>
        <row r="776">
          <cell r="B776" t="str">
            <v>ផេង សុភឿន</v>
          </cell>
          <cell r="C776">
            <v>1882100571</v>
          </cell>
          <cell r="D776" t="str">
            <v>ផេង សុភឿន</v>
          </cell>
          <cell r="E776" t="str">
            <v>PHENG SOPHOEURN</v>
          </cell>
          <cell r="F776" t="str">
            <v>0420000126477</v>
          </cell>
        </row>
        <row r="777">
          <cell r="B777" t="str">
            <v>លី ធីតា</v>
          </cell>
          <cell r="C777" t="str">
            <v>2801000083</v>
          </cell>
          <cell r="D777" t="str">
            <v>លី ធីតា</v>
          </cell>
          <cell r="E777" t="str">
            <v>LY THIDA</v>
          </cell>
          <cell r="F777" t="str">
            <v>0420000126011</v>
          </cell>
        </row>
        <row r="778">
          <cell r="B778" t="str">
            <v>គីន ផានិត</v>
          </cell>
          <cell r="C778" t="str">
            <v>1920500130</v>
          </cell>
          <cell r="D778" t="str">
            <v>គីន ផានិត</v>
          </cell>
          <cell r="E778" t="str">
            <v>KIN PHANITH</v>
          </cell>
          <cell r="F778" t="str">
            <v>0420000121998</v>
          </cell>
        </row>
        <row r="779">
          <cell r="B779" t="str">
            <v>វិទ្យា ឧត្តម</v>
          </cell>
          <cell r="C779" t="str">
            <v>1940200104</v>
          </cell>
          <cell r="D779" t="str">
            <v>វិទ្យា ឧត្តម</v>
          </cell>
          <cell r="E779" t="str">
            <v>VITHIEA OUDAM</v>
          </cell>
          <cell r="F779" t="str">
            <v>0420000092842</v>
          </cell>
        </row>
        <row r="780">
          <cell r="B780" t="str">
            <v>ឃិន ចិន្ដា</v>
          </cell>
          <cell r="C780">
            <v>2892100372</v>
          </cell>
          <cell r="D780" t="str">
            <v>ឃិន ចិន្ដា</v>
          </cell>
          <cell r="E780" t="str">
            <v>KHIN CHENDA</v>
          </cell>
          <cell r="F780" t="str">
            <v>0420000127867</v>
          </cell>
        </row>
        <row r="781">
          <cell r="B781" t="str">
            <v>ថុល ពៅ</v>
          </cell>
          <cell r="C781" t="str">
            <v>1900300164</v>
          </cell>
          <cell r="D781" t="str">
            <v>ថុល ពៅ</v>
          </cell>
          <cell r="E781" t="str">
            <v>THOL PAO</v>
          </cell>
          <cell r="F781" t="str">
            <v>0010002788026</v>
          </cell>
        </row>
        <row r="782">
          <cell r="B782" t="str">
            <v>ឡៃ ប៊ុងគាង</v>
          </cell>
          <cell r="C782">
            <v>1941200155</v>
          </cell>
          <cell r="D782" t="str">
            <v>ឡៃ ប៊ុងគាង</v>
          </cell>
          <cell r="E782" t="str">
            <v>LAY BUNGKEANG</v>
          </cell>
          <cell r="F782" t="str">
            <v>0440000032077</v>
          </cell>
        </row>
        <row r="783">
          <cell r="B783" t="str">
            <v>សុខ លីដា</v>
          </cell>
          <cell r="C783" t="str">
            <v>2960500061</v>
          </cell>
          <cell r="D783" t="str">
            <v>សុខ លីដា</v>
          </cell>
          <cell r="E783" t="str">
            <v>SOK LIDA</v>
          </cell>
          <cell r="F783" t="str">
            <v>0420000121974</v>
          </cell>
        </row>
        <row r="784">
          <cell r="B784" t="str">
            <v>ប៉ែន សាវ៉ាត</v>
          </cell>
          <cell r="C784" t="str">
            <v>1780300226</v>
          </cell>
          <cell r="D784" t="str">
            <v>ប៉ែន សាវ៉ាត</v>
          </cell>
          <cell r="E784" t="str">
            <v>PEN SAVAT</v>
          </cell>
          <cell r="F784" t="str">
            <v>0010002527486</v>
          </cell>
        </row>
        <row r="785">
          <cell r="B785" t="str">
            <v xml:space="preserve">យន សុផាណា </v>
          </cell>
          <cell r="C785">
            <v>1880400175</v>
          </cell>
          <cell r="D785" t="str">
            <v xml:space="preserve">យន សុផាណា </v>
          </cell>
          <cell r="E785" t="str">
            <v>YORN SOPHANA</v>
          </cell>
          <cell r="F785" t="str">
            <v>0420000112557</v>
          </cell>
        </row>
        <row r="786">
          <cell r="B786" t="str">
            <v>គង់ សុវាចា</v>
          </cell>
          <cell r="C786">
            <v>2890600189</v>
          </cell>
          <cell r="D786" t="str">
            <v>គង់ សុវាចា</v>
          </cell>
          <cell r="E786" t="str">
            <v>KONG SOVEACHA</v>
          </cell>
          <cell r="F786" t="str">
            <v>0010003368004</v>
          </cell>
        </row>
        <row r="787">
          <cell r="B787" t="str">
            <v>ឃឹម សុសំរេច</v>
          </cell>
          <cell r="C787" t="str">
            <v>1831200471</v>
          </cell>
          <cell r="D787" t="str">
            <v>ឃឹម សុសំរេច</v>
          </cell>
          <cell r="E787" t="str">
            <v>KHIM SOSAMRACH</v>
          </cell>
          <cell r="F787" t="str">
            <v>0010002525707</v>
          </cell>
        </row>
        <row r="788">
          <cell r="B788" t="str">
            <v>ហេង ហ៊ត</v>
          </cell>
          <cell r="C788" t="str">
            <v>1672100010</v>
          </cell>
          <cell r="D788" t="str">
            <v>ហេង ហ៊ត</v>
          </cell>
          <cell r="E788" t="str">
            <v>HENG HORT</v>
          </cell>
          <cell r="F788" t="str">
            <v>0010002536469</v>
          </cell>
        </row>
        <row r="789">
          <cell r="B789" t="str">
            <v>លី សុភាព</v>
          </cell>
          <cell r="C789" t="str">
            <v>1700300068</v>
          </cell>
          <cell r="D789" t="str">
            <v>លី សុភាព</v>
          </cell>
          <cell r="E789" t="str">
            <v>LY SOPHEAP</v>
          </cell>
          <cell r="F789" t="str">
            <v>0010002536407</v>
          </cell>
        </row>
        <row r="790">
          <cell r="B790" t="str">
            <v>ស៊ីម ហុង</v>
          </cell>
          <cell r="C790" t="str">
            <v>1760300014</v>
          </cell>
          <cell r="D790" t="str">
            <v>ស៊ីម ហុង</v>
          </cell>
          <cell r="E790" t="str">
            <v>SIM HONG</v>
          </cell>
          <cell r="F790" t="str">
            <v>0010002528873</v>
          </cell>
        </row>
        <row r="791">
          <cell r="B791" t="str">
            <v>ទូច ពណ្ណរាយ</v>
          </cell>
          <cell r="C791" t="str">
            <v>1801200269</v>
          </cell>
          <cell r="D791" t="str">
            <v>ទូច ពណ្ណរាយ</v>
          </cell>
          <cell r="E791" t="str">
            <v>TOUCH PONNAREAY</v>
          </cell>
          <cell r="F791" t="str">
            <v>0010002536361</v>
          </cell>
        </row>
        <row r="792">
          <cell r="B792" t="str">
            <v>ហុង មុយ</v>
          </cell>
          <cell r="C792" t="str">
            <v>2731200035</v>
          </cell>
          <cell r="D792" t="str">
            <v>ហុង មុយ</v>
          </cell>
          <cell r="E792" t="str">
            <v>HONG MUY</v>
          </cell>
          <cell r="F792" t="str">
            <v>0010002534423</v>
          </cell>
        </row>
        <row r="793">
          <cell r="B793" t="str">
            <v>សយ ម៉ានិត</v>
          </cell>
          <cell r="C793" t="str">
            <v>1821200024</v>
          </cell>
          <cell r="D793" t="str">
            <v>សយ ម៉ានិត</v>
          </cell>
          <cell r="E793" t="str">
            <v>SAY MANITH</v>
          </cell>
          <cell r="F793" t="str">
            <v>0010002534512</v>
          </cell>
        </row>
        <row r="794">
          <cell r="B794" t="str">
            <v>គន់ សម្បត្តិ</v>
          </cell>
          <cell r="C794">
            <v>1831500108</v>
          </cell>
          <cell r="D794" t="str">
            <v>គន់ សម្បត្តិ</v>
          </cell>
          <cell r="E794" t="str">
            <v>KUN SAMBATH</v>
          </cell>
          <cell r="F794" t="str">
            <v>0010002637273</v>
          </cell>
        </row>
        <row r="795">
          <cell r="B795" t="str">
            <v>អ៊ុក រ៉ាវុធ</v>
          </cell>
          <cell r="C795" t="str">
            <v>1680700004</v>
          </cell>
          <cell r="D795" t="str">
            <v>អ៊ុក រ៉ាវុធ</v>
          </cell>
          <cell r="E795" t="str">
            <v>OUK RAVUTH</v>
          </cell>
          <cell r="F795" t="str">
            <v>0010002531661</v>
          </cell>
        </row>
        <row r="796">
          <cell r="B796" t="str">
            <v>ជីង សរ</v>
          </cell>
          <cell r="C796" t="str">
            <v>1801200385</v>
          </cell>
          <cell r="D796" t="str">
            <v>ជីង សរ</v>
          </cell>
          <cell r="E796" t="str">
            <v>CHING SAR</v>
          </cell>
          <cell r="F796" t="str">
            <v>0010002528741</v>
          </cell>
        </row>
        <row r="797">
          <cell r="B797" t="str">
            <v>ជួន អានសង្វារ</v>
          </cell>
          <cell r="C797" t="str">
            <v>1811200050</v>
          </cell>
          <cell r="D797" t="str">
            <v>ជួន អានសង្វារ</v>
          </cell>
          <cell r="E797" t="str">
            <v>CHUON ANSANGWAR</v>
          </cell>
          <cell r="F797" t="str">
            <v>0010002528954</v>
          </cell>
        </row>
        <row r="798">
          <cell r="B798" t="str">
            <v>ជួប សុផានី</v>
          </cell>
          <cell r="C798" t="str">
            <v>2800800124</v>
          </cell>
          <cell r="D798" t="str">
            <v>ជួប សុផានី</v>
          </cell>
          <cell r="E798" t="str">
            <v>CHOUP SOPHANY</v>
          </cell>
          <cell r="F798" t="str">
            <v>0010002544267</v>
          </cell>
        </row>
        <row r="799">
          <cell r="B799" t="str">
            <v>លី ហា</v>
          </cell>
          <cell r="C799">
            <v>1911200076</v>
          </cell>
          <cell r="D799" t="str">
            <v>លី ហា</v>
          </cell>
          <cell r="E799" t="str">
            <v>LY HA</v>
          </cell>
          <cell r="F799" t="str">
            <v>0010002787925</v>
          </cell>
        </row>
        <row r="800">
          <cell r="B800" t="str">
            <v>ឃុន ពិសិដ្ឋារ៉ា</v>
          </cell>
          <cell r="C800" t="str">
            <v>1750800038</v>
          </cell>
          <cell r="D800" t="str">
            <v>ឃុន ពិសិដ្ឋារ៉ា</v>
          </cell>
          <cell r="E800" t="str">
            <v>KHUN PISETHARA</v>
          </cell>
          <cell r="F800" t="str">
            <v>0010002529306</v>
          </cell>
        </row>
        <row r="801">
          <cell r="B801" t="str">
            <v>ហួង សុភ័ក្រ</v>
          </cell>
          <cell r="C801">
            <v>2910600168</v>
          </cell>
          <cell r="D801" t="str">
            <v>ហួង សុភ័ក្រ</v>
          </cell>
          <cell r="E801" t="str">
            <v>HOUNG SOPHEAK</v>
          </cell>
          <cell r="F801" t="str">
            <v>0010003864435</v>
          </cell>
        </row>
        <row r="802">
          <cell r="B802" t="str">
            <v>ចែម រម្យនា</v>
          </cell>
          <cell r="C802" t="str">
            <v>2821000104</v>
          </cell>
          <cell r="D802" t="str">
            <v>ចែម រម្យនា</v>
          </cell>
          <cell r="E802" t="str">
            <v>CHEM RUMNEA</v>
          </cell>
          <cell r="F802" t="str">
            <v>0420000099219</v>
          </cell>
        </row>
        <row r="803">
          <cell r="B803" t="str">
            <v>ហោ ច័ន្ទសុខា</v>
          </cell>
          <cell r="C803">
            <v>1930700208</v>
          </cell>
          <cell r="D803" t="str">
            <v>ហោ ច័ន្ទសុខា</v>
          </cell>
          <cell r="E803" t="str">
            <v>HOR CHANSOKHA</v>
          </cell>
          <cell r="F803" t="str">
            <v>0420000127654</v>
          </cell>
        </row>
        <row r="804">
          <cell r="B804" t="str">
            <v>ឡេង លីណា</v>
          </cell>
          <cell r="C804">
            <v>2881000155</v>
          </cell>
          <cell r="D804" t="str">
            <v>ឡេង លីណា</v>
          </cell>
          <cell r="E804" t="str">
            <v>LENG LINA</v>
          </cell>
          <cell r="F804" t="str">
            <v>0440000029138</v>
          </cell>
        </row>
        <row r="805">
          <cell r="B805" t="str">
            <v>កាំង កញ្ញារិទ្ធិ</v>
          </cell>
          <cell r="C805">
            <v>1921200095</v>
          </cell>
          <cell r="D805" t="str">
            <v>កាំង កញ្ញារិទ្ធិ</v>
          </cell>
          <cell r="E805" t="str">
            <v>KAING KANHARITH</v>
          </cell>
          <cell r="F805" t="str">
            <v>0440000031232</v>
          </cell>
        </row>
        <row r="806">
          <cell r="B806" t="str">
            <v>ទូច លីដា</v>
          </cell>
          <cell r="C806" t="str">
            <v>2731200038</v>
          </cell>
          <cell r="D806" t="str">
            <v>ទូច លីដា</v>
          </cell>
          <cell r="E806" t="str">
            <v>TOUCH LYDA</v>
          </cell>
          <cell r="F806" t="str">
            <v>0010002532218</v>
          </cell>
        </row>
        <row r="807">
          <cell r="B807" t="str">
            <v>យឹម ផល្លី</v>
          </cell>
          <cell r="C807" t="str">
            <v>1821200027</v>
          </cell>
          <cell r="D807" t="str">
            <v>យឹម ផល្លី</v>
          </cell>
          <cell r="E807" t="str">
            <v>YIM PHALLY</v>
          </cell>
          <cell r="F807" t="str">
            <v>0010002534164</v>
          </cell>
        </row>
        <row r="808">
          <cell r="B808" t="str">
            <v>និន វណ្ណៈ-</v>
          </cell>
          <cell r="C808">
            <v>1901400222</v>
          </cell>
          <cell r="D808" t="str">
            <v>និន វណ្ណៈ</v>
          </cell>
          <cell r="E808" t="str">
            <v>NEN VANNAK</v>
          </cell>
          <cell r="F808" t="str">
            <v>0440000030198</v>
          </cell>
        </row>
        <row r="809">
          <cell r="B809" t="str">
            <v>ចាន់ រស្មីគង្គា</v>
          </cell>
          <cell r="C809">
            <v>2980100092</v>
          </cell>
          <cell r="D809" t="str">
            <v>ចាន់ រស្មីគង្គា</v>
          </cell>
          <cell r="E809" t="str">
            <v>CHANN REAKSMEY
KONGKEA</v>
          </cell>
          <cell r="F809" t="str">
            <v>0120000201378</v>
          </cell>
        </row>
        <row r="810">
          <cell r="B810" t="str">
            <v>ឆេង នីតា</v>
          </cell>
          <cell r="C810" t="str">
            <v>2912000132</v>
          </cell>
          <cell r="D810" t="str">
            <v>ឆេង នីតា</v>
          </cell>
          <cell r="E810" t="str">
            <v>CHHENG NITA</v>
          </cell>
          <cell r="F810" t="str">
            <v>0130000206955</v>
          </cell>
        </row>
        <row r="811">
          <cell r="B811" t="str">
            <v>ព្រំ សុជាតី</v>
          </cell>
          <cell r="C811" t="str">
            <v>2940200086</v>
          </cell>
          <cell r="D811" t="str">
            <v>ព្រំ សុជាតី</v>
          </cell>
          <cell r="E811" t="str">
            <v>PRUM SOCHEATEY</v>
          </cell>
          <cell r="F811" t="str">
            <v>0130000206939</v>
          </cell>
        </row>
        <row r="812">
          <cell r="B812" t="str">
            <v>អ៊ូ គង់</v>
          </cell>
          <cell r="C812" t="str">
            <v>1852100401</v>
          </cell>
          <cell r="D812" t="str">
            <v>អ៊ូ គង់</v>
          </cell>
          <cell r="E812" t="str">
            <v>OU KONG</v>
          </cell>
          <cell r="F812" t="str">
            <v>0010002541004</v>
          </cell>
        </row>
        <row r="813">
          <cell r="B813" t="str">
            <v>ឈឹម សុវណ្ណកាណា</v>
          </cell>
          <cell r="C813" t="str">
            <v>2911200251</v>
          </cell>
          <cell r="D813" t="str">
            <v>ឈឹម សុវណ្ណកាណា</v>
          </cell>
          <cell r="E813" t="str">
            <v>CHHIM SOVANKANA</v>
          </cell>
          <cell r="F813" t="str">
            <v>0440000030899</v>
          </cell>
        </row>
        <row r="814">
          <cell r="B814" t="str">
            <v>ម៉ង់ វីរៈ</v>
          </cell>
          <cell r="C814">
            <v>1911200370</v>
          </cell>
          <cell r="D814" t="str">
            <v>ម៉ង់ វីរៈ</v>
          </cell>
          <cell r="E814" t="str">
            <v>MONG VIRAK</v>
          </cell>
          <cell r="F814" t="str">
            <v>0010005501127</v>
          </cell>
        </row>
        <row r="815">
          <cell r="B815" t="str">
            <v>ឈី វ៉ាន់ឆៃ</v>
          </cell>
          <cell r="C815">
            <v>1972100092</v>
          </cell>
          <cell r="D815" t="str">
            <v>ឈី វ៉ាន់ឆៃ</v>
          </cell>
          <cell r="E815" t="str">
            <v>CHHY VANNCHHAY</v>
          </cell>
          <cell r="F815" t="str">
            <v>0420000186383</v>
          </cell>
        </row>
        <row r="816">
          <cell r="B816" t="str">
            <v>កន បញ្ញា</v>
          </cell>
          <cell r="C816">
            <v>2970700105</v>
          </cell>
          <cell r="D816" t="str">
            <v>កន បញ្ញា</v>
          </cell>
          <cell r="E816" t="str">
            <v>KORN PANHA</v>
          </cell>
          <cell r="F816" t="str">
            <v>0010005487213</v>
          </cell>
        </row>
        <row r="817">
          <cell r="B817" t="str">
            <v>រី ស៊ត់</v>
          </cell>
          <cell r="C817">
            <v>1920300337</v>
          </cell>
          <cell r="D817" t="str">
            <v>រី ស៊ត់</v>
          </cell>
          <cell r="E817" t="str">
            <v>RY SORT</v>
          </cell>
          <cell r="F817">
            <v>240000409098</v>
          </cell>
        </row>
        <row r="818">
          <cell r="B818" t="str">
            <v>យុង សិរីរ័ត្ន</v>
          </cell>
          <cell r="C818">
            <v>2911400158</v>
          </cell>
          <cell r="D818" t="str">
            <v>យុង សិរីរ័ត្ន</v>
          </cell>
          <cell r="E818" t="str">
            <v>YONG SIREYROTH</v>
          </cell>
          <cell r="F818" t="str">
            <v>0570000049876</v>
          </cell>
        </row>
        <row r="819">
          <cell r="B819" t="str">
            <v>ស៊ូ ខេម៉ា</v>
          </cell>
          <cell r="C819">
            <v>1882100756</v>
          </cell>
          <cell r="D819" t="str">
            <v>ស៊ូ ខេម៉ា</v>
          </cell>
          <cell r="E819" t="str">
            <v>SOU KHEMA</v>
          </cell>
          <cell r="F819">
            <v>670000070675</v>
          </cell>
        </row>
        <row r="820">
          <cell r="B820" t="str">
            <v>លេង វណ្ណឈ្លើម</v>
          </cell>
          <cell r="C820">
            <v>1960100106</v>
          </cell>
          <cell r="D820" t="str">
            <v>លេង វណ្ណឈ្លើម</v>
          </cell>
          <cell r="E820" t="str">
            <v>LENG VANN CHHLOEUM</v>
          </cell>
          <cell r="F820">
            <v>670000070446</v>
          </cell>
        </row>
        <row r="821">
          <cell r="B821" t="str">
            <v>ឱម និមល</v>
          </cell>
          <cell r="C821">
            <v>2911200294</v>
          </cell>
          <cell r="D821" t="str">
            <v>ឱម និមល</v>
          </cell>
          <cell r="E821" t="str">
            <v>OM NIMOL</v>
          </cell>
          <cell r="F821" t="str">
            <v>0650000019652</v>
          </cell>
        </row>
        <row r="822">
          <cell r="B822" t="str">
            <v>ណែត សុភាន់</v>
          </cell>
          <cell r="C822" t="str">
            <v>1820700318</v>
          </cell>
          <cell r="D822" t="str">
            <v>ណែត សុភាន់</v>
          </cell>
          <cell r="E822" t="str">
            <v>NETH SOPHORN</v>
          </cell>
          <cell r="F822" t="str">
            <v>0010002527184</v>
          </cell>
        </row>
        <row r="823">
          <cell r="B823" t="str">
            <v>សាន់ បៀន</v>
          </cell>
          <cell r="C823" t="str">
            <v>1841200395</v>
          </cell>
          <cell r="D823" t="str">
            <v>សាន់ បៀន</v>
          </cell>
          <cell r="E823" t="str">
            <v>SAN BEAN</v>
          </cell>
          <cell r="F823" t="str">
            <v>0010002554815</v>
          </cell>
        </row>
        <row r="824">
          <cell r="B824" t="str">
            <v>អ៊ុង ពិសាល</v>
          </cell>
          <cell r="C824" t="str">
            <v>2901200148</v>
          </cell>
          <cell r="D824" t="str">
            <v>អ៊ុង ពិសាល</v>
          </cell>
          <cell r="E824" t="str">
            <v>UNG PISAL</v>
          </cell>
          <cell r="F824" t="str">
            <v>0010002784489</v>
          </cell>
        </row>
        <row r="825">
          <cell r="B825" t="str">
            <v>ឡេង វណ្ណា</v>
          </cell>
          <cell r="C825" t="str">
            <v>1860100083</v>
          </cell>
          <cell r="D825" t="str">
            <v>ឡេង វណ្ណា</v>
          </cell>
          <cell r="E825" t="str">
            <v>LENG VANNA</v>
          </cell>
          <cell r="F825" t="str">
            <v>0010002783897</v>
          </cell>
        </row>
        <row r="826">
          <cell r="B826" t="str">
            <v>តាន់ ផល្លា</v>
          </cell>
          <cell r="C826">
            <v>2871200386</v>
          </cell>
          <cell r="D826" t="str">
            <v>តាន់ ផល្លា</v>
          </cell>
          <cell r="E826" t="str">
            <v>TANN PHALLA</v>
          </cell>
          <cell r="F826" t="str">
            <v>0420000138567</v>
          </cell>
        </row>
        <row r="827">
          <cell r="B827" t="str">
            <v>លី វិជ្ជណា</v>
          </cell>
          <cell r="C827" t="str">
            <v>1880300473</v>
          </cell>
          <cell r="D827" t="str">
            <v>លី វិជ្ជណា</v>
          </cell>
          <cell r="E827" t="str">
            <v>LY VECHANA</v>
          </cell>
          <cell r="F827" t="str">
            <v>0440000031364</v>
          </cell>
        </row>
        <row r="828">
          <cell r="B828" t="str">
            <v>ប្រាក់ ចន្ទខេមរា</v>
          </cell>
          <cell r="C828" t="str">
            <v>2932100290</v>
          </cell>
          <cell r="D828" t="str">
            <v>ប្រាក់ ចន្ទខេមរា</v>
          </cell>
          <cell r="E828" t="str">
            <v>PRAK CHANKHEMRA</v>
          </cell>
          <cell r="F828" t="str">
            <v>0010003830905</v>
          </cell>
        </row>
        <row r="829">
          <cell r="B829" t="str">
            <v>អ៊ុន ចំរើន</v>
          </cell>
          <cell r="C829" t="str">
            <v>1891200332</v>
          </cell>
          <cell r="D829" t="str">
            <v>អ៊ុន ចំរើន</v>
          </cell>
          <cell r="E829" t="str">
            <v>UN CHAMROEUN</v>
          </cell>
          <cell r="F829" t="str">
            <v>0440000030872</v>
          </cell>
        </row>
        <row r="830">
          <cell r="B830" t="str">
            <v>វណ្ណ វណ្ណៈ</v>
          </cell>
          <cell r="C830" t="str">
            <v>1811200238</v>
          </cell>
          <cell r="D830" t="str">
            <v>វណ្ណ វណ្ណៈ</v>
          </cell>
          <cell r="E830" t="str">
            <v>VAN VANNAK</v>
          </cell>
          <cell r="F830" t="str">
            <v>0010002531998</v>
          </cell>
        </row>
        <row r="831">
          <cell r="B831" t="str">
            <v>ឌី មុល្លីកា</v>
          </cell>
          <cell r="C831" t="str">
            <v>2811200202</v>
          </cell>
          <cell r="D831" t="str">
            <v>ឌី មុល្លីកា</v>
          </cell>
          <cell r="E831" t="str">
            <v>DY MULLIKA</v>
          </cell>
          <cell r="F831" t="str">
            <v>0010002699244</v>
          </cell>
        </row>
        <row r="832">
          <cell r="B832" t="str">
            <v>ផន សុវណ្ណ</v>
          </cell>
          <cell r="C832" t="str">
            <v>1850800290</v>
          </cell>
          <cell r="D832" t="str">
            <v>ផន សុវណ្ណ</v>
          </cell>
          <cell r="E832" t="str">
            <v>PHORN SOVANN</v>
          </cell>
          <cell r="F832" t="str">
            <v>0010002688293</v>
          </cell>
        </row>
        <row r="833">
          <cell r="B833" t="str">
            <v>សាម គឹមហុង</v>
          </cell>
          <cell r="C833" t="str">
            <v>1810300384</v>
          </cell>
          <cell r="D833" t="str">
            <v>សាម គឹមហុង</v>
          </cell>
          <cell r="E833" t="str">
            <v>SAM KIMHONG</v>
          </cell>
          <cell r="F833" t="str">
            <v>0010002540296</v>
          </cell>
        </row>
        <row r="834">
          <cell r="B834" t="str">
            <v>ទៀវ វិសុទ្ធ</v>
          </cell>
          <cell r="C834">
            <v>1831200010</v>
          </cell>
          <cell r="D834" t="str">
            <v>ទៀវ វិសុទ្ធ</v>
          </cell>
          <cell r="E834" t="str">
            <v>TIEV VISOTH</v>
          </cell>
          <cell r="F834" t="str">
            <v>0060000259333</v>
          </cell>
        </row>
        <row r="835">
          <cell r="B835" t="str">
            <v>គង់ ធារ៉ា</v>
          </cell>
          <cell r="C835">
            <v>1790608888</v>
          </cell>
          <cell r="D835" t="str">
            <v>គង់ ធារ៉ា</v>
          </cell>
          <cell r="E835" t="str">
            <v>KONG THEARA</v>
          </cell>
          <cell r="F835" t="str">
            <v>0010004655953</v>
          </cell>
        </row>
        <row r="836">
          <cell r="B836" t="str">
            <v>ឈាន សុភ័ន</v>
          </cell>
          <cell r="C836">
            <v>2922100354</v>
          </cell>
          <cell r="D836" t="str">
            <v>ឈាន សុភ័ន</v>
          </cell>
          <cell r="E836" t="str">
            <v>CHAN SOPHAN</v>
          </cell>
          <cell r="F836" t="str">
            <v>0420000100365</v>
          </cell>
        </row>
        <row r="837">
          <cell r="B837" t="str">
            <v>ហួត ផល្លា</v>
          </cell>
          <cell r="C837">
            <v>2910800212</v>
          </cell>
          <cell r="D837" t="str">
            <v>ហួត ផល្លា</v>
          </cell>
          <cell r="E837" t="str">
            <v>HUOT PHALLA</v>
          </cell>
          <cell r="F837" t="str">
            <v>0010003464879</v>
          </cell>
        </row>
        <row r="838">
          <cell r="B838" t="str">
            <v>ខាន់ ណារ៉ា</v>
          </cell>
          <cell r="C838">
            <v>1931200337</v>
          </cell>
          <cell r="D838" t="str">
            <v>ខាន់ ណារ៉ា</v>
          </cell>
          <cell r="E838" t="str">
            <v>KHAN NARA</v>
          </cell>
          <cell r="F838" t="str">
            <v>0650000020127</v>
          </cell>
        </row>
        <row r="839">
          <cell r="B839" t="str">
            <v>ទុំ រដ្ឋា</v>
          </cell>
          <cell r="C839">
            <v>1880400163</v>
          </cell>
          <cell r="D839" t="str">
            <v>ទុំ រដ្ឋា</v>
          </cell>
          <cell r="E839" t="str">
            <v>TUM RATHA</v>
          </cell>
          <cell r="F839" t="str">
            <v>0440000030201</v>
          </cell>
        </row>
        <row r="840">
          <cell r="B840" t="str">
            <v>ហ៊ូ ចាន់ណារ៉ា</v>
          </cell>
          <cell r="C840">
            <v>1880800272</v>
          </cell>
          <cell r="D840" t="str">
            <v>ហ៊ូ ចាន់ណារ៉ា</v>
          </cell>
          <cell r="E840" t="str">
            <v>HOU CHANNARA</v>
          </cell>
          <cell r="F840" t="str">
            <v>0010003443197</v>
          </cell>
        </row>
        <row r="841">
          <cell r="B841" t="str">
            <v>សុខ សាវ៉ាត</v>
          </cell>
          <cell r="C841" t="str">
            <v>1720700010</v>
          </cell>
          <cell r="D841" t="str">
            <v>សុខ សាវ៉ាត</v>
          </cell>
          <cell r="E841" t="str">
            <v>SOK SAVAT</v>
          </cell>
          <cell r="F841" t="str">
            <v>0010002534032</v>
          </cell>
        </row>
        <row r="842">
          <cell r="B842" t="str">
            <v>ញឹម ម៉ារី</v>
          </cell>
          <cell r="C842" t="str">
            <v>2721200036</v>
          </cell>
          <cell r="D842" t="str">
            <v>ញឹម ម៉ារី</v>
          </cell>
          <cell r="E842" t="str">
            <v>NHIM MARY</v>
          </cell>
          <cell r="F842" t="str">
            <v>0010002540431</v>
          </cell>
        </row>
        <row r="843">
          <cell r="B843" t="str">
            <v>ថេង ហុង</v>
          </cell>
          <cell r="C843" t="str">
            <v>1771400005</v>
          </cell>
          <cell r="D843" t="str">
            <v>ថេង ហុង</v>
          </cell>
          <cell r="E843" t="str">
            <v>THENG HONG</v>
          </cell>
          <cell r="F843" t="str">
            <v>0010002553185</v>
          </cell>
        </row>
        <row r="844">
          <cell r="B844" t="str">
            <v>ឈឹម សំបុត្រ</v>
          </cell>
          <cell r="C844" t="str">
            <v>1750700012</v>
          </cell>
          <cell r="D844" t="str">
            <v>ឈឹម សំបុត្រ</v>
          </cell>
          <cell r="E844" t="str">
            <v>CHHIM SAMBOTH</v>
          </cell>
          <cell r="F844" t="str">
            <v>0010002550712</v>
          </cell>
        </row>
        <row r="845">
          <cell r="B845" t="str">
            <v>វេង វណ្ណៈ</v>
          </cell>
          <cell r="C845">
            <v>1800800439</v>
          </cell>
          <cell r="D845" t="str">
            <v>វេង វណ្ណៈ</v>
          </cell>
          <cell r="E845" t="str">
            <v>VENG VANNAK</v>
          </cell>
          <cell r="F845" t="str">
            <v>0420000100004</v>
          </cell>
        </row>
        <row r="846">
          <cell r="B846" t="str">
            <v>ប៉ាវ សោភា</v>
          </cell>
          <cell r="C846">
            <v>2931400189</v>
          </cell>
          <cell r="D846" t="str">
            <v>ប៉ាវ សោភា</v>
          </cell>
          <cell r="E846" t="str">
            <v>PAV SOPHEA</v>
          </cell>
          <cell r="F846" t="str">
            <v>0420000110328</v>
          </cell>
        </row>
        <row r="847">
          <cell r="B847" t="str">
            <v>វី ស្រីណា</v>
          </cell>
          <cell r="C847" t="str">
            <v>2931400237</v>
          </cell>
          <cell r="D847" t="str">
            <v>វី ស្រីណា</v>
          </cell>
          <cell r="E847" t="str">
            <v>VY SREY NA</v>
          </cell>
          <cell r="F847" t="str">
            <v>0130000206947</v>
          </cell>
        </row>
        <row r="848">
          <cell r="B848" t="str">
            <v>ជា ផល្លី</v>
          </cell>
          <cell r="C848">
            <v>2900300399</v>
          </cell>
          <cell r="D848" t="str">
            <v>ជា ផល្លី</v>
          </cell>
          <cell r="E848" t="str">
            <v>CHEA PHALLY</v>
          </cell>
          <cell r="F848" t="str">
            <v>0440000030187</v>
          </cell>
        </row>
        <row r="849">
          <cell r="B849" t="str">
            <v>ឆាយ ភិលិយ៉ា</v>
          </cell>
          <cell r="C849">
            <v>2921200117</v>
          </cell>
          <cell r="D849" t="str">
            <v>ឆាយ ភិលិយ៉ា</v>
          </cell>
          <cell r="E849" t="str">
            <v>CHHAY PHILYA</v>
          </cell>
          <cell r="F849" t="str">
            <v>0440000029815</v>
          </cell>
        </row>
        <row r="850">
          <cell r="B850" t="str">
            <v>យឹម រតនាឃែរ</v>
          </cell>
          <cell r="C850">
            <v>1991700058</v>
          </cell>
          <cell r="D850" t="str">
            <v>យឹម រតនាឃែរ</v>
          </cell>
          <cell r="E850" t="str">
            <v>YIM RATTANAKER</v>
          </cell>
          <cell r="F850" t="str">
            <v>0650000019587</v>
          </cell>
        </row>
        <row r="851">
          <cell r="B851" t="str">
            <v>ចាន់ សារុំ</v>
          </cell>
          <cell r="C851" t="str">
            <v>2722100183</v>
          </cell>
          <cell r="D851" t="str">
            <v>ចាន់ សារុំ</v>
          </cell>
          <cell r="E851" t="str">
            <v>CHAN SAROM</v>
          </cell>
          <cell r="F851" t="str">
            <v>0010002550747</v>
          </cell>
        </row>
        <row r="852">
          <cell r="B852" t="str">
            <v>សួស ឌីកាន</v>
          </cell>
          <cell r="C852" t="str">
            <v>1671200022</v>
          </cell>
          <cell r="D852" t="str">
            <v>សួស ឌីកាន</v>
          </cell>
          <cell r="E852" t="str">
            <v>SUOS DIKAN</v>
          </cell>
          <cell r="F852" t="str">
            <v>0010002534504</v>
          </cell>
        </row>
        <row r="853">
          <cell r="B853" t="str">
            <v>ស្រេង ជូឡុង</v>
          </cell>
          <cell r="C853" t="str">
            <v>1730800040</v>
          </cell>
          <cell r="D853" t="str">
            <v>ស្រេង ជូឡុង</v>
          </cell>
          <cell r="E853" t="str">
            <v>SRENG CHOULONG</v>
          </cell>
          <cell r="F853" t="str">
            <v>0010002528326</v>
          </cell>
        </row>
        <row r="854">
          <cell r="B854" t="str">
            <v>អែម ប៊ុនធឿន</v>
          </cell>
          <cell r="C854" t="str">
            <v>1791400274</v>
          </cell>
          <cell r="D854" t="str">
            <v>អែម ប៊ុនធឿន</v>
          </cell>
          <cell r="E854" t="str">
            <v>EM BUNTHOEUN</v>
          </cell>
          <cell r="F854" t="str">
            <v>0010002528938</v>
          </cell>
        </row>
        <row r="855">
          <cell r="B855" t="str">
            <v>នេត ចន្ថា</v>
          </cell>
          <cell r="C855">
            <v>1850200377</v>
          </cell>
          <cell r="D855" t="str">
            <v>នេត ចន្ថា</v>
          </cell>
          <cell r="E855" t="str">
            <v>NET CHANTHA</v>
          </cell>
          <cell r="F855" t="str">
            <v>0240000246768</v>
          </cell>
        </row>
        <row r="856">
          <cell r="B856" t="str">
            <v>អាន វ៉ាន់ថា</v>
          </cell>
          <cell r="C856" t="str">
            <v>1810300293</v>
          </cell>
          <cell r="D856" t="str">
            <v>អាន វ៉ាន់ថា</v>
          </cell>
          <cell r="E856" t="str">
            <v>AN VANTHA</v>
          </cell>
          <cell r="F856" t="str">
            <v>0010002543988</v>
          </cell>
        </row>
        <row r="857">
          <cell r="B857" t="str">
            <v>អាត សុពិសាល</v>
          </cell>
          <cell r="C857" t="str">
            <v>1841200166</v>
          </cell>
          <cell r="D857" t="str">
            <v>អាត សុពិសាល</v>
          </cell>
          <cell r="E857" t="str">
            <v>ATH SOPISAL</v>
          </cell>
          <cell r="F857" t="str">
            <v>0010002528911</v>
          </cell>
        </row>
        <row r="858">
          <cell r="B858" t="str">
            <v>នឿក វិបុល</v>
          </cell>
          <cell r="C858" t="str">
            <v>1910700246</v>
          </cell>
          <cell r="D858" t="str">
            <v>នឿក វិបុល</v>
          </cell>
          <cell r="E858" t="str">
            <v>NOEUK VIBOL</v>
          </cell>
          <cell r="F858" t="str">
            <v>0430000131304</v>
          </cell>
        </row>
        <row r="859">
          <cell r="B859" t="str">
            <v>អុល គីមអេង</v>
          </cell>
          <cell r="C859" t="str">
            <v>1930300253</v>
          </cell>
          <cell r="D859" t="str">
            <v>អុល គីមអេង</v>
          </cell>
          <cell r="E859" t="str">
            <v>OL KIM ENG</v>
          </cell>
          <cell r="F859" t="str">
            <v>0130000206971</v>
          </cell>
        </row>
        <row r="860">
          <cell r="B860" t="str">
            <v>សោម សុវណ្ណសិលា</v>
          </cell>
          <cell r="C860" t="str">
            <v>1881200442</v>
          </cell>
          <cell r="D860" t="str">
            <v>សោម សុវណ្ណសិលា</v>
          </cell>
          <cell r="E860" t="str">
            <v>SOM SOVANN SELA</v>
          </cell>
          <cell r="F860" t="str">
            <v>0440000029718</v>
          </cell>
        </row>
        <row r="861">
          <cell r="B861" t="str">
            <v>ដួង ដារិទ្ធិ</v>
          </cell>
          <cell r="C861">
            <v>1851500135</v>
          </cell>
          <cell r="D861" t="str">
            <v>ដួង ដារិទ្ធិ</v>
          </cell>
          <cell r="E861" t="str">
            <v>DOUNG DARITH</v>
          </cell>
          <cell r="F861" t="str">
            <v>0210000140591</v>
          </cell>
        </row>
        <row r="862">
          <cell r="B862" t="str">
            <v>ថេត សំអឿន</v>
          </cell>
          <cell r="C862" t="str">
            <v>1710200009</v>
          </cell>
          <cell r="D862" t="str">
            <v>ថេត សំអឿន</v>
          </cell>
          <cell r="E862" t="str">
            <v>THET SAMOEUN</v>
          </cell>
          <cell r="F862" t="str">
            <v>0010002528431</v>
          </cell>
        </row>
        <row r="863">
          <cell r="B863" t="str">
            <v>ជា ច័ន្ទដាលីន</v>
          </cell>
          <cell r="C863" t="str">
            <v>2911200084</v>
          </cell>
          <cell r="D863" t="str">
            <v>ជា ច័ន្ទដាលីន</v>
          </cell>
          <cell r="E863" t="str">
            <v>CHEA CHANDALIN</v>
          </cell>
          <cell r="F863" t="str">
            <v>0010002787933</v>
          </cell>
        </row>
        <row r="864">
          <cell r="B864" t="str">
            <v>ជី គឹមហ៊ន</v>
          </cell>
          <cell r="C864" t="str">
            <v>1750300026</v>
          </cell>
          <cell r="D864" t="str">
            <v>ជី គឹមហ៊ន</v>
          </cell>
          <cell r="E864" t="str">
            <v>CHY KIMHORN</v>
          </cell>
          <cell r="F864" t="str">
            <v>0010002527974</v>
          </cell>
        </row>
        <row r="865">
          <cell r="B865" t="str">
            <v>សេង និតា</v>
          </cell>
          <cell r="C865">
            <v>2951200073</v>
          </cell>
          <cell r="D865" t="str">
            <v>សេង និតា</v>
          </cell>
          <cell r="E865" t="str">
            <v>SENG NITA</v>
          </cell>
          <cell r="F865" t="str">
            <v>0420000101167</v>
          </cell>
        </row>
        <row r="866">
          <cell r="B866" t="str">
            <v>រ៉េត ពុទ្ធាវី</v>
          </cell>
          <cell r="C866" t="str">
            <v>1851200270</v>
          </cell>
          <cell r="D866" t="str">
            <v>រ៉េត ពុទ្ធាវី</v>
          </cell>
          <cell r="E866" t="str">
            <v>RETH PUTHEAVY</v>
          </cell>
          <cell r="F866" t="str">
            <v>0010002544038</v>
          </cell>
        </row>
        <row r="867">
          <cell r="B867" t="str">
            <v>ឡាយ តាំងឡេង</v>
          </cell>
          <cell r="C867">
            <v>1911200197</v>
          </cell>
          <cell r="D867" t="str">
            <v>ឡាយ តាំងឡេង</v>
          </cell>
          <cell r="E867" t="str">
            <v>LAY TANGLENG</v>
          </cell>
          <cell r="F867" t="str">
            <v>0010003812524</v>
          </cell>
        </row>
        <row r="868">
          <cell r="B868" t="str">
            <v>ញឹម រស្មី</v>
          </cell>
          <cell r="C868">
            <v>2880300395</v>
          </cell>
          <cell r="D868" t="str">
            <v>ញឹម រស្មី</v>
          </cell>
          <cell r="E868" t="str">
            <v>NHIM RAKSMEY</v>
          </cell>
          <cell r="F868" t="str">
            <v>0440000029521</v>
          </cell>
        </row>
        <row r="869">
          <cell r="B869" t="str">
            <v>គន្ធ សុមករា</v>
          </cell>
          <cell r="C869" t="str">
            <v>1951400121</v>
          </cell>
          <cell r="D869" t="str">
            <v>គន្ធ សុមករា</v>
          </cell>
          <cell r="E869" t="str">
            <v>KUN SOMAKARA</v>
          </cell>
          <cell r="F869" t="str">
            <v>0130000206928</v>
          </cell>
        </row>
        <row r="870">
          <cell r="B870" t="str">
            <v>សេង សុភាព</v>
          </cell>
          <cell r="C870" t="str">
            <v>2941200087</v>
          </cell>
          <cell r="D870" t="str">
            <v>សេង សុភាព</v>
          </cell>
          <cell r="E870" t="str">
            <v>SENG SOPHEAP</v>
          </cell>
          <cell r="F870" t="str">
            <v>0440000030937</v>
          </cell>
        </row>
        <row r="871">
          <cell r="B871" t="str">
            <v>កាន់ ពិសិដ្ឋ</v>
          </cell>
          <cell r="C871">
            <v>1880700264</v>
          </cell>
          <cell r="D871" t="str">
            <v>កាន់ ពិសិដ្ឋ</v>
          </cell>
          <cell r="E871" t="str">
            <v>KANN PISETH</v>
          </cell>
          <cell r="F871" t="str">
            <v>0010002869727</v>
          </cell>
        </row>
        <row r="872">
          <cell r="B872" t="str">
            <v>ស្រី សារ៉ាត់</v>
          </cell>
          <cell r="C872" t="str">
            <v>2740200021</v>
          </cell>
          <cell r="D872" t="str">
            <v>ស្រី សារ៉ាត់</v>
          </cell>
          <cell r="E872" t="str">
            <v>SREY SARAT</v>
          </cell>
          <cell r="F872" t="str">
            <v>0010002534024</v>
          </cell>
        </row>
        <row r="873">
          <cell r="B873" t="str">
            <v>ចាន់ ពៅ</v>
          </cell>
          <cell r="C873" t="str">
            <v>2692000112</v>
          </cell>
          <cell r="D873" t="str">
            <v>ចាន់ ពៅ</v>
          </cell>
          <cell r="E873" t="str">
            <v>CHAN PEOU</v>
          </cell>
          <cell r="F873" t="str">
            <v>0140000071648</v>
          </cell>
        </row>
        <row r="874">
          <cell r="B874" t="str">
            <v>វណ្ណា រ៉ាទី</v>
          </cell>
          <cell r="C874">
            <v>1942000035</v>
          </cell>
          <cell r="D874" t="str">
            <v>វណ្ណា រ៉ាទី</v>
          </cell>
          <cell r="E874" t="str">
            <v>VANNA RATY</v>
          </cell>
          <cell r="F874" t="str">
            <v>0010003864397</v>
          </cell>
        </row>
        <row r="875">
          <cell r="B875" t="str">
            <v>ការប៊ុត សុមឡែន</v>
          </cell>
          <cell r="C875" t="str">
            <v>1811200422</v>
          </cell>
          <cell r="D875" t="str">
            <v>ការប៊ុត សុមឡែន</v>
          </cell>
          <cell r="E875" t="str">
            <v>KARBUTH SOMAKLEN</v>
          </cell>
          <cell r="F875" t="str">
            <v>0010002540277</v>
          </cell>
        </row>
        <row r="876">
          <cell r="B876" t="str">
            <v>វិន កាំ</v>
          </cell>
          <cell r="C876">
            <v>1891200295</v>
          </cell>
          <cell r="D876" t="str">
            <v>វិន កាំ</v>
          </cell>
          <cell r="E876" t="str">
            <v>VIN KAM</v>
          </cell>
          <cell r="F876" t="str">
            <v>0440000029513</v>
          </cell>
        </row>
        <row r="877">
          <cell r="B877" t="str">
            <v>ខេង គន្ធា</v>
          </cell>
          <cell r="C877" t="str">
            <v>1850500228</v>
          </cell>
          <cell r="D877" t="str">
            <v>ខេង គន្ធា</v>
          </cell>
          <cell r="E877" t="str">
            <v>KHENG KUNTHEA</v>
          </cell>
          <cell r="F877" t="str">
            <v>0440000029726</v>
          </cell>
        </row>
        <row r="878">
          <cell r="B878" t="str">
            <v>អ៊ុន ពិដោរ</v>
          </cell>
          <cell r="C878">
            <v>2821200349</v>
          </cell>
          <cell r="D878" t="str">
            <v>អ៊ុន ពិដោរ</v>
          </cell>
          <cell r="E878" t="str">
            <v>UN PIDOR</v>
          </cell>
          <cell r="F878" t="str">
            <v>0240000203395</v>
          </cell>
        </row>
        <row r="879">
          <cell r="B879" t="str">
            <v>យ៉េន ពិសី</v>
          </cell>
          <cell r="C879" t="str">
            <v>1870300398</v>
          </cell>
          <cell r="D879" t="str">
            <v>យ៉េន ពិសី</v>
          </cell>
          <cell r="E879" t="str">
            <v>YEN PISEY</v>
          </cell>
          <cell r="F879" t="str">
            <v>0440000029742</v>
          </cell>
        </row>
        <row r="880">
          <cell r="B880" t="str">
            <v>សួរ សម្បត្តិ</v>
          </cell>
          <cell r="C880">
            <v>1831200272</v>
          </cell>
          <cell r="D880" t="str">
            <v>សួរ សម្បត្តិ</v>
          </cell>
          <cell r="E880" t="str">
            <v>SOUR SAMBATH</v>
          </cell>
          <cell r="F880" t="str">
            <v>0010002532315</v>
          </cell>
        </row>
        <row r="881">
          <cell r="B881" t="str">
            <v>បុន បូរី</v>
          </cell>
          <cell r="C881" t="str">
            <v>1831400301</v>
          </cell>
          <cell r="D881" t="str">
            <v>បុន បូរី</v>
          </cell>
          <cell r="E881" t="str">
            <v>BOON BOREY</v>
          </cell>
          <cell r="F881" t="str">
            <v>0010002540504</v>
          </cell>
        </row>
        <row r="882">
          <cell r="B882" t="str">
            <v>ជា ហេងស្រ៊ុន</v>
          </cell>
          <cell r="C882" t="str">
            <v>1881200065</v>
          </cell>
          <cell r="D882" t="str">
            <v>ជា ហេងស្រ៊ុន</v>
          </cell>
          <cell r="E882" t="str">
            <v>CHEA HENG SRUN</v>
          </cell>
          <cell r="F882" t="str">
            <v>0010002540318</v>
          </cell>
        </row>
        <row r="883">
          <cell r="B883" t="str">
            <v>ហេង ដារ៉េត</v>
          </cell>
          <cell r="C883" t="str">
            <v>1851200367</v>
          </cell>
          <cell r="D883" t="str">
            <v>ហេង ដារ៉េត</v>
          </cell>
          <cell r="E883" t="str">
            <v>HENG DARETH</v>
          </cell>
          <cell r="F883" t="str">
            <v>0010002691421</v>
          </cell>
        </row>
        <row r="884">
          <cell r="B884" t="str">
            <v>ហែម សុខរីដា</v>
          </cell>
          <cell r="C884">
            <v>2891200218</v>
          </cell>
          <cell r="D884" t="str">
            <v>ហែម សុខរីដា</v>
          </cell>
          <cell r="E884" t="str">
            <v>HEM SOK RIDA</v>
          </cell>
          <cell r="F884" t="str">
            <v>0010003464852</v>
          </cell>
        </row>
        <row r="885">
          <cell r="B885" t="str">
            <v>ជុំ សុវណ្ណដេត</v>
          </cell>
          <cell r="C885">
            <v>1921200198</v>
          </cell>
          <cell r="D885" t="str">
            <v>ជុំ សុវណ្ណដេត</v>
          </cell>
          <cell r="E885" t="str">
            <v>CHUM SOVANNDETH</v>
          </cell>
          <cell r="F885" t="str">
            <v>0130000206912</v>
          </cell>
        </row>
        <row r="886">
          <cell r="B886" t="str">
            <v>ឡៅ ស៊ីវអ៊ីញ</v>
          </cell>
          <cell r="C886">
            <v>2960100083</v>
          </cell>
          <cell r="D886" t="str">
            <v>ឡៅ ស៊ីវអ៊ីញ</v>
          </cell>
          <cell r="E886" t="str">
            <v>LAO SEAV INH</v>
          </cell>
          <cell r="F886" t="str">
            <v>0420000130337</v>
          </cell>
        </row>
        <row r="887">
          <cell r="B887" t="str">
            <v>ហុក ស៊ីថុល</v>
          </cell>
          <cell r="C887" t="str">
            <v>2902100282</v>
          </cell>
          <cell r="D887" t="str">
            <v>ហុក ស៊ីថុល</v>
          </cell>
          <cell r="E887" t="str">
            <v>HOK SITHOL</v>
          </cell>
          <cell r="F887" t="str">
            <v>0440000030902</v>
          </cell>
        </row>
        <row r="888">
          <cell r="B888" t="str">
            <v>ឈាង សុភត្រា</v>
          </cell>
          <cell r="C888">
            <v>1991200026</v>
          </cell>
          <cell r="D888" t="str">
            <v>ឈាង សុភត្រា</v>
          </cell>
          <cell r="E888" t="str">
            <v>CHHEANG SOPHEAK
TRA</v>
          </cell>
          <cell r="F888" t="str">
            <v>0650000020022</v>
          </cell>
        </row>
        <row r="889">
          <cell r="B889" t="str">
            <v>អ៊ុក លីដា</v>
          </cell>
          <cell r="C889">
            <v>1911200376</v>
          </cell>
          <cell r="D889" t="str">
            <v>អ៊ុក លីដា</v>
          </cell>
          <cell r="E889" t="str">
            <v>OUK LIDA</v>
          </cell>
          <cell r="F889" t="str">
            <v>0440000029807</v>
          </cell>
        </row>
        <row r="890">
          <cell r="B890" t="str">
            <v>ឈន ភ័ក្រផានាថ</v>
          </cell>
          <cell r="C890">
            <v>2971200107</v>
          </cell>
          <cell r="D890" t="str">
            <v>ឈន ភ័ក្រផានាថ</v>
          </cell>
          <cell r="E890" t="str">
            <v>CHHORN PHEAKPHA
NEATH</v>
          </cell>
          <cell r="F890" t="str">
            <v>0010003831219</v>
          </cell>
        </row>
        <row r="891">
          <cell r="B891" t="str">
            <v>ឈាង សារៈបញ្ញា</v>
          </cell>
          <cell r="C891">
            <v>1951200104</v>
          </cell>
          <cell r="D891" t="str">
            <v>ឈាង សារៈបញ្ញា</v>
          </cell>
          <cell r="E891" t="str">
            <v>CHHEANG SARAK
PANHA</v>
          </cell>
          <cell r="F891" t="str">
            <v>0420000110937</v>
          </cell>
        </row>
        <row r="892">
          <cell r="B892" t="str">
            <v>ញឹម ពិសិដ្ឋ</v>
          </cell>
          <cell r="C892" t="str">
            <v>1820300436</v>
          </cell>
          <cell r="D892" t="str">
            <v>ញឹម ពិសិដ្ឋ</v>
          </cell>
          <cell r="E892" t="str">
            <v>NHIM PISETH</v>
          </cell>
          <cell r="F892" t="str">
            <v>0010002554653</v>
          </cell>
        </row>
        <row r="893">
          <cell r="B893" t="str">
            <v>ប៉ែន សេដ្ឋា</v>
          </cell>
          <cell r="C893">
            <v>2791200110</v>
          </cell>
          <cell r="D893" t="str">
            <v>ប៉ែន សេដ្ឋា</v>
          </cell>
          <cell r="E893" t="str">
            <v>PEN SETHA</v>
          </cell>
          <cell r="F893" t="str">
            <v>0010002544097</v>
          </cell>
        </row>
        <row r="894">
          <cell r="B894" t="str">
            <v>គួយ វង្សសុរ៉ិន</v>
          </cell>
          <cell r="C894">
            <v>1801200559</v>
          </cell>
          <cell r="D894" t="str">
            <v>គួយ វង្សសុរ៉ិន</v>
          </cell>
          <cell r="E894" t="str">
            <v>KOUY VONGSORIN</v>
          </cell>
          <cell r="F894" t="str">
            <v>0010002631259</v>
          </cell>
        </row>
        <row r="895">
          <cell r="B895" t="str">
            <v>ឡេង សារីម</v>
          </cell>
          <cell r="C895" t="str">
            <v>1862100365</v>
          </cell>
          <cell r="D895" t="str">
            <v>ឡេង សារីម</v>
          </cell>
          <cell r="E895" t="str">
            <v>LENG SARIM</v>
          </cell>
          <cell r="F895" t="str">
            <v>0010002544283</v>
          </cell>
        </row>
        <row r="896">
          <cell r="B896" t="str">
            <v>កែវ មុន្នី</v>
          </cell>
          <cell r="C896">
            <v>1861200441</v>
          </cell>
          <cell r="D896" t="str">
            <v>កែវ មុន្នី</v>
          </cell>
          <cell r="E896" t="str">
            <v>KEO MONY</v>
          </cell>
          <cell r="F896" t="str">
            <v>0440000029491</v>
          </cell>
        </row>
        <row r="897">
          <cell r="B897" t="str">
            <v>ណារ៉ា មុនីលក្ខណ៍</v>
          </cell>
          <cell r="C897">
            <v>2941200162</v>
          </cell>
          <cell r="D897" t="str">
            <v>ណារ៉ា មុនីលក្ខណ៍</v>
          </cell>
          <cell r="E897" t="str">
            <v>NARA MONILAK</v>
          </cell>
          <cell r="F897" t="str">
            <v>0420000101148</v>
          </cell>
        </row>
        <row r="898">
          <cell r="B898" t="str">
            <v>ហង់ វណ្ណឌី</v>
          </cell>
          <cell r="C898">
            <v>2921400068</v>
          </cell>
          <cell r="D898" t="str">
            <v>ហង់ វណ្ណឌី</v>
          </cell>
          <cell r="E898" t="str">
            <v>HANG VANDY</v>
          </cell>
          <cell r="F898" t="str">
            <v>0010003828315</v>
          </cell>
        </row>
        <row r="899">
          <cell r="B899" t="str">
            <v>ធី ច័ន្ទតុលា</v>
          </cell>
          <cell r="C899">
            <v>1890300351</v>
          </cell>
          <cell r="D899" t="str">
            <v>ធី ច័ន្ទតុលា</v>
          </cell>
          <cell r="E899" t="str">
            <v>THY CHANTOLA</v>
          </cell>
          <cell r="F899" t="str">
            <v>0440000030047</v>
          </cell>
        </row>
        <row r="900">
          <cell r="B900" t="str">
            <v>ផេន ចន្ទ្រី</v>
          </cell>
          <cell r="C900">
            <v>2911400172</v>
          </cell>
          <cell r="D900" t="str">
            <v>ផេន ចន្ទ្រី</v>
          </cell>
          <cell r="E900" t="str">
            <v>PHEN CHANTRY</v>
          </cell>
          <cell r="F900">
            <v>510000189411</v>
          </cell>
        </row>
        <row r="901">
          <cell r="B901" t="str">
            <v>ប៉ុក ករុណា</v>
          </cell>
          <cell r="C901" t="str">
            <v>2811200304</v>
          </cell>
          <cell r="D901" t="str">
            <v>ប៉ុក ករុណា</v>
          </cell>
          <cell r="E901" t="str">
            <v>POK KARONA</v>
          </cell>
          <cell r="F901" t="str">
            <v>0010002535624</v>
          </cell>
        </row>
        <row r="902">
          <cell r="B902" t="str">
            <v>តាំង សុភ័ក្ត្រ</v>
          </cell>
          <cell r="C902" t="str">
            <v>1841200100</v>
          </cell>
          <cell r="D902" t="str">
            <v>តាំង សុភ័ក្ត្រ</v>
          </cell>
          <cell r="E902" t="str">
            <v>TANG SOPHEAK</v>
          </cell>
          <cell r="F902" t="str">
            <v>0010002561242</v>
          </cell>
        </row>
        <row r="903">
          <cell r="B903" t="str">
            <v>កែ ឧត្តម</v>
          </cell>
          <cell r="C903">
            <v>1750700065</v>
          </cell>
          <cell r="D903" t="str">
            <v>កែ ឧត្តម</v>
          </cell>
          <cell r="E903" t="str">
            <v>KE OUDAM</v>
          </cell>
          <cell r="F903" t="str">
            <v>0030000161957</v>
          </cell>
        </row>
        <row r="904">
          <cell r="B904" t="str">
            <v>ផន ស៊ីវុត្ថា</v>
          </cell>
          <cell r="C904" t="str">
            <v>1720900004</v>
          </cell>
          <cell r="D904" t="str">
            <v>ផន ស៊ីវុត្ថា</v>
          </cell>
          <cell r="E904" t="str">
            <v>PHAN SIVUTHA</v>
          </cell>
          <cell r="F904" t="str">
            <v>0010002540668</v>
          </cell>
        </row>
        <row r="905">
          <cell r="B905" t="str">
            <v>ពេជ្រ បញ្ញា</v>
          </cell>
          <cell r="C905" t="str">
            <v>1821200479</v>
          </cell>
          <cell r="D905" t="str">
            <v>ពេជ្រ បញ្ញា</v>
          </cell>
          <cell r="E905" t="str">
            <v>PICH PANHA</v>
          </cell>
          <cell r="F905" t="str">
            <v>0010002542264</v>
          </cell>
        </row>
        <row r="906">
          <cell r="B906" t="str">
            <v>សុខ ប៊ុនវីរៈ</v>
          </cell>
          <cell r="C906" t="str">
            <v>1832000179</v>
          </cell>
          <cell r="D906" t="str">
            <v>សុខ ប៊ុនវីរៈ</v>
          </cell>
          <cell r="E906" t="str">
            <v>SOK BUNVIREAK</v>
          </cell>
          <cell r="F906" t="str">
            <v>0010002561978</v>
          </cell>
        </row>
        <row r="907">
          <cell r="B907" t="str">
            <v>អេង កានិល</v>
          </cell>
          <cell r="C907" t="str">
            <v>1830300338</v>
          </cell>
          <cell r="D907" t="str">
            <v>អេង កានិល</v>
          </cell>
          <cell r="E907" t="str">
            <v>ENG KANIL</v>
          </cell>
          <cell r="F907" t="str">
            <v>0010002540288</v>
          </cell>
        </row>
        <row r="908">
          <cell r="B908" t="str">
            <v>ប៊ូ យុទ្ធី</v>
          </cell>
          <cell r="C908" t="str">
            <v>2821200389</v>
          </cell>
          <cell r="D908" t="str">
            <v>ប៊ូ យុទ្ធី</v>
          </cell>
          <cell r="E908" t="str">
            <v>BOU YUTHY</v>
          </cell>
          <cell r="F908" t="str">
            <v>0210000108914</v>
          </cell>
        </row>
        <row r="909">
          <cell r="B909" t="str">
            <v>អ៊ូ ហា</v>
          </cell>
          <cell r="C909">
            <v>1760300140</v>
          </cell>
          <cell r="D909" t="str">
            <v>អ៊ូ ហា</v>
          </cell>
          <cell r="E909" t="str">
            <v>OU HA</v>
          </cell>
          <cell r="F909" t="str">
            <v>0190000172131</v>
          </cell>
        </row>
        <row r="910">
          <cell r="B910" t="str">
            <v>ហ៊ន សិរីវុឌ្ឍ</v>
          </cell>
          <cell r="C910">
            <v>1892100133</v>
          </cell>
          <cell r="D910" t="str">
            <v>ហ៊ន សិរីវុឌ្ឍ</v>
          </cell>
          <cell r="E910" t="str">
            <v>HORN SEREIVUTH</v>
          </cell>
          <cell r="F910" t="str">
            <v>0060000254927</v>
          </cell>
        </row>
        <row r="911">
          <cell r="B911" t="str">
            <v>យូ សុថា</v>
          </cell>
          <cell r="C911">
            <v>1850800366</v>
          </cell>
          <cell r="D911" t="str">
            <v>យូ សុថា</v>
          </cell>
          <cell r="E911" t="str">
            <v>YOU SOTHA</v>
          </cell>
          <cell r="F911" t="str">
            <v>0420000131619</v>
          </cell>
        </row>
        <row r="912">
          <cell r="B912" t="str">
            <v>ជាន សុផល</v>
          </cell>
          <cell r="C912">
            <v>1820700321</v>
          </cell>
          <cell r="D912" t="str">
            <v>ជាន សុផល</v>
          </cell>
          <cell r="E912" t="str">
            <v>CHEAN SOPHAL</v>
          </cell>
          <cell r="F912" t="str">
            <v>0420000113319</v>
          </cell>
        </row>
        <row r="913">
          <cell r="B913" t="str">
            <v>ម៉ៅ មិនាផាសិដ្ឋ</v>
          </cell>
          <cell r="C913" t="str">
            <v>1860800218</v>
          </cell>
          <cell r="D913" t="str">
            <v>ម៉ៅ មិនាផាសិដ្ឋ</v>
          </cell>
          <cell r="E913" t="str">
            <v>MAO MINAPHASITH</v>
          </cell>
          <cell r="F913" t="str">
            <v>0010002540687</v>
          </cell>
        </row>
        <row r="914">
          <cell r="B914" t="str">
            <v>ពិន ចន</v>
          </cell>
          <cell r="C914" t="str">
            <v>1842100389</v>
          </cell>
          <cell r="D914" t="str">
            <v>ពិន ចន</v>
          </cell>
          <cell r="E914" t="str">
            <v>PIN JOHN</v>
          </cell>
          <cell r="F914" t="str">
            <v>0010002552235</v>
          </cell>
        </row>
        <row r="915">
          <cell r="B915" t="str">
            <v>តេង រ៉ាន់</v>
          </cell>
          <cell r="C915" t="str">
            <v>1851400232</v>
          </cell>
          <cell r="D915" t="str">
            <v>តេង រ៉ាន់</v>
          </cell>
          <cell r="E915" t="str">
            <v>TENG RANN</v>
          </cell>
          <cell r="F915" t="str">
            <v>0010002544259</v>
          </cell>
        </row>
        <row r="916">
          <cell r="B916" t="str">
            <v>មាស ធីតារ័ត្ន</v>
          </cell>
          <cell r="C916" t="str">
            <v>2791200111</v>
          </cell>
          <cell r="D916" t="str">
            <v>មាស ធីតារ័ត្ន</v>
          </cell>
          <cell r="E916" t="str">
            <v>MEAS THIDA RAT</v>
          </cell>
          <cell r="F916" t="str">
            <v>0010002540617</v>
          </cell>
        </row>
        <row r="917">
          <cell r="B917" t="str">
            <v>អ៊ឹង ស៊ុយហាវ</v>
          </cell>
          <cell r="C917" t="str">
            <v>1780300275</v>
          </cell>
          <cell r="D917" t="str">
            <v>អ៊ឹង ស៊ុយហាវ</v>
          </cell>
          <cell r="E917" t="str">
            <v>ENG SUHAV</v>
          </cell>
          <cell r="F917" t="str">
            <v>0010003312955</v>
          </cell>
        </row>
        <row r="918">
          <cell r="B918" t="str">
            <v>ឡេង អុន</v>
          </cell>
          <cell r="C918">
            <v>1762100237</v>
          </cell>
          <cell r="D918" t="str">
            <v>ឡេង អុន</v>
          </cell>
          <cell r="E918" t="str">
            <v>LENG UN</v>
          </cell>
          <cell r="F918" t="str">
            <v>0420000131748</v>
          </cell>
        </row>
        <row r="919">
          <cell r="B919" t="str">
            <v>ហាច ធូ</v>
          </cell>
          <cell r="C919">
            <v>1892300008</v>
          </cell>
          <cell r="D919" t="str">
            <v>ហាច ធូ</v>
          </cell>
          <cell r="E919" t="str">
            <v>HACH THOU</v>
          </cell>
          <cell r="F919" t="str">
            <v>0130000268799</v>
          </cell>
        </row>
        <row r="920">
          <cell r="B920" t="str">
            <v>ឡុង ផាន់ណា</v>
          </cell>
          <cell r="C920">
            <v>1811200322</v>
          </cell>
          <cell r="D920" t="str">
            <v>ឡុង ផាន់ណា</v>
          </cell>
          <cell r="E920" t="str">
            <v>LONG PHANNA</v>
          </cell>
          <cell r="F920" t="str">
            <v>0420000135169</v>
          </cell>
        </row>
        <row r="921">
          <cell r="B921" t="str">
            <v>កែវ សុភី</v>
          </cell>
          <cell r="C921">
            <v>2831800011</v>
          </cell>
          <cell r="D921" t="str">
            <v>កែវ សុភី</v>
          </cell>
          <cell r="E921" t="str">
            <v>KEO SOPHY</v>
          </cell>
          <cell r="F921" t="str">
            <v>0420000150834</v>
          </cell>
        </row>
        <row r="922">
          <cell r="B922" t="str">
            <v>ដួង ច័ន្ទមករា</v>
          </cell>
          <cell r="C922">
            <v>1850600108</v>
          </cell>
          <cell r="D922" t="str">
            <v>ដួង ច័ន្ទមករា</v>
          </cell>
          <cell r="E922" t="str">
            <v>DOUNG CHANMAKARA</v>
          </cell>
          <cell r="F922" t="str">
            <v>0420000131708</v>
          </cell>
        </row>
        <row r="923">
          <cell r="B923" t="str">
            <v>វ៉ាន់ រតនា</v>
          </cell>
          <cell r="C923" t="str">
            <v>1730300819</v>
          </cell>
          <cell r="D923" t="str">
            <v>វ៉ាន់ រតនា</v>
          </cell>
          <cell r="E923" t="str">
            <v>VANN RATANA</v>
          </cell>
          <cell r="F923" t="str">
            <v>0010002527842</v>
          </cell>
        </row>
        <row r="924">
          <cell r="B924" t="str">
            <v>មាស សុវាសនា</v>
          </cell>
          <cell r="C924" t="str">
            <v>1841200375</v>
          </cell>
          <cell r="D924" t="str">
            <v>មាស សុវាសនា</v>
          </cell>
          <cell r="E924" t="str">
            <v>MEAS SOVEASNA</v>
          </cell>
          <cell r="F924" t="str">
            <v>0010002552545</v>
          </cell>
        </row>
        <row r="925">
          <cell r="B925" t="str">
            <v>តឹក សៀវយ៉ុង</v>
          </cell>
          <cell r="C925" t="str">
            <v>1841200354</v>
          </cell>
          <cell r="D925" t="str">
            <v>តឹក សៀវយ៉ុង</v>
          </cell>
          <cell r="E925" t="str">
            <v>TECK SEAVYONG</v>
          </cell>
          <cell r="F925" t="str">
            <v>0010002540644</v>
          </cell>
        </row>
        <row r="926">
          <cell r="B926" t="str">
            <v>ហាក់ សឿន</v>
          </cell>
          <cell r="C926" t="str">
            <v>1862100303</v>
          </cell>
          <cell r="D926" t="str">
            <v>ហាក់ សឿន</v>
          </cell>
          <cell r="E926" t="str">
            <v>HAK SOEUN</v>
          </cell>
          <cell r="F926" t="str">
            <v>0010003130261</v>
          </cell>
        </row>
        <row r="927">
          <cell r="B927" t="str">
            <v>ជា សម្ភស្ស</v>
          </cell>
          <cell r="C927">
            <v>2841200327</v>
          </cell>
          <cell r="D927" t="str">
            <v>ជា សម្ភស្ស</v>
          </cell>
          <cell r="E927" t="str">
            <v>CHEA SAMPHOAS</v>
          </cell>
          <cell r="F927" t="str">
            <v>0010003749709</v>
          </cell>
        </row>
        <row r="928">
          <cell r="B928" t="str">
            <v>សែម សារ៉ាត់</v>
          </cell>
          <cell r="C928">
            <v>1890500137</v>
          </cell>
          <cell r="D928" t="str">
            <v>សែម សារ៉ាត់</v>
          </cell>
          <cell r="E928" t="str">
            <v>SEM SARAT</v>
          </cell>
          <cell r="F928" t="str">
            <v>0010004434051</v>
          </cell>
        </row>
        <row r="929">
          <cell r="B929" t="str">
            <v>ឈិន ឡុង</v>
          </cell>
          <cell r="C929" t="str">
            <v>1820800374</v>
          </cell>
          <cell r="D929" t="str">
            <v>ឈិន ឡុង</v>
          </cell>
          <cell r="E929" t="str">
            <v>CHHIN LONG</v>
          </cell>
          <cell r="F929" t="str">
            <v>0010002529284</v>
          </cell>
        </row>
        <row r="930">
          <cell r="B930" t="str">
            <v>អ៊ីង រត្ន័ធីណា</v>
          </cell>
          <cell r="C930" t="str">
            <v>1711200030</v>
          </cell>
          <cell r="D930" t="str">
            <v>អ៊ីង រត្ន័ធីណា</v>
          </cell>
          <cell r="E930" t="str">
            <v>ING RATHINA</v>
          </cell>
          <cell r="F930" t="str">
            <v>0010002532056</v>
          </cell>
        </row>
        <row r="931">
          <cell r="B931" t="str">
            <v>លីម សុគន្ធ</v>
          </cell>
          <cell r="C931" t="str">
            <v>1800300418</v>
          </cell>
          <cell r="D931" t="str">
            <v>លីម សុគន្ធ</v>
          </cell>
          <cell r="E931" t="str">
            <v>LIM SOKUN</v>
          </cell>
          <cell r="F931" t="str">
            <v>0010002531618</v>
          </cell>
        </row>
        <row r="932">
          <cell r="B932" t="str">
            <v>ឡុច សោភា</v>
          </cell>
          <cell r="C932" t="str">
            <v>2821200278</v>
          </cell>
          <cell r="D932" t="str">
            <v>ឡុច សោភា</v>
          </cell>
          <cell r="E932" t="str">
            <v>LOCH SORPHEA</v>
          </cell>
          <cell r="F932" t="str">
            <v>0010002529063</v>
          </cell>
        </row>
        <row r="933">
          <cell r="B933" t="str">
            <v>ជួប ខេមរិន្ទ</v>
          </cell>
          <cell r="C933" t="str">
            <v>1871200122</v>
          </cell>
          <cell r="D933" t="str">
            <v>ជួប ខេមរិន្ទ</v>
          </cell>
          <cell r="E933" t="str">
            <v>CHUOP KHEMRIN</v>
          </cell>
          <cell r="F933" t="str">
            <v>0010003339047</v>
          </cell>
        </row>
        <row r="934">
          <cell r="B934" t="str">
            <v>សៅ វណ្ណៈ</v>
          </cell>
          <cell r="C934" t="str">
            <v>1791400294</v>
          </cell>
          <cell r="D934" t="str">
            <v>សៅ វណ្ណៈ</v>
          </cell>
          <cell r="E934" t="str">
            <v>SAO VANNAK</v>
          </cell>
          <cell r="F934" t="str">
            <v>0010002528768</v>
          </cell>
        </row>
        <row r="935">
          <cell r="B935" t="str">
            <v>សុខ ចំណាន</v>
          </cell>
          <cell r="C935" t="str">
            <v>1810600221</v>
          </cell>
          <cell r="D935" t="str">
            <v>សុខ ចំណាន</v>
          </cell>
          <cell r="E935" t="str">
            <v>SOK CHAMNAN</v>
          </cell>
          <cell r="F935" t="str">
            <v>0010002985107</v>
          </cell>
        </row>
        <row r="936">
          <cell r="B936" t="str">
            <v>ផល សំណាង</v>
          </cell>
          <cell r="C936">
            <v>1830600273</v>
          </cell>
          <cell r="D936" t="str">
            <v>ផល សំណាង</v>
          </cell>
          <cell r="E936" t="str">
            <v>PHAL SAMNANG</v>
          </cell>
          <cell r="F936" t="str">
            <v>0010004303402</v>
          </cell>
        </row>
        <row r="937">
          <cell r="B937" t="str">
            <v>ប៉ែន គឹមសួគ៌</v>
          </cell>
          <cell r="C937" t="str">
            <v>2861200159</v>
          </cell>
          <cell r="D937" t="str">
            <v>ប៉ែន គឹមសួគ៌</v>
          </cell>
          <cell r="E937" t="str">
            <v>PEN KIMSURE</v>
          </cell>
          <cell r="F937" t="str">
            <v>0420000235497</v>
          </cell>
        </row>
        <row r="938">
          <cell r="B938" t="str">
            <v>សុក ស៊ីណាត</v>
          </cell>
          <cell r="C938">
            <v>1832000233</v>
          </cell>
          <cell r="D938" t="str">
            <v>សុក ស៊ីណាត</v>
          </cell>
          <cell r="E938" t="str">
            <v>SOK SINAT</v>
          </cell>
          <cell r="F938" t="str">
            <v>0010004453765</v>
          </cell>
        </row>
        <row r="939">
          <cell r="B939" t="str">
            <v>នួន រិទ្ធិពល</v>
          </cell>
          <cell r="C939">
            <v>1832100296</v>
          </cell>
          <cell r="D939" t="str">
            <v>នួន រិទ្ធិពល</v>
          </cell>
          <cell r="E939" t="str">
            <v>NUON RITHYPOL</v>
          </cell>
          <cell r="F939" t="str">
            <v>0010003782048</v>
          </cell>
        </row>
        <row r="940">
          <cell r="B940" t="str">
            <v>កន សុគន្ធ</v>
          </cell>
          <cell r="C940">
            <v>1861200314</v>
          </cell>
          <cell r="D940" t="str">
            <v>កន សុគន្ធ</v>
          </cell>
          <cell r="E940" t="str">
            <v>KON SOKUN</v>
          </cell>
          <cell r="F940" t="str">
            <v>0510000065429</v>
          </cell>
        </row>
        <row r="941">
          <cell r="B941" t="str">
            <v>លី គឹមឈន</v>
          </cell>
          <cell r="C941">
            <v>1842100509</v>
          </cell>
          <cell r="D941" t="str">
            <v>លី គឹមឈន</v>
          </cell>
          <cell r="E941" t="str">
            <v>LY KIMCHHORN</v>
          </cell>
          <cell r="F941" t="str">
            <v>0510000071275</v>
          </cell>
        </row>
        <row r="942">
          <cell r="B942" t="str">
            <v>ម៉ី សុមន្ថា</v>
          </cell>
          <cell r="C942">
            <v>2902100213</v>
          </cell>
          <cell r="D942" t="str">
            <v>ម៉ី សុមន្ថា</v>
          </cell>
          <cell r="E942" t="str">
            <v>MEY SOMORNTHA</v>
          </cell>
          <cell r="F942" t="str">
            <v>0190000169319</v>
          </cell>
        </row>
        <row r="943">
          <cell r="B943" t="str">
            <v>ខៀវ សារី</v>
          </cell>
          <cell r="C943">
            <v>1830800396</v>
          </cell>
          <cell r="D943" t="str">
            <v>ខៀវ សារី</v>
          </cell>
          <cell r="E943" t="str">
            <v>KHEAV SARY</v>
          </cell>
          <cell r="F943" t="str">
            <v>0190000175564</v>
          </cell>
        </row>
        <row r="944">
          <cell r="B944" t="str">
            <v>ស៊ូ​ សុខ</v>
          </cell>
          <cell r="C944">
            <v>1890700266</v>
          </cell>
          <cell r="D944" t="str">
            <v>ស៊ូ​ សុខ</v>
          </cell>
          <cell r="E944" t="str">
            <v>SOU SOK</v>
          </cell>
          <cell r="F944" t="str">
            <v>0420000131732</v>
          </cell>
        </row>
        <row r="945">
          <cell r="B945" t="str">
            <v>វ៉ន សម្ផស្ស</v>
          </cell>
          <cell r="C945" t="str">
            <v>2871200374</v>
          </cell>
          <cell r="D945" t="str">
            <v>វ៉ន សម្ផស្ស</v>
          </cell>
          <cell r="E945" t="str">
            <v>VON SAMPHORS</v>
          </cell>
          <cell r="F945" t="str">
            <v>0420000126801</v>
          </cell>
        </row>
        <row r="946">
          <cell r="B946" t="str">
            <v>កុល វណ្ណរីដា</v>
          </cell>
          <cell r="C946" t="str">
            <v>2961200043</v>
          </cell>
          <cell r="D946" t="str">
            <v>កុល វណ្ណរីដា</v>
          </cell>
          <cell r="E946" t="str">
            <v>KOL VANRIDA</v>
          </cell>
          <cell r="F946" t="str">
            <v>0420000126828</v>
          </cell>
        </row>
        <row r="947">
          <cell r="B947" t="str">
            <v>តុប ​សុចិន្តា</v>
          </cell>
          <cell r="C947" t="str">
            <v>2941000112</v>
          </cell>
          <cell r="D947" t="str">
            <v>តុប ​សុចិន្តា</v>
          </cell>
          <cell r="E947" t="str">
            <v>TOP SOCHENDA</v>
          </cell>
          <cell r="F947" t="str">
            <v>0420000126836</v>
          </cell>
        </row>
        <row r="948">
          <cell r="B948" t="str">
            <v>ផៃ បុប្ផារដ្ឋ</v>
          </cell>
          <cell r="C948" t="str">
            <v>2921200255</v>
          </cell>
          <cell r="D948" t="str">
            <v>ផៃ បុប្ផារដ្ឋ</v>
          </cell>
          <cell r="E948" t="str">
            <v>PHAY BOPHARATH</v>
          </cell>
          <cell r="F948" t="str">
            <v>0450000096038</v>
          </cell>
        </row>
        <row r="949">
          <cell r="B949" t="str">
            <v>គឹម ចាន់ផល្លា</v>
          </cell>
          <cell r="C949" t="str">
            <v>2852500001</v>
          </cell>
          <cell r="D949" t="str">
            <v>គឹម ចាន់ផល្លា</v>
          </cell>
          <cell r="E949" t="str">
            <v>KIM CHANPHALA</v>
          </cell>
          <cell r="F949" t="str">
            <v>0010002525653</v>
          </cell>
        </row>
        <row r="950">
          <cell r="B950" t="str">
            <v>ទឹម ចន្ធី</v>
          </cell>
          <cell r="C950">
            <v>2870600125</v>
          </cell>
          <cell r="D950" t="str">
            <v>ទឹម ចន្ធី</v>
          </cell>
          <cell r="E950" t="str">
            <v>TIM CHAN THY</v>
          </cell>
          <cell r="F950" t="str">
            <v>0190000179764</v>
          </cell>
        </row>
        <row r="951">
          <cell r="B951" t="str">
            <v>ហ៊ឹម ស្រីណាត</v>
          </cell>
          <cell r="C951" t="str">
            <v>2860800214</v>
          </cell>
          <cell r="D951" t="str">
            <v>ហ៊ឹម ស្រីណាត</v>
          </cell>
          <cell r="E951" t="str">
            <v>HIM SREYNAT</v>
          </cell>
          <cell r="F951" t="str">
            <v>0010003233958</v>
          </cell>
        </row>
        <row r="952">
          <cell r="B952" t="str">
            <v>ប៉ិច ចំរើន</v>
          </cell>
          <cell r="C952">
            <v>1820800490</v>
          </cell>
          <cell r="D952" t="str">
            <v>ប៉ិច ចំរើន</v>
          </cell>
          <cell r="E952" t="str">
            <v>PECH CHAMROEUN</v>
          </cell>
          <cell r="F952" t="str">
            <v>0010004413674</v>
          </cell>
        </row>
        <row r="953">
          <cell r="B953" t="str">
            <v>ជុំ និមល</v>
          </cell>
          <cell r="C953">
            <v>1831200398</v>
          </cell>
          <cell r="D953" t="str">
            <v>ជុំ និមល</v>
          </cell>
          <cell r="E953" t="str">
            <v>CHUM NIMOL</v>
          </cell>
          <cell r="F953" t="str">
            <v>0010002527443</v>
          </cell>
        </row>
        <row r="954">
          <cell r="B954" t="str">
            <v>រិន ច័ន្ទបូរមី</v>
          </cell>
          <cell r="C954">
            <v>2931200134</v>
          </cell>
          <cell r="D954" t="str">
            <v>រិន ច័ន្ទបូរមី</v>
          </cell>
          <cell r="E954" t="str">
            <v>RIN CHANBORMEY</v>
          </cell>
          <cell r="F954" t="str">
            <v>0420000104018</v>
          </cell>
        </row>
        <row r="955">
          <cell r="B955" t="str">
            <v>សរ ច័ន្ទតូរ៉ា</v>
          </cell>
          <cell r="C955">
            <v>1820300288</v>
          </cell>
          <cell r="D955" t="str">
            <v>សរ ច័ន្ទតូរ៉ា</v>
          </cell>
          <cell r="E955" t="str">
            <v>SAR CHANNTORA</v>
          </cell>
          <cell r="F955" t="str">
            <v>0010004360651</v>
          </cell>
        </row>
        <row r="956">
          <cell r="B956" t="str">
            <v>ហេង សុវណ្ណា</v>
          </cell>
          <cell r="C956">
            <v>2861200078</v>
          </cell>
          <cell r="D956" t="str">
            <v>ហេង សុវណ្ណា</v>
          </cell>
          <cell r="E956" t="str">
            <v>HENG SOVANNA</v>
          </cell>
          <cell r="F956" t="str">
            <v>0010002553673</v>
          </cell>
        </row>
        <row r="957">
          <cell r="B957" t="str">
            <v>តូច ស៊ីណា</v>
          </cell>
          <cell r="C957" t="str">
            <v>2860800161</v>
          </cell>
          <cell r="D957" t="str">
            <v>តូច ស៊ីណា</v>
          </cell>
          <cell r="E957" t="str">
            <v>TOCH SINA</v>
          </cell>
          <cell r="F957" t="str">
            <v>0010002787941</v>
          </cell>
        </row>
        <row r="958">
          <cell r="B958" t="str">
            <v>កែវ ស្រីម៉ិច</v>
          </cell>
          <cell r="C958">
            <v>2872100250</v>
          </cell>
          <cell r="D958" t="str">
            <v>កែវ ស្រីម៉ិច</v>
          </cell>
          <cell r="E958" t="str">
            <v>KEO SREYMECH</v>
          </cell>
          <cell r="F958" t="str">
            <v>0420000142203</v>
          </cell>
        </row>
        <row r="959">
          <cell r="B959" t="str">
            <v>ចាន់ ធីរិទ្ធ</v>
          </cell>
          <cell r="C959" t="str">
            <v>1741200731</v>
          </cell>
          <cell r="D959" t="str">
            <v>ចាន់ ធីរិទ្ធ</v>
          </cell>
          <cell r="E959" t="str">
            <v>CHAN THIRITH</v>
          </cell>
          <cell r="F959" t="str">
            <v>0010002528261</v>
          </cell>
        </row>
        <row r="960">
          <cell r="B960" t="str">
            <v>សាំង ប៊ុនធឿន</v>
          </cell>
          <cell r="C960">
            <v>2851200069</v>
          </cell>
          <cell r="D960" t="str">
            <v>សាំង ប៊ុនធឿន</v>
          </cell>
          <cell r="E960" t="str">
            <v>SAING BUNTHOEURN</v>
          </cell>
          <cell r="F960" t="str">
            <v>0010004057371</v>
          </cell>
        </row>
        <row r="961">
          <cell r="B961" t="str">
            <v>មុំ សំអាត</v>
          </cell>
          <cell r="C961">
            <v>1831200400</v>
          </cell>
          <cell r="D961" t="str">
            <v>មុំ សំអាត</v>
          </cell>
          <cell r="E961" t="str">
            <v>MOM SOMATH</v>
          </cell>
          <cell r="F961" t="str">
            <v>0010004101548</v>
          </cell>
        </row>
        <row r="962">
          <cell r="B962" t="str">
            <v>គ្រី ចន្ថន</v>
          </cell>
          <cell r="C962" t="str">
            <v>2802100170</v>
          </cell>
          <cell r="D962" t="str">
            <v>គ្រី ចន្ថន</v>
          </cell>
          <cell r="E962" t="str">
            <v>KRY CHANTHAN</v>
          </cell>
          <cell r="F962" t="str">
            <v>0010002963251</v>
          </cell>
        </row>
        <row r="963">
          <cell r="B963" t="str">
            <v>ឆេង លីហាច</v>
          </cell>
          <cell r="C963">
            <v>1890300113</v>
          </cell>
          <cell r="D963" t="str">
            <v>ឆេង លីហាច</v>
          </cell>
          <cell r="E963" t="str">
            <v>CHHENG LYHACH</v>
          </cell>
          <cell r="F963" t="str">
            <v>0600000036576</v>
          </cell>
        </row>
        <row r="964">
          <cell r="B964" t="str">
            <v>នៅ រ៉ែន</v>
          </cell>
          <cell r="C964" t="str">
            <v>1900700315</v>
          </cell>
          <cell r="D964" t="str">
            <v>នៅ រ៉ែន</v>
          </cell>
          <cell r="E964" t="str">
            <v>NOV REN</v>
          </cell>
          <cell r="F964" t="str">
            <v>0420000128863</v>
          </cell>
        </row>
        <row r="965">
          <cell r="B965" t="str">
            <v>ព្រំ វណ្ណៈ</v>
          </cell>
          <cell r="C965">
            <v>1830800301</v>
          </cell>
          <cell r="D965" t="str">
            <v>ព្រំ វណ្ណៈ</v>
          </cell>
          <cell r="E965" t="str">
            <v>PRUM VANNAK</v>
          </cell>
          <cell r="F965" t="str">
            <v>0010004164248</v>
          </cell>
        </row>
        <row r="966">
          <cell r="B966" t="str">
            <v>ឃុត សុខា</v>
          </cell>
          <cell r="C966" t="str">
            <v>1812100492</v>
          </cell>
          <cell r="D966" t="str">
            <v>ឃុត សុខា</v>
          </cell>
          <cell r="E966" t="str">
            <v>KHUT SOKHA</v>
          </cell>
          <cell r="F966" t="str">
            <v>0010002785469</v>
          </cell>
        </row>
        <row r="967">
          <cell r="B967" t="str">
            <v>ឈុន បូរិន</v>
          </cell>
          <cell r="C967" t="str">
            <v>1830200465</v>
          </cell>
          <cell r="D967" t="str">
            <v>ឈុន បូរិន</v>
          </cell>
          <cell r="E967" t="str">
            <v>CHHUN BORIN</v>
          </cell>
          <cell r="F967" t="str">
            <v>0010002536345</v>
          </cell>
        </row>
        <row r="968">
          <cell r="B968" t="str">
            <v>ជរ ឆេងលន</v>
          </cell>
          <cell r="C968">
            <v>1860600173</v>
          </cell>
          <cell r="D968" t="str">
            <v>ជរ ឆេងលន</v>
          </cell>
          <cell r="E968" t="str">
            <v>CHOR CHHENGLORN</v>
          </cell>
          <cell r="F968" t="str">
            <v>0290000043026</v>
          </cell>
        </row>
        <row r="969">
          <cell r="B969" t="str">
            <v>ផល្លា សុភា</v>
          </cell>
          <cell r="C969">
            <v>1790800384</v>
          </cell>
          <cell r="D969" t="str">
            <v>ផល្លា សុភា</v>
          </cell>
          <cell r="E969" t="str">
            <v>PHALLA SOPHEA</v>
          </cell>
          <cell r="F969" t="str">
            <v>0010004413089</v>
          </cell>
        </row>
        <row r="970">
          <cell r="B970" t="str">
            <v>ជ វិច្ឆិកា</v>
          </cell>
          <cell r="C970">
            <v>2870400105</v>
          </cell>
          <cell r="D970" t="str">
            <v>ជ វិច្ឆិកា</v>
          </cell>
          <cell r="E970" t="str">
            <v>CHOR VICHEKA</v>
          </cell>
          <cell r="F970" t="str">
            <v>0010004424749</v>
          </cell>
        </row>
        <row r="971">
          <cell r="B971" t="str">
            <v>វ៉ា គន្ធា</v>
          </cell>
          <cell r="C971">
            <v>1841200489</v>
          </cell>
          <cell r="D971" t="str">
            <v>វ៉ា គន្ធា</v>
          </cell>
          <cell r="E971" t="str">
            <v>VA KUNTHEA</v>
          </cell>
          <cell r="F971" t="str">
            <v>0010004433478</v>
          </cell>
        </row>
        <row r="972">
          <cell r="B972" t="str">
            <v>ម៉ន ឡាឡាត់</v>
          </cell>
          <cell r="C972">
            <v>1790300431</v>
          </cell>
          <cell r="D972" t="str">
            <v>ម៉ន ឡាឡាត់</v>
          </cell>
          <cell r="E972" t="str">
            <v>MAN LALATH</v>
          </cell>
          <cell r="F972" t="str">
            <v>0130000261956</v>
          </cell>
        </row>
        <row r="973">
          <cell r="B973" t="str">
            <v>ជា អេងស្រ៊ាន</v>
          </cell>
          <cell r="C973">
            <v>1790300468</v>
          </cell>
          <cell r="D973" t="str">
            <v>ជា អេងស្រ៊ាន</v>
          </cell>
          <cell r="E973" t="str">
            <v>CHEA ENGSREAN</v>
          </cell>
          <cell r="F973" t="str">
            <v>0130000266575</v>
          </cell>
        </row>
        <row r="974">
          <cell r="B974" t="str">
            <v>សេង សុវណ្ណារី</v>
          </cell>
          <cell r="C974" t="str">
            <v>2901400135</v>
          </cell>
          <cell r="D974" t="str">
            <v>សេង សុវណ្ណារី</v>
          </cell>
          <cell r="E974" t="str">
            <v>SENG SOVANNARY</v>
          </cell>
          <cell r="F974" t="str">
            <v>0240000240948</v>
          </cell>
        </row>
        <row r="975">
          <cell r="B975" t="str">
            <v>ក្លូត សុភារី</v>
          </cell>
          <cell r="C975">
            <v>2860800301</v>
          </cell>
          <cell r="D975" t="str">
            <v>ក្លូត សុភារី</v>
          </cell>
          <cell r="E975" t="str">
            <v>KLOT SOPHEARY</v>
          </cell>
          <cell r="F975" t="str">
            <v>0420000131627</v>
          </cell>
        </row>
        <row r="976">
          <cell r="B976" t="str">
            <v>សាន់ លីនស៊ីន</v>
          </cell>
          <cell r="C976">
            <v>2891200075</v>
          </cell>
          <cell r="D976" t="str">
            <v>សាន់ លីនស៊ីន</v>
          </cell>
          <cell r="E976" t="str">
            <v>SAN LINSIN</v>
          </cell>
          <cell r="F976" t="str">
            <v>0010002721948</v>
          </cell>
        </row>
        <row r="977">
          <cell r="B977" t="str">
            <v>ស៊ាង សម្បត្តិ</v>
          </cell>
          <cell r="C977">
            <v>1811200188</v>
          </cell>
          <cell r="D977" t="str">
            <v>ស៊ាង សម្បត្តិ</v>
          </cell>
          <cell r="E977" t="str">
            <v>SIENG SAMBATH</v>
          </cell>
          <cell r="F977" t="str">
            <v>0420000144591</v>
          </cell>
        </row>
        <row r="978">
          <cell r="B978" t="str">
            <v>អ៊ាន់ វិច្ឆិកា</v>
          </cell>
          <cell r="C978" t="str">
            <v>1770800162</v>
          </cell>
          <cell r="D978" t="str">
            <v>អ៊ាន់ វិច្ឆិកា</v>
          </cell>
          <cell r="E978" t="str">
            <v>ORN VICHHEKA</v>
          </cell>
          <cell r="F978" t="str">
            <v>0010002527068</v>
          </cell>
        </row>
        <row r="979">
          <cell r="B979" t="str">
            <v>ឡុង សុផន</v>
          </cell>
          <cell r="C979" t="str">
            <v>1822100432</v>
          </cell>
          <cell r="D979" t="str">
            <v>ឡុង សុផន</v>
          </cell>
          <cell r="E979" t="str">
            <v>LONG SOPHAN</v>
          </cell>
          <cell r="F979" t="str">
            <v>0010002527788</v>
          </cell>
        </row>
        <row r="980">
          <cell r="B980" t="str">
            <v>ហេង ទូច</v>
          </cell>
          <cell r="C980" t="str">
            <v>1732100493</v>
          </cell>
          <cell r="D980" t="str">
            <v>ហេង ទូច</v>
          </cell>
          <cell r="E980" t="str">
            <v>HENG TOUCH</v>
          </cell>
          <cell r="F980" t="str">
            <v>0010002785237</v>
          </cell>
        </row>
        <row r="981">
          <cell r="B981" t="str">
            <v>ម៉ម ចាន់</v>
          </cell>
          <cell r="C981">
            <v>1842000123</v>
          </cell>
          <cell r="D981" t="str">
            <v>ម៉ម ចាន់</v>
          </cell>
          <cell r="E981" t="str">
            <v>MAM CHANN</v>
          </cell>
          <cell r="F981" t="str">
            <v>0010003607793</v>
          </cell>
        </row>
        <row r="982">
          <cell r="B982" t="str">
            <v>កុយ សម្បត្តិ</v>
          </cell>
          <cell r="C982">
            <v>2850600108</v>
          </cell>
          <cell r="D982" t="str">
            <v>កុយ សម្បត្តិ</v>
          </cell>
          <cell r="E982" t="str">
            <v>KUY SAMBATH</v>
          </cell>
          <cell r="F982" t="str">
            <v>0010004210986</v>
          </cell>
        </row>
        <row r="983">
          <cell r="B983" t="str">
            <v>ឡេង តុង</v>
          </cell>
          <cell r="C983" t="str">
            <v>1720500092</v>
          </cell>
          <cell r="D983" t="str">
            <v>ឡេង តុង</v>
          </cell>
          <cell r="E983" t="str">
            <v>LENG TONG</v>
          </cell>
          <cell r="F983" t="str">
            <v>0010002551158</v>
          </cell>
        </row>
        <row r="984">
          <cell r="B984" t="str">
            <v>ជួន អាននីដា</v>
          </cell>
          <cell r="C984">
            <v>1801200106</v>
          </cell>
          <cell r="D984" t="str">
            <v>ជួន អាននីដា</v>
          </cell>
          <cell r="E984" t="str">
            <v>CHUON ANNIDA</v>
          </cell>
          <cell r="F984" t="str">
            <v>0010002534172</v>
          </cell>
        </row>
        <row r="985">
          <cell r="B985" t="str">
            <v>ហាន់ នព្វគុណ</v>
          </cell>
          <cell r="C985" t="str">
            <v>1661200022</v>
          </cell>
          <cell r="D985" t="str">
            <v>ហាន់ នព្វគុណ</v>
          </cell>
          <cell r="E985" t="str">
            <v>HAN NOPAKUN</v>
          </cell>
          <cell r="F985" t="str">
            <v>0010002540342</v>
          </cell>
        </row>
        <row r="986">
          <cell r="B986" t="str">
            <v>ពេជ្រ ស្ថាសិរី</v>
          </cell>
          <cell r="C986" t="str">
            <v>2651200009</v>
          </cell>
          <cell r="D986" t="str">
            <v>ពេជ្រ ស្ថាសិរី</v>
          </cell>
          <cell r="E986" t="str">
            <v>PECH SATHASEREY</v>
          </cell>
          <cell r="F986" t="str">
            <v>0010002532633</v>
          </cell>
        </row>
        <row r="987">
          <cell r="B987" t="str">
            <v>សុង សុស្យា</v>
          </cell>
          <cell r="C987" t="str">
            <v>1801200089</v>
          </cell>
          <cell r="D987" t="str">
            <v>សុង សុស្យា</v>
          </cell>
          <cell r="E987" t="str">
            <v>SONG SOCIA</v>
          </cell>
          <cell r="F987" t="str">
            <v>0010002553638</v>
          </cell>
        </row>
        <row r="988">
          <cell r="B988" t="str">
            <v>ខាន់ តុលា</v>
          </cell>
          <cell r="C988" t="str">
            <v>1742100486</v>
          </cell>
          <cell r="D988" t="str">
            <v>ខាន់ តុលា</v>
          </cell>
          <cell r="E988" t="str">
            <v>KHANN TOLA</v>
          </cell>
          <cell r="F988" t="str">
            <v>0010002525904</v>
          </cell>
        </row>
        <row r="989">
          <cell r="B989" t="str">
            <v>កែវ ធួន</v>
          </cell>
          <cell r="C989" t="str">
            <v>1711200031</v>
          </cell>
          <cell r="D989" t="str">
            <v>កែវ ធួន</v>
          </cell>
          <cell r="E989" t="str">
            <v>KEO THUON</v>
          </cell>
          <cell r="F989" t="str">
            <v>0010002532398</v>
          </cell>
        </row>
        <row r="990">
          <cell r="B990" t="str">
            <v>ឡុង ដូរ៉េ</v>
          </cell>
          <cell r="C990" t="str">
            <v>1810800221</v>
          </cell>
          <cell r="D990" t="str">
            <v>ឡុង ដូរ៉េ</v>
          </cell>
          <cell r="E990" t="str">
            <v>LONG DORE</v>
          </cell>
          <cell r="F990" t="str">
            <v>0010002533966</v>
          </cell>
        </row>
        <row r="991">
          <cell r="B991" t="str">
            <v>កូវ ប៊ុនធឿន</v>
          </cell>
          <cell r="C991" t="str">
            <v>1841200235</v>
          </cell>
          <cell r="D991" t="str">
            <v>កូវ ប៊ុនធឿន</v>
          </cell>
          <cell r="E991" t="str">
            <v>KOV BUNT THOEUN</v>
          </cell>
          <cell r="F991" t="str">
            <v>0010002532234</v>
          </cell>
        </row>
        <row r="992">
          <cell r="B992" t="str">
            <v>ថៃ ហេងដា</v>
          </cell>
          <cell r="C992">
            <v>1820900021</v>
          </cell>
          <cell r="D992" t="str">
            <v>ថៃ ហេងដា</v>
          </cell>
          <cell r="E992" t="str">
            <v>THAI HENGDA</v>
          </cell>
          <cell r="F992" t="str">
            <v>0010002555153</v>
          </cell>
        </row>
        <row r="993">
          <cell r="B993" t="str">
            <v>អែម វណ្ណា</v>
          </cell>
          <cell r="C993" t="str">
            <v>1780700160</v>
          </cell>
          <cell r="D993" t="str">
            <v>អែម វណ្ណា</v>
          </cell>
          <cell r="E993" t="str">
            <v>EM VANNA</v>
          </cell>
          <cell r="F993" t="str">
            <v>0010002525963</v>
          </cell>
        </row>
        <row r="994">
          <cell r="B994" t="str">
            <v>ម៉ាញ ណារិទ្ធ</v>
          </cell>
          <cell r="C994">
            <v>1852100521</v>
          </cell>
          <cell r="D994" t="str">
            <v>ម៉ាញ ណារិទ្ធ</v>
          </cell>
          <cell r="E994" t="str">
            <v>MANH NARITH</v>
          </cell>
          <cell r="F994" t="str">
            <v>0010003812532</v>
          </cell>
        </row>
        <row r="995">
          <cell r="B995" t="str">
            <v>ឆាង ស៊ីម៉ា</v>
          </cell>
          <cell r="C995">
            <v>2901200272</v>
          </cell>
          <cell r="D995" t="str">
            <v>ឆាង ស៊ីម៉ា</v>
          </cell>
          <cell r="E995" t="str">
            <v>CHHANG SIMA</v>
          </cell>
          <cell r="F995" t="str">
            <v>0440000029785</v>
          </cell>
        </row>
        <row r="996">
          <cell r="B996" t="str">
            <v>សុទ្ធ សុធារី</v>
          </cell>
          <cell r="C996" t="str">
            <v>2861500120</v>
          </cell>
          <cell r="D996" t="str">
            <v>សុទ្ធ សុធារី</v>
          </cell>
          <cell r="E996" t="str">
            <v>SOTH SOTHEARY</v>
          </cell>
          <cell r="F996" t="str">
            <v>0010002532773</v>
          </cell>
        </row>
        <row r="997">
          <cell r="B997" t="str">
            <v>យី កន្និដ្ឋា</v>
          </cell>
          <cell r="C997" t="str">
            <v>1691200039</v>
          </cell>
          <cell r="D997" t="str">
            <v>យី កន្និដ្ឋា</v>
          </cell>
          <cell r="E997" t="str">
            <v>YI KANNITHA</v>
          </cell>
          <cell r="F997" t="str">
            <v>0010002531645</v>
          </cell>
        </row>
        <row r="998">
          <cell r="B998" t="str">
            <v>ខុន ណារិទ្ធ</v>
          </cell>
          <cell r="C998" t="str">
            <v>1751200326</v>
          </cell>
          <cell r="D998" t="str">
            <v>ខុន ណារិទ្ធ</v>
          </cell>
          <cell r="E998" t="str">
            <v>KHON NARYTH</v>
          </cell>
          <cell r="F998" t="str">
            <v>0010002528978</v>
          </cell>
        </row>
        <row r="999">
          <cell r="B999" t="str">
            <v>ខុន សុខា</v>
          </cell>
          <cell r="C999">
            <v>1910300201</v>
          </cell>
          <cell r="D999" t="str">
            <v>ខុន សុខា</v>
          </cell>
          <cell r="E999" t="str">
            <v>KHON SOKHA</v>
          </cell>
          <cell r="F999" t="str">
            <v>0420000085269</v>
          </cell>
        </row>
        <row r="1000">
          <cell r="B1000" t="str">
            <v>ម្លិះ ចាន់ថ្លា</v>
          </cell>
          <cell r="C1000" t="str">
            <v>2830100022</v>
          </cell>
          <cell r="D1000" t="str">
            <v>ម្លិះ ចាន់ថ្លា</v>
          </cell>
          <cell r="E1000" t="str">
            <v>MLIS CHANTHLA</v>
          </cell>
          <cell r="F1000" t="str">
            <v>0010002790241</v>
          </cell>
        </row>
        <row r="1001">
          <cell r="B1001" t="str">
            <v>ផូង វុត្ថា</v>
          </cell>
          <cell r="C1001" t="str">
            <v>1750700280</v>
          </cell>
          <cell r="D1001" t="str">
            <v>ផូង វុត្ថា</v>
          </cell>
          <cell r="E1001" t="str">
            <v>PHAUNG VUTHA</v>
          </cell>
          <cell r="F1001" t="str">
            <v>0010002541462</v>
          </cell>
        </row>
        <row r="1002">
          <cell r="B1002" t="str">
            <v>លៀង សុផល</v>
          </cell>
          <cell r="C1002" t="str">
            <v>1830800276</v>
          </cell>
          <cell r="D1002" t="str">
            <v>លៀង សុផល</v>
          </cell>
          <cell r="E1002" t="str">
            <v>LEANG SOPHAL</v>
          </cell>
          <cell r="F1002" t="str">
            <v>0480000027369</v>
          </cell>
        </row>
        <row r="1003">
          <cell r="B1003" t="str">
            <v>ហ៊ាង លីនដា</v>
          </cell>
          <cell r="C1003" t="str">
            <v>1850800303</v>
          </cell>
          <cell r="D1003" t="str">
            <v>ហ៊ាង លីនដា</v>
          </cell>
          <cell r="E1003" t="str">
            <v>HEANG LINDA</v>
          </cell>
          <cell r="F1003" t="str">
            <v>0010002544224</v>
          </cell>
        </row>
        <row r="1004">
          <cell r="B1004" t="str">
            <v>លឹម សុជាតា</v>
          </cell>
          <cell r="C1004" t="str">
            <v>2831200173</v>
          </cell>
          <cell r="D1004" t="str">
            <v>លឹម សុជាតា</v>
          </cell>
          <cell r="E1004" t="str">
            <v>LIM SOCHEATA</v>
          </cell>
          <cell r="F1004" t="str">
            <v>0010002533958</v>
          </cell>
        </row>
        <row r="1005">
          <cell r="B1005" t="str">
            <v>ហ៊ុល ដាណេ</v>
          </cell>
          <cell r="C1005" t="str">
            <v>2850300280</v>
          </cell>
          <cell r="D1005" t="str">
            <v>ហ៊ុល ដាណេ</v>
          </cell>
          <cell r="E1005" t="str">
            <v>HUL DANE</v>
          </cell>
          <cell r="F1005" t="str">
            <v>0480000024394</v>
          </cell>
        </row>
        <row r="1006">
          <cell r="B1006" t="str">
            <v>ឈុង វួចហួរ</v>
          </cell>
          <cell r="C1006">
            <v>2920800328</v>
          </cell>
          <cell r="D1006" t="str">
            <v>ឈុង វួចហួរ</v>
          </cell>
          <cell r="E1006" t="str">
            <v>CHHUNG VOUCHHOUR</v>
          </cell>
          <cell r="F1006" t="str">
            <v>0420000130469</v>
          </cell>
        </row>
        <row r="1007">
          <cell r="B1007" t="str">
            <v>ពៅ ម៉ារីការ</v>
          </cell>
          <cell r="C1007">
            <v>2941700269</v>
          </cell>
          <cell r="D1007" t="str">
            <v>ពៅ ម៉ារីការ</v>
          </cell>
          <cell r="E1007" t="str">
            <v>POV MARIKA</v>
          </cell>
          <cell r="F1007" t="str">
            <v>0420000133441</v>
          </cell>
        </row>
        <row r="1008">
          <cell r="B1008" t="str">
            <v>ហៃ ច័ន្ទកុសុមៈ</v>
          </cell>
          <cell r="C1008">
            <v>2980100091</v>
          </cell>
          <cell r="D1008" t="str">
            <v>ហៃ ច័ន្ទកុសុមៈ</v>
          </cell>
          <cell r="E1008" t="str">
            <v>HAY CHANKOSOMAK</v>
          </cell>
          <cell r="F1008" t="str">
            <v>0010005487124</v>
          </cell>
        </row>
        <row r="1009">
          <cell r="B1009" t="str">
            <v>សេក ធីតា</v>
          </cell>
          <cell r="C1009">
            <v>2980800150</v>
          </cell>
          <cell r="D1009" t="str">
            <v>សេក ធីតា</v>
          </cell>
          <cell r="E1009" t="str">
            <v>SEK THIDA</v>
          </cell>
          <cell r="F1009" t="str">
            <v>0650000020049</v>
          </cell>
        </row>
        <row r="1010">
          <cell r="B1010" t="str">
            <v>ខ្វាត ប៊ុនរ័ត្ន</v>
          </cell>
          <cell r="C1010">
            <v>1940100094</v>
          </cell>
          <cell r="D1010" t="str">
            <v>ខ្វាត ប៊ុនរ័ត្ន</v>
          </cell>
          <cell r="E1010" t="str">
            <v>KHVAT BUNRATH</v>
          </cell>
          <cell r="F1010" t="str">
            <v>0650000019838</v>
          </cell>
        </row>
        <row r="1011">
          <cell r="B1011" t="str">
            <v>ឆាយ ម៉ីលី</v>
          </cell>
          <cell r="C1011">
            <v>2981200050</v>
          </cell>
          <cell r="D1011" t="str">
            <v>ឆាយ ម៉ីលី</v>
          </cell>
          <cell r="E1011" t="str">
            <v>CHHAY MEYLY</v>
          </cell>
          <cell r="F1011" t="str">
            <v>0650000019539</v>
          </cell>
        </row>
        <row r="1012">
          <cell r="B1012" t="str">
            <v>មាន សូនីតា</v>
          </cell>
          <cell r="C1012">
            <v>2941200292</v>
          </cell>
          <cell r="D1012" t="str">
            <v>មាន សូនីតា</v>
          </cell>
          <cell r="E1012" t="str">
            <v>MEAN SONITA</v>
          </cell>
          <cell r="F1012" t="str">
            <v>0010005489283</v>
          </cell>
        </row>
        <row r="1013">
          <cell r="B1013" t="str">
            <v>សឿន រដ្ឋា</v>
          </cell>
          <cell r="C1013" t="str">
            <v>1930800197</v>
          </cell>
          <cell r="D1013" t="str">
            <v>សឿន រដ្ឋា</v>
          </cell>
          <cell r="E1013" t="str">
            <v>SOEUN RATHA</v>
          </cell>
          <cell r="F1013" t="str">
            <v>0010004655759</v>
          </cell>
        </row>
        <row r="1014">
          <cell r="B1014" t="str">
            <v>សាម ពិសី</v>
          </cell>
          <cell r="C1014">
            <v>2981200117</v>
          </cell>
          <cell r="D1014" t="str">
            <v>សាម ពិសី</v>
          </cell>
          <cell r="E1014" t="str">
            <v>SAM PISEY</v>
          </cell>
          <cell r="F1014">
            <v>670000070861</v>
          </cell>
        </row>
        <row r="1015">
          <cell r="B1015" t="str">
            <v>ស្គុន រដ្ឋា</v>
          </cell>
          <cell r="C1015" t="str">
            <v>2870100109</v>
          </cell>
          <cell r="D1015" t="str">
            <v>ស្គុន រដ្ឋា</v>
          </cell>
          <cell r="E1015" t="str">
            <v>SKUN RATHA</v>
          </cell>
          <cell r="F1015" t="str">
            <v>0010002785248</v>
          </cell>
        </row>
        <row r="1016">
          <cell r="B1016" t="str">
            <v>ជា សុវណ្ណរា</v>
          </cell>
          <cell r="C1016" t="str">
            <v>1730300391</v>
          </cell>
          <cell r="D1016" t="str">
            <v>ជា សុវណ្ណរា</v>
          </cell>
          <cell r="E1016" t="str">
            <v>CHEA SOVANRA</v>
          </cell>
          <cell r="F1016" t="str">
            <v>0010002729917</v>
          </cell>
        </row>
        <row r="1017">
          <cell r="B1017" t="str">
            <v>យន់ សាត</v>
          </cell>
          <cell r="C1017" t="str">
            <v>1730800162</v>
          </cell>
          <cell r="D1017" t="str">
            <v>យន់ សាត</v>
          </cell>
          <cell r="E1017" t="str">
            <v>YUN SATH</v>
          </cell>
          <cell r="F1017" t="str">
            <v>0010002525847</v>
          </cell>
        </row>
        <row r="1018">
          <cell r="B1018" t="str">
            <v>ប៉ុក សុខរ៉ាវុធ</v>
          </cell>
          <cell r="C1018" t="str">
            <v>1742100026</v>
          </cell>
          <cell r="D1018" t="str">
            <v>ប៉ុក សុខរ៉ាវុធ</v>
          </cell>
          <cell r="E1018" t="str">
            <v>POK SOK RAVUTH</v>
          </cell>
          <cell r="F1018" t="str">
            <v>0010002531769</v>
          </cell>
        </row>
        <row r="1019">
          <cell r="B1019" t="str">
            <v>ពេជ្រ សម្ជស្ស</v>
          </cell>
          <cell r="C1019" t="str">
            <v>2831200252</v>
          </cell>
          <cell r="D1019" t="str">
            <v>ពេជ្រ សម្ជស្ស</v>
          </cell>
          <cell r="E1019" t="str">
            <v>PICH SAMPHOS</v>
          </cell>
          <cell r="F1019" t="str">
            <v>0010002550895</v>
          </cell>
        </row>
        <row r="1020">
          <cell r="B1020" t="str">
            <v>ចាន់ សំរិទ្ធ</v>
          </cell>
          <cell r="C1020" t="str">
            <v>1801200562</v>
          </cell>
          <cell r="D1020" t="str">
            <v>ចាន់ សំរិទ្ធ</v>
          </cell>
          <cell r="E1020" t="str">
            <v>CHAN SAMRIT</v>
          </cell>
          <cell r="F1020" t="str">
            <v>0010002531987</v>
          </cell>
        </row>
        <row r="1021">
          <cell r="B1021" t="str">
            <v>ប៉ិច សុធា</v>
          </cell>
          <cell r="C1021" t="str">
            <v>1861900052</v>
          </cell>
          <cell r="D1021" t="str">
            <v>ប៉ិច សុធា</v>
          </cell>
          <cell r="E1021" t="str">
            <v>PICH SOTHEA</v>
          </cell>
          <cell r="F1021" t="str">
            <v>0010002544078</v>
          </cell>
        </row>
        <row r="1022">
          <cell r="B1022" t="str">
            <v>គ្រី សុដារ៉ារិទ្ធ</v>
          </cell>
          <cell r="C1022">
            <v>1920400153</v>
          </cell>
          <cell r="D1022" t="str">
            <v>គ្រី សុដារ៉ារិទ្ធ</v>
          </cell>
          <cell r="E1022" t="str">
            <v>KRY SODARARITH</v>
          </cell>
          <cell r="F1022" t="str">
            <v>0420000131376</v>
          </cell>
        </row>
        <row r="1023">
          <cell r="B1023" t="str">
            <v>អ៊ឹម នាង</v>
          </cell>
          <cell r="C1023" t="str">
            <v>2700300004</v>
          </cell>
          <cell r="D1023" t="str">
            <v>អ៊ឹម នាង</v>
          </cell>
          <cell r="E1023" t="str">
            <v>IM NEANG</v>
          </cell>
          <cell r="F1023" t="str">
            <v>0010002540547</v>
          </cell>
        </row>
        <row r="1024">
          <cell r="B1024" t="str">
            <v>ទៀង សុវត្តី</v>
          </cell>
          <cell r="C1024">
            <v>2930800430</v>
          </cell>
          <cell r="D1024" t="str">
            <v>ទៀង សុវត្តី</v>
          </cell>
          <cell r="E1024" t="str">
            <v>TIENG SOVATEY</v>
          </cell>
          <cell r="F1024" t="str">
            <v>0650000019563</v>
          </cell>
        </row>
        <row r="1025">
          <cell r="B1025" t="str">
            <v>ថន សុផារិទ្ធ</v>
          </cell>
          <cell r="C1025">
            <v>1881200498</v>
          </cell>
          <cell r="D1025" t="str">
            <v>ថន សុផារិទ្ធ</v>
          </cell>
          <cell r="E1025" t="str">
            <v>THAN SOPHARITH</v>
          </cell>
          <cell r="F1025" t="str">
            <v>0650000019717</v>
          </cell>
        </row>
        <row r="1026">
          <cell r="B1026" t="str">
            <v>ចាន់ សុធារិទ្ធ</v>
          </cell>
          <cell r="C1026">
            <v>1950700144</v>
          </cell>
          <cell r="D1026" t="str">
            <v>ចាន់ សុធារិទ្ធ</v>
          </cell>
          <cell r="E1026" t="str">
            <v>CHAN SOTHEARITH</v>
          </cell>
          <cell r="F1026" t="str">
            <v>0650000020103</v>
          </cell>
        </row>
        <row r="1027">
          <cell r="B1027" t="str">
            <v>អាន សុភ័ណ្ឌ</v>
          </cell>
          <cell r="C1027">
            <v>2941200296</v>
          </cell>
          <cell r="D1027" t="str">
            <v>អាន សុភ័ណ្ឌ</v>
          </cell>
          <cell r="E1027" t="str">
            <v>AN SOPHORN</v>
          </cell>
          <cell r="F1027" t="str">
            <v>0650000019792</v>
          </cell>
        </row>
        <row r="1028">
          <cell r="B1028" t="str">
            <v>កែវ កាន់វិបុល</v>
          </cell>
          <cell r="C1028" t="str">
            <v>1821200298</v>
          </cell>
          <cell r="D1028" t="str">
            <v>កែវ កាន់វិបុល</v>
          </cell>
          <cell r="E1028" t="str">
            <v>KEO KANNVIBOL</v>
          </cell>
          <cell r="F1028" t="str">
            <v>0010002525688</v>
          </cell>
        </row>
        <row r="1029">
          <cell r="B1029" t="str">
            <v>ស៊ីម ចន្ថូ</v>
          </cell>
          <cell r="C1029">
            <v>2921200325</v>
          </cell>
          <cell r="D1029" t="str">
            <v>ស៊ីម ចន្ថូ</v>
          </cell>
          <cell r="E1029" t="str">
            <v>SIM CHANTHO</v>
          </cell>
          <cell r="F1029" t="str">
            <v>0650000020014</v>
          </cell>
        </row>
        <row r="1030">
          <cell r="B1030" t="str">
            <v>អ៊ូច ពិសី</v>
          </cell>
          <cell r="C1030" t="str">
            <v>1872100528</v>
          </cell>
          <cell r="D1030" t="str">
            <v>អ៊ូច ពិសី</v>
          </cell>
          <cell r="E1030" t="str">
            <v>OUCH PISEY</v>
          </cell>
          <cell r="F1030" t="str">
            <v>0440000029707</v>
          </cell>
        </row>
        <row r="1031">
          <cell r="B1031" t="str">
            <v>តាន់ ហុកស្រេង</v>
          </cell>
          <cell r="C1031" t="str">
            <v>1860600032</v>
          </cell>
          <cell r="D1031" t="str">
            <v>តាន់ ហុកស្រេង</v>
          </cell>
          <cell r="E1031" t="str">
            <v>TAN HOK SRENG</v>
          </cell>
          <cell r="F1031" t="str">
            <v>0010002540587</v>
          </cell>
        </row>
        <row r="1032">
          <cell r="B1032" t="str">
            <v>សាមុត សុតី</v>
          </cell>
          <cell r="C1032">
            <v>2791200113</v>
          </cell>
          <cell r="D1032" t="str">
            <v>សាមុត សុតី</v>
          </cell>
          <cell r="E1032" t="str">
            <v>SAMOUTH SOTEY</v>
          </cell>
          <cell r="F1032" t="str">
            <v>0010002534563</v>
          </cell>
        </row>
        <row r="1033">
          <cell r="B1033" t="str">
            <v>ភា សូភីរុណ</v>
          </cell>
          <cell r="C1033">
            <v>1831200481</v>
          </cell>
          <cell r="D1033" t="str">
            <v>ភា សូភីរុណ</v>
          </cell>
          <cell r="E1033" t="str">
            <v>PHEA SOPHYRUN</v>
          </cell>
          <cell r="F1033" t="str">
            <v>0010003483504</v>
          </cell>
        </row>
        <row r="1034">
          <cell r="B1034" t="str">
            <v>ពូក ពេជ្រ</v>
          </cell>
          <cell r="C1034">
            <v>1860800319</v>
          </cell>
          <cell r="D1034" t="str">
            <v>ពូក ពេជ្រ</v>
          </cell>
          <cell r="E1034" t="str">
            <v>POUK PECH</v>
          </cell>
          <cell r="F1034" t="str">
            <v>0420000098538</v>
          </cell>
        </row>
        <row r="1035">
          <cell r="B1035" t="str">
            <v>អេង សូបូនី</v>
          </cell>
          <cell r="C1035" t="str">
            <v>2691400007</v>
          </cell>
          <cell r="D1035" t="str">
            <v>អេង សូបូនី</v>
          </cell>
          <cell r="E1035" t="str">
            <v>ENG SOBONY</v>
          </cell>
          <cell r="F1035" t="str">
            <v>0010002544186</v>
          </cell>
        </row>
        <row r="1036">
          <cell r="B1036" t="str">
            <v>វ៉ាន់ សុនិកា</v>
          </cell>
          <cell r="C1036" t="str">
            <v>2911200258</v>
          </cell>
          <cell r="D1036" t="str">
            <v>វ៉ាន់ សុនិកា</v>
          </cell>
          <cell r="E1036" t="str">
            <v>VAN SONIKA</v>
          </cell>
          <cell r="F1036" t="str">
            <v>0420000129258</v>
          </cell>
        </row>
        <row r="1037">
          <cell r="B1037" t="str">
            <v>លី ដារ៉ា</v>
          </cell>
          <cell r="C1037">
            <v>2881000184</v>
          </cell>
          <cell r="D1037" t="str">
            <v>លី ដារ៉ា</v>
          </cell>
          <cell r="E1037" t="str">
            <v>LY DARA</v>
          </cell>
          <cell r="F1037" t="str">
            <v>0420000129223</v>
          </cell>
        </row>
        <row r="1038">
          <cell r="B1038" t="str">
            <v>នាង លីដា</v>
          </cell>
          <cell r="C1038">
            <v>2941200297</v>
          </cell>
          <cell r="D1038" t="str">
            <v>នាង លីដា</v>
          </cell>
          <cell r="E1038" t="str">
            <v>NEANG LIDA</v>
          </cell>
          <cell r="F1038" t="str">
            <v>0650000020081</v>
          </cell>
        </row>
        <row r="1039">
          <cell r="B1039" t="str">
            <v>អោក ណៃយ៉េន</v>
          </cell>
          <cell r="C1039">
            <v>2880300484</v>
          </cell>
          <cell r="D1039" t="str">
            <v>អោក ណៃយ៉េន</v>
          </cell>
          <cell r="E1039" t="str">
            <v>ORK NAIYEN</v>
          </cell>
          <cell r="F1039" t="str">
            <v>0650000019679</v>
          </cell>
        </row>
        <row r="1040">
          <cell r="B1040" t="str">
            <v>ពឹង រ័ត្នពិសាល</v>
          </cell>
          <cell r="C1040">
            <v>2991200050</v>
          </cell>
          <cell r="D1040" t="str">
            <v>ពឹង រ័ត្នពិសាល</v>
          </cell>
          <cell r="E1040" t="str">
            <v>POEUNG ROTHPISAL</v>
          </cell>
          <cell r="F1040" t="str">
            <v>0650000019997</v>
          </cell>
        </row>
        <row r="1041">
          <cell r="B1041" t="str">
            <v>ជុំ សៀក</v>
          </cell>
          <cell r="C1041">
            <v>1950800152</v>
          </cell>
          <cell r="D1041" t="str">
            <v>ជុំ សៀក</v>
          </cell>
          <cell r="E1041" t="str">
            <v>CHOM SEAK</v>
          </cell>
          <cell r="F1041" t="str">
            <v>0650000020073</v>
          </cell>
        </row>
        <row r="1042">
          <cell r="B1042" t="str">
            <v>គឹម សៀងហៃ</v>
          </cell>
          <cell r="C1042">
            <v>1940800209</v>
          </cell>
          <cell r="D1042" t="str">
            <v>គឹម សៀងហៃ</v>
          </cell>
          <cell r="E1042" t="str">
            <v>KIM SEANGHAY</v>
          </cell>
          <cell r="F1042" t="str">
            <v>0420000148449</v>
          </cell>
        </row>
        <row r="1043">
          <cell r="B1043" t="str">
            <v>ម៉ាង ឆៃមេ​ង</v>
          </cell>
          <cell r="C1043">
            <v>1860700318</v>
          </cell>
          <cell r="D1043" t="str">
            <v>ម៉ាង ឆៃមេ​ង</v>
          </cell>
          <cell r="E1043" t="str">
            <v>MANG CHHAYMENG</v>
          </cell>
          <cell r="F1043" t="str">
            <v>0420000132402</v>
          </cell>
        </row>
        <row r="1044">
          <cell r="B1044" t="str">
            <v>លី សារុន</v>
          </cell>
          <cell r="C1044">
            <v>1920300156</v>
          </cell>
          <cell r="D1044" t="str">
            <v>លី សារុន</v>
          </cell>
          <cell r="E1044" t="str">
            <v>LY SARUN</v>
          </cell>
          <cell r="F1044" t="str">
            <v>0010003864419</v>
          </cell>
        </row>
        <row r="1045">
          <cell r="B1045" t="str">
            <v>នាង ស៊ីវត្ថា</v>
          </cell>
          <cell r="C1045" t="str">
            <v>1721200061</v>
          </cell>
          <cell r="D1045" t="str">
            <v>នាង ស៊ីវត្ថា</v>
          </cell>
          <cell r="E1045" t="str">
            <v>NEANG SIVATHA</v>
          </cell>
          <cell r="F1045" t="str">
            <v>0010002534547</v>
          </cell>
        </row>
        <row r="1046">
          <cell r="B1046" t="str">
            <v>សុខ វណ្ណៈ</v>
          </cell>
          <cell r="C1046" t="str">
            <v>1852100311</v>
          </cell>
          <cell r="D1046" t="str">
            <v>សុខ វណ្ណៈ</v>
          </cell>
          <cell r="E1046" t="str">
            <v>SOK VANNAK</v>
          </cell>
          <cell r="F1046" t="str">
            <v>0010002544248</v>
          </cell>
        </row>
        <row r="1047">
          <cell r="B1047" t="str">
            <v>ប៉ែន យ៉ារីម</v>
          </cell>
          <cell r="C1047" t="str">
            <v>1791400321</v>
          </cell>
          <cell r="D1047" t="str">
            <v>ប៉ែន យ៉ារីម</v>
          </cell>
          <cell r="E1047" t="str">
            <v>PEN YA RIM</v>
          </cell>
          <cell r="F1047" t="str">
            <v>0010002540695</v>
          </cell>
        </row>
        <row r="1048">
          <cell r="B1048" t="str">
            <v>ទិតហេង សាមុតស៊ីបូ</v>
          </cell>
          <cell r="C1048" t="str">
            <v>1810800433</v>
          </cell>
          <cell r="D1048" t="str">
            <v>ទិតហេង សាមុតស៊ីបូ</v>
          </cell>
          <cell r="E1048" t="str">
            <v>TITHHENG SAMUTH
SIBO</v>
          </cell>
          <cell r="F1048" t="str">
            <v>0010002561803</v>
          </cell>
        </row>
        <row r="1049">
          <cell r="B1049" t="str">
            <v>ឃុន សីហា</v>
          </cell>
          <cell r="C1049" t="str">
            <v>1801200609</v>
          </cell>
          <cell r="D1049" t="str">
            <v>ឃុន សីហា</v>
          </cell>
          <cell r="E1049" t="str">
            <v>KHUN SEYHA</v>
          </cell>
          <cell r="F1049" t="str">
            <v>0010002540334</v>
          </cell>
        </row>
        <row r="1050">
          <cell r="B1050" t="str">
            <v>កាំង វិទូ</v>
          </cell>
          <cell r="C1050">
            <v>1820600322</v>
          </cell>
          <cell r="D1050" t="str">
            <v>កាំង វិទូ</v>
          </cell>
          <cell r="E1050" t="str">
            <v>KAING VITOU</v>
          </cell>
          <cell r="F1050" t="str">
            <v>0420000130663</v>
          </cell>
        </row>
        <row r="1051">
          <cell r="B1051" t="str">
            <v>គីម បូរី</v>
          </cell>
          <cell r="C1051">
            <v>1901600048</v>
          </cell>
          <cell r="D1051" t="str">
            <v>គីម បូរី</v>
          </cell>
          <cell r="E1051" t="str">
            <v>KIM BOREY</v>
          </cell>
          <cell r="F1051" t="str">
            <v>0420000131268</v>
          </cell>
        </row>
        <row r="1052">
          <cell r="B1052" t="str">
            <v>ញ៉ែត ខាត់លីដា</v>
          </cell>
          <cell r="C1052">
            <v>2991200047</v>
          </cell>
          <cell r="D1052" t="str">
            <v>ញ៉ែត ខាត់លីដា</v>
          </cell>
          <cell r="E1052" t="str">
            <v>NHEAT KATLIDA</v>
          </cell>
          <cell r="F1052" t="str">
            <v>0650000020038</v>
          </cell>
        </row>
        <row r="1053">
          <cell r="B1053" t="str">
            <v>ស៊ឹម សេរីបុត្ត</v>
          </cell>
          <cell r="C1053">
            <v>1971200099</v>
          </cell>
          <cell r="D1053" t="str">
            <v>ស៊ឹម សេរីបុត្ត</v>
          </cell>
          <cell r="E1053" t="str">
            <v>SIM SEREYBOTH</v>
          </cell>
          <cell r="F1053" t="str">
            <v>0420000136882</v>
          </cell>
        </row>
        <row r="1054">
          <cell r="B1054" t="str">
            <v>ឡុង សម្បត្តិ</v>
          </cell>
          <cell r="C1054">
            <v>1930200172</v>
          </cell>
          <cell r="D1054" t="str">
            <v>ឡុង សម្បត្តិ</v>
          </cell>
          <cell r="E1054" t="str">
            <v>LONG SAMBATH</v>
          </cell>
          <cell r="F1054" t="str">
            <v>0420000186251</v>
          </cell>
        </row>
        <row r="1055">
          <cell r="B1055" t="str">
            <v>សាយ ពិសាល</v>
          </cell>
          <cell r="C1055" t="str">
            <v>1801400235</v>
          </cell>
          <cell r="D1055" t="str">
            <v>សាយ ពិសាល</v>
          </cell>
          <cell r="E1055" t="str">
            <v>SAY PISAL</v>
          </cell>
          <cell r="F1055" t="str">
            <v>0010002529087</v>
          </cell>
        </row>
        <row r="1056">
          <cell r="B1056" t="str">
            <v>កាំង សុផា</v>
          </cell>
          <cell r="C1056">
            <v>2890600237</v>
          </cell>
          <cell r="D1056" t="str">
            <v>កាំង សុផា</v>
          </cell>
          <cell r="E1056" t="str">
            <v>KAING SOPHA</v>
          </cell>
          <cell r="F1056" t="str">
            <v>0420000130647</v>
          </cell>
        </row>
        <row r="1057">
          <cell r="B1057" t="str">
            <v>គង់ សត្យា</v>
          </cell>
          <cell r="C1057" t="str">
            <v>2720800354</v>
          </cell>
          <cell r="D1057" t="str">
            <v>គង់ សត្យា</v>
          </cell>
          <cell r="E1057" t="str">
            <v>KONG SATHYA</v>
          </cell>
          <cell r="F1057" t="str">
            <v>0010002544356</v>
          </cell>
        </row>
        <row r="1058">
          <cell r="B1058" t="str">
            <v>វិចិត្រ វណ្ណសុនិត</v>
          </cell>
          <cell r="C1058" t="str">
            <v>1841200167</v>
          </cell>
          <cell r="D1058" t="str">
            <v>វិចិត្រ វណ្ណសុនិត</v>
          </cell>
          <cell r="E1058" t="str">
            <v>VICHET VANSONITH</v>
          </cell>
          <cell r="F1058" t="str">
            <v>0010002528725</v>
          </cell>
        </row>
        <row r="1059">
          <cell r="B1059" t="str">
            <v>វ៉ា ពិសិដ្ឋ</v>
          </cell>
          <cell r="C1059" t="str">
            <v>1811200474</v>
          </cell>
          <cell r="D1059" t="str">
            <v>វ៉ា ពិសិដ្ឋ</v>
          </cell>
          <cell r="E1059" t="str">
            <v>VA PISETH</v>
          </cell>
          <cell r="F1059" t="str">
            <v>0010002532617</v>
          </cell>
        </row>
        <row r="1060">
          <cell r="B1060" t="str">
            <v>អន រិទ្ធី</v>
          </cell>
          <cell r="C1060" t="str">
            <v>2871700230</v>
          </cell>
          <cell r="D1060" t="str">
            <v>អន រិទ្ធី</v>
          </cell>
          <cell r="E1060" t="str">
            <v>AN RITHY</v>
          </cell>
          <cell r="F1060" t="str">
            <v>0010002785329</v>
          </cell>
        </row>
        <row r="1061">
          <cell r="B1061" t="str">
            <v>គង់ ដារ៉ារដ្ឋ</v>
          </cell>
          <cell r="C1061" t="str">
            <v>2721200186</v>
          </cell>
          <cell r="D1061" t="str">
            <v>គង់ ដារ៉ារដ្ឋ</v>
          </cell>
          <cell r="E1061" t="str">
            <v>KONG DARARATH</v>
          </cell>
          <cell r="F1061" t="str">
            <v>0010002534008</v>
          </cell>
        </row>
        <row r="1062">
          <cell r="B1062" t="str">
            <v>ចែម លីដា</v>
          </cell>
          <cell r="C1062">
            <v>2850800330</v>
          </cell>
          <cell r="D1062" t="str">
            <v>ចែម លីដា</v>
          </cell>
          <cell r="E1062" t="str">
            <v>CHEM LIDA</v>
          </cell>
          <cell r="F1062" t="str">
            <v>0420000129355</v>
          </cell>
        </row>
        <row r="1063">
          <cell r="B1063" t="str">
            <v>អេង ផេងអៀង</v>
          </cell>
          <cell r="C1063">
            <v>1931200330</v>
          </cell>
          <cell r="D1063" t="str">
            <v>អេង ផេងអៀង</v>
          </cell>
          <cell r="E1063" t="str">
            <v>ENG PHENGEANG</v>
          </cell>
          <cell r="F1063" t="str">
            <v>0650000020278</v>
          </cell>
        </row>
        <row r="1064">
          <cell r="B1064" t="str">
            <v>ហេង កូយកន្និកា</v>
          </cell>
          <cell r="C1064">
            <v>2931200366</v>
          </cell>
          <cell r="D1064" t="str">
            <v>ហេង កូយកន្និកា</v>
          </cell>
          <cell r="E1064" t="str">
            <v>HENG KOY KANIKA</v>
          </cell>
          <cell r="F1064" t="str">
            <v>0650000019814</v>
          </cell>
        </row>
        <row r="1065">
          <cell r="B1065" t="str">
            <v>ជា សុភាព</v>
          </cell>
          <cell r="C1065" t="str">
            <v>1742100504</v>
          </cell>
          <cell r="D1065" t="str">
            <v>ជា សុភាព</v>
          </cell>
          <cell r="E1065" t="str">
            <v>CHEA SOPHEAP</v>
          </cell>
          <cell r="F1065" t="str">
            <v>0010002529004</v>
          </cell>
        </row>
        <row r="1066">
          <cell r="B1066" t="str">
            <v>អ៊ីម អេង</v>
          </cell>
          <cell r="C1066">
            <v>1931200333</v>
          </cell>
          <cell r="D1066" t="str">
            <v>អ៊ីម អេង</v>
          </cell>
          <cell r="E1066" t="str">
            <v>IM ENG</v>
          </cell>
          <cell r="F1066" t="str">
            <v>0420000186267</v>
          </cell>
        </row>
        <row r="1067">
          <cell r="B1067" t="str">
            <v>គង់ វឌ្ឍនា</v>
          </cell>
          <cell r="C1067" t="str">
            <v>1811200002</v>
          </cell>
          <cell r="D1067" t="str">
            <v>គង់ វឌ្ឍនា</v>
          </cell>
          <cell r="E1067" t="str">
            <v>KONG WATHANA</v>
          </cell>
          <cell r="F1067" t="str">
            <v>0010002532625</v>
          </cell>
        </row>
        <row r="1068">
          <cell r="B1068" t="str">
            <v>សេក សំរិទ្ធ</v>
          </cell>
          <cell r="C1068" t="str">
            <v>2852100147</v>
          </cell>
          <cell r="D1068" t="str">
            <v>សេក សំរិទ្ធ</v>
          </cell>
          <cell r="E1068" t="str">
            <v>SEK SAMRITH</v>
          </cell>
          <cell r="F1068" t="str">
            <v>0010002528838</v>
          </cell>
        </row>
        <row r="1069">
          <cell r="B1069" t="str">
            <v>បេ បូណា</v>
          </cell>
          <cell r="C1069">
            <v>1711201169</v>
          </cell>
          <cell r="D1069" t="str">
            <v>បេ បូណា</v>
          </cell>
          <cell r="E1069" t="str">
            <v>BE BONA</v>
          </cell>
          <cell r="F1069" t="str">
            <v>0420000129468</v>
          </cell>
        </row>
        <row r="1070">
          <cell r="B1070" t="str">
            <v>តាន់ ស៊ីវហ៊ុន</v>
          </cell>
          <cell r="C1070" t="str">
            <v>2680800007</v>
          </cell>
          <cell r="D1070" t="str">
            <v>តាន់ ស៊ីវហ៊ុន</v>
          </cell>
          <cell r="E1070" t="str">
            <v>TAN SIV HUN</v>
          </cell>
          <cell r="F1070" t="str">
            <v>0010002561927</v>
          </cell>
        </row>
        <row r="1071">
          <cell r="B1071" t="str">
            <v>ឈឹម ចិន្តាវ៉ែន</v>
          </cell>
          <cell r="C1071" t="str">
            <v>2811200275</v>
          </cell>
          <cell r="D1071" t="str">
            <v>ឈឹម ចិន្តាវ៉ែន</v>
          </cell>
          <cell r="E1071" t="str">
            <v>CHHIM CHINDAVEN</v>
          </cell>
          <cell r="F1071" t="str">
            <v>0010002527947</v>
          </cell>
        </row>
        <row r="1072">
          <cell r="B1072" t="str">
            <v>យ៉ន សុភឿន</v>
          </cell>
          <cell r="C1072">
            <v>2801200413</v>
          </cell>
          <cell r="D1072" t="str">
            <v>យ៉ន សុភឿន</v>
          </cell>
          <cell r="E1072" t="str">
            <v>YORN SOPHOEURN</v>
          </cell>
          <cell r="F1072" t="str">
            <v>0650000019857</v>
          </cell>
        </row>
        <row r="1073">
          <cell r="B1073" t="str">
            <v>រស់ ម៉ាលី</v>
          </cell>
          <cell r="C1073">
            <v>2871200408</v>
          </cell>
          <cell r="D1073" t="str">
            <v>រស់ ម៉ាលី</v>
          </cell>
          <cell r="E1073" t="str">
            <v>ROS MALY</v>
          </cell>
          <cell r="F1073" t="str">
            <v>0650000020146</v>
          </cell>
        </row>
        <row r="1074">
          <cell r="B1074" t="str">
            <v>រិទ្ធិ ចិត្រា</v>
          </cell>
          <cell r="C1074">
            <v>2951200248</v>
          </cell>
          <cell r="D1074" t="str">
            <v>រិទ្ធិ ចិត្រា</v>
          </cell>
          <cell r="E1074" t="str">
            <v>RETH CHETRA</v>
          </cell>
          <cell r="F1074" t="str">
            <v>0650000020316</v>
          </cell>
        </row>
        <row r="1075">
          <cell r="B1075" t="str">
            <v>អ៊ូ សុភារ៉ា</v>
          </cell>
          <cell r="C1075" t="str">
            <v>1860800346</v>
          </cell>
          <cell r="D1075" t="str">
            <v>អ៊ូ សុភារ៉ា</v>
          </cell>
          <cell r="E1075" t="str">
            <v>OU SOPHEARA</v>
          </cell>
          <cell r="F1075" t="str">
            <v>0010002782648</v>
          </cell>
        </row>
        <row r="1076">
          <cell r="B1076" t="str">
            <v>ហ៊ូន ចន្រ្ទា</v>
          </cell>
          <cell r="C1076">
            <v>2950700081</v>
          </cell>
          <cell r="D1076" t="str">
            <v>ហ៊ូន ចន្រ្ទា</v>
          </cell>
          <cell r="E1076" t="str">
            <v>HOUN CHANTREA</v>
          </cell>
          <cell r="F1076" t="str">
            <v>0420000104093</v>
          </cell>
        </row>
        <row r="1077">
          <cell r="B1077" t="str">
            <v>ហម ថវិកា</v>
          </cell>
          <cell r="C1077">
            <v>2890100181</v>
          </cell>
          <cell r="D1077" t="str">
            <v>ហម ថវិកា</v>
          </cell>
          <cell r="E1077" t="str">
            <v>HAM THAKVIKA</v>
          </cell>
          <cell r="F1077" t="str">
            <v>0420000104085</v>
          </cell>
        </row>
        <row r="1078">
          <cell r="B1078" t="str">
            <v>សែម ច័ន្ទរ៉ាឌី</v>
          </cell>
          <cell r="C1078">
            <v>2881200359</v>
          </cell>
          <cell r="D1078" t="str">
            <v>សែម ច័ន្ទរ៉ាឌី</v>
          </cell>
          <cell r="E1078" t="str">
            <v>SEM CHANRADY</v>
          </cell>
          <cell r="F1078" t="str">
            <v>0420000129231</v>
          </cell>
        </row>
        <row r="1079">
          <cell r="B1079" t="str">
            <v>ជួន ណារី</v>
          </cell>
          <cell r="C1079">
            <v>2951000091</v>
          </cell>
          <cell r="D1079" t="str">
            <v>ជួន ណារី</v>
          </cell>
          <cell r="E1079" t="str">
            <v>CHOURN NARY</v>
          </cell>
          <cell r="F1079" t="str">
            <v>0420000130442</v>
          </cell>
        </row>
        <row r="1080">
          <cell r="B1080" t="str">
            <v>ឈុំ ពុទ្ធី</v>
          </cell>
          <cell r="C1080" t="str">
            <v>1861000146</v>
          </cell>
          <cell r="D1080" t="str">
            <v>ឈុំ ពុទ្ធី</v>
          </cell>
          <cell r="E1080" t="str">
            <v>CHHUM PUTHY</v>
          </cell>
          <cell r="F1080" t="str">
            <v>0420000130345</v>
          </cell>
        </row>
        <row r="1081">
          <cell r="B1081" t="str">
            <v>សុផល ដាវី</v>
          </cell>
          <cell r="C1081" t="str">
            <v>2882100399</v>
          </cell>
          <cell r="D1081" t="str">
            <v>សុផល ដាវី</v>
          </cell>
          <cell r="E1081" t="str">
            <v>SOPHOL DAVY</v>
          </cell>
          <cell r="F1081" t="str">
            <v>0420000130353</v>
          </cell>
        </row>
        <row r="1082">
          <cell r="B1082" t="str">
            <v>ជា ឈុននី</v>
          </cell>
          <cell r="C1082">
            <v>2901200356</v>
          </cell>
          <cell r="D1082" t="str">
            <v>ជា ឈុននី</v>
          </cell>
          <cell r="E1082" t="str">
            <v>CHEA CHHUNNY</v>
          </cell>
          <cell r="F1082" t="str">
            <v>0420000130407</v>
          </cell>
        </row>
        <row r="1083">
          <cell r="B1083" t="str">
            <v>ថាច សុខបាន</v>
          </cell>
          <cell r="C1083">
            <v>2860800332</v>
          </cell>
          <cell r="D1083" t="str">
            <v>ថាច សុខបាន</v>
          </cell>
          <cell r="E1083" t="str">
            <v>THACH SOKBAN</v>
          </cell>
          <cell r="F1083" t="str">
            <v>0420000130396</v>
          </cell>
        </row>
        <row r="1084">
          <cell r="B1084" t="str">
            <v>ថុន ផល្លី</v>
          </cell>
          <cell r="C1084">
            <v>2810800286</v>
          </cell>
          <cell r="D1084" t="str">
            <v>ថុន ផល្លី</v>
          </cell>
          <cell r="E1084" t="str">
            <v>THON PHALLY</v>
          </cell>
          <cell r="F1084" t="str">
            <v>0420000131287</v>
          </cell>
        </row>
        <row r="1085">
          <cell r="B1085" t="str">
            <v>ថាន់ វ៉ាន្នី</v>
          </cell>
          <cell r="C1085">
            <v>2941400220</v>
          </cell>
          <cell r="D1085" t="str">
            <v>ថាន់ វ៉ាន្នី</v>
          </cell>
          <cell r="E1085" t="str">
            <v>THANN VANNY</v>
          </cell>
          <cell r="F1085" t="str">
            <v>0420000130493</v>
          </cell>
        </row>
        <row r="1086">
          <cell r="B1086" t="str">
            <v>វ៉េន ធាវី</v>
          </cell>
          <cell r="C1086">
            <v>2910300473</v>
          </cell>
          <cell r="D1086" t="str">
            <v>វ៉េន ធាវី</v>
          </cell>
          <cell r="E1086" t="str">
            <v>VEN THEAVY</v>
          </cell>
          <cell r="F1086" t="str">
            <v>0650000019897</v>
          </cell>
        </row>
        <row r="1087">
          <cell r="B1087" t="str">
            <v>នៅ បញ្ញា</v>
          </cell>
          <cell r="C1087">
            <v>2931200367</v>
          </cell>
          <cell r="D1087" t="str">
            <v>នៅ បញ្ញា</v>
          </cell>
          <cell r="E1087" t="str">
            <v>NOV PANHA</v>
          </cell>
          <cell r="F1087" t="str">
            <v>0650000020324</v>
          </cell>
        </row>
        <row r="1088">
          <cell r="B1088" t="str">
            <v>តាន់ ឥស្សារ៉ារដ្ឋ</v>
          </cell>
          <cell r="C1088" t="str">
            <v>2721200043</v>
          </cell>
          <cell r="D1088" t="str">
            <v>តាន់ ឥស្សារ៉ារដ្ឋ</v>
          </cell>
          <cell r="E1088" t="str">
            <v>TAN ESSARAREATH</v>
          </cell>
          <cell r="F1088" t="str">
            <v>0010002532738</v>
          </cell>
        </row>
        <row r="1089">
          <cell r="B1089" t="str">
            <v>មុត សុជីវ័ន</v>
          </cell>
          <cell r="C1089" t="str">
            <v>1800800529</v>
          </cell>
          <cell r="D1089" t="str">
            <v>មុត សុជីវ័ន</v>
          </cell>
          <cell r="E1089" t="str">
            <v>MUTH SOCHIVOAN</v>
          </cell>
          <cell r="F1089" t="str">
            <v>0010002525928</v>
          </cell>
        </row>
        <row r="1090">
          <cell r="B1090" t="str">
            <v>ពូក ស្រីណន</v>
          </cell>
          <cell r="C1090" t="str">
            <v>2830800217</v>
          </cell>
          <cell r="D1090" t="str">
            <v>ពូក ស្រីណន</v>
          </cell>
          <cell r="E1090" t="str">
            <v>POUK SREYNORN</v>
          </cell>
          <cell r="F1090" t="str">
            <v>0010002540571</v>
          </cell>
        </row>
        <row r="1091">
          <cell r="B1091" t="str">
            <v>យិន ម៉េងហ៊ាង</v>
          </cell>
          <cell r="C1091">
            <v>1961000052</v>
          </cell>
          <cell r="D1091" t="str">
            <v>យិន ម៉េងហ៊ាង</v>
          </cell>
          <cell r="E1091" t="str">
            <v>YIN MENGHEANG</v>
          </cell>
          <cell r="F1091" t="str">
            <v>0650000019725</v>
          </cell>
        </row>
        <row r="1092">
          <cell r="B1092" t="str">
            <v>វិចិត្រ រតនៈ</v>
          </cell>
          <cell r="C1092">
            <v>1001000025</v>
          </cell>
          <cell r="D1092" t="str">
            <v>វិចិត្រ រតនៈ</v>
          </cell>
          <cell r="E1092" t="str">
            <v>VICHET RATANAK</v>
          </cell>
          <cell r="F1092" t="str">
            <v>0650000019709</v>
          </cell>
        </row>
        <row r="1093">
          <cell r="B1093" t="str">
            <v>ឃ្លោក សួសបូឡែត</v>
          </cell>
          <cell r="C1093" t="str">
            <v>2851200263</v>
          </cell>
          <cell r="D1093" t="str">
            <v>ឃ្លោក សួសបូឡែត</v>
          </cell>
          <cell r="E1093" t="str">
            <v>KHLOK SOUS BOLET</v>
          </cell>
          <cell r="F1093" t="str">
            <v>0010002541241</v>
          </cell>
        </row>
        <row r="1094">
          <cell r="B1094" t="str">
            <v>ឈ វ៉ាន់ធី</v>
          </cell>
          <cell r="C1094">
            <v>2920600191</v>
          </cell>
          <cell r="D1094" t="str">
            <v>ឈ វ៉ាន់ធី</v>
          </cell>
          <cell r="E1094" t="str">
            <v>CHHO VANTHY</v>
          </cell>
          <cell r="F1094" t="str">
            <v>0420000090537</v>
          </cell>
        </row>
        <row r="1095">
          <cell r="B1095" t="str">
            <v>នង ធីតា</v>
          </cell>
          <cell r="C1095">
            <v>2800200415</v>
          </cell>
          <cell r="D1095" t="str">
            <v>នង ធីតា</v>
          </cell>
          <cell r="E1095" t="str">
            <v>NORNG THIDA</v>
          </cell>
          <cell r="F1095" t="str">
            <v>0010002341021</v>
          </cell>
        </row>
        <row r="1096">
          <cell r="B1096" t="str">
            <v>ហ៊ុន ពៅ</v>
          </cell>
          <cell r="C1096">
            <v>1871400335</v>
          </cell>
          <cell r="D1096" t="str">
            <v>ហ៊ុន ពៅ</v>
          </cell>
          <cell r="E1096" t="str">
            <v>HUN POV</v>
          </cell>
          <cell r="F1096" t="str">
            <v>0420000129657</v>
          </cell>
        </row>
        <row r="1097">
          <cell r="B1097" t="str">
            <v>ពៅ ម៉ាវិន</v>
          </cell>
          <cell r="C1097">
            <v>2951700219</v>
          </cell>
          <cell r="D1097" t="str">
            <v>ពៅ ម៉ាវិន</v>
          </cell>
          <cell r="E1097" t="str">
            <v>POV MAVIN</v>
          </cell>
          <cell r="F1097" t="str">
            <v>0420000133457</v>
          </cell>
        </row>
        <row r="1098">
          <cell r="B1098" t="str">
            <v>យុត សុភារ៉ា</v>
          </cell>
          <cell r="C1098" t="str">
            <v>1860200329</v>
          </cell>
          <cell r="D1098" t="str">
            <v>យុត សុភារ៉ា</v>
          </cell>
          <cell r="E1098" t="str">
            <v>YOUTH SOKPHEARA</v>
          </cell>
          <cell r="F1098" t="str">
            <v>0010002800565</v>
          </cell>
        </row>
        <row r="1099">
          <cell r="B1099" t="str">
            <v>ស៊ាង គុណវុឌ្ឍ</v>
          </cell>
          <cell r="C1099" t="str">
            <v>1861200186</v>
          </cell>
          <cell r="D1099" t="str">
            <v>ស៊ាង គុណវុឌ្ឍ</v>
          </cell>
          <cell r="E1099" t="str">
            <v>SEANG KUN VUDTH</v>
          </cell>
          <cell r="F1099" t="str">
            <v>0010002532722</v>
          </cell>
        </row>
        <row r="1100">
          <cell r="B1100" t="str">
            <v>ចេក សុខន</v>
          </cell>
          <cell r="C1100" t="str">
            <v>2800800334</v>
          </cell>
          <cell r="D1100" t="str">
            <v>ចេក សុខន</v>
          </cell>
          <cell r="E1100" t="str">
            <v>CHEK SOKHORN</v>
          </cell>
          <cell r="F1100" t="str">
            <v>0010002540563</v>
          </cell>
        </row>
        <row r="1101">
          <cell r="B1101" t="str">
            <v>ពីវ តិចលី</v>
          </cell>
          <cell r="C1101" t="str">
            <v>1720800859</v>
          </cell>
          <cell r="D1101" t="str">
            <v>ពីវ តិចលី</v>
          </cell>
          <cell r="E1101" t="str">
            <v>PIV TECHLY</v>
          </cell>
          <cell r="F1101" t="str">
            <v>0010002528881</v>
          </cell>
        </row>
        <row r="1102">
          <cell r="B1102" t="str">
            <v>លឹម​ បូរមី</v>
          </cell>
          <cell r="C1102">
            <v>2941200219</v>
          </cell>
          <cell r="D1102" t="str">
            <v>លឹម​ បូរមី</v>
          </cell>
          <cell r="E1102" t="str">
            <v>LIM BORAMEY</v>
          </cell>
          <cell r="F1102" t="str">
            <v>0420000130458</v>
          </cell>
        </row>
        <row r="1103">
          <cell r="B1103" t="str">
            <v>ជា កន្និថា</v>
          </cell>
          <cell r="C1103">
            <v>2991200048</v>
          </cell>
          <cell r="D1103" t="str">
            <v>ជា កន្និថា</v>
          </cell>
          <cell r="E1103" t="str">
            <v>CHEA KANITHA</v>
          </cell>
          <cell r="F1103" t="str">
            <v>0650000019903</v>
          </cell>
        </row>
        <row r="1104">
          <cell r="B1104" t="str">
            <v>លន់ សុវណ្ណដា</v>
          </cell>
          <cell r="C1104">
            <v>1951200415</v>
          </cell>
          <cell r="D1104" t="str">
            <v>លន់ សុវណ្ណដា</v>
          </cell>
          <cell r="E1104" t="str">
            <v>LUN SOVANDA</v>
          </cell>
          <cell r="F1104" t="str">
            <v>0650000020308</v>
          </cell>
        </row>
        <row r="1105">
          <cell r="B1105" t="str">
            <v>ហេង គឹមវីណាយ៉ា</v>
          </cell>
          <cell r="C1105">
            <v>2961200111</v>
          </cell>
          <cell r="D1105" t="str">
            <v>ហេង គឹមវីណាយ៉ា</v>
          </cell>
          <cell r="E1105" t="str">
            <v>HENG KIMVINAYA</v>
          </cell>
          <cell r="F1105" t="str">
            <v>0650000019636</v>
          </cell>
        </row>
        <row r="1106">
          <cell r="B1106" t="str">
            <v>លី ឡិចតូរ៉ាល់</v>
          </cell>
          <cell r="C1106">
            <v>2931500127</v>
          </cell>
          <cell r="D1106" t="str">
            <v>លី ឡិចតូរ៉ាល់</v>
          </cell>
          <cell r="E1106" t="str">
            <v>LY LECTORAL</v>
          </cell>
          <cell r="F1106" t="str">
            <v>0650000019504</v>
          </cell>
        </row>
        <row r="1107">
          <cell r="B1107" t="str">
            <v>ម៉ាង សុខឃីម</v>
          </cell>
          <cell r="C1107" t="str">
            <v>2840800274</v>
          </cell>
          <cell r="D1107" t="str">
            <v>ម៉ាង សុខឃីម</v>
          </cell>
          <cell r="E1107" t="str">
            <v>MANG SOK KHIM</v>
          </cell>
          <cell r="F1107" t="str">
            <v>0010002800638</v>
          </cell>
        </row>
        <row r="1108">
          <cell r="B1108" t="str">
            <v>ឃឹម វិបុល</v>
          </cell>
          <cell r="C1108" t="str">
            <v>2842100208</v>
          </cell>
          <cell r="D1108" t="str">
            <v>ឃឹម វិបុល</v>
          </cell>
          <cell r="E1108" t="str">
            <v>KHIM VIBOL</v>
          </cell>
          <cell r="F1108" t="str">
            <v>0010002785442</v>
          </cell>
        </row>
        <row r="1109">
          <cell r="B1109" t="str">
            <v>សុខ បញ្ញា</v>
          </cell>
          <cell r="C1109">
            <v>1651200166</v>
          </cell>
          <cell r="D1109" t="str">
            <v>សុខ បញ្ញា</v>
          </cell>
          <cell r="E1109" t="str">
            <v>SOK PANHA</v>
          </cell>
          <cell r="F1109" t="str">
            <v>0420000123683</v>
          </cell>
        </row>
        <row r="1110">
          <cell r="B1110" t="str">
            <v>សំ ចាន់ភិរម្យ</v>
          </cell>
          <cell r="C1110" t="str">
            <v>1831200339</v>
          </cell>
          <cell r="D1110" t="str">
            <v>សំ ចាន់ភិរម្យ</v>
          </cell>
          <cell r="E1110" t="str">
            <v>SAM CHANPHIROM</v>
          </cell>
          <cell r="F1110" t="str">
            <v>0010002554707</v>
          </cell>
        </row>
        <row r="1111">
          <cell r="B1111" t="str">
            <v>ជិត គន្ធុល</v>
          </cell>
          <cell r="C1111">
            <v>1760300033</v>
          </cell>
          <cell r="D1111" t="str">
            <v>ជិត គន្ធុល</v>
          </cell>
          <cell r="E1111" t="str">
            <v>CHITH KUNTHUL</v>
          </cell>
          <cell r="F1111" t="str">
            <v>0010002541411</v>
          </cell>
        </row>
        <row r="1112">
          <cell r="B1112" t="str">
            <v>គង់ ច័ន្ទតារា</v>
          </cell>
          <cell r="C1112" t="str">
            <v>1670800051</v>
          </cell>
          <cell r="D1112" t="str">
            <v>គង់ ច័ន្ទតារា</v>
          </cell>
          <cell r="E1112" t="str">
            <v>KONG CHANDARA</v>
          </cell>
          <cell r="F1112" t="str">
            <v>0010002526528</v>
          </cell>
        </row>
        <row r="1113">
          <cell r="B1113" t="str">
            <v>ចាន់ ថុល</v>
          </cell>
          <cell r="C1113" t="str">
            <v>1740300111</v>
          </cell>
          <cell r="D1113" t="str">
            <v>ចាន់ ថុល</v>
          </cell>
          <cell r="E1113" t="str">
            <v>CHAN THOL</v>
          </cell>
          <cell r="F1113" t="str">
            <v>0010002526037</v>
          </cell>
        </row>
        <row r="1114">
          <cell r="B1114" t="str">
            <v>ស៊ីម សុភក្ត្រ័</v>
          </cell>
          <cell r="C1114">
            <v>1810300156</v>
          </cell>
          <cell r="D1114" t="str">
            <v>ស៊ីម សុភក្ត្រ័</v>
          </cell>
          <cell r="E1114" t="str">
            <v>SIM SOPHEAK</v>
          </cell>
          <cell r="F1114" t="str">
            <v>0010002557757</v>
          </cell>
        </row>
        <row r="1115">
          <cell r="B1115" t="str">
            <v>យុក គីមលាង</v>
          </cell>
          <cell r="C1115">
            <v>2721200038</v>
          </cell>
          <cell r="D1115" t="str">
            <v>យុក គីមលាង</v>
          </cell>
          <cell r="E1115" t="str">
            <v>YOUK KIMLEANG</v>
          </cell>
          <cell r="F1115" t="str">
            <v>0010002527718</v>
          </cell>
        </row>
        <row r="1116">
          <cell r="B1116" t="str">
            <v>នៅ ញិន</v>
          </cell>
          <cell r="C1116">
            <v>1730200337</v>
          </cell>
          <cell r="D1116" t="str">
            <v>នៅ ញិន</v>
          </cell>
          <cell r="E1116" t="str">
            <v>NOUV NHIN</v>
          </cell>
          <cell r="F1116" t="str">
            <v>0420000136262</v>
          </cell>
        </row>
        <row r="1117">
          <cell r="B1117" t="str">
            <v>ឡុង ប៉ូឡែត</v>
          </cell>
          <cell r="C1117" t="str">
            <v>1790200241</v>
          </cell>
          <cell r="D1117" t="str">
            <v>ឡុង ប៉ូឡែត</v>
          </cell>
          <cell r="E1117" t="str">
            <v>LONG PAULETT</v>
          </cell>
          <cell r="F1117" t="str">
            <v>0010002555528</v>
          </cell>
        </row>
        <row r="1118">
          <cell r="B1118" t="str">
            <v>គឺ គុយតេក</v>
          </cell>
          <cell r="C1118">
            <v>1860300260</v>
          </cell>
          <cell r="D1118" t="str">
            <v>គឺ គុយតេក</v>
          </cell>
          <cell r="E1118" t="str">
            <v>KEU KUYTEK</v>
          </cell>
          <cell r="F1118" t="str">
            <v>0030000161507</v>
          </cell>
        </row>
        <row r="1119">
          <cell r="B1119" t="str">
            <v>ឃឿន ច័ន្ទមុនីកា</v>
          </cell>
          <cell r="C1119" t="str">
            <v>2871200061</v>
          </cell>
          <cell r="D1119" t="str">
            <v>ឃឿន ច័ន្ទមុនីកា</v>
          </cell>
          <cell r="E1119" t="str">
            <v>KHOUERN CHANMU
NIKA</v>
          </cell>
          <cell r="F1119" t="str">
            <v>0010002527548</v>
          </cell>
        </row>
        <row r="1120">
          <cell r="B1120" t="str">
            <v>អាត សុពិសិដ្ឋ</v>
          </cell>
          <cell r="C1120" t="str">
            <v>1811200312</v>
          </cell>
          <cell r="D1120" t="str">
            <v>អាត សុពិសិដ្ឋ</v>
          </cell>
          <cell r="E1120" t="str">
            <v>ATH SOPISETH</v>
          </cell>
          <cell r="F1120" t="str">
            <v>0010002532595</v>
          </cell>
        </row>
        <row r="1121">
          <cell r="B1121" t="str">
            <v>ពេជ្រ សុពណ៍</v>
          </cell>
          <cell r="C1121" t="str">
            <v>1781000080</v>
          </cell>
          <cell r="D1121" t="str">
            <v>ពេជ្រ សុពណ៍</v>
          </cell>
          <cell r="E1121" t="str">
            <v>PICH SOPOR</v>
          </cell>
          <cell r="F1121" t="str">
            <v>0010002551042</v>
          </cell>
        </row>
        <row r="1122">
          <cell r="B1122" t="str">
            <v>សាំង សារ៉ាន់</v>
          </cell>
          <cell r="C1122" t="str">
            <v>1820800528</v>
          </cell>
          <cell r="D1122" t="str">
            <v>សាំង សារ៉ាន់</v>
          </cell>
          <cell r="E1122" t="str">
            <v>SANG SARANN</v>
          </cell>
          <cell r="F1122" t="str">
            <v>0010002555487</v>
          </cell>
        </row>
        <row r="1123">
          <cell r="B1123" t="str">
            <v>កឹម តុលា</v>
          </cell>
          <cell r="C1123">
            <v>1882100446</v>
          </cell>
          <cell r="D1123" t="str">
            <v>កឹម តុលា</v>
          </cell>
          <cell r="E1123" t="str">
            <v>KOEM TOLA</v>
          </cell>
          <cell r="F1123" t="str">
            <v>0010002785256</v>
          </cell>
        </row>
        <row r="1124">
          <cell r="B1124" t="str">
            <v>លុច្ស តារា</v>
          </cell>
          <cell r="C1124">
            <v>1820300356</v>
          </cell>
          <cell r="D1124" t="str">
            <v>លុច្ស តារា</v>
          </cell>
          <cell r="E1124" t="str">
            <v>LUX DARA</v>
          </cell>
          <cell r="F1124" t="str">
            <v>0010002626999</v>
          </cell>
        </row>
        <row r="1125">
          <cell r="B1125" t="str">
            <v>ធុយ ចាន់ថន</v>
          </cell>
          <cell r="C1125">
            <v>1731000135</v>
          </cell>
          <cell r="D1125" t="str">
            <v>ធុយ ចាន់ថន</v>
          </cell>
          <cell r="E1125" t="str">
            <v>THUY CHANTHORN</v>
          </cell>
          <cell r="F1125" t="str">
            <v>0010002532005</v>
          </cell>
        </row>
        <row r="1126">
          <cell r="B1126" t="str">
            <v>សារិន សិរីវត្ថា</v>
          </cell>
          <cell r="C1126" t="str">
            <v>1810200277</v>
          </cell>
          <cell r="D1126" t="str">
            <v>សារិន សិរីវត្ថា</v>
          </cell>
          <cell r="E1126" t="str">
            <v>SAREN SEREIVATHA</v>
          </cell>
          <cell r="F1126" t="str">
            <v>0130000132072</v>
          </cell>
        </row>
        <row r="1127">
          <cell r="B1127" t="str">
            <v>សាយ កុមាររដ្ឋ</v>
          </cell>
          <cell r="C1127" t="str">
            <v>1721200002</v>
          </cell>
          <cell r="D1127" t="str">
            <v>សាយ កុមាររដ្ឋ</v>
          </cell>
          <cell r="E1127" t="str">
            <v>SAY KOMARATH</v>
          </cell>
          <cell r="F1127" t="str">
            <v>0010002557598</v>
          </cell>
        </row>
        <row r="1128">
          <cell r="B1128" t="str">
            <v>ឈាង គឹមស៊ន</v>
          </cell>
          <cell r="C1128" t="str">
            <v>1780800158</v>
          </cell>
          <cell r="D1128" t="str">
            <v>ឈាង គឹមស៊ន</v>
          </cell>
          <cell r="E1128" t="str">
            <v>CHHEANG KIMSORN</v>
          </cell>
          <cell r="F1128" t="str">
            <v>0010002525068</v>
          </cell>
        </row>
        <row r="1129">
          <cell r="B1129" t="str">
            <v>ឡេះ រ៉ានី</v>
          </cell>
          <cell r="C1129" t="str">
            <v>1791000090</v>
          </cell>
          <cell r="D1129" t="str">
            <v>ឡេះ រ៉ានី</v>
          </cell>
          <cell r="E1129" t="str">
            <v>LES RANY</v>
          </cell>
          <cell r="F1129" t="str">
            <v>0010002542027</v>
          </cell>
        </row>
        <row r="1130">
          <cell r="B1130" t="str">
            <v>សាន វណ្ណៈ</v>
          </cell>
          <cell r="C1130" t="str">
            <v>1831000098</v>
          </cell>
          <cell r="D1130" t="str">
            <v>សាន វណ្ណៈ</v>
          </cell>
          <cell r="E1130" t="str">
            <v>SAN VANNAK</v>
          </cell>
          <cell r="F1130" t="str">
            <v>0010003179236</v>
          </cell>
        </row>
        <row r="1131">
          <cell r="B1131" t="str">
            <v>នួន សូលី</v>
          </cell>
          <cell r="C1131">
            <v>1721200044</v>
          </cell>
          <cell r="D1131" t="str">
            <v>នួន សូលី</v>
          </cell>
          <cell r="E1131" t="str">
            <v>NUON SOLY</v>
          </cell>
          <cell r="F1131" t="str">
            <v>0010002538739</v>
          </cell>
        </row>
        <row r="1132">
          <cell r="B1132" t="str">
            <v>សោម កែមម៉ារ៉ាត់</v>
          </cell>
          <cell r="C1132" t="str">
            <v>1661200020</v>
          </cell>
          <cell r="D1132" t="str">
            <v>សោម កែមម៉ារ៉ាត់</v>
          </cell>
          <cell r="E1132" t="str">
            <v>SOM KEMMARATH</v>
          </cell>
          <cell r="F1132" t="str">
            <v>0010002557679</v>
          </cell>
        </row>
        <row r="1133">
          <cell r="B1133" t="str">
            <v>ហឹង សុផាន</v>
          </cell>
          <cell r="C1133" t="str">
            <v>1771400143</v>
          </cell>
          <cell r="D1133" t="str">
            <v>ហឹង សុផាន</v>
          </cell>
          <cell r="E1133" t="str">
            <v>HEUNG SOPHAN</v>
          </cell>
          <cell r="F1133" t="str">
            <v>0010002688258</v>
          </cell>
        </row>
        <row r="1134">
          <cell r="B1134" t="str">
            <v>គង់ សំណាង</v>
          </cell>
          <cell r="C1134" t="str">
            <v>1841200231</v>
          </cell>
          <cell r="D1134" t="str">
            <v>គង់ សំណាង</v>
          </cell>
          <cell r="E1134" t="str">
            <v>KONG SAMNANG</v>
          </cell>
          <cell r="F1134" t="str">
            <v>0010002528814</v>
          </cell>
        </row>
        <row r="1135">
          <cell r="B1135" t="str">
            <v>ជា កាណែល</v>
          </cell>
          <cell r="C1135" t="str">
            <v>1841200387</v>
          </cell>
          <cell r="D1135" t="str">
            <v>ជា កាណែល</v>
          </cell>
          <cell r="E1135" t="str">
            <v>CHEA KANEL</v>
          </cell>
          <cell r="F1135" t="str">
            <v>0010002554769</v>
          </cell>
        </row>
        <row r="1136">
          <cell r="B1136" t="str">
            <v>ប៉ក់ ហឿន</v>
          </cell>
          <cell r="C1136" t="str">
            <v>1732100016</v>
          </cell>
          <cell r="D1136" t="str">
            <v>ប៉ក់ ហឿន</v>
          </cell>
          <cell r="E1136" t="str">
            <v>PAK HOEUN</v>
          </cell>
          <cell r="F1136" t="str">
            <v>0010002534083</v>
          </cell>
        </row>
        <row r="1137">
          <cell r="B1137" t="str">
            <v>ព្រំ ថា</v>
          </cell>
          <cell r="C1137" t="str">
            <v>1701200327</v>
          </cell>
          <cell r="D1137" t="str">
            <v>ព្រំ ថា</v>
          </cell>
          <cell r="E1137" t="str">
            <v>PRUM THA</v>
          </cell>
          <cell r="F1137" t="str">
            <v>0010002540458</v>
          </cell>
        </row>
        <row r="1138">
          <cell r="B1138" t="str">
            <v>លន់ សុខដា</v>
          </cell>
          <cell r="C1138">
            <v>1840300450</v>
          </cell>
          <cell r="D1138" t="str">
            <v>លន់ សុខដា</v>
          </cell>
          <cell r="E1138" t="str">
            <v>LUN SOKDA</v>
          </cell>
          <cell r="F1138" t="str">
            <v>0010003368012</v>
          </cell>
        </row>
        <row r="1139">
          <cell r="B1139" t="str">
            <v>យស់ លីដា</v>
          </cell>
          <cell r="C1139" t="str">
            <v>1762000095</v>
          </cell>
          <cell r="D1139" t="str">
            <v>យស់ លីដា</v>
          </cell>
          <cell r="E1139" t="str">
            <v>YOUS LIDA</v>
          </cell>
          <cell r="F1139" t="str">
            <v>0010002554998</v>
          </cell>
        </row>
        <row r="1140">
          <cell r="B1140" t="str">
            <v>ឡា លុយ</v>
          </cell>
          <cell r="C1140">
            <v>1751900009</v>
          </cell>
          <cell r="D1140" t="str">
            <v>ឡា លុយ</v>
          </cell>
          <cell r="E1140" t="str">
            <v>LA LUY</v>
          </cell>
          <cell r="F1140" t="str">
            <v>0510000073049</v>
          </cell>
        </row>
        <row r="1141">
          <cell r="B1141" t="str">
            <v>សួង ម៉េងលី</v>
          </cell>
          <cell r="C1141" t="str">
            <v>1820300256</v>
          </cell>
          <cell r="D1141" t="str">
            <v>សួង ម៉េងលី</v>
          </cell>
          <cell r="E1141" t="str">
            <v>SUONG MENGLY</v>
          </cell>
          <cell r="F1141" t="str">
            <v>0010002562028</v>
          </cell>
        </row>
        <row r="1142">
          <cell r="B1142" t="str">
            <v>ជា គឹមសួរ</v>
          </cell>
          <cell r="C1142" t="str">
            <v>1790300368</v>
          </cell>
          <cell r="D1142" t="str">
            <v>ជា គឹមសួរ</v>
          </cell>
          <cell r="E1142" t="str">
            <v>CHEA KIMSOUR</v>
          </cell>
          <cell r="F1142" t="str">
            <v>0010002540539</v>
          </cell>
        </row>
        <row r="1143">
          <cell r="B1143" t="str">
            <v>ហែម សំអាត</v>
          </cell>
          <cell r="C1143">
            <v>1751200395</v>
          </cell>
          <cell r="D1143" t="str">
            <v>ហែម សំអាត</v>
          </cell>
          <cell r="E1143" t="str">
            <v>HEM SAM ATH</v>
          </cell>
          <cell r="F1143" t="str">
            <v>0010002552968</v>
          </cell>
        </row>
        <row r="1144">
          <cell r="B1144" t="str">
            <v>សេន ខាន់ខេម៉ា</v>
          </cell>
          <cell r="C1144">
            <v>2801200369</v>
          </cell>
          <cell r="D1144" t="str">
            <v>សេន ខាន់ខេម៉ា</v>
          </cell>
          <cell r="E1144" t="str">
            <v>SEN KHANN KHEMA</v>
          </cell>
          <cell r="F1144" t="str">
            <v>0440000031496</v>
          </cell>
        </row>
        <row r="1145">
          <cell r="B1145" t="str">
            <v>ជិន រម្យនា</v>
          </cell>
          <cell r="C1145">
            <v>2862100226</v>
          </cell>
          <cell r="D1145" t="str">
            <v>ជិន រម្យនា</v>
          </cell>
          <cell r="E1145" t="str">
            <v>CHIN ROMNEA</v>
          </cell>
          <cell r="F1145" t="str">
            <v>0420000131953</v>
          </cell>
        </row>
        <row r="1146">
          <cell r="B1146" t="str">
            <v>សៀម សាទ</v>
          </cell>
          <cell r="C1146" t="str">
            <v>1840600175</v>
          </cell>
          <cell r="D1146" t="str">
            <v>សៀម សាទ</v>
          </cell>
          <cell r="E1146" t="str">
            <v>SEAM SAT</v>
          </cell>
          <cell r="F1146" t="str">
            <v>0010002550728</v>
          </cell>
        </row>
        <row r="1147">
          <cell r="B1147" t="str">
            <v>ហ៊ុន គឹមអ៊ី</v>
          </cell>
          <cell r="C1147">
            <v>1890600168</v>
          </cell>
          <cell r="D1147" t="str">
            <v>ហ៊ុន គឹមអ៊ី</v>
          </cell>
          <cell r="E1147" t="str">
            <v>HUN KIM EE</v>
          </cell>
          <cell r="F1147" t="str">
            <v>0420000074925</v>
          </cell>
        </row>
        <row r="1148">
          <cell r="B1148" t="str">
            <v>ណុប សារ៉ាន់</v>
          </cell>
          <cell r="C1148" t="str">
            <v>1830700443</v>
          </cell>
          <cell r="D1148" t="str">
            <v>ណុប សារ៉ាន់</v>
          </cell>
          <cell r="E1148" t="str">
            <v>NOP SARAN</v>
          </cell>
          <cell r="F1148" t="str">
            <v>0510000005418</v>
          </cell>
        </row>
        <row r="1149">
          <cell r="B1149" t="str">
            <v>ធ្លក ចាន់វិញ្ញាសា</v>
          </cell>
          <cell r="C1149" t="str">
            <v>2910600103</v>
          </cell>
          <cell r="D1149" t="str">
            <v>ធ្លក ចាន់វិញ្ញាសា</v>
          </cell>
          <cell r="E1149" t="str">
            <v>THLORK CHANNVINHEASA</v>
          </cell>
          <cell r="F1149" t="str">
            <v>0010002557563</v>
          </cell>
        </row>
        <row r="1150">
          <cell r="B1150" t="str">
            <v>អ៊ិន ចរិយា</v>
          </cell>
          <cell r="C1150" t="str">
            <v>2791200003</v>
          </cell>
          <cell r="D1150" t="str">
            <v>អ៊ិន ចរិយា</v>
          </cell>
          <cell r="E1150" t="str">
            <v>IN CHAKRIYA</v>
          </cell>
          <cell r="F1150" t="str">
            <v>0010002525618</v>
          </cell>
        </row>
        <row r="1151">
          <cell r="B1151" t="str">
            <v>ពឹម សុភា</v>
          </cell>
          <cell r="C1151" t="str">
            <v>1802100439</v>
          </cell>
          <cell r="D1151" t="str">
            <v>ពឹម សុភា</v>
          </cell>
          <cell r="E1151" t="str">
            <v>PIM SOPHEA</v>
          </cell>
          <cell r="F1151" t="str">
            <v>0010002544178</v>
          </cell>
        </row>
        <row r="1152">
          <cell r="B1152" t="str">
            <v>ឌូ សុគន្ធា</v>
          </cell>
          <cell r="C1152" t="str">
            <v>2851200215</v>
          </cell>
          <cell r="D1152" t="str">
            <v>ឌូ សុគន្ធា</v>
          </cell>
          <cell r="E1152" t="str">
            <v>DOU SOKUNTHEA</v>
          </cell>
          <cell r="F1152" t="str">
            <v>0010002541314</v>
          </cell>
        </row>
        <row r="1153">
          <cell r="B1153" t="str">
            <v>ឧត្តម ព្រហ្មមាសា</v>
          </cell>
          <cell r="C1153">
            <v>1841200351</v>
          </cell>
          <cell r="D1153" t="str">
            <v>ឧត្តម ព្រហ្មមាសា</v>
          </cell>
          <cell r="E1153" t="str">
            <v>OUDAM PROMMEASA</v>
          </cell>
          <cell r="F1153" t="str">
            <v>0010003607807</v>
          </cell>
        </row>
        <row r="1154">
          <cell r="B1154" t="str">
            <v>កន ស៊ីណេ</v>
          </cell>
          <cell r="C1154">
            <v>1912000090</v>
          </cell>
          <cell r="D1154" t="str">
            <v>កន ស៊ីណេ</v>
          </cell>
          <cell r="E1154" t="str">
            <v>KORN SINE</v>
          </cell>
          <cell r="F1154" t="str">
            <v>0010003885408</v>
          </cell>
        </row>
        <row r="1155">
          <cell r="B1155" t="str">
            <v>ប៉ោក សុផល</v>
          </cell>
          <cell r="C1155">
            <v>1820800371</v>
          </cell>
          <cell r="D1155" t="str">
            <v>ប៉ោក សុផល</v>
          </cell>
          <cell r="E1155" t="str">
            <v>POK SOPHAL</v>
          </cell>
          <cell r="F1155" t="str">
            <v>0010002536256</v>
          </cell>
        </row>
        <row r="1156">
          <cell r="B1156" t="str">
            <v>ស្រេង ម៉េងគ័ង</v>
          </cell>
          <cell r="C1156">
            <v>1910300326</v>
          </cell>
          <cell r="D1156" t="str">
            <v>ស្រេង ម៉េងគ័ង</v>
          </cell>
          <cell r="E1156" t="str">
            <v>SRENG MENGKORNG</v>
          </cell>
          <cell r="F1156" t="str">
            <v>0420000165122</v>
          </cell>
        </row>
        <row r="1157">
          <cell r="B1157" t="str">
            <v>ម៉ូ រ៉ាផាត់</v>
          </cell>
          <cell r="C1157" t="str">
            <v>1691200132</v>
          </cell>
          <cell r="D1157" t="str">
            <v>ម៉ូ រ៉ាផាត់</v>
          </cell>
          <cell r="E1157" t="str">
            <v>MO RAPHAT</v>
          </cell>
          <cell r="F1157" t="str">
            <v>0010002551182</v>
          </cell>
        </row>
        <row r="1158">
          <cell r="B1158" t="str">
            <v>សុខ ពង្សច័ន្ទវិស្សុត</v>
          </cell>
          <cell r="C1158" t="str">
            <v>1861200116</v>
          </cell>
          <cell r="D1158" t="str">
            <v>សុខ ពង្សច័ន្ទវិស្សុត</v>
          </cell>
          <cell r="E1158" t="str">
            <v>SOK PONG CHANVISOT</v>
          </cell>
          <cell r="F1158" t="str">
            <v>0010002557695</v>
          </cell>
        </row>
        <row r="1159">
          <cell r="B1159" t="str">
            <v>គង់ ហៀងវុទ្ធី</v>
          </cell>
          <cell r="C1159">
            <v>1891200157</v>
          </cell>
          <cell r="D1159" t="str">
            <v>គង់ ហៀងវុទ្ធី</v>
          </cell>
          <cell r="E1159" t="str">
            <v>KONG HEANG VUTHY</v>
          </cell>
          <cell r="F1159" t="str">
            <v>0420000093997</v>
          </cell>
        </row>
        <row r="1160">
          <cell r="B1160" t="str">
            <v>ប៉ាង ជាតិ</v>
          </cell>
          <cell r="C1160">
            <v>1842000219</v>
          </cell>
          <cell r="D1160" t="str">
            <v>ប៉ាង ជាតិ</v>
          </cell>
          <cell r="E1160" t="str">
            <v>PANG CHEAT</v>
          </cell>
          <cell r="F1160" t="str">
            <v>0420000109858</v>
          </cell>
        </row>
        <row r="1161">
          <cell r="B1161" t="str">
            <v>ទូច ដ្ឋានី</v>
          </cell>
          <cell r="C1161">
            <v>1830700336</v>
          </cell>
          <cell r="D1161" t="str">
            <v>ទូច ដ្ឋានី</v>
          </cell>
          <cell r="E1161" t="str">
            <v>TOUCH THANY</v>
          </cell>
          <cell r="F1161" t="str">
            <v>0010002537015</v>
          </cell>
        </row>
        <row r="1162">
          <cell r="B1162" t="str">
            <v>ម៉េត សាវ៉ន</v>
          </cell>
          <cell r="C1162">
            <v>1840300364</v>
          </cell>
          <cell r="D1162" t="str">
            <v>ម៉េត សាវ៉ន</v>
          </cell>
          <cell r="E1162" t="str">
            <v>MET SAVORN</v>
          </cell>
          <cell r="F1162" t="str">
            <v>0010004073466</v>
          </cell>
        </row>
        <row r="1163">
          <cell r="B1163" t="str">
            <v>គីវ វុទ្ធា</v>
          </cell>
          <cell r="C1163" t="str">
            <v>1730200329</v>
          </cell>
          <cell r="D1163" t="str">
            <v>គីវ វុទ្ធា</v>
          </cell>
          <cell r="E1163" t="str">
            <v>KIV VUTHEA</v>
          </cell>
          <cell r="F1163" t="str">
            <v>0010002536288</v>
          </cell>
        </row>
        <row r="1164">
          <cell r="B1164" t="str">
            <v>សួស ទំរង្ស</v>
          </cell>
          <cell r="C1164">
            <v>1721200394</v>
          </cell>
          <cell r="D1164" t="str">
            <v>សួស ទំរង្ស</v>
          </cell>
          <cell r="E1164" t="str">
            <v>SOUS TUMRONG</v>
          </cell>
          <cell r="F1164" t="str">
            <v>0010002531203</v>
          </cell>
        </row>
        <row r="1165">
          <cell r="B1165" t="str">
            <v>លី រ៉ូហ្សាត</v>
          </cell>
          <cell r="C1165">
            <v>1790300371</v>
          </cell>
          <cell r="D1165" t="str">
            <v>លី រ៉ូហ្សាត</v>
          </cell>
          <cell r="E1165" t="str">
            <v>LY ROZAT</v>
          </cell>
          <cell r="F1165" t="str">
            <v>0010003192248</v>
          </cell>
        </row>
        <row r="1166">
          <cell r="B1166" t="str">
            <v>តំ វណ្ណៈ</v>
          </cell>
          <cell r="C1166">
            <v>1891200131</v>
          </cell>
          <cell r="D1166" t="str">
            <v>តំ វណ្ណៈ</v>
          </cell>
          <cell r="E1166" t="str">
            <v>TAM VANAK</v>
          </cell>
          <cell r="F1166" t="str">
            <v>0440000031507</v>
          </cell>
        </row>
        <row r="1167">
          <cell r="B1167" t="str">
            <v>ជា ធាវី</v>
          </cell>
          <cell r="C1167">
            <v>2920700268</v>
          </cell>
          <cell r="D1167" t="str">
            <v>ជា ធាវី</v>
          </cell>
          <cell r="E1167" t="str">
            <v>CHEA THEAVY</v>
          </cell>
          <cell r="F1167" t="str">
            <v>0010004154587</v>
          </cell>
        </row>
        <row r="1168">
          <cell r="B1168" t="str">
            <v>ការប៊ុត សុមលីន</v>
          </cell>
          <cell r="C1168" t="str">
            <v>2801200341</v>
          </cell>
          <cell r="D1168" t="str">
            <v>ការប៊ុត សុមលីន</v>
          </cell>
          <cell r="E1168" t="str">
            <v>KARBUTH SOMAKLIN</v>
          </cell>
          <cell r="F1168" t="str">
            <v>0010002537503</v>
          </cell>
        </row>
        <row r="1169">
          <cell r="B1169" t="str">
            <v>ស្វាយ សុខខេន</v>
          </cell>
          <cell r="C1169">
            <v>1791000093</v>
          </cell>
          <cell r="D1169" t="str">
            <v>ស្វាយ សុខខេន</v>
          </cell>
          <cell r="E1169" t="str">
            <v>SVAY SOKKHEN</v>
          </cell>
          <cell r="F1169" t="str">
            <v>0180000197104</v>
          </cell>
        </row>
        <row r="1170">
          <cell r="B1170" t="str">
            <v>ជៀប ចាន់ថន</v>
          </cell>
          <cell r="C1170" t="str">
            <v>1720500331</v>
          </cell>
          <cell r="D1170" t="str">
            <v>ជៀប ចាន់ថន</v>
          </cell>
          <cell r="E1170" t="str">
            <v>CHEAP CHANTHAN</v>
          </cell>
          <cell r="F1170" t="str">
            <v>0010002536663</v>
          </cell>
        </row>
        <row r="1171">
          <cell r="B1171" t="str">
            <v>ស៊ិន សាម៉េត</v>
          </cell>
          <cell r="C1171" t="str">
            <v>1790200284</v>
          </cell>
          <cell r="D1171" t="str">
            <v>ស៊ិន សាម៉េត</v>
          </cell>
          <cell r="E1171" t="str">
            <v>SIN SAMETH</v>
          </cell>
          <cell r="F1171" t="str">
            <v>0010002557644</v>
          </cell>
        </row>
        <row r="1172">
          <cell r="B1172" t="str">
            <v>ស្រេង សុជាតិ</v>
          </cell>
          <cell r="C1172" t="str">
            <v>1780800137</v>
          </cell>
          <cell r="D1172" t="str">
            <v>ស្រេង សុជាតិ</v>
          </cell>
          <cell r="E1172" t="str">
            <v>SRENG SOCHEAT</v>
          </cell>
          <cell r="F1172" t="str">
            <v>0010002550755</v>
          </cell>
        </row>
        <row r="1173">
          <cell r="B1173" t="str">
            <v>សឿង សុខយន់</v>
          </cell>
          <cell r="C1173" t="str">
            <v>1810800320</v>
          </cell>
          <cell r="D1173" t="str">
            <v>សឿង សុខយន់</v>
          </cell>
          <cell r="E1173" t="str">
            <v>SOEUNG SOK YUN</v>
          </cell>
          <cell r="F1173" t="str">
            <v>0010002553576</v>
          </cell>
        </row>
        <row r="1174">
          <cell r="B1174" t="str">
            <v>នូ រស្មី</v>
          </cell>
          <cell r="C1174" t="str">
            <v>1821200600</v>
          </cell>
          <cell r="D1174" t="str">
            <v>នូ រស្មី</v>
          </cell>
          <cell r="E1174" t="str">
            <v>NOU RAKSMEY</v>
          </cell>
          <cell r="F1174" t="str">
            <v>0010002554831</v>
          </cell>
        </row>
        <row r="1175">
          <cell r="B1175" t="str">
            <v>ច្ចាន់ រតនា</v>
          </cell>
          <cell r="C1175" t="str">
            <v>1820700366</v>
          </cell>
          <cell r="D1175" t="str">
            <v>ច្ចាន់ រតនា</v>
          </cell>
          <cell r="E1175" t="str">
            <v>CHAN RATANA</v>
          </cell>
          <cell r="F1175" t="str">
            <v>0010002531696</v>
          </cell>
        </row>
        <row r="1176">
          <cell r="B1176" t="str">
            <v>ថូ ស៊ុនថន</v>
          </cell>
          <cell r="C1176" t="str">
            <v>1850800302</v>
          </cell>
          <cell r="D1176" t="str">
            <v>ថូ ស៊ុនថន</v>
          </cell>
          <cell r="E1176" t="str">
            <v>THOU SUNTHARN</v>
          </cell>
          <cell r="F1176" t="str">
            <v>0010002729925</v>
          </cell>
        </row>
        <row r="1177">
          <cell r="B1177" t="str">
            <v>ចាន់ គន្ធា</v>
          </cell>
          <cell r="C1177" t="str">
            <v>2890800232</v>
          </cell>
          <cell r="D1177" t="str">
            <v>ចាន់ គន្ធា</v>
          </cell>
          <cell r="E1177" t="str">
            <v>CHAN KUNTHEAR</v>
          </cell>
          <cell r="F1177" t="str">
            <v>0010002536736</v>
          </cell>
        </row>
        <row r="1178">
          <cell r="B1178" t="str">
            <v>ង៉ោ ប៊ុនហុក</v>
          </cell>
          <cell r="C1178">
            <v>1810500203</v>
          </cell>
          <cell r="D1178" t="str">
            <v>ង៉ោ ប៊ុនហុក</v>
          </cell>
          <cell r="E1178" t="str">
            <v>NGOR BUNHOK</v>
          </cell>
          <cell r="F1178" t="str">
            <v>0010002541209</v>
          </cell>
        </row>
        <row r="1179">
          <cell r="B1179" t="str">
            <v>យឹម វុឌ្ឍី</v>
          </cell>
          <cell r="C1179" t="str">
            <v>1710500050</v>
          </cell>
          <cell r="D1179" t="str">
            <v>យឹម វុឌ្ឍី</v>
          </cell>
          <cell r="E1179" t="str">
            <v>YIM VUTHY</v>
          </cell>
          <cell r="F1179" t="str">
            <v>0010002557528</v>
          </cell>
        </row>
        <row r="1180">
          <cell r="B1180" t="str">
            <v>ឆុន វ៉ាន់ឌី</v>
          </cell>
          <cell r="C1180">
            <v>1920300284</v>
          </cell>
          <cell r="D1180" t="str">
            <v>ឆុន វ៉ាន់ឌី</v>
          </cell>
          <cell r="E1180" t="str">
            <v>CHHON VANDY</v>
          </cell>
          <cell r="F1180" t="str">
            <v>0420000102848</v>
          </cell>
        </row>
        <row r="1181">
          <cell r="B1181" t="str">
            <v>ព្រិន វិរៈ</v>
          </cell>
          <cell r="C1181">
            <v>1920800122</v>
          </cell>
          <cell r="D1181" t="str">
            <v>ព្រិន វិរៈ</v>
          </cell>
          <cell r="E1181" t="str">
            <v>PRIN VIRAK</v>
          </cell>
          <cell r="F1181" t="str">
            <v>0180000239613</v>
          </cell>
        </row>
        <row r="1182">
          <cell r="B1182" t="str">
            <v>ឡាយ សូនី</v>
          </cell>
          <cell r="C1182">
            <v>2851200340</v>
          </cell>
          <cell r="D1182" t="str">
            <v>ឡាយ សូនី</v>
          </cell>
          <cell r="E1182" t="str">
            <v>LAY SONY</v>
          </cell>
          <cell r="F1182" t="str">
            <v>0420000157154</v>
          </cell>
        </row>
        <row r="1183">
          <cell r="B1183" t="str">
            <v>ស្រី វាសនា</v>
          </cell>
          <cell r="C1183">
            <v>1880500186</v>
          </cell>
          <cell r="D1183" t="str">
            <v>ស្រី វាសនា</v>
          </cell>
          <cell r="E1183" t="str">
            <v>SREY VEASNA</v>
          </cell>
          <cell r="F1183" t="str">
            <v>0290000072514</v>
          </cell>
        </row>
        <row r="1184">
          <cell r="B1184" t="str">
            <v>សូផាន កុសល</v>
          </cell>
          <cell r="C1184" t="str">
            <v>1811200252</v>
          </cell>
          <cell r="D1184" t="str">
            <v>សូផាន កុសល</v>
          </cell>
          <cell r="E1184" t="str">
            <v>SOPHAN KOSAL</v>
          </cell>
          <cell r="F1184" t="str">
            <v>0010002526064</v>
          </cell>
        </row>
        <row r="1185">
          <cell r="B1185" t="str">
            <v>សរ ច័ន្ទរិទ្ធិ</v>
          </cell>
          <cell r="C1185">
            <v>1861200371</v>
          </cell>
          <cell r="D1185" t="str">
            <v>សរ ច័ន្ទរិទ្ធិ</v>
          </cell>
          <cell r="E1185" t="str">
            <v>SOR CHANRITH</v>
          </cell>
          <cell r="F1185">
            <v>240000393388</v>
          </cell>
        </row>
        <row r="1186">
          <cell r="B1186" t="str">
            <v>យិន សុខចំរើន</v>
          </cell>
          <cell r="C1186">
            <v>1821200305</v>
          </cell>
          <cell r="D1186" t="str">
            <v>យិន សុខចំរើន</v>
          </cell>
          <cell r="E1186" t="str">
            <v>YIN SOK CHAMROEUN</v>
          </cell>
          <cell r="F1186" t="str">
            <v>0010002536248</v>
          </cell>
        </row>
        <row r="1187">
          <cell r="B1187" t="str">
            <v>ជ័យ សុទ្ធា</v>
          </cell>
          <cell r="C1187" t="str">
            <v>2821800030</v>
          </cell>
          <cell r="D1187" t="str">
            <v>ជ័យ សុទ្ធា</v>
          </cell>
          <cell r="E1187" t="str">
            <v>CHEY SOTHEA</v>
          </cell>
          <cell r="F1187" t="str">
            <v>0010002689297</v>
          </cell>
        </row>
        <row r="1188">
          <cell r="B1188" t="str">
            <v>ម៉ី ទិត្យសត្យា</v>
          </cell>
          <cell r="C1188">
            <v>1892100380</v>
          </cell>
          <cell r="D1188" t="str">
            <v>ម៉ី ទិត្យសត្យា</v>
          </cell>
          <cell r="E1188" t="str">
            <v>MEY TITSATYA</v>
          </cell>
          <cell r="F1188" t="str">
            <v>0130000280648</v>
          </cell>
        </row>
        <row r="1189">
          <cell r="B1189" t="str">
            <v>វ៉ឹង ប៊ុនធឿន</v>
          </cell>
          <cell r="C1189">
            <v>1800800358</v>
          </cell>
          <cell r="D1189" t="str">
            <v>វ៉ឹង ប៊ុនធឿន</v>
          </cell>
          <cell r="E1189" t="str">
            <v>VOENG BUNTHOEUN</v>
          </cell>
          <cell r="F1189" t="str">
            <v>0420000157111</v>
          </cell>
        </row>
        <row r="1190">
          <cell r="B1190" t="str">
            <v>សុខ សុផុននិមល</v>
          </cell>
          <cell r="C1190">
            <v>1952100076</v>
          </cell>
          <cell r="D1190" t="str">
            <v>សុខ សុផុននិមល</v>
          </cell>
          <cell r="E1190" t="str">
            <v>SOK SOPHONNIMUL</v>
          </cell>
          <cell r="F1190" t="str">
            <v>0230000172621</v>
          </cell>
        </row>
        <row r="1191">
          <cell r="B1191" t="str">
            <v>រី រិត</v>
          </cell>
          <cell r="C1191">
            <v>1790800372</v>
          </cell>
          <cell r="D1191" t="str">
            <v>រី រិត</v>
          </cell>
          <cell r="E1191" t="str">
            <v>RY RITH</v>
          </cell>
          <cell r="F1191" t="str">
            <v>0420000099723</v>
          </cell>
        </row>
        <row r="1192">
          <cell r="B1192" t="str">
            <v>ឡាច វណ្ណស័ក្តិ</v>
          </cell>
          <cell r="C1192">
            <v>1830400137</v>
          </cell>
          <cell r="D1192" t="str">
            <v>ឡាច វណ្ណស័ក្តិ</v>
          </cell>
          <cell r="E1192" t="str">
            <v>LACH VAN SAK</v>
          </cell>
          <cell r="F1192" t="str">
            <v>0420000113408</v>
          </cell>
        </row>
        <row r="1193">
          <cell r="B1193" t="str">
            <v>សោម សានឌីសោមា</v>
          </cell>
          <cell r="C1193">
            <v>2841200049</v>
          </cell>
          <cell r="D1193" t="str">
            <v>សោម សានឌីសោមា</v>
          </cell>
          <cell r="E1193" t="str">
            <v>SOM SANDYSOMA</v>
          </cell>
          <cell r="F1193" t="str">
            <v>0270000095758</v>
          </cell>
        </row>
        <row r="1194">
          <cell r="B1194" t="str">
            <v>ឈុំ សំនឿង</v>
          </cell>
          <cell r="C1194">
            <v>1891200253</v>
          </cell>
          <cell r="D1194" t="str">
            <v>ឈុំ សំនឿង</v>
          </cell>
          <cell r="E1194" t="str">
            <v>CHHUM SAMNOEUNG</v>
          </cell>
          <cell r="F1194" t="str">
            <v>0420000122032</v>
          </cell>
        </row>
        <row r="1195">
          <cell r="B1195" t="str">
            <v>រុន កុសល</v>
          </cell>
          <cell r="C1195" t="str">
            <v>1820800345</v>
          </cell>
          <cell r="D1195" t="str">
            <v>រុន កុសល</v>
          </cell>
          <cell r="E1195" t="str">
            <v>RUN KOSAL</v>
          </cell>
          <cell r="F1195" t="str">
            <v>0010002555207</v>
          </cell>
        </row>
        <row r="1196">
          <cell r="B1196" t="str">
            <v>ចាន់ វណ្ណៈ</v>
          </cell>
          <cell r="C1196" t="str">
            <v>1801400294</v>
          </cell>
          <cell r="D1196" t="str">
            <v>ចាន់ វណ្ណៈ</v>
          </cell>
          <cell r="E1196" t="str">
            <v>CHAN VANNAK</v>
          </cell>
          <cell r="F1196" t="str">
            <v>0010002555234</v>
          </cell>
        </row>
        <row r="1197">
          <cell r="B1197" t="str">
            <v>ជ ចំលែក</v>
          </cell>
          <cell r="C1197" t="str">
            <v>1792100367</v>
          </cell>
          <cell r="D1197" t="str">
            <v>ជ ចំលែក</v>
          </cell>
          <cell r="E1197" t="str">
            <v>CHOR CHAMLEK</v>
          </cell>
          <cell r="F1197" t="str">
            <v>0010002536671</v>
          </cell>
        </row>
        <row r="1198">
          <cell r="B1198" t="str">
            <v>សៅ បូណា</v>
          </cell>
          <cell r="C1198">
            <v>1840500253</v>
          </cell>
          <cell r="D1198" t="str">
            <v>សៅ បូណា</v>
          </cell>
          <cell r="E1198" t="str">
            <v>SAO BONA</v>
          </cell>
          <cell r="F1198" t="str">
            <v>0420000093938</v>
          </cell>
        </row>
        <row r="1199">
          <cell r="B1199" t="str">
            <v>សៅ ស៊ីដេត</v>
          </cell>
          <cell r="C1199" t="str">
            <v>2721200196</v>
          </cell>
          <cell r="D1199" t="str">
            <v>សៅ ស៊ីដេត</v>
          </cell>
          <cell r="E1199" t="str">
            <v>SAO SIDETH</v>
          </cell>
          <cell r="F1199" t="str">
            <v>0010002557733</v>
          </cell>
        </row>
        <row r="1200">
          <cell r="B1200" t="str">
            <v>ស ជួបវាសនា</v>
          </cell>
          <cell r="C1200">
            <v>1841200182</v>
          </cell>
          <cell r="D1200" t="str">
            <v>ស ជួបវាសនា</v>
          </cell>
          <cell r="E1200" t="str">
            <v>SOR CHURPVEASNA</v>
          </cell>
          <cell r="F1200" t="str">
            <v>0190000153967</v>
          </cell>
        </row>
        <row r="1201">
          <cell r="B1201" t="str">
            <v>ខ្ចៅ សាវុន</v>
          </cell>
          <cell r="C1201">
            <v>1852100466</v>
          </cell>
          <cell r="D1201" t="str">
            <v>ខ្ចៅ សាវុន</v>
          </cell>
          <cell r="E1201" t="str">
            <v>KHCHAO SAVUN</v>
          </cell>
          <cell r="F1201" t="str">
            <v>0290000054079</v>
          </cell>
        </row>
        <row r="1202">
          <cell r="B1202" t="str">
            <v>ចាន់ ផាណាត</v>
          </cell>
          <cell r="C1202">
            <v>1820800346</v>
          </cell>
          <cell r="D1202" t="str">
            <v>ចាន់ ផាណាត</v>
          </cell>
          <cell r="E1202" t="str">
            <v>CHAN PHANATH</v>
          </cell>
          <cell r="F1202" t="str">
            <v>0010002557776</v>
          </cell>
        </row>
        <row r="1203">
          <cell r="B1203" t="str">
            <v>ភុន សុភ័ក្ត</v>
          </cell>
          <cell r="C1203" t="str">
            <v>1830800334</v>
          </cell>
          <cell r="D1203" t="str">
            <v>ភុន សុភ័ក្ត</v>
          </cell>
          <cell r="E1203" t="str">
            <v>PHUN SOPHEAK</v>
          </cell>
          <cell r="F1203" t="str">
            <v>0010002550868</v>
          </cell>
        </row>
        <row r="1204">
          <cell r="B1204" t="str">
            <v>ជា ចំរើន</v>
          </cell>
          <cell r="C1204">
            <v>1870800362</v>
          </cell>
          <cell r="D1204" t="str">
            <v>ជា ចំរើន</v>
          </cell>
          <cell r="E1204" t="str">
            <v>CHEA CHAMROEUN</v>
          </cell>
          <cell r="F1204" t="str">
            <v>0420000100209</v>
          </cell>
        </row>
        <row r="1205">
          <cell r="B1205" t="str">
            <v>គឹម បូរ័ត្ន</v>
          </cell>
          <cell r="C1205">
            <v>2891200166</v>
          </cell>
          <cell r="D1205" t="str">
            <v>គឹម បូរ័ត្ន</v>
          </cell>
          <cell r="E1205" t="str">
            <v>KIM BOROTH</v>
          </cell>
          <cell r="F1205" t="str">
            <v>0180000136822</v>
          </cell>
        </row>
        <row r="1206">
          <cell r="B1206" t="str">
            <v>តាំង សំណាង</v>
          </cell>
          <cell r="C1206" t="str">
            <v>1901200198</v>
          </cell>
          <cell r="D1206" t="str">
            <v>តាំង សំណាង</v>
          </cell>
          <cell r="E1206" t="str">
            <v>TAING SAMNANG</v>
          </cell>
          <cell r="F1206" t="str">
            <v>0010003698713</v>
          </cell>
        </row>
        <row r="1207">
          <cell r="B1207" t="str">
            <v>ថុង សេងលាភ</v>
          </cell>
          <cell r="C1207" t="str">
            <v>1901200326</v>
          </cell>
          <cell r="D1207" t="str">
            <v>ថុង សេងលាភ</v>
          </cell>
          <cell r="E1207" t="str">
            <v>THONG SENGLEAP</v>
          </cell>
          <cell r="F1207" t="str">
            <v>0010003827262</v>
          </cell>
        </row>
        <row r="1208">
          <cell r="B1208" t="str">
            <v>នងយ៉ុនឌី រីណូ</v>
          </cell>
          <cell r="C1208">
            <v>1961200100</v>
          </cell>
          <cell r="D1208" t="str">
            <v>នងយ៉ុនឌី រីណូ</v>
          </cell>
          <cell r="E1208" t="str">
            <v>NONGYONDY RHINO</v>
          </cell>
          <cell r="F1208" t="str">
            <v>0650000021304</v>
          </cell>
        </row>
        <row r="1209">
          <cell r="B1209" t="str">
            <v>អ៊ួន និមល</v>
          </cell>
          <cell r="C1209">
            <v>1830800531</v>
          </cell>
          <cell r="D1209" t="str">
            <v>អ៊ួន និមល</v>
          </cell>
          <cell r="E1209" t="str">
            <v>UON NIMUL</v>
          </cell>
          <cell r="F1209" t="str">
            <v>0650000021371</v>
          </cell>
        </row>
        <row r="1210">
          <cell r="B1210" t="str">
            <v>ជាន សំណាង</v>
          </cell>
          <cell r="C1210">
            <v>1870400191</v>
          </cell>
          <cell r="D1210" t="str">
            <v>ជាន សំណាង</v>
          </cell>
          <cell r="E1210" t="str">
            <v>CHEAN SAMNANG</v>
          </cell>
          <cell r="F1210" t="str">
            <v>0650000019512</v>
          </cell>
        </row>
        <row r="1211">
          <cell r="B1211" t="str">
            <v>ហ៊ែល ហេង</v>
          </cell>
          <cell r="C1211">
            <v>1830500297</v>
          </cell>
          <cell r="D1211" t="str">
            <v>ហ៊ែល ហេង</v>
          </cell>
          <cell r="E1211" t="str">
            <v>HEL HENG</v>
          </cell>
          <cell r="F1211" t="str">
            <v>0650000020294</v>
          </cell>
        </row>
        <row r="1212">
          <cell r="B1212" t="str">
            <v>សុខ សុភ័ក្រ</v>
          </cell>
          <cell r="C1212">
            <v>1941200317</v>
          </cell>
          <cell r="D1212" t="str">
            <v>សុខ សុភ័ក្រ</v>
          </cell>
          <cell r="E1212" t="str">
            <v>SOK SOPHEAK</v>
          </cell>
          <cell r="F1212">
            <v>670000070853</v>
          </cell>
        </row>
        <row r="1213">
          <cell r="B1213" t="str">
            <v>មីន រេន</v>
          </cell>
          <cell r="C1213">
            <v>1852100458</v>
          </cell>
          <cell r="D1213" t="str">
            <v>មីន រេន</v>
          </cell>
          <cell r="E1213" t="str">
            <v>MIN REN</v>
          </cell>
          <cell r="F1213" t="str">
            <v>0010003636227</v>
          </cell>
        </row>
        <row r="1214">
          <cell r="B1214" t="str">
            <v>ខុន សុវត្ថិ</v>
          </cell>
          <cell r="C1214">
            <v>1960700102</v>
          </cell>
          <cell r="D1214" t="str">
            <v>ខុន សុវត្ថិ</v>
          </cell>
          <cell r="E1214" t="str">
            <v>KHON SOVATH</v>
          </cell>
          <cell r="F1214" t="str">
            <v>0420000191212</v>
          </cell>
        </row>
        <row r="1215">
          <cell r="B1215" t="str">
            <v>លី ណេង</v>
          </cell>
          <cell r="C1215">
            <v>1961800019</v>
          </cell>
          <cell r="D1215" t="str">
            <v>លី ណេង</v>
          </cell>
          <cell r="E1215" t="str">
            <v>LY NENG</v>
          </cell>
          <cell r="F1215" t="str">
            <v>0650000019946</v>
          </cell>
        </row>
        <row r="1216">
          <cell r="B1216" t="str">
            <v>ថុង ម៉េងដាវិត</v>
          </cell>
          <cell r="C1216">
            <v>1931200133</v>
          </cell>
          <cell r="D1216" t="str">
            <v>ថុង ម៉េងដាវិត</v>
          </cell>
          <cell r="E1216" t="str">
            <v>THONG MENGDAVID</v>
          </cell>
          <cell r="F1216" t="str">
            <v>0420000174528</v>
          </cell>
        </row>
        <row r="1217">
          <cell r="B1217" t="str">
            <v>វ៉ុន សាវ៉ាត</v>
          </cell>
          <cell r="C1217">
            <v>1820300297</v>
          </cell>
          <cell r="D1217" t="str">
            <v>វ៉ុន សាវ៉ាត</v>
          </cell>
          <cell r="E1217" t="str">
            <v>VONN SAVAT</v>
          </cell>
          <cell r="F1217" t="str">
            <v>0250000150858</v>
          </cell>
        </row>
        <row r="1218">
          <cell r="B1218" t="str">
            <v>កែវ ស្រីចណ្ណា</v>
          </cell>
          <cell r="C1218">
            <v>2841500082</v>
          </cell>
          <cell r="D1218" t="str">
            <v>កែវ ស្រីចណ្ណា</v>
          </cell>
          <cell r="E1218" t="str">
            <v>KEO SREYCHANNA</v>
          </cell>
          <cell r="F1218" t="str">
            <v>0420000144524</v>
          </cell>
        </row>
        <row r="1219">
          <cell r="B1219" t="str">
            <v>ទេស រុក្ខាផល</v>
          </cell>
          <cell r="C1219" t="str">
            <v>1740200094</v>
          </cell>
          <cell r="D1219" t="str">
            <v>ទេស រុក្ខាផល</v>
          </cell>
          <cell r="E1219" t="str">
            <v>TES RUKHAPHAL</v>
          </cell>
          <cell r="F1219" t="str">
            <v>0010002535737</v>
          </cell>
        </row>
        <row r="1220">
          <cell r="B1220" t="str">
            <v>ហែម ហឿន</v>
          </cell>
          <cell r="C1220">
            <v>1671400293</v>
          </cell>
          <cell r="D1220" t="str">
            <v>ហែម ហឿន</v>
          </cell>
          <cell r="E1220" t="str">
            <v>HEM HOEURN</v>
          </cell>
          <cell r="F1220" t="str">
            <v>0010003696222</v>
          </cell>
        </row>
        <row r="1221">
          <cell r="B1221" t="str">
            <v>វង្ស សុវណ្ណ</v>
          </cell>
          <cell r="C1221" t="str">
            <v>1740300050</v>
          </cell>
          <cell r="D1221" t="str">
            <v>វង្ស សុវណ្ណ</v>
          </cell>
          <cell r="E1221" t="str">
            <v>VONG SOVANN</v>
          </cell>
          <cell r="F1221" t="str">
            <v>0010002526021</v>
          </cell>
        </row>
        <row r="1222">
          <cell r="B1222" t="str">
            <v>ជុំ វង្សចន្ទ័</v>
          </cell>
          <cell r="C1222">
            <v>1800800364</v>
          </cell>
          <cell r="D1222" t="str">
            <v>ជុំ វង្សចន្ទ័</v>
          </cell>
          <cell r="E1222" t="str">
            <v>CHUM VONG CHANN</v>
          </cell>
          <cell r="F1222" t="str">
            <v>0480000024777</v>
          </cell>
        </row>
        <row r="1223">
          <cell r="B1223" t="str">
            <v>និន វណ្ណៈ</v>
          </cell>
          <cell r="C1223" t="str">
            <v>1791400115</v>
          </cell>
          <cell r="D1223" t="str">
            <v>និន វណ្ណៈ</v>
          </cell>
          <cell r="E1223" t="str">
            <v>NIN VANNAK</v>
          </cell>
          <cell r="F1223" t="str">
            <v>0010002527467</v>
          </cell>
        </row>
        <row r="1224">
          <cell r="B1224" t="str">
            <v>ទៀង គឹមស៊ីវ</v>
          </cell>
          <cell r="C1224" t="str">
            <v>1860600201</v>
          </cell>
          <cell r="D1224" t="str">
            <v>ទៀង គឹមស៊ីវ</v>
          </cell>
          <cell r="E1224" t="str">
            <v>TIENG KIM SIV</v>
          </cell>
          <cell r="F1224" t="str">
            <v>0010002541381</v>
          </cell>
        </row>
        <row r="1225">
          <cell r="B1225" t="str">
            <v>អ៊ុយ ផល្លិកា</v>
          </cell>
          <cell r="C1225" t="str">
            <v>2751200024</v>
          </cell>
          <cell r="D1225" t="str">
            <v>អ៊ុយ ផល្លិកា</v>
          </cell>
          <cell r="E1225" t="str">
            <v>UY PHALLIKA</v>
          </cell>
          <cell r="F1225" t="str">
            <v>0010002550798</v>
          </cell>
        </row>
        <row r="1226">
          <cell r="B1226" t="str">
            <v>ម៉ៅ សុភាព</v>
          </cell>
          <cell r="C1226" t="str">
            <v>2711200021</v>
          </cell>
          <cell r="D1226" t="str">
            <v>ម៉ៅ សុភាព</v>
          </cell>
          <cell r="E1226" t="str">
            <v>MAO SOPHEAP</v>
          </cell>
          <cell r="F1226" t="str">
            <v>0010002785396</v>
          </cell>
        </row>
        <row r="1227">
          <cell r="B1227" t="str">
            <v>អាំ សុផល</v>
          </cell>
          <cell r="C1227">
            <v>1830800394</v>
          </cell>
          <cell r="D1227" t="str">
            <v>អាំ សុផល</v>
          </cell>
          <cell r="E1227" t="str">
            <v>AM SOPHAL</v>
          </cell>
          <cell r="F1227" t="str">
            <v>0010003238488</v>
          </cell>
        </row>
        <row r="1228">
          <cell r="B1228" t="str">
            <v>ឈិន ចាន់សុក្រី</v>
          </cell>
          <cell r="C1228" t="str">
            <v>1941200004</v>
          </cell>
          <cell r="D1228" t="str">
            <v>ឈិន ចាន់សុក្រី</v>
          </cell>
          <cell r="E1228" t="str">
            <v>CHHIN CHANSOKREY</v>
          </cell>
          <cell r="F1228" t="str">
            <v>0010002782656</v>
          </cell>
        </row>
        <row r="1229">
          <cell r="B1229" t="str">
            <v>វណ្ណ សុគុន្ធី</v>
          </cell>
          <cell r="C1229">
            <v>1871200120</v>
          </cell>
          <cell r="D1229" t="str">
            <v>វណ្ណ សុគុន្ធី</v>
          </cell>
          <cell r="E1229" t="str">
            <v>VANN SOKUNTHY</v>
          </cell>
          <cell r="F1229" t="str">
            <v>0010003696192</v>
          </cell>
        </row>
        <row r="1230">
          <cell r="B1230" t="str">
            <v>ស៊្រុន គឹមជា</v>
          </cell>
          <cell r="C1230">
            <v>1860200305</v>
          </cell>
          <cell r="D1230" t="str">
            <v>ស៊្រុន គឹមជា</v>
          </cell>
          <cell r="E1230" t="str">
            <v>SRUN KIMCHEA</v>
          </cell>
          <cell r="F1230" t="str">
            <v>0010002782419</v>
          </cell>
        </row>
        <row r="1231">
          <cell r="B1231" t="str">
            <v>អ៊ុយ ពៅរដ្ឋា</v>
          </cell>
          <cell r="C1231">
            <v>2861400155</v>
          </cell>
          <cell r="D1231" t="str">
            <v>អ៊ុយ ពៅរដ្ឋា</v>
          </cell>
          <cell r="E1231" t="str">
            <v>UY POVROATHA</v>
          </cell>
          <cell r="F1231" t="str">
            <v>0420000097728</v>
          </cell>
        </row>
        <row r="1232">
          <cell r="B1232" t="str">
            <v>ហៀង ថេត</v>
          </cell>
          <cell r="C1232">
            <v>1902100485</v>
          </cell>
          <cell r="D1232" t="str">
            <v>ហៀង ថេត</v>
          </cell>
          <cell r="E1232" t="str">
            <v>HEANG THET</v>
          </cell>
          <cell r="F1232" t="str">
            <v>0010003831359</v>
          </cell>
        </row>
        <row r="1233">
          <cell r="B1233" t="str">
            <v>ដេត ច័ន្ទវីរៈ</v>
          </cell>
          <cell r="C1233" t="str">
            <v>1821200480</v>
          </cell>
          <cell r="D1233" t="str">
            <v>ដេត ច័ន្ទវីរៈ</v>
          </cell>
          <cell r="E1233" t="str">
            <v>DETH CHANVIREAK</v>
          </cell>
          <cell r="F1233" t="str">
            <v>0010002526088</v>
          </cell>
        </row>
        <row r="1234">
          <cell r="B1234" t="str">
            <v>សិត ចាន់ធូ</v>
          </cell>
          <cell r="C1234" t="str">
            <v>1850600259</v>
          </cell>
          <cell r="D1234" t="str">
            <v>សិត ចាន់ធូ</v>
          </cell>
          <cell r="E1234" t="str">
            <v>SETH CHANTHOU</v>
          </cell>
          <cell r="F1234" t="str">
            <v>0010003827238</v>
          </cell>
        </row>
        <row r="1235">
          <cell r="B1235" t="str">
            <v>មូល រដ្ឋា</v>
          </cell>
          <cell r="C1235" t="str">
            <v>1920700257</v>
          </cell>
          <cell r="D1235" t="str">
            <v>មូល រដ្ឋា</v>
          </cell>
          <cell r="E1235" t="str">
            <v>MOUL RATHA</v>
          </cell>
          <cell r="F1235" t="str">
            <v>0420000129727</v>
          </cell>
        </row>
        <row r="1236">
          <cell r="B1236" t="str">
            <v>គង់ ម៉ាលី</v>
          </cell>
          <cell r="C1236" t="str">
            <v>2951000090</v>
          </cell>
          <cell r="D1236" t="str">
            <v>គង់ ម៉ាលី</v>
          </cell>
          <cell r="E1236" t="str">
            <v>KOHG MALY</v>
          </cell>
          <cell r="F1236" t="str">
            <v>0420000129754</v>
          </cell>
        </row>
        <row r="1237">
          <cell r="B1237" t="str">
            <v>គង់ ស្រីនី</v>
          </cell>
          <cell r="C1237" t="str">
            <v>2931200290</v>
          </cell>
          <cell r="D1237" t="str">
            <v>គង់ ស្រីនី</v>
          </cell>
          <cell r="E1237" t="str">
            <v>KONG SREYNY</v>
          </cell>
          <cell r="F1237" t="str">
            <v>0440000031178</v>
          </cell>
        </row>
        <row r="1238">
          <cell r="B1238" t="str">
            <v>ម៉ី វិចិត្រ</v>
          </cell>
          <cell r="C1238">
            <v>1812100532</v>
          </cell>
          <cell r="D1238" t="str">
            <v>ម៉ី វិចិត្រ</v>
          </cell>
          <cell r="E1238" t="str">
            <v>MEY VICHITH</v>
          </cell>
          <cell r="F1238" t="str">
            <v>0420000129778</v>
          </cell>
        </row>
        <row r="1239">
          <cell r="B1239" t="str">
            <v>មុត លីនដែត</v>
          </cell>
          <cell r="C1239">
            <v>2882100401</v>
          </cell>
          <cell r="D1239" t="str">
            <v>មុត លីនដែត</v>
          </cell>
          <cell r="E1239" t="str">
            <v>MUTH LINDETH</v>
          </cell>
          <cell r="F1239" t="str">
            <v>0420000129789</v>
          </cell>
        </row>
        <row r="1240">
          <cell r="B1240" t="str">
            <v>ជីវ រស្មី</v>
          </cell>
          <cell r="C1240">
            <v>1831200482</v>
          </cell>
          <cell r="D1240" t="str">
            <v>ជីវ រស្មី</v>
          </cell>
          <cell r="E1240" t="str">
            <v>CHIV RAKSMEY</v>
          </cell>
          <cell r="F1240" t="str">
            <v>0010003490958</v>
          </cell>
        </row>
        <row r="1241">
          <cell r="B1241" t="str">
            <v>ហ៊ុយ សុខេង</v>
          </cell>
          <cell r="C1241" t="str">
            <v>1820700404</v>
          </cell>
          <cell r="D1241" t="str">
            <v>ហ៊ុយ សុខេង</v>
          </cell>
          <cell r="E1241" t="str">
            <v>HUY SOKHENG</v>
          </cell>
          <cell r="F1241" t="str">
            <v>0010002788042</v>
          </cell>
        </row>
        <row r="1242">
          <cell r="B1242" t="str">
            <v>អ៊ាប សីហា</v>
          </cell>
          <cell r="C1242">
            <v>1930600090</v>
          </cell>
          <cell r="D1242" t="str">
            <v>អ៊ាប សីហា</v>
          </cell>
          <cell r="E1242" t="str">
            <v>EAB SEYHA</v>
          </cell>
          <cell r="F1242" t="str">
            <v>0420000103558</v>
          </cell>
        </row>
        <row r="1243">
          <cell r="B1243" t="str">
            <v>សុខ ពិសិដ្ឋ</v>
          </cell>
          <cell r="C1243">
            <v>1931400185</v>
          </cell>
          <cell r="D1243" t="str">
            <v>សុខ ពិសិដ្ឋ</v>
          </cell>
          <cell r="E1243" t="str">
            <v>SOK PISETH</v>
          </cell>
          <cell r="F1243" t="str">
            <v>0420000129711</v>
          </cell>
        </row>
        <row r="1244">
          <cell r="B1244" t="str">
            <v>វ៉ឹក រ៉ាវី</v>
          </cell>
          <cell r="C1244">
            <v>1891400297</v>
          </cell>
          <cell r="D1244" t="str">
            <v>វ៉ឹក រ៉ាវី</v>
          </cell>
          <cell r="E1244" t="str">
            <v>VEK RAVY</v>
          </cell>
          <cell r="F1244" t="str">
            <v>0420000129703</v>
          </cell>
        </row>
        <row r="1245">
          <cell r="B1245" t="str">
            <v>ចាន់ សុជាតា</v>
          </cell>
          <cell r="C1245" t="str">
            <v>2901200106</v>
          </cell>
          <cell r="D1245" t="str">
            <v>ចាន់ សុជាតា</v>
          </cell>
          <cell r="E1245" t="str">
            <v>CHAN SOCHEATA</v>
          </cell>
          <cell r="F1245" t="str">
            <v>0010002785531</v>
          </cell>
        </row>
        <row r="1246">
          <cell r="B1246" t="str">
            <v>មួង ឆុន</v>
          </cell>
          <cell r="C1246">
            <v>1880600202</v>
          </cell>
          <cell r="D1246" t="str">
            <v>មួង ឆុន</v>
          </cell>
          <cell r="E1246" t="str">
            <v>MOURNG CHHUN</v>
          </cell>
          <cell r="F1246" t="str">
            <v>0420000125066</v>
          </cell>
        </row>
        <row r="1247">
          <cell r="B1247" t="str">
            <v>ចាប ប៉ុណ្ណាកា</v>
          </cell>
          <cell r="C1247" t="str">
            <v>1811200551</v>
          </cell>
          <cell r="D1247" t="str">
            <v>ចាប ប៉ុណ្ណាកា</v>
          </cell>
          <cell r="E1247" t="str">
            <v>CHAP PONNAKA</v>
          </cell>
          <cell r="F1247" t="str">
            <v>0010002783838</v>
          </cell>
        </row>
        <row r="1248">
          <cell r="B1248" t="str">
            <v>ទូច ផារ៉ុម</v>
          </cell>
          <cell r="C1248" t="str">
            <v>1770800169</v>
          </cell>
          <cell r="D1248" t="str">
            <v>ទូច ផារ៉ុម</v>
          </cell>
          <cell r="E1248" t="str">
            <v>TOUCH PHAROM</v>
          </cell>
          <cell r="F1248" t="str">
            <v>0010002526188</v>
          </cell>
        </row>
        <row r="1249">
          <cell r="B1249" t="str">
            <v>អាំ សុបុណ្យ</v>
          </cell>
          <cell r="C1249">
            <v>1881200155</v>
          </cell>
          <cell r="D1249" t="str">
            <v>អាំ សុបុណ្យ</v>
          </cell>
          <cell r="E1249" t="str">
            <v>AM SOBUN</v>
          </cell>
          <cell r="F1249" t="str">
            <v>0010002802778</v>
          </cell>
        </row>
        <row r="1250">
          <cell r="B1250" t="str">
            <v>ឡាយ សុធារិទ្ធ</v>
          </cell>
          <cell r="C1250" t="str">
            <v>1890300177</v>
          </cell>
          <cell r="D1250" t="str">
            <v>ឡាយ សុធារិទ្ធ</v>
          </cell>
          <cell r="E1250" t="str">
            <v>LAY SOTHEARITH</v>
          </cell>
          <cell r="F1250" t="str">
            <v>0010002800597</v>
          </cell>
        </row>
        <row r="1251">
          <cell r="B1251" t="str">
            <v>ហេង រស្មី</v>
          </cell>
          <cell r="C1251" t="str">
            <v>1760300297</v>
          </cell>
          <cell r="D1251" t="str">
            <v>ហេង រស្មី</v>
          </cell>
          <cell r="E1251" t="str">
            <v>HENG RAKSMEY</v>
          </cell>
          <cell r="F1251" t="str">
            <v>0010002525882</v>
          </cell>
        </row>
        <row r="1252">
          <cell r="B1252" t="str">
            <v>ហែម ប៊ុនថូ</v>
          </cell>
          <cell r="C1252">
            <v>1871900061</v>
          </cell>
          <cell r="D1252" t="str">
            <v>ហែម ប៊ុនថូ</v>
          </cell>
          <cell r="E1252" t="str">
            <v>HEM BUNTHO</v>
          </cell>
          <cell r="F1252" t="str">
            <v>0420000110767</v>
          </cell>
        </row>
        <row r="1253">
          <cell r="B1253" t="str">
            <v>អ៊ុំ ចន្ធូ</v>
          </cell>
          <cell r="C1253" t="str">
            <v>1891400141</v>
          </cell>
          <cell r="D1253" t="str">
            <v>អ៊ុំ ចន្ធូ</v>
          </cell>
          <cell r="E1253" t="str">
            <v>OM CHANTHOU</v>
          </cell>
          <cell r="F1253" t="str">
            <v>0010002788484</v>
          </cell>
        </row>
        <row r="1254">
          <cell r="B1254" t="str">
            <v>អ៊ូ មាន</v>
          </cell>
          <cell r="C1254">
            <v>1871200119</v>
          </cell>
          <cell r="D1254" t="str">
            <v>អ៊ូ មាន</v>
          </cell>
          <cell r="E1254" t="str">
            <v>OU MEAN</v>
          </cell>
          <cell r="F1254" t="str">
            <v>0420000107629</v>
          </cell>
        </row>
        <row r="1255">
          <cell r="B1255" t="str">
            <v>ព្រំ ឡារ៉េវត្តី</v>
          </cell>
          <cell r="C1255">
            <v>2861200360</v>
          </cell>
          <cell r="D1255" t="str">
            <v>ព្រំ ឡារ៉េវត្តី</v>
          </cell>
          <cell r="E1255" t="str">
            <v>PRUM LAREVATEY</v>
          </cell>
          <cell r="F1255" t="str">
            <v>0420000100187</v>
          </cell>
        </row>
        <row r="1256">
          <cell r="B1256" t="str">
            <v>ឆាយ រតនា</v>
          </cell>
          <cell r="C1256">
            <v>1890200181</v>
          </cell>
          <cell r="D1256" t="str">
            <v>ឆាយ រតនា</v>
          </cell>
          <cell r="E1256" t="str">
            <v>CHHAY ROTHNA</v>
          </cell>
          <cell r="F1256" t="str">
            <v>0420000103542</v>
          </cell>
        </row>
        <row r="1257">
          <cell r="B1257" t="str">
            <v>ទូច សុទ្ធមុត</v>
          </cell>
          <cell r="C1257" t="str">
            <v>1801200105</v>
          </cell>
          <cell r="D1257" t="str">
            <v>ទូច សុទ្ធមុត</v>
          </cell>
          <cell r="E1257" t="str">
            <v>TOUCH SOTHMUTH</v>
          </cell>
          <cell r="F1257" t="str">
            <v>0010002788093</v>
          </cell>
        </row>
        <row r="1258">
          <cell r="B1258" t="str">
            <v>សៅ ប៊ុនធឿន</v>
          </cell>
          <cell r="C1258" t="str">
            <v>1811200230</v>
          </cell>
          <cell r="D1258" t="str">
            <v>សៅ ប៊ុនធឿន</v>
          </cell>
          <cell r="E1258" t="str">
            <v>SAO BUNTHOEUN</v>
          </cell>
          <cell r="F1258" t="str">
            <v>0010002535667</v>
          </cell>
        </row>
        <row r="1259">
          <cell r="B1259" t="str">
            <v>កាម កក្កដា</v>
          </cell>
          <cell r="C1259" t="str">
            <v>1810800356</v>
          </cell>
          <cell r="D1259" t="str">
            <v>កាម កក្កដា</v>
          </cell>
          <cell r="E1259" t="str">
            <v>KAM KAKDA</v>
          </cell>
          <cell r="F1259" t="str">
            <v>0010002788007</v>
          </cell>
        </row>
        <row r="1260">
          <cell r="B1260" t="str">
            <v>សយ សុភាព</v>
          </cell>
          <cell r="C1260" t="str">
            <v>1760800273</v>
          </cell>
          <cell r="D1260" t="str">
            <v>សយ សុភាព</v>
          </cell>
          <cell r="E1260" t="str">
            <v>SOY SOPHEAP</v>
          </cell>
          <cell r="F1260" t="str">
            <v>0010002782699</v>
          </cell>
        </row>
        <row r="1261">
          <cell r="B1261" t="str">
            <v>ហ៊ួន រតនៈ</v>
          </cell>
          <cell r="C1261">
            <v>1921700136</v>
          </cell>
          <cell r="D1261" t="str">
            <v>ហ៊ួន រតនៈ</v>
          </cell>
          <cell r="E1261" t="str">
            <v>HUON RATTANAK</v>
          </cell>
          <cell r="F1261" t="str">
            <v>0420000100195</v>
          </cell>
        </row>
        <row r="1262">
          <cell r="B1262" t="str">
            <v>ណយ សម្ផស្ស</v>
          </cell>
          <cell r="C1262" t="str">
            <v>2832100162</v>
          </cell>
          <cell r="D1262" t="str">
            <v>ណយ សម្ផស្ស</v>
          </cell>
          <cell r="E1262" t="str">
            <v>NOY SAMPHORS</v>
          </cell>
          <cell r="F1262" t="str">
            <v>0010002813478</v>
          </cell>
        </row>
        <row r="1263">
          <cell r="B1263" t="str">
            <v>រស់ សំបូរ</v>
          </cell>
          <cell r="C1263" t="str">
            <v>1861200285</v>
          </cell>
          <cell r="D1263" t="str">
            <v>រស់ សំបូរ</v>
          </cell>
          <cell r="E1263" t="str">
            <v>ROS SAMBO</v>
          </cell>
          <cell r="F1263" t="str">
            <v>0010002541322</v>
          </cell>
        </row>
        <row r="1264">
          <cell r="B1264" t="str">
            <v>មុំ បូណា</v>
          </cell>
          <cell r="C1264" t="str">
            <v>1862000190</v>
          </cell>
          <cell r="D1264" t="str">
            <v>មុំ បូណា</v>
          </cell>
          <cell r="E1264" t="str">
            <v>MOM BONA</v>
          </cell>
          <cell r="F1264" t="str">
            <v>0010002788085</v>
          </cell>
        </row>
        <row r="1265">
          <cell r="B1265" t="str">
            <v>គ្រួច សុផារត្ន័</v>
          </cell>
          <cell r="C1265" t="str">
            <v>2801200281</v>
          </cell>
          <cell r="D1265" t="str">
            <v>គ្រួច សុផារត្ន័</v>
          </cell>
          <cell r="E1265" t="str">
            <v>KROCH SOPHAROATH</v>
          </cell>
          <cell r="F1265" t="str">
            <v>0010002525629</v>
          </cell>
        </row>
        <row r="1266">
          <cell r="B1266" t="str">
            <v>ផន ម៉ៃ</v>
          </cell>
          <cell r="C1266" t="str">
            <v>1791400354</v>
          </cell>
          <cell r="D1266" t="str">
            <v>ផន ម៉ៃ</v>
          </cell>
          <cell r="E1266" t="str">
            <v>PHORN MAI</v>
          </cell>
          <cell r="F1266" t="str">
            <v>0010002782443</v>
          </cell>
        </row>
        <row r="1267">
          <cell r="B1267" t="str">
            <v>សោម និស្ស័យ</v>
          </cell>
          <cell r="C1267" t="str">
            <v>1801200315</v>
          </cell>
          <cell r="D1267" t="str">
            <v>សោម និស្ស័យ</v>
          </cell>
          <cell r="E1267" t="str">
            <v>SOM NISAY</v>
          </cell>
          <cell r="F1267" t="str">
            <v>0010002550909</v>
          </cell>
        </row>
        <row r="1268">
          <cell r="B1268" t="str">
            <v>សុង ធី</v>
          </cell>
          <cell r="C1268" t="str">
            <v>2690400001</v>
          </cell>
          <cell r="D1268" t="str">
            <v>សុង ធី</v>
          </cell>
          <cell r="E1268" t="str">
            <v>SONG THY</v>
          </cell>
          <cell r="F1268" t="str">
            <v>0010002536299</v>
          </cell>
        </row>
        <row r="1269">
          <cell r="B1269" t="str">
            <v>ងួន បូឡង</v>
          </cell>
          <cell r="C1269" t="str">
            <v>2750700081</v>
          </cell>
          <cell r="D1269" t="str">
            <v>ងួន បូឡង</v>
          </cell>
          <cell r="E1269" t="str">
            <v>NGOUN BOLANG</v>
          </cell>
          <cell r="F1269" t="str">
            <v>0010002526099</v>
          </cell>
        </row>
        <row r="1270">
          <cell r="B1270" t="str">
            <v>វង្ស ហួ</v>
          </cell>
          <cell r="C1270" t="str">
            <v>1762100012</v>
          </cell>
          <cell r="D1270" t="str">
            <v>វង្ស ហួ</v>
          </cell>
          <cell r="E1270" t="str">
            <v>VONG HOUR</v>
          </cell>
          <cell r="F1270" t="str">
            <v>0010002534016</v>
          </cell>
        </row>
        <row r="1271">
          <cell r="B1271" t="str">
            <v>អឿ ទី</v>
          </cell>
          <cell r="C1271" t="str">
            <v>1810100016</v>
          </cell>
          <cell r="D1271" t="str">
            <v>អឿ ទី</v>
          </cell>
          <cell r="E1271" t="str">
            <v>OEUR TY</v>
          </cell>
          <cell r="F1271" t="str">
            <v>0010002783849</v>
          </cell>
        </row>
        <row r="1272">
          <cell r="B1272" t="str">
            <v>ឯក សុខជា</v>
          </cell>
          <cell r="C1272" t="str">
            <v>1801200644</v>
          </cell>
          <cell r="D1272" t="str">
            <v>ឯក សុខជា</v>
          </cell>
          <cell r="E1272" t="str">
            <v>EK SOKCHEA</v>
          </cell>
          <cell r="F1272" t="str">
            <v>0010002785477</v>
          </cell>
        </row>
        <row r="1273">
          <cell r="B1273" t="str">
            <v>អេង តុន</v>
          </cell>
          <cell r="C1273">
            <v>1880800226</v>
          </cell>
          <cell r="D1273" t="str">
            <v>អេង តុន</v>
          </cell>
          <cell r="E1273" t="str">
            <v>ENG TON</v>
          </cell>
          <cell r="F1273" t="str">
            <v>0420000099577</v>
          </cell>
        </row>
        <row r="1274">
          <cell r="B1274" t="str">
            <v>ឯម នីម</v>
          </cell>
          <cell r="C1274">
            <v>1750300580</v>
          </cell>
          <cell r="D1274" t="str">
            <v>ឯម នីម</v>
          </cell>
          <cell r="E1274" t="str">
            <v>AIM NIM</v>
          </cell>
          <cell r="F1274" t="str">
            <v>0240000176304</v>
          </cell>
        </row>
        <row r="1275">
          <cell r="B1275" t="str">
            <v>ធុល សុធី</v>
          </cell>
          <cell r="C1275">
            <v>1871200453</v>
          </cell>
          <cell r="D1275" t="str">
            <v>ធុល សុធី</v>
          </cell>
          <cell r="E1275" t="str">
            <v>THUL SOTHY</v>
          </cell>
          <cell r="F1275" t="str">
            <v>0010003538082</v>
          </cell>
        </row>
        <row r="1276">
          <cell r="B1276" t="str">
            <v>ឫទ្ធិ ពិសិដ្ឋ</v>
          </cell>
          <cell r="C1276" t="str">
            <v>1901200086</v>
          </cell>
          <cell r="D1276" t="str">
            <v>ឫទ្ធិ ពិសិដ្ឋ</v>
          </cell>
          <cell r="E1276" t="str">
            <v>RITH PISETH</v>
          </cell>
          <cell r="F1276" t="str">
            <v>0010002782516</v>
          </cell>
        </row>
        <row r="1277">
          <cell r="B1277" t="str">
            <v>ឈិន ច័ន្ទវិបុល</v>
          </cell>
          <cell r="C1277" t="str">
            <v>1831200007</v>
          </cell>
          <cell r="D1277" t="str">
            <v>ឈិន ច័ន្ទវិបុល</v>
          </cell>
          <cell r="E1277" t="str">
            <v>CHHIN CHANVIBOL</v>
          </cell>
          <cell r="F1277" t="str">
            <v>0010002529322</v>
          </cell>
        </row>
        <row r="1278">
          <cell r="B1278" t="str">
            <v>ឃុត គឹមស៊ា</v>
          </cell>
          <cell r="C1278" t="str">
            <v>1702100797</v>
          </cell>
          <cell r="D1278" t="str">
            <v>ឃុត គឹមស៊ា</v>
          </cell>
          <cell r="E1278" t="str">
            <v>KHUTH KIM SEAR</v>
          </cell>
          <cell r="F1278" t="str">
            <v>0010002536598</v>
          </cell>
        </row>
        <row r="1279">
          <cell r="B1279" t="str">
            <v>លន់ ផាន</v>
          </cell>
          <cell r="C1279" t="str">
            <v>1722100014</v>
          </cell>
          <cell r="D1279" t="str">
            <v>លន់ ផាន</v>
          </cell>
          <cell r="E1279" t="str">
            <v>LUON PHAN</v>
          </cell>
          <cell r="F1279" t="str">
            <v>0010002526315</v>
          </cell>
        </row>
        <row r="1280">
          <cell r="B1280" t="str">
            <v>សាំង គឹមសុន</v>
          </cell>
          <cell r="C1280" t="str">
            <v>1800300382</v>
          </cell>
          <cell r="D1280" t="str">
            <v>សាំង គឹមសុន</v>
          </cell>
          <cell r="E1280" t="str">
            <v>SANG KIMSON</v>
          </cell>
          <cell r="F1280" t="str">
            <v>0010002555064</v>
          </cell>
        </row>
        <row r="1281">
          <cell r="B1281" t="str">
            <v>អៀម សុគន្ធារី</v>
          </cell>
          <cell r="C1281" t="str">
            <v>2821200039</v>
          </cell>
          <cell r="D1281" t="str">
            <v>អៀម សុគន្ធារី</v>
          </cell>
          <cell r="E1281" t="str">
            <v>EAM SOKUNTHEARY</v>
          </cell>
          <cell r="F1281" t="str">
            <v>0010002529314</v>
          </cell>
        </row>
        <row r="1282">
          <cell r="B1282" t="str">
            <v>វង្ស កេសរា</v>
          </cell>
          <cell r="C1282">
            <v>1841200295</v>
          </cell>
          <cell r="D1282" t="str">
            <v>វង្ស កេសរា</v>
          </cell>
          <cell r="E1282" t="str">
            <v>VONG KESERA</v>
          </cell>
          <cell r="F1282" t="str">
            <v>0060000260827</v>
          </cell>
        </row>
        <row r="1283">
          <cell r="B1283" t="str">
            <v>ញ៉ែម ភឺន</v>
          </cell>
          <cell r="C1283">
            <v>1880400177</v>
          </cell>
          <cell r="D1283" t="str">
            <v>ញ៉ែម ភឺន</v>
          </cell>
          <cell r="E1283" t="str">
            <v>NHEM PHEUN</v>
          </cell>
          <cell r="F1283" t="str">
            <v>0420000103534</v>
          </cell>
        </row>
        <row r="1284">
          <cell r="B1284" t="str">
            <v>នួន វាសនា</v>
          </cell>
          <cell r="C1284">
            <v>1860800065</v>
          </cell>
          <cell r="D1284" t="str">
            <v>នួន វាសនា</v>
          </cell>
          <cell r="E1284" t="str">
            <v>NUON VEASNA</v>
          </cell>
          <cell r="F1284" t="str">
            <v>0420000100225</v>
          </cell>
        </row>
        <row r="1285">
          <cell r="B1285" t="str">
            <v>ព្រហ្ម ចំរើន</v>
          </cell>
          <cell r="C1285" t="str">
            <v>1800800504</v>
          </cell>
          <cell r="D1285" t="str">
            <v>ព្រហ្ម ចំរើន</v>
          </cell>
          <cell r="E1285" t="str">
            <v>PROM CHAMROEUN</v>
          </cell>
          <cell r="F1285" t="str">
            <v>0010002802673</v>
          </cell>
        </row>
        <row r="1286">
          <cell r="B1286" t="str">
            <v>ស៊ីថា នីរក្សី</v>
          </cell>
          <cell r="C1286">
            <v>1851200364</v>
          </cell>
          <cell r="D1286" t="str">
            <v>ស៊ីថា នីរក្សី</v>
          </cell>
          <cell r="E1286" t="str">
            <v>SITHA NIRAK</v>
          </cell>
          <cell r="F1286" t="str">
            <v>0420000098158</v>
          </cell>
        </row>
        <row r="1287">
          <cell r="B1287" t="str">
            <v>អ៊ុង ចាន់ណារិទ្ធ</v>
          </cell>
          <cell r="C1287">
            <v>1851200357</v>
          </cell>
          <cell r="D1287" t="str">
            <v>អ៊ុង ចាន់ណារិទ្ធ</v>
          </cell>
          <cell r="E1287" t="str">
            <v>UNG CHANNARITH</v>
          </cell>
          <cell r="F1287" t="str">
            <v>0010002782583</v>
          </cell>
        </row>
        <row r="1288">
          <cell r="B1288" t="str">
            <v>ឃ្លឹម សំណាង</v>
          </cell>
          <cell r="C1288">
            <v>1852100473</v>
          </cell>
          <cell r="D1288" t="str">
            <v>ឃ្លឹម សំណាង</v>
          </cell>
          <cell r="E1288" t="str">
            <v>KHLIM SAMNANG</v>
          </cell>
          <cell r="F1288" t="str">
            <v>0420000099561</v>
          </cell>
        </row>
        <row r="1289">
          <cell r="B1289" t="str">
            <v>ណុប វិរយៈ</v>
          </cell>
          <cell r="C1289">
            <v>1860800376</v>
          </cell>
          <cell r="D1289" t="str">
            <v>ណុប វិរយៈ</v>
          </cell>
          <cell r="E1289" t="str">
            <v>NOP VIRYEAK</v>
          </cell>
          <cell r="F1289" t="str">
            <v>0010004149338</v>
          </cell>
        </row>
        <row r="1290">
          <cell r="B1290" t="str">
            <v>ប្រុញ សុភាណា</v>
          </cell>
          <cell r="C1290">
            <v>1860300427</v>
          </cell>
          <cell r="D1290" t="str">
            <v>ប្រុញ សុភាណា</v>
          </cell>
          <cell r="E1290" t="str">
            <v>BRONH SOPHEANA</v>
          </cell>
          <cell r="F1290" t="str">
            <v>0420000075824</v>
          </cell>
        </row>
        <row r="1291">
          <cell r="B1291" t="str">
            <v>ខេង សំបូរ</v>
          </cell>
          <cell r="C1291" t="str">
            <v>1720800214</v>
          </cell>
          <cell r="D1291" t="str">
            <v>ខេង សំបូរ</v>
          </cell>
          <cell r="E1291" t="str">
            <v>KHENG SAMBO</v>
          </cell>
          <cell r="F1291" t="str">
            <v>0010002532463</v>
          </cell>
        </row>
        <row r="1292">
          <cell r="B1292" t="str">
            <v>ភឹម សិរីរត្នន៍</v>
          </cell>
          <cell r="C1292" t="str">
            <v>2861200080</v>
          </cell>
          <cell r="D1292" t="str">
            <v>ភឹម សិរីរត្នន៍</v>
          </cell>
          <cell r="E1292" t="str">
            <v>PHIM SEREYRATH</v>
          </cell>
          <cell r="F1292" t="str">
            <v>0010002526428</v>
          </cell>
        </row>
        <row r="1293">
          <cell r="B1293" t="str">
            <v>ជាង មុយទាង</v>
          </cell>
          <cell r="C1293">
            <v>2881000147</v>
          </cell>
          <cell r="D1293" t="str">
            <v>ជាង មុយទាង</v>
          </cell>
          <cell r="E1293" t="str">
            <v>CHEANG MUY TEANG</v>
          </cell>
          <cell r="F1293" t="str">
            <v>0180000134258</v>
          </cell>
        </row>
        <row r="1294">
          <cell r="B1294" t="str">
            <v>គី សេរីវុធ</v>
          </cell>
          <cell r="C1294" t="str">
            <v>1931200224</v>
          </cell>
          <cell r="D1294" t="str">
            <v>គី សេរីវុធ</v>
          </cell>
          <cell r="E1294" t="str">
            <v>KY SEREYVUTH</v>
          </cell>
          <cell r="F1294" t="str">
            <v>0240000228819</v>
          </cell>
        </row>
        <row r="1295">
          <cell r="B1295" t="str">
            <v>ស៊ន គឹមអុល</v>
          </cell>
          <cell r="C1295" t="str">
            <v>1840300420</v>
          </cell>
          <cell r="D1295" t="str">
            <v>ស៊ន គឹមអុល</v>
          </cell>
          <cell r="E1295" t="str">
            <v>SORN KIM OL</v>
          </cell>
          <cell r="F1295" t="str">
            <v>0010002691413</v>
          </cell>
        </row>
        <row r="1296">
          <cell r="B1296" t="str">
            <v>គីម សុខនីន</v>
          </cell>
          <cell r="C1296" t="str">
            <v>1860800324</v>
          </cell>
          <cell r="D1296" t="str">
            <v>គីម សុខនីន</v>
          </cell>
          <cell r="E1296" t="str">
            <v>KIM SOKNIN</v>
          </cell>
          <cell r="F1296" t="str">
            <v>0010002555838</v>
          </cell>
        </row>
        <row r="1297">
          <cell r="B1297" t="str">
            <v>ឯកសារន្ត ផៅសិរីសិរីបុត្រ</v>
          </cell>
          <cell r="C1297">
            <v>1981200097</v>
          </cell>
          <cell r="D1297" t="str">
            <v>ឯកសារន្ត ផៅសិរីសិរីបុត្រ</v>
          </cell>
          <cell r="E1297" t="str">
            <v>EK SARAN PHAOSERY SERYBOTH</v>
          </cell>
          <cell r="F1297">
            <v>670000122535</v>
          </cell>
        </row>
        <row r="1298">
          <cell r="B1298" t="str">
            <v>សុខ ពិសិដ្ឋ</v>
          </cell>
          <cell r="C1298" t="str">
            <v>1891200309</v>
          </cell>
          <cell r="D1298" t="str">
            <v>សុខ ពិសិដ្ឋ</v>
          </cell>
          <cell r="E1298" t="str">
            <v>SOK PISETH</v>
          </cell>
          <cell r="F1298" t="str">
            <v>0420000111038</v>
          </cell>
        </row>
        <row r="1299">
          <cell r="B1299" t="str">
            <v>ទូច បូរី</v>
          </cell>
          <cell r="C1299" t="str">
            <v>1920800237</v>
          </cell>
          <cell r="D1299" t="str">
            <v>ទូច បូរី</v>
          </cell>
          <cell r="E1299" t="str">
            <v>TOUCH BOREY</v>
          </cell>
          <cell r="F1299" t="str">
            <v>0010003831243</v>
          </cell>
        </row>
        <row r="1300">
          <cell r="B1300" t="str">
            <v>ឆុន ច័ន្ទដានី</v>
          </cell>
          <cell r="C1300">
            <v>2941200294</v>
          </cell>
          <cell r="D1300" t="str">
            <v>ឆុន ច័ន្ទដានី</v>
          </cell>
          <cell r="E1300" t="str">
            <v>CHHON CHANDANI</v>
          </cell>
          <cell r="F1300" t="str">
            <v>0010005487299</v>
          </cell>
        </row>
        <row r="1301">
          <cell r="B1301" t="str">
            <v>ពោ ស្រីនីដា</v>
          </cell>
          <cell r="C1301">
            <v>2900700306</v>
          </cell>
          <cell r="D1301" t="str">
            <v>ពោ ស្រីនីដា</v>
          </cell>
          <cell r="E1301" t="str">
            <v>PO SREYNIDA</v>
          </cell>
          <cell r="F1301" t="str">
            <v>0650000019741</v>
          </cell>
        </row>
        <row r="1302">
          <cell r="B1302" t="str">
            <v>ឡាយ សុភ័ណ្ឌ</v>
          </cell>
          <cell r="C1302">
            <v>1931200335</v>
          </cell>
          <cell r="D1302" t="str">
            <v>ឡាយ សុភ័ណ្ឌ</v>
          </cell>
          <cell r="E1302" t="str">
            <v>LAY SOPHUAN</v>
          </cell>
          <cell r="F1302" t="str">
            <v>0150000086225</v>
          </cell>
        </row>
        <row r="1303">
          <cell r="B1303" t="str">
            <v>លី សៀវលាង</v>
          </cell>
          <cell r="C1303">
            <v>2900300580</v>
          </cell>
          <cell r="D1303" t="str">
            <v>លី សៀវលាង</v>
          </cell>
          <cell r="E1303" t="str">
            <v>LY SIEVLEANG</v>
          </cell>
          <cell r="F1303">
            <v>650000058828</v>
          </cell>
        </row>
        <row r="1304">
          <cell r="B1304" t="str">
            <v>ទុយ ភារុន</v>
          </cell>
          <cell r="C1304">
            <v>1872100617</v>
          </cell>
          <cell r="D1304" t="str">
            <v>ទុយ ភារុន</v>
          </cell>
          <cell r="E1304" t="str">
            <v>TUY PHEARUN</v>
          </cell>
          <cell r="F1304">
            <v>670000070594</v>
          </cell>
        </row>
        <row r="1305">
          <cell r="B1305" t="str">
            <v>ផាត ផាន់ណា</v>
          </cell>
          <cell r="C1305">
            <v>2881200385</v>
          </cell>
          <cell r="D1305" t="str">
            <v>ផាត ផាន់ណា</v>
          </cell>
          <cell r="E1305" t="str">
            <v>PHAT PHANNA</v>
          </cell>
          <cell r="F1305" t="str">
            <v>0130000275698</v>
          </cell>
        </row>
        <row r="1306">
          <cell r="B1306" t="str">
            <v>សន ស្រស់</v>
          </cell>
          <cell r="C1306">
            <v>1862000133</v>
          </cell>
          <cell r="D1306" t="str">
            <v>សន ស្រស់</v>
          </cell>
          <cell r="E1306" t="str">
            <v>SAN SRAS</v>
          </cell>
          <cell r="F1306" t="str">
            <v>0080000390597</v>
          </cell>
        </row>
        <row r="1307">
          <cell r="B1307" t="str">
            <v>ជ្រា សែសុគន្ធីដេត</v>
          </cell>
          <cell r="C1307" t="str">
            <v>2882100108</v>
          </cell>
          <cell r="D1307" t="str">
            <v>ជ្រា សែសុគន្ធីដេត</v>
          </cell>
          <cell r="E1307" t="str">
            <v>CHREA SESOKUNTHIDETH</v>
          </cell>
          <cell r="F1307" t="str">
            <v>0480000024831</v>
          </cell>
        </row>
        <row r="1308">
          <cell r="B1308" t="str">
            <v>ខាន់ គឹមហួន</v>
          </cell>
          <cell r="C1308">
            <v>1911200374</v>
          </cell>
          <cell r="D1308" t="str">
            <v>ខាន់ គឹមហួន</v>
          </cell>
          <cell r="E1308" t="str">
            <v>KHAN KIMHUON</v>
          </cell>
          <cell r="F1308" t="str">
            <v>0480000320578</v>
          </cell>
        </row>
        <row r="1309">
          <cell r="B1309" t="str">
            <v>ជា និញ</v>
          </cell>
          <cell r="C1309">
            <v>2941200298</v>
          </cell>
          <cell r="D1309" t="str">
            <v>ជា និញ</v>
          </cell>
          <cell r="E1309" t="str">
            <v>CHEA NEGN</v>
          </cell>
          <cell r="F1309" t="str">
            <v>0650000020243</v>
          </cell>
        </row>
        <row r="1310">
          <cell r="B1310" t="str">
            <v>ឆន ដានុត</v>
          </cell>
          <cell r="C1310">
            <v>1001200011</v>
          </cell>
          <cell r="D1310" t="str">
            <v>ឆន ដានុត</v>
          </cell>
          <cell r="E1310" t="str">
            <v>CHHORN DANUT</v>
          </cell>
          <cell r="F1310" t="str">
            <v>0650000019938</v>
          </cell>
        </row>
        <row r="1311">
          <cell r="B1311" t="str">
            <v>ម៉ុម នូច</v>
          </cell>
          <cell r="C1311">
            <v>1870700336</v>
          </cell>
          <cell r="D1311" t="str">
            <v>ម៉ុម នូច</v>
          </cell>
          <cell r="E1311" t="str">
            <v>MOM NOUCH</v>
          </cell>
          <cell r="F1311">
            <v>420000272638</v>
          </cell>
        </row>
        <row r="1312">
          <cell r="B1312" t="str">
            <v>មាន ណាវិមន្ត</v>
          </cell>
          <cell r="C1312" t="str">
            <v>1921200276</v>
          </cell>
          <cell r="D1312" t="str">
            <v>មាន ណាវិមន្ត</v>
          </cell>
          <cell r="E1312" t="str">
            <v>MEAN NAVIMOUN</v>
          </cell>
          <cell r="F1312" t="str">
            <v>0420000124736</v>
          </cell>
        </row>
        <row r="1313">
          <cell r="B1313" t="str">
            <v>អាំង ភារៈ</v>
          </cell>
          <cell r="C1313" t="str">
            <v>1871500149</v>
          </cell>
          <cell r="D1313" t="str">
            <v>អាំង ភារៈ</v>
          </cell>
          <cell r="E1313" t="str">
            <v>AING PHEA REAK</v>
          </cell>
          <cell r="F1313" t="str">
            <v>0010003222007</v>
          </cell>
        </row>
        <row r="1314">
          <cell r="B1314" t="str">
            <v>ថាច ជីតារ៉ូ</v>
          </cell>
          <cell r="C1314">
            <v>1811200691</v>
          </cell>
          <cell r="D1314" t="str">
            <v>ថាច ជីតារ៉ូ</v>
          </cell>
          <cell r="E1314" t="str">
            <v>THACH CHITARO</v>
          </cell>
          <cell r="F1314" t="str">
            <v>0600000055244</v>
          </cell>
        </row>
        <row r="1315">
          <cell r="B1315" t="str">
            <v>ថុន្នី ច័ន្ទលីនដា</v>
          </cell>
          <cell r="C1315">
            <v>2961200112</v>
          </cell>
          <cell r="D1315" t="str">
            <v>ថុន្នី ច័ន្ទលីនដា</v>
          </cell>
          <cell r="E1315" t="str">
            <v>THONNY CHANLINDA</v>
          </cell>
          <cell r="F1315" t="str">
            <v>0650000020189</v>
          </cell>
        </row>
        <row r="1316">
          <cell r="B1316" t="str">
            <v>និន វុទ្ធី</v>
          </cell>
          <cell r="C1316" t="str">
            <v>1931400180</v>
          </cell>
          <cell r="D1316" t="str">
            <v>និន វុទ្ធី</v>
          </cell>
          <cell r="E1316" t="str">
            <v>NIN VUTHY</v>
          </cell>
          <cell r="F1316" t="str">
            <v>0420000122369</v>
          </cell>
        </row>
        <row r="1317">
          <cell r="B1317" t="str">
            <v>ស៊ីវ ឃាង</v>
          </cell>
          <cell r="C1317" t="str">
            <v>1830800347</v>
          </cell>
          <cell r="D1317" t="str">
            <v>ស៊ីវ ឃាង</v>
          </cell>
          <cell r="E1317" t="str">
            <v>SIV KHEANG</v>
          </cell>
          <cell r="F1317" t="str">
            <v>0010002531505</v>
          </cell>
        </row>
        <row r="1318">
          <cell r="B1318" t="str">
            <v>ចាន់ បញ្ញារិទ្ធ</v>
          </cell>
          <cell r="C1318">
            <v>2901200324</v>
          </cell>
          <cell r="D1318" t="str">
            <v>ចាន់ បញ្ញារិទ្ធ</v>
          </cell>
          <cell r="E1318" t="str">
            <v>CHAN PANHARITH</v>
          </cell>
          <cell r="F1318" t="str">
            <v>0440000030945</v>
          </cell>
        </row>
        <row r="1319">
          <cell r="B1319" t="str">
            <v>សុខ រំសិល</v>
          </cell>
          <cell r="C1319">
            <v>2861200408</v>
          </cell>
          <cell r="D1319" t="str">
            <v>សុខ រំសិល</v>
          </cell>
          <cell r="E1319" t="str">
            <v>SOK ROMSIL</v>
          </cell>
          <cell r="F1319" t="str">
            <v>0650000019687</v>
          </cell>
        </row>
        <row r="1320">
          <cell r="B1320" t="str">
            <v>អ៊ូច ជាច័ន្ទមល្លិកា</v>
          </cell>
          <cell r="C1320">
            <v>2881200220</v>
          </cell>
          <cell r="D1320" t="str">
            <v>អ៊ូច ជាច័ន្ទមល្លិកា</v>
          </cell>
          <cell r="E1320" t="str">
            <v>OUCH CHAECHAN
MOLIKA</v>
          </cell>
          <cell r="F1320" t="str">
            <v>0010003384859</v>
          </cell>
        </row>
        <row r="1321">
          <cell r="B1321" t="str">
            <v>សុជាតិ កញ្ញារិទ្ធ</v>
          </cell>
          <cell r="C1321" t="str">
            <v>1841200416</v>
          </cell>
          <cell r="D1321" t="str">
            <v>សុជាតិ កញ្ញារិទ្ធ</v>
          </cell>
          <cell r="E1321" t="str">
            <v>SOCHEAT KANHARITH</v>
          </cell>
          <cell r="F1321" t="str">
            <v>0010002555757</v>
          </cell>
        </row>
        <row r="1322">
          <cell r="B1322" t="str">
            <v>ហង្ស សេរីវលក្ខណ៍</v>
          </cell>
          <cell r="C1322">
            <v>2871200417</v>
          </cell>
          <cell r="D1322" t="str">
            <v>ហង្ស សេរីវលក្ខណ៍</v>
          </cell>
          <cell r="E1322" t="str">
            <v>HANG SEREY VORLAK</v>
          </cell>
          <cell r="F1322">
            <v>220000161918</v>
          </cell>
        </row>
        <row r="1323">
          <cell r="B1323" t="str">
            <v>សាម៉េន សុខា</v>
          </cell>
          <cell r="C1323">
            <v>1761000071</v>
          </cell>
          <cell r="D1323" t="str">
            <v>សាម៉េន សុខា</v>
          </cell>
          <cell r="E1323" t="str">
            <v>SAMEN SOKHA</v>
          </cell>
          <cell r="F1323" t="str">
            <v>0240000452409</v>
          </cell>
        </row>
        <row r="1324">
          <cell r="B1324" t="str">
            <v>ប៉ិច គីមឡេង</v>
          </cell>
          <cell r="C1324">
            <v>1941200245</v>
          </cell>
          <cell r="D1324" t="str">
            <v>ប៉ិច គីមឡេង</v>
          </cell>
          <cell r="E1324" t="str">
            <v>PECH KIMLENG</v>
          </cell>
          <cell r="F1324" t="str">
            <v>0650000019617</v>
          </cell>
        </row>
        <row r="1325">
          <cell r="B1325" t="str">
            <v>គង់ វរិទ្ធ</v>
          </cell>
          <cell r="C1325">
            <v>1921200393</v>
          </cell>
          <cell r="D1325" t="str">
            <v>គង់ វរិទ្ធ</v>
          </cell>
          <cell r="E1325" t="str">
            <v>KONG VORITH</v>
          </cell>
          <cell r="F1325" t="str">
            <v>0650000019601</v>
          </cell>
        </row>
        <row r="1326">
          <cell r="B1326" t="str">
            <v>អ៊ុក រតនៈ</v>
          </cell>
          <cell r="C1326" t="str">
            <v>1921200034</v>
          </cell>
          <cell r="D1326" t="str">
            <v>អ៊ុក រតនៈ</v>
          </cell>
          <cell r="E1326" t="str">
            <v>OUK RATANAK</v>
          </cell>
          <cell r="F1326" t="str">
            <v>0010003228318</v>
          </cell>
        </row>
        <row r="1327">
          <cell r="B1327" t="str">
            <v>យូ ដា</v>
          </cell>
          <cell r="C1327" t="str">
            <v>1812000198</v>
          </cell>
          <cell r="D1327" t="str">
            <v>យូ ដា</v>
          </cell>
          <cell r="E1327" t="str">
            <v>YOU DA</v>
          </cell>
          <cell r="F1327" t="str">
            <v>0010002554645</v>
          </cell>
        </row>
        <row r="1328">
          <cell r="B1328" t="str">
            <v>ខេង សុគន្ឋា</v>
          </cell>
          <cell r="C1328" t="str">
            <v>1801200221</v>
          </cell>
          <cell r="D1328" t="str">
            <v>ខេង សុគន្ឋា</v>
          </cell>
          <cell r="E1328" t="str">
            <v>KHENG SOKUNTHEA</v>
          </cell>
          <cell r="F1328" t="str">
            <v>0010002531483</v>
          </cell>
        </row>
        <row r="1329">
          <cell r="B1329" t="str">
            <v>កាក់ វឿន</v>
          </cell>
          <cell r="C1329" t="str">
            <v>1920800239</v>
          </cell>
          <cell r="D1329" t="str">
            <v>កាក់ វឿន</v>
          </cell>
          <cell r="E1329" t="str">
            <v>KAK VOEURN</v>
          </cell>
          <cell r="F1329" t="str">
            <v>0440000031027</v>
          </cell>
        </row>
        <row r="1330">
          <cell r="B1330" t="str">
            <v>ហៃ ដានី</v>
          </cell>
          <cell r="C1330">
            <v>2911200262</v>
          </cell>
          <cell r="D1330" t="str">
            <v>ហៃ ដានី</v>
          </cell>
          <cell r="E1330" t="str">
            <v>HAY DANY</v>
          </cell>
          <cell r="F1330" t="str">
            <v>0420000127848</v>
          </cell>
        </row>
        <row r="1331">
          <cell r="B1331" t="str">
            <v>ជា វណ្ណារ័ត្ន</v>
          </cell>
          <cell r="C1331">
            <v>1901200501</v>
          </cell>
          <cell r="D1331" t="str">
            <v>ជា វណ្ណារ័ត្ន</v>
          </cell>
          <cell r="E1331" t="str">
            <v>CHEA VANNARATH</v>
          </cell>
          <cell r="F1331" t="str">
            <v>0420000127409</v>
          </cell>
        </row>
        <row r="1332">
          <cell r="B1332" t="str">
            <v>សេង សុខឡាយ</v>
          </cell>
          <cell r="C1332">
            <v>1891800034</v>
          </cell>
          <cell r="D1332" t="str">
            <v>សេង សុខឡាយ</v>
          </cell>
          <cell r="E1332" t="str">
            <v>SENG SOKLAY</v>
          </cell>
          <cell r="F1332" t="str">
            <v>0420000113588</v>
          </cell>
        </row>
        <row r="1333">
          <cell r="B1333" t="str">
            <v>តូយ ដារិទ្ធ</v>
          </cell>
          <cell r="C1333">
            <v>1941200157</v>
          </cell>
          <cell r="D1333" t="str">
            <v>តូយ ដារិទ្ធ</v>
          </cell>
          <cell r="E1333" t="str">
            <v>TOUY DARIT</v>
          </cell>
          <cell r="F1333">
            <v>420000127395</v>
          </cell>
        </row>
        <row r="1334">
          <cell r="B1334" t="str">
            <v>ម៉េង ស្រីណុច</v>
          </cell>
          <cell r="C1334">
            <v>2882100344</v>
          </cell>
          <cell r="D1334" t="str">
            <v>ម៉េង ស្រីណុច</v>
          </cell>
          <cell r="E1334" t="str">
            <v>MENG SREYNOCH</v>
          </cell>
          <cell r="F1334" t="str">
            <v>0480000126607</v>
          </cell>
        </row>
        <row r="1335">
          <cell r="B1335" t="str">
            <v>ស៊ន ស្រីពៅ</v>
          </cell>
          <cell r="C1335" t="str">
            <v>2942100215</v>
          </cell>
          <cell r="D1335" t="str">
            <v>ស៊ន ស្រីពៅ</v>
          </cell>
          <cell r="E1335" t="str">
            <v>SORN SREYPAOV</v>
          </cell>
          <cell r="F1335" t="str">
            <v>0440000031089</v>
          </cell>
        </row>
        <row r="1336">
          <cell r="B1336" t="str">
            <v>អៀង ម៉ាលីស</v>
          </cell>
          <cell r="C1336">
            <v>2901200355</v>
          </cell>
          <cell r="D1336" t="str">
            <v>អៀង ម៉ាលីស</v>
          </cell>
          <cell r="E1336" t="str">
            <v>EANG MALIS</v>
          </cell>
          <cell r="F1336" t="str">
            <v>0420000127786</v>
          </cell>
        </row>
        <row r="1337">
          <cell r="B1337" t="str">
            <v>សាយ រស្មីសូរិយា</v>
          </cell>
          <cell r="C1337">
            <v>2952100166</v>
          </cell>
          <cell r="D1337" t="str">
            <v>សាយ រស្មីសូរិយា</v>
          </cell>
          <cell r="E1337" t="str">
            <v>SAY RAYSMEYSORIYA</v>
          </cell>
          <cell r="F1337" t="str">
            <v>0010003831178</v>
          </cell>
        </row>
        <row r="1338">
          <cell r="B1338" t="str">
            <v>កង ធី</v>
          </cell>
          <cell r="C1338">
            <v>2960300269</v>
          </cell>
          <cell r="D1338" t="str">
            <v>កង ធី</v>
          </cell>
          <cell r="E1338" t="str">
            <v>KONG THY</v>
          </cell>
          <cell r="F1338" t="str">
            <v>0420000131279</v>
          </cell>
        </row>
        <row r="1339">
          <cell r="B1339" t="str">
            <v>ង៉ែត ហ៊ី</v>
          </cell>
          <cell r="C1339">
            <v>2920700210</v>
          </cell>
          <cell r="D1339" t="str">
            <v>ង៉ែត ហ៊ី</v>
          </cell>
          <cell r="E1339" t="str">
            <v>NGET HY</v>
          </cell>
          <cell r="F1339" t="str">
            <v>0440000031108</v>
          </cell>
        </row>
        <row r="1340">
          <cell r="B1340" t="str">
            <v>ញ៉ែម សំណាង</v>
          </cell>
          <cell r="C1340" t="str">
            <v>2880700253</v>
          </cell>
          <cell r="D1340" t="str">
            <v>ញ៉ែម សំណាង</v>
          </cell>
          <cell r="E1340" t="str">
            <v>NHEM SAMNANG</v>
          </cell>
          <cell r="F1340">
            <v>10003228377</v>
          </cell>
        </row>
        <row r="1341">
          <cell r="B1341" t="str">
            <v>កែវ រតនា</v>
          </cell>
          <cell r="C1341" t="str">
            <v>2921200256</v>
          </cell>
          <cell r="D1341" t="str">
            <v>កែវ រតនា</v>
          </cell>
          <cell r="E1341" t="str">
            <v>KEO RATTANA</v>
          </cell>
          <cell r="F1341" t="str">
            <v>0010004474142</v>
          </cell>
        </row>
        <row r="1342">
          <cell r="B1342" t="str">
            <v>ឃួន សុវណ្ណារ៉ា</v>
          </cell>
          <cell r="C1342" t="str">
            <v>1800700263</v>
          </cell>
          <cell r="D1342" t="str">
            <v>ឃួន សុវណ្ណារ៉ា</v>
          </cell>
          <cell r="E1342" t="str">
            <v>KHUON SOVANNARA</v>
          </cell>
          <cell r="F1342" t="str">
            <v>0010002553711</v>
          </cell>
        </row>
        <row r="1343">
          <cell r="B1343" t="str">
            <v>ផង់ ដាលីន</v>
          </cell>
          <cell r="C1343" t="str">
            <v>2861200208</v>
          </cell>
          <cell r="D1343" t="str">
            <v>ផង់ ដាលីន</v>
          </cell>
          <cell r="E1343" t="str">
            <v>PHANG DALIN</v>
          </cell>
          <cell r="F1343" t="str">
            <v>0010002553746</v>
          </cell>
        </row>
        <row r="1344">
          <cell r="B1344" t="str">
            <v>សម្បត្តិ សុខុន</v>
          </cell>
          <cell r="C1344" t="str">
            <v>2850800217</v>
          </cell>
          <cell r="D1344" t="str">
            <v>សម្បត្តិ សុខុន</v>
          </cell>
          <cell r="E1344" t="str">
            <v>SAMBATH SOKHON</v>
          </cell>
          <cell r="F1344" t="str">
            <v>0010002554718</v>
          </cell>
        </row>
        <row r="1345">
          <cell r="B1345" t="str">
            <v>ស ដានី</v>
          </cell>
          <cell r="C1345" t="str">
            <v>2891200217</v>
          </cell>
          <cell r="D1345" t="str">
            <v>ស ដានី</v>
          </cell>
          <cell r="E1345" t="str">
            <v>SOR DANY</v>
          </cell>
          <cell r="F1345" t="str">
            <v>0010003827203</v>
          </cell>
        </row>
        <row r="1346">
          <cell r="B1346" t="str">
            <v>សំ ភក្ដី</v>
          </cell>
          <cell r="C1346">
            <v>2942300013</v>
          </cell>
          <cell r="D1346" t="str">
            <v>សំ ភក្ដី</v>
          </cell>
          <cell r="E1346" t="str">
            <v>SAM PHEARDEY</v>
          </cell>
          <cell r="F1346" t="str">
            <v>0420000128154</v>
          </cell>
        </row>
        <row r="1347">
          <cell r="B1347" t="str">
            <v>ស៊្រឺ អេងនាង</v>
          </cell>
          <cell r="C1347">
            <v>2940300362</v>
          </cell>
          <cell r="D1347" t="str">
            <v>ស៊្រឺ អេងនាង</v>
          </cell>
          <cell r="E1347" t="str">
            <v>SREU ENGNEANG</v>
          </cell>
          <cell r="F1347" t="str">
            <v>0010004132381</v>
          </cell>
        </row>
        <row r="1348">
          <cell r="B1348" t="str">
            <v>ជា សុភនណារិទ្ធិ</v>
          </cell>
          <cell r="C1348" t="str">
            <v>1830300336</v>
          </cell>
          <cell r="D1348" t="str">
            <v>ជា សុភនណារិទ្ធិ</v>
          </cell>
          <cell r="E1348" t="str">
            <v>CHEA SOPHORNARITH</v>
          </cell>
          <cell r="F1348" t="str">
            <v>0010002536377</v>
          </cell>
        </row>
        <row r="1349">
          <cell r="B1349" t="str">
            <v>ឡឹប ផាន់ណា</v>
          </cell>
          <cell r="C1349" t="str">
            <v>1820800510</v>
          </cell>
          <cell r="D1349" t="str">
            <v>ឡឹប ផាន់ណា</v>
          </cell>
          <cell r="E1349" t="str">
            <v>LEP PHANNA</v>
          </cell>
          <cell r="F1349" t="str">
            <v>0010002544003</v>
          </cell>
        </row>
        <row r="1350">
          <cell r="B1350" t="str">
            <v>ឡៅ គឹមស៊ា</v>
          </cell>
          <cell r="C1350" t="str">
            <v>1830100050</v>
          </cell>
          <cell r="D1350" t="str">
            <v>ឡៅ គឹមស៊ា</v>
          </cell>
          <cell r="E1350" t="str">
            <v>LAO KIMSEA</v>
          </cell>
          <cell r="F1350" t="str">
            <v>0010002544143</v>
          </cell>
        </row>
        <row r="1351">
          <cell r="B1351" t="str">
            <v>អ៊ុំ សាវុធ</v>
          </cell>
          <cell r="C1351" t="str">
            <v>1901500132</v>
          </cell>
          <cell r="D1351" t="str">
            <v>អ៊ុំ សាវុធ</v>
          </cell>
          <cell r="E1351" t="str">
            <v>OUM SAVOTH</v>
          </cell>
          <cell r="F1351" t="str">
            <v>0420000124248</v>
          </cell>
        </row>
        <row r="1352">
          <cell r="B1352" t="str">
            <v>សំ សុផល</v>
          </cell>
          <cell r="C1352">
            <v>1891200335</v>
          </cell>
          <cell r="D1352" t="str">
            <v>សំ សុផល</v>
          </cell>
          <cell r="E1352" t="str">
            <v>SAM SOPHAL</v>
          </cell>
          <cell r="F1352" t="str">
            <v>0440000031011</v>
          </cell>
        </row>
        <row r="1353">
          <cell r="B1353" t="str">
            <v>ហួត អង្គារិទ្ធ</v>
          </cell>
          <cell r="C1353">
            <v>1841200396</v>
          </cell>
          <cell r="D1353" t="str">
            <v>ហួត អង្គារិទ្ធ</v>
          </cell>
          <cell r="E1353" t="str">
            <v>HOUT ANGKEARITH</v>
          </cell>
          <cell r="F1353" t="str">
            <v>0010002782354</v>
          </cell>
        </row>
        <row r="1354">
          <cell r="B1354" t="str">
            <v>ចឹល សុផល្លា</v>
          </cell>
          <cell r="C1354">
            <v>1861200540</v>
          </cell>
          <cell r="D1354" t="str">
            <v>ចឹល សុផល្លា</v>
          </cell>
          <cell r="E1354" t="str">
            <v>CHEL SOPHALLA</v>
          </cell>
          <cell r="F1354" t="str">
            <v>0650000019555</v>
          </cell>
        </row>
        <row r="1355">
          <cell r="B1355" t="str">
            <v>តាំង សុធារ៉ា</v>
          </cell>
          <cell r="C1355" t="str">
            <v>1941200140</v>
          </cell>
          <cell r="D1355" t="str">
            <v>តាំង សុធារ៉ា</v>
          </cell>
          <cell r="E1355" t="str">
            <v>TAING SOTHEARA</v>
          </cell>
          <cell r="F1355" t="str">
            <v>0420000099208</v>
          </cell>
        </row>
        <row r="1356">
          <cell r="B1356" t="str">
            <v>គាត ង៉ាន</v>
          </cell>
          <cell r="C1356">
            <v>1890700323</v>
          </cell>
          <cell r="D1356" t="str">
            <v>គាត ង៉ាន</v>
          </cell>
          <cell r="E1356" t="str">
            <v>KEAT NGAN</v>
          </cell>
          <cell r="F1356" t="str">
            <v>0290000082366</v>
          </cell>
        </row>
        <row r="1357">
          <cell r="B1357" t="str">
            <v>ជិន ជ័យារិទ្ធ</v>
          </cell>
          <cell r="C1357">
            <v>1930800246</v>
          </cell>
          <cell r="D1357" t="str">
            <v>ជិន ជ័យារិទ្ធ</v>
          </cell>
          <cell r="E1357" t="str">
            <v>CHIN CHEYARITH</v>
          </cell>
          <cell r="F1357" t="str">
            <v>0440000031078</v>
          </cell>
        </row>
        <row r="1358">
          <cell r="B1358" t="str">
            <v>មុំ ពៅ</v>
          </cell>
          <cell r="C1358" t="str">
            <v>1812100399</v>
          </cell>
          <cell r="D1358" t="str">
            <v>មុំ ពៅ</v>
          </cell>
          <cell r="E1358" t="str">
            <v>MOM POV</v>
          </cell>
          <cell r="F1358" t="str">
            <v>0010002554742</v>
          </cell>
        </row>
        <row r="1359">
          <cell r="B1359" t="str">
            <v>ភួង សំអាត</v>
          </cell>
          <cell r="C1359">
            <v>1842100434</v>
          </cell>
          <cell r="D1359" t="str">
            <v>ភួង សំអាត</v>
          </cell>
          <cell r="E1359" t="str">
            <v>PHUONG SAM ATH</v>
          </cell>
          <cell r="F1359" t="str">
            <v>0010004437344</v>
          </cell>
        </row>
        <row r="1360">
          <cell r="B1360" t="str">
            <v>ជា សុវណ្ណច័ន្ទប្រាថ្នា</v>
          </cell>
          <cell r="C1360" t="str">
            <v>2861200186</v>
          </cell>
          <cell r="D1360" t="str">
            <v>ជា សុវណ្ណច័ន្ទប្រាថ្នា</v>
          </cell>
          <cell r="E1360" t="str">
            <v>CHEA SOVAN CHAN
BRATNA</v>
          </cell>
          <cell r="F1360" t="str">
            <v>0010002553533</v>
          </cell>
        </row>
        <row r="1361">
          <cell r="B1361" t="str">
            <v>សោម ច័ន្ទរដ្ឋា</v>
          </cell>
          <cell r="C1361" t="str">
            <v>1830300335</v>
          </cell>
          <cell r="D1361" t="str">
            <v>សោម ច័ន្ទរដ្ឋា</v>
          </cell>
          <cell r="E1361" t="str">
            <v>SOM CHANROTHA</v>
          </cell>
          <cell r="F1361" t="str">
            <v>0010002553487</v>
          </cell>
        </row>
        <row r="1362">
          <cell r="B1362" t="str">
            <v>អៀ ស្រីភាក់</v>
          </cell>
          <cell r="C1362">
            <v>2880300367</v>
          </cell>
          <cell r="D1362" t="str">
            <v>អៀ ស្រីភាក់</v>
          </cell>
          <cell r="E1362" t="str">
            <v>EAR SREYPHEAK</v>
          </cell>
          <cell r="F1362" t="str">
            <v>0010003383828</v>
          </cell>
        </row>
        <row r="1363">
          <cell r="B1363" t="str">
            <v>រឿន សុរ៉ានី</v>
          </cell>
          <cell r="C1363">
            <v>2891200219</v>
          </cell>
          <cell r="D1363" t="str">
            <v>រឿន សុរ៉ានី</v>
          </cell>
          <cell r="E1363" t="str">
            <v>ROEUN SORANY</v>
          </cell>
          <cell r="F1363" t="str">
            <v>0010003383801</v>
          </cell>
        </row>
        <row r="1364">
          <cell r="B1364" t="str">
            <v>ចែម ឌីណា</v>
          </cell>
          <cell r="C1364">
            <v>1880500227</v>
          </cell>
          <cell r="D1364" t="str">
            <v>ចែម ឌីណា</v>
          </cell>
          <cell r="E1364" t="str">
            <v>CHEM DINA</v>
          </cell>
          <cell r="F1364" t="str">
            <v>0010004129917</v>
          </cell>
        </row>
        <row r="1365">
          <cell r="B1365" t="str">
            <v>មាស សីម៉ា</v>
          </cell>
          <cell r="C1365" t="str">
            <v>2941200136</v>
          </cell>
          <cell r="D1365" t="str">
            <v>មាស សីម៉ា</v>
          </cell>
          <cell r="E1365" t="str">
            <v>MEAS SEYMA</v>
          </cell>
          <cell r="F1365" t="str">
            <v>0420000125856</v>
          </cell>
        </row>
        <row r="1366">
          <cell r="B1366" t="str">
            <v>លាង សុភ័គ</v>
          </cell>
          <cell r="C1366" t="str">
            <v>1901200327</v>
          </cell>
          <cell r="D1366" t="str">
            <v>លាង សុភ័គ</v>
          </cell>
          <cell r="E1366" t="str">
            <v>LEANG SOPHEAK</v>
          </cell>
          <cell r="F1366" t="str">
            <v>0420000126259</v>
          </cell>
        </row>
        <row r="1367">
          <cell r="B1367" t="str">
            <v>ជ្រីម គីមឈង់</v>
          </cell>
          <cell r="C1367" t="str">
            <v>2830300273</v>
          </cell>
          <cell r="D1367" t="str">
            <v>ជ្រីម គីមឈង់</v>
          </cell>
          <cell r="E1367" t="str">
            <v>CHRIM KIMCHHORNG</v>
          </cell>
          <cell r="F1367" t="str">
            <v>0010002785388</v>
          </cell>
        </row>
        <row r="1368">
          <cell r="B1368" t="str">
            <v>ស៊ីម ចិន្តា</v>
          </cell>
          <cell r="C1368">
            <v>2880500118</v>
          </cell>
          <cell r="D1368" t="str">
            <v>ស៊ីម ចិន្តា</v>
          </cell>
          <cell r="E1368" t="str">
            <v>SIM CHENDA</v>
          </cell>
          <cell r="F1368" t="str">
            <v>0010003378198</v>
          </cell>
        </row>
        <row r="1369">
          <cell r="B1369" t="str">
            <v>លុក ចំណូល</v>
          </cell>
          <cell r="C1369">
            <v>1942000062</v>
          </cell>
          <cell r="D1369" t="str">
            <v>លុក ចំណូល</v>
          </cell>
          <cell r="E1369" t="str">
            <v>LUK CHAMNAUL</v>
          </cell>
          <cell r="F1369" t="str">
            <v>0010004132397</v>
          </cell>
        </row>
        <row r="1370">
          <cell r="B1370" t="str">
            <v>សូ សុភាតា</v>
          </cell>
          <cell r="C1370" t="str">
            <v>2940400132</v>
          </cell>
          <cell r="D1370" t="str">
            <v>សូ សុភាតា</v>
          </cell>
          <cell r="E1370" t="str">
            <v>SO SOPHEATA</v>
          </cell>
          <cell r="F1370" t="str">
            <v>0420000127549</v>
          </cell>
        </row>
        <row r="1371">
          <cell r="B1371" t="str">
            <v>សៅ សុមាលី</v>
          </cell>
          <cell r="C1371">
            <v>2912100341</v>
          </cell>
          <cell r="D1371" t="str">
            <v>សៅ សុមាលី</v>
          </cell>
          <cell r="E1371" t="str">
            <v>SAO SOMALY</v>
          </cell>
          <cell r="F1371" t="str">
            <v>0420000127875</v>
          </cell>
        </row>
        <row r="1372">
          <cell r="B1372" t="str">
            <v>អ៊ឹង ច័ន្ទនារី</v>
          </cell>
          <cell r="C1372">
            <v>2901200273</v>
          </cell>
          <cell r="D1372" t="str">
            <v>អ៊ឹង ច័ន្ទនារី</v>
          </cell>
          <cell r="E1372" t="str">
            <v>UNG CHANNEARY</v>
          </cell>
          <cell r="F1372" t="str">
            <v>0440000031038</v>
          </cell>
        </row>
        <row r="1373">
          <cell r="B1373" t="str">
            <v>ជ្រុយ មិនា</v>
          </cell>
          <cell r="C1373">
            <v>1871900071</v>
          </cell>
          <cell r="D1373" t="str">
            <v>ជ្រុយ មិនា</v>
          </cell>
          <cell r="E1373" t="str">
            <v>CHRUY MINEAR</v>
          </cell>
          <cell r="F1373">
            <v>10004132403</v>
          </cell>
        </row>
        <row r="1374">
          <cell r="B1374" t="str">
            <v>ផែន រដ្ឋា</v>
          </cell>
          <cell r="C1374">
            <v>1901200216</v>
          </cell>
          <cell r="D1374" t="str">
            <v>ផែន រដ្ឋា</v>
          </cell>
          <cell r="E1374" t="str">
            <v>PHEN RATHA</v>
          </cell>
          <cell r="F1374" t="str">
            <v>0440000030961</v>
          </cell>
        </row>
        <row r="1375">
          <cell r="B1375" t="str">
            <v>សាន់ ធៀន</v>
          </cell>
          <cell r="C1375" t="str">
            <v>1871200263</v>
          </cell>
          <cell r="D1375" t="str">
            <v>សាន់ ធៀន</v>
          </cell>
          <cell r="E1375" t="str">
            <v>SAN THEAN</v>
          </cell>
          <cell r="F1375" t="str">
            <v>0010002800689</v>
          </cell>
        </row>
        <row r="1376">
          <cell r="B1376" t="str">
            <v>សួន សុខុម</v>
          </cell>
          <cell r="C1376">
            <v>1801200652</v>
          </cell>
          <cell r="D1376" t="str">
            <v>សួន សុខុម</v>
          </cell>
          <cell r="E1376" t="str">
            <v>SUON SOKHOM</v>
          </cell>
          <cell r="F1376" t="str">
            <v>0010003378182</v>
          </cell>
        </row>
        <row r="1377">
          <cell r="B1377" t="str">
            <v>ឌីម សាវីន</v>
          </cell>
          <cell r="C1377">
            <v>1800500198</v>
          </cell>
          <cell r="D1377" t="str">
            <v>ឌីម សាវីន</v>
          </cell>
          <cell r="E1377" t="str">
            <v>DIM SAWIN</v>
          </cell>
          <cell r="F1377" t="str">
            <v>0010003995618</v>
          </cell>
        </row>
        <row r="1378">
          <cell r="B1378" t="str">
            <v>ស្រី សំអាង</v>
          </cell>
          <cell r="C1378" t="str">
            <v>1842000212</v>
          </cell>
          <cell r="D1378" t="str">
            <v>ស្រី សំអាង</v>
          </cell>
          <cell r="E1378" t="str">
            <v>SREY SAM ANG</v>
          </cell>
          <cell r="F1378" t="str">
            <v>0130000132277</v>
          </cell>
        </row>
        <row r="1379">
          <cell r="B1379" t="str">
            <v>ឆោម សុខឿន</v>
          </cell>
          <cell r="C1379">
            <v>1902100511</v>
          </cell>
          <cell r="D1379" t="str">
            <v>ឆោម សុខឿន</v>
          </cell>
          <cell r="E1379" t="str">
            <v>CHHORM SOKHOEURN</v>
          </cell>
          <cell r="F1379" t="str">
            <v>0420000105952</v>
          </cell>
        </row>
        <row r="1380">
          <cell r="B1380" t="str">
            <v>អ៊ុំ ឃុននាង</v>
          </cell>
          <cell r="C1380" t="str">
            <v>2860400122</v>
          </cell>
          <cell r="D1380" t="str">
            <v>អ៊ុំ ឃុននាង</v>
          </cell>
          <cell r="E1380" t="str">
            <v>UM KHUN NEANG</v>
          </cell>
          <cell r="F1380" t="str">
            <v>0010002553703</v>
          </cell>
        </row>
        <row r="1381">
          <cell r="B1381" t="str">
            <v>ជិន ខិ</v>
          </cell>
          <cell r="C1381">
            <v>1900100116</v>
          </cell>
          <cell r="D1381" t="str">
            <v>ជិន ខិ</v>
          </cell>
          <cell r="E1381" t="str">
            <v>CHIN KHEK</v>
          </cell>
          <cell r="F1381" t="str">
            <v>0010004000485</v>
          </cell>
        </row>
        <row r="1382">
          <cell r="B1382" t="str">
            <v>ហាស់ ស្រីណែត</v>
          </cell>
          <cell r="C1382" t="str">
            <v>2881200353</v>
          </cell>
          <cell r="D1382" t="str">
            <v>ហាស់ ស្រីណែត</v>
          </cell>
          <cell r="E1382" t="str">
            <v>HAS SREYNET</v>
          </cell>
          <cell r="F1382" t="str">
            <v>0010003827106</v>
          </cell>
        </row>
        <row r="1383">
          <cell r="B1383" t="str">
            <v>យុន មករា</v>
          </cell>
          <cell r="C1383" t="str">
            <v>2912100336</v>
          </cell>
          <cell r="D1383" t="str">
            <v>យុន មករា</v>
          </cell>
          <cell r="E1383" t="str">
            <v>YUN MAKARA</v>
          </cell>
          <cell r="F1383" t="str">
            <v>0510000056799</v>
          </cell>
        </row>
        <row r="1384">
          <cell r="B1384" t="str">
            <v>ស៊ិប ស៊ីសូលី</v>
          </cell>
          <cell r="C1384">
            <v>2820200415</v>
          </cell>
          <cell r="D1384" t="str">
            <v>ស៊ិប ស៊ីសូលី</v>
          </cell>
          <cell r="E1384" t="str">
            <v>SIP SISOLI</v>
          </cell>
          <cell r="F1384" t="str">
            <v>0040000411843</v>
          </cell>
        </row>
        <row r="1385">
          <cell r="B1385" t="str">
            <v>ជួន ស្រីល័ក្ខ</v>
          </cell>
          <cell r="C1385">
            <v>2860200455</v>
          </cell>
          <cell r="D1385" t="str">
            <v>ជួន ស្រីល័ក្ខ</v>
          </cell>
          <cell r="E1385" t="str">
            <v>CHHUON SREYLEAK</v>
          </cell>
          <cell r="F1385" t="str">
            <v>0040000481377</v>
          </cell>
        </row>
        <row r="1386">
          <cell r="B1386" t="str">
            <v>ខៀវ វឿន</v>
          </cell>
          <cell r="C1386">
            <v>1862100301</v>
          </cell>
          <cell r="D1386" t="str">
            <v>ខៀវ វឿន</v>
          </cell>
          <cell r="E1386" t="str">
            <v>KHIEV VOEUN</v>
          </cell>
          <cell r="F1386" t="str">
            <v>0010003595035</v>
          </cell>
        </row>
        <row r="1387">
          <cell r="B1387" t="str">
            <v>សយ ជា</v>
          </cell>
          <cell r="C1387">
            <v>1830600190</v>
          </cell>
          <cell r="D1387" t="str">
            <v>សយ ជា</v>
          </cell>
          <cell r="E1387" t="str">
            <v>SOY CHEA</v>
          </cell>
          <cell r="F1387" t="str">
            <v>0010003595027</v>
          </cell>
        </row>
        <row r="1388">
          <cell r="B1388" t="str">
            <v>យឹម បូរីយុទ្ធ</v>
          </cell>
          <cell r="C1388" t="str">
            <v>1802000164</v>
          </cell>
          <cell r="D1388" t="str">
            <v>យឹម បូរីយុទ្ធ</v>
          </cell>
          <cell r="E1388" t="str">
            <v>YOEM BOREYYUTH</v>
          </cell>
          <cell r="F1388" t="str">
            <v>0010002532196</v>
          </cell>
        </row>
        <row r="1389">
          <cell r="B1389" t="str">
            <v>ហ៊ុយ លុច</v>
          </cell>
          <cell r="C1389">
            <v>1892100272</v>
          </cell>
          <cell r="D1389" t="str">
            <v>ហ៊ុយ លុច</v>
          </cell>
          <cell r="E1389" t="str">
            <v>HUY LUCH</v>
          </cell>
          <cell r="F1389" t="str">
            <v>0280000076476</v>
          </cell>
        </row>
        <row r="1390">
          <cell r="B1390" t="str">
            <v>យុង ខិនី</v>
          </cell>
          <cell r="C1390">
            <v>2882100305</v>
          </cell>
          <cell r="D1390" t="str">
            <v>យុង ខិនី</v>
          </cell>
          <cell r="E1390" t="str">
            <v>YONG KINY</v>
          </cell>
          <cell r="F1390" t="str">
            <v>0280000076468</v>
          </cell>
        </row>
        <row r="1391">
          <cell r="B1391" t="str">
            <v>ណន សុខេង</v>
          </cell>
          <cell r="C1391">
            <v>2882100303</v>
          </cell>
          <cell r="D1391" t="str">
            <v>ណន សុខេង</v>
          </cell>
          <cell r="E1391" t="str">
            <v>NAN SOKHENG</v>
          </cell>
          <cell r="F1391" t="str">
            <v>0280000097775</v>
          </cell>
        </row>
        <row r="1392">
          <cell r="B1392" t="str">
            <v>សៀង សុខុន</v>
          </cell>
          <cell r="C1392" t="str">
            <v>1822100465</v>
          </cell>
          <cell r="D1392" t="str">
            <v>សៀង សុខុន</v>
          </cell>
          <cell r="E1392" t="str">
            <v>SEANG SOKHON</v>
          </cell>
          <cell r="F1392" t="str">
            <v>0010002784519</v>
          </cell>
        </row>
        <row r="1393">
          <cell r="B1393" t="str">
            <v>អោម ខុន</v>
          </cell>
          <cell r="C1393">
            <v>1791400324</v>
          </cell>
          <cell r="D1393" t="str">
            <v>អោម ខុន</v>
          </cell>
          <cell r="E1393" t="str">
            <v>OM KHON</v>
          </cell>
          <cell r="F1393" t="str">
            <v>0010003595019</v>
          </cell>
        </row>
        <row r="1394">
          <cell r="B1394" t="str">
            <v>ស៊ូ ជុន</v>
          </cell>
          <cell r="C1394">
            <v>1821400305</v>
          </cell>
          <cell r="D1394" t="str">
            <v>ស៊ូ ជុន</v>
          </cell>
          <cell r="E1394" t="str">
            <v>SOU CHUN</v>
          </cell>
          <cell r="F1394" t="str">
            <v>0010003595008</v>
          </cell>
        </row>
        <row r="1395">
          <cell r="B1395" t="str">
            <v>មាស សំណាង</v>
          </cell>
          <cell r="C1395">
            <v>1851700193</v>
          </cell>
          <cell r="D1395" t="str">
            <v>មាស សំណាង</v>
          </cell>
          <cell r="E1395" t="str">
            <v>MEAS SOMNANG</v>
          </cell>
          <cell r="F1395" t="str">
            <v>0120000176066</v>
          </cell>
        </row>
        <row r="1396">
          <cell r="B1396" t="str">
            <v>ភឿក ចន្ធី</v>
          </cell>
          <cell r="C1396" t="str">
            <v>1840700310</v>
          </cell>
          <cell r="D1396" t="str">
            <v>ភឿក ចន្ធី</v>
          </cell>
          <cell r="E1396" t="str">
            <v>PHOEUK CHANTHY</v>
          </cell>
          <cell r="F1396" t="str">
            <v>0010002553525</v>
          </cell>
        </row>
        <row r="1397">
          <cell r="B1397" t="str">
            <v>សុខ សារ៉ែម</v>
          </cell>
          <cell r="C1397" t="str">
            <v>1792100412</v>
          </cell>
          <cell r="D1397" t="str">
            <v>សុខ សារ៉ែម</v>
          </cell>
          <cell r="E1397" t="str">
            <v>SOK SAREM</v>
          </cell>
          <cell r="F1397" t="str">
            <v>0010002783555</v>
          </cell>
        </row>
        <row r="1398">
          <cell r="B1398" t="str">
            <v>ម៉ុច ធឿន</v>
          </cell>
          <cell r="C1398">
            <v>2810700126</v>
          </cell>
          <cell r="D1398" t="str">
            <v>ម៉ុច ធឿន</v>
          </cell>
          <cell r="E1398" t="str">
            <v>MOCH THOEUN</v>
          </cell>
          <cell r="F1398" t="str">
            <v>0030000161717</v>
          </cell>
        </row>
        <row r="1399">
          <cell r="B1399" t="str">
            <v>ផល ពិទូ</v>
          </cell>
          <cell r="C1399">
            <v>1930800094</v>
          </cell>
          <cell r="D1399" t="str">
            <v>ផល ពិទូ</v>
          </cell>
          <cell r="E1399" t="str">
            <v>PHAL PITOU</v>
          </cell>
          <cell r="F1399" t="str">
            <v>0030000362014</v>
          </cell>
        </row>
        <row r="1400">
          <cell r="B1400" t="str">
            <v>គឺ ឈៀង</v>
          </cell>
          <cell r="C1400">
            <v>1881400308</v>
          </cell>
          <cell r="D1400" t="str">
            <v>គឺ ឈៀង</v>
          </cell>
          <cell r="E1400" t="str">
            <v>KEU CHHIENG</v>
          </cell>
          <cell r="F1400" t="str">
            <v>0250000153431</v>
          </cell>
        </row>
        <row r="1401">
          <cell r="B1401" t="str">
            <v>យៀក វុទ្ធា</v>
          </cell>
          <cell r="C1401">
            <v>1860500202</v>
          </cell>
          <cell r="D1401" t="str">
            <v>យៀក វុទ្ធា</v>
          </cell>
          <cell r="E1401" t="str">
            <v>YEAK VUTHEA</v>
          </cell>
          <cell r="F1401" t="str">
            <v>0250000130188</v>
          </cell>
        </row>
        <row r="1402">
          <cell r="B1402" t="str">
            <v>មួន​ វល័ក្ខ</v>
          </cell>
          <cell r="C1402">
            <v>1920500083</v>
          </cell>
          <cell r="D1402" t="str">
            <v>មួន​ វល័ក្ខ</v>
          </cell>
          <cell r="E1402" t="str">
            <v>MUON VOLEAK</v>
          </cell>
          <cell r="F1402" t="str">
            <v>0390000085386</v>
          </cell>
        </row>
        <row r="1403">
          <cell r="B1403" t="str">
            <v>ម៉េង ហុង</v>
          </cell>
          <cell r="C1403" t="str">
            <v>1731400576</v>
          </cell>
          <cell r="D1403" t="str">
            <v>ម៉េង ហុង</v>
          </cell>
          <cell r="E1403" t="str">
            <v>MENG HONG</v>
          </cell>
          <cell r="F1403" t="str">
            <v>0010002543333</v>
          </cell>
        </row>
        <row r="1404">
          <cell r="B1404" t="str">
            <v>ប៉ែន នរៈវុធ</v>
          </cell>
          <cell r="C1404" t="str">
            <v>1691400221</v>
          </cell>
          <cell r="D1404" t="str">
            <v>ប៉ែន នរៈវុធ</v>
          </cell>
          <cell r="E1404" t="str">
            <v>PEN NORAKVUTH</v>
          </cell>
          <cell r="F1404" t="str">
            <v>0010002531537</v>
          </cell>
        </row>
        <row r="1405">
          <cell r="B1405" t="str">
            <v>សួន ស៊ីទៀង</v>
          </cell>
          <cell r="C1405" t="str">
            <v>1720500026</v>
          </cell>
          <cell r="D1405" t="str">
            <v>សួន ស៊ីទៀង</v>
          </cell>
          <cell r="E1405" t="str">
            <v>SOUN SITIENG</v>
          </cell>
          <cell r="F1405" t="str">
            <v>0010002531653</v>
          </cell>
        </row>
        <row r="1406">
          <cell r="B1406" t="str">
            <v>ហេង សុផាន់ណារិទ្ធ</v>
          </cell>
          <cell r="C1406" t="str">
            <v>1810300309</v>
          </cell>
          <cell r="D1406" t="str">
            <v>ហេង សុផាន់ណារិទ្ធ</v>
          </cell>
          <cell r="E1406" t="str">
            <v>HENG SOPHANNARITH</v>
          </cell>
          <cell r="F1406" t="str">
            <v>0010002526358</v>
          </cell>
        </row>
        <row r="1407">
          <cell r="B1407" t="str">
            <v>ឃុន ចាន់ណារិទ្ធ</v>
          </cell>
          <cell r="C1407">
            <v>1861200539</v>
          </cell>
          <cell r="D1407" t="str">
            <v>ឃុន ចាន់ណារិទ្ធ</v>
          </cell>
          <cell r="E1407" t="str">
            <v>KHUN CHANNARITH</v>
          </cell>
          <cell r="F1407" t="str">
            <v>0420000133123</v>
          </cell>
        </row>
        <row r="1408">
          <cell r="B1408" t="str">
            <v>គឹម កែវរស្មី</v>
          </cell>
          <cell r="C1408" t="str">
            <v>1821700120</v>
          </cell>
          <cell r="D1408" t="str">
            <v>គឹម កែវរស្មី</v>
          </cell>
          <cell r="E1408" t="str">
            <v>KIM KEOREAKSMEY</v>
          </cell>
          <cell r="F1408" t="str">
            <v>0010002532404</v>
          </cell>
        </row>
        <row r="1409">
          <cell r="B1409" t="str">
            <v>កែវ ប៊ុនណា</v>
          </cell>
          <cell r="C1409" t="str">
            <v>1722000011</v>
          </cell>
          <cell r="D1409" t="str">
            <v>កែវ ប៊ុនណា</v>
          </cell>
          <cell r="E1409" t="str">
            <v>KEO BUNNA</v>
          </cell>
          <cell r="F1409" t="str">
            <v>0010002527017</v>
          </cell>
        </row>
        <row r="1410">
          <cell r="B1410" t="str">
            <v>ម៉ៅ គឹមលី</v>
          </cell>
          <cell r="C1410" t="str">
            <v>1681400005</v>
          </cell>
          <cell r="D1410" t="str">
            <v>ម៉ៅ គឹមលី</v>
          </cell>
          <cell r="E1410" t="str">
            <v>MAO KIMLY</v>
          </cell>
          <cell r="F1410" t="str">
            <v>0010002555439</v>
          </cell>
        </row>
        <row r="1411">
          <cell r="B1411" t="str">
            <v>ហ៊ុយ ឬទ្ធិពុធបុស្ស</v>
          </cell>
          <cell r="C1411" t="str">
            <v>1801200400</v>
          </cell>
          <cell r="D1411" t="str">
            <v>ហ៊ុយ ឬទ្ធិពុធបុស្ស</v>
          </cell>
          <cell r="E1411" t="str">
            <v>HUY RITHPUTHBOSS</v>
          </cell>
          <cell r="F1411" t="str">
            <v>0010002554785</v>
          </cell>
        </row>
        <row r="1412">
          <cell r="B1412" t="str">
            <v>ឡាយ សុវណ្ណ</v>
          </cell>
          <cell r="C1412" t="str">
            <v>1760600117</v>
          </cell>
          <cell r="D1412" t="str">
            <v>ឡាយ សុវណ្ណ</v>
          </cell>
          <cell r="E1412" t="str">
            <v>LAY SOVAN</v>
          </cell>
          <cell r="F1412" t="str">
            <v>0010002541168</v>
          </cell>
        </row>
        <row r="1413">
          <cell r="B1413" t="str">
            <v>ឌួង ច័ន្ទតារា</v>
          </cell>
          <cell r="C1413" t="str">
            <v>1730500080</v>
          </cell>
          <cell r="D1413" t="str">
            <v>ឌួង ច័ន្ទតារា</v>
          </cell>
          <cell r="E1413" t="str">
            <v>DOUNG CHANDARA</v>
          </cell>
          <cell r="F1413" t="str">
            <v>0010002557997</v>
          </cell>
        </row>
        <row r="1414">
          <cell r="B1414" t="str">
            <v>ពៅ ពន្លឹង</v>
          </cell>
          <cell r="C1414" t="str">
            <v>1840800149</v>
          </cell>
          <cell r="D1414" t="str">
            <v>ពៅ ពន្លឹង</v>
          </cell>
          <cell r="E1414" t="str">
            <v>POV PONLOENG</v>
          </cell>
          <cell r="F1414" t="str">
            <v>0010002531386</v>
          </cell>
        </row>
        <row r="1415">
          <cell r="B1415" t="str">
            <v>ស៊្រុន ថុង</v>
          </cell>
          <cell r="C1415" t="str">
            <v>1830300305</v>
          </cell>
          <cell r="D1415" t="str">
            <v>ស៊្រុន ថុង</v>
          </cell>
          <cell r="E1415" t="str">
            <v>SRON THONG</v>
          </cell>
          <cell r="F1415" t="str">
            <v>0010002526153</v>
          </cell>
        </row>
        <row r="1416">
          <cell r="B1416" t="str">
            <v>អិប ស៊ីណា</v>
          </cell>
          <cell r="C1416" t="str">
            <v>1831200456</v>
          </cell>
          <cell r="D1416" t="str">
            <v>អិប ស៊ីណា</v>
          </cell>
          <cell r="E1416" t="str">
            <v>EP SINA</v>
          </cell>
          <cell r="F1416" t="str">
            <v>0010002788058</v>
          </cell>
        </row>
        <row r="1417">
          <cell r="B1417" t="str">
            <v>អុល សំអាត</v>
          </cell>
          <cell r="C1417">
            <v>1811200473</v>
          </cell>
          <cell r="D1417" t="str">
            <v>អុល សំអាត</v>
          </cell>
          <cell r="E1417" t="str">
            <v>OL SAMAT</v>
          </cell>
          <cell r="F1417" t="str">
            <v>0010002527998</v>
          </cell>
        </row>
        <row r="1418">
          <cell r="B1418" t="str">
            <v>ងិន សុធារ៉ា</v>
          </cell>
          <cell r="C1418">
            <v>1881200280</v>
          </cell>
          <cell r="D1418" t="str">
            <v>ងិន សុធារ៉ា</v>
          </cell>
          <cell r="E1418" t="str">
            <v>NGIN SOTHEARA</v>
          </cell>
          <cell r="F1418" t="str">
            <v>0420000132623</v>
          </cell>
        </row>
        <row r="1419">
          <cell r="B1419" t="str">
            <v>ស៊ីវ វណ្ណារ៉ា</v>
          </cell>
          <cell r="C1419">
            <v>1831200168</v>
          </cell>
          <cell r="D1419" t="str">
            <v>ស៊ីវ វណ្ណារ៉ា</v>
          </cell>
          <cell r="E1419" t="str">
            <v>SIV VANNARA</v>
          </cell>
          <cell r="F1419">
            <v>10002527249</v>
          </cell>
        </row>
        <row r="1420">
          <cell r="B1420" t="str">
            <v>កង សុភារ៉ា</v>
          </cell>
          <cell r="C1420">
            <v>2930800231</v>
          </cell>
          <cell r="D1420" t="str">
            <v>កង សុភារ៉ា</v>
          </cell>
          <cell r="E1420" t="str">
            <v>KORNG SOPHEARA</v>
          </cell>
          <cell r="F1420">
            <v>230000122071</v>
          </cell>
        </row>
        <row r="1421">
          <cell r="B1421" t="str">
            <v>ព្រំ វុទ្ធី</v>
          </cell>
          <cell r="C1421">
            <v>1901900062</v>
          </cell>
          <cell r="D1421" t="str">
            <v>ព្រំ វុទ្ធី</v>
          </cell>
          <cell r="E1421" t="str">
            <v>PRUM VUTHY</v>
          </cell>
          <cell r="F1421">
            <v>390000049819</v>
          </cell>
        </row>
        <row r="1422">
          <cell r="B1422" t="str">
            <v>អ៊ុត រដ្ឋា</v>
          </cell>
          <cell r="C1422">
            <v>1921400049</v>
          </cell>
          <cell r="D1422" t="str">
            <v>អ៊ុត រដ្ឋា</v>
          </cell>
          <cell r="E1422" t="str">
            <v>UTH ROTHA</v>
          </cell>
          <cell r="F1422">
            <v>10006649497</v>
          </cell>
        </row>
        <row r="1423">
          <cell r="B1423" t="str">
            <v>ស៊ុន ស្រីកង</v>
          </cell>
          <cell r="C1423">
            <v>2981100027</v>
          </cell>
          <cell r="D1423" t="str">
            <v>ស៊ុន ស្រីកង</v>
          </cell>
          <cell r="E1423" t="str">
            <v>SUN SREYKORNG</v>
          </cell>
          <cell r="F1423">
            <v>530000113637</v>
          </cell>
        </row>
        <row r="1424">
          <cell r="B1424" t="str">
            <v>ឃឿន ខេង</v>
          </cell>
          <cell r="C1424">
            <v>2930200247</v>
          </cell>
          <cell r="D1424" t="str">
            <v>ឃឿន ខេង</v>
          </cell>
          <cell r="E1424" t="str">
            <v>KOEURN KHENG</v>
          </cell>
          <cell r="F1424">
            <v>10006720248</v>
          </cell>
        </row>
        <row r="1425">
          <cell r="B1425" t="str">
            <v>ហាន វាសនា</v>
          </cell>
          <cell r="C1425">
            <v>1951400158</v>
          </cell>
          <cell r="D1425" t="str">
            <v>ហាន វាសនា</v>
          </cell>
          <cell r="E1425" t="str">
            <v>HAN VEASNA</v>
          </cell>
          <cell r="F1425">
            <v>190000204564</v>
          </cell>
        </row>
        <row r="1426">
          <cell r="B1426" t="str">
            <v>ឆយ ផានិត</v>
          </cell>
          <cell r="C1426">
            <v>1910800349</v>
          </cell>
          <cell r="D1426" t="str">
            <v>ឆយ ផានិត</v>
          </cell>
          <cell r="E1426" t="str">
            <v>CHHOY PHANITH</v>
          </cell>
          <cell r="F1426">
            <v>480000309526</v>
          </cell>
        </row>
        <row r="1427">
          <cell r="B1427" t="str">
            <v>​នឹម សំរេច</v>
          </cell>
          <cell r="C1427">
            <v>1920500145</v>
          </cell>
          <cell r="D1427" t="str">
            <v>​នឹម សំរេច</v>
          </cell>
          <cell r="E1427" t="str">
            <v>NOEM SOMRACH</v>
          </cell>
          <cell r="F1427">
            <v>460000124045</v>
          </cell>
        </row>
        <row r="1428">
          <cell r="B1428" t="str">
            <v>វ៉ិតឌី មុន្នីវឌ្ឍនៈ</v>
          </cell>
          <cell r="C1428">
            <v>1961200123</v>
          </cell>
          <cell r="D1428" t="str">
            <v>វ៉ិតឌី មុន្នីវឌ្ឍនៈ</v>
          </cell>
          <cell r="E1428" t="str">
            <v>VETHDY MONIWATHANAK</v>
          </cell>
          <cell r="F1428">
            <v>260000347681</v>
          </cell>
        </row>
        <row r="1429">
          <cell r="B1429" t="str">
            <v>អ៊ូច រស្មី</v>
          </cell>
          <cell r="C1429">
            <v>2972100037</v>
          </cell>
          <cell r="D1429" t="str">
            <v>អ៊ូច រស្មី</v>
          </cell>
          <cell r="E1429" t="str">
            <v>OUCH RAKSMEY</v>
          </cell>
          <cell r="F1429">
            <v>10006531054</v>
          </cell>
        </row>
        <row r="1430">
          <cell r="B1430" t="str">
            <v>សួន ចាន់ធុច</v>
          </cell>
          <cell r="C1430">
            <v>1820700277</v>
          </cell>
          <cell r="D1430" t="str">
            <v>សួន ចាន់ធុច</v>
          </cell>
          <cell r="E1430" t="str">
            <v>SUON CHANTHUCH</v>
          </cell>
          <cell r="F1430">
            <v>10006701348</v>
          </cell>
        </row>
        <row r="1431">
          <cell r="B1431" t="str">
            <v>អ៊ុំ សុជាតា</v>
          </cell>
          <cell r="C1431" t="str">
            <v>2881200085</v>
          </cell>
          <cell r="D1431" t="str">
            <v>អ៊ុំ សុជាតា</v>
          </cell>
          <cell r="E1431" t="str">
            <v>OUM SOCHEATA</v>
          </cell>
          <cell r="F1431" t="str">
            <v>0010002541888</v>
          </cell>
        </row>
        <row r="1432">
          <cell r="B1432" t="str">
            <v>ឆឹង គីរី</v>
          </cell>
          <cell r="C1432" t="str">
            <v>1791400342</v>
          </cell>
          <cell r="D1432" t="str">
            <v>ឆឹង គីរី</v>
          </cell>
          <cell r="E1432" t="str">
            <v>CHHOENG KIRI</v>
          </cell>
          <cell r="F1432" t="str">
            <v>0010002785547</v>
          </cell>
        </row>
        <row r="1433">
          <cell r="B1433" t="str">
            <v>ផេង សុផា</v>
          </cell>
          <cell r="C1433" t="str">
            <v>1832100540</v>
          </cell>
          <cell r="D1433" t="str">
            <v>ផេង សុផា</v>
          </cell>
          <cell r="E1433" t="str">
            <v>PHENG SOPHA</v>
          </cell>
          <cell r="F1433" t="str">
            <v>0010002542116</v>
          </cell>
        </row>
        <row r="1434">
          <cell r="B1434" t="str">
            <v>ទឹម ចាន់ធឿន</v>
          </cell>
          <cell r="C1434">
            <v>1930500111</v>
          </cell>
          <cell r="D1434" t="str">
            <v>ទឹម ចាន់ធឿន</v>
          </cell>
          <cell r="E1434" t="str">
            <v>TOEM CHANNTHOEURN</v>
          </cell>
          <cell r="F1434">
            <v>10006612771</v>
          </cell>
        </row>
        <row r="1435">
          <cell r="B1435" t="str">
            <v>ចក់ កេស្សី</v>
          </cell>
          <cell r="C1435">
            <v>2910300351</v>
          </cell>
          <cell r="D1435" t="str">
            <v>ចក់ កេស្សី</v>
          </cell>
          <cell r="E1435" t="str">
            <v>CHOK KESEY</v>
          </cell>
          <cell r="F1435">
            <v>10006625188</v>
          </cell>
        </row>
        <row r="1436">
          <cell r="B1436" t="str">
            <v>មុំ រដ្ឋាវណ្ណៈ</v>
          </cell>
          <cell r="C1436">
            <v>1900700292</v>
          </cell>
          <cell r="D1436" t="str">
            <v>មុំ រដ្ឋាវណ្ណៈ</v>
          </cell>
          <cell r="E1436" t="str">
            <v>MOM RATHAVANNAK</v>
          </cell>
          <cell r="F1436">
            <v>10006625447</v>
          </cell>
        </row>
        <row r="1437">
          <cell r="B1437" t="str">
            <v>ប៉េង ស៊ុនហួរ</v>
          </cell>
          <cell r="C1437">
            <v>1871700219</v>
          </cell>
          <cell r="D1437" t="str">
            <v>ប៉េង ស៊ុនហួរ</v>
          </cell>
          <cell r="E1437" t="str">
            <v>PENG SUNHOUR</v>
          </cell>
          <cell r="F1437">
            <v>10005791672</v>
          </cell>
        </row>
        <row r="1438">
          <cell r="B1438" t="str">
            <v>អ៊ូ សុភា</v>
          </cell>
          <cell r="C1438">
            <v>1960700053</v>
          </cell>
          <cell r="D1438" t="str">
            <v>អ៊ូ សុភា</v>
          </cell>
          <cell r="E1438" t="str">
            <v>OU SUPHEA</v>
          </cell>
          <cell r="F1438">
            <v>270000093685</v>
          </cell>
        </row>
        <row r="1439">
          <cell r="B1439" t="str">
            <v>សុខ លាងហោ</v>
          </cell>
          <cell r="C1439">
            <v>1940800178</v>
          </cell>
          <cell r="D1439" t="str">
            <v>សុខ លាងហោ</v>
          </cell>
          <cell r="E1439" t="str">
            <v>SOK LEANGHOR</v>
          </cell>
          <cell r="F1439">
            <v>480000309429</v>
          </cell>
        </row>
        <row r="1440">
          <cell r="B1440" t="str">
            <v>បូ រ៉ាឆាន់</v>
          </cell>
          <cell r="C1440">
            <v>1960500025</v>
          </cell>
          <cell r="D1440" t="str">
            <v>បូ រ៉ាឆាន់</v>
          </cell>
          <cell r="E1440" t="str">
            <v>BOU RACHHAN</v>
          </cell>
          <cell r="F1440">
            <v>480000076572</v>
          </cell>
        </row>
        <row r="1441">
          <cell r="B1441" t="str">
            <v>ឡុក សំ</v>
          </cell>
          <cell r="C1441">
            <v>1970500013</v>
          </cell>
          <cell r="D1441" t="str">
            <v>ឡុក សំ</v>
          </cell>
          <cell r="E1441" t="str">
            <v>LOK SAM</v>
          </cell>
          <cell r="F1441">
            <v>10006585747</v>
          </cell>
        </row>
        <row r="1442">
          <cell r="B1442" t="str">
            <v>ទឹម រ៉ាវុធ</v>
          </cell>
          <cell r="C1442" t="str">
            <v>1802100533</v>
          </cell>
          <cell r="D1442" t="str">
            <v>ទឹម រ៉ាវុធ</v>
          </cell>
          <cell r="E1442" t="str">
            <v>TIM RAVUTH</v>
          </cell>
          <cell r="F1442" t="str">
            <v>0010002551198</v>
          </cell>
        </row>
        <row r="1443">
          <cell r="B1443" t="str">
            <v>ម៉ាក សុគន្ធា</v>
          </cell>
          <cell r="C1443" t="str">
            <v>2812100132</v>
          </cell>
          <cell r="D1443" t="str">
            <v>ម៉ាក សុគន្ធា</v>
          </cell>
          <cell r="E1443" t="str">
            <v>MAK SOKUNTHEAR</v>
          </cell>
          <cell r="F1443" t="str">
            <v>0010002550787</v>
          </cell>
        </row>
        <row r="1444">
          <cell r="B1444" t="str">
            <v>ប៉ែន ស៊ីនួន</v>
          </cell>
          <cell r="C1444" t="str">
            <v>1830700426</v>
          </cell>
          <cell r="D1444" t="str">
            <v>ប៉ែន ស៊ីនួន</v>
          </cell>
          <cell r="E1444" t="str">
            <v>PEN SINUON</v>
          </cell>
          <cell r="F1444" t="str">
            <v>0010002526439</v>
          </cell>
        </row>
        <row r="1445">
          <cell r="B1445" t="str">
            <v>និល រ៉ាស៊ី</v>
          </cell>
          <cell r="C1445" t="str">
            <v>1840800363</v>
          </cell>
          <cell r="D1445" t="str">
            <v>និល រ៉ាស៊ី</v>
          </cell>
          <cell r="E1445" t="str">
            <v>NIL RASY</v>
          </cell>
          <cell r="F1445" t="str">
            <v>0010002555498</v>
          </cell>
        </row>
        <row r="1446">
          <cell r="B1446" t="str">
            <v>ចាប ពិសី</v>
          </cell>
          <cell r="C1446">
            <v>1922100164</v>
          </cell>
          <cell r="D1446" t="str">
            <v>ចាប ពិសី</v>
          </cell>
          <cell r="E1446" t="str">
            <v>CHAP PISEY</v>
          </cell>
          <cell r="F1446">
            <v>480000118674</v>
          </cell>
        </row>
        <row r="1447">
          <cell r="B1447" t="str">
            <v>កែន ធារិទ្ធ</v>
          </cell>
          <cell r="C1447">
            <v>1931200073</v>
          </cell>
          <cell r="D1447" t="str">
            <v>កែន ធារិទ្ធ</v>
          </cell>
          <cell r="E1447" t="str">
            <v>KEN THEARITH</v>
          </cell>
          <cell r="F1447">
            <v>10003793554</v>
          </cell>
        </row>
        <row r="1448">
          <cell r="B1448" t="str">
            <v>ប៉ែន រ៉ានី</v>
          </cell>
          <cell r="C1448">
            <v>1942100247</v>
          </cell>
          <cell r="D1448" t="str">
            <v>ប៉ែន រ៉ានី</v>
          </cell>
          <cell r="E1448" t="str">
            <v>PEN RANY</v>
          </cell>
          <cell r="F1448">
            <v>190000200917</v>
          </cell>
        </row>
        <row r="1449">
          <cell r="B1449" t="str">
            <v>ម៉ៅ ពិសិដ្ឋ</v>
          </cell>
          <cell r="C1449">
            <v>1921000003</v>
          </cell>
          <cell r="D1449" t="str">
            <v>ម៉ៅ ពិសិដ្ឋ</v>
          </cell>
          <cell r="E1449" t="str">
            <v>MAO PISETH</v>
          </cell>
          <cell r="F1449">
            <v>480000085512</v>
          </cell>
        </row>
        <row r="1450">
          <cell r="B1450" t="str">
            <v>ស្រុន​ មករា</v>
          </cell>
          <cell r="C1450">
            <v>1900500190</v>
          </cell>
          <cell r="D1450" t="str">
            <v>ស្រុន​ មករា</v>
          </cell>
          <cell r="E1450" t="str">
            <v>SRUN MAKARA</v>
          </cell>
          <cell r="F1450">
            <v>400000129931</v>
          </cell>
        </row>
        <row r="1451">
          <cell r="B1451" t="str">
            <v>យីម ពិសិដ្ឋ</v>
          </cell>
          <cell r="C1451">
            <v>1940600051</v>
          </cell>
          <cell r="D1451" t="str">
            <v>យីម ពិសិដ្ឋ</v>
          </cell>
          <cell r="E1451" t="str">
            <v>YIM PISETH</v>
          </cell>
          <cell r="F1451">
            <v>10006531402</v>
          </cell>
        </row>
        <row r="1452">
          <cell r="B1452" t="str">
            <v>សុង សុលីណា</v>
          </cell>
          <cell r="C1452" t="str">
            <v>2821200038</v>
          </cell>
          <cell r="D1452" t="str">
            <v>សុង សុលីណា</v>
          </cell>
          <cell r="E1452" t="str">
            <v>SONG SOLINA</v>
          </cell>
          <cell r="F1452" t="str">
            <v>0010002532347</v>
          </cell>
        </row>
        <row r="1453">
          <cell r="B1453" t="str">
            <v>សុក សុផារី</v>
          </cell>
          <cell r="C1453" t="str">
            <v>2851200103</v>
          </cell>
          <cell r="D1453" t="str">
            <v>សុក សុផារី</v>
          </cell>
          <cell r="E1453" t="str">
            <v>SOK SOPHARY</v>
          </cell>
          <cell r="F1453" t="str">
            <v>0010002539767</v>
          </cell>
        </row>
        <row r="1454">
          <cell r="B1454" t="str">
            <v>ស៊ូ វណ្ណៈ</v>
          </cell>
          <cell r="C1454" t="str">
            <v>1730700012</v>
          </cell>
          <cell r="D1454" t="str">
            <v>ស៊ូ វណ្ណៈ</v>
          </cell>
          <cell r="E1454" t="str">
            <v>SOU VANNAK</v>
          </cell>
          <cell r="F1454" t="str">
            <v>0010002532366</v>
          </cell>
        </row>
        <row r="1455">
          <cell r="B1455" t="str">
            <v>ស្រី សារ៉ាយ</v>
          </cell>
          <cell r="C1455" t="str">
            <v>1802100507</v>
          </cell>
          <cell r="D1455" t="str">
            <v>ស្រី សារ៉ាយ</v>
          </cell>
          <cell r="E1455" t="str">
            <v>SREY SA RAY</v>
          </cell>
          <cell r="F1455" t="str">
            <v>0010002785523</v>
          </cell>
        </row>
        <row r="1456">
          <cell r="B1456" t="str">
            <v>ស្រី សាម៉ៃ</v>
          </cell>
          <cell r="C1456" t="str">
            <v>2671200021</v>
          </cell>
          <cell r="D1456" t="str">
            <v>ស្រី សាម៉ៃ</v>
          </cell>
          <cell r="E1456" t="str">
            <v>SREY SAMAY</v>
          </cell>
          <cell r="F1456" t="str">
            <v>0010002542086</v>
          </cell>
        </row>
        <row r="1457">
          <cell r="B1457" t="str">
            <v>យ៉ាំ បញ្ញា</v>
          </cell>
          <cell r="C1457">
            <v>2910800290</v>
          </cell>
          <cell r="D1457" t="str">
            <v>យ៉ាំ បញ្ញា</v>
          </cell>
          <cell r="E1457" t="str">
            <v>YAM PAGNHA</v>
          </cell>
          <cell r="F1457" t="str">
            <v>0010003111267</v>
          </cell>
        </row>
        <row r="1458">
          <cell r="B1458" t="str">
            <v>ណែម សូនីន</v>
          </cell>
          <cell r="C1458">
            <v>2871200003</v>
          </cell>
          <cell r="D1458" t="str">
            <v>ណែម សូនីន</v>
          </cell>
          <cell r="E1458" t="str">
            <v>NEM SONIN</v>
          </cell>
          <cell r="F1458" t="str">
            <v>0010002876693</v>
          </cell>
        </row>
        <row r="1459">
          <cell r="B1459" t="str">
            <v>សេង ម៉ារីយ៉ា</v>
          </cell>
          <cell r="C1459" t="str">
            <v>2871200105</v>
          </cell>
          <cell r="D1459" t="str">
            <v>សេង ម៉ារីយ៉ា</v>
          </cell>
          <cell r="E1459" t="str">
            <v>SENG MARIYA</v>
          </cell>
          <cell r="F1459" t="str">
            <v>0010002541427</v>
          </cell>
        </row>
        <row r="1460">
          <cell r="B1460" t="str">
            <v>លឹម ចាន់ដារ៉ា</v>
          </cell>
          <cell r="C1460">
            <v>1910700218</v>
          </cell>
          <cell r="D1460" t="str">
            <v>លឹម ចាន់ដារ៉ា</v>
          </cell>
          <cell r="E1460" t="str">
            <v>LOEM CHANDARA</v>
          </cell>
          <cell r="F1460" t="str">
            <v>0240000190668</v>
          </cell>
        </row>
        <row r="1461">
          <cell r="B1461" t="str">
            <v>អ៊ុំ អ៊ិនច័ន្ទរស្មី</v>
          </cell>
          <cell r="C1461" t="str">
            <v>2911200086</v>
          </cell>
          <cell r="D1461" t="str">
            <v>អ៊ុំ អ៊ិនច័ន្ទរស្មី</v>
          </cell>
          <cell r="E1461" t="str">
            <v>OUM ENCHANREAK
SMEY</v>
          </cell>
          <cell r="F1461" t="str">
            <v>0010002785426</v>
          </cell>
        </row>
        <row r="1462">
          <cell r="B1462" t="str">
            <v>សាម៉ុល សុភ័ត្រ្ដា</v>
          </cell>
          <cell r="C1462">
            <v>2951200132</v>
          </cell>
          <cell r="D1462" t="str">
            <v>សាម៉ុល សុភ័ត្រ្ដា</v>
          </cell>
          <cell r="E1462" t="str">
            <v>SAMOL SOPHEAKTRA</v>
          </cell>
          <cell r="F1462">
            <v>240000248046</v>
          </cell>
        </row>
        <row r="1463">
          <cell r="B1463" t="str">
            <v>តាំង ឈុនហួរ</v>
          </cell>
          <cell r="C1463">
            <v>1880100207</v>
          </cell>
          <cell r="D1463" t="str">
            <v>តាំង ឈុនហួរ</v>
          </cell>
          <cell r="E1463" t="str">
            <v>TAING CHHUNHUO</v>
          </cell>
          <cell r="F1463">
            <v>10006647753</v>
          </cell>
        </row>
        <row r="1464">
          <cell r="B1464" t="str">
            <v>ខៀវ សុផាត់សន</v>
          </cell>
          <cell r="C1464">
            <v>2980800162</v>
          </cell>
          <cell r="D1464" t="str">
            <v>ខៀវ សុផាត់សន</v>
          </cell>
          <cell r="E1464" t="str">
            <v>KHIEV SOPHATSORN</v>
          </cell>
          <cell r="F1464">
            <v>220000297615</v>
          </cell>
        </row>
        <row r="1465">
          <cell r="B1465" t="str">
            <v>មូល លីហ៊ាង</v>
          </cell>
          <cell r="C1465">
            <v>2911200191</v>
          </cell>
          <cell r="D1465" t="str">
            <v>មូល លីហ៊ាង</v>
          </cell>
          <cell r="E1465" t="str">
            <v>MOUL LYHEANG</v>
          </cell>
          <cell r="F1465">
            <v>60000426388</v>
          </cell>
        </row>
        <row r="1466">
          <cell r="B1466" t="str">
            <v>ហ៊ុន ហាន</v>
          </cell>
          <cell r="C1466" t="str">
            <v>1842100392</v>
          </cell>
          <cell r="D1466" t="str">
            <v>ហ៊ុន ហាន</v>
          </cell>
          <cell r="E1466" t="str">
            <v>HUN HAN</v>
          </cell>
          <cell r="F1466" t="str">
            <v>0010002555072</v>
          </cell>
        </row>
        <row r="1467">
          <cell r="B1467" t="str">
            <v>យឿង ប្រុស</v>
          </cell>
          <cell r="C1467" t="str">
            <v>1882100442</v>
          </cell>
          <cell r="D1467" t="str">
            <v>យឿង ប្រុស</v>
          </cell>
          <cell r="E1467" t="str">
            <v>YOEURNG BROS</v>
          </cell>
          <cell r="F1467" t="str">
            <v>0130000132517</v>
          </cell>
        </row>
        <row r="1468">
          <cell r="B1468" t="str">
            <v>សឿន ធីតា</v>
          </cell>
          <cell r="C1468">
            <v>2000800081</v>
          </cell>
          <cell r="D1468" t="str">
            <v>សឿន ធីតា</v>
          </cell>
          <cell r="E1468" t="str">
            <v>SOEUN THIDA</v>
          </cell>
          <cell r="F1468" t="str">
            <v>0650000019628</v>
          </cell>
        </row>
        <row r="1469">
          <cell r="B1469" t="str">
            <v>ជា សុខា</v>
          </cell>
          <cell r="C1469">
            <v>2941200299</v>
          </cell>
          <cell r="D1469" t="str">
            <v>ជា សុខា</v>
          </cell>
          <cell r="E1469" t="str">
            <v>CHEA SOKHA</v>
          </cell>
          <cell r="F1469" t="str">
            <v>0650000019733</v>
          </cell>
        </row>
        <row r="1470">
          <cell r="B1470" t="str">
            <v>ស៊ាន សារ៉េត</v>
          </cell>
          <cell r="C1470">
            <v>1810400164</v>
          </cell>
          <cell r="D1470" t="str">
            <v>ស៊ាន សារ៉េត</v>
          </cell>
          <cell r="E1470" t="str">
            <v>SEAN SARETH</v>
          </cell>
          <cell r="F1470">
            <v>10006410621</v>
          </cell>
        </row>
        <row r="1471">
          <cell r="B1471" t="str">
            <v>ម៉ន ស៊ីណា</v>
          </cell>
          <cell r="C1471">
            <v>1942000066</v>
          </cell>
          <cell r="D1471" t="str">
            <v>ម៉ន ស៊ីណា</v>
          </cell>
          <cell r="E1471" t="str">
            <v>MORN SINA</v>
          </cell>
          <cell r="F1471">
            <v>10006410826</v>
          </cell>
        </row>
        <row r="1472">
          <cell r="B1472" t="str">
            <v>ពេជ្រ ប៉ូរ៉ា</v>
          </cell>
          <cell r="C1472">
            <v>1890200201</v>
          </cell>
          <cell r="D1472" t="str">
            <v>ពេជ្រ ប៉ូរ៉ា</v>
          </cell>
          <cell r="E1472" t="str">
            <v>PECH BORA</v>
          </cell>
          <cell r="F1472">
            <v>10006410869</v>
          </cell>
        </row>
        <row r="1473">
          <cell r="B1473" t="str">
            <v>លិ ឌី</v>
          </cell>
          <cell r="C1473">
            <v>1950700119</v>
          </cell>
          <cell r="D1473" t="str">
            <v>លិ ឌី</v>
          </cell>
          <cell r="E1473" t="str">
            <v>LIK DY</v>
          </cell>
          <cell r="F1473">
            <v>10006410737</v>
          </cell>
        </row>
        <row r="1474">
          <cell r="B1474" t="str">
            <v>សូត្រ ផល្លា</v>
          </cell>
          <cell r="C1474">
            <v>1921400050</v>
          </cell>
          <cell r="D1474" t="str">
            <v>សូត្រ ផល្លា</v>
          </cell>
          <cell r="E1474" t="str">
            <v>SOTH PHALLA</v>
          </cell>
          <cell r="F1474">
            <v>10006410974</v>
          </cell>
        </row>
        <row r="1475">
          <cell r="B1475" t="str">
            <v>ឡេង សុផាត</v>
          </cell>
          <cell r="C1475">
            <v>1950800086</v>
          </cell>
          <cell r="D1475" t="str">
            <v>ឡេង សុផាត</v>
          </cell>
          <cell r="E1475" t="str">
            <v>LENG SOPHAT</v>
          </cell>
          <cell r="F1475">
            <v>10006410947</v>
          </cell>
        </row>
        <row r="1476">
          <cell r="B1476" t="str">
            <v>មុជ ចំរើន</v>
          </cell>
          <cell r="C1476">
            <v>1880300470</v>
          </cell>
          <cell r="D1476" t="str">
            <v>មុជ ចំរើន</v>
          </cell>
          <cell r="E1476" t="str">
            <v>MUCH CHAMROEUN</v>
          </cell>
          <cell r="F1476">
            <v>10006410672</v>
          </cell>
        </row>
        <row r="1477">
          <cell r="B1477" t="str">
            <v>ជួន ប៉ូឡែត</v>
          </cell>
          <cell r="C1477">
            <v>1840300024</v>
          </cell>
          <cell r="D1477" t="str">
            <v>ជួន ប៉ូឡែត</v>
          </cell>
          <cell r="E1477" t="str">
            <v>CHOUN POLETTE</v>
          </cell>
          <cell r="F1477">
            <v>330000151297</v>
          </cell>
        </row>
        <row r="1478">
          <cell r="B1478" t="str">
            <v>សួរ ឧត្ដម</v>
          </cell>
          <cell r="C1478">
            <v>1971200025</v>
          </cell>
          <cell r="D1478" t="str">
            <v>សួរ ឧត្ដម</v>
          </cell>
          <cell r="E1478" t="str">
            <v>SO OUDOM</v>
          </cell>
          <cell r="F1478">
            <v>10006411075</v>
          </cell>
        </row>
        <row r="1479">
          <cell r="B1479" t="str">
            <v>ម៉េត សុគន្ធឡាលីន</v>
          </cell>
          <cell r="C1479" t="str">
            <v>2801200248</v>
          </cell>
          <cell r="D1479" t="str">
            <v>ម៉េត សុគន្ធឡាលីន</v>
          </cell>
          <cell r="E1479" t="str">
            <v>METH SOKUNLALINE</v>
          </cell>
          <cell r="F1479" t="str">
            <v>0010002542094</v>
          </cell>
        </row>
        <row r="1480">
          <cell r="B1480" t="str">
            <v>សុខ ពលការ</v>
          </cell>
          <cell r="C1480" t="str">
            <v>2851200102</v>
          </cell>
          <cell r="D1480" t="str">
            <v>សុខ ពលការ</v>
          </cell>
          <cell r="E1480" t="str">
            <v>SOK POLKA</v>
          </cell>
          <cell r="F1480" t="str">
            <v>0010002526498</v>
          </cell>
        </row>
        <row r="1481">
          <cell r="B1481" t="str">
            <v>ហ៊ឹម សារឿន</v>
          </cell>
          <cell r="C1481" t="str">
            <v>1811400269</v>
          </cell>
          <cell r="D1481" t="str">
            <v>ហ៊ឹម សារឿន</v>
          </cell>
          <cell r="E1481" t="str">
            <v>HIM SAREUN</v>
          </cell>
          <cell r="F1481" t="str">
            <v>0010002532153</v>
          </cell>
        </row>
        <row r="1482">
          <cell r="B1482" t="str">
            <v>ស្រិល ស៊ីថាត</v>
          </cell>
          <cell r="C1482" t="str">
            <v>1840800002</v>
          </cell>
          <cell r="D1482" t="str">
            <v>ស្រិល ស៊ីថាត</v>
          </cell>
          <cell r="E1482" t="str">
            <v>SREL SITHAT</v>
          </cell>
          <cell r="F1482" t="str">
            <v>0010002615938</v>
          </cell>
        </row>
        <row r="1483">
          <cell r="B1483" t="str">
            <v>កែវ កល្យាណ</v>
          </cell>
          <cell r="C1483" t="str">
            <v>2821200409</v>
          </cell>
          <cell r="D1483" t="str">
            <v>កែវ កល្យាណ</v>
          </cell>
          <cell r="E1483" t="str">
            <v>KEO KALYAN</v>
          </cell>
          <cell r="F1483" t="str">
            <v>0010002800611</v>
          </cell>
        </row>
        <row r="1484">
          <cell r="B1484" t="str">
            <v>យិន សុគន្ធ</v>
          </cell>
          <cell r="C1484" t="str">
            <v>2881500101</v>
          </cell>
          <cell r="D1484" t="str">
            <v>យិន សុគន្ធ</v>
          </cell>
          <cell r="E1484" t="str">
            <v>YIN SOKUN</v>
          </cell>
          <cell r="F1484" t="str">
            <v>0010002689222</v>
          </cell>
        </row>
        <row r="1485">
          <cell r="B1485" t="str">
            <v>ប៉ិច សុផានណាត</v>
          </cell>
          <cell r="C1485" t="str">
            <v>2830100025</v>
          </cell>
          <cell r="D1485" t="str">
            <v>ប៉ិច សុផានណាត</v>
          </cell>
          <cell r="E1485" t="str">
            <v>PICH SOPHANNATH</v>
          </cell>
          <cell r="F1485" t="str">
            <v>0010002544011</v>
          </cell>
        </row>
        <row r="1486">
          <cell r="B1486" t="str">
            <v>ម៉េត មាសសីម៉ា</v>
          </cell>
          <cell r="C1486">
            <v>2881200358</v>
          </cell>
          <cell r="D1486" t="str">
            <v>ម៉េត មាសសីម៉ា</v>
          </cell>
          <cell r="E1486" t="str">
            <v>METH MEASSEYMA</v>
          </cell>
          <cell r="F1486" t="str">
            <v>0420000138583</v>
          </cell>
        </row>
        <row r="1487">
          <cell r="B1487" t="str">
            <v>ដួង ចរិយា</v>
          </cell>
          <cell r="C1487" t="str">
            <v>2790700088</v>
          </cell>
          <cell r="D1487" t="str">
            <v>ដួង ចរិយា</v>
          </cell>
          <cell r="E1487" t="str">
            <v>DUONG CHARYA</v>
          </cell>
          <cell r="F1487" t="str">
            <v>0010002540415</v>
          </cell>
        </row>
        <row r="1488">
          <cell r="B1488" t="str">
            <v>ប៉ឹក លក្ខិណា</v>
          </cell>
          <cell r="C1488">
            <v>2891200349</v>
          </cell>
          <cell r="D1488" t="str">
            <v>ប៉ឹក លក្ខិណា</v>
          </cell>
          <cell r="E1488" t="str">
            <v>PEK LEAKHENA</v>
          </cell>
          <cell r="F1488" t="str">
            <v>0230000170017</v>
          </cell>
        </row>
        <row r="1489">
          <cell r="B1489" t="str">
            <v>ទ្រី សុខលីន</v>
          </cell>
          <cell r="C1489">
            <v>1880300439</v>
          </cell>
          <cell r="D1489" t="str">
            <v>ទ្រី សុខលីន</v>
          </cell>
          <cell r="E1489" t="str">
            <v>TRY SOKLIN</v>
          </cell>
          <cell r="F1489" t="str">
            <v>0440000029459</v>
          </cell>
        </row>
        <row r="1490">
          <cell r="B1490" t="str">
            <v>គង់ ស្រីណា</v>
          </cell>
          <cell r="C1490">
            <v>2880700302</v>
          </cell>
          <cell r="D1490" t="str">
            <v>គង់ ស្រីណា</v>
          </cell>
          <cell r="E1490" t="str">
            <v>KONG SREYNA</v>
          </cell>
          <cell r="F1490">
            <v>10004729779</v>
          </cell>
        </row>
        <row r="1491">
          <cell r="B1491" t="str">
            <v>ណឹម ស្រីនាង</v>
          </cell>
          <cell r="C1491">
            <v>2910300254</v>
          </cell>
          <cell r="D1491" t="str">
            <v>ណឹម ស្រីនាង</v>
          </cell>
          <cell r="E1491" t="str">
            <v>NOEM SREYNEANG</v>
          </cell>
          <cell r="F1491" t="str">
            <v>0130000258408</v>
          </cell>
        </row>
        <row r="1492">
          <cell r="B1492" t="str">
            <v>ជី សួរ</v>
          </cell>
          <cell r="C1492">
            <v>1780300227</v>
          </cell>
          <cell r="D1492" t="str">
            <v>ជី សួរ</v>
          </cell>
          <cell r="E1492" t="str">
            <v>CHY SUOR</v>
          </cell>
          <cell r="F1492" t="str">
            <v>0010002526102</v>
          </cell>
        </row>
        <row r="1493">
          <cell r="B1493" t="str">
            <v>វ៉ា លក្ម្សី</v>
          </cell>
          <cell r="C1493" t="str">
            <v>2811200274</v>
          </cell>
          <cell r="D1493" t="str">
            <v>វ៉ា លក្ម្សី</v>
          </cell>
          <cell r="E1493" t="str">
            <v>VA LEAKSMEY</v>
          </cell>
          <cell r="F1493" t="str">
            <v>0010002535616</v>
          </cell>
        </row>
        <row r="1494">
          <cell r="B1494" t="str">
            <v>ហ៊ូ សិលា</v>
          </cell>
          <cell r="C1494" t="str">
            <v>1841200302</v>
          </cell>
          <cell r="D1494" t="str">
            <v>ហ៊ូ សិលា</v>
          </cell>
          <cell r="E1494" t="str">
            <v>HOU SELA</v>
          </cell>
          <cell r="F1494" t="str">
            <v>0010002551271</v>
          </cell>
        </row>
        <row r="1495">
          <cell r="B1495" t="str">
            <v>ហ៊ុយ ច័ន្ទពិសី</v>
          </cell>
          <cell r="C1495" t="str">
            <v>1861200075</v>
          </cell>
          <cell r="D1495" t="str">
            <v>ហ៊ុយ ច័ន្ទពិសី</v>
          </cell>
          <cell r="E1495" t="str">
            <v>HUY CHANPISEY</v>
          </cell>
          <cell r="F1495" t="str">
            <v>0140000077816</v>
          </cell>
        </row>
        <row r="1496">
          <cell r="B1496" t="str">
            <v>ថោង សុផល</v>
          </cell>
          <cell r="C1496">
            <v>1842100435</v>
          </cell>
          <cell r="D1496" t="str">
            <v>ថោង សុផល</v>
          </cell>
          <cell r="E1496" t="str">
            <v>THONG SOPHAL</v>
          </cell>
          <cell r="F1496" t="str">
            <v>0010002551107</v>
          </cell>
        </row>
        <row r="1497">
          <cell r="B1497" t="str">
            <v>ឈឹម វិច្ឆិកា</v>
          </cell>
          <cell r="C1497" t="str">
            <v>1821200304</v>
          </cell>
          <cell r="D1497" t="str">
            <v>ឈឹម វិច្ឆិកា</v>
          </cell>
          <cell r="E1497" t="str">
            <v>CHHIM VICHEKA</v>
          </cell>
          <cell r="F1497" t="str">
            <v>0010002531831</v>
          </cell>
        </row>
        <row r="1498">
          <cell r="B1498" t="str">
            <v>លៀង ពន្លក</v>
          </cell>
          <cell r="C1498" t="str">
            <v>1832100456</v>
          </cell>
          <cell r="D1498" t="str">
            <v>លៀង ពន្លក</v>
          </cell>
          <cell r="E1498" t="str">
            <v>LEANG PUNLORK</v>
          </cell>
          <cell r="F1498" t="str">
            <v>0010002551228</v>
          </cell>
        </row>
        <row r="1499">
          <cell r="B1499" t="str">
            <v>ផេង សុវណ្ណា</v>
          </cell>
          <cell r="C1499" t="str">
            <v>1801800037</v>
          </cell>
          <cell r="D1499" t="str">
            <v>ផេង សុវណ្ណា</v>
          </cell>
          <cell r="E1499" t="str">
            <v>PHENG SOVANNA</v>
          </cell>
          <cell r="F1499" t="str">
            <v>0010002535586</v>
          </cell>
        </row>
        <row r="1500">
          <cell r="B1500" t="str">
            <v>សោម សុវណ្ណរិទ្ធ</v>
          </cell>
          <cell r="C1500" t="str">
            <v>1741200049</v>
          </cell>
          <cell r="D1500" t="str">
            <v>សោម សុវណ្ណរិទ្ធ</v>
          </cell>
          <cell r="E1500" t="str">
            <v>SOM SOVANRITH</v>
          </cell>
          <cell r="F1500" t="str">
            <v>0010002541772</v>
          </cell>
        </row>
        <row r="1501">
          <cell r="B1501" t="str">
            <v>ហែម សុគន្ធារិន</v>
          </cell>
          <cell r="C1501" t="str">
            <v>1841400284</v>
          </cell>
          <cell r="D1501" t="str">
            <v>ហែម សុគន្ធារិន</v>
          </cell>
          <cell r="E1501" t="str">
            <v>HEM SOKOUNTHEARIN</v>
          </cell>
          <cell r="F1501" t="str">
            <v>0010002531629</v>
          </cell>
        </row>
        <row r="1502">
          <cell r="B1502" t="str">
            <v>នល់ វណ្ណៈ</v>
          </cell>
          <cell r="C1502" t="str">
            <v>1801500144</v>
          </cell>
          <cell r="D1502" t="str">
            <v>នល់ វណ្ណៈ</v>
          </cell>
          <cell r="E1502" t="str">
            <v>NOL VANNAK</v>
          </cell>
          <cell r="F1502" t="str">
            <v>0010002536752</v>
          </cell>
        </row>
        <row r="1503">
          <cell r="B1503" t="str">
            <v>សុង ពុលីកា</v>
          </cell>
          <cell r="C1503">
            <v>2841200193</v>
          </cell>
          <cell r="D1503" t="str">
            <v>សុង ពុលីកា</v>
          </cell>
          <cell r="E1503" t="str">
            <v>SONG POLIKA</v>
          </cell>
          <cell r="F1503" t="str">
            <v>0010002553557</v>
          </cell>
        </row>
        <row r="1504">
          <cell r="B1504" t="str">
            <v>ផង់ មល្លីកា</v>
          </cell>
          <cell r="C1504">
            <v>1881200211</v>
          </cell>
          <cell r="D1504" t="str">
            <v>ផង់ មល្លីកា</v>
          </cell>
          <cell r="E1504" t="str">
            <v>PHANG MALIKA</v>
          </cell>
          <cell r="F1504" t="str">
            <v>0420000118701</v>
          </cell>
        </row>
        <row r="1505">
          <cell r="B1505" t="str">
            <v>អែម គឹមសៀន</v>
          </cell>
          <cell r="C1505">
            <v>2940500097</v>
          </cell>
          <cell r="D1505" t="str">
            <v>អែម គឹមសៀន</v>
          </cell>
          <cell r="E1505" t="str">
            <v>EM KIMSEAN</v>
          </cell>
          <cell r="F1505" t="str">
            <v>0010004166375</v>
          </cell>
        </row>
        <row r="1506">
          <cell r="B1506" t="str">
            <v>វ៉ា វិច្ឆិកា</v>
          </cell>
          <cell r="C1506" t="str">
            <v>2801000074</v>
          </cell>
          <cell r="D1506" t="str">
            <v>វ៉ា វិច្ឆិកា</v>
          </cell>
          <cell r="E1506" t="str">
            <v>VA VICHHEKA</v>
          </cell>
          <cell r="F1506" t="str">
            <v>0010002553754</v>
          </cell>
        </row>
        <row r="1507">
          <cell r="B1507" t="str">
            <v>យ៉ិន កូលាប</v>
          </cell>
          <cell r="C1507" t="str">
            <v>2932100291</v>
          </cell>
          <cell r="D1507" t="str">
            <v>យ៉ិន កូលាប</v>
          </cell>
          <cell r="E1507" t="str">
            <v>YEN KOLAB</v>
          </cell>
          <cell r="F1507" t="str">
            <v>0130000237249</v>
          </cell>
        </row>
        <row r="1508">
          <cell r="B1508" t="str">
            <v>ស៊ុយ ប៊ុនថេន</v>
          </cell>
          <cell r="C1508" t="str">
            <v>2840600106</v>
          </cell>
          <cell r="D1508" t="str">
            <v>ស៊ុយ ប៊ុនថេន</v>
          </cell>
          <cell r="E1508" t="str">
            <v>SUY BUNTHEN</v>
          </cell>
          <cell r="F1508" t="str">
            <v>0010002550957</v>
          </cell>
        </row>
        <row r="1509">
          <cell r="B1509" t="str">
            <v>ជាក់ តី</v>
          </cell>
          <cell r="C1509">
            <v>2841000103</v>
          </cell>
          <cell r="D1509" t="str">
            <v>ជាក់ តី</v>
          </cell>
          <cell r="E1509" t="str">
            <v>CHEAK TEY</v>
          </cell>
          <cell r="F1509" t="str">
            <v>0420000118938</v>
          </cell>
        </row>
        <row r="1510">
          <cell r="B1510" t="str">
            <v>ឡៃ ហ៊ាងលី</v>
          </cell>
          <cell r="C1510" t="str">
            <v>1812100458</v>
          </cell>
          <cell r="D1510" t="str">
            <v>ឡៃ ហ៊ាងលី</v>
          </cell>
          <cell r="E1510" t="str">
            <v>LAI HEANGLY</v>
          </cell>
          <cell r="F1510" t="str">
            <v>0010002784454</v>
          </cell>
        </row>
        <row r="1511">
          <cell r="B1511" t="str">
            <v>ឡាយ សុវង្ស</v>
          </cell>
          <cell r="C1511">
            <v>1891800027</v>
          </cell>
          <cell r="D1511" t="str">
            <v>ឡាយ សុវង្ស</v>
          </cell>
          <cell r="E1511" t="str">
            <v>LAY SOVONG</v>
          </cell>
          <cell r="F1511" t="str">
            <v>0420000118205</v>
          </cell>
        </row>
        <row r="1512">
          <cell r="B1512" t="str">
            <v>ឌី សុបញ្ញា</v>
          </cell>
          <cell r="C1512">
            <v>2910400159</v>
          </cell>
          <cell r="D1512" t="str">
            <v>ឌី សុបញ្ញា</v>
          </cell>
          <cell r="E1512" t="str">
            <v>DY SOPANHA</v>
          </cell>
          <cell r="F1512" t="str">
            <v>0230000170057</v>
          </cell>
        </row>
        <row r="1513">
          <cell r="B1513" t="str">
            <v>អ៊ុក សំអូន</v>
          </cell>
          <cell r="C1513">
            <v>1881200332</v>
          </cell>
          <cell r="D1513" t="str">
            <v>អ៊ុក សំអូន</v>
          </cell>
          <cell r="E1513" t="str">
            <v>OUK SAMONN</v>
          </cell>
          <cell r="F1513" t="str">
            <v>0420000121842</v>
          </cell>
        </row>
        <row r="1514">
          <cell r="B1514" t="str">
            <v>ចាយ សំណាង</v>
          </cell>
          <cell r="C1514" t="str">
            <v>1841400264</v>
          </cell>
          <cell r="D1514" t="str">
            <v>ចាយ សំណាង</v>
          </cell>
          <cell r="E1514" t="str">
            <v>CHAY SAM NANG</v>
          </cell>
          <cell r="F1514" t="str">
            <v>0010002800379</v>
          </cell>
        </row>
        <row r="1515">
          <cell r="B1515" t="str">
            <v>សោម សុខធី</v>
          </cell>
          <cell r="C1515" t="str">
            <v>1820300382</v>
          </cell>
          <cell r="D1515" t="str">
            <v>សោម សុខធី</v>
          </cell>
          <cell r="E1515" t="str">
            <v>SOM SOKTHY</v>
          </cell>
          <cell r="F1515" t="str">
            <v>0010002531408</v>
          </cell>
        </row>
        <row r="1516">
          <cell r="B1516" t="str">
            <v>យ៉ាម យុទ្ធា</v>
          </cell>
          <cell r="C1516" t="str">
            <v>1792100392</v>
          </cell>
          <cell r="D1516" t="str">
            <v>យ៉ាម យុទ្ធា</v>
          </cell>
          <cell r="E1516" t="str">
            <v>YAM YUTHEA</v>
          </cell>
          <cell r="F1516" t="str">
            <v>0010002532226</v>
          </cell>
        </row>
        <row r="1517">
          <cell r="B1517" t="str">
            <v>ចាន់ ស៊ីណូន</v>
          </cell>
          <cell r="C1517" t="str">
            <v>2880300255</v>
          </cell>
          <cell r="D1517" t="str">
            <v>ចាន់ ស៊ីណូន</v>
          </cell>
          <cell r="E1517" t="str">
            <v>CHAN SINON</v>
          </cell>
          <cell r="F1517" t="str">
            <v>0010002544836</v>
          </cell>
        </row>
        <row r="1518">
          <cell r="B1518" t="str">
            <v>លី វណ្ណា</v>
          </cell>
          <cell r="C1518" t="str">
            <v>1812100479</v>
          </cell>
          <cell r="D1518" t="str">
            <v>លី វណ្ណា</v>
          </cell>
          <cell r="E1518" t="str">
            <v>LY VANNA</v>
          </cell>
          <cell r="F1518" t="str">
            <v>0010002730672</v>
          </cell>
        </row>
        <row r="1519">
          <cell r="B1519" t="str">
            <v>ម៉ម ផាន់នី</v>
          </cell>
          <cell r="C1519" t="str">
            <v>1760800268</v>
          </cell>
          <cell r="D1519" t="str">
            <v>ម៉ម ផាន់នី</v>
          </cell>
          <cell r="E1519" t="str">
            <v>MORM PHANY</v>
          </cell>
          <cell r="F1519" t="str">
            <v>0010002534307</v>
          </cell>
        </row>
        <row r="1520">
          <cell r="B1520" t="str">
            <v>រ៉ាត់ ម៉ាលីកា</v>
          </cell>
          <cell r="C1520">
            <v>2911200263</v>
          </cell>
          <cell r="D1520" t="str">
            <v>រ៉ាត់ ម៉ាលីកា</v>
          </cell>
          <cell r="E1520" t="str">
            <v>RATH MALIKA</v>
          </cell>
          <cell r="F1520" t="str">
            <v>0060000437266</v>
          </cell>
        </row>
        <row r="1521">
          <cell r="B1521" t="str">
            <v>លឹម រតនៈលាភា</v>
          </cell>
          <cell r="C1521" t="str">
            <v>2951200124</v>
          </cell>
          <cell r="D1521" t="str">
            <v>លឹម រតនៈលាភា</v>
          </cell>
          <cell r="E1521" t="str">
            <v>LIM RATHANAK
LEAPHEA</v>
          </cell>
          <cell r="F1521" t="str">
            <v>0010004570729</v>
          </cell>
        </row>
        <row r="1522">
          <cell r="B1522" t="str">
            <v>ឃុន វិចិត្រ</v>
          </cell>
          <cell r="C1522" t="str">
            <v>1831200337</v>
          </cell>
          <cell r="D1522" t="str">
            <v>ឃុន វិចិត្រ</v>
          </cell>
          <cell r="E1522" t="str">
            <v>KHUN VICHET</v>
          </cell>
          <cell r="F1522" t="str">
            <v>0010002542299</v>
          </cell>
        </row>
        <row r="1523">
          <cell r="B1523" t="str">
            <v>គឺ គឹមប៉ាវ</v>
          </cell>
          <cell r="C1523">
            <v>1931000058</v>
          </cell>
          <cell r="D1523" t="str">
            <v>គឺ គឹមប៉ាវ</v>
          </cell>
          <cell r="E1523" t="str">
            <v>KEU KIMPAV</v>
          </cell>
          <cell r="F1523" t="str">
            <v>0230000169957</v>
          </cell>
        </row>
        <row r="1524">
          <cell r="B1524" t="str">
            <v>ប៊ន អេងស៊ាង</v>
          </cell>
          <cell r="C1524">
            <v>1960300115</v>
          </cell>
          <cell r="D1524" t="str">
            <v>ប៊ន អេងស៊ាង</v>
          </cell>
          <cell r="E1524" t="str">
            <v>BOUN ENGSEANG</v>
          </cell>
          <cell r="F1524" t="str">
            <v>0230000169949</v>
          </cell>
        </row>
        <row r="1525">
          <cell r="B1525" t="str">
            <v>អ៊ុក សមបូណ៌មី</v>
          </cell>
          <cell r="C1525">
            <v>2971200062</v>
          </cell>
          <cell r="D1525" t="str">
            <v>អ៊ុក សមបូណ៌មី</v>
          </cell>
          <cell r="E1525" t="str">
            <v>OUK SAMBORAMEY</v>
          </cell>
          <cell r="F1525" t="str">
            <v>0480000117945</v>
          </cell>
        </row>
        <row r="1526">
          <cell r="B1526" t="str">
            <v>ស៊ឹម សុខចំរើន</v>
          </cell>
          <cell r="C1526">
            <v>1881200198</v>
          </cell>
          <cell r="D1526" t="str">
            <v>ស៊ឹម សុខចំរើន</v>
          </cell>
          <cell r="E1526" t="str">
            <v>SIM SOKCHAMROEUN</v>
          </cell>
          <cell r="F1526" t="str">
            <v>0420000117241</v>
          </cell>
        </row>
        <row r="1527">
          <cell r="B1527" t="str">
            <v>ប៉ុស ប៊ុនធឿន</v>
          </cell>
          <cell r="C1527">
            <v>1900500173</v>
          </cell>
          <cell r="D1527" t="str">
            <v>ប៉ុស ប៊ុនធឿន</v>
          </cell>
          <cell r="E1527" t="str">
            <v>POS BUNTHOEURN</v>
          </cell>
          <cell r="F1527">
            <v>480000212182</v>
          </cell>
        </row>
        <row r="1528">
          <cell r="B1528" t="str">
            <v>ជីន ស៊ីណា</v>
          </cell>
          <cell r="C1528">
            <v>2941200098</v>
          </cell>
          <cell r="D1528" t="str">
            <v>ជីន ស៊ីណា</v>
          </cell>
          <cell r="E1528" t="str">
            <v>CHIN SINA</v>
          </cell>
          <cell r="F1528">
            <v>480000128882</v>
          </cell>
        </row>
        <row r="1529">
          <cell r="B1529" t="str">
            <v>ស៊ឹម សុវណ្ណា</v>
          </cell>
          <cell r="C1529">
            <v>2941200125</v>
          </cell>
          <cell r="D1529" t="str">
            <v>ស៊ឹម សុវណ្ណា</v>
          </cell>
          <cell r="E1529" t="str">
            <v>SIM SOVANNA</v>
          </cell>
          <cell r="F1529" t="str">
            <v>0440000031046</v>
          </cell>
        </row>
        <row r="1530">
          <cell r="B1530" t="str">
            <v>សាមុត វីរៈ</v>
          </cell>
          <cell r="C1530">
            <v>1901200157</v>
          </cell>
          <cell r="D1530" t="str">
            <v>សាមុត វីរៈ</v>
          </cell>
          <cell r="E1530" t="str">
            <v>SAMUT VIRAK</v>
          </cell>
          <cell r="F1530" t="str">
            <v>0010003199539</v>
          </cell>
        </row>
        <row r="1531">
          <cell r="B1531" t="str">
            <v>ពៅ សុវណ្ណារ៉ា</v>
          </cell>
          <cell r="C1531">
            <v>1910800318</v>
          </cell>
          <cell r="D1531" t="str">
            <v>ពៅ សុវណ្ណារ៉ា</v>
          </cell>
          <cell r="E1531" t="str">
            <v>POV SOVANNARA</v>
          </cell>
          <cell r="F1531" t="str">
            <v>0230000170068</v>
          </cell>
        </row>
        <row r="1532">
          <cell r="B1532" t="str">
            <v>កែវ ហាក់</v>
          </cell>
          <cell r="C1532">
            <v>1882000122</v>
          </cell>
          <cell r="D1532" t="str">
            <v>កែវ ហាក់</v>
          </cell>
          <cell r="E1532" t="str">
            <v>KEO HAK</v>
          </cell>
          <cell r="F1532">
            <v>10006440296</v>
          </cell>
        </row>
        <row r="1533">
          <cell r="B1533" t="str">
            <v>ហុង សុខហៀប</v>
          </cell>
          <cell r="C1533">
            <v>1790300369</v>
          </cell>
          <cell r="D1533" t="str">
            <v>ហុង សុខហៀប</v>
          </cell>
          <cell r="E1533" t="str">
            <v>HONG SOK HEAP</v>
          </cell>
          <cell r="F1533" t="str">
            <v>0010002746196</v>
          </cell>
        </row>
        <row r="1534">
          <cell r="B1534" t="str">
            <v>ស៊ីម ស៊ុនណារី</v>
          </cell>
          <cell r="C1534" t="str">
            <v>2871200134</v>
          </cell>
          <cell r="D1534" t="str">
            <v>ស៊ីម ស៊ុនណារី</v>
          </cell>
          <cell r="E1534" t="str">
            <v>SIM SUNNARY</v>
          </cell>
          <cell r="F1534" t="str">
            <v>0010002555137</v>
          </cell>
        </row>
        <row r="1535">
          <cell r="B1535" t="str">
            <v>ឡាត់ ម៉ារ៉ា</v>
          </cell>
          <cell r="C1535" t="str">
            <v>1820300290</v>
          </cell>
          <cell r="D1535" t="str">
            <v>ឡាត់ ម៉ារ៉ា</v>
          </cell>
          <cell r="E1535" t="str">
            <v>LATH MARA</v>
          </cell>
          <cell r="F1535" t="str">
            <v>0010002526048</v>
          </cell>
        </row>
        <row r="1536">
          <cell r="B1536" t="str">
            <v>ជួន ជ័យពិសិដ្ឋ</v>
          </cell>
          <cell r="C1536" t="str">
            <v>1811200469</v>
          </cell>
          <cell r="D1536" t="str">
            <v>ជួន ជ័យពិសិដ្ឋ</v>
          </cell>
          <cell r="E1536" t="str">
            <v>CHUON CHEYPISETH</v>
          </cell>
          <cell r="F1536" t="str">
            <v>0010002526994</v>
          </cell>
        </row>
        <row r="1537">
          <cell r="B1537" t="str">
            <v>មាច វិសាល</v>
          </cell>
          <cell r="C1537" t="str">
            <v>1860800087</v>
          </cell>
          <cell r="D1537" t="str">
            <v>មាច វិសាល</v>
          </cell>
          <cell r="E1537" t="str">
            <v>MEACH VISAL</v>
          </cell>
          <cell r="F1537" t="str">
            <v>0010002533753</v>
          </cell>
        </row>
        <row r="1538">
          <cell r="B1538" t="str">
            <v>ចាន់ វឌ្ឍនៈ</v>
          </cell>
          <cell r="C1538">
            <v>1881200051</v>
          </cell>
          <cell r="D1538" t="str">
            <v>ចាន់ វឌ្ឍនៈ</v>
          </cell>
          <cell r="E1538" t="str">
            <v>CHAN VATANAK</v>
          </cell>
          <cell r="F1538" t="str">
            <v>0010002553495</v>
          </cell>
        </row>
        <row r="1539">
          <cell r="B1539" t="str">
            <v>លី ទីណាល់</v>
          </cell>
          <cell r="C1539" t="str">
            <v>1810300362</v>
          </cell>
          <cell r="D1539" t="str">
            <v>លី ទីណាល់</v>
          </cell>
          <cell r="E1539" t="str">
            <v>LY TINAL</v>
          </cell>
          <cell r="F1539" t="str">
            <v>0010002532293</v>
          </cell>
        </row>
        <row r="1540">
          <cell r="B1540" t="str">
            <v>អ៊ឹង ស៊ីថេត</v>
          </cell>
          <cell r="C1540" t="str">
            <v>2850300297</v>
          </cell>
          <cell r="D1540" t="str">
            <v>អ៊ឹង ស៊ីថេត</v>
          </cell>
          <cell r="E1540" t="str">
            <v>UNG SITHET</v>
          </cell>
          <cell r="F1540" t="str">
            <v>0010002784535</v>
          </cell>
        </row>
        <row r="1541">
          <cell r="B1541" t="str">
            <v>ម៉ៅ ឈាងហេង</v>
          </cell>
          <cell r="C1541">
            <v>1900300414</v>
          </cell>
          <cell r="D1541" t="str">
            <v>ម៉ៅ ឈាងហេង</v>
          </cell>
          <cell r="E1541" t="str">
            <v>MAO CHHEANG HENG</v>
          </cell>
          <cell r="F1541">
            <v>240000248054</v>
          </cell>
        </row>
        <row r="1542">
          <cell r="B1542" t="str">
            <v>ជឿង បូរិនសក្តិ</v>
          </cell>
          <cell r="C1542" t="str">
            <v>1861000088</v>
          </cell>
          <cell r="D1542" t="str">
            <v>ជឿង បូរិនសក្តិ</v>
          </cell>
          <cell r="E1542" t="str">
            <v>CHEOUNG BORINSAK</v>
          </cell>
          <cell r="F1542" t="str">
            <v>0010002561854</v>
          </cell>
        </row>
        <row r="1543">
          <cell r="B1543" t="str">
            <v>នុត រ៉ាវី</v>
          </cell>
          <cell r="C1543" t="str">
            <v>2811400125</v>
          </cell>
          <cell r="D1543" t="str">
            <v>នុត រ៉ាវី</v>
          </cell>
          <cell r="E1543" t="str">
            <v>NUTH RAVY</v>
          </cell>
          <cell r="F1543" t="str">
            <v>0010002534342</v>
          </cell>
        </row>
        <row r="1544">
          <cell r="B1544" t="str">
            <v>ឆាយ ពិសី</v>
          </cell>
          <cell r="C1544" t="str">
            <v>2841200115</v>
          </cell>
          <cell r="D1544" t="str">
            <v>ឆាយ ពិសី</v>
          </cell>
          <cell r="E1544" t="str">
            <v>CHHAY PISEY</v>
          </cell>
          <cell r="F1544" t="str">
            <v>0010002533974</v>
          </cell>
        </row>
        <row r="1545">
          <cell r="B1545" t="str">
            <v>ណុប សារ៉ុម</v>
          </cell>
          <cell r="C1545" t="str">
            <v>1832100557</v>
          </cell>
          <cell r="D1545" t="str">
            <v>ណុប សារ៉ុម</v>
          </cell>
          <cell r="E1545" t="str">
            <v>NOP SAROM</v>
          </cell>
          <cell r="F1545" t="str">
            <v>0010002787364</v>
          </cell>
        </row>
        <row r="1546">
          <cell r="B1546" t="str">
            <v>សារី ស្រីនិច</v>
          </cell>
          <cell r="C1546">
            <v>2910800194</v>
          </cell>
          <cell r="D1546" t="str">
            <v>សារី ស្រីនិច</v>
          </cell>
          <cell r="E1546" t="str">
            <v>SARY SREYNICH</v>
          </cell>
          <cell r="F1546" t="str">
            <v>0010003338504</v>
          </cell>
        </row>
        <row r="1547">
          <cell r="B1547" t="str">
            <v>សុក បូរ៉ា</v>
          </cell>
          <cell r="C1547" t="str">
            <v>1811200085</v>
          </cell>
          <cell r="D1547" t="str">
            <v>សុក បូរ៉ា</v>
          </cell>
          <cell r="E1547" t="str">
            <v>SOK BORA</v>
          </cell>
          <cell r="F1547" t="str">
            <v>0010002555285</v>
          </cell>
        </row>
        <row r="1548">
          <cell r="B1548" t="str">
            <v>ងួន ហឿន</v>
          </cell>
          <cell r="C1548">
            <v>1782000109</v>
          </cell>
          <cell r="D1548" t="str">
            <v>ងួន ហឿន</v>
          </cell>
          <cell r="E1548" t="str">
            <v>NGUON HOEURN</v>
          </cell>
          <cell r="F1548" t="str">
            <v>0010002544868</v>
          </cell>
        </row>
        <row r="1549">
          <cell r="B1549" t="str">
            <v>ម៉េត ម៉ាលីនដា</v>
          </cell>
          <cell r="C1549" t="str">
            <v>2821200280</v>
          </cell>
          <cell r="D1549" t="str">
            <v>ម៉េត ម៉ាលីនដា</v>
          </cell>
          <cell r="E1549" t="str">
            <v>METH MALINDA</v>
          </cell>
          <cell r="F1549" t="str">
            <v>0010002542221</v>
          </cell>
        </row>
        <row r="1550">
          <cell r="B1550" t="str">
            <v>អ៊ូ វាសនា</v>
          </cell>
          <cell r="C1550" t="str">
            <v>1742100394</v>
          </cell>
          <cell r="D1550" t="str">
            <v>អ៊ូ វាសនា</v>
          </cell>
          <cell r="E1550" t="str">
            <v>OU VEASNA</v>
          </cell>
          <cell r="F1550" t="str">
            <v>0360000056843</v>
          </cell>
        </row>
        <row r="1551">
          <cell r="B1551" t="str">
            <v>សុខ ស៊ីនួន</v>
          </cell>
          <cell r="C1551" t="str">
            <v>2831200249</v>
          </cell>
          <cell r="D1551" t="str">
            <v>សុខ ស៊ីនួន</v>
          </cell>
          <cell r="E1551" t="str">
            <v>SOK SINOUN</v>
          </cell>
          <cell r="F1551" t="str">
            <v>0010002526404</v>
          </cell>
        </row>
        <row r="1552">
          <cell r="B1552" t="str">
            <v>ជឹម វិសី</v>
          </cell>
          <cell r="C1552" t="str">
            <v>2820200397</v>
          </cell>
          <cell r="D1552" t="str">
            <v>ជឹម វិសី</v>
          </cell>
          <cell r="E1552" t="str">
            <v>CHIM VISEY</v>
          </cell>
          <cell r="F1552" t="str">
            <v>0010002541756</v>
          </cell>
        </row>
        <row r="1553">
          <cell r="B1553" t="str">
            <v>ផេង វីយូរ៉ា</v>
          </cell>
          <cell r="C1553" t="str">
            <v>2861800024</v>
          </cell>
          <cell r="D1553" t="str">
            <v>ផេង វីយូរ៉ា</v>
          </cell>
          <cell r="E1553" t="str">
            <v>PHENG VIYOURA</v>
          </cell>
          <cell r="F1553" t="str">
            <v>0010002554858</v>
          </cell>
        </row>
        <row r="1554">
          <cell r="B1554" t="str">
            <v>សួន រដ្ឋា</v>
          </cell>
          <cell r="C1554" t="str">
            <v>2861200187</v>
          </cell>
          <cell r="D1554" t="str">
            <v>សួន រដ្ឋា</v>
          </cell>
          <cell r="E1554" t="str">
            <v>SUON RATHA</v>
          </cell>
          <cell r="F1554" t="str">
            <v>0010002730087</v>
          </cell>
        </row>
        <row r="1555">
          <cell r="B1555" t="str">
            <v>សាន្ត សុធារី</v>
          </cell>
          <cell r="C1555" t="str">
            <v>2810800231</v>
          </cell>
          <cell r="D1555" t="str">
            <v>សាន្ត សុធារី</v>
          </cell>
          <cell r="E1555" t="str">
            <v>SAN SOTHEARY</v>
          </cell>
          <cell r="F1555" t="str">
            <v>0010002541508</v>
          </cell>
        </row>
        <row r="1556">
          <cell r="B1556" t="str">
            <v>ស៊ុក សុភ័ណ្ឌ</v>
          </cell>
          <cell r="C1556" t="str">
            <v>2871200144</v>
          </cell>
          <cell r="D1556" t="str">
            <v>ស៊ុក សុភ័ណ្ឌ</v>
          </cell>
          <cell r="E1556" t="str">
            <v>SOUK SOPHORN</v>
          </cell>
          <cell r="F1556" t="str">
            <v>0130000131696</v>
          </cell>
        </row>
        <row r="1557">
          <cell r="B1557" t="str">
            <v>ហ៊ុន គឹមហ័ន</v>
          </cell>
          <cell r="C1557" t="str">
            <v>2820600150</v>
          </cell>
          <cell r="D1557" t="str">
            <v>ហ៊ុន គឹមហ័ន</v>
          </cell>
          <cell r="E1557" t="str">
            <v>HUN KIMHOIN</v>
          </cell>
          <cell r="F1557" t="str">
            <v>0010002544364</v>
          </cell>
        </row>
        <row r="1558">
          <cell r="B1558" t="str">
            <v>អ៊ុក គឹមស៊ីម</v>
          </cell>
          <cell r="C1558" t="str">
            <v>2841200239</v>
          </cell>
          <cell r="D1558" t="str">
            <v>អ៊ុក គឹមស៊ីម</v>
          </cell>
          <cell r="E1558" t="str">
            <v>OUK KIMSIM</v>
          </cell>
          <cell r="F1558" t="str">
            <v>0010002541788</v>
          </cell>
        </row>
        <row r="1559">
          <cell r="B1559" t="str">
            <v>ឆេង សារ៉ាត់</v>
          </cell>
          <cell r="C1559" t="str">
            <v>1730300818</v>
          </cell>
          <cell r="D1559" t="str">
            <v>ឆេង សារ៉ាត់</v>
          </cell>
          <cell r="E1559" t="str">
            <v>CHHENG SARATH</v>
          </cell>
          <cell r="F1559" t="str">
            <v>0010002551778</v>
          </cell>
        </row>
        <row r="1560">
          <cell r="B1560" t="str">
            <v>សុខ ដានី</v>
          </cell>
          <cell r="C1560" t="str">
            <v>2811800022</v>
          </cell>
          <cell r="D1560" t="str">
            <v>សុខ ដានី</v>
          </cell>
          <cell r="E1560" t="str">
            <v>SOK DANY</v>
          </cell>
          <cell r="F1560" t="str">
            <v>0010002554947</v>
          </cell>
        </row>
        <row r="1561">
          <cell r="B1561" t="str">
            <v>សុខ មុយទៀង</v>
          </cell>
          <cell r="C1561" t="str">
            <v>2832100150</v>
          </cell>
          <cell r="D1561" t="str">
            <v>សុខ មុយទៀង</v>
          </cell>
          <cell r="E1561" t="str">
            <v>SOK MUYTEANG</v>
          </cell>
          <cell r="F1561" t="str">
            <v>0010002547835</v>
          </cell>
        </row>
        <row r="1562">
          <cell r="B1562" t="str">
            <v>តាន់ ថារី</v>
          </cell>
          <cell r="C1562" t="str">
            <v>2840600108</v>
          </cell>
          <cell r="D1562" t="str">
            <v>តាន់ ថារី</v>
          </cell>
          <cell r="E1562" t="str">
            <v>TANN THARY</v>
          </cell>
          <cell r="F1562" t="str">
            <v>0010002541567</v>
          </cell>
        </row>
        <row r="1563">
          <cell r="B1563" t="str">
            <v>ហុក ម៉ុងហ៊ត</v>
          </cell>
          <cell r="C1563">
            <v>1901000121</v>
          </cell>
          <cell r="D1563" t="str">
            <v>ហុក ម៉ុងហ៊ត</v>
          </cell>
          <cell r="E1563" t="str">
            <v>HOK MONGHORT</v>
          </cell>
          <cell r="F1563" t="str">
            <v>0480000131255</v>
          </cell>
        </row>
        <row r="1564">
          <cell r="B1564" t="str">
            <v>ម៉ាន់ ម៉ូនីកា</v>
          </cell>
          <cell r="C1564" t="str">
            <v>1821200302</v>
          </cell>
          <cell r="D1564" t="str">
            <v>ម៉ាន់ ម៉ូនីកា</v>
          </cell>
          <cell r="E1564" t="str">
            <v>MANN MONIKA</v>
          </cell>
          <cell r="F1564" t="str">
            <v>0010002532781</v>
          </cell>
        </row>
        <row r="1565">
          <cell r="B1565" t="str">
            <v>សឹង វន</v>
          </cell>
          <cell r="C1565">
            <v>1862100299</v>
          </cell>
          <cell r="D1565" t="str">
            <v>សឹង វន</v>
          </cell>
          <cell r="E1565" t="str">
            <v>SOENG VORN</v>
          </cell>
          <cell r="F1565" t="str">
            <v>0290000042941</v>
          </cell>
        </row>
        <row r="1566">
          <cell r="B1566" t="str">
            <v>អ៊ឹង យុទ្ធាវី</v>
          </cell>
          <cell r="C1566" t="str">
            <v>2831200251</v>
          </cell>
          <cell r="D1566" t="str">
            <v>អ៊ឹង យុទ្ធាវី</v>
          </cell>
          <cell r="E1566" t="str">
            <v>ING YUTHEAVY</v>
          </cell>
          <cell r="F1566" t="str">
            <v>0010002529756</v>
          </cell>
        </row>
        <row r="1567">
          <cell r="B1567" t="str">
            <v>ទត ប៉ូឡារី</v>
          </cell>
          <cell r="C1567" t="str">
            <v>1730400009</v>
          </cell>
          <cell r="D1567" t="str">
            <v>ទត ប៉ូឡារី</v>
          </cell>
          <cell r="E1567" t="str">
            <v>TORT POLARY</v>
          </cell>
          <cell r="F1567" t="str">
            <v>0010002557547</v>
          </cell>
        </row>
        <row r="1568">
          <cell r="B1568" t="str">
            <v>សា សុមុត</v>
          </cell>
          <cell r="C1568">
            <v>1760800256</v>
          </cell>
          <cell r="D1568" t="str">
            <v>សា សុមុត</v>
          </cell>
          <cell r="E1568" t="str">
            <v>SA SOMUTH</v>
          </cell>
          <cell r="F1568" t="str">
            <v>0010001546479</v>
          </cell>
        </row>
        <row r="1569">
          <cell r="B1569" t="str">
            <v>ពិន រដ្ឋាណា</v>
          </cell>
          <cell r="C1569" t="str">
            <v>1821200308</v>
          </cell>
          <cell r="D1569" t="str">
            <v>ពិន រដ្ឋាណា</v>
          </cell>
          <cell r="E1569" t="str">
            <v>PIN ROTHANA</v>
          </cell>
          <cell r="F1569" t="str">
            <v>0010002536191</v>
          </cell>
        </row>
        <row r="1570">
          <cell r="B1570" t="str">
            <v>ដួង សុខា</v>
          </cell>
          <cell r="C1570" t="str">
            <v>1802100412</v>
          </cell>
          <cell r="D1570" t="str">
            <v>ដួង សុខា</v>
          </cell>
          <cell r="E1570" t="str">
            <v>DUONG SOKHA</v>
          </cell>
          <cell r="F1570" t="str">
            <v>0010002526455</v>
          </cell>
        </row>
        <row r="1571">
          <cell r="B1571" t="str">
            <v>ស៊ូ សម្បត្តិ</v>
          </cell>
          <cell r="C1571" t="str">
            <v>1822100454</v>
          </cell>
          <cell r="D1571" t="str">
            <v>ស៊ូ សម្បត្តិ</v>
          </cell>
          <cell r="E1571" t="str">
            <v>SOU SAMBATH</v>
          </cell>
          <cell r="F1571" t="str">
            <v>0140000077848</v>
          </cell>
        </row>
        <row r="1572">
          <cell r="B1572" t="str">
            <v>ភោគ ចិន្តា</v>
          </cell>
          <cell r="C1572" t="str">
            <v>2850800283</v>
          </cell>
          <cell r="D1572" t="str">
            <v>ភោគ ចិន្តា</v>
          </cell>
          <cell r="E1572" t="str">
            <v>PHOK CHENDA</v>
          </cell>
          <cell r="F1572" t="str">
            <v>0010002785458</v>
          </cell>
        </row>
        <row r="1573">
          <cell r="B1573" t="str">
            <v>ពេជ្រ ស៊ូប៊ូតា</v>
          </cell>
          <cell r="C1573">
            <v>2891000123</v>
          </cell>
          <cell r="D1573" t="str">
            <v>ពេជ្រ ស៊ូប៊ូតា</v>
          </cell>
          <cell r="E1573" t="str">
            <v>PICH SOUBOUTA</v>
          </cell>
          <cell r="F1573" t="str">
            <v>0010002336907</v>
          </cell>
        </row>
        <row r="1574">
          <cell r="B1574" t="str">
            <v>យូ សារ៉ាត់</v>
          </cell>
          <cell r="C1574" t="str">
            <v>1872100316</v>
          </cell>
          <cell r="D1574" t="str">
            <v>យូ សារ៉ាត់</v>
          </cell>
          <cell r="E1574" t="str">
            <v>YOU SARAT</v>
          </cell>
          <cell r="F1574" t="str">
            <v>0010002785318</v>
          </cell>
        </row>
        <row r="1575">
          <cell r="B1575" t="str">
            <v>សុខ ចាន់មូលីណា</v>
          </cell>
          <cell r="C1575" t="str">
            <v>2871200242</v>
          </cell>
          <cell r="D1575" t="str">
            <v>សុខ ចាន់មូលីណា</v>
          </cell>
          <cell r="E1575" t="str">
            <v>SOK CHANMOLINA</v>
          </cell>
          <cell r="F1575" t="str">
            <v>0010002784497</v>
          </cell>
        </row>
        <row r="1576">
          <cell r="B1576" t="str">
            <v>ជៀក លីម៉េង</v>
          </cell>
          <cell r="C1576" t="str">
            <v>1821400233</v>
          </cell>
          <cell r="D1576" t="str">
            <v>ជៀក លីម៉េង</v>
          </cell>
          <cell r="E1576" t="str">
            <v>CHEAK LYMENG</v>
          </cell>
          <cell r="F1576" t="str">
            <v>0010002526412</v>
          </cell>
        </row>
        <row r="1577">
          <cell r="B1577" t="str">
            <v>សោម ស៊ុនចា</v>
          </cell>
          <cell r="C1577" t="str">
            <v>2830800196</v>
          </cell>
          <cell r="D1577" t="str">
            <v>សោម ស៊ុនចា</v>
          </cell>
          <cell r="E1577" t="str">
            <v>SOM SUNCHA</v>
          </cell>
          <cell r="F1577" t="str">
            <v>0010002526226</v>
          </cell>
        </row>
        <row r="1578">
          <cell r="B1578" t="str">
            <v>សុទ្ធ សៅរ៍</v>
          </cell>
          <cell r="C1578" t="str">
            <v>1841400285</v>
          </cell>
          <cell r="D1578" t="str">
            <v>សុទ្ធ សៅរ៍</v>
          </cell>
          <cell r="E1578" t="str">
            <v>SOTH SAO</v>
          </cell>
          <cell r="F1578" t="str">
            <v>0010002551317</v>
          </cell>
        </row>
        <row r="1579">
          <cell r="B1579" t="str">
            <v>ង៉ែត សុវណ្ណតារា</v>
          </cell>
          <cell r="C1579">
            <v>1861500137</v>
          </cell>
          <cell r="D1579" t="str">
            <v>ង៉ែត សុវណ្ណតារា</v>
          </cell>
          <cell r="E1579" t="str">
            <v>NGET SOVANNTARA</v>
          </cell>
          <cell r="F1579" t="str">
            <v>0060000271578</v>
          </cell>
        </row>
        <row r="1580">
          <cell r="B1580" t="str">
            <v>ប៉ុក ចក្រា</v>
          </cell>
          <cell r="C1580" t="str">
            <v>1831200469</v>
          </cell>
          <cell r="D1580" t="str">
            <v>ប៉ុក ចក្រា</v>
          </cell>
          <cell r="E1580" t="str">
            <v>POK CHAKRA</v>
          </cell>
          <cell r="F1580" t="str">
            <v>0010002535713</v>
          </cell>
        </row>
        <row r="1581">
          <cell r="B1581" t="str">
            <v>រ័ត្ន រ៉ានីន</v>
          </cell>
          <cell r="C1581" t="str">
            <v>2811200358</v>
          </cell>
          <cell r="D1581" t="str">
            <v>រ័ត្ន រ៉ានីន</v>
          </cell>
          <cell r="E1581" t="str">
            <v>ROTH RANINE</v>
          </cell>
          <cell r="F1581" t="str">
            <v>0010002553428</v>
          </cell>
        </row>
        <row r="1582">
          <cell r="B1582" t="str">
            <v>អោក ឡៃស៊</v>
          </cell>
          <cell r="C1582">
            <v>1842100473</v>
          </cell>
          <cell r="D1582" t="str">
            <v>អោក ឡៃស៊</v>
          </cell>
          <cell r="E1582" t="str">
            <v>ORK LAYSOR</v>
          </cell>
          <cell r="F1582" t="str">
            <v>0010002783342</v>
          </cell>
        </row>
        <row r="1583">
          <cell r="B1583" t="str">
            <v>តាត់ សំនិត</v>
          </cell>
          <cell r="C1583" t="str">
            <v>1930800210</v>
          </cell>
          <cell r="D1583" t="str">
            <v>តាត់ សំនិត</v>
          </cell>
          <cell r="E1583" t="str">
            <v>TAT SAMNITH</v>
          </cell>
          <cell r="F1583" t="str">
            <v>0480000227187</v>
          </cell>
        </row>
        <row r="1584">
          <cell r="B1584" t="str">
            <v>ឡៅ គឹមលី</v>
          </cell>
          <cell r="C1584">
            <v>2920100162</v>
          </cell>
          <cell r="D1584" t="str">
            <v>ឡៅ គឹមលី</v>
          </cell>
          <cell r="E1584" t="str">
            <v>LAO KIMLY</v>
          </cell>
          <cell r="F1584" t="str">
            <v>0240000205851</v>
          </cell>
        </row>
        <row r="1585">
          <cell r="B1585" t="str">
            <v>ពៅ លីនដា</v>
          </cell>
          <cell r="C1585">
            <v>2951400183</v>
          </cell>
          <cell r="D1585" t="str">
            <v>ពៅ លីនដា</v>
          </cell>
          <cell r="E1585" t="str">
            <v>POV LINDA</v>
          </cell>
          <cell r="F1585" t="str">
            <v>0260000232795</v>
          </cell>
        </row>
        <row r="1586">
          <cell r="B1586" t="str">
            <v>នី សម្បត្តិ</v>
          </cell>
          <cell r="C1586" t="str">
            <v>1790800255</v>
          </cell>
          <cell r="D1586" t="str">
            <v>នី សម្បត្តិ</v>
          </cell>
          <cell r="E1586" t="str">
            <v>NY SAMBATH</v>
          </cell>
          <cell r="F1586" t="str">
            <v>0010002532568</v>
          </cell>
        </row>
        <row r="1587">
          <cell r="B1587" t="str">
            <v>សួន វណ្ណៈ</v>
          </cell>
          <cell r="C1587" t="str">
            <v>1792100167</v>
          </cell>
          <cell r="D1587" t="str">
            <v>សួន វណ្ណៈ</v>
          </cell>
          <cell r="E1587" t="str">
            <v>SOUN VANNAK</v>
          </cell>
          <cell r="F1587" t="str">
            <v>0010002562001</v>
          </cell>
        </row>
        <row r="1588">
          <cell r="B1588" t="str">
            <v>នាក់ វុទ្ធី</v>
          </cell>
          <cell r="C1588" t="str">
            <v>1821200158</v>
          </cell>
          <cell r="D1588" t="str">
            <v>នាក់ វុទ្ធី</v>
          </cell>
          <cell r="E1588" t="str">
            <v>NAK VUTHY</v>
          </cell>
          <cell r="F1588" t="str">
            <v>0010002528423</v>
          </cell>
        </row>
        <row r="1589">
          <cell r="B1589" t="str">
            <v>ភឿន មិនា</v>
          </cell>
          <cell r="C1589" t="str">
            <v>2831200267</v>
          </cell>
          <cell r="D1589" t="str">
            <v>ភឿន មិនា</v>
          </cell>
          <cell r="E1589" t="str">
            <v>PHOEUN MINEA</v>
          </cell>
          <cell r="F1589" t="str">
            <v>0010002531564</v>
          </cell>
        </row>
        <row r="1590">
          <cell r="B1590" t="str">
            <v>ម៉ៅ សុខា</v>
          </cell>
          <cell r="C1590" t="str">
            <v>1730800805</v>
          </cell>
          <cell r="D1590" t="str">
            <v>ម៉ៅ សុខា</v>
          </cell>
          <cell r="E1590" t="str">
            <v>MAO SOKHA</v>
          </cell>
          <cell r="F1590" t="str">
            <v>0010002551026</v>
          </cell>
        </row>
        <row r="1591">
          <cell r="B1591" t="str">
            <v>គាត ពុធណារិទ្ឋ</v>
          </cell>
          <cell r="C1591" t="str">
            <v>1831200011</v>
          </cell>
          <cell r="D1591" t="str">
            <v>គាត ពុធណារិទ្ឋ</v>
          </cell>
          <cell r="E1591" t="str">
            <v>KEAT PUTNARITH</v>
          </cell>
          <cell r="F1591" t="str">
            <v>0010002535608</v>
          </cell>
        </row>
        <row r="1592">
          <cell r="B1592" t="str">
            <v>ឡេង ពុទ្ធិច័ន្ទមីនា</v>
          </cell>
          <cell r="C1592" t="str">
            <v>1800800651</v>
          </cell>
          <cell r="D1592" t="str">
            <v>ឡេង ពុទ្ធិច័ន្ទមីនា</v>
          </cell>
          <cell r="E1592" t="str">
            <v>LENG PUTHYCHAN
MINA</v>
          </cell>
          <cell r="F1592" t="str">
            <v>0010003356758</v>
          </cell>
        </row>
        <row r="1593">
          <cell r="B1593" t="str">
            <v>ដាន ហាប់</v>
          </cell>
          <cell r="C1593">
            <v>1882100563</v>
          </cell>
          <cell r="D1593" t="str">
            <v>ដាន ហាប់</v>
          </cell>
          <cell r="E1593" t="str">
            <v>DAN HAB</v>
          </cell>
          <cell r="F1593" t="str">
            <v>0480000131147</v>
          </cell>
        </row>
        <row r="1594">
          <cell r="B1594" t="str">
            <v>ជេដ្ឋា យុវណ្ណនី</v>
          </cell>
          <cell r="C1594">
            <v>2891200176</v>
          </cell>
          <cell r="D1594" t="str">
            <v>ជេដ្ឋា យុវណ្ណនី</v>
          </cell>
          <cell r="E1594" t="str">
            <v>CHETHA YUVANNY</v>
          </cell>
          <cell r="F1594" t="str">
            <v>0420000149418</v>
          </cell>
        </row>
        <row r="1595">
          <cell r="B1595" t="str">
            <v>ជា ចិន្តចិន្ត</v>
          </cell>
          <cell r="C1595">
            <v>2900200291</v>
          </cell>
          <cell r="D1595" t="str">
            <v>ជា ចិន្តចិន្ត</v>
          </cell>
          <cell r="E1595" t="str">
            <v>CHEA CHEN CHEN</v>
          </cell>
          <cell r="F1595" t="str">
            <v>0420000099901</v>
          </cell>
        </row>
        <row r="1596">
          <cell r="B1596" t="str">
            <v>អ៊ិត ផល្លីន</v>
          </cell>
          <cell r="C1596" t="str">
            <v>2811200322</v>
          </cell>
          <cell r="D1596" t="str">
            <v>អ៊ិត ផល្លីន</v>
          </cell>
          <cell r="E1596" t="str">
            <v>ITH PHALLINE</v>
          </cell>
          <cell r="F1596" t="str">
            <v>0010002540423</v>
          </cell>
        </row>
        <row r="1597">
          <cell r="B1597" t="str">
            <v>អ៊ូ គឹមឆាយ</v>
          </cell>
          <cell r="C1597">
            <v>1891200294</v>
          </cell>
          <cell r="D1597" t="str">
            <v>អ៊ូ គឹមឆាយ</v>
          </cell>
          <cell r="E1597" t="str">
            <v>OU KIMCHHAY</v>
          </cell>
          <cell r="F1597" t="str">
            <v>0440000029467</v>
          </cell>
        </row>
        <row r="1598">
          <cell r="B1598" t="str">
            <v>លឹម សៀងហួត</v>
          </cell>
          <cell r="C1598">
            <v>1801200393</v>
          </cell>
          <cell r="D1598" t="str">
            <v>លឹម សៀងហួត</v>
          </cell>
          <cell r="E1598" t="str">
            <v>LIM SEANG HOUT</v>
          </cell>
          <cell r="F1598" t="str">
            <v>0220000173417</v>
          </cell>
        </row>
        <row r="1599">
          <cell r="B1599" t="str">
            <v>រ័ត្ន ពិសី</v>
          </cell>
          <cell r="C1599">
            <v>2911500034</v>
          </cell>
          <cell r="D1599" t="str">
            <v>រ័ត្ន ពិសី</v>
          </cell>
          <cell r="E1599" t="str">
            <v>RORT PISEY</v>
          </cell>
          <cell r="F1599" t="str">
            <v>0480000131611</v>
          </cell>
        </row>
        <row r="1600">
          <cell r="B1600" t="str">
            <v>សាន់ សុភ័ណ្ឌ</v>
          </cell>
          <cell r="C1600">
            <v>1852100451</v>
          </cell>
          <cell r="D1600" t="str">
            <v>សាន់ សុភ័ណ្ឌ</v>
          </cell>
          <cell r="E1600" t="str">
            <v>SANN SOPHAON</v>
          </cell>
          <cell r="F1600" t="str">
            <v>0280000082597</v>
          </cell>
        </row>
        <row r="1601">
          <cell r="B1601" t="str">
            <v>ម៉ម ពន្លឺ</v>
          </cell>
          <cell r="C1601">
            <v>1920700197</v>
          </cell>
          <cell r="D1601" t="str">
            <v>ម៉ម ពន្លឺ</v>
          </cell>
          <cell r="E1601" t="str">
            <v>MAM PONLEU</v>
          </cell>
          <cell r="F1601">
            <v>10004209783</v>
          </cell>
        </row>
        <row r="1602">
          <cell r="B1602" t="str">
            <v>ឯក ឡេងហៃ</v>
          </cell>
          <cell r="C1602">
            <v>1930800048</v>
          </cell>
          <cell r="D1602" t="str">
            <v>ឯក ឡេងហៃ</v>
          </cell>
          <cell r="E1602" t="str">
            <v>EK LENGHAY</v>
          </cell>
          <cell r="F1602">
            <v>10006377551</v>
          </cell>
        </row>
        <row r="1603">
          <cell r="B1603" t="str">
            <v>សយ សុភា</v>
          </cell>
          <cell r="C1603" t="str">
            <v>2820700194</v>
          </cell>
          <cell r="D1603" t="str">
            <v>សយ សុភា</v>
          </cell>
          <cell r="E1603" t="str">
            <v>SAY SOPHEA</v>
          </cell>
          <cell r="F1603" t="str">
            <v>0010002531513</v>
          </cell>
        </row>
        <row r="1604">
          <cell r="B1604" t="str">
            <v>ឃុន ប្រុសពៅ</v>
          </cell>
          <cell r="C1604" t="str">
            <v>1861400201</v>
          </cell>
          <cell r="D1604" t="str">
            <v>ឃុន ប្រុសពៅ</v>
          </cell>
          <cell r="E1604" t="str">
            <v>KHUN BRUSPOV</v>
          </cell>
          <cell r="F1604" t="str">
            <v>0010002532145</v>
          </cell>
        </row>
        <row r="1605">
          <cell r="B1605" t="str">
            <v>ប៉ែន សុភា</v>
          </cell>
          <cell r="C1605" t="str">
            <v>1830800415</v>
          </cell>
          <cell r="D1605" t="str">
            <v>ប៉ែន សុភា</v>
          </cell>
          <cell r="E1605" t="str">
            <v>PEN SOPHAE</v>
          </cell>
          <cell r="F1605" t="str">
            <v>0010002800654</v>
          </cell>
        </row>
        <row r="1606">
          <cell r="B1606" t="str">
            <v>ជា ចិន្តា</v>
          </cell>
          <cell r="C1606" t="str">
            <v>1800800571</v>
          </cell>
          <cell r="D1606" t="str">
            <v>ជា ចិន្តា</v>
          </cell>
          <cell r="E1606" t="str">
            <v>CHEA CHENDA</v>
          </cell>
          <cell r="F1606" t="str">
            <v>0010002532137</v>
          </cell>
        </row>
        <row r="1607">
          <cell r="B1607" t="str">
            <v>សុខ វឿន</v>
          </cell>
          <cell r="C1607" t="str">
            <v>1740300511</v>
          </cell>
          <cell r="D1607" t="str">
            <v>សុខ វឿន</v>
          </cell>
          <cell r="E1607" t="str">
            <v>SOK VOEUN</v>
          </cell>
          <cell r="F1607" t="str">
            <v>0010002526684</v>
          </cell>
        </row>
        <row r="1608">
          <cell r="B1608" t="str">
            <v>ផង់ វិបុល</v>
          </cell>
          <cell r="C1608">
            <v>1861200356</v>
          </cell>
          <cell r="D1608" t="str">
            <v>ផង់ វិបុល</v>
          </cell>
          <cell r="E1608" t="str">
            <v>PHANG VIBOL</v>
          </cell>
          <cell r="F1608" t="str">
            <v>0420000114641</v>
          </cell>
        </row>
        <row r="1609">
          <cell r="B1609" t="str">
            <v>រ័ត្ន នារីនាថ</v>
          </cell>
          <cell r="C1609" t="str">
            <v>2811200269</v>
          </cell>
          <cell r="D1609" t="str">
            <v>រ័ត្ន នារីនាថ</v>
          </cell>
          <cell r="E1609" t="str">
            <v>RATH NEARY NEATH</v>
          </cell>
          <cell r="F1609" t="str">
            <v>0010002529187</v>
          </cell>
        </row>
        <row r="1610">
          <cell r="B1610" t="str">
            <v>កៃ សុភា</v>
          </cell>
          <cell r="C1610" t="str">
            <v>1800300503</v>
          </cell>
          <cell r="D1610" t="str">
            <v>កៃ សុភា</v>
          </cell>
          <cell r="E1610" t="str">
            <v>KAY SOPHEA</v>
          </cell>
          <cell r="F1610" t="str">
            <v>0010002531367</v>
          </cell>
        </row>
        <row r="1611">
          <cell r="B1611" t="str">
            <v>យូ រ៉ាដែត</v>
          </cell>
          <cell r="C1611" t="str">
            <v>1831200336</v>
          </cell>
          <cell r="D1611" t="str">
            <v>យូ រ៉ាដែត</v>
          </cell>
          <cell r="E1611" t="str">
            <v>YOU RADETH</v>
          </cell>
          <cell r="F1611" t="str">
            <v>0010002531874</v>
          </cell>
        </row>
        <row r="1612">
          <cell r="B1612" t="str">
            <v>ប៉ឹក សាម៉ុល</v>
          </cell>
          <cell r="C1612" t="str">
            <v>1682000054</v>
          </cell>
          <cell r="D1612" t="str">
            <v>ប៉ឹក សាម៉ុល</v>
          </cell>
          <cell r="E1612" t="str">
            <v>PEK SAMOL</v>
          </cell>
          <cell r="F1612" t="str">
            <v>0340000016794</v>
          </cell>
        </row>
        <row r="1613">
          <cell r="B1613" t="str">
            <v>ស្រី សារ៉ន</v>
          </cell>
          <cell r="C1613" t="str">
            <v>2662100004</v>
          </cell>
          <cell r="D1613" t="str">
            <v>ស្រី សារ៉ន</v>
          </cell>
          <cell r="E1613" t="str">
            <v>SREY SARAN</v>
          </cell>
          <cell r="F1613" t="str">
            <v>0010002532331</v>
          </cell>
        </row>
        <row r="1614">
          <cell r="B1614" t="str">
            <v>លឹម សោភ័ណ្ឌតារា</v>
          </cell>
          <cell r="C1614">
            <v>1830300310</v>
          </cell>
          <cell r="D1614" t="str">
            <v>លឹម សោភ័ណ្ឌតារា</v>
          </cell>
          <cell r="E1614" t="str">
            <v>LIM SOPHORN DARA</v>
          </cell>
          <cell r="F1614" t="str">
            <v>0010002534288</v>
          </cell>
        </row>
        <row r="1615">
          <cell r="B1615" t="str">
            <v>ផូ ភាង</v>
          </cell>
          <cell r="C1615" t="str">
            <v>1850600165</v>
          </cell>
          <cell r="D1615" t="str">
            <v>ផូ ភាង</v>
          </cell>
          <cell r="E1615" t="str">
            <v>PHO PHEANG</v>
          </cell>
          <cell r="F1615" t="str">
            <v>0010002800913</v>
          </cell>
        </row>
        <row r="1616">
          <cell r="B1616" t="str">
            <v>ឌី ដានី</v>
          </cell>
          <cell r="C1616">
            <v>1880300362</v>
          </cell>
          <cell r="D1616" t="str">
            <v>ឌី ដានី</v>
          </cell>
          <cell r="E1616" t="str">
            <v>DY DANY</v>
          </cell>
          <cell r="F1616" t="str">
            <v>0190000175459</v>
          </cell>
        </row>
        <row r="1617">
          <cell r="B1617" t="str">
            <v>ប៊ូ វីរីយា</v>
          </cell>
          <cell r="C1617" t="str">
            <v>2711200022</v>
          </cell>
          <cell r="D1617" t="str">
            <v>ប៊ូ វីរីយា</v>
          </cell>
          <cell r="E1617" t="str">
            <v>BOU VIRIYA</v>
          </cell>
          <cell r="F1617" t="str">
            <v>0010002533761</v>
          </cell>
        </row>
        <row r="1618">
          <cell r="B1618" t="str">
            <v>ថោ ហ៊រ</v>
          </cell>
          <cell r="C1618" t="str">
            <v>1760200296</v>
          </cell>
          <cell r="D1618" t="str">
            <v>ថោ ហ៊រ</v>
          </cell>
          <cell r="E1618" t="str">
            <v>THOR HOR</v>
          </cell>
          <cell r="F1618" t="str">
            <v>0120000116489</v>
          </cell>
        </row>
        <row r="1619">
          <cell r="B1619" t="str">
            <v>សាន ណារិន</v>
          </cell>
          <cell r="C1619" t="str">
            <v>1791400281</v>
          </cell>
          <cell r="D1619" t="str">
            <v>សាន ណារិន</v>
          </cell>
          <cell r="E1619" t="str">
            <v>SAN NARIN</v>
          </cell>
          <cell r="F1619" t="str">
            <v>0120000116478</v>
          </cell>
        </row>
        <row r="1620">
          <cell r="B1620" t="str">
            <v>មាស ចន្ទី</v>
          </cell>
          <cell r="C1620" t="str">
            <v>1822100466</v>
          </cell>
          <cell r="D1620" t="str">
            <v>មាស ចន្ទី</v>
          </cell>
          <cell r="E1620" t="str">
            <v>MEAS CHANNTY</v>
          </cell>
          <cell r="F1620" t="str">
            <v>0120000116462</v>
          </cell>
        </row>
        <row r="1621">
          <cell r="B1621" t="str">
            <v>ណន បញ្ញា</v>
          </cell>
          <cell r="C1621">
            <v>1931200182</v>
          </cell>
          <cell r="D1621" t="str">
            <v>ណន បញ្ញា</v>
          </cell>
          <cell r="E1621" t="str">
            <v>NORN PANHA</v>
          </cell>
          <cell r="F1621">
            <v>10004424536</v>
          </cell>
        </row>
        <row r="1622">
          <cell r="B1622" t="str">
            <v>សុខ ភូមារ៉ា</v>
          </cell>
          <cell r="C1622">
            <v>2930100136</v>
          </cell>
          <cell r="D1622" t="str">
            <v>សុខ ភូមារ៉ា</v>
          </cell>
          <cell r="E1622" t="str">
            <v>SOK PHOUMARA</v>
          </cell>
          <cell r="F1622">
            <v>240000190676</v>
          </cell>
        </row>
        <row r="1623">
          <cell r="B1623" t="str">
            <v>តែម ទិត្យ</v>
          </cell>
          <cell r="C1623" t="str">
            <v>1830200396</v>
          </cell>
          <cell r="D1623" t="str">
            <v>តែម ទិត្យ</v>
          </cell>
          <cell r="E1623" t="str">
            <v>TEM TITH</v>
          </cell>
          <cell r="F1623" t="str">
            <v>0040000333362</v>
          </cell>
        </row>
        <row r="1624">
          <cell r="B1624" t="str">
            <v>សួរ សាន</v>
          </cell>
          <cell r="C1624">
            <v>1820200470</v>
          </cell>
          <cell r="D1624" t="str">
            <v>សួរ សាន</v>
          </cell>
          <cell r="E1624" t="str">
            <v>SOUR SAN</v>
          </cell>
          <cell r="F1624" t="str">
            <v>0040000428827</v>
          </cell>
        </row>
        <row r="1625">
          <cell r="B1625" t="str">
            <v>រឿន មាន</v>
          </cell>
          <cell r="C1625">
            <v>1880700244</v>
          </cell>
          <cell r="D1625" t="str">
            <v>រឿន មាន</v>
          </cell>
          <cell r="E1625" t="str">
            <v>ROEUN MEAN</v>
          </cell>
          <cell r="F1625">
            <v>40000770924</v>
          </cell>
        </row>
        <row r="1626">
          <cell r="B1626" t="str">
            <v>សាយ សុធន</v>
          </cell>
          <cell r="C1626" t="str">
            <v>1780300267</v>
          </cell>
          <cell r="D1626" t="str">
            <v>សាយ សុធន</v>
          </cell>
          <cell r="E1626" t="str">
            <v>SAY SOTHON</v>
          </cell>
          <cell r="F1626" t="str">
            <v>0050000086182</v>
          </cell>
        </row>
        <row r="1627">
          <cell r="B1627" t="str">
            <v>យន់ សុនិតា</v>
          </cell>
          <cell r="C1627">
            <v>2900300465</v>
          </cell>
          <cell r="D1627" t="str">
            <v>យន់ សុនិតា</v>
          </cell>
          <cell r="E1627" t="str">
            <v>YUN SONITA</v>
          </cell>
          <cell r="F1627">
            <v>50000402092</v>
          </cell>
        </row>
        <row r="1628">
          <cell r="B1628" t="str">
            <v>ឈិត សុខលីម</v>
          </cell>
          <cell r="C1628">
            <v>1920300112</v>
          </cell>
          <cell r="D1628" t="str">
            <v>ឈិត សុខលីម</v>
          </cell>
          <cell r="E1628" t="str">
            <v>CHHIT SOKLIM</v>
          </cell>
          <cell r="F1628">
            <v>10006701391</v>
          </cell>
        </row>
        <row r="1629">
          <cell r="B1629" t="str">
            <v>ស៊ឹម ប៊ុនធឿន</v>
          </cell>
          <cell r="C1629" t="str">
            <v>1820400118</v>
          </cell>
          <cell r="D1629" t="str">
            <v>ស៊ឹម ប៊ុនធឿន</v>
          </cell>
          <cell r="E1629" t="str">
            <v>SIM BUNTHOEUN</v>
          </cell>
          <cell r="F1629" t="str">
            <v>0150000027668</v>
          </cell>
        </row>
        <row r="1630">
          <cell r="B1630" t="str">
            <v>បិន ប៊ុនឡុង</v>
          </cell>
          <cell r="C1630">
            <v>1830400138</v>
          </cell>
          <cell r="D1630" t="str">
            <v>បិន ប៊ុនឡុង</v>
          </cell>
          <cell r="E1630" t="str">
            <v>BIN BUNLONG</v>
          </cell>
          <cell r="F1630" t="str">
            <v>0150000055378</v>
          </cell>
        </row>
        <row r="1631">
          <cell r="B1631" t="str">
            <v>ពៅ សូនី</v>
          </cell>
          <cell r="C1631">
            <v>1820800131</v>
          </cell>
          <cell r="D1631" t="str">
            <v>ពៅ សូនី</v>
          </cell>
          <cell r="E1631" t="str">
            <v>POUV SONY</v>
          </cell>
          <cell r="F1631">
            <v>150000184103</v>
          </cell>
        </row>
        <row r="1632">
          <cell r="B1632" t="str">
            <v>ម៉ូវ រដ្ឋា</v>
          </cell>
          <cell r="C1632" t="str">
            <v>1822100553</v>
          </cell>
          <cell r="D1632" t="str">
            <v>ម៉ូវ រដ្ឋា</v>
          </cell>
          <cell r="E1632" t="str">
            <v>MOV RATHA</v>
          </cell>
          <cell r="F1632" t="str">
            <v>0360000056819</v>
          </cell>
        </row>
        <row r="1633">
          <cell r="B1633" t="str">
            <v>វ៉ែន តារាវុធ</v>
          </cell>
          <cell r="C1633" t="str">
            <v>1790800303</v>
          </cell>
          <cell r="D1633" t="str">
            <v>វ៉ែន តារាវុធ</v>
          </cell>
          <cell r="E1633" t="str">
            <v>VEN DARAVUTH</v>
          </cell>
          <cell r="F1633" t="str">
            <v>0130000131033</v>
          </cell>
        </row>
        <row r="1634">
          <cell r="B1634" t="str">
            <v>ហុង សម្បត្តិ</v>
          </cell>
          <cell r="C1634" t="str">
            <v>1842100451</v>
          </cell>
          <cell r="D1634" t="str">
            <v>ហុង សម្បត្តិ</v>
          </cell>
          <cell r="E1634" t="str">
            <v>HONG SAMBATH</v>
          </cell>
          <cell r="F1634" t="str">
            <v>0010002785345</v>
          </cell>
        </row>
        <row r="1635">
          <cell r="B1635" t="str">
            <v>ហឿន សុខណា</v>
          </cell>
          <cell r="C1635" t="str">
            <v>1821400234</v>
          </cell>
          <cell r="D1635" t="str">
            <v>ហឿន សុខណា</v>
          </cell>
          <cell r="E1635" t="str">
            <v>HOEUN SOKNA</v>
          </cell>
          <cell r="F1635" t="str">
            <v>0010002876731</v>
          </cell>
        </row>
        <row r="1636">
          <cell r="B1636" t="str">
            <v>ទែន សុខន</v>
          </cell>
          <cell r="C1636">
            <v>1850800241</v>
          </cell>
          <cell r="D1636" t="str">
            <v>ទែន សុខន</v>
          </cell>
          <cell r="E1636" t="str">
            <v>TEN SOKHORN</v>
          </cell>
          <cell r="F1636" t="str">
            <v>0010003726733</v>
          </cell>
        </row>
        <row r="1637">
          <cell r="B1637" t="str">
            <v>លី សុខា</v>
          </cell>
          <cell r="C1637" t="str">
            <v>1810600192</v>
          </cell>
          <cell r="D1637" t="str">
            <v>លី សុខា</v>
          </cell>
          <cell r="E1637" t="str">
            <v>LY SOKHA</v>
          </cell>
          <cell r="F1637" t="str">
            <v>0370000063136</v>
          </cell>
        </row>
        <row r="1638">
          <cell r="B1638" t="str">
            <v>ពេជ្រ ខន</v>
          </cell>
          <cell r="C1638" t="str">
            <v>1821400270</v>
          </cell>
          <cell r="D1638" t="str">
            <v>ពេជ្រ ខន</v>
          </cell>
          <cell r="E1638" t="str">
            <v>PICH KHORN</v>
          </cell>
          <cell r="F1638" t="str">
            <v>0010002531637</v>
          </cell>
        </row>
        <row r="1639">
          <cell r="B1639" t="str">
            <v>ហាត ទៀងបូរេន</v>
          </cell>
          <cell r="C1639">
            <v>1820600274</v>
          </cell>
          <cell r="D1639" t="str">
            <v>ហាត ទៀងបូរេន</v>
          </cell>
          <cell r="E1639" t="str">
            <v>HATH TIENGBOREN</v>
          </cell>
          <cell r="F1639" t="str">
            <v>0370000110053</v>
          </cell>
        </row>
        <row r="1640">
          <cell r="B1640" t="str">
            <v>ស៊ីន កុសល</v>
          </cell>
          <cell r="C1640" t="str">
            <v>1820700334</v>
          </cell>
          <cell r="D1640" t="str">
            <v>ស៊ីន កុសល</v>
          </cell>
          <cell r="E1640" t="str">
            <v>SIN KOSAL</v>
          </cell>
          <cell r="F1640" t="str">
            <v>0100000076818</v>
          </cell>
        </row>
        <row r="1641">
          <cell r="B1641" t="str">
            <v>សិត បញ្ញា</v>
          </cell>
          <cell r="C1641" t="str">
            <v>1850800109</v>
          </cell>
          <cell r="D1641" t="str">
            <v>សិត បញ្ញា</v>
          </cell>
          <cell r="E1641" t="str">
            <v>SETH PANHA</v>
          </cell>
          <cell r="F1641" t="str">
            <v>0140000078189</v>
          </cell>
        </row>
        <row r="1642">
          <cell r="B1642" t="str">
            <v>គឹម សំភារៈ</v>
          </cell>
          <cell r="C1642" t="str">
            <v>1802100476</v>
          </cell>
          <cell r="D1642" t="str">
            <v>គឹម សំភារៈ</v>
          </cell>
          <cell r="E1642" t="str">
            <v>KIM SAMPHEARAK</v>
          </cell>
          <cell r="F1642" t="str">
            <v>0140000077832</v>
          </cell>
        </row>
        <row r="1643">
          <cell r="B1643" t="str">
            <v>ហ៊ី ហាក់</v>
          </cell>
          <cell r="C1643" t="str">
            <v>1830800348</v>
          </cell>
          <cell r="D1643" t="str">
            <v>ហ៊ី ហាក់</v>
          </cell>
          <cell r="E1643" t="str">
            <v>HY HAK</v>
          </cell>
          <cell r="F1643" t="str">
            <v>0010002526307</v>
          </cell>
        </row>
        <row r="1644">
          <cell r="B1644" t="str">
            <v>រៃ ធារិទ្ធ</v>
          </cell>
          <cell r="C1644" t="str">
            <v>1820300289</v>
          </cell>
          <cell r="D1644" t="str">
            <v>រៃ ធារិទ្ធ</v>
          </cell>
          <cell r="E1644" t="str">
            <v>REY THEARITH</v>
          </cell>
          <cell r="F1644" t="str">
            <v>0010002526056</v>
          </cell>
        </row>
        <row r="1645">
          <cell r="B1645" t="str">
            <v>សៀង ពិដោរ</v>
          </cell>
          <cell r="C1645" t="str">
            <v>2810800234</v>
          </cell>
          <cell r="D1645" t="str">
            <v>សៀង ពិដោរ</v>
          </cell>
          <cell r="E1645" t="str">
            <v>SIENG PIDOR</v>
          </cell>
          <cell r="F1645" t="str">
            <v>0010002526118</v>
          </cell>
        </row>
        <row r="1646">
          <cell r="B1646" t="str">
            <v>ឡុង បូថាត</v>
          </cell>
          <cell r="C1646" t="str">
            <v>2760400022</v>
          </cell>
          <cell r="D1646" t="str">
            <v>ឡុង បូថាត</v>
          </cell>
          <cell r="E1646" t="str">
            <v>LONG BOTHAT</v>
          </cell>
          <cell r="F1646" t="str">
            <v>0140000077824</v>
          </cell>
        </row>
        <row r="1647">
          <cell r="B1647" t="str">
            <v>សុខ ស៊ុនឡេង</v>
          </cell>
          <cell r="C1647">
            <v>1840800286</v>
          </cell>
          <cell r="D1647" t="str">
            <v>សុខ ស៊ុនឡេង</v>
          </cell>
          <cell r="E1647" t="str">
            <v>SOK SUNLENG</v>
          </cell>
          <cell r="F1647" t="str">
            <v>0420000072892</v>
          </cell>
        </row>
        <row r="1648">
          <cell r="B1648" t="str">
            <v>អ៊ុង គង្គា</v>
          </cell>
          <cell r="C1648">
            <v>1721400143</v>
          </cell>
          <cell r="D1648" t="str">
            <v>អ៊ុង គង្គា</v>
          </cell>
          <cell r="E1648" t="str">
            <v>UONG KONGKEA</v>
          </cell>
          <cell r="F1648" t="str">
            <v>0380000039214</v>
          </cell>
        </row>
        <row r="1649">
          <cell r="B1649" t="str">
            <v>រ័ត្ន ពិសិដ្ឋ</v>
          </cell>
          <cell r="C1649">
            <v>1892000141</v>
          </cell>
          <cell r="D1649" t="str">
            <v>រ័ត្ន ពិសិដ្ឋ</v>
          </cell>
          <cell r="E1649" t="str">
            <v>ROTH PESETH</v>
          </cell>
          <cell r="F1649" t="str">
            <v>0420000114307</v>
          </cell>
        </row>
        <row r="1650">
          <cell r="B1650" t="str">
            <v>នូវ ផាន់ណា</v>
          </cell>
          <cell r="C1650">
            <v>1852100539</v>
          </cell>
          <cell r="D1650" t="str">
            <v>នូវ ផាន់ណា</v>
          </cell>
          <cell r="E1650" t="str">
            <v>NOUV PHANNA</v>
          </cell>
          <cell r="F1650">
            <v>380000133873</v>
          </cell>
        </row>
        <row r="1651">
          <cell r="B1651" t="str">
            <v>ហេ សុខសាយ</v>
          </cell>
          <cell r="C1651" t="str">
            <v>1671000050</v>
          </cell>
          <cell r="D1651" t="str">
            <v>ហេ សុខសាយ</v>
          </cell>
          <cell r="E1651" t="str">
            <v>HE SOKSAY</v>
          </cell>
          <cell r="F1651" t="str">
            <v>0290000045339</v>
          </cell>
        </row>
        <row r="1652">
          <cell r="B1652" t="str">
            <v>ជា ច័ន្ទធី</v>
          </cell>
          <cell r="C1652">
            <v>1800500186</v>
          </cell>
          <cell r="D1652" t="str">
            <v>ជា ច័ន្ទធី</v>
          </cell>
          <cell r="E1652" t="str">
            <v>CHEA CHANTHY</v>
          </cell>
          <cell r="F1652" t="str">
            <v>0290000042887</v>
          </cell>
        </row>
        <row r="1653">
          <cell r="B1653" t="str">
            <v>ឡាង ពិសិដ្ឋ</v>
          </cell>
          <cell r="C1653">
            <v>1861000132</v>
          </cell>
          <cell r="D1653" t="str">
            <v>ឡាង ពិសិដ្ឋ</v>
          </cell>
          <cell r="E1653" t="str">
            <v>LANG PISETH</v>
          </cell>
          <cell r="F1653">
            <v>290000197503</v>
          </cell>
        </row>
        <row r="1654">
          <cell r="B1654" t="str">
            <v>ផាន កុសលវិចិត្រ</v>
          </cell>
          <cell r="C1654">
            <v>1810800419</v>
          </cell>
          <cell r="D1654" t="str">
            <v>ផាន កុសលវិចិត្រ</v>
          </cell>
          <cell r="E1654" t="str">
            <v>PHAN KOSOLVICHETH</v>
          </cell>
          <cell r="F1654" t="str">
            <v>0530000012601</v>
          </cell>
        </row>
        <row r="1655">
          <cell r="B1655" t="str">
            <v>ស៊ូ សំអាន</v>
          </cell>
          <cell r="C1655">
            <v>1861000064</v>
          </cell>
          <cell r="D1655" t="str">
            <v>ស៊ូ សំអាន</v>
          </cell>
          <cell r="E1655" t="str">
            <v>SOU SAMAN</v>
          </cell>
          <cell r="F1655" t="str">
            <v>0290000042674</v>
          </cell>
        </row>
        <row r="1656">
          <cell r="B1656" t="str">
            <v>នូ សាវុធ</v>
          </cell>
          <cell r="C1656">
            <v>1690800853</v>
          </cell>
          <cell r="D1656" t="str">
            <v>នូ សាវុធ</v>
          </cell>
          <cell r="E1656" t="str">
            <v>NOU SAVOTH</v>
          </cell>
          <cell r="F1656" t="str">
            <v>0500000027602</v>
          </cell>
        </row>
        <row r="1657">
          <cell r="B1657" t="str">
            <v>គុណ សុខហៀង</v>
          </cell>
          <cell r="C1657">
            <v>1861500097</v>
          </cell>
          <cell r="D1657" t="str">
            <v>គុណ សុខហៀង</v>
          </cell>
          <cell r="E1657" t="str">
            <v>KUN SOKHEANG</v>
          </cell>
          <cell r="F1657" t="str">
            <v>0500000027618</v>
          </cell>
        </row>
        <row r="1658">
          <cell r="B1658" t="str">
            <v>គុយ ឌី</v>
          </cell>
          <cell r="C1658">
            <v>1931300039</v>
          </cell>
          <cell r="D1658" t="str">
            <v>គុយ ឌី</v>
          </cell>
          <cell r="E1658" t="str">
            <v>KUY DY</v>
          </cell>
          <cell r="F1658">
            <v>500000018417</v>
          </cell>
        </row>
        <row r="1659">
          <cell r="B1659" t="str">
            <v>វាសនា ជីវី</v>
          </cell>
          <cell r="C1659">
            <v>1821400289</v>
          </cell>
          <cell r="D1659" t="str">
            <v>វាសនា ជីវី</v>
          </cell>
          <cell r="E1659" t="str">
            <v>VEASNA CHIVY</v>
          </cell>
          <cell r="F1659" t="str">
            <v>0540000009948</v>
          </cell>
        </row>
        <row r="1660">
          <cell r="B1660" t="str">
            <v>នៅ សុមនា</v>
          </cell>
          <cell r="C1660">
            <v>1811400014</v>
          </cell>
          <cell r="D1660" t="str">
            <v>នៅ សុមនា</v>
          </cell>
          <cell r="E1660" t="str">
            <v>NEOU SOMEAKNEA</v>
          </cell>
          <cell r="F1660" t="str">
            <v>0420000130035</v>
          </cell>
        </row>
        <row r="1661">
          <cell r="B1661" t="str">
            <v>វ៉ា សុភក្ដិ</v>
          </cell>
          <cell r="C1661">
            <v>1881400158</v>
          </cell>
          <cell r="D1661" t="str">
            <v>វ៉ា សុភក្ដិ</v>
          </cell>
          <cell r="E1661" t="str">
            <v>VA SOPHEAK</v>
          </cell>
          <cell r="F1661">
            <v>540000097106</v>
          </cell>
        </row>
        <row r="1662">
          <cell r="B1662" t="str">
            <v>ហៀប ម៉ានិត</v>
          </cell>
          <cell r="C1662">
            <v>1851500099</v>
          </cell>
          <cell r="D1662" t="str">
            <v>ហៀប ម៉ានិត</v>
          </cell>
          <cell r="E1662" t="str">
            <v>HEAP MANIT</v>
          </cell>
          <cell r="F1662" t="str">
            <v>0250000098368</v>
          </cell>
        </row>
        <row r="1663">
          <cell r="B1663" t="str">
            <v>អ៊ុន សុខកេង</v>
          </cell>
          <cell r="C1663">
            <v>2861500092</v>
          </cell>
          <cell r="D1663" t="str">
            <v>អ៊ុន សុខកេង</v>
          </cell>
          <cell r="E1663" t="str">
            <v>UN SOK KENG</v>
          </cell>
          <cell r="F1663" t="str">
            <v>0250000098376</v>
          </cell>
        </row>
        <row r="1664">
          <cell r="B1664" t="str">
            <v>ថោង សំអាត</v>
          </cell>
          <cell r="C1664">
            <v>1682000205</v>
          </cell>
          <cell r="D1664" t="str">
            <v>ថោង សំអាត</v>
          </cell>
          <cell r="E1664" t="str">
            <v>THONG SAMATH</v>
          </cell>
          <cell r="F1664" t="str">
            <v>0410000087444</v>
          </cell>
        </row>
        <row r="1665">
          <cell r="B1665" t="str">
            <v>វណ្ណ ដាវីន</v>
          </cell>
          <cell r="C1665">
            <v>2001600006</v>
          </cell>
          <cell r="D1665" t="str">
            <v>វណ្ណ ដាវីន</v>
          </cell>
          <cell r="E1665" t="str">
            <v>VANN DAVIN</v>
          </cell>
          <cell r="F1665">
            <v>410000250515</v>
          </cell>
        </row>
        <row r="1666">
          <cell r="B1666" t="str">
            <v>មាស សុខខឿន</v>
          </cell>
          <cell r="C1666">
            <v>1871600028</v>
          </cell>
          <cell r="D1666" t="str">
            <v>មាស សុខខឿន</v>
          </cell>
          <cell r="E1666" t="str">
            <v>MEAS SOKKHOEUN</v>
          </cell>
          <cell r="F1666">
            <v>410000251597</v>
          </cell>
        </row>
        <row r="1667">
          <cell r="B1667" t="str">
            <v>ប៉ាង សុខជា</v>
          </cell>
          <cell r="C1667" t="str">
            <v>1800800115</v>
          </cell>
          <cell r="D1667" t="str">
            <v>ប៉ាង សុខជា</v>
          </cell>
          <cell r="E1667" t="str">
            <v>PANG SOKCHEA</v>
          </cell>
          <cell r="F1667" t="str">
            <v>0080000313436</v>
          </cell>
        </row>
        <row r="1668">
          <cell r="B1668" t="str">
            <v>ជួប ផាន្នី</v>
          </cell>
          <cell r="C1668" t="str">
            <v>1730800221</v>
          </cell>
          <cell r="D1668" t="str">
            <v>ជួប ផាន្នី</v>
          </cell>
          <cell r="E1668" t="str">
            <v>CHUOP PHANY</v>
          </cell>
          <cell r="F1668" t="str">
            <v>0080000312968</v>
          </cell>
        </row>
        <row r="1669">
          <cell r="B1669" t="str">
            <v>សេង ធារ៉ា</v>
          </cell>
          <cell r="C1669" t="str">
            <v>1851500116</v>
          </cell>
          <cell r="D1669" t="str">
            <v>សេង ធារ៉ា</v>
          </cell>
          <cell r="E1669" t="str">
            <v>SENG THEARA</v>
          </cell>
          <cell r="F1669" t="str">
            <v>0080000313444</v>
          </cell>
        </row>
        <row r="1670">
          <cell r="B1670" t="str">
            <v>គង់ សៅដា</v>
          </cell>
          <cell r="C1670">
            <v>1891000111</v>
          </cell>
          <cell r="D1670" t="str">
            <v>គង់ សៅដា</v>
          </cell>
          <cell r="E1670" t="str">
            <v>KONG SAODA</v>
          </cell>
          <cell r="F1670" t="str">
            <v>0420000134553</v>
          </cell>
        </row>
        <row r="1671">
          <cell r="B1671" t="str">
            <v>តុង សំនៀង</v>
          </cell>
          <cell r="C1671" t="str">
            <v>1820500201</v>
          </cell>
          <cell r="D1671" t="str">
            <v>តុង សំនៀង</v>
          </cell>
          <cell r="E1671" t="str">
            <v>TONG SAMNIENG</v>
          </cell>
          <cell r="F1671" t="str">
            <v>0030000162759</v>
          </cell>
        </row>
        <row r="1672">
          <cell r="B1672" t="str">
            <v>ប៉ោ សោភ័ណ</v>
          </cell>
          <cell r="C1672" t="str">
            <v>2841200237</v>
          </cell>
          <cell r="D1672" t="str">
            <v>ប៉ោ សោភ័ណ</v>
          </cell>
          <cell r="E1672" t="str">
            <v>POR SOPHORN</v>
          </cell>
          <cell r="F1672" t="str">
            <v>0030000162821</v>
          </cell>
        </row>
        <row r="1673">
          <cell r="B1673" t="str">
            <v>ម៉ែន ទិត្យនរល័ក្ស</v>
          </cell>
          <cell r="C1673" t="str">
            <v>1801200401</v>
          </cell>
          <cell r="D1673" t="str">
            <v>ម៉ែន ទិត្យនរល័ក្ស</v>
          </cell>
          <cell r="E1673" t="str">
            <v>MEN TITH NOLEAK</v>
          </cell>
          <cell r="F1673" t="str">
            <v>0030000162837</v>
          </cell>
        </row>
        <row r="1674">
          <cell r="B1674" t="str">
            <v>បូ ហុកចេង</v>
          </cell>
          <cell r="C1674" t="str">
            <v>1860800241</v>
          </cell>
          <cell r="D1674" t="str">
            <v>បូ ហុកចេង</v>
          </cell>
          <cell r="E1674" t="str">
            <v>BO HOKCHENG</v>
          </cell>
          <cell r="F1674" t="str">
            <v>0010002531491</v>
          </cell>
        </row>
        <row r="1675">
          <cell r="B1675" t="str">
            <v>ពុំ មរតក</v>
          </cell>
          <cell r="C1675" t="str">
            <v>2881800035</v>
          </cell>
          <cell r="D1675" t="str">
            <v>ពុំ មរតក</v>
          </cell>
          <cell r="E1675" t="str">
            <v>PUM MORODOK</v>
          </cell>
          <cell r="F1675" t="str">
            <v>0030000162848</v>
          </cell>
        </row>
        <row r="1676">
          <cell r="B1676" t="str">
            <v>ង៉ាន់ រចនា</v>
          </cell>
          <cell r="C1676" t="str">
            <v>1791900016</v>
          </cell>
          <cell r="D1676" t="str">
            <v>ង៉ាន់ រចនា</v>
          </cell>
          <cell r="E1676" t="str">
            <v>NGAN RACHANA</v>
          </cell>
          <cell r="F1676" t="str">
            <v>0390000018891</v>
          </cell>
        </row>
        <row r="1677">
          <cell r="B1677" t="str">
            <v>ចាន់ សុភ័ក្រ</v>
          </cell>
          <cell r="C1677">
            <v>1861900035</v>
          </cell>
          <cell r="D1677" t="str">
            <v>ចាន់ សុភ័ក្រ</v>
          </cell>
          <cell r="E1677" t="str">
            <v>CHAN SOPHEAK</v>
          </cell>
          <cell r="F1677">
            <v>390000049134</v>
          </cell>
        </row>
        <row r="1678">
          <cell r="B1678" t="str">
            <v>ធួង សំណាង</v>
          </cell>
          <cell r="C1678" t="str">
            <v>1810300385</v>
          </cell>
          <cell r="D1678" t="str">
            <v>ធួង សំណាង</v>
          </cell>
          <cell r="E1678" t="str">
            <v>THUONG SAMNANG</v>
          </cell>
          <cell r="F1678" t="str">
            <v>0010002535683</v>
          </cell>
        </row>
        <row r="1679">
          <cell r="B1679" t="str">
            <v>កាន់ វណ្ណី</v>
          </cell>
          <cell r="C1679" t="str">
            <v>1822000202</v>
          </cell>
          <cell r="D1679" t="str">
            <v>កាន់ វណ្ណី</v>
          </cell>
          <cell r="E1679" t="str">
            <v>KAN VANNY</v>
          </cell>
          <cell r="F1679" t="str">
            <v>0340000016808</v>
          </cell>
        </row>
        <row r="1680">
          <cell r="B1680" t="str">
            <v>ឈឹម សុខសំបូរ</v>
          </cell>
          <cell r="C1680" t="str">
            <v>1842000129</v>
          </cell>
          <cell r="D1680" t="str">
            <v>ឈឹម សុខសំបូរ</v>
          </cell>
          <cell r="E1680" t="str">
            <v>CHHIM SOKSAMBO</v>
          </cell>
          <cell r="F1680" t="str">
            <v>0010002536205</v>
          </cell>
        </row>
        <row r="1681">
          <cell r="B1681" t="str">
            <v>រាជ កុសល់</v>
          </cell>
          <cell r="C1681">
            <v>1952000053</v>
          </cell>
          <cell r="D1681" t="str">
            <v>រាជ កុសល់</v>
          </cell>
          <cell r="E1681" t="str">
            <v>REACH KOSAL</v>
          </cell>
          <cell r="F1681">
            <v>340000266798</v>
          </cell>
        </row>
        <row r="1682">
          <cell r="B1682" t="str">
            <v>កឹម ចណ្ណារិទ្ធ</v>
          </cell>
          <cell r="C1682" t="str">
            <v>1832100516</v>
          </cell>
          <cell r="D1682" t="str">
            <v>កឹម ចណ្ណារិទ្ធ</v>
          </cell>
          <cell r="E1682" t="str">
            <v>KEM CHANNARITH</v>
          </cell>
          <cell r="F1682" t="str">
            <v>0010002561487</v>
          </cell>
        </row>
        <row r="1683">
          <cell r="B1683" t="str">
            <v>ចាន់ រស្មីត</v>
          </cell>
          <cell r="C1683">
            <v>1872100003</v>
          </cell>
          <cell r="D1683" t="str">
            <v>ចាន់ រស្មីត</v>
          </cell>
          <cell r="E1683" t="str">
            <v>CHAN RAKSMIT</v>
          </cell>
          <cell r="F1683" t="str">
            <v>0280000074619</v>
          </cell>
        </row>
        <row r="1684">
          <cell r="B1684" t="str">
            <v>សេង រស្មី</v>
          </cell>
          <cell r="C1684">
            <v>1952100146</v>
          </cell>
          <cell r="D1684" t="str">
            <v>សេង រស្មី</v>
          </cell>
          <cell r="E1684" t="str">
            <v>SENG RASMEY</v>
          </cell>
          <cell r="F1684">
            <v>280000139478</v>
          </cell>
        </row>
        <row r="1685">
          <cell r="B1685" t="str">
            <v>ពុធ សុភ័ក្រ</v>
          </cell>
          <cell r="C1685">
            <v>2932100113</v>
          </cell>
          <cell r="D1685" t="str">
            <v>ពុធ សុភ័ក្រ</v>
          </cell>
          <cell r="E1685" t="str">
            <v>PUTH SOPHEAK</v>
          </cell>
          <cell r="F1685">
            <v>280000287841</v>
          </cell>
        </row>
        <row r="1686">
          <cell r="B1686" t="str">
            <v>ស៊ីម ម៉ៅ</v>
          </cell>
          <cell r="C1686">
            <v>1790300141</v>
          </cell>
          <cell r="D1686" t="str">
            <v>ស៊ីម ម៉ៅ</v>
          </cell>
          <cell r="E1686" t="str">
            <v>SIM MAO</v>
          </cell>
          <cell r="F1686" t="str">
            <v>0550000007536</v>
          </cell>
        </row>
        <row r="1687">
          <cell r="B1687" t="str">
            <v>កែ សោភា</v>
          </cell>
          <cell r="C1687">
            <v>2860200369</v>
          </cell>
          <cell r="D1687" t="str">
            <v>កែ សោភា</v>
          </cell>
          <cell r="E1687" t="str">
            <v>KE SORPHEA</v>
          </cell>
          <cell r="F1687" t="str">
            <v>0550000007528</v>
          </cell>
        </row>
        <row r="1688">
          <cell r="B1688" t="str">
            <v>សួន បញ្ញា</v>
          </cell>
          <cell r="C1688">
            <v>1870700312</v>
          </cell>
          <cell r="D1688" t="str">
            <v>សួន បញ្ញា</v>
          </cell>
          <cell r="E1688" t="str">
            <v>SUON PANHA</v>
          </cell>
          <cell r="F1688" t="str">
            <v>0420000122498</v>
          </cell>
        </row>
        <row r="1689">
          <cell r="B1689" t="str">
            <v>លី សារឹមវឌ្ឍនៈ</v>
          </cell>
          <cell r="C1689">
            <v>1990700015</v>
          </cell>
          <cell r="D1689" t="str">
            <v>លី សារឹមវឌ្ឍនៈ</v>
          </cell>
          <cell r="E1689" t="str">
            <v>LY SARIMVATHNAK</v>
          </cell>
          <cell r="F1689">
            <v>100000286127</v>
          </cell>
        </row>
        <row r="1690">
          <cell r="B1690" t="str">
            <v>រាម សុមិត្រ</v>
          </cell>
          <cell r="C1690">
            <v>1872400005</v>
          </cell>
          <cell r="D1690" t="str">
            <v>រាម សុមិត្រ</v>
          </cell>
          <cell r="E1690" t="str">
            <v>REAM SOMIT</v>
          </cell>
          <cell r="F1690" t="str">
            <v>0070000110122</v>
          </cell>
        </row>
        <row r="1691">
          <cell r="B1691" t="str">
            <v>ប៉េង ម៉ាឡៃ</v>
          </cell>
          <cell r="C1691">
            <v>1840100026</v>
          </cell>
          <cell r="D1691" t="str">
            <v>ប៉េង ម៉ាឡៃ</v>
          </cell>
          <cell r="E1691" t="str">
            <v>PENG MALAY</v>
          </cell>
          <cell r="F1691" t="str">
            <v>0070000110138</v>
          </cell>
        </row>
        <row r="1692">
          <cell r="B1692" t="str">
            <v>ភី សុភាព</v>
          </cell>
          <cell r="C1692">
            <v>1880100124</v>
          </cell>
          <cell r="D1692" t="str">
            <v>ភី សុភាព</v>
          </cell>
          <cell r="E1692" t="str">
            <v>PHY SOPHEAP</v>
          </cell>
          <cell r="F1692" t="str">
            <v>0420000114668</v>
          </cell>
        </row>
        <row r="1693">
          <cell r="B1693" t="str">
            <v>ទេស វល័ក្ខ</v>
          </cell>
          <cell r="C1693">
            <v>2920200056</v>
          </cell>
          <cell r="D1693" t="str">
            <v>ទេស វល័ក្ខ</v>
          </cell>
          <cell r="E1693" t="str">
            <v>TES VOLEAK</v>
          </cell>
          <cell r="F1693">
            <v>10006531321</v>
          </cell>
        </row>
        <row r="1694">
          <cell r="B1694" t="str">
            <v>អន វ៉ាត</v>
          </cell>
          <cell r="C1694" t="str">
            <v>1800300534</v>
          </cell>
          <cell r="D1694" t="str">
            <v>អន វ៉ាត</v>
          </cell>
          <cell r="E1694" t="str">
            <v>ORN VATH</v>
          </cell>
          <cell r="F1694" t="str">
            <v>0050000086198</v>
          </cell>
        </row>
        <row r="1695">
          <cell r="B1695" t="str">
            <v>លី បូរិន</v>
          </cell>
          <cell r="C1695">
            <v>1950300204</v>
          </cell>
          <cell r="D1695" t="str">
            <v>លី បូរិន</v>
          </cell>
          <cell r="E1695" t="str">
            <v>LY BORIN</v>
          </cell>
          <cell r="F1695">
            <v>300000247627</v>
          </cell>
        </row>
        <row r="1696">
          <cell r="B1696" t="str">
            <v xml:space="preserve">ទុំ ឆាន់នី </v>
          </cell>
          <cell r="C1696">
            <v>2942000119</v>
          </cell>
          <cell r="D1696" t="str">
            <v xml:space="preserve">ទុំ ឆាន់នី </v>
          </cell>
          <cell r="E1696" t="str">
            <v>TUM CHHANNY</v>
          </cell>
          <cell r="F1696">
            <v>10006927233</v>
          </cell>
        </row>
        <row r="1697">
          <cell r="B1697" t="str">
            <v>ឯក ចាន់នូ</v>
          </cell>
          <cell r="C1697" t="str">
            <v>2801400118</v>
          </cell>
          <cell r="D1697" t="str">
            <v>ឯក ចាន់នូ</v>
          </cell>
          <cell r="E1697" t="str">
            <v>EK CHANNOU</v>
          </cell>
          <cell r="F1697" t="str">
            <v>0010002526517</v>
          </cell>
        </row>
        <row r="1698">
          <cell r="B1698" t="str">
            <v>នួន ពន្លកកញ្ញា</v>
          </cell>
          <cell r="C1698" t="str">
            <v>2851200261</v>
          </cell>
          <cell r="D1698" t="str">
            <v>នួន ពន្លកកញ្ញា</v>
          </cell>
          <cell r="E1698" t="str">
            <v>NOUN PONLORK
KANHA</v>
          </cell>
          <cell r="F1698" t="str">
            <v>0010002560025</v>
          </cell>
        </row>
        <row r="1699">
          <cell r="B1699" t="str">
            <v>លី សេរីមង្គល</v>
          </cell>
          <cell r="C1699" t="str">
            <v>2852000034</v>
          </cell>
          <cell r="D1699" t="str">
            <v>លី សេរីមង្គល</v>
          </cell>
          <cell r="E1699" t="str">
            <v>LY SEREYMONGKOL</v>
          </cell>
          <cell r="F1699" t="str">
            <v>0010002544453</v>
          </cell>
        </row>
        <row r="1700">
          <cell r="B1700" t="str">
            <v>សាន សុខគា</v>
          </cell>
          <cell r="C1700">
            <v>1841400283</v>
          </cell>
          <cell r="D1700" t="str">
            <v>សាន សុខគា</v>
          </cell>
          <cell r="E1700" t="str">
            <v>SAN SOKEA</v>
          </cell>
          <cell r="F1700" t="str">
            <v>0060000257381</v>
          </cell>
        </row>
        <row r="1701">
          <cell r="B1701" t="str">
            <v>ស៊ីម គន្ថេង</v>
          </cell>
          <cell r="C1701">
            <v>1830800201</v>
          </cell>
          <cell r="D1701" t="str">
            <v>ស៊ីម គន្ថេង</v>
          </cell>
          <cell r="E1701" t="str">
            <v>SIM KUNTHENG</v>
          </cell>
          <cell r="F1701" t="str">
            <v>0610000005568</v>
          </cell>
        </row>
        <row r="1702">
          <cell r="B1702" t="str">
            <v>ចិ រិទ្ធី</v>
          </cell>
          <cell r="C1702" t="str">
            <v>1721200725</v>
          </cell>
          <cell r="D1702" t="str">
            <v>ចិ រិទ្ធី</v>
          </cell>
          <cell r="E1702" t="str">
            <v>CHEK RITHY</v>
          </cell>
          <cell r="F1702" t="str">
            <v>0010002536558</v>
          </cell>
        </row>
        <row r="1703">
          <cell r="B1703" t="str">
            <v>មៀង ង៉ុន</v>
          </cell>
          <cell r="C1703">
            <v>1851400244</v>
          </cell>
          <cell r="D1703" t="str">
            <v>មៀង ង៉ុន</v>
          </cell>
          <cell r="E1703" t="str">
            <v>MEANG NGON</v>
          </cell>
          <cell r="F1703">
            <v>10006473488</v>
          </cell>
        </row>
        <row r="1704">
          <cell r="B1704" t="str">
            <v>ថ្លាន់ ចិត្រ</v>
          </cell>
          <cell r="C1704">
            <v>1901700167</v>
          </cell>
          <cell r="D1704" t="str">
            <v>ថ្លាន់ ចិត្រ</v>
          </cell>
          <cell r="E1704" t="str">
            <v>THLAN CHETR</v>
          </cell>
          <cell r="F1704">
            <v>220000141704</v>
          </cell>
        </row>
        <row r="1705">
          <cell r="B1705" t="str">
            <v>សេង ម៉ារីយ៉ាន</v>
          </cell>
          <cell r="C1705">
            <v>2921200002</v>
          </cell>
          <cell r="D1705" t="str">
            <v>សេង ម៉ារីយ៉ាន</v>
          </cell>
          <cell r="E1705" t="str">
            <v>SENG MARIYAN</v>
          </cell>
          <cell r="F1705" t="str">
            <v>0420000125201</v>
          </cell>
        </row>
        <row r="1706">
          <cell r="B1706" t="str">
            <v>សែម គឹមឆាយ</v>
          </cell>
          <cell r="C1706">
            <v>1951200343</v>
          </cell>
          <cell r="D1706" t="str">
            <v>សែម គឹមឆាយ</v>
          </cell>
          <cell r="E1706" t="str">
            <v>SEM KIMCHHAY</v>
          </cell>
          <cell r="F1706">
            <v>180000170982</v>
          </cell>
        </row>
        <row r="1707">
          <cell r="B1707" t="str">
            <v>សុខ សេដ្ឋា</v>
          </cell>
          <cell r="C1707">
            <v>1671200090</v>
          </cell>
          <cell r="D1707" t="str">
            <v>សុខ សេដ្ឋា</v>
          </cell>
          <cell r="E1707" t="str">
            <v>SOK SETHA</v>
          </cell>
          <cell r="F1707" t="str">
            <v>0460000015955</v>
          </cell>
        </row>
        <row r="1708">
          <cell r="B1708" t="str">
            <v>ខ្វៃ សុភាព</v>
          </cell>
          <cell r="C1708">
            <v>2700300025</v>
          </cell>
          <cell r="D1708" t="str">
            <v>ខ្វៃ សុភាព</v>
          </cell>
          <cell r="E1708" t="str">
            <v>KHVAY SOPHEAP</v>
          </cell>
          <cell r="F1708" t="str">
            <v>0010002664618</v>
          </cell>
        </row>
        <row r="1709">
          <cell r="B1709" t="str">
            <v>តុប ចាន់រី</v>
          </cell>
          <cell r="C1709">
            <v>1801200084</v>
          </cell>
          <cell r="D1709" t="str">
            <v>តុប ចាន់រី</v>
          </cell>
          <cell r="E1709" t="str">
            <v>TOP CHANRY</v>
          </cell>
          <cell r="F1709" t="str">
            <v>0010002651918</v>
          </cell>
        </row>
        <row r="1710">
          <cell r="B1710" t="str">
            <v>នួន ចំណូល</v>
          </cell>
          <cell r="C1710">
            <v>1681200179</v>
          </cell>
          <cell r="D1710" t="str">
            <v>នួន ចំណូល</v>
          </cell>
          <cell r="E1710" t="str">
            <v>NUON CHAMNOL</v>
          </cell>
          <cell r="F1710" t="str">
            <v>0010002664572</v>
          </cell>
        </row>
        <row r="1711">
          <cell r="B1711" t="str">
            <v>ចាប ចាន់ណារិត</v>
          </cell>
          <cell r="C1711">
            <v>1650600112</v>
          </cell>
          <cell r="D1711" t="str">
            <v>ចាប ចាន់ណារិត</v>
          </cell>
          <cell r="E1711" t="str">
            <v>CHAP CHANNARIT</v>
          </cell>
          <cell r="F1711" t="str">
            <v>0010003267658</v>
          </cell>
        </row>
        <row r="1712">
          <cell r="B1712" t="str">
            <v>ផៃ វង្សា</v>
          </cell>
          <cell r="C1712">
            <v>1731200038</v>
          </cell>
          <cell r="D1712" t="str">
            <v>ផៃ វង្សា</v>
          </cell>
          <cell r="E1712" t="str">
            <v>PHAY VONGSA</v>
          </cell>
          <cell r="F1712" t="str">
            <v>0010003267674</v>
          </cell>
        </row>
        <row r="1713">
          <cell r="B1713" t="str">
            <v>ង៉ាន់ ស្រីរ័ត្ន</v>
          </cell>
          <cell r="C1713">
            <v>2700800039</v>
          </cell>
          <cell r="D1713" t="str">
            <v>ង៉ាន់ ស្រីរ័ត្ន</v>
          </cell>
          <cell r="E1713" t="str">
            <v>NGANN SREYRATH</v>
          </cell>
          <cell r="F1713" t="str">
            <v>0010004542237</v>
          </cell>
        </row>
        <row r="1714">
          <cell r="B1714" t="str">
            <v>ឡាច អេងហ៊ន</v>
          </cell>
          <cell r="C1714">
            <v>1740300112</v>
          </cell>
          <cell r="D1714" t="str">
            <v>ឡាច អេងហ៊ន</v>
          </cell>
          <cell r="E1714" t="str">
            <v>LACH ENGHORN</v>
          </cell>
          <cell r="F1714" t="str">
            <v>0010003318414</v>
          </cell>
        </row>
        <row r="1715">
          <cell r="B1715" t="str">
            <v>លី វណ្ណារ៉ា</v>
          </cell>
          <cell r="C1715" t="str">
            <v>1690800018</v>
          </cell>
          <cell r="D1715" t="str">
            <v>លី វណ្ណារ៉ា</v>
          </cell>
          <cell r="E1715" t="str">
            <v>LY VANNARA</v>
          </cell>
          <cell r="F1715" t="str">
            <v>0010002528369</v>
          </cell>
        </row>
        <row r="1716">
          <cell r="B1716" t="str">
            <v>លឹម សុភា</v>
          </cell>
          <cell r="C1716">
            <v>2820600155</v>
          </cell>
          <cell r="D1716" t="str">
            <v>លឹម សុភា</v>
          </cell>
          <cell r="E1716" t="str">
            <v>LIM SOPHEA</v>
          </cell>
          <cell r="F1716">
            <v>10002664521</v>
          </cell>
        </row>
        <row r="1717">
          <cell r="B1717" t="str">
            <v>ងួន ឆេង</v>
          </cell>
          <cell r="C1717" t="str">
            <v>1772000078</v>
          </cell>
          <cell r="D1717" t="str">
            <v>ងួន ឆេង</v>
          </cell>
          <cell r="E1717" t="str">
            <v>NGOUN CHHENG</v>
          </cell>
          <cell r="F1717" t="str">
            <v>0010002536507</v>
          </cell>
        </row>
        <row r="1718">
          <cell r="B1718" t="str">
            <v>ជុំ សុកម៉ោ</v>
          </cell>
          <cell r="C1718">
            <v>1900300288</v>
          </cell>
          <cell r="D1718" t="str">
            <v>ជុំ សុកម៉ោ</v>
          </cell>
          <cell r="E1718" t="str">
            <v>CHUM SOKMOR</v>
          </cell>
          <cell r="F1718" t="str">
            <v>0510000116694</v>
          </cell>
        </row>
        <row r="1719">
          <cell r="B1719" t="str">
            <v>រស់ គីមហៀក</v>
          </cell>
          <cell r="C1719">
            <v>2921200110</v>
          </cell>
          <cell r="D1719" t="str">
            <v>រស់ គីមហៀក</v>
          </cell>
          <cell r="E1719" t="str">
            <v>ROS KIMHEAK</v>
          </cell>
          <cell r="F1719" t="str">
            <v>0010003676434</v>
          </cell>
        </row>
        <row r="1720">
          <cell r="B1720" t="str">
            <v>ហម សូលក្ខណ៍</v>
          </cell>
          <cell r="C1720">
            <v>2731200307</v>
          </cell>
          <cell r="D1720" t="str">
            <v>ហម សូលក្ខណ៍</v>
          </cell>
          <cell r="E1720" t="str">
            <v>HAM SOLEAK</v>
          </cell>
          <cell r="F1720" t="str">
            <v>0010002668508</v>
          </cell>
        </row>
        <row r="1721">
          <cell r="B1721" t="str">
            <v>ឈឹម សូនី</v>
          </cell>
          <cell r="C1721" t="str">
            <v>1790300392</v>
          </cell>
          <cell r="D1721" t="str">
            <v>ឈឹម សូនី</v>
          </cell>
          <cell r="E1721" t="str">
            <v>CHHIM SONY</v>
          </cell>
          <cell r="F1721" t="str">
            <v>0010002526617</v>
          </cell>
        </row>
        <row r="1722">
          <cell r="B1722" t="str">
            <v>អិន ស៊ុន</v>
          </cell>
          <cell r="C1722" t="str">
            <v>1712100379</v>
          </cell>
          <cell r="D1722" t="str">
            <v>អិន ស៊ុន</v>
          </cell>
          <cell r="E1722" t="str">
            <v>IN SUN</v>
          </cell>
          <cell r="F1722" t="str">
            <v>0010002526129</v>
          </cell>
        </row>
        <row r="1723">
          <cell r="B1723" t="str">
            <v>ឃី សារិន</v>
          </cell>
          <cell r="C1723" t="str">
            <v>1700700012</v>
          </cell>
          <cell r="D1723" t="str">
            <v>ឃី សារិន</v>
          </cell>
          <cell r="E1723" t="str">
            <v>KHY SARIN</v>
          </cell>
          <cell r="F1723" t="str">
            <v>0010002542008</v>
          </cell>
        </row>
        <row r="1724">
          <cell r="B1724" t="str">
            <v>អិន គឹមសាន</v>
          </cell>
          <cell r="C1724" t="str">
            <v>1810300407</v>
          </cell>
          <cell r="D1724" t="str">
            <v>អិន គឹមសាន</v>
          </cell>
          <cell r="E1724" t="str">
            <v>IN KIMSAN</v>
          </cell>
          <cell r="F1724" t="str">
            <v>0010003157321</v>
          </cell>
        </row>
        <row r="1725">
          <cell r="B1725" t="str">
            <v>សោម រិទ្ធី</v>
          </cell>
          <cell r="C1725">
            <v>1731200268</v>
          </cell>
          <cell r="D1725" t="str">
            <v>សោម រិទ្ធី</v>
          </cell>
          <cell r="E1725" t="str">
            <v>SOM RITHY</v>
          </cell>
          <cell r="F1725" t="str">
            <v>0010002664548</v>
          </cell>
        </row>
        <row r="1726">
          <cell r="B1726" t="str">
            <v>គឹម រតនា</v>
          </cell>
          <cell r="C1726" t="str">
            <v>1742100025</v>
          </cell>
          <cell r="D1726" t="str">
            <v>គឹម រតនា</v>
          </cell>
          <cell r="E1726" t="str">
            <v>KIM RATNA</v>
          </cell>
          <cell r="F1726" t="str">
            <v>0010002542426</v>
          </cell>
        </row>
        <row r="1727">
          <cell r="B1727" t="str">
            <v>ឡៅហ៊ីម វិជ្ជុលតា</v>
          </cell>
          <cell r="C1727">
            <v>2921200104</v>
          </cell>
          <cell r="D1727" t="str">
            <v>ឡៅហ៊ីម វិជ្ជុលតា</v>
          </cell>
          <cell r="E1727" t="str">
            <v>LAOVHIM VICHULATA</v>
          </cell>
          <cell r="F1727" t="str">
            <v>0480000099262</v>
          </cell>
        </row>
        <row r="1728">
          <cell r="B1728" t="str">
            <v>សាម៉ន ឌីណា</v>
          </cell>
          <cell r="C1728">
            <v>1900800363</v>
          </cell>
          <cell r="D1728" t="str">
            <v>សាម៉ន ឌីណា</v>
          </cell>
          <cell r="E1728" t="str">
            <v>SAMORN DINA</v>
          </cell>
          <cell r="F1728" t="str">
            <v>0010004439533</v>
          </cell>
        </row>
        <row r="1729">
          <cell r="B1729" t="str">
            <v>ជា ពហុណ្ណផល</v>
          </cell>
          <cell r="C1729">
            <v>1691200031</v>
          </cell>
          <cell r="D1729" t="str">
            <v>ជា ពហុណ្ណផល</v>
          </cell>
          <cell r="E1729" t="str">
            <v>CHEA PHAHUNNPHAL</v>
          </cell>
          <cell r="F1729" t="str">
            <v>0010002664351</v>
          </cell>
        </row>
        <row r="1730">
          <cell r="B1730" t="str">
            <v>ថៃ ហង្សា</v>
          </cell>
          <cell r="C1730">
            <v>1711200089</v>
          </cell>
          <cell r="D1730" t="str">
            <v>ថៃ ហង្សា</v>
          </cell>
          <cell r="E1730" t="str">
            <v>THAI HANGSA</v>
          </cell>
          <cell r="F1730" t="str">
            <v>0010002664637</v>
          </cell>
        </row>
        <row r="1731">
          <cell r="B1731" t="str">
            <v>អ៊ីវ សុគន្ធា</v>
          </cell>
          <cell r="C1731">
            <v>2721200497</v>
          </cell>
          <cell r="D1731" t="str">
            <v>អ៊ីវ សុគន្ធា</v>
          </cell>
          <cell r="E1731" t="str">
            <v>IV SOKUNTHEA</v>
          </cell>
          <cell r="F1731" t="str">
            <v>0010003118687</v>
          </cell>
        </row>
        <row r="1732">
          <cell r="B1732" t="str">
            <v>ជិន សុភ័ស</v>
          </cell>
          <cell r="C1732">
            <v>1810800449</v>
          </cell>
          <cell r="D1732" t="str">
            <v>ជិន សុភ័ស</v>
          </cell>
          <cell r="E1732" t="str">
            <v>CHIN SOPHORS</v>
          </cell>
          <cell r="F1732" t="str">
            <v>0010003220791</v>
          </cell>
        </row>
        <row r="1733">
          <cell r="B1733" t="str">
            <v>អ៊ូ រ៉ាមី</v>
          </cell>
          <cell r="C1733" t="str">
            <v>1901500061</v>
          </cell>
          <cell r="D1733" t="str">
            <v>អ៊ូ រ៉ាមី</v>
          </cell>
          <cell r="E1733" t="str">
            <v>OU RAMY</v>
          </cell>
          <cell r="F1733" t="str">
            <v>0010002784578</v>
          </cell>
        </row>
        <row r="1734">
          <cell r="B1734" t="str">
            <v>វង្ស សុវណ្ណតារា</v>
          </cell>
          <cell r="C1734">
            <v>1861200188</v>
          </cell>
          <cell r="D1734" t="str">
            <v>វង្ស សុវណ្ណតារា</v>
          </cell>
          <cell r="E1734" t="str">
            <v>VONG SOVANNDARA</v>
          </cell>
          <cell r="F1734" t="str">
            <v>0010002664645</v>
          </cell>
        </row>
        <row r="1735">
          <cell r="B1735" t="str">
            <v>គឹម សុជាតិ</v>
          </cell>
          <cell r="C1735">
            <v>1802100199</v>
          </cell>
          <cell r="D1735" t="str">
            <v>គឹម សុជាតិ</v>
          </cell>
          <cell r="E1735" t="str">
            <v>KIM SOCHEATH</v>
          </cell>
          <cell r="F1735" t="str">
            <v>0010002536687</v>
          </cell>
        </row>
        <row r="1736">
          <cell r="B1736" t="str">
            <v>គន់ ពុទ្ធិរ័ត្ន</v>
          </cell>
          <cell r="C1736">
            <v>1900600179</v>
          </cell>
          <cell r="D1736" t="str">
            <v>គន់ ពុទ្ធិរ័ត្ន</v>
          </cell>
          <cell r="E1736" t="str">
            <v>KUN PUTHROTH</v>
          </cell>
          <cell r="F1736" t="str">
            <v>0030000491906</v>
          </cell>
        </row>
        <row r="1737">
          <cell r="B1737" t="str">
            <v>សុខ រតនា</v>
          </cell>
          <cell r="C1737">
            <v>1790800390</v>
          </cell>
          <cell r="D1737" t="str">
            <v>សុខ រតនា</v>
          </cell>
          <cell r="E1737" t="str">
            <v>SOK RATHANA</v>
          </cell>
          <cell r="F1737" t="str">
            <v>0520000007092</v>
          </cell>
        </row>
        <row r="1738">
          <cell r="B1738" t="str">
            <v>សុខ ប៉ិចវឌ្ឍនា</v>
          </cell>
          <cell r="C1738">
            <v>1801200439</v>
          </cell>
          <cell r="D1738" t="str">
            <v>សុខ ប៉ិចវឌ្ឍនា</v>
          </cell>
          <cell r="E1738" t="str">
            <v>SOK PECHVATHNA</v>
          </cell>
          <cell r="F1738" t="str">
            <v>0010002664475</v>
          </cell>
        </row>
        <row r="1739">
          <cell r="B1739" t="str">
            <v>ទេព ស៊ីភ័ណ្ឌ</v>
          </cell>
          <cell r="C1739">
            <v>1811200414</v>
          </cell>
          <cell r="D1739" t="str">
            <v>ទេព ស៊ីភ័ណ្ឌ</v>
          </cell>
          <cell r="E1739" t="str">
            <v>TEP SYPHORN</v>
          </cell>
          <cell r="F1739" t="str">
            <v>0420000134154</v>
          </cell>
        </row>
        <row r="1740">
          <cell r="B1740" t="str">
            <v>ប៉ែត ពង្សវិមាន</v>
          </cell>
          <cell r="C1740">
            <v>2741200371</v>
          </cell>
          <cell r="D1740" t="str">
            <v>ប៉ែត ពង្សវិមាន</v>
          </cell>
          <cell r="E1740" t="str">
            <v>PET PONGVIMEAN</v>
          </cell>
          <cell r="F1740" t="str">
            <v>0010002664424</v>
          </cell>
        </row>
        <row r="1741">
          <cell r="B1741" t="str">
            <v>នួន ចិន្តា</v>
          </cell>
          <cell r="C1741">
            <v>2830300260</v>
          </cell>
          <cell r="D1741" t="str">
            <v>នួន ចិន្តា</v>
          </cell>
          <cell r="E1741" t="str">
            <v>NOUN CHENDA</v>
          </cell>
          <cell r="F1741" t="str">
            <v>0010002664661</v>
          </cell>
        </row>
        <row r="1742">
          <cell r="B1742" t="str">
            <v>ហ៊ីង ស៊ីដេត</v>
          </cell>
          <cell r="C1742" t="str">
            <v>1712000037</v>
          </cell>
          <cell r="D1742" t="str">
            <v>ហ៊ីង ស៊ីដេត</v>
          </cell>
          <cell r="E1742" t="str">
            <v>HING SIDETH</v>
          </cell>
          <cell r="F1742" t="str">
            <v>0010002536426</v>
          </cell>
        </row>
        <row r="1743">
          <cell r="B1743" t="str">
            <v>ខេង ខេមរា</v>
          </cell>
          <cell r="C1743">
            <v>1730600027</v>
          </cell>
          <cell r="D1743" t="str">
            <v>ខេង ខេមរា</v>
          </cell>
          <cell r="E1743" t="str">
            <v>KHENG KHEMARA</v>
          </cell>
          <cell r="F1743" t="str">
            <v>0010002532064</v>
          </cell>
        </row>
        <row r="1744">
          <cell r="B1744" t="str">
            <v>ថង សាម៉ុន</v>
          </cell>
          <cell r="C1744" t="str">
            <v>1842100391</v>
          </cell>
          <cell r="D1744" t="str">
            <v>ថង សាម៉ុន</v>
          </cell>
          <cell r="E1744" t="str">
            <v>THORNG SAMON</v>
          </cell>
          <cell r="F1744" t="str">
            <v>0010002555908</v>
          </cell>
        </row>
        <row r="1745">
          <cell r="B1745" t="str">
            <v>អ៊ុក សំសុវត្យា</v>
          </cell>
          <cell r="C1745" t="str">
            <v>1811200178</v>
          </cell>
          <cell r="D1745" t="str">
            <v>អ៊ុក សំសុវត្យា</v>
          </cell>
          <cell r="E1745" t="str">
            <v>OUK SAM SOVATHYA</v>
          </cell>
          <cell r="F1745" t="str">
            <v>0010002525718</v>
          </cell>
        </row>
        <row r="1746">
          <cell r="B1746" t="str">
            <v>ភួង វិសិទ្ធ</v>
          </cell>
          <cell r="C1746">
            <v>1832000162</v>
          </cell>
          <cell r="D1746" t="str">
            <v>ភួង វិសិទ្ធ</v>
          </cell>
          <cell r="E1746" t="str">
            <v>PHUONG VISETH</v>
          </cell>
          <cell r="F1746" t="str">
            <v>0510000005043</v>
          </cell>
        </row>
        <row r="1747">
          <cell r="B1747" t="str">
            <v>គឹម សុខ</v>
          </cell>
          <cell r="C1747" t="str">
            <v>1811200328</v>
          </cell>
          <cell r="D1747" t="str">
            <v>គឹម សុខ</v>
          </cell>
          <cell r="E1747" t="str">
            <v>KIM SOK</v>
          </cell>
          <cell r="F1747" t="str">
            <v>0480000023932</v>
          </cell>
        </row>
        <row r="1748">
          <cell r="B1748" t="str">
            <v>ចាន់ វិចិត្រ</v>
          </cell>
          <cell r="C1748" t="str">
            <v>1851400253</v>
          </cell>
          <cell r="D1748" t="str">
            <v>ចាន់ វិចិត្រ</v>
          </cell>
          <cell r="E1748" t="str">
            <v>CHAN VICHET</v>
          </cell>
          <cell r="F1748" t="str">
            <v>0010002722521</v>
          </cell>
        </row>
        <row r="1749">
          <cell r="B1749" t="str">
            <v>សា កិន្នវីឌី</v>
          </cell>
          <cell r="C1749" t="str">
            <v>1820200520</v>
          </cell>
          <cell r="D1749" t="str">
            <v>សា កិន្នវីឌី</v>
          </cell>
          <cell r="E1749" t="str">
            <v>SA KENNVIDY</v>
          </cell>
          <cell r="F1749" t="str">
            <v>0510000005337</v>
          </cell>
        </row>
        <row r="1750">
          <cell r="B1750" t="str">
            <v>យឹម ពេជ្រម៉ាលីកា</v>
          </cell>
          <cell r="C1750">
            <v>2720300019</v>
          </cell>
          <cell r="D1750" t="str">
            <v>យឹម ពេជ្រម៉ាលីកា</v>
          </cell>
          <cell r="E1750" t="str">
            <v>YIM PICHMALIKA</v>
          </cell>
          <cell r="F1750" t="str">
            <v>0440000054372</v>
          </cell>
        </row>
        <row r="1751">
          <cell r="B1751" t="str">
            <v>ឡាយ ផល្លីន</v>
          </cell>
          <cell r="C1751">
            <v>2872100246</v>
          </cell>
          <cell r="D1751" t="str">
            <v>ឡាយ ផល្លីន</v>
          </cell>
          <cell r="E1751" t="str">
            <v>LAY PHALLIN</v>
          </cell>
          <cell r="F1751" t="str">
            <v>0010002725857</v>
          </cell>
        </row>
        <row r="1752">
          <cell r="B1752" t="str">
            <v>អំ ផល្លា</v>
          </cell>
          <cell r="C1752">
            <v>2790800002</v>
          </cell>
          <cell r="D1752" t="str">
            <v>អំ ផល្លា</v>
          </cell>
          <cell r="E1752" t="str">
            <v>AM PHALLA</v>
          </cell>
          <cell r="F1752" t="str">
            <v>0010002532072</v>
          </cell>
        </row>
        <row r="1753">
          <cell r="B1753" t="str">
            <v>យ៉ែម ផល្លី</v>
          </cell>
          <cell r="C1753">
            <v>1872100578</v>
          </cell>
          <cell r="D1753" t="str">
            <v>យ៉ែម ផល្លី</v>
          </cell>
          <cell r="E1753" t="str">
            <v>YEM PHALLY</v>
          </cell>
          <cell r="F1753" t="str">
            <v>0420000103698</v>
          </cell>
        </row>
        <row r="1754">
          <cell r="B1754" t="str">
            <v>ម៉ម ណង់ដូណា</v>
          </cell>
          <cell r="C1754">
            <v>2921200238</v>
          </cell>
          <cell r="D1754" t="str">
            <v>ម៉ម ណង់ដូណា</v>
          </cell>
          <cell r="E1754" t="str">
            <v>MAM NAN DONA</v>
          </cell>
          <cell r="F1754" t="str">
            <v>0420000103704</v>
          </cell>
        </row>
        <row r="1755">
          <cell r="B1755" t="str">
            <v>ស៊ុម សុជាតិក្រៃឫទ្ធិ</v>
          </cell>
          <cell r="C1755">
            <v>1900300165</v>
          </cell>
          <cell r="D1755" t="str">
            <v>ស៊ុម សុជាតិក្រៃឫទ្ធិ</v>
          </cell>
          <cell r="E1755" t="str">
            <v>SUM SOCHEATKRAI
RITH</v>
          </cell>
          <cell r="F1755" t="str">
            <v>0420000147566</v>
          </cell>
        </row>
        <row r="1756">
          <cell r="B1756" t="str">
            <v>ប៊ុន រតនា</v>
          </cell>
          <cell r="C1756">
            <v>1902100512</v>
          </cell>
          <cell r="D1756" t="str">
            <v>ប៊ុន រតនា</v>
          </cell>
          <cell r="E1756" t="str">
            <v>BUN RATHNA</v>
          </cell>
          <cell r="F1756" t="str">
            <v>0480000398348</v>
          </cell>
        </row>
        <row r="1757">
          <cell r="B1757" t="str">
            <v>ថាង ស៊ាងហៃ</v>
          </cell>
          <cell r="C1757">
            <v>1881000141</v>
          </cell>
          <cell r="D1757" t="str">
            <v>ថាង ស៊ាងហៃ</v>
          </cell>
          <cell r="E1757" t="str">
            <v>THANG SEANG HAI</v>
          </cell>
          <cell r="F1757">
            <v>670000073957</v>
          </cell>
        </row>
        <row r="1758">
          <cell r="B1758" t="str">
            <v>អៀង អម្ពរ</v>
          </cell>
          <cell r="C1758">
            <v>2930600239</v>
          </cell>
          <cell r="D1758" t="str">
            <v>អៀង អម្ពរ</v>
          </cell>
          <cell r="E1758" t="str">
            <v>EANG AMPOR</v>
          </cell>
          <cell r="F1758">
            <v>670000071086</v>
          </cell>
        </row>
        <row r="1759">
          <cell r="B1759" t="str">
            <v>ឈាង ចន្នា</v>
          </cell>
          <cell r="C1759" t="str">
            <v>1832100515</v>
          </cell>
          <cell r="D1759" t="str">
            <v>ឈាង ចន្នា</v>
          </cell>
          <cell r="E1759" t="str">
            <v>CHHEANG CHANNA</v>
          </cell>
          <cell r="F1759" t="str">
            <v>0010002534137</v>
          </cell>
        </row>
        <row r="1760">
          <cell r="B1760" t="str">
            <v>គិត សុភាព</v>
          </cell>
          <cell r="C1760" t="str">
            <v>1802100506</v>
          </cell>
          <cell r="D1760" t="str">
            <v>គិត សុភាព</v>
          </cell>
          <cell r="E1760" t="str">
            <v>KIT SOPHEAP</v>
          </cell>
          <cell r="F1760" t="str">
            <v>0510000005388</v>
          </cell>
        </row>
        <row r="1761">
          <cell r="B1761" t="str">
            <v>ភួង រ័ត្នសុធា</v>
          </cell>
          <cell r="C1761" t="str">
            <v>1871200086</v>
          </cell>
          <cell r="D1761" t="str">
            <v>ភួង រ័ត្នសុធា</v>
          </cell>
          <cell r="E1761" t="str">
            <v>PHOUNG ROTSOTHEA</v>
          </cell>
          <cell r="F1761" t="str">
            <v>0010002554599</v>
          </cell>
        </row>
        <row r="1762">
          <cell r="B1762" t="str">
            <v>ងួន ភុនពិសី</v>
          </cell>
          <cell r="C1762" t="str">
            <v>1872100278</v>
          </cell>
          <cell r="D1762" t="str">
            <v>ងួន ភុនពិសី</v>
          </cell>
          <cell r="E1762" t="str">
            <v>NGUON PHUNPISEY</v>
          </cell>
          <cell r="F1762" t="str">
            <v>0010002555037</v>
          </cell>
        </row>
        <row r="1763">
          <cell r="B1763" t="str">
            <v>ណាំ ម៉េងស្រ៊ន់</v>
          </cell>
          <cell r="C1763" t="str">
            <v>1821400322</v>
          </cell>
          <cell r="D1763" t="str">
            <v>ណាំ ម៉េងស្រ៊ន់</v>
          </cell>
          <cell r="E1763" t="str">
            <v>NAM MENGSRORN</v>
          </cell>
          <cell r="F1763" t="str">
            <v>0010002541438</v>
          </cell>
        </row>
        <row r="1764">
          <cell r="B1764" t="str">
            <v>ទេព សេងហ៊ន</v>
          </cell>
          <cell r="C1764" t="str">
            <v>1862100454</v>
          </cell>
          <cell r="D1764" t="str">
            <v>ទេព សេងហ៊ន</v>
          </cell>
          <cell r="E1764" t="str">
            <v>TEP SENGHORN</v>
          </cell>
          <cell r="F1764" t="str">
            <v>0010002551093</v>
          </cell>
        </row>
        <row r="1765">
          <cell r="B1765" t="str">
            <v>យេន វណ្ណូ</v>
          </cell>
          <cell r="C1765">
            <v>1922100283</v>
          </cell>
          <cell r="D1765" t="str">
            <v>យេន វណ្ណូ</v>
          </cell>
          <cell r="E1765" t="str">
            <v>YEN VANNO</v>
          </cell>
          <cell r="F1765" t="str">
            <v>0420000103933</v>
          </cell>
        </row>
        <row r="1766">
          <cell r="B1766" t="str">
            <v>ចាន់ សាវុធ</v>
          </cell>
          <cell r="C1766">
            <v>1810800218</v>
          </cell>
          <cell r="D1766" t="str">
            <v>ចាន់ សាវុធ</v>
          </cell>
          <cell r="E1766" t="str">
            <v>CHAN SAVUTH</v>
          </cell>
          <cell r="F1766" t="str">
            <v>0420000136278</v>
          </cell>
        </row>
        <row r="1767">
          <cell r="B1767" t="str">
            <v>សាយ ស៊ីមាន</v>
          </cell>
          <cell r="C1767">
            <v>1870300204</v>
          </cell>
          <cell r="D1767" t="str">
            <v>សាយ ស៊ីមាន</v>
          </cell>
          <cell r="E1767" t="str">
            <v>SAY SIMEAN</v>
          </cell>
          <cell r="F1767" t="str">
            <v>0420000131422</v>
          </cell>
        </row>
        <row r="1768">
          <cell r="B1768" t="str">
            <v>ហ៊ុត ភារី</v>
          </cell>
          <cell r="C1768">
            <v>1851400231</v>
          </cell>
          <cell r="D1768" t="str">
            <v>ហ៊ុត ភារី</v>
          </cell>
          <cell r="E1768" t="str">
            <v>HUTH PHEARY</v>
          </cell>
          <cell r="F1768" t="str">
            <v>0420000165165</v>
          </cell>
        </row>
        <row r="1769">
          <cell r="B1769" t="str">
            <v>សេង សំណាង</v>
          </cell>
          <cell r="C1769">
            <v>1862100459</v>
          </cell>
          <cell r="D1769" t="str">
            <v>សេង សំណាង</v>
          </cell>
          <cell r="E1769" t="str">
            <v>SENG SAMNANG</v>
          </cell>
          <cell r="F1769" t="str">
            <v>0010003680059</v>
          </cell>
        </row>
        <row r="1770">
          <cell r="B1770" t="str">
            <v>កុល សុខគ័ង</v>
          </cell>
          <cell r="C1770">
            <v>1870300479</v>
          </cell>
          <cell r="D1770" t="str">
            <v>កុល សុខគ័ង</v>
          </cell>
          <cell r="E1770" t="str">
            <v>KOL SOKKORNG</v>
          </cell>
          <cell r="F1770" t="str">
            <v>0420000133627</v>
          </cell>
        </row>
        <row r="1771">
          <cell r="B1771" t="str">
            <v>លី សុខសម្បត្តិ</v>
          </cell>
          <cell r="C1771" t="str">
            <v>2841200278</v>
          </cell>
          <cell r="D1771" t="str">
            <v>លី សុខសម្បត្តិ</v>
          </cell>
          <cell r="E1771" t="str">
            <v>LY SOKSAMBATH</v>
          </cell>
          <cell r="F1771" t="str">
            <v>0010002689257</v>
          </cell>
        </row>
        <row r="1772">
          <cell r="B1772" t="str">
            <v>ភឿន ផាវី</v>
          </cell>
          <cell r="C1772">
            <v>1800800499</v>
          </cell>
          <cell r="D1772" t="str">
            <v>ភឿន ផាវី</v>
          </cell>
          <cell r="E1772" t="str">
            <v>PHOEUN PHAVY</v>
          </cell>
          <cell r="F1772" t="str">
            <v>0010002542043</v>
          </cell>
        </row>
        <row r="1773">
          <cell r="B1773" t="str">
            <v>គន់ កាន់ណា</v>
          </cell>
          <cell r="C1773">
            <v>1880800223</v>
          </cell>
          <cell r="D1773" t="str">
            <v>គន់ កាន់ណា</v>
          </cell>
          <cell r="E1773" t="str">
            <v>KUN KANNA</v>
          </cell>
          <cell r="F1773" t="str">
            <v>0010003945613</v>
          </cell>
        </row>
        <row r="1774">
          <cell r="B1774" t="str">
            <v>មាន់ ស្រី</v>
          </cell>
          <cell r="C1774">
            <v>2862100227</v>
          </cell>
          <cell r="D1774" t="str">
            <v>មាន់ ស្រី</v>
          </cell>
          <cell r="E1774" t="str">
            <v>MOIN SREY</v>
          </cell>
          <cell r="F1774" t="str">
            <v>0420000131578</v>
          </cell>
        </row>
        <row r="1775">
          <cell r="B1775" t="str">
            <v>គឹម រ៉ាវុធ</v>
          </cell>
          <cell r="C1775">
            <v>1851800040</v>
          </cell>
          <cell r="D1775" t="str">
            <v>គឹម រ៉ាវុធ</v>
          </cell>
          <cell r="E1775" t="str">
            <v>KIM RAVUTH</v>
          </cell>
          <cell r="F1775" t="str">
            <v>0420000111348</v>
          </cell>
        </row>
        <row r="1776">
          <cell r="B1776" t="str">
            <v>សុខ សំអាត</v>
          </cell>
          <cell r="C1776" t="str">
            <v>1672100091</v>
          </cell>
          <cell r="D1776" t="str">
            <v>សុខ សំអាត</v>
          </cell>
          <cell r="E1776" t="str">
            <v>SOK SAM ATH</v>
          </cell>
          <cell r="F1776" t="str">
            <v>0010002532269</v>
          </cell>
        </row>
        <row r="1777">
          <cell r="B1777" t="str">
            <v>វ៉ាន់ សុកលី</v>
          </cell>
          <cell r="C1777" t="str">
            <v>2720800015</v>
          </cell>
          <cell r="D1777" t="str">
            <v>វ៉ាន់ សុកលី</v>
          </cell>
          <cell r="E1777" t="str">
            <v>VAN SOKLY</v>
          </cell>
          <cell r="F1777" t="str">
            <v>0010002532242</v>
          </cell>
        </row>
        <row r="1778">
          <cell r="B1778" t="str">
            <v>ម៉ៅ សុផារិន</v>
          </cell>
          <cell r="C1778">
            <v>2920600165</v>
          </cell>
          <cell r="D1778" t="str">
            <v>ម៉ៅ សុផារិន</v>
          </cell>
          <cell r="E1778" t="str">
            <v>MAO SOPHARIN</v>
          </cell>
          <cell r="F1778" t="str">
            <v>0240000187209</v>
          </cell>
        </row>
        <row r="1779">
          <cell r="B1779" t="str">
            <v>អ៊ុំ វីរៈ</v>
          </cell>
          <cell r="C1779">
            <v>1701200033</v>
          </cell>
          <cell r="D1779" t="str">
            <v>អ៊ុំ វីរៈ</v>
          </cell>
          <cell r="E1779" t="str">
            <v>UM VIRAK</v>
          </cell>
          <cell r="F1779" t="str">
            <v>0010002561897</v>
          </cell>
        </row>
        <row r="1780">
          <cell r="B1780" t="str">
            <v>ប៊ុនធឿន អរុណរតនៈ</v>
          </cell>
          <cell r="C1780">
            <v>1931200168</v>
          </cell>
          <cell r="D1780" t="str">
            <v>ប៊ុនធឿន អរុណរតនៈ</v>
          </cell>
          <cell r="E1780" t="str">
            <v>BUNTHOEUN ARUN
ROTHANAK</v>
          </cell>
          <cell r="F1780" t="str">
            <v>0420000103984</v>
          </cell>
        </row>
        <row r="1781">
          <cell r="B1781" t="str">
            <v>ចាយ រតនៈ</v>
          </cell>
          <cell r="C1781" t="str">
            <v>1820800208</v>
          </cell>
          <cell r="D1781" t="str">
            <v>ចាយ រតនៈ</v>
          </cell>
          <cell r="E1781" t="str">
            <v>CHAY RATTANAK</v>
          </cell>
          <cell r="F1781" t="str">
            <v>0010002552871</v>
          </cell>
        </row>
        <row r="1782">
          <cell r="B1782" t="str">
            <v>វី តូលីន</v>
          </cell>
          <cell r="C1782">
            <v>1871200085</v>
          </cell>
          <cell r="D1782" t="str">
            <v>វី តូលីន</v>
          </cell>
          <cell r="E1782" t="str">
            <v>VY TOLIN</v>
          </cell>
          <cell r="F1782" t="str">
            <v>0420000129118</v>
          </cell>
        </row>
        <row r="1783">
          <cell r="B1783" t="str">
            <v>លឹម សិរី</v>
          </cell>
          <cell r="C1783">
            <v>1941400149</v>
          </cell>
          <cell r="D1783" t="str">
            <v>លឹម សិរី</v>
          </cell>
          <cell r="E1783" t="str">
            <v>LIM SEREY</v>
          </cell>
          <cell r="F1783" t="str">
            <v>0480000317685</v>
          </cell>
        </row>
        <row r="1784">
          <cell r="B1784" t="str">
            <v>ឃុន លក្ខិណា</v>
          </cell>
          <cell r="C1784" t="str">
            <v>2891200177</v>
          </cell>
          <cell r="D1784" t="str">
            <v>ឃុន លក្ខិណា</v>
          </cell>
          <cell r="E1784" t="str">
            <v>KHUN LEAKHANA</v>
          </cell>
          <cell r="F1784" t="str">
            <v>0010002785418</v>
          </cell>
        </row>
        <row r="1785">
          <cell r="B1785" t="str">
            <v>តុង ម៉េងអាង</v>
          </cell>
          <cell r="C1785" t="str">
            <v>1811200316</v>
          </cell>
          <cell r="D1785" t="str">
            <v>តុង ម៉េងអាង</v>
          </cell>
          <cell r="E1785" t="str">
            <v>TONG MENG ANG</v>
          </cell>
          <cell r="F1785" t="str">
            <v>0010002529209</v>
          </cell>
        </row>
        <row r="1786">
          <cell r="B1786" t="str">
            <v>ឈួ វិសេស</v>
          </cell>
          <cell r="C1786" t="str">
            <v>1760200184</v>
          </cell>
          <cell r="D1786" t="str">
            <v>ឈួ វិសេស</v>
          </cell>
          <cell r="E1786" t="str">
            <v>CHHUOR VISES</v>
          </cell>
          <cell r="F1786" t="str">
            <v>0010002533877</v>
          </cell>
        </row>
        <row r="1787">
          <cell r="B1787" t="str">
            <v>ណុប សុខុម</v>
          </cell>
          <cell r="C1787" t="str">
            <v>1792100393</v>
          </cell>
          <cell r="D1787" t="str">
            <v>ណុប សុខុម</v>
          </cell>
          <cell r="E1787" t="str">
            <v>NOP SOKHOM</v>
          </cell>
          <cell r="F1787" t="str">
            <v>0010002722556</v>
          </cell>
        </row>
        <row r="1788">
          <cell r="B1788" t="str">
            <v>រស់ ចន្ថា</v>
          </cell>
          <cell r="C1788" t="str">
            <v>1840300362</v>
          </cell>
          <cell r="D1788" t="str">
            <v>រស់ ចន្ថា</v>
          </cell>
          <cell r="E1788" t="str">
            <v>ROS CHANTHA</v>
          </cell>
          <cell r="F1788" t="str">
            <v>0510000005566</v>
          </cell>
        </row>
        <row r="1789">
          <cell r="B1789" t="str">
            <v>ខាត់ ព្រំសុភត្ត្រា័</v>
          </cell>
          <cell r="C1789" t="str">
            <v>1862100300</v>
          </cell>
          <cell r="D1789" t="str">
            <v>ខាត់ ព្រំសុភត្ត្រា័</v>
          </cell>
          <cell r="E1789" t="str">
            <v>KHAT PROMSOPHEAK
TRA</v>
          </cell>
          <cell r="F1789" t="str">
            <v>0010002555722</v>
          </cell>
        </row>
        <row r="1790">
          <cell r="B1790" t="str">
            <v>ឈាន សុធារិទ្ធិ</v>
          </cell>
          <cell r="C1790" t="str">
            <v>1861200317</v>
          </cell>
          <cell r="D1790" t="str">
            <v>ឈាន សុធារិទ្ធិ</v>
          </cell>
          <cell r="E1790" t="str">
            <v>CHHEAN SOTHEARITH</v>
          </cell>
          <cell r="F1790" t="str">
            <v>0010002785515</v>
          </cell>
        </row>
        <row r="1791">
          <cell r="B1791" t="str">
            <v>សរ ឃាម</v>
          </cell>
          <cell r="C1791">
            <v>1862100448</v>
          </cell>
          <cell r="D1791" t="str">
            <v>សរ ឃាម</v>
          </cell>
          <cell r="E1791" t="str">
            <v>SAR KHEAM</v>
          </cell>
          <cell r="F1791" t="str">
            <v>0010002551085</v>
          </cell>
        </row>
        <row r="1792">
          <cell r="B1792" t="str">
            <v>ឃុន ស្រីលាភ</v>
          </cell>
          <cell r="C1792">
            <v>2921200148</v>
          </cell>
          <cell r="D1792" t="str">
            <v>ឃុន ស្រីលាភ</v>
          </cell>
          <cell r="E1792" t="str">
            <v>KHUN SREY LEAP</v>
          </cell>
          <cell r="F1792" t="str">
            <v>0010003921757</v>
          </cell>
        </row>
        <row r="1793">
          <cell r="B1793" t="str">
            <v>អ៊ុច សិរីរ័ត្ន</v>
          </cell>
          <cell r="C1793">
            <v>2921800042</v>
          </cell>
          <cell r="D1793" t="str">
            <v>អ៊ុច សិរីរ័ត្ន</v>
          </cell>
          <cell r="E1793" t="str">
            <v>UCH SEREY ROTH</v>
          </cell>
          <cell r="F1793" t="str">
            <v>0420000103976</v>
          </cell>
        </row>
        <row r="1794">
          <cell r="B1794" t="str">
            <v>ផេង គ្រុយ</v>
          </cell>
          <cell r="C1794" t="str">
            <v>1832100354</v>
          </cell>
          <cell r="D1794" t="str">
            <v>ផេង គ្រុយ</v>
          </cell>
          <cell r="E1794" t="str">
            <v>PHENG KRUY</v>
          </cell>
          <cell r="F1794" t="str">
            <v>0010002535632</v>
          </cell>
        </row>
        <row r="1795">
          <cell r="B1795" t="str">
            <v>ប៉ែន សារិទ្ធ</v>
          </cell>
          <cell r="C1795" t="str">
            <v>1840700330</v>
          </cell>
          <cell r="D1795" t="str">
            <v>ប៉ែន សារិទ្ធ</v>
          </cell>
          <cell r="E1795" t="str">
            <v>PEN SARITH</v>
          </cell>
          <cell r="F1795" t="str">
            <v>0010002533842</v>
          </cell>
        </row>
        <row r="1796">
          <cell r="B1796" t="str">
            <v>សំរិត ស៊ុំពិទូរ្យ</v>
          </cell>
          <cell r="C1796">
            <v>1911200130</v>
          </cell>
          <cell r="D1796" t="str">
            <v>សំរិត ស៊ុំពិទូរ្យ</v>
          </cell>
          <cell r="E1796" t="str">
            <v>SAMRITH SUM PITOU</v>
          </cell>
          <cell r="F1796" t="str">
            <v>0420000074909</v>
          </cell>
        </row>
        <row r="1797">
          <cell r="B1797" t="str">
            <v>ផេង ខ្នាន</v>
          </cell>
          <cell r="C1797">
            <v>1890700123</v>
          </cell>
          <cell r="D1797" t="str">
            <v>ផេង ខ្នាន</v>
          </cell>
          <cell r="E1797" t="str">
            <v>PHENG KHNAN</v>
          </cell>
          <cell r="F1797" t="str">
            <v>0480000065651</v>
          </cell>
        </row>
        <row r="1798">
          <cell r="B1798" t="str">
            <v>យ៉ៃ វណ្ណារ័ត្ន</v>
          </cell>
          <cell r="C1798">
            <v>1911200131</v>
          </cell>
          <cell r="D1798" t="str">
            <v>យ៉ៃ វណ្ណារ័ត្ន</v>
          </cell>
          <cell r="E1798" t="str">
            <v>YAY VANNAROTH</v>
          </cell>
          <cell r="F1798" t="str">
            <v>0130000303799</v>
          </cell>
        </row>
        <row r="1799">
          <cell r="B1799" t="str">
            <v>អ៊ូច ថុលសីហា</v>
          </cell>
          <cell r="C1799">
            <v>1882100400</v>
          </cell>
          <cell r="D1799" t="str">
            <v>អ៊ូច ថុលសីហា</v>
          </cell>
          <cell r="E1799" t="str">
            <v>OUCHTHOL SEYHA</v>
          </cell>
          <cell r="F1799" t="str">
            <v>0280000145516</v>
          </cell>
        </row>
        <row r="1800">
          <cell r="B1800" t="str">
            <v>សឹម ឧស្សា</v>
          </cell>
          <cell r="C1800">
            <v>1892100413</v>
          </cell>
          <cell r="D1800" t="str">
            <v>សឹម ឧស្សា</v>
          </cell>
          <cell r="E1800" t="str">
            <v>SIM OUSA</v>
          </cell>
          <cell r="F1800" t="str">
            <v>0420000131977</v>
          </cell>
        </row>
        <row r="1801">
          <cell r="B1801" t="str">
            <v>ផាន់ សិលា</v>
          </cell>
          <cell r="C1801">
            <v>1901200232</v>
          </cell>
          <cell r="D1801" t="str">
            <v>ផាន់ សិលា</v>
          </cell>
          <cell r="E1801" t="str">
            <v>PHAN SELLA</v>
          </cell>
          <cell r="F1801" t="str">
            <v>0010003910585</v>
          </cell>
        </row>
        <row r="1802">
          <cell r="B1802" t="str">
            <v>វ៉ែន សុគន្ធារី</v>
          </cell>
          <cell r="C1802" t="str">
            <v>2891200242</v>
          </cell>
          <cell r="D1802" t="str">
            <v>វ៉ែន សុគន្ធារី</v>
          </cell>
          <cell r="E1802" t="str">
            <v>VEN SOKUNTHEARY</v>
          </cell>
          <cell r="F1802" t="str">
            <v>0010004673404</v>
          </cell>
        </row>
        <row r="1803">
          <cell r="B1803" t="str">
            <v>ញ៉ែម ពិន្ថារ៉ាពី</v>
          </cell>
          <cell r="C1803" t="str">
            <v>2670300022</v>
          </cell>
          <cell r="D1803" t="str">
            <v>ញ៉ែម ពិន្ថារ៉ាពី</v>
          </cell>
          <cell r="E1803" t="str">
            <v>GNEM PITHARAPY</v>
          </cell>
          <cell r="F1803" t="str">
            <v>0010002539492</v>
          </cell>
        </row>
        <row r="1804">
          <cell r="B1804" t="str">
            <v>សំរិត វី</v>
          </cell>
          <cell r="C1804" t="str">
            <v>1690800186</v>
          </cell>
          <cell r="D1804" t="str">
            <v>សំរិត វី</v>
          </cell>
          <cell r="E1804" t="str">
            <v>SAMRITH VY</v>
          </cell>
          <cell r="F1804" t="str">
            <v>0010002527176</v>
          </cell>
        </row>
        <row r="1805">
          <cell r="B1805" t="str">
            <v>ង៉ែត ពិសី</v>
          </cell>
          <cell r="C1805" t="str">
            <v>2731200306</v>
          </cell>
          <cell r="D1805" t="str">
            <v>ង៉ែត ពិសី</v>
          </cell>
          <cell r="E1805" t="str">
            <v>NGETH PISEY</v>
          </cell>
          <cell r="F1805" t="str">
            <v>0010002528307</v>
          </cell>
        </row>
        <row r="1806">
          <cell r="B1806" t="str">
            <v>អន សុលីណា</v>
          </cell>
          <cell r="C1806">
            <v>2871200146</v>
          </cell>
          <cell r="D1806" t="str">
            <v>អន សុលីណា</v>
          </cell>
          <cell r="E1806" t="str">
            <v>AN SOLYNA</v>
          </cell>
          <cell r="F1806" t="str">
            <v>0010003892226</v>
          </cell>
        </row>
        <row r="1807">
          <cell r="B1807" t="str">
            <v>ចំប៉ា ពល្លិកា</v>
          </cell>
          <cell r="C1807">
            <v>1900800245</v>
          </cell>
          <cell r="D1807" t="str">
            <v>ចំប៉ា ពល្លិកា</v>
          </cell>
          <cell r="E1807" t="str">
            <v>CHAMPA POLLEKA</v>
          </cell>
          <cell r="F1807" t="str">
            <v>0010003923318</v>
          </cell>
        </row>
        <row r="1808">
          <cell r="B1808" t="str">
            <v>នៅ ស្រីអូន</v>
          </cell>
          <cell r="C1808">
            <v>2842100189</v>
          </cell>
          <cell r="D1808" t="str">
            <v>នៅ ស្រីអូន</v>
          </cell>
          <cell r="E1808" t="str">
            <v>NOV SREYOUN</v>
          </cell>
          <cell r="F1808" t="str">
            <v>0010004146943</v>
          </cell>
        </row>
        <row r="1809">
          <cell r="B1809" t="str">
            <v>ថេន ដាលីន</v>
          </cell>
          <cell r="C1809">
            <v>1950800069</v>
          </cell>
          <cell r="D1809" t="str">
            <v>ថេន ដាលីន</v>
          </cell>
          <cell r="E1809" t="str">
            <v>THEN DALIN</v>
          </cell>
          <cell r="F1809" t="str">
            <v>0420000165068</v>
          </cell>
        </row>
        <row r="1810">
          <cell r="B1810" t="str">
            <v>ជុន សុធារ៉ា</v>
          </cell>
          <cell r="C1810">
            <v>2870700221</v>
          </cell>
          <cell r="D1810" t="str">
            <v>ជុន សុធារ៉ា</v>
          </cell>
          <cell r="E1810" t="str">
            <v>CHUN SOTHEARA</v>
          </cell>
          <cell r="F1810" t="str">
            <v>0480000253617</v>
          </cell>
        </row>
        <row r="1811">
          <cell r="B1811" t="str">
            <v>ម្លិះ សុខលី</v>
          </cell>
          <cell r="C1811" t="str">
            <v>1670800414</v>
          </cell>
          <cell r="D1811" t="str">
            <v>ម្លិះ សុខលី</v>
          </cell>
          <cell r="E1811" t="str">
            <v>MLIS SOKLY</v>
          </cell>
          <cell r="F1811" t="str">
            <v>0010002527206</v>
          </cell>
        </row>
        <row r="1812">
          <cell r="B1812" t="str">
            <v>ណូ សូរិយា</v>
          </cell>
          <cell r="C1812">
            <v>2921200147</v>
          </cell>
          <cell r="D1812" t="str">
            <v>ណូ សូរិយា</v>
          </cell>
          <cell r="E1812" t="str">
            <v>NO SORIYA</v>
          </cell>
          <cell r="F1812" t="str">
            <v>0010003921749</v>
          </cell>
        </row>
        <row r="1813">
          <cell r="B1813" t="str">
            <v>ជួន ឃុន</v>
          </cell>
          <cell r="C1813" t="str">
            <v>1720800034</v>
          </cell>
          <cell r="D1813" t="str">
            <v>ជួន ឃុន</v>
          </cell>
          <cell r="E1813" t="str">
            <v>CHUON KHUN</v>
          </cell>
          <cell r="F1813" t="str">
            <v>0010002532307</v>
          </cell>
        </row>
        <row r="1814">
          <cell r="B1814" t="str">
            <v>ហាស់ រតនៈ</v>
          </cell>
          <cell r="C1814">
            <v>1922000134</v>
          </cell>
          <cell r="D1814" t="str">
            <v>ហាស់ រតនៈ</v>
          </cell>
          <cell r="E1814" t="str">
            <v>HAS RATANAK</v>
          </cell>
          <cell r="F1814" t="str">
            <v>0420000132027</v>
          </cell>
        </row>
        <row r="1815">
          <cell r="B1815" t="str">
            <v>ខៀវ វិសុទ្ធ</v>
          </cell>
          <cell r="C1815" t="str">
            <v>1811200314</v>
          </cell>
          <cell r="D1815" t="str">
            <v>ខៀវ វិសុទ្ធ</v>
          </cell>
          <cell r="E1815" t="str">
            <v>KHIEV VISOTH</v>
          </cell>
          <cell r="F1815" t="str">
            <v>0010002532797</v>
          </cell>
        </row>
        <row r="1816">
          <cell r="B1816" t="str">
            <v>ហែម វឌ្ឍនៈ</v>
          </cell>
          <cell r="C1816" t="str">
            <v>1801200394</v>
          </cell>
          <cell r="D1816" t="str">
            <v>ហែម វឌ្ឍនៈ</v>
          </cell>
          <cell r="E1816" t="str">
            <v>HEM VOTANAK</v>
          </cell>
          <cell r="F1816" t="str">
            <v>0010002555099</v>
          </cell>
        </row>
        <row r="1817">
          <cell r="B1817" t="str">
            <v>កឹស តារ៉ា</v>
          </cell>
          <cell r="C1817" t="str">
            <v>1820300380</v>
          </cell>
          <cell r="D1817" t="str">
            <v>កឹស តារ៉ា</v>
          </cell>
          <cell r="E1817" t="str">
            <v>KEOUS DARA</v>
          </cell>
          <cell r="F1817" t="str">
            <v>0010002533982</v>
          </cell>
        </row>
        <row r="1818">
          <cell r="B1818" t="str">
            <v>សេង ថុល</v>
          </cell>
          <cell r="C1818" t="str">
            <v>1860800216</v>
          </cell>
          <cell r="D1818" t="str">
            <v>សេង ថុល</v>
          </cell>
          <cell r="E1818" t="str">
            <v>SENG THOL</v>
          </cell>
          <cell r="F1818" t="str">
            <v>0010002561862</v>
          </cell>
        </row>
        <row r="1819">
          <cell r="B1819" t="str">
            <v>ខែម សុភាព</v>
          </cell>
          <cell r="C1819" t="str">
            <v>2830700179</v>
          </cell>
          <cell r="D1819" t="str">
            <v>ខែម សុភាព</v>
          </cell>
          <cell r="E1819" t="str">
            <v>KHEM SOPHEAP</v>
          </cell>
          <cell r="F1819" t="str">
            <v>0010002527451</v>
          </cell>
        </row>
        <row r="1820">
          <cell r="B1820" t="str">
            <v>ប៊ុន ចំណាប់</v>
          </cell>
          <cell r="C1820" t="str">
            <v>1810800381</v>
          </cell>
          <cell r="D1820" t="str">
            <v>ប៊ុន ចំណាប់</v>
          </cell>
          <cell r="E1820" t="str">
            <v>BUN CHAMNAB</v>
          </cell>
          <cell r="F1820" t="str">
            <v>0130000133966</v>
          </cell>
        </row>
        <row r="1821">
          <cell r="B1821" t="str">
            <v>សុន សុជាតិ</v>
          </cell>
          <cell r="C1821">
            <v>1911200255</v>
          </cell>
          <cell r="D1821" t="str">
            <v>សុន សុជាតិ</v>
          </cell>
          <cell r="E1821" t="str">
            <v>SON SOCHEAT</v>
          </cell>
          <cell r="F1821" t="str">
            <v>0420000103801</v>
          </cell>
        </row>
        <row r="1822">
          <cell r="B1822" t="str">
            <v>សែស រស្មី</v>
          </cell>
          <cell r="C1822">
            <v>1850700280</v>
          </cell>
          <cell r="D1822" t="str">
            <v>សែស រស្មី</v>
          </cell>
          <cell r="E1822" t="str">
            <v>SES RASMEY</v>
          </cell>
          <cell r="F1822" t="str">
            <v>0420000074933</v>
          </cell>
        </row>
        <row r="1823">
          <cell r="B1823" t="str">
            <v>គឹម ចិន្តា</v>
          </cell>
          <cell r="C1823">
            <v>1880200192</v>
          </cell>
          <cell r="D1823" t="str">
            <v>គឹម ចិន្តា</v>
          </cell>
          <cell r="E1823" t="str">
            <v>KIM CHENDA</v>
          </cell>
          <cell r="F1823" t="str">
            <v>0010003923237</v>
          </cell>
        </row>
        <row r="1824">
          <cell r="B1824" t="str">
            <v>ហ៊ីម សូទី</v>
          </cell>
          <cell r="C1824">
            <v>1830300216</v>
          </cell>
          <cell r="D1824" t="str">
            <v>ហ៊ីម សូទី</v>
          </cell>
          <cell r="E1824" t="str">
            <v>HIM SOTY</v>
          </cell>
          <cell r="F1824" t="str">
            <v>0010002526374</v>
          </cell>
        </row>
        <row r="1825">
          <cell r="B1825" t="str">
            <v>លី យូសៀង</v>
          </cell>
          <cell r="C1825">
            <v>2900800410</v>
          </cell>
          <cell r="D1825" t="str">
            <v>លី យូសៀង</v>
          </cell>
          <cell r="E1825" t="str">
            <v>LY YOUSEANG</v>
          </cell>
          <cell r="F1825" t="str">
            <v>0420000131856</v>
          </cell>
        </row>
        <row r="1826">
          <cell r="B1826" t="str">
            <v>សែម សម្បត្តិ</v>
          </cell>
          <cell r="C1826">
            <v>1790800361</v>
          </cell>
          <cell r="D1826" t="str">
            <v>សែម សម្បត្តិ</v>
          </cell>
          <cell r="E1826" t="str">
            <v>SEM SOMBATH</v>
          </cell>
          <cell r="F1826" t="str">
            <v>0010002550682</v>
          </cell>
        </row>
        <row r="1827">
          <cell r="B1827" t="str">
            <v>ប៊ុនចន បូផានិត</v>
          </cell>
          <cell r="C1827">
            <v>2831000096</v>
          </cell>
          <cell r="D1827" t="str">
            <v>ប៊ុនចន បូផានិត</v>
          </cell>
          <cell r="E1827" t="str">
            <v>BUNJHON BOPHANITH</v>
          </cell>
          <cell r="F1827" t="str">
            <v>0010004146935</v>
          </cell>
        </row>
        <row r="1828">
          <cell r="B1828" t="str">
            <v>ងួន វីរៈ</v>
          </cell>
          <cell r="C1828">
            <v>1881200278</v>
          </cell>
          <cell r="D1828" t="str">
            <v>ងួន វីរៈ</v>
          </cell>
          <cell r="E1828" t="str">
            <v>NGUON VIRAK</v>
          </cell>
          <cell r="F1828" t="str">
            <v>0010003646608</v>
          </cell>
        </row>
        <row r="1829">
          <cell r="B1829" t="str">
            <v>ទូច សុផល</v>
          </cell>
          <cell r="C1829" t="str">
            <v>1780800147</v>
          </cell>
          <cell r="D1829" t="str">
            <v>ទូច សុផល</v>
          </cell>
          <cell r="E1829" t="str">
            <v>TOUCH SOPHAL</v>
          </cell>
          <cell r="F1829" t="str">
            <v>0010003367997</v>
          </cell>
        </row>
        <row r="1830">
          <cell r="B1830" t="str">
            <v>បាន សុភ័ក្រ្ដបញ្ញា</v>
          </cell>
          <cell r="C1830">
            <v>1911200260</v>
          </cell>
          <cell r="D1830" t="str">
            <v>បាន សុភ័ក្រ្ដបញ្ញា</v>
          </cell>
          <cell r="E1830" t="str">
            <v>BAN SOPHEAKPANHA</v>
          </cell>
          <cell r="F1830" t="str">
            <v>0420000133549</v>
          </cell>
        </row>
        <row r="1831">
          <cell r="B1831" t="str">
            <v>ហ៊ូ សុគន្ធវារី</v>
          </cell>
          <cell r="C1831" t="str">
            <v>2661200072</v>
          </cell>
          <cell r="D1831" t="str">
            <v>ហ៊ូ សុគន្ធវារី</v>
          </cell>
          <cell r="E1831" t="str">
            <v>HOU SOKUNVEARY</v>
          </cell>
          <cell r="F1831" t="str">
            <v>0010002550763</v>
          </cell>
        </row>
        <row r="1832">
          <cell r="B1832" t="str">
            <v>នាង សុភា</v>
          </cell>
          <cell r="C1832">
            <v>1872100509</v>
          </cell>
          <cell r="D1832" t="str">
            <v>នាង សុភា</v>
          </cell>
          <cell r="E1832" t="str">
            <v>NEANG SOPHEA</v>
          </cell>
          <cell r="F1832" t="str">
            <v>0010003909951</v>
          </cell>
        </row>
        <row r="1833">
          <cell r="B1833" t="str">
            <v>កែវ ម៉ារឌី</v>
          </cell>
          <cell r="C1833">
            <v>1890700322</v>
          </cell>
          <cell r="D1833" t="str">
            <v>កែវ ម៉ារឌី</v>
          </cell>
          <cell r="E1833" t="str">
            <v>KEO MARDY</v>
          </cell>
          <cell r="F1833" t="str">
            <v>0240000213347</v>
          </cell>
        </row>
        <row r="1834">
          <cell r="B1834" t="str">
            <v>ណុប សុខគា</v>
          </cell>
          <cell r="C1834" t="str">
            <v>2910500080</v>
          </cell>
          <cell r="D1834" t="str">
            <v>ណុប សុខគា</v>
          </cell>
          <cell r="E1834" t="str">
            <v>NOP SOKEA</v>
          </cell>
          <cell r="F1834" t="str">
            <v>0010004673412</v>
          </cell>
        </row>
        <row r="1835">
          <cell r="B1835" t="str">
            <v>ឆិល សត្ថារិទ្ធិ៍</v>
          </cell>
          <cell r="C1835">
            <v>1800800438</v>
          </cell>
          <cell r="D1835" t="str">
            <v>ឆិល សត្ថារិទ្ធិ៍</v>
          </cell>
          <cell r="E1835" t="str">
            <v>CHHEL SOTHARITH</v>
          </cell>
          <cell r="F1835" t="str">
            <v>0010003403209</v>
          </cell>
        </row>
        <row r="1836">
          <cell r="B1836" t="str">
            <v>ជិន វីរៈ</v>
          </cell>
          <cell r="C1836" t="str">
            <v>1681200207</v>
          </cell>
          <cell r="D1836" t="str">
            <v>ជិន វីរៈ</v>
          </cell>
          <cell r="E1836" t="str">
            <v>CHIN VIRAK</v>
          </cell>
          <cell r="F1836" t="str">
            <v>0010002534075</v>
          </cell>
        </row>
        <row r="1837">
          <cell r="B1837" t="str">
            <v>ហេង ឡេង</v>
          </cell>
          <cell r="C1837" t="str">
            <v>1820300372</v>
          </cell>
          <cell r="D1837" t="str">
            <v>ហេង ឡេង</v>
          </cell>
          <cell r="E1837" t="str">
            <v>HENG LENG</v>
          </cell>
          <cell r="F1837" t="str">
            <v>0010002536329</v>
          </cell>
        </row>
        <row r="1838">
          <cell r="B1838" t="str">
            <v>ថាលី សុវតី</v>
          </cell>
          <cell r="C1838">
            <v>2881000162</v>
          </cell>
          <cell r="D1838" t="str">
            <v>ថាលី សុវតី</v>
          </cell>
          <cell r="E1838" t="str">
            <v>THALY SOVORTEY</v>
          </cell>
          <cell r="F1838" t="str">
            <v>0510000061237</v>
          </cell>
        </row>
        <row r="1839">
          <cell r="B1839" t="str">
            <v>ប៊ុន បញ្ញា</v>
          </cell>
          <cell r="C1839">
            <v>1900300250</v>
          </cell>
          <cell r="D1839" t="str">
            <v>ប៊ុន បញ្ញា</v>
          </cell>
          <cell r="E1839" t="str">
            <v>BUN PANHA</v>
          </cell>
          <cell r="F1839" t="str">
            <v>0420000074957</v>
          </cell>
        </row>
        <row r="1840">
          <cell r="B1840" t="str">
            <v>វ៉ែន វីរៈ</v>
          </cell>
          <cell r="C1840">
            <v>1701200507</v>
          </cell>
          <cell r="D1840" t="str">
            <v>វ៉ែន វីរៈ</v>
          </cell>
          <cell r="E1840" t="str">
            <v>VEN VIRAK</v>
          </cell>
          <cell r="F1840" t="str">
            <v>0130000210747</v>
          </cell>
        </row>
        <row r="1841">
          <cell r="B1841" t="str">
            <v>ទាង សាក់</v>
          </cell>
          <cell r="C1841" t="str">
            <v>1801400253</v>
          </cell>
          <cell r="D1841" t="str">
            <v>ទាង សាក់</v>
          </cell>
          <cell r="E1841" t="str">
            <v>TEANG SAK</v>
          </cell>
          <cell r="F1841" t="str">
            <v>0480000028004</v>
          </cell>
        </row>
        <row r="1842">
          <cell r="B1842" t="str">
            <v>ម៉ម ពេជ្រ</v>
          </cell>
          <cell r="C1842" t="str">
            <v>1680800218</v>
          </cell>
          <cell r="D1842" t="str">
            <v>ម៉ម ពេជ្រ</v>
          </cell>
          <cell r="E1842" t="str">
            <v>MAM PICH</v>
          </cell>
          <cell r="F1842" t="str">
            <v>0010002555048</v>
          </cell>
        </row>
        <row r="1843">
          <cell r="B1843" t="str">
            <v>អ៊ិន វុទ្ធី</v>
          </cell>
          <cell r="C1843" t="str">
            <v>1770700131</v>
          </cell>
          <cell r="D1843" t="str">
            <v>អ៊ិន វុទ្ធី</v>
          </cell>
          <cell r="E1843" t="str">
            <v>ENN VUTHY</v>
          </cell>
          <cell r="F1843" t="str">
            <v>0010002532838</v>
          </cell>
        </row>
        <row r="1844">
          <cell r="B1844" t="str">
            <v>យក់ ដារ៉ាវីន</v>
          </cell>
          <cell r="C1844" t="str">
            <v>1690800028</v>
          </cell>
          <cell r="D1844" t="str">
            <v>យក់ ដារ៉ាវីន</v>
          </cell>
          <cell r="E1844" t="str">
            <v>YOK DARAVIN</v>
          </cell>
          <cell r="F1844" t="str">
            <v>0010002536574</v>
          </cell>
        </row>
        <row r="1845">
          <cell r="B1845" t="str">
            <v>ភួន ភូរី</v>
          </cell>
          <cell r="C1845" t="str">
            <v>2841200145</v>
          </cell>
          <cell r="D1845" t="str">
            <v>ភួន ភូរី</v>
          </cell>
          <cell r="E1845" t="str">
            <v>PHOUN PHOURY</v>
          </cell>
          <cell r="F1845" t="str">
            <v>0010002540307</v>
          </cell>
        </row>
        <row r="1846">
          <cell r="B1846" t="str">
            <v>ស៊ិន សុថុនា</v>
          </cell>
          <cell r="C1846" t="str">
            <v>1840600212</v>
          </cell>
          <cell r="D1846" t="str">
            <v>ស៊ិន សុថុនា</v>
          </cell>
          <cell r="E1846" t="str">
            <v>SIN SOTHONA</v>
          </cell>
          <cell r="F1846" t="str">
            <v>0480000027644</v>
          </cell>
        </row>
        <row r="1847">
          <cell r="B1847" t="str">
            <v>ខៃ សុជាតិ</v>
          </cell>
          <cell r="C1847" t="str">
            <v>1821200582</v>
          </cell>
          <cell r="D1847" t="str">
            <v>ខៃ សុជាតិ</v>
          </cell>
          <cell r="E1847" t="str">
            <v>KHAY SOCHEAT</v>
          </cell>
          <cell r="F1847" t="str">
            <v>0480000028055</v>
          </cell>
        </row>
        <row r="1848">
          <cell r="B1848" t="str">
            <v>ទៀង សុខសាន្ត</v>
          </cell>
          <cell r="C1848" t="str">
            <v>1831400289</v>
          </cell>
          <cell r="D1848" t="str">
            <v>ទៀង សុខសាន្ត</v>
          </cell>
          <cell r="E1848" t="str">
            <v>TEANG SOKSANN</v>
          </cell>
          <cell r="F1848" t="str">
            <v>0480000026947</v>
          </cell>
        </row>
        <row r="1849">
          <cell r="B1849" t="str">
            <v>ហួត ចន្ធូ</v>
          </cell>
          <cell r="C1849" t="str">
            <v>1861400170</v>
          </cell>
          <cell r="D1849" t="str">
            <v>ហួត ចន្ធូ</v>
          </cell>
          <cell r="E1849" t="str">
            <v>HUOT CHANTHOU</v>
          </cell>
          <cell r="F1849" t="str">
            <v>0480000024386</v>
          </cell>
        </row>
        <row r="1850">
          <cell r="B1850" t="str">
            <v>ហ៊ន វណ្ណា</v>
          </cell>
          <cell r="C1850" t="str">
            <v>1801000134</v>
          </cell>
          <cell r="D1850" t="str">
            <v>ហ៊ន វណ្ណា</v>
          </cell>
          <cell r="E1850" t="str">
            <v>HORN VANNA</v>
          </cell>
          <cell r="F1850" t="str">
            <v>0010002631267</v>
          </cell>
        </row>
        <row r="1851">
          <cell r="B1851" t="str">
            <v>ឃឹម យ៉ម</v>
          </cell>
          <cell r="C1851" t="str">
            <v>1650700021</v>
          </cell>
          <cell r="D1851" t="str">
            <v>ឃឹម យ៉ម</v>
          </cell>
          <cell r="E1851" t="str">
            <v>KHIM YORM</v>
          </cell>
          <cell r="F1851" t="str">
            <v>0010002536458</v>
          </cell>
        </row>
        <row r="1852">
          <cell r="B1852" t="str">
            <v>ឈុំ ខឿន</v>
          </cell>
          <cell r="C1852" t="str">
            <v>1700800189</v>
          </cell>
          <cell r="D1852" t="str">
            <v>ឈុំ ខឿន</v>
          </cell>
          <cell r="E1852" t="str">
            <v>CHHOUM KHOEUN</v>
          </cell>
          <cell r="F1852" t="str">
            <v>0010002532048</v>
          </cell>
        </row>
        <row r="1853">
          <cell r="B1853" t="str">
            <v>ប៊ុន ហៀង</v>
          </cell>
          <cell r="C1853" t="str">
            <v>1780500001</v>
          </cell>
          <cell r="D1853" t="str">
            <v>ប៊ុន ហៀង</v>
          </cell>
          <cell r="E1853" t="str">
            <v>BUN HEANG</v>
          </cell>
          <cell r="F1853" t="str">
            <v>0010002554807</v>
          </cell>
        </row>
        <row r="1854">
          <cell r="B1854" t="str">
            <v>គឹម វណ្ឌី</v>
          </cell>
          <cell r="C1854">
            <v>1850600177</v>
          </cell>
          <cell r="D1854" t="str">
            <v>គឹម វណ្ឌី</v>
          </cell>
          <cell r="E1854" t="str">
            <v>KIM VANDY</v>
          </cell>
          <cell r="F1854" t="str">
            <v>0440000032433</v>
          </cell>
        </row>
        <row r="1855">
          <cell r="B1855" t="str">
            <v>ណុប ឌីម</v>
          </cell>
          <cell r="C1855">
            <v>1852100472</v>
          </cell>
          <cell r="D1855" t="str">
            <v>ណុប ឌីម</v>
          </cell>
          <cell r="E1855" t="str">
            <v>NOP DIM</v>
          </cell>
          <cell r="F1855" t="str">
            <v>0420000120692</v>
          </cell>
        </row>
        <row r="1856">
          <cell r="B1856" t="str">
            <v>អៀត ស្រីនី</v>
          </cell>
          <cell r="C1856">
            <v>2890300369</v>
          </cell>
          <cell r="D1856" t="str">
            <v>អៀត ស្រីនី</v>
          </cell>
          <cell r="E1856" t="str">
            <v>IET SREYNY</v>
          </cell>
          <cell r="F1856" t="str">
            <v>0190000175254</v>
          </cell>
        </row>
        <row r="1857">
          <cell r="B1857" t="str">
            <v>អ៊ួង ស៊ុនឡាយ</v>
          </cell>
          <cell r="C1857">
            <v>1701400017</v>
          </cell>
          <cell r="D1857" t="str">
            <v>អ៊ួង ស៊ុនឡាយ</v>
          </cell>
          <cell r="E1857" t="str">
            <v>OUNG SUNLAY</v>
          </cell>
          <cell r="F1857" t="str">
            <v>0010004361437</v>
          </cell>
        </row>
        <row r="1858">
          <cell r="B1858" t="str">
            <v>ជុំ លីណា</v>
          </cell>
          <cell r="C1858">
            <v>2871200241</v>
          </cell>
          <cell r="D1858" t="str">
            <v>ជុំ លីណា</v>
          </cell>
          <cell r="E1858" t="str">
            <v>CHUM LINA</v>
          </cell>
          <cell r="F1858" t="str">
            <v>0420000141487</v>
          </cell>
        </row>
        <row r="1859">
          <cell r="B1859" t="str">
            <v>សំ វណ្ណដេត</v>
          </cell>
          <cell r="C1859">
            <v>1870800258</v>
          </cell>
          <cell r="D1859" t="str">
            <v>សំ វណ្ណដេត</v>
          </cell>
          <cell r="E1859" t="str">
            <v>SAM VANDET</v>
          </cell>
          <cell r="F1859" t="str">
            <v>0420000180873</v>
          </cell>
        </row>
        <row r="1860">
          <cell r="B1860" t="str">
            <v>ប៊ុន ចំណាន</v>
          </cell>
          <cell r="C1860" t="str">
            <v>1830800335</v>
          </cell>
          <cell r="D1860" t="str">
            <v>ប៊ុន ចំណាន</v>
          </cell>
          <cell r="E1860" t="str">
            <v>BUN CHOMNAN</v>
          </cell>
          <cell r="F1860" t="str">
            <v>0010002551263</v>
          </cell>
        </row>
        <row r="1861">
          <cell r="B1861" t="str">
            <v>សុខ ស្រីមុំ</v>
          </cell>
          <cell r="C1861" t="str">
            <v>2901400254</v>
          </cell>
          <cell r="D1861" t="str">
            <v>សុខ ស្រីមុំ</v>
          </cell>
          <cell r="E1861" t="str">
            <v>SOK SREYMOM</v>
          </cell>
          <cell r="F1861" t="str">
            <v>0010004673398</v>
          </cell>
        </row>
        <row r="1862">
          <cell r="B1862" t="str">
            <v>សាំង សារឿន</v>
          </cell>
          <cell r="C1862">
            <v>1932100302</v>
          </cell>
          <cell r="D1862" t="str">
            <v>សាំង សារឿន</v>
          </cell>
          <cell r="E1862" t="str">
            <v>SAING SAROEUN</v>
          </cell>
          <cell r="F1862" t="str">
            <v>0280000144935</v>
          </cell>
        </row>
        <row r="1863">
          <cell r="B1863" t="str">
            <v>មុំ ណារ៉ូ</v>
          </cell>
          <cell r="C1863">
            <v>1961200025</v>
          </cell>
          <cell r="D1863" t="str">
            <v>មុំ ណារ៉ូ</v>
          </cell>
          <cell r="E1863" t="str">
            <v>MOM NARO</v>
          </cell>
          <cell r="F1863" t="str">
            <v>0130000296822</v>
          </cell>
        </row>
        <row r="1864">
          <cell r="B1864" t="str">
            <v>ប្រាជ្ញ សុន្នី</v>
          </cell>
          <cell r="C1864" t="str">
            <v>1761200002</v>
          </cell>
          <cell r="D1864" t="str">
            <v>ប្រាជ្ញ សុន្នី</v>
          </cell>
          <cell r="E1864" t="str">
            <v>PRACH SONY</v>
          </cell>
          <cell r="F1864" t="str">
            <v>0010002526398</v>
          </cell>
        </row>
        <row r="1865">
          <cell r="B1865" t="str">
            <v>ខៀវ គង់វាស្នា</v>
          </cell>
          <cell r="C1865">
            <v>1881200179</v>
          </cell>
          <cell r="D1865" t="str">
            <v>ខៀវ គង់វាស្នា</v>
          </cell>
          <cell r="E1865" t="str">
            <v>KHIEV KONGVEASNA</v>
          </cell>
          <cell r="F1865" t="str">
            <v>0010003406925</v>
          </cell>
        </row>
        <row r="1866">
          <cell r="B1866" t="str">
            <v>ប្រាក់ ច័ន្ទដារ៉ារិទ្ធ</v>
          </cell>
          <cell r="C1866">
            <v>1921200121</v>
          </cell>
          <cell r="D1866" t="str">
            <v>ប្រាក់ ច័ន្ទដារ៉ារិទ្ធ</v>
          </cell>
          <cell r="E1866" t="str">
            <v>PRAK CHANDARARITH</v>
          </cell>
          <cell r="F1866" t="str">
            <v>0010003920448</v>
          </cell>
        </row>
        <row r="1867">
          <cell r="B1867" t="str">
            <v>ញ៉ែម សំអូន</v>
          </cell>
          <cell r="C1867" t="str">
            <v>1731400016</v>
          </cell>
          <cell r="D1867" t="str">
            <v>ញ៉ែម សំអូន</v>
          </cell>
          <cell r="E1867" t="str">
            <v>NHEM SAM ON</v>
          </cell>
          <cell r="F1867" t="str">
            <v>0010002525874</v>
          </cell>
        </row>
        <row r="1868">
          <cell r="B1868" t="str">
            <v>ឌុច សារ៉ាត</v>
          </cell>
          <cell r="C1868">
            <v>1860300467</v>
          </cell>
          <cell r="D1868" t="str">
            <v>ឌុច សារ៉ាត</v>
          </cell>
          <cell r="E1868" t="str">
            <v>DUCH SARAT</v>
          </cell>
          <cell r="F1868" t="str">
            <v>0420000099968</v>
          </cell>
        </row>
        <row r="1869">
          <cell r="B1869" t="str">
            <v>ឆឺយ ប៉េង</v>
          </cell>
          <cell r="C1869" t="str">
            <v>1710800018</v>
          </cell>
          <cell r="D1869" t="str">
            <v>ឆឺយ ប៉េង</v>
          </cell>
          <cell r="E1869" t="str">
            <v>CHHEUY PENG</v>
          </cell>
          <cell r="F1869" t="str">
            <v>0010002534237</v>
          </cell>
        </row>
        <row r="1870">
          <cell r="B1870" t="str">
            <v>វ៉ាន់ ធី</v>
          </cell>
          <cell r="C1870" t="str">
            <v>2711200027</v>
          </cell>
          <cell r="D1870" t="str">
            <v>វ៉ាន់ ធី</v>
          </cell>
          <cell r="E1870" t="str">
            <v>VAN THY</v>
          </cell>
          <cell r="F1870" t="str">
            <v>0010002532657</v>
          </cell>
        </row>
        <row r="1871">
          <cell r="B1871" t="str">
            <v>ពុំ សុវណ្ណដា</v>
          </cell>
          <cell r="C1871" t="str">
            <v>1831200484</v>
          </cell>
          <cell r="D1871" t="str">
            <v>ពុំ សុវណ្ណដា</v>
          </cell>
          <cell r="E1871" t="str">
            <v>POUM SOVANDA</v>
          </cell>
          <cell r="F1871" t="str">
            <v>0480000023835</v>
          </cell>
        </row>
        <row r="1872">
          <cell r="B1872" t="str">
            <v>ឃិន សុង</v>
          </cell>
          <cell r="C1872" t="str">
            <v>1700600006</v>
          </cell>
          <cell r="D1872" t="str">
            <v>ឃិន សុង</v>
          </cell>
          <cell r="E1872" t="str">
            <v>KHIN SONG</v>
          </cell>
          <cell r="F1872" t="str">
            <v>0010002531912</v>
          </cell>
        </row>
        <row r="1873">
          <cell r="B1873" t="str">
            <v>ស៊ិន សុជាតិ</v>
          </cell>
          <cell r="C1873">
            <v>2901200146</v>
          </cell>
          <cell r="D1873" t="str">
            <v>ស៊ិន សុជាតិ</v>
          </cell>
          <cell r="E1873" t="str">
            <v>SIN SOCHEAT</v>
          </cell>
          <cell r="F1873" t="str">
            <v>0230000239882</v>
          </cell>
        </row>
        <row r="1874">
          <cell r="B1874" t="str">
            <v>ប៉ែន ស៊ីដន</v>
          </cell>
          <cell r="C1874">
            <v>1782000001</v>
          </cell>
          <cell r="D1874" t="str">
            <v>ប៉ែន ស៊ីដន</v>
          </cell>
          <cell r="E1874" t="str">
            <v>PEN SIDAN</v>
          </cell>
          <cell r="F1874" t="str">
            <v>0420000127883</v>
          </cell>
        </row>
        <row r="1875">
          <cell r="B1875" t="str">
            <v>ប៊ុន ផេង</v>
          </cell>
          <cell r="C1875" t="str">
            <v>1812300006</v>
          </cell>
          <cell r="D1875" t="str">
            <v>ប៊ុន ផេង</v>
          </cell>
          <cell r="E1875" t="str">
            <v>BUN PHENG</v>
          </cell>
          <cell r="F1875" t="str">
            <v>0010002783423</v>
          </cell>
        </row>
        <row r="1876">
          <cell r="B1876" t="str">
            <v>អ៊ុង រត្ថា</v>
          </cell>
          <cell r="C1876" t="str">
            <v>2841200277</v>
          </cell>
          <cell r="D1876" t="str">
            <v>អ៊ុង រត្ថា</v>
          </cell>
          <cell r="E1876" t="str">
            <v>UNG RATHA</v>
          </cell>
          <cell r="F1876" t="str">
            <v>0010002689238</v>
          </cell>
        </row>
        <row r="1877">
          <cell r="B1877" t="str">
            <v>ស្វាយ រ៉ាស៊ី</v>
          </cell>
          <cell r="C1877" t="str">
            <v>1821200153</v>
          </cell>
          <cell r="D1877" t="str">
            <v>ស្វាយ រ៉ាស៊ី</v>
          </cell>
          <cell r="E1877" t="str">
            <v>SVAY RASY</v>
          </cell>
          <cell r="F1877" t="str">
            <v>0010002536628</v>
          </cell>
        </row>
        <row r="1878">
          <cell r="B1878" t="str">
            <v>ខេង រីដា</v>
          </cell>
          <cell r="C1878" t="str">
            <v>2740200008</v>
          </cell>
          <cell r="D1878" t="str">
            <v>ខេង រីដា</v>
          </cell>
          <cell r="E1878" t="str">
            <v>KHENG RIDA</v>
          </cell>
          <cell r="F1878" t="str">
            <v>0010002528407</v>
          </cell>
        </row>
        <row r="1879">
          <cell r="B1879" t="str">
            <v>សេង ស្រេង</v>
          </cell>
          <cell r="C1879">
            <v>1822100631</v>
          </cell>
          <cell r="D1879" t="str">
            <v>សេង ស្រេង</v>
          </cell>
          <cell r="E1879" t="str">
            <v>SENG SRENG</v>
          </cell>
          <cell r="F1879" t="str">
            <v>0420000094047</v>
          </cell>
        </row>
        <row r="1880">
          <cell r="B1880" t="str">
            <v>លី សុភី</v>
          </cell>
          <cell r="C1880">
            <v>1840300319</v>
          </cell>
          <cell r="D1880" t="str">
            <v>លី សុភី</v>
          </cell>
          <cell r="E1880" t="str">
            <v>LY SOPHY</v>
          </cell>
          <cell r="F1880" t="str">
            <v>0130000238423</v>
          </cell>
        </row>
        <row r="1881">
          <cell r="B1881" t="str">
            <v>ស្រី ស្រួច</v>
          </cell>
          <cell r="C1881" t="str">
            <v>2681200010</v>
          </cell>
          <cell r="D1881" t="str">
            <v>ស្រី ស្រួច</v>
          </cell>
          <cell r="E1881" t="str">
            <v>SREY SRUOCH</v>
          </cell>
          <cell r="F1881" t="str">
            <v>0010002550879</v>
          </cell>
        </row>
        <row r="1882">
          <cell r="B1882" t="str">
            <v>ទាវ សារឿង</v>
          </cell>
          <cell r="C1882">
            <v>2890600209</v>
          </cell>
          <cell r="D1882" t="str">
            <v>ទាវ សារឿង</v>
          </cell>
          <cell r="E1882" t="str">
            <v>TEAV SAROEUNG</v>
          </cell>
          <cell r="F1882" t="str">
            <v>0010003920424</v>
          </cell>
        </row>
        <row r="1883">
          <cell r="B1883" t="str">
            <v>ហុង សុទ្ធា</v>
          </cell>
          <cell r="C1883" t="str">
            <v>1721200058</v>
          </cell>
          <cell r="D1883" t="str">
            <v>ហុង សុទ្ធា</v>
          </cell>
          <cell r="E1883" t="str">
            <v>HONG SOTHEA</v>
          </cell>
          <cell r="F1883" t="str">
            <v>0010002535799</v>
          </cell>
        </row>
        <row r="1884">
          <cell r="B1884" t="str">
            <v>ខាត់ សុខា</v>
          </cell>
          <cell r="C1884">
            <v>1870200300</v>
          </cell>
          <cell r="D1884" t="str">
            <v>ខាត់ សុខា</v>
          </cell>
          <cell r="E1884" t="str">
            <v>KHATH SOKHA</v>
          </cell>
          <cell r="F1884" t="str">
            <v>0420000074739</v>
          </cell>
        </row>
        <row r="1885">
          <cell r="B1885" t="str">
            <v>យី ស៊ីនឿន</v>
          </cell>
          <cell r="C1885">
            <v>1861400202</v>
          </cell>
          <cell r="D1885" t="str">
            <v>យី ស៊ីនឿន</v>
          </cell>
          <cell r="E1885" t="str">
            <v>YI SINOEUN</v>
          </cell>
          <cell r="F1885" t="str">
            <v>0420000080968</v>
          </cell>
        </row>
        <row r="1886">
          <cell r="B1886" t="str">
            <v>សោ សៅ</v>
          </cell>
          <cell r="C1886">
            <v>1711200028</v>
          </cell>
          <cell r="D1886" t="str">
            <v>សោ សៅ</v>
          </cell>
          <cell r="E1886" t="str">
            <v>SOR SAO</v>
          </cell>
          <cell r="F1886" t="str">
            <v>0420000128286</v>
          </cell>
        </row>
        <row r="1887">
          <cell r="B1887" t="str">
            <v>សាន សេង</v>
          </cell>
          <cell r="C1887">
            <v>1760200008</v>
          </cell>
          <cell r="D1887" t="str">
            <v>សាន សេង</v>
          </cell>
          <cell r="E1887" t="str">
            <v>SAN SENG</v>
          </cell>
          <cell r="F1887" t="str">
            <v>0010002532285</v>
          </cell>
        </row>
        <row r="1888">
          <cell r="B1888" t="str">
            <v>ងួន សូរីណា</v>
          </cell>
          <cell r="C1888" t="str">
            <v>2700600094</v>
          </cell>
          <cell r="D1888" t="str">
            <v>ងួន សូរីណា</v>
          </cell>
          <cell r="E1888" t="str">
            <v>NGUON SORINA</v>
          </cell>
          <cell r="F1888" t="str">
            <v>0010002525898</v>
          </cell>
        </row>
        <row r="1889">
          <cell r="B1889" t="str">
            <v>លឹម ដា</v>
          </cell>
          <cell r="C1889" t="str">
            <v>1681200217</v>
          </cell>
          <cell r="D1889" t="str">
            <v>លឹម ដា</v>
          </cell>
          <cell r="E1889" t="str">
            <v>LIM DA</v>
          </cell>
          <cell r="F1889" t="str">
            <v>0010002525726</v>
          </cell>
        </row>
        <row r="1890">
          <cell r="B1890" t="str">
            <v>គួន ភីម៉ាឡែន</v>
          </cell>
          <cell r="C1890" t="str">
            <v>1720800116</v>
          </cell>
          <cell r="D1890" t="str">
            <v>គួន ភីម៉ាឡែន</v>
          </cell>
          <cell r="E1890" t="str">
            <v>KUON PHYMALENE</v>
          </cell>
          <cell r="F1890" t="str">
            <v>0010002528687</v>
          </cell>
        </row>
        <row r="1891">
          <cell r="B1891" t="str">
            <v>ស៊ឹម សិទ្ធ</v>
          </cell>
          <cell r="C1891">
            <v>1790800287</v>
          </cell>
          <cell r="D1891" t="str">
            <v>ស៊ឹម សិទ្ធ</v>
          </cell>
          <cell r="E1891" t="str">
            <v>SIM SITH</v>
          </cell>
          <cell r="F1891" t="str">
            <v>0240000187926</v>
          </cell>
        </row>
        <row r="1892">
          <cell r="B1892" t="str">
            <v>ម៉ាត់ អ៊ីស្ម័គ្រ</v>
          </cell>
          <cell r="C1892" t="str">
            <v>2810600114</v>
          </cell>
          <cell r="D1892" t="str">
            <v>ម៉ាត់ អ៊ីស្ម័គ្រ</v>
          </cell>
          <cell r="E1892" t="str">
            <v>MAT ISMAK</v>
          </cell>
          <cell r="F1892" t="str">
            <v>0010002526234</v>
          </cell>
        </row>
        <row r="1893">
          <cell r="B1893" t="str">
            <v>វ៉ន ចំរើន</v>
          </cell>
          <cell r="C1893" t="str">
            <v>1852000151</v>
          </cell>
          <cell r="D1893" t="str">
            <v>វ៉ន ចំរើន</v>
          </cell>
          <cell r="E1893" t="str">
            <v>VAN CHAMRAEUN</v>
          </cell>
          <cell r="F1893" t="str">
            <v>0010002553649</v>
          </cell>
        </row>
        <row r="1894">
          <cell r="B1894" t="str">
            <v>កែវ សៀកលី</v>
          </cell>
          <cell r="C1894" t="str">
            <v>1861400224</v>
          </cell>
          <cell r="D1894" t="str">
            <v>កែវ សៀកលី</v>
          </cell>
          <cell r="E1894" t="str">
            <v>KEO SIEKLY</v>
          </cell>
          <cell r="F1894" t="str">
            <v>0010002554564</v>
          </cell>
        </row>
        <row r="1895">
          <cell r="B1895" t="str">
            <v>មាស ម៉ៃ</v>
          </cell>
          <cell r="C1895">
            <v>1862100468</v>
          </cell>
          <cell r="D1895" t="str">
            <v>មាស ម៉ៃ</v>
          </cell>
          <cell r="E1895" t="str">
            <v>MEAS MIKE</v>
          </cell>
          <cell r="F1895" t="str">
            <v>0420000110204</v>
          </cell>
        </row>
        <row r="1896">
          <cell r="B1896" t="str">
            <v>ទន់ សារ៉េត</v>
          </cell>
          <cell r="C1896" t="str">
            <v>1812100503</v>
          </cell>
          <cell r="D1896" t="str">
            <v>ទន់ សារ៉េត</v>
          </cell>
          <cell r="E1896" t="str">
            <v>TUN SARETH</v>
          </cell>
          <cell r="F1896" t="str">
            <v>0010002561838</v>
          </cell>
        </row>
        <row r="1897">
          <cell r="B1897" t="str">
            <v>សេម ប៊ុនធន់</v>
          </cell>
          <cell r="C1897">
            <v>1850200441</v>
          </cell>
          <cell r="D1897" t="str">
            <v>សេម ប៊ុនធន់</v>
          </cell>
          <cell r="E1897" t="str">
            <v>SEM BUNTHOUN</v>
          </cell>
          <cell r="F1897" t="str">
            <v>0440000033798</v>
          </cell>
        </row>
        <row r="1898">
          <cell r="B1898" t="str">
            <v>ស៊ូ ខេមរិន</v>
          </cell>
          <cell r="C1898" t="str">
            <v>1831200082</v>
          </cell>
          <cell r="D1898" t="str">
            <v>ស៊ូ ខេមរិន</v>
          </cell>
          <cell r="E1898" t="str">
            <v>SOU KHEMARIN</v>
          </cell>
          <cell r="F1898" t="str">
            <v>0010002533834</v>
          </cell>
        </row>
        <row r="1899">
          <cell r="B1899" t="str">
            <v>ទឺ ច័ន្ទសេង</v>
          </cell>
          <cell r="C1899" t="str">
            <v>1841000089</v>
          </cell>
          <cell r="D1899" t="str">
            <v>ទឺ ច័ន្ទសេង</v>
          </cell>
          <cell r="E1899" t="str">
            <v>TOEU CHANSENG</v>
          </cell>
          <cell r="F1899" t="str">
            <v>0010002551058</v>
          </cell>
        </row>
        <row r="1900">
          <cell r="B1900" t="str">
            <v>សៅ ចិត្ត្រា</v>
          </cell>
          <cell r="C1900">
            <v>2900300385</v>
          </cell>
          <cell r="D1900" t="str">
            <v>សៅ ចិត្ត្រា</v>
          </cell>
          <cell r="E1900" t="str">
            <v>SAO CHETRA</v>
          </cell>
          <cell r="F1900" t="str">
            <v>0180000238269</v>
          </cell>
        </row>
        <row r="1901">
          <cell r="B1901" t="str">
            <v>គន្ធ ផល្លា</v>
          </cell>
          <cell r="C1901">
            <v>2900400156</v>
          </cell>
          <cell r="D1901" t="str">
            <v>គន្ធ ផល្លា</v>
          </cell>
          <cell r="E1901" t="str">
            <v>KUN PHALLA</v>
          </cell>
          <cell r="F1901" t="str">
            <v>0420000128634</v>
          </cell>
        </row>
        <row r="1902">
          <cell r="B1902" t="str">
            <v>តឿ តាំងឆេងហុង</v>
          </cell>
          <cell r="C1902" t="str">
            <v>1712100178</v>
          </cell>
          <cell r="D1902" t="str">
            <v>តឿ តាំងឆេងហុង</v>
          </cell>
          <cell r="E1902" t="str">
            <v>TOEU TAING CHHENG
HONG</v>
          </cell>
          <cell r="F1902" t="str">
            <v>0010002540784</v>
          </cell>
        </row>
        <row r="1903">
          <cell r="B1903" t="str">
            <v>វ៉ាត សុខគា</v>
          </cell>
          <cell r="C1903">
            <v>2910800362</v>
          </cell>
          <cell r="D1903" t="str">
            <v>វ៉ាត សុខគា</v>
          </cell>
          <cell r="E1903" t="str">
            <v>VAT SOKEA</v>
          </cell>
          <cell r="F1903" t="str">
            <v>0420000102562</v>
          </cell>
        </row>
        <row r="1904">
          <cell r="B1904" t="str">
            <v>ហ៊ុន សុថារ័ត្ន</v>
          </cell>
          <cell r="C1904">
            <v>2900600217</v>
          </cell>
          <cell r="D1904" t="str">
            <v>ហ៊ុន សុថារ័ត្ន</v>
          </cell>
          <cell r="E1904" t="str">
            <v>HUN SOTHARORTH</v>
          </cell>
          <cell r="F1904" t="str">
            <v>0420000165057</v>
          </cell>
        </row>
        <row r="1905">
          <cell r="B1905" t="str">
            <v>ទី ច័ន្ទធារិទ្ធ</v>
          </cell>
          <cell r="C1905">
            <v>1880500233</v>
          </cell>
          <cell r="D1905" t="str">
            <v>ទី ច័ន្ទធារិទ្ធ</v>
          </cell>
          <cell r="E1905" t="str">
            <v>TY CHANTHEARITH</v>
          </cell>
          <cell r="F1905" t="str">
            <v>0250000150335</v>
          </cell>
        </row>
        <row r="1906">
          <cell r="B1906" t="str">
            <v>សេង មូលីកា</v>
          </cell>
          <cell r="C1906">
            <v>2921300101</v>
          </cell>
          <cell r="D1906" t="str">
            <v>សេង មូលីកា</v>
          </cell>
          <cell r="E1906" t="str">
            <v>SENG MOLIKA</v>
          </cell>
          <cell r="F1906" t="str">
            <v>0650000058895</v>
          </cell>
        </row>
        <row r="1907">
          <cell r="B1907" t="str">
            <v>យ៉ង់ ភួន</v>
          </cell>
          <cell r="C1907">
            <v>1851400246</v>
          </cell>
          <cell r="D1907" t="str">
            <v>យ៉ង់ ភួន</v>
          </cell>
          <cell r="E1907" t="str">
            <v>YANG PHUON</v>
          </cell>
          <cell r="F1907">
            <v>420000131217</v>
          </cell>
        </row>
        <row r="1908">
          <cell r="B1908" t="str">
            <v>ផល សារិទ្ធ</v>
          </cell>
          <cell r="C1908">
            <v>1930800235</v>
          </cell>
          <cell r="D1908" t="str">
            <v>ផល សារិទ្ធ</v>
          </cell>
          <cell r="E1908" t="str">
            <v>PHAL SARITH</v>
          </cell>
          <cell r="F1908" t="str">
            <v>0130000395658</v>
          </cell>
        </row>
        <row r="1909">
          <cell r="B1909" t="str">
            <v>ដាម ប៊ុនថុន</v>
          </cell>
          <cell r="C1909" t="str">
            <v>1790300480</v>
          </cell>
          <cell r="D1909" t="str">
            <v>ដាម ប៊ុនថុន</v>
          </cell>
          <cell r="E1909" t="str">
            <v>DAM BUNTHON</v>
          </cell>
          <cell r="F1909" t="str">
            <v>0010003253606</v>
          </cell>
        </row>
        <row r="1910">
          <cell r="B1910" t="str">
            <v>ណូន សារ៉ាត់</v>
          </cell>
          <cell r="C1910">
            <v>1862100531</v>
          </cell>
          <cell r="D1910" t="str">
            <v>ណូន សារ៉ាត់</v>
          </cell>
          <cell r="E1910" t="str">
            <v>NON SARATH</v>
          </cell>
          <cell r="F1910" t="str">
            <v>0010003920165</v>
          </cell>
        </row>
        <row r="1911">
          <cell r="B1911" t="str">
            <v>ទិត ចាន់ថន</v>
          </cell>
          <cell r="C1911">
            <v>1870700354</v>
          </cell>
          <cell r="D1911" t="str">
            <v>ទិត ចាន់ថន</v>
          </cell>
          <cell r="E1911" t="str">
            <v>TIT CHANTHARN</v>
          </cell>
          <cell r="F1911" t="str">
            <v>0010003282711</v>
          </cell>
        </row>
        <row r="1912">
          <cell r="B1912" t="str">
            <v>ម៉េង សុធីតា</v>
          </cell>
          <cell r="C1912">
            <v>2860200416</v>
          </cell>
          <cell r="D1912" t="str">
            <v>ម៉េង សុធីតា</v>
          </cell>
          <cell r="E1912" t="str">
            <v>MENG SOTHIDA</v>
          </cell>
          <cell r="F1912" t="str">
            <v>0420000131236</v>
          </cell>
        </row>
        <row r="1913">
          <cell r="B1913" t="str">
            <v>ហេង ពៅ</v>
          </cell>
          <cell r="C1913">
            <v>1870700364</v>
          </cell>
          <cell r="D1913" t="str">
            <v>ហេង ពៅ</v>
          </cell>
          <cell r="E1913" t="str">
            <v>HENG PAU</v>
          </cell>
          <cell r="F1913" t="str">
            <v>0420000132909</v>
          </cell>
        </row>
        <row r="1914">
          <cell r="B1914" t="str">
            <v>យន ចន្ធឿន</v>
          </cell>
          <cell r="C1914" t="str">
            <v>2860700227</v>
          </cell>
          <cell r="D1914" t="str">
            <v>យន ចន្ធឿន</v>
          </cell>
          <cell r="E1914" t="str">
            <v>YORN CHANTHOEUN</v>
          </cell>
          <cell r="F1914" t="str">
            <v>0420000129347</v>
          </cell>
        </row>
        <row r="1915">
          <cell r="B1915" t="str">
            <v>លន់ សិរីវឌ្ឍនី</v>
          </cell>
          <cell r="C1915">
            <v>2870600139</v>
          </cell>
          <cell r="D1915" t="str">
            <v>លន់ សិរីវឌ្ឍនី</v>
          </cell>
          <cell r="E1915" t="str">
            <v>LUN SEREIVATNY</v>
          </cell>
          <cell r="F1915" t="str">
            <v>0010004328545</v>
          </cell>
        </row>
        <row r="1916">
          <cell r="B1916" t="str">
            <v>ហៀ សាផេត</v>
          </cell>
          <cell r="C1916" t="str">
            <v>1700300010</v>
          </cell>
          <cell r="D1916" t="str">
            <v>ហៀ សាផេត</v>
          </cell>
          <cell r="E1916" t="str">
            <v>HIR SARPHETH</v>
          </cell>
          <cell r="F1916" t="str">
            <v>0010002531898</v>
          </cell>
        </row>
        <row r="1917">
          <cell r="B1917" t="str">
            <v>សំបូរ កុសល</v>
          </cell>
          <cell r="C1917">
            <v>1912100357</v>
          </cell>
          <cell r="D1917" t="str">
            <v>សំបូរ កុសល</v>
          </cell>
          <cell r="E1917" t="str">
            <v>SAMBO KOSAL</v>
          </cell>
          <cell r="F1917" t="str">
            <v>0420000102578</v>
          </cell>
        </row>
        <row r="1918">
          <cell r="B1918" t="str">
            <v>សន ស៊ុនហេង</v>
          </cell>
          <cell r="C1918" t="str">
            <v>1750800116</v>
          </cell>
          <cell r="D1918" t="str">
            <v>សន ស៊ុនហេង</v>
          </cell>
          <cell r="E1918" t="str">
            <v>SAN SUNHENG</v>
          </cell>
          <cell r="F1918" t="str">
            <v>0010002551239</v>
          </cell>
        </row>
        <row r="1919">
          <cell r="B1919" t="str">
            <v>ម៉ុក ច័ន្ទវាសនា</v>
          </cell>
          <cell r="C1919">
            <v>1922100285</v>
          </cell>
          <cell r="D1919" t="str">
            <v>ម៉ុក ច័ន្ទវាសនា</v>
          </cell>
          <cell r="E1919" t="str">
            <v>MOK CHANVEASNA</v>
          </cell>
          <cell r="F1919" t="str">
            <v>0420000103771</v>
          </cell>
        </row>
        <row r="1920">
          <cell r="B1920" t="str">
            <v>ស្រេង ចន្ទ័កុសល</v>
          </cell>
          <cell r="C1920" t="str">
            <v>1790600167</v>
          </cell>
          <cell r="D1920" t="str">
            <v>ស្រេង ចន្ទ័កុសល</v>
          </cell>
          <cell r="E1920" t="str">
            <v>SRENG CHANNKOSAL</v>
          </cell>
          <cell r="F1920" t="str">
            <v>0010002551247</v>
          </cell>
        </row>
        <row r="1921">
          <cell r="B1921" t="str">
            <v>គាំ បូរ៉ា</v>
          </cell>
          <cell r="C1921">
            <v>1822100661</v>
          </cell>
          <cell r="D1921" t="str">
            <v>គាំ បូរ៉ា</v>
          </cell>
          <cell r="E1921" t="str">
            <v>KAM BORA</v>
          </cell>
          <cell r="F1921" t="str">
            <v>0230000148666</v>
          </cell>
        </row>
        <row r="1922">
          <cell r="B1922" t="str">
            <v>សាម៉េត សំណាង</v>
          </cell>
          <cell r="C1922">
            <v>1871200121</v>
          </cell>
          <cell r="D1922" t="str">
            <v>សាម៉េត សំណាង</v>
          </cell>
          <cell r="E1922" t="str">
            <v>SAMET SAMNANG</v>
          </cell>
          <cell r="F1922" t="str">
            <v>0410000031066</v>
          </cell>
        </row>
        <row r="1923">
          <cell r="B1923" t="str">
            <v>ចាន់ រដ្ឋា</v>
          </cell>
          <cell r="C1923">
            <v>2900800280</v>
          </cell>
          <cell r="D1923" t="str">
            <v>ចាន់ រដ្ឋា</v>
          </cell>
          <cell r="E1923" t="str">
            <v>CHAN RATHA</v>
          </cell>
          <cell r="F1923" t="str">
            <v>0020000424065</v>
          </cell>
        </row>
        <row r="1924">
          <cell r="B1924" t="str">
            <v>ប៉ាត ស្រីអែម</v>
          </cell>
          <cell r="C1924" t="str">
            <v>2890600235</v>
          </cell>
          <cell r="D1924" t="str">
            <v>ប៉ាត ស្រីអែម</v>
          </cell>
          <cell r="E1924" t="str">
            <v>PAT SREY EM</v>
          </cell>
          <cell r="F1924" t="str">
            <v>0420000129328</v>
          </cell>
        </row>
        <row r="1925">
          <cell r="B1925" t="str">
            <v>កុយ សុធី</v>
          </cell>
          <cell r="C1925">
            <v>1931800032</v>
          </cell>
          <cell r="D1925" t="str">
            <v>កុយ សុធី</v>
          </cell>
          <cell r="E1925" t="str">
            <v>KUY SOTHY</v>
          </cell>
          <cell r="F1925" t="str">
            <v>0420000133654</v>
          </cell>
        </row>
        <row r="1926">
          <cell r="B1926" t="str">
            <v>រ៉ា ដានី</v>
          </cell>
          <cell r="C1926">
            <v>2910800361</v>
          </cell>
          <cell r="D1926" t="str">
            <v>រ៉ា ដានី</v>
          </cell>
          <cell r="E1926" t="str">
            <v>RA DANY</v>
          </cell>
          <cell r="F1926" t="str">
            <v>0420000133115</v>
          </cell>
        </row>
        <row r="1927">
          <cell r="B1927" t="str">
            <v>ម៉ៃ សុគន្ធី</v>
          </cell>
          <cell r="C1927">
            <v>1861200312</v>
          </cell>
          <cell r="D1927" t="str">
            <v>ម៉ៃ សុគន្ធី</v>
          </cell>
          <cell r="E1927" t="str">
            <v>MAY SOKUNTHY</v>
          </cell>
          <cell r="F1927" t="str">
            <v>0420000108145</v>
          </cell>
        </row>
        <row r="1928">
          <cell r="B1928" t="str">
            <v>ហៀក សុភ័ក្រ្ត</v>
          </cell>
          <cell r="C1928">
            <v>1811400285</v>
          </cell>
          <cell r="D1928" t="str">
            <v>ហៀក សុភ័ក្រ្ត</v>
          </cell>
          <cell r="E1928" t="str">
            <v>HIEK SOPHEAK</v>
          </cell>
          <cell r="F1928" t="str">
            <v>0420000109176</v>
          </cell>
        </row>
        <row r="1929">
          <cell r="B1929" t="str">
            <v>កាក់ សុធារ៉ា</v>
          </cell>
          <cell r="C1929">
            <v>1910300226</v>
          </cell>
          <cell r="D1929" t="str">
            <v>កាក់ សុធារ៉ា</v>
          </cell>
          <cell r="E1929" t="str">
            <v>KAK SOTHEARA</v>
          </cell>
          <cell r="F1929" t="str">
            <v>0010003920459</v>
          </cell>
        </row>
        <row r="1930">
          <cell r="B1930" t="str">
            <v>ហឿន សិលា</v>
          </cell>
          <cell r="C1930">
            <v>2871200271</v>
          </cell>
          <cell r="D1930" t="str">
            <v>ហឿន សិលា</v>
          </cell>
          <cell r="E1930" t="str">
            <v>HOEUN SEILA</v>
          </cell>
          <cell r="F1930" t="str">
            <v>0010003462655</v>
          </cell>
        </row>
        <row r="1931">
          <cell r="B1931" t="str">
            <v>អន វិរៈ</v>
          </cell>
          <cell r="C1931">
            <v>1831200611</v>
          </cell>
          <cell r="D1931" t="str">
            <v>អន វិរៈ</v>
          </cell>
          <cell r="E1931" t="str">
            <v>AN VIRAK</v>
          </cell>
          <cell r="F1931" t="str">
            <v>0420000181508</v>
          </cell>
        </row>
        <row r="1932">
          <cell r="B1932" t="str">
            <v>ឆាំ កុសល</v>
          </cell>
          <cell r="C1932">
            <v>1820200541</v>
          </cell>
          <cell r="D1932" t="str">
            <v>ឆាំ កុសល</v>
          </cell>
          <cell r="E1932" t="str">
            <v>CHAM KOSAL</v>
          </cell>
          <cell r="F1932" t="str">
            <v>0440000056324</v>
          </cell>
        </row>
        <row r="1933">
          <cell r="B1933" t="str">
            <v>ស្រ៊ាង គន្ធី</v>
          </cell>
          <cell r="C1933">
            <v>2850800281</v>
          </cell>
          <cell r="D1933" t="str">
            <v>ស្រ៊ាង គន្ធី</v>
          </cell>
          <cell r="E1933" t="str">
            <v>SREANG KUNTHY</v>
          </cell>
          <cell r="F1933" t="str">
            <v>0210000165756</v>
          </cell>
        </row>
        <row r="1934">
          <cell r="B1934" t="str">
            <v>អ៊ុន ប៊ុនថា</v>
          </cell>
          <cell r="C1934">
            <v>1860800455</v>
          </cell>
          <cell r="D1934" t="str">
            <v>អ៊ុន ប៊ុនថា</v>
          </cell>
          <cell r="E1934" t="str">
            <v>UN BUNTHA</v>
          </cell>
          <cell r="F1934" t="str">
            <v>0420000132747</v>
          </cell>
        </row>
        <row r="1935">
          <cell r="B1935" t="str">
            <v>ស៊ូ សុវណ្ណមករា</v>
          </cell>
          <cell r="C1935" t="str">
            <v>2891200175</v>
          </cell>
          <cell r="D1935" t="str">
            <v>ស៊ូ សុវណ្ណមករា</v>
          </cell>
          <cell r="E1935" t="str">
            <v>SOU SOVANN MAKARA</v>
          </cell>
          <cell r="F1935" t="str">
            <v>0010003194456</v>
          </cell>
        </row>
        <row r="1936">
          <cell r="B1936" t="str">
            <v>ឡន លុច្ស</v>
          </cell>
          <cell r="C1936" t="str">
            <v>1840300557</v>
          </cell>
          <cell r="D1936" t="str">
            <v>ឡន លុច្ស</v>
          </cell>
          <cell r="E1936" t="str">
            <v>LORN LOCH</v>
          </cell>
          <cell r="F1936" t="str">
            <v>0420000129339</v>
          </cell>
        </row>
        <row r="1937">
          <cell r="B1937" t="str">
            <v>ណម ចាន់នឿន</v>
          </cell>
          <cell r="C1937">
            <v>1770800149</v>
          </cell>
          <cell r="D1937" t="str">
            <v>ណម ចាន់នឿន</v>
          </cell>
          <cell r="E1937" t="str">
            <v>NORM CHANNOEUN</v>
          </cell>
          <cell r="F1937" t="str">
            <v>0420000107928</v>
          </cell>
        </row>
        <row r="1938">
          <cell r="B1938" t="str">
            <v>ជឹម សាវតា</v>
          </cell>
          <cell r="C1938">
            <v>1901200117</v>
          </cell>
          <cell r="D1938" t="str">
            <v>ជឹម សាវតា</v>
          </cell>
          <cell r="E1938" t="str">
            <v>CHIM SAVDA</v>
          </cell>
          <cell r="F1938" t="str">
            <v>0420000110198</v>
          </cell>
        </row>
        <row r="1939">
          <cell r="B1939" t="str">
            <v>គន់ វ៉ាន់ដន</v>
          </cell>
          <cell r="C1939">
            <v>1850400115</v>
          </cell>
          <cell r="D1939" t="str">
            <v>គន់ វ៉ាន់ដន</v>
          </cell>
          <cell r="E1939" t="str">
            <v>KUN VANNDAN</v>
          </cell>
          <cell r="F1939" t="str">
            <v>0420000128685</v>
          </cell>
        </row>
        <row r="1940">
          <cell r="B1940" t="str">
            <v>ហង្ស សំបុក</v>
          </cell>
          <cell r="C1940">
            <v>1820600261</v>
          </cell>
          <cell r="D1940" t="str">
            <v>ហង្ស សំបុក</v>
          </cell>
          <cell r="E1940" t="str">
            <v>HANG SAMBOK</v>
          </cell>
          <cell r="F1940" t="str">
            <v>0420000110298</v>
          </cell>
        </row>
        <row r="1941">
          <cell r="B1941" t="str">
            <v>សែម សិរីរ័ត្ន</v>
          </cell>
          <cell r="C1941">
            <v>2920700282</v>
          </cell>
          <cell r="D1941" t="str">
            <v>សែម សិរីរ័ត្ន</v>
          </cell>
          <cell r="E1941" t="str">
            <v>SEM SEREYRATH</v>
          </cell>
          <cell r="F1941" t="str">
            <v>0420000102554</v>
          </cell>
        </row>
        <row r="1942">
          <cell r="B1942" t="str">
            <v>ខែម ពិសុទ្ធ</v>
          </cell>
          <cell r="C1942" t="str">
            <v>1810200278</v>
          </cell>
          <cell r="D1942" t="str">
            <v>ខែម ពិសុទ្ធ</v>
          </cell>
          <cell r="E1942" t="str">
            <v>KHEM PISOTH</v>
          </cell>
          <cell r="F1942" t="str">
            <v>0010002531677</v>
          </cell>
        </row>
        <row r="1943">
          <cell r="B1943" t="str">
            <v>ឡុង វឿន</v>
          </cell>
          <cell r="C1943" t="str">
            <v>2752100007</v>
          </cell>
          <cell r="D1943" t="str">
            <v>ឡុង វឿន</v>
          </cell>
          <cell r="E1943" t="str">
            <v>LONG VOEUN</v>
          </cell>
          <cell r="F1943" t="str">
            <v>0010002531823</v>
          </cell>
        </row>
        <row r="1944">
          <cell r="B1944" t="str">
            <v>កែន សារឿន</v>
          </cell>
          <cell r="C1944" t="str">
            <v>1742000050</v>
          </cell>
          <cell r="D1944" t="str">
            <v>កែន សារឿន</v>
          </cell>
          <cell r="E1944" t="str">
            <v>KEN SA ROEUN</v>
          </cell>
          <cell r="F1944" t="str">
            <v>0010002525661</v>
          </cell>
        </row>
        <row r="1945">
          <cell r="B1945" t="str">
            <v>ម៉ុក ប៊ុណ្ណារ៉ា</v>
          </cell>
          <cell r="C1945" t="str">
            <v>1811200315</v>
          </cell>
          <cell r="D1945" t="str">
            <v>ម៉ុក ប៊ុណ្ណារ៉ា</v>
          </cell>
          <cell r="E1945" t="str">
            <v>MOK BUNNARA</v>
          </cell>
          <cell r="F1945" t="str">
            <v>0010002531742</v>
          </cell>
        </row>
        <row r="1946">
          <cell r="B1946" t="str">
            <v>សំឡុក សីម៉ា</v>
          </cell>
          <cell r="C1946" t="str">
            <v>1850600141</v>
          </cell>
          <cell r="D1946" t="str">
            <v>សំឡុក សីម៉ា</v>
          </cell>
          <cell r="E1946" t="str">
            <v>SAMLOK SEIMA</v>
          </cell>
          <cell r="F1946" t="str">
            <v>0010002555258</v>
          </cell>
        </row>
        <row r="1947">
          <cell r="B1947" t="str">
            <v>ស៊្រុន ច័ន្ទវត្តី</v>
          </cell>
          <cell r="C1947">
            <v>1841200228</v>
          </cell>
          <cell r="D1947" t="str">
            <v>ស៊្រុន ច័ន្ទវត្តី</v>
          </cell>
          <cell r="E1947" t="str">
            <v>SRUN CHANVATEY</v>
          </cell>
          <cell r="F1947" t="str">
            <v>0510000005515</v>
          </cell>
        </row>
        <row r="1948">
          <cell r="B1948" t="str">
            <v>ឈុំ បូរ៉ាត</v>
          </cell>
          <cell r="C1948" t="str">
            <v>1860300262</v>
          </cell>
          <cell r="D1948" t="str">
            <v>ឈុំ បូរ៉ាត</v>
          </cell>
          <cell r="E1948" t="str">
            <v>CHHUM BORATH</v>
          </cell>
          <cell r="F1948" t="str">
            <v>0510000004497</v>
          </cell>
        </row>
        <row r="1949">
          <cell r="B1949" t="str">
            <v>គង់ ញ៉ិន</v>
          </cell>
          <cell r="C1949" t="str">
            <v>1792100409</v>
          </cell>
          <cell r="D1949" t="str">
            <v>គង់ ញ៉ិន</v>
          </cell>
          <cell r="E1949" t="str">
            <v>KONG NHIN</v>
          </cell>
          <cell r="F1949" t="str">
            <v>0010002555552</v>
          </cell>
        </row>
        <row r="1950">
          <cell r="B1950" t="str">
            <v>សុខ ធម្មភាសី</v>
          </cell>
          <cell r="C1950">
            <v>1841400311</v>
          </cell>
          <cell r="D1950" t="str">
            <v>សុខ ធម្មភាសី</v>
          </cell>
          <cell r="E1950" t="str">
            <v>SOK THOMPHEASEY</v>
          </cell>
          <cell r="F1950" t="str">
            <v>0230000146248</v>
          </cell>
        </row>
        <row r="1951">
          <cell r="B1951" t="str">
            <v>ហៀប សម្បត្តិ</v>
          </cell>
          <cell r="C1951">
            <v>1920200144</v>
          </cell>
          <cell r="D1951" t="str">
            <v>ហៀប សម្បត្តិ</v>
          </cell>
          <cell r="E1951" t="str">
            <v>HEAB SAMBATH</v>
          </cell>
          <cell r="F1951" t="str">
            <v>0420000147159</v>
          </cell>
        </row>
        <row r="1952">
          <cell r="B1952" t="str">
            <v>ហេង ចាន់</v>
          </cell>
          <cell r="C1952" t="str">
            <v>1710400007</v>
          </cell>
          <cell r="D1952" t="str">
            <v>ហេង ចាន់</v>
          </cell>
          <cell r="E1952" t="str">
            <v>HENG CHAN</v>
          </cell>
          <cell r="F1952" t="str">
            <v>0010002527157</v>
          </cell>
        </row>
        <row r="1953">
          <cell r="B1953" t="str">
            <v>ប្រាក់ សុខឿន</v>
          </cell>
          <cell r="C1953">
            <v>2881400136</v>
          </cell>
          <cell r="D1953" t="str">
            <v>ប្រាក់ សុខឿន</v>
          </cell>
          <cell r="E1953" t="str">
            <v>PRAK SOKHOUEN</v>
          </cell>
          <cell r="F1953" t="str">
            <v>0010004080845</v>
          </cell>
        </row>
        <row r="1954">
          <cell r="B1954" t="str">
            <v>ថង សុទ្ធា</v>
          </cell>
          <cell r="C1954">
            <v>1700200046</v>
          </cell>
          <cell r="D1954" t="str">
            <v>ថង សុទ្ធា</v>
          </cell>
          <cell r="E1954" t="str">
            <v>THONG SOTHEA</v>
          </cell>
          <cell r="F1954" t="str">
            <v>0010002536477</v>
          </cell>
        </row>
        <row r="1955">
          <cell r="B1955" t="str">
            <v>ឈឹម ចាន់ស៊ីដេត</v>
          </cell>
          <cell r="C1955">
            <v>2801200246</v>
          </cell>
          <cell r="D1955" t="str">
            <v>ឈឹម ចាន់ស៊ីដេត</v>
          </cell>
          <cell r="E1955" t="str">
            <v>CHHIM CHANSIDETH</v>
          </cell>
          <cell r="F1955" t="str">
            <v>0290000042763</v>
          </cell>
        </row>
        <row r="1956">
          <cell r="B1956" t="str">
            <v>រិន ណារិទ្ធ</v>
          </cell>
          <cell r="C1956">
            <v>1821200579</v>
          </cell>
          <cell r="D1956" t="str">
            <v>រិន ណារិទ្ធ</v>
          </cell>
          <cell r="E1956" t="str">
            <v>RIN NARITH</v>
          </cell>
          <cell r="F1956" t="str">
            <v>0290000043007</v>
          </cell>
        </row>
        <row r="1957">
          <cell r="B1957" t="str">
            <v>ខាត់ ប៊ុនថេន</v>
          </cell>
          <cell r="C1957">
            <v>1870800303</v>
          </cell>
          <cell r="D1957" t="str">
            <v>ខាត់ ប៊ុនថេន</v>
          </cell>
          <cell r="E1957" t="str">
            <v>KHAT BUNTHEN</v>
          </cell>
          <cell r="F1957" t="str">
            <v>0580000035579</v>
          </cell>
        </row>
        <row r="1958">
          <cell r="B1958" t="str">
            <v>យ៉ាន កុម្ភៈ</v>
          </cell>
          <cell r="C1958">
            <v>1910700143</v>
          </cell>
          <cell r="D1958" t="str">
            <v>យ៉ាន កុម្ភៈ</v>
          </cell>
          <cell r="E1958" t="str">
            <v>YAN KOMPHEAK</v>
          </cell>
          <cell r="F1958" t="str">
            <v>0100000211685</v>
          </cell>
        </row>
        <row r="1959">
          <cell r="B1959" t="str">
            <v>អ៊ុក សារឿន</v>
          </cell>
          <cell r="C1959">
            <v>1880700288</v>
          </cell>
          <cell r="D1959" t="str">
            <v>អ៊ុក សារឿន</v>
          </cell>
          <cell r="E1959" t="str">
            <v>OUK SAROEUN</v>
          </cell>
          <cell r="F1959" t="str">
            <v>0280000149678</v>
          </cell>
        </row>
        <row r="1960">
          <cell r="B1960" t="str">
            <v>តន ត្រឹម</v>
          </cell>
          <cell r="C1960">
            <v>1991300033</v>
          </cell>
          <cell r="D1960" t="str">
            <v>តន ត្រឹម</v>
          </cell>
          <cell r="E1960" t="str">
            <v>TORN TROEM</v>
          </cell>
          <cell r="F1960">
            <v>670000070427</v>
          </cell>
        </row>
        <row r="1961">
          <cell r="B1961" t="str">
            <v>តឹក ចាន់ធី</v>
          </cell>
          <cell r="C1961">
            <v>2960400116</v>
          </cell>
          <cell r="D1961" t="str">
            <v>តឹក ចាន់ធី</v>
          </cell>
          <cell r="E1961" t="str">
            <v>TOEK CHANTHY</v>
          </cell>
          <cell r="F1961">
            <v>670000070411</v>
          </cell>
        </row>
        <row r="1962">
          <cell r="B1962" t="str">
            <v>សៀក ដារិទ្ធ</v>
          </cell>
          <cell r="C1962">
            <v>1850200364</v>
          </cell>
          <cell r="D1962" t="str">
            <v>សៀក ដារិទ្ធ</v>
          </cell>
          <cell r="E1962" t="str">
            <v>SIEK DARITH</v>
          </cell>
          <cell r="F1962" t="str">
            <v>0570000044963</v>
          </cell>
        </row>
        <row r="1963">
          <cell r="B1963" t="str">
            <v>ចាន់ រត្ននា</v>
          </cell>
          <cell r="C1963">
            <v>1792000143</v>
          </cell>
          <cell r="D1963" t="str">
            <v>ចាន់ រត្ននា</v>
          </cell>
          <cell r="E1963" t="str">
            <v>CHANN RATARNA</v>
          </cell>
          <cell r="F1963" t="str">
            <v>0290000042739</v>
          </cell>
        </row>
        <row r="1964">
          <cell r="B1964" t="str">
            <v>នួន សុវណ្ណដា</v>
          </cell>
          <cell r="C1964">
            <v>1881300114</v>
          </cell>
          <cell r="D1964" t="str">
            <v>នួន សុវណ្ណដា</v>
          </cell>
          <cell r="E1964" t="str">
            <v>NUON SOVANNDA</v>
          </cell>
          <cell r="F1964" t="str">
            <v>0420000103941</v>
          </cell>
        </row>
        <row r="1965">
          <cell r="B1965" t="str">
            <v>ហែម គន្ធី</v>
          </cell>
          <cell r="C1965" t="str">
            <v>1821400304</v>
          </cell>
          <cell r="D1965" t="str">
            <v>ហែម គន្ធី</v>
          </cell>
          <cell r="E1965" t="str">
            <v>HEM KUNTHY</v>
          </cell>
          <cell r="F1965" t="str">
            <v>0010002553622</v>
          </cell>
        </row>
        <row r="1966">
          <cell r="B1966" t="str">
            <v>តូច មករា</v>
          </cell>
          <cell r="C1966">
            <v>1920800121</v>
          </cell>
          <cell r="D1966" t="str">
            <v>តូច មករា</v>
          </cell>
          <cell r="E1966" t="str">
            <v>TOCH MAKARA</v>
          </cell>
          <cell r="F1966" t="str">
            <v>0420000122989</v>
          </cell>
        </row>
        <row r="1967">
          <cell r="B1967" t="str">
            <v>សេង សារ៉ាម៉ានី</v>
          </cell>
          <cell r="C1967">
            <v>1830800302</v>
          </cell>
          <cell r="D1967" t="str">
            <v>សេង សារ៉ាម៉ានី</v>
          </cell>
          <cell r="E1967" t="str">
            <v>SENG SARAMANY</v>
          </cell>
          <cell r="F1967" t="str">
            <v>0010002526501</v>
          </cell>
        </row>
        <row r="1968">
          <cell r="B1968" t="str">
            <v>ហ៊ី គឹមហួយ</v>
          </cell>
          <cell r="C1968">
            <v>2820600154</v>
          </cell>
          <cell r="D1968" t="str">
            <v>ហ៊ី គឹមហួយ</v>
          </cell>
          <cell r="E1968" t="str">
            <v>HY KIM HOUY</v>
          </cell>
          <cell r="F1968" t="str">
            <v>0260000224636</v>
          </cell>
        </row>
        <row r="1969">
          <cell r="B1969" t="str">
            <v>នាង សុភឿន</v>
          </cell>
          <cell r="C1969">
            <v>1860400157</v>
          </cell>
          <cell r="D1969" t="str">
            <v>នាង សុភឿន</v>
          </cell>
          <cell r="E1969" t="str">
            <v>NEANG SOPHOEUN</v>
          </cell>
          <cell r="F1969" t="str">
            <v>0010004064424</v>
          </cell>
        </row>
        <row r="1970">
          <cell r="B1970" t="str">
            <v>សាន រចនា</v>
          </cell>
          <cell r="C1970">
            <v>2820300282</v>
          </cell>
          <cell r="D1970" t="str">
            <v>សាន រចនា</v>
          </cell>
          <cell r="E1970" t="str">
            <v>SAN RACHNA</v>
          </cell>
          <cell r="F1970" t="str">
            <v>0420000089612</v>
          </cell>
        </row>
        <row r="1971">
          <cell r="B1971" t="str">
            <v>សុខ ថន</v>
          </cell>
          <cell r="C1971">
            <v>1832100579</v>
          </cell>
          <cell r="D1971" t="str">
            <v>សុខ ថន</v>
          </cell>
          <cell r="E1971" t="str">
            <v>SOKH THORN</v>
          </cell>
          <cell r="F1971" t="str">
            <v>0010003523069</v>
          </cell>
        </row>
        <row r="1972">
          <cell r="B1972" t="str">
            <v xml:space="preserve">ឆាយ សុខជា </v>
          </cell>
          <cell r="C1972">
            <v>1810300295</v>
          </cell>
          <cell r="D1972" t="str">
            <v xml:space="preserve">ឆាយ សុខជា </v>
          </cell>
          <cell r="E1972" t="str">
            <v>CHHAY SOKCHEA</v>
          </cell>
          <cell r="F1972" t="str">
            <v>0290000042801</v>
          </cell>
        </row>
        <row r="1973">
          <cell r="B1973" t="str">
            <v>ព្រំ សារឿន</v>
          </cell>
          <cell r="C1973">
            <v>1860700319</v>
          </cell>
          <cell r="D1973" t="str">
            <v>ព្រំ សារឿន</v>
          </cell>
          <cell r="E1973" t="str">
            <v>PRUM SAROEUN</v>
          </cell>
          <cell r="F1973" t="str">
            <v>0010004064378</v>
          </cell>
        </row>
        <row r="1974">
          <cell r="B1974" t="str">
            <v>ប៉ុក មីយ៉ា</v>
          </cell>
          <cell r="C1974" t="str">
            <v>1792100394</v>
          </cell>
          <cell r="D1974" t="str">
            <v>ប៉ុក មីយ៉ា</v>
          </cell>
          <cell r="E1974" t="str">
            <v>POK MIYA</v>
          </cell>
          <cell r="F1974" t="str">
            <v>0510000005493</v>
          </cell>
        </row>
        <row r="1975">
          <cell r="B1975" t="str">
            <v>នីម វណ្ណៈ</v>
          </cell>
          <cell r="C1975" t="str">
            <v>1800800459</v>
          </cell>
          <cell r="D1975" t="str">
            <v>នីម វណ្ណៈ</v>
          </cell>
          <cell r="E1975" t="str">
            <v>NIM VANNAK</v>
          </cell>
          <cell r="F1975" t="str">
            <v>0510000005458</v>
          </cell>
        </row>
        <row r="1976">
          <cell r="B1976" t="str">
            <v>មាន សាវ៉ាត</v>
          </cell>
          <cell r="C1976">
            <v>1860800340</v>
          </cell>
          <cell r="D1976" t="str">
            <v>មាន សាវ៉ាត</v>
          </cell>
          <cell r="E1976" t="str">
            <v>MEAN SAVAT</v>
          </cell>
          <cell r="F1976" t="str">
            <v>0420000121297</v>
          </cell>
        </row>
        <row r="1977">
          <cell r="B1977" t="str">
            <v>ចែ ថេត</v>
          </cell>
          <cell r="C1977">
            <v>2902100338</v>
          </cell>
          <cell r="D1977" t="str">
            <v>ចែ ថេត</v>
          </cell>
          <cell r="E1977" t="str">
            <v>CHE THET</v>
          </cell>
          <cell r="F1977" t="str">
            <v>0010003909897</v>
          </cell>
        </row>
        <row r="1978">
          <cell r="B1978" t="str">
            <v>យាង លីនដា</v>
          </cell>
          <cell r="C1978" t="str">
            <v>2821400134</v>
          </cell>
          <cell r="D1978" t="str">
            <v>យាង លីនដា</v>
          </cell>
          <cell r="E1978" t="str">
            <v>YEANG LINDA</v>
          </cell>
          <cell r="F1978" t="str">
            <v>0130000131823</v>
          </cell>
        </row>
        <row r="1979">
          <cell r="B1979" t="str">
            <v>ចាន់ ថា</v>
          </cell>
          <cell r="C1979">
            <v>1742000017</v>
          </cell>
          <cell r="D1979" t="str">
            <v>ចាន់ ថា</v>
          </cell>
          <cell r="E1979" t="str">
            <v>CHAN THA</v>
          </cell>
          <cell r="F1979" t="str">
            <v>0010003607785</v>
          </cell>
        </row>
        <row r="1980">
          <cell r="B1980" t="str">
            <v>អ៊ួន សុវិច្ឆិកា</v>
          </cell>
          <cell r="C1980">
            <v>1790200355</v>
          </cell>
          <cell r="D1980" t="str">
            <v>អ៊ួន សុវិច្ឆិកា</v>
          </cell>
          <cell r="E1980" t="str">
            <v>UON SOVICHHEKA</v>
          </cell>
          <cell r="F1980" t="str">
            <v>0010002527109</v>
          </cell>
        </row>
        <row r="1981">
          <cell r="B1981" t="str">
            <v>សាយ ប៊ុនបញ្ញា</v>
          </cell>
          <cell r="C1981">
            <v>1790300455</v>
          </cell>
          <cell r="D1981" t="str">
            <v>សាយ ប៊ុនបញ្ញា</v>
          </cell>
          <cell r="E1981" t="str">
            <v>SAY BUNPANHA</v>
          </cell>
          <cell r="F1981" t="str">
            <v>0010002553657</v>
          </cell>
        </row>
        <row r="1982">
          <cell r="B1982" t="str">
            <v>ព្រំ ផានី</v>
          </cell>
          <cell r="C1982">
            <v>2851400144</v>
          </cell>
          <cell r="D1982" t="str">
            <v>ព្រំ ផានី</v>
          </cell>
          <cell r="E1982" t="str">
            <v>PRUM PHANY</v>
          </cell>
          <cell r="F1982" t="str">
            <v>0010003650737</v>
          </cell>
        </row>
        <row r="1983">
          <cell r="B1983" t="str">
            <v>យ៉េង យុទ្ធី</v>
          </cell>
          <cell r="C1983">
            <v>1862100458</v>
          </cell>
          <cell r="D1983" t="str">
            <v>យ៉េង យុទ្ធី</v>
          </cell>
          <cell r="E1983" t="str">
            <v>YENG YUTHY</v>
          </cell>
          <cell r="F1983" t="str">
            <v>0010004064394</v>
          </cell>
        </row>
        <row r="1984">
          <cell r="B1984" t="str">
            <v>គឹម នន្ទ</v>
          </cell>
          <cell r="C1984" t="str">
            <v>1800600264</v>
          </cell>
          <cell r="D1984" t="str">
            <v>គឹម នន្ទ</v>
          </cell>
          <cell r="E1984" t="str">
            <v>KIM NONT</v>
          </cell>
          <cell r="F1984" t="str">
            <v>0010002561889</v>
          </cell>
        </row>
        <row r="1985">
          <cell r="B1985" t="str">
            <v>ស៊ឹម លីដា</v>
          </cell>
          <cell r="C1985">
            <v>2891400226</v>
          </cell>
          <cell r="D1985" t="str">
            <v>ស៊ឹម លីដា</v>
          </cell>
          <cell r="E1985" t="str">
            <v>SIM LIDA</v>
          </cell>
          <cell r="F1985" t="str">
            <v>0440000030538</v>
          </cell>
        </row>
        <row r="1986">
          <cell r="B1986" t="str">
            <v>តាន់ សម្បត្តិ</v>
          </cell>
          <cell r="C1986" t="str">
            <v>1821500120</v>
          </cell>
          <cell r="D1986" t="str">
            <v>តាន់ សម្បត្តិ</v>
          </cell>
          <cell r="E1986" t="str">
            <v>TANN SAMBATH</v>
          </cell>
          <cell r="F1986" t="str">
            <v>0010002534458</v>
          </cell>
        </row>
        <row r="1987">
          <cell r="B1987" t="str">
            <v>រ័ត្ន វង្សី</v>
          </cell>
          <cell r="C1987">
            <v>1651200110</v>
          </cell>
          <cell r="D1987" t="str">
            <v>រ័ត្ន វង្សី</v>
          </cell>
          <cell r="E1987" t="str">
            <v>RATH VONGSEY</v>
          </cell>
          <cell r="F1987" t="str">
            <v>0440000031518</v>
          </cell>
        </row>
        <row r="1988">
          <cell r="B1988" t="str">
            <v>អៀង សុចន្ធី</v>
          </cell>
          <cell r="C1988" t="str">
            <v>2691200107</v>
          </cell>
          <cell r="D1988" t="str">
            <v>អៀង សុចន្ធី</v>
          </cell>
          <cell r="E1988" t="str">
            <v>IENG SOCHANTHY</v>
          </cell>
          <cell r="F1988" t="str">
            <v>0010002528083</v>
          </cell>
        </row>
        <row r="1989">
          <cell r="B1989" t="str">
            <v>បាវ វណ្ណារ៉ា</v>
          </cell>
          <cell r="C1989" t="str">
            <v>1811000087</v>
          </cell>
          <cell r="D1989" t="str">
            <v>បាវ វណ្ណារ៉ា</v>
          </cell>
          <cell r="E1989" t="str">
            <v>BAV VANNARA</v>
          </cell>
          <cell r="F1989" t="str">
            <v>0010002542337</v>
          </cell>
        </row>
        <row r="1990">
          <cell r="B1990" t="str">
            <v>ហេង សុខន</v>
          </cell>
          <cell r="C1990" t="str">
            <v>1812100453</v>
          </cell>
          <cell r="D1990" t="str">
            <v>ហេង សុខន</v>
          </cell>
          <cell r="E1990" t="str">
            <v>HENG SOKHORN</v>
          </cell>
          <cell r="F1990" t="str">
            <v>0010002534121</v>
          </cell>
        </row>
        <row r="1991">
          <cell r="B1991" t="str">
            <v>សៅ ពិសី</v>
          </cell>
          <cell r="C1991" t="str">
            <v>1820300419</v>
          </cell>
          <cell r="D1991" t="str">
            <v>សៅ ពិសី</v>
          </cell>
          <cell r="E1991" t="str">
            <v>SAO PISEY</v>
          </cell>
          <cell r="F1991" t="str">
            <v>0010002541667</v>
          </cell>
        </row>
        <row r="1992">
          <cell r="B1992" t="str">
            <v>ចាន់សែន សុវណ្ណនាថ</v>
          </cell>
          <cell r="C1992">
            <v>1791400292</v>
          </cell>
          <cell r="D1992" t="str">
            <v>ចាន់សែន សុវណ្ណនាថ</v>
          </cell>
          <cell r="E1992" t="str">
            <v>CHANSEN SOVAN
NEATH</v>
          </cell>
          <cell r="F1992" t="str">
            <v>0060000253807</v>
          </cell>
        </row>
        <row r="1993">
          <cell r="B1993" t="str">
            <v>ស៊ន ខុន</v>
          </cell>
          <cell r="C1993" t="str">
            <v>1892100243</v>
          </cell>
          <cell r="D1993" t="str">
            <v>ស៊ន ខុន</v>
          </cell>
          <cell r="E1993" t="str">
            <v>SORN KHON</v>
          </cell>
          <cell r="F1993" t="str">
            <v>0010002544585</v>
          </cell>
        </row>
        <row r="1994">
          <cell r="B1994" t="str">
            <v>ឈន សុភាក់</v>
          </cell>
          <cell r="C1994">
            <v>2892100253</v>
          </cell>
          <cell r="D1994" t="str">
            <v>ឈន សុភាក់</v>
          </cell>
          <cell r="E1994" t="str">
            <v>CHHORN SOPHEAK</v>
          </cell>
          <cell r="F1994" t="str">
            <v>0420000094713</v>
          </cell>
        </row>
        <row r="1995">
          <cell r="B1995" t="str">
            <v>មឹង ហ្សូលីតា</v>
          </cell>
          <cell r="C1995">
            <v>2910300282</v>
          </cell>
          <cell r="D1995" t="str">
            <v>មឹង ហ្សូលីតា</v>
          </cell>
          <cell r="E1995" t="str">
            <v>MOEUNG JOLITA</v>
          </cell>
          <cell r="F1995" t="str">
            <v>0420000074941</v>
          </cell>
        </row>
        <row r="1996">
          <cell r="B1996" t="str">
            <v>ហង្ស បូជីតា</v>
          </cell>
          <cell r="C1996" t="str">
            <v>2882100307</v>
          </cell>
          <cell r="D1996" t="str">
            <v>ហង្ស បូជីតា</v>
          </cell>
          <cell r="E1996" t="str">
            <v>HANG BOCHITA</v>
          </cell>
          <cell r="F1996" t="str">
            <v>0010002782621</v>
          </cell>
        </row>
        <row r="1997">
          <cell r="B1997" t="str">
            <v>ថេង ពេជ្រសិទ្ធី</v>
          </cell>
          <cell r="C1997" t="str">
            <v>1780300268</v>
          </cell>
          <cell r="D1997" t="str">
            <v>ថេង ពេជ្រសិទ្ធី</v>
          </cell>
          <cell r="E1997" t="str">
            <v>THENG PICH SETHY</v>
          </cell>
          <cell r="F1997" t="str">
            <v>0010003400005</v>
          </cell>
        </row>
        <row r="1998">
          <cell r="B1998" t="str">
            <v>ស៊ុន ណាគ្រី</v>
          </cell>
          <cell r="C1998" t="str">
            <v>2710700007</v>
          </cell>
          <cell r="D1998" t="str">
            <v>ស៊ុន ណាគ្រី</v>
          </cell>
          <cell r="E1998" t="str">
            <v>SUN NAKRY</v>
          </cell>
          <cell r="F1998" t="str">
            <v>0010002536485</v>
          </cell>
        </row>
        <row r="1999">
          <cell r="B1999" t="str">
            <v>រ័ត្ន បូណេត</v>
          </cell>
          <cell r="C1999" t="str">
            <v>1851400274</v>
          </cell>
          <cell r="D1999" t="str">
            <v>រ័ត្ន បូណេត</v>
          </cell>
          <cell r="E1999" t="str">
            <v>ROATH BONET</v>
          </cell>
          <cell r="F1999" t="str">
            <v>0010002844438</v>
          </cell>
        </row>
        <row r="2000">
          <cell r="B2000" t="str">
            <v>គង់ វុទ្ធា</v>
          </cell>
          <cell r="C2000">
            <v>1911400147</v>
          </cell>
          <cell r="D2000" t="str">
            <v>គង់ វុទ្ធា</v>
          </cell>
          <cell r="E2000" t="str">
            <v>KONG VUTHEA</v>
          </cell>
          <cell r="F2000">
            <v>420000295198</v>
          </cell>
        </row>
        <row r="2001">
          <cell r="B2001" t="str">
            <v>អ៊ិត ច័ន្ទរដ្ឋា</v>
          </cell>
          <cell r="C2001">
            <v>1880300368</v>
          </cell>
          <cell r="D2001" t="str">
            <v>អ៊ិត ច័ន្ទរដ្ឋា</v>
          </cell>
          <cell r="E2001" t="str">
            <v>IT CHANRATHA</v>
          </cell>
          <cell r="F2001" t="str">
            <v>0010003910526</v>
          </cell>
        </row>
        <row r="2002">
          <cell r="B2002" t="str">
            <v>សួន សេដ្ឋា</v>
          </cell>
          <cell r="C2002">
            <v>1752100015</v>
          </cell>
          <cell r="D2002" t="str">
            <v>សួន សេដ្ឋា</v>
          </cell>
          <cell r="E2002" t="str">
            <v>SUON SETHA</v>
          </cell>
          <cell r="F2002" t="str">
            <v>0010002555714</v>
          </cell>
        </row>
        <row r="2003">
          <cell r="B2003" t="str">
            <v>ថៃ សិរីអូរ៉ានី</v>
          </cell>
          <cell r="C2003">
            <v>2840400093</v>
          </cell>
          <cell r="D2003" t="str">
            <v>ថៃ សិរីអូរ៉ានី</v>
          </cell>
          <cell r="E2003" t="str">
            <v>THAI SEREYORANY</v>
          </cell>
          <cell r="F2003" t="str">
            <v>0420000141894</v>
          </cell>
        </row>
        <row r="2004">
          <cell r="B2004" t="str">
            <v>ញ៉ឹល សំអាង</v>
          </cell>
          <cell r="C2004">
            <v>1870700362</v>
          </cell>
          <cell r="D2004" t="str">
            <v>ញ៉ឹល សំអាង</v>
          </cell>
          <cell r="E2004" t="str">
            <v>NHOEL SAM ANG</v>
          </cell>
          <cell r="F2004" t="str">
            <v>0480000286658</v>
          </cell>
        </row>
        <row r="2005">
          <cell r="B2005" t="str">
            <v>ជា វង្សណារ៉េត</v>
          </cell>
          <cell r="C2005">
            <v>1770200007</v>
          </cell>
          <cell r="D2005" t="str">
            <v>ជា វង្សណារ៉េត</v>
          </cell>
          <cell r="E2005" t="str">
            <v>CHEA VONGNARETH</v>
          </cell>
          <cell r="F2005" t="str">
            <v>0010002551077</v>
          </cell>
        </row>
        <row r="2006">
          <cell r="B2006" t="str">
            <v>ទេព ករុណា</v>
          </cell>
          <cell r="C2006">
            <v>2821200257</v>
          </cell>
          <cell r="D2006" t="str">
            <v>ទេព ករុណា</v>
          </cell>
          <cell r="E2006" t="str">
            <v>TEP KARONA</v>
          </cell>
          <cell r="F2006" t="str">
            <v>0010002550852</v>
          </cell>
        </row>
        <row r="2007">
          <cell r="B2007" t="str">
            <v>ប៉ាន មុន្នី</v>
          </cell>
          <cell r="C2007">
            <v>2880300265</v>
          </cell>
          <cell r="D2007" t="str">
            <v>ប៉ាន មុន្នី</v>
          </cell>
          <cell r="E2007" t="str">
            <v>PAN MONY</v>
          </cell>
          <cell r="F2007" t="str">
            <v>0010004096059</v>
          </cell>
        </row>
        <row r="2008">
          <cell r="B2008" t="str">
            <v>ឆេង សុខលាង</v>
          </cell>
          <cell r="C2008">
            <v>2940800213</v>
          </cell>
          <cell r="D2008" t="str">
            <v>ឆេង សុខលាង</v>
          </cell>
          <cell r="E2008" t="str">
            <v>CHHENG SOKLEANG</v>
          </cell>
          <cell r="F2008" t="str">
            <v>0060000490318</v>
          </cell>
        </row>
        <row r="2009">
          <cell r="B2009" t="str">
            <v>ជា សុខារីណា</v>
          </cell>
          <cell r="C2009" t="str">
            <v>2831200247</v>
          </cell>
          <cell r="D2009" t="str">
            <v>ជា សុខារីណា</v>
          </cell>
          <cell r="E2009" t="str">
            <v>CHEA SOKHARYNA</v>
          </cell>
          <cell r="F2009" t="str">
            <v>0010002598588</v>
          </cell>
        </row>
        <row r="2010">
          <cell r="B2010" t="str">
            <v>មាស សោភ័ណ្ឌ</v>
          </cell>
          <cell r="C2010">
            <v>1841200238</v>
          </cell>
          <cell r="D2010" t="str">
            <v>មាស សោភ័ណ្ឌ</v>
          </cell>
          <cell r="E2010" t="str">
            <v>MEAS SORPHORN</v>
          </cell>
          <cell r="F2010" t="str">
            <v>0420000081077</v>
          </cell>
        </row>
        <row r="2011">
          <cell r="B2011" t="str">
            <v>ស៊ុន វីរ៉ា</v>
          </cell>
          <cell r="C2011">
            <v>1852100408</v>
          </cell>
          <cell r="D2011" t="str">
            <v>ស៊ុន វីរ៉ា</v>
          </cell>
          <cell r="E2011" t="str">
            <v>SUN VIRA</v>
          </cell>
          <cell r="F2011" t="str">
            <v>0010003628081</v>
          </cell>
        </row>
        <row r="2012">
          <cell r="B2012" t="str">
            <v>ឆេន តឿ</v>
          </cell>
          <cell r="C2012" t="str">
            <v>1860600224</v>
          </cell>
          <cell r="D2012" t="str">
            <v>ឆេន តឿ</v>
          </cell>
          <cell r="E2012" t="str">
            <v>CHHEN TOEUR</v>
          </cell>
          <cell r="F2012" t="str">
            <v>0010002541454</v>
          </cell>
        </row>
        <row r="2013">
          <cell r="B2013" t="str">
            <v>ភួង សំអុន</v>
          </cell>
          <cell r="C2013">
            <v>1802100519</v>
          </cell>
          <cell r="D2013" t="str">
            <v>ភួង សំអុន</v>
          </cell>
          <cell r="E2013" t="str">
            <v>PHOUNG SAMONN</v>
          </cell>
          <cell r="F2013" t="str">
            <v>0010004011328</v>
          </cell>
        </row>
        <row r="2014">
          <cell r="B2014" t="str">
            <v>ប៉ែន សុខន</v>
          </cell>
          <cell r="C2014">
            <v>1830400148</v>
          </cell>
          <cell r="D2014" t="str">
            <v>ប៉ែន សុខន</v>
          </cell>
          <cell r="E2014" t="str">
            <v>PEN SOKHAN</v>
          </cell>
          <cell r="F2014" t="str">
            <v>0420000095523</v>
          </cell>
        </row>
        <row r="2015">
          <cell r="B2015" t="str">
            <v>អ៊ុក សាមឿន</v>
          </cell>
          <cell r="C2015" t="str">
            <v>1750500176</v>
          </cell>
          <cell r="D2015" t="str">
            <v>អ៊ុក សាមឿន</v>
          </cell>
          <cell r="E2015" t="str">
            <v>OUK SAMOEUN</v>
          </cell>
          <cell r="F2015" t="str">
            <v>0010003157356</v>
          </cell>
        </row>
        <row r="2016">
          <cell r="B2016" t="str">
            <v>ផន រ័ត្ន</v>
          </cell>
          <cell r="C2016">
            <v>1902100469</v>
          </cell>
          <cell r="D2016" t="str">
            <v>ផន រ័ត្ន</v>
          </cell>
          <cell r="E2016" t="str">
            <v>PHORN RATH</v>
          </cell>
          <cell r="F2016" t="str">
            <v>0260000336531</v>
          </cell>
        </row>
        <row r="2017">
          <cell r="B2017" t="str">
            <v>សោម សំអុល</v>
          </cell>
          <cell r="C2017">
            <v>1851800028</v>
          </cell>
          <cell r="D2017" t="str">
            <v>សោម សំអុល</v>
          </cell>
          <cell r="E2017" t="str">
            <v>SOM SAMOL</v>
          </cell>
          <cell r="F2017" t="str">
            <v>0420000105022</v>
          </cell>
        </row>
        <row r="2018">
          <cell r="B2018" t="str">
            <v>រស់ សុម៉េត</v>
          </cell>
          <cell r="C2018">
            <v>1851700192</v>
          </cell>
          <cell r="D2018" t="str">
            <v>រស់ សុម៉េត</v>
          </cell>
          <cell r="E2018" t="str">
            <v>ROS SOMETH</v>
          </cell>
          <cell r="F2018" t="str">
            <v>0420000074321</v>
          </cell>
        </row>
        <row r="2019">
          <cell r="B2019" t="str">
            <v>ឡោក សម្បត្តិ</v>
          </cell>
          <cell r="C2019">
            <v>1880500157</v>
          </cell>
          <cell r="D2019" t="str">
            <v>ឡោក សម្បត្តិ</v>
          </cell>
          <cell r="E2019" t="str">
            <v>LORK SAMBATH</v>
          </cell>
          <cell r="F2019" t="str">
            <v>0010004479187</v>
          </cell>
        </row>
        <row r="2020">
          <cell r="B2020" t="str">
            <v>កើត សួស្ដី</v>
          </cell>
          <cell r="C2020">
            <v>1830500285</v>
          </cell>
          <cell r="D2020" t="str">
            <v>កើត សួស្ដី</v>
          </cell>
          <cell r="E2020" t="str">
            <v>KEUT SUOSDEY</v>
          </cell>
          <cell r="F2020" t="str">
            <v>0180000263565</v>
          </cell>
        </row>
        <row r="2021">
          <cell r="B2021" t="str">
            <v>អ៊ូ ស្រីមុំ</v>
          </cell>
          <cell r="C2021">
            <v>2901400291</v>
          </cell>
          <cell r="D2021" t="str">
            <v>អ៊ូ ស្រីមុំ</v>
          </cell>
          <cell r="E2021" t="str">
            <v>OU SREYMOM</v>
          </cell>
          <cell r="F2021" t="str">
            <v>0420000100357</v>
          </cell>
        </row>
        <row r="2022">
          <cell r="B2022" t="str">
            <v>ម៉ម ស៊ីថារី</v>
          </cell>
          <cell r="C2022">
            <v>2891400254</v>
          </cell>
          <cell r="D2022" t="str">
            <v>ម៉ម ស៊ីថារី</v>
          </cell>
          <cell r="E2022" t="str">
            <v>MORM SITHARY</v>
          </cell>
          <cell r="F2022" t="str">
            <v>0420000104514</v>
          </cell>
        </row>
        <row r="2023">
          <cell r="B2023" t="str">
            <v>ពុំ សិលា</v>
          </cell>
          <cell r="C2023">
            <v>1891200160</v>
          </cell>
          <cell r="D2023" t="str">
            <v>ពុំ សិលា</v>
          </cell>
          <cell r="E2023" t="str">
            <v>PUM SELA</v>
          </cell>
          <cell r="F2023" t="str">
            <v>0420000102716</v>
          </cell>
        </row>
        <row r="2024">
          <cell r="B2024" t="str">
            <v>សែត ណាង</v>
          </cell>
          <cell r="C2024">
            <v>1882100445</v>
          </cell>
          <cell r="D2024" t="str">
            <v>សែត ណាង</v>
          </cell>
          <cell r="E2024" t="str">
            <v>SET NANG</v>
          </cell>
          <cell r="F2024" t="str">
            <v>0280000147403</v>
          </cell>
        </row>
        <row r="2025">
          <cell r="B2025" t="str">
            <v>ជា សំណាង</v>
          </cell>
          <cell r="C2025">
            <v>1860300389</v>
          </cell>
          <cell r="D2025" t="str">
            <v>ជា សំណាង</v>
          </cell>
          <cell r="E2025" t="str">
            <v>CHEA SAMNANG</v>
          </cell>
          <cell r="F2025" t="str">
            <v>0240000281752</v>
          </cell>
        </row>
        <row r="2026">
          <cell r="B2026" t="str">
            <v>អ៊ូច ចាន់ណា</v>
          </cell>
          <cell r="C2026">
            <v>2890700043</v>
          </cell>
          <cell r="D2026" t="str">
            <v>អ៊ូច ចាន់ណា</v>
          </cell>
          <cell r="E2026" t="str">
            <v>OUCH CHANNA</v>
          </cell>
          <cell r="F2026" t="str">
            <v>0130000403537</v>
          </cell>
        </row>
        <row r="2027">
          <cell r="B2027" t="str">
            <v>ប៊ុន ភារិន</v>
          </cell>
          <cell r="C2027" t="str">
            <v>1621400020</v>
          </cell>
          <cell r="D2027" t="str">
            <v>ប៊ុន ភារិន</v>
          </cell>
          <cell r="E2027" t="str">
            <v>BUN PHEARIN</v>
          </cell>
          <cell r="F2027" t="str">
            <v>0130000133079</v>
          </cell>
        </row>
        <row r="2028">
          <cell r="B2028" t="str">
            <v>គង់ រ៉ាវុធ</v>
          </cell>
          <cell r="C2028" t="str">
            <v>1741200745</v>
          </cell>
          <cell r="D2028" t="str">
            <v>គង់ រ៉ាវុធ</v>
          </cell>
          <cell r="E2028" t="str">
            <v>KONG RAVUTH</v>
          </cell>
          <cell r="F2028" t="str">
            <v>0130000131367</v>
          </cell>
        </row>
        <row r="2029">
          <cell r="B2029" t="str">
            <v>សេង សុខហេង</v>
          </cell>
          <cell r="C2029" t="str">
            <v>1841200301</v>
          </cell>
          <cell r="D2029" t="str">
            <v>សេង សុខហេង</v>
          </cell>
          <cell r="E2029" t="str">
            <v>SENG SOK HENG</v>
          </cell>
          <cell r="F2029" t="str">
            <v>0010003201134</v>
          </cell>
        </row>
        <row r="2030">
          <cell r="B2030" t="str">
            <v>នួន សារួន</v>
          </cell>
          <cell r="C2030" t="str">
            <v>1760200006</v>
          </cell>
          <cell r="D2030" t="str">
            <v>នួន សារួន</v>
          </cell>
          <cell r="E2030" t="str">
            <v>NOURN SAROURN</v>
          </cell>
          <cell r="F2030" t="str">
            <v>0130000131448</v>
          </cell>
        </row>
        <row r="2031">
          <cell r="B2031" t="str">
            <v>ហុង សាមឌី</v>
          </cell>
          <cell r="C2031" t="str">
            <v>2861200287</v>
          </cell>
          <cell r="D2031" t="str">
            <v>ហុង សាមឌី</v>
          </cell>
          <cell r="E2031" t="str">
            <v>HONG SAMEDY</v>
          </cell>
          <cell r="F2031" t="str">
            <v>0130000132471</v>
          </cell>
        </row>
        <row r="2032">
          <cell r="B2032" t="str">
            <v>សុខ ចាន់ផល្គុន</v>
          </cell>
          <cell r="C2032" t="str">
            <v>2861200084</v>
          </cell>
          <cell r="D2032" t="str">
            <v>សុខ ចាន់ផល្គុន</v>
          </cell>
          <cell r="E2032" t="str">
            <v>SOK CHANPHALKUN</v>
          </cell>
          <cell r="F2032" t="str">
            <v>0130000132064</v>
          </cell>
        </row>
        <row r="2033">
          <cell r="B2033" t="str">
            <v>អះ លួន</v>
          </cell>
          <cell r="C2033" t="str">
            <v>1832100558</v>
          </cell>
          <cell r="D2033" t="str">
            <v>អះ លួន</v>
          </cell>
          <cell r="E2033" t="str">
            <v>AS LOUN</v>
          </cell>
          <cell r="F2033" t="str">
            <v>0010003149345</v>
          </cell>
        </row>
        <row r="2034">
          <cell r="B2034" t="str">
            <v>ស៊ុំ សុជាតា</v>
          </cell>
          <cell r="C2034" t="str">
            <v>2892000109</v>
          </cell>
          <cell r="D2034" t="str">
            <v>ស៊ុំ សុជាតា</v>
          </cell>
          <cell r="E2034" t="str">
            <v>SUM SOCHEATA</v>
          </cell>
          <cell r="F2034" t="str">
            <v>0130000133068</v>
          </cell>
        </row>
        <row r="2035">
          <cell r="B2035" t="str">
            <v>យ៉ែម កែវកល្យាណ</v>
          </cell>
          <cell r="C2035" t="str">
            <v>2831200157</v>
          </cell>
          <cell r="D2035" t="str">
            <v>យ៉ែម កែវកល្យាណ</v>
          </cell>
          <cell r="E2035" t="str">
            <v>YEM KEOKOLYAN</v>
          </cell>
          <cell r="F2035" t="str">
            <v>0130000134008</v>
          </cell>
        </row>
        <row r="2036">
          <cell r="B2036" t="str">
            <v>ម៉ា សីហា</v>
          </cell>
          <cell r="C2036" t="str">
            <v>1851900054</v>
          </cell>
          <cell r="D2036" t="str">
            <v>ម៉ា សីហា</v>
          </cell>
          <cell r="E2036" t="str">
            <v>MA SEYHA</v>
          </cell>
          <cell r="F2036" t="str">
            <v>0130000133998</v>
          </cell>
        </row>
        <row r="2037">
          <cell r="B2037" t="str">
            <v>វណ្ណា ណារ៉ែន</v>
          </cell>
          <cell r="C2037" t="str">
            <v>1890800159</v>
          </cell>
          <cell r="D2037" t="str">
            <v>វណ្ណា ណារ៉ែន</v>
          </cell>
          <cell r="E2037" t="str">
            <v>VANNA NAREN</v>
          </cell>
          <cell r="F2037" t="str">
            <v>0130000132331</v>
          </cell>
        </row>
        <row r="2038">
          <cell r="B2038" t="str">
            <v>ប៉ាន់ លីណាត</v>
          </cell>
          <cell r="C2038" t="str">
            <v>1771400168</v>
          </cell>
          <cell r="D2038" t="str">
            <v>ប៉ាន់ លីណាត</v>
          </cell>
          <cell r="E2038" t="str">
            <v>PANN LINATH</v>
          </cell>
          <cell r="F2038" t="str">
            <v>0130000132161</v>
          </cell>
        </row>
        <row r="2039">
          <cell r="B2039" t="str">
            <v>វ៉ាន់ ប៊ុន</v>
          </cell>
          <cell r="C2039">
            <v>1862100508</v>
          </cell>
          <cell r="D2039" t="str">
            <v>វ៉ាន់ ប៊ុន</v>
          </cell>
          <cell r="E2039" t="str">
            <v>VANN BUN</v>
          </cell>
          <cell r="F2039" t="str">
            <v>0130000176452</v>
          </cell>
        </row>
        <row r="2040">
          <cell r="B2040" t="str">
            <v>ឈឹម សុវិន</v>
          </cell>
          <cell r="C2040">
            <v>1922100280</v>
          </cell>
          <cell r="D2040" t="str">
            <v>ឈឹម សុវិន</v>
          </cell>
          <cell r="E2040" t="str">
            <v>CHHOEM SOVIN</v>
          </cell>
          <cell r="F2040" t="str">
            <v>0480000174817</v>
          </cell>
        </row>
        <row r="2041">
          <cell r="B2041" t="str">
            <v>អ៊ី ម៉េងហុង</v>
          </cell>
          <cell r="C2041">
            <v>1940300242</v>
          </cell>
          <cell r="D2041" t="str">
            <v>អ៊ី ម៉េងហុង</v>
          </cell>
          <cell r="E2041" t="str">
            <v>Y MENGHONG</v>
          </cell>
          <cell r="F2041" t="str">
            <v>0130000289788</v>
          </cell>
        </row>
        <row r="2042">
          <cell r="B2042" t="str">
            <v>ឃួន សុផៃ</v>
          </cell>
          <cell r="C2042">
            <v>1901000115</v>
          </cell>
          <cell r="D2042" t="str">
            <v>ឃួន សុផៃ</v>
          </cell>
          <cell r="E2042" t="str">
            <v>KHOUN SOPHAY</v>
          </cell>
          <cell r="F2042" t="str">
            <v>0130000292158</v>
          </cell>
        </row>
        <row r="2043">
          <cell r="B2043" t="str">
            <v>ហ៊ី គឹមហ៊ាន</v>
          </cell>
          <cell r="C2043">
            <v>1870800417</v>
          </cell>
          <cell r="D2043" t="str">
            <v>ហ៊ី គឹមហ៊ាន</v>
          </cell>
          <cell r="E2043" t="str">
            <v>HY KIMHEAN</v>
          </cell>
          <cell r="F2043" t="str">
            <v>0480000280517</v>
          </cell>
        </row>
        <row r="2044">
          <cell r="B2044" t="str">
            <v>ហ៊ាប ពុយហ័ង្គ</v>
          </cell>
          <cell r="C2044">
            <v>1930300291</v>
          </cell>
          <cell r="D2044" t="str">
            <v>ហ៊ាប ពុយហ័ង្គ</v>
          </cell>
          <cell r="E2044" t="str">
            <v>HEAB PUYHORNG</v>
          </cell>
          <cell r="F2044" t="str">
            <v>0130000289807</v>
          </cell>
        </row>
        <row r="2045">
          <cell r="B2045" t="str">
            <v>ហម សាវេន</v>
          </cell>
          <cell r="C2045">
            <v>1910200185</v>
          </cell>
          <cell r="D2045" t="str">
            <v>ហម សាវេន</v>
          </cell>
          <cell r="E2045" t="str">
            <v>HORM SAVEN</v>
          </cell>
          <cell r="F2045" t="str">
            <v>0480000280609</v>
          </cell>
        </row>
        <row r="2046">
          <cell r="B2046" t="str">
            <v>សៅ ថុនា</v>
          </cell>
          <cell r="C2046">
            <v>2892100381</v>
          </cell>
          <cell r="D2046" t="str">
            <v>សៅ ថុនា</v>
          </cell>
          <cell r="E2046" t="str">
            <v>SAO THONA</v>
          </cell>
          <cell r="F2046" t="str">
            <v>0130000289761</v>
          </cell>
        </row>
        <row r="2047">
          <cell r="B2047" t="str">
            <v>សុន ប៉ា</v>
          </cell>
          <cell r="C2047">
            <v>1881400384</v>
          </cell>
          <cell r="D2047" t="str">
            <v>សុន ប៉ា</v>
          </cell>
          <cell r="E2047" t="str">
            <v>SON PA</v>
          </cell>
          <cell r="F2047" t="str">
            <v>0130000289858</v>
          </cell>
        </row>
        <row r="2048">
          <cell r="B2048" t="str">
            <v>សន មុន្នីរ័ត្ន</v>
          </cell>
          <cell r="C2048">
            <v>1930700231</v>
          </cell>
          <cell r="D2048" t="str">
            <v>សន មុន្នីរ័ត្ន</v>
          </cell>
          <cell r="E2048" t="str">
            <v>SAN MONIRATH</v>
          </cell>
          <cell r="F2048" t="str">
            <v>0480000280501</v>
          </cell>
        </row>
        <row r="2049">
          <cell r="B2049" t="str">
            <v>លី ​ផល្គុនសត្យា</v>
          </cell>
          <cell r="C2049">
            <v>1930600140</v>
          </cell>
          <cell r="D2049" t="str">
            <v>លី ​ផល្គុនសត្យា</v>
          </cell>
          <cell r="E2049" t="str">
            <v>LY PHALKUNSATYA</v>
          </cell>
          <cell r="F2049" t="str">
            <v>0230000173318</v>
          </cell>
        </row>
        <row r="2050">
          <cell r="B2050" t="str">
            <v>រឿង ថៃ</v>
          </cell>
          <cell r="C2050">
            <v>1900800372</v>
          </cell>
          <cell r="D2050" t="str">
            <v>រឿង ថៃ</v>
          </cell>
          <cell r="E2050" t="str">
            <v>ROEURNG THAI</v>
          </cell>
          <cell r="F2050" t="str">
            <v>0130000289548</v>
          </cell>
        </row>
        <row r="2051">
          <cell r="B2051" t="str">
            <v>យ៉ន សុធា</v>
          </cell>
          <cell r="C2051">
            <v>1931800037</v>
          </cell>
          <cell r="D2051" t="str">
            <v>យ៉ន សុធា</v>
          </cell>
          <cell r="E2051" t="str">
            <v>YOURN SOTHEA</v>
          </cell>
          <cell r="F2051" t="str">
            <v>0130000289664</v>
          </cell>
        </row>
        <row r="2052">
          <cell r="B2052" t="str">
            <v>ផល ធារី</v>
          </cell>
          <cell r="C2052">
            <v>2940500136</v>
          </cell>
          <cell r="D2052" t="str">
            <v>ផល ធារី</v>
          </cell>
          <cell r="E2052" t="str">
            <v>PHAL THEARY</v>
          </cell>
          <cell r="F2052" t="str">
            <v>0130000289567</v>
          </cell>
        </row>
        <row r="2053">
          <cell r="B2053" t="str">
            <v>ញ៉ឹក ​ស្រស់</v>
          </cell>
          <cell r="C2053">
            <v>1921400235</v>
          </cell>
          <cell r="D2053" t="str">
            <v>ញ៉ឹក ​ស្រស់</v>
          </cell>
          <cell r="E2053" t="str">
            <v>NHEK SROS</v>
          </cell>
          <cell r="F2053" t="str">
            <v>0480000280617</v>
          </cell>
        </row>
        <row r="2054">
          <cell r="B2054" t="str">
            <v>ឈឹម សាម៉េត</v>
          </cell>
          <cell r="C2054">
            <v>1930800232</v>
          </cell>
          <cell r="D2054" t="str">
            <v>ឈឹម សាម៉េត</v>
          </cell>
          <cell r="E2054" t="str">
            <v>CHHIM SAMETH</v>
          </cell>
          <cell r="F2054" t="str">
            <v>0130000289745</v>
          </cell>
        </row>
        <row r="2055">
          <cell r="B2055" t="str">
            <v>ជឹម សុឃន</v>
          </cell>
          <cell r="C2055">
            <v>1921200322</v>
          </cell>
          <cell r="D2055" t="str">
            <v>ជឹម សុឃន</v>
          </cell>
          <cell r="E2055" t="str">
            <v>CHIM SOKHON</v>
          </cell>
          <cell r="F2055" t="str">
            <v>0130000285251</v>
          </cell>
        </row>
        <row r="2056">
          <cell r="B2056" t="str">
            <v>ជា សម្បត្តិ</v>
          </cell>
          <cell r="C2056">
            <v>1910800334</v>
          </cell>
          <cell r="D2056" t="str">
            <v>ជា សម្បត្តិ</v>
          </cell>
          <cell r="E2056" t="str">
            <v>CHEA SAMBATH</v>
          </cell>
          <cell r="F2056" t="str">
            <v>0480000280781</v>
          </cell>
        </row>
        <row r="2057">
          <cell r="B2057" t="str">
            <v>កង ម៉ៅ</v>
          </cell>
          <cell r="C2057">
            <v>1960600064</v>
          </cell>
          <cell r="D2057" t="str">
            <v>កង ម៉ៅ</v>
          </cell>
          <cell r="E2057" t="str">
            <v>KORNG MAO</v>
          </cell>
          <cell r="F2057" t="str">
            <v>0480000280668</v>
          </cell>
        </row>
        <row r="2058">
          <cell r="B2058" t="str">
            <v>យ៉ាន់ សុខា</v>
          </cell>
          <cell r="C2058">
            <v>1860700382</v>
          </cell>
          <cell r="D2058" t="str">
            <v>យ៉ាន់ សុខា</v>
          </cell>
          <cell r="E2058" t="str">
            <v>YAN SOKHA</v>
          </cell>
          <cell r="F2058" t="str">
            <v>0480000297277</v>
          </cell>
        </row>
        <row r="2059">
          <cell r="B2059" t="str">
            <v>អ៊ឹម សុខេង</v>
          </cell>
          <cell r="C2059">
            <v>1921400197</v>
          </cell>
          <cell r="D2059" t="str">
            <v>អ៊ឹម សុខេង</v>
          </cell>
          <cell r="E2059" t="str">
            <v>IM SOKHENG</v>
          </cell>
          <cell r="F2059" t="str">
            <v>0480000297258</v>
          </cell>
        </row>
        <row r="2060">
          <cell r="B2060" t="str">
            <v>រស់ ស៊ីណាត</v>
          </cell>
          <cell r="C2060">
            <v>2900800282</v>
          </cell>
          <cell r="D2060" t="str">
            <v>រស់ ស៊ីណាត</v>
          </cell>
          <cell r="E2060" t="str">
            <v>ROS SINAT</v>
          </cell>
          <cell r="F2060" t="str">
            <v>0130000312477</v>
          </cell>
        </row>
        <row r="2061">
          <cell r="B2061" t="str">
            <v>អៀង សុផារ៉ា</v>
          </cell>
          <cell r="C2061">
            <v>1911200176</v>
          </cell>
          <cell r="D2061" t="str">
            <v>អៀង សុផារ៉ា</v>
          </cell>
          <cell r="E2061" t="str">
            <v>EANG SOPHARA</v>
          </cell>
          <cell r="F2061" t="str">
            <v>0430000115066</v>
          </cell>
        </row>
        <row r="2062">
          <cell r="B2062" t="str">
            <v>ណាំ សុភា</v>
          </cell>
          <cell r="C2062">
            <v>1871200346</v>
          </cell>
          <cell r="D2062" t="str">
            <v>ណាំ សុភា</v>
          </cell>
          <cell r="E2062" t="str">
            <v>NAM SOPHEA</v>
          </cell>
          <cell r="F2062" t="str">
            <v>0130000313026</v>
          </cell>
        </row>
        <row r="2063">
          <cell r="B2063" t="str">
            <v>ឡុង សូផាន</v>
          </cell>
          <cell r="C2063" t="str">
            <v>2801200342</v>
          </cell>
          <cell r="D2063" t="str">
            <v>ឡុង សូផាន</v>
          </cell>
          <cell r="E2063" t="str">
            <v>LONG SOPHAN</v>
          </cell>
          <cell r="F2063" t="str">
            <v>0510000004802</v>
          </cell>
        </row>
        <row r="2064">
          <cell r="B2064" t="str">
            <v>រ័ត្ន លក្ខិណា</v>
          </cell>
          <cell r="C2064" t="str">
            <v>2880400100</v>
          </cell>
          <cell r="D2064" t="str">
            <v>រ័ត្ន លក្ខិណា</v>
          </cell>
          <cell r="E2064" t="str">
            <v>RATH LAKHENA</v>
          </cell>
          <cell r="F2064" t="str">
            <v>0130000132118</v>
          </cell>
        </row>
        <row r="2065">
          <cell r="B2065" t="str">
            <v>ឈួ ខេមរា</v>
          </cell>
          <cell r="C2065">
            <v>1862100504</v>
          </cell>
          <cell r="D2065" t="str">
            <v>ឈួ ខេមរា</v>
          </cell>
          <cell r="E2065" t="str">
            <v>CHHUO KHEMRA</v>
          </cell>
          <cell r="F2065" t="str">
            <v>0130000177987</v>
          </cell>
        </row>
        <row r="2066">
          <cell r="B2066" t="str">
            <v>សរ សារី</v>
          </cell>
          <cell r="C2066">
            <v>1842100506</v>
          </cell>
          <cell r="D2066" t="str">
            <v>សរ សារី</v>
          </cell>
          <cell r="E2066" t="str">
            <v>SAR SARY</v>
          </cell>
          <cell r="F2066" t="str">
            <v>0280000174087</v>
          </cell>
        </row>
        <row r="2067">
          <cell r="B2067" t="str">
            <v>លាវ រចនា</v>
          </cell>
          <cell r="C2067">
            <v>2881200254</v>
          </cell>
          <cell r="D2067" t="str">
            <v>លាវ រចនា</v>
          </cell>
          <cell r="E2067" t="str">
            <v>LEAV RACH NA</v>
          </cell>
          <cell r="F2067" t="str">
            <v>0130000198097</v>
          </cell>
        </row>
        <row r="2068">
          <cell r="B2068" t="str">
            <v>ស្រី វាសនា-</v>
          </cell>
          <cell r="C2068">
            <v>2900400151</v>
          </cell>
          <cell r="D2068" t="str">
            <v>ស្រី វាសនា</v>
          </cell>
          <cell r="E2068" t="str">
            <v>SREY VEASNA</v>
          </cell>
          <cell r="F2068" t="str">
            <v>0480000201498</v>
          </cell>
        </row>
        <row r="2069">
          <cell r="B2069" t="str">
            <v>នួន ដាវុធ</v>
          </cell>
          <cell r="C2069">
            <v>1930500140</v>
          </cell>
          <cell r="D2069" t="str">
            <v>នួន ដាវុធ</v>
          </cell>
          <cell r="E2069" t="str">
            <v>NUON DAVUTH</v>
          </cell>
          <cell r="F2069" t="str">
            <v>0640000073155</v>
          </cell>
        </row>
        <row r="2070">
          <cell r="B2070" t="str">
            <v>ហ៊ន សំនៀង</v>
          </cell>
          <cell r="C2070">
            <v>2890800289</v>
          </cell>
          <cell r="D2070" t="str">
            <v>ហ៊ន សំនៀង</v>
          </cell>
          <cell r="E2070" t="str">
            <v>HORN SOMNEANG</v>
          </cell>
          <cell r="F2070" t="str">
            <v>0010003909935</v>
          </cell>
        </row>
        <row r="2071">
          <cell r="B2071" t="str">
            <v>ឌុល ស្រីលីន</v>
          </cell>
          <cell r="C2071">
            <v>2891200269</v>
          </cell>
          <cell r="D2071" t="str">
            <v>ឌុល ស្រីលីន</v>
          </cell>
          <cell r="E2071" t="str">
            <v>DUL SREYLIN</v>
          </cell>
          <cell r="F2071" t="str">
            <v>0430000109937</v>
          </cell>
        </row>
        <row r="2072">
          <cell r="B2072" t="str">
            <v>ស៊ាត លីហ៊</v>
          </cell>
          <cell r="C2072">
            <v>1920800277</v>
          </cell>
          <cell r="D2072" t="str">
            <v>ស៊ាត លីហ៊</v>
          </cell>
          <cell r="E2072" t="str">
            <v>SEAT LYHOR</v>
          </cell>
          <cell r="F2072" t="str">
            <v>0480000280676</v>
          </cell>
        </row>
        <row r="2073">
          <cell r="B2073" t="str">
            <v>ទៀប ឆរិន</v>
          </cell>
          <cell r="C2073">
            <v>2910100113</v>
          </cell>
          <cell r="D2073" t="str">
            <v>ទៀប ឆរិន</v>
          </cell>
          <cell r="E2073" t="str">
            <v>TEAB CHHORRIN</v>
          </cell>
          <cell r="F2073" t="str">
            <v>0120000191162</v>
          </cell>
        </row>
        <row r="2074">
          <cell r="B2074" t="str">
            <v>សុខ មិនា</v>
          </cell>
          <cell r="C2074" t="str">
            <v>2861200185</v>
          </cell>
          <cell r="D2074" t="str">
            <v>សុខ មិនា</v>
          </cell>
          <cell r="E2074" t="str">
            <v>SOK MINEA</v>
          </cell>
          <cell r="F2074" t="str">
            <v>0510000004489</v>
          </cell>
        </row>
        <row r="2075">
          <cell r="B2075" t="str">
            <v>មុំ សាយ</v>
          </cell>
          <cell r="C2075" t="str">
            <v>1790200315</v>
          </cell>
          <cell r="D2075" t="str">
            <v>មុំ សាយ</v>
          </cell>
          <cell r="E2075" t="str">
            <v>MOM SAY</v>
          </cell>
          <cell r="F2075" t="str">
            <v>0130000131602</v>
          </cell>
        </row>
        <row r="2076">
          <cell r="B2076" t="str">
            <v>សែ រចនា</v>
          </cell>
          <cell r="C2076" t="str">
            <v>2850700147</v>
          </cell>
          <cell r="D2076" t="str">
            <v>សែ រចនា</v>
          </cell>
          <cell r="E2076" t="str">
            <v>SE RACHANA</v>
          </cell>
          <cell r="F2076" t="str">
            <v>0130000133017</v>
          </cell>
        </row>
        <row r="2077">
          <cell r="B2077" t="str">
            <v>ជា វួចស៊ីម</v>
          </cell>
          <cell r="C2077" t="str">
            <v>2871200215</v>
          </cell>
          <cell r="D2077" t="str">
            <v>ជា វួចស៊ីម</v>
          </cell>
          <cell r="E2077" t="str">
            <v>CHEA VOUCHSIM</v>
          </cell>
          <cell r="F2077" t="str">
            <v>0130000149269</v>
          </cell>
        </row>
        <row r="2078">
          <cell r="B2078" t="str">
            <v>អ៊ុំ ស្រីនាង</v>
          </cell>
          <cell r="C2078">
            <v>2891200233</v>
          </cell>
          <cell r="D2078" t="str">
            <v>អ៊ុំ ស្រីនាង</v>
          </cell>
          <cell r="E2078" t="str">
            <v>UM SREYNEANG</v>
          </cell>
          <cell r="F2078" t="str">
            <v>0130000182967</v>
          </cell>
        </row>
        <row r="2079">
          <cell r="B2079" t="str">
            <v>ជា លីដា</v>
          </cell>
          <cell r="C2079">
            <v>2890400117</v>
          </cell>
          <cell r="D2079" t="str">
            <v>ជា លីដា</v>
          </cell>
          <cell r="E2079" t="str">
            <v>CHEA LIDA</v>
          </cell>
          <cell r="F2079" t="str">
            <v>0130000196933</v>
          </cell>
        </row>
        <row r="2080">
          <cell r="B2080" t="str">
            <v>សួស វឌ្ឍនា</v>
          </cell>
          <cell r="C2080">
            <v>1922000133</v>
          </cell>
          <cell r="D2080" t="str">
            <v>សួស វឌ្ឍនា</v>
          </cell>
          <cell r="E2080" t="str">
            <v>SUOS VATHANEA</v>
          </cell>
          <cell r="F2080" t="str">
            <v>0560000041136</v>
          </cell>
        </row>
        <row r="2081">
          <cell r="B2081" t="str">
            <v>ខឹម សុជាតា</v>
          </cell>
          <cell r="C2081">
            <v>2910600169</v>
          </cell>
          <cell r="D2081" t="str">
            <v>ខឹម សុជាតា</v>
          </cell>
          <cell r="E2081" t="str">
            <v>KHOEM SOCHEATA</v>
          </cell>
          <cell r="F2081" t="str">
            <v>0130000196957</v>
          </cell>
        </row>
        <row r="2082">
          <cell r="B2082" t="str">
            <v>អ៊ុង សៀ</v>
          </cell>
          <cell r="C2082" t="str">
            <v>1672100068</v>
          </cell>
          <cell r="D2082" t="str">
            <v>អ៊ុង សៀ</v>
          </cell>
          <cell r="E2082" t="str">
            <v>UNG SEA</v>
          </cell>
          <cell r="F2082" t="str">
            <v>0130000131467</v>
          </cell>
        </row>
        <row r="2083">
          <cell r="B2083" t="str">
            <v>ស៊្រាង សុភា</v>
          </cell>
          <cell r="C2083" t="str">
            <v>1801400274</v>
          </cell>
          <cell r="D2083" t="str">
            <v>ស៊្រាង សុភា</v>
          </cell>
          <cell r="E2083" t="str">
            <v>SREANG SOPHEA</v>
          </cell>
          <cell r="F2083" t="str">
            <v>0130000132692</v>
          </cell>
        </row>
        <row r="2084">
          <cell r="B2084" t="str">
            <v>ថាច វិថាល់</v>
          </cell>
          <cell r="C2084" t="str">
            <v>1831200172</v>
          </cell>
          <cell r="D2084" t="str">
            <v>ថាច វិថាល់</v>
          </cell>
          <cell r="E2084" t="str">
            <v>THACH VITHAL</v>
          </cell>
          <cell r="F2084" t="str">
            <v>0130000133947</v>
          </cell>
        </row>
        <row r="2085">
          <cell r="B2085" t="str">
            <v>ហ៊ិន ពុទ្ធាវី</v>
          </cell>
          <cell r="C2085" t="str">
            <v>2841400134</v>
          </cell>
          <cell r="D2085" t="str">
            <v>ហ៊ិន ពុទ្ធាវី</v>
          </cell>
          <cell r="E2085" t="str">
            <v>HIN PUTHEAVY</v>
          </cell>
          <cell r="F2085" t="str">
            <v>0130000133001</v>
          </cell>
        </row>
        <row r="2086">
          <cell r="B2086" t="str">
            <v>នូ សុវណ្ណភារូ</v>
          </cell>
          <cell r="C2086" t="str">
            <v>1881200089</v>
          </cell>
          <cell r="D2086" t="str">
            <v>នូ សុវណ្ណភារូ</v>
          </cell>
          <cell r="E2086" t="str">
            <v>NOU SOVANNPHEAROU</v>
          </cell>
          <cell r="F2086" t="str">
            <v>0130000132129</v>
          </cell>
        </row>
        <row r="2087">
          <cell r="B2087" t="str">
            <v>នាន នីតតា</v>
          </cell>
          <cell r="C2087" t="str">
            <v>2881200175</v>
          </cell>
          <cell r="D2087" t="str">
            <v>នាន នីតតា</v>
          </cell>
          <cell r="E2087" t="str">
            <v>NEAN NITA</v>
          </cell>
          <cell r="F2087" t="str">
            <v>0130000132218</v>
          </cell>
        </row>
        <row r="2088">
          <cell r="B2088" t="str">
            <v>ឌួ រតនា</v>
          </cell>
          <cell r="C2088" t="str">
            <v>2901400169</v>
          </cell>
          <cell r="D2088" t="str">
            <v>ឌួ រតនា</v>
          </cell>
          <cell r="E2088" t="str">
            <v>DOU RATANA</v>
          </cell>
          <cell r="F2088" t="str">
            <v>0130000132293</v>
          </cell>
        </row>
        <row r="2089">
          <cell r="B2089" t="str">
            <v>យុន វីណា</v>
          </cell>
          <cell r="C2089" t="str">
            <v>2841400143</v>
          </cell>
          <cell r="D2089" t="str">
            <v>យុន វីណា</v>
          </cell>
          <cell r="E2089" t="str">
            <v>YUN VINA</v>
          </cell>
          <cell r="F2089" t="str">
            <v>0130000132323</v>
          </cell>
        </row>
        <row r="2090">
          <cell r="B2090" t="str">
            <v>កែវ ម៉ាលីនីន</v>
          </cell>
          <cell r="C2090">
            <v>2911200176</v>
          </cell>
          <cell r="D2090" t="str">
            <v>កែវ ម៉ាលីនីន</v>
          </cell>
          <cell r="E2090" t="str">
            <v>KEO MALYNIN</v>
          </cell>
          <cell r="F2090" t="str">
            <v>0430000109929</v>
          </cell>
        </row>
        <row r="2091">
          <cell r="B2091" t="str">
            <v>មន ម៉ាឌី</v>
          </cell>
          <cell r="C2091">
            <v>2870300381</v>
          </cell>
          <cell r="D2091" t="str">
            <v>មន ម៉ាឌី</v>
          </cell>
          <cell r="E2091" t="str">
            <v>MON MADY</v>
          </cell>
          <cell r="F2091" t="str">
            <v>0420000085889</v>
          </cell>
        </row>
        <row r="2092">
          <cell r="B2092" t="str">
            <v>ពេជ្រ លក្ខិណា</v>
          </cell>
          <cell r="C2092">
            <v>2911200175</v>
          </cell>
          <cell r="D2092" t="str">
            <v>ពេជ្រ លក្ខិណា</v>
          </cell>
          <cell r="E2092" t="str">
            <v>PICH LEAKHENA</v>
          </cell>
          <cell r="F2092" t="str">
            <v>0430000109945</v>
          </cell>
        </row>
        <row r="2093">
          <cell r="B2093" t="str">
            <v>កៅ ពន្លក</v>
          </cell>
          <cell r="C2093">
            <v>1881400249</v>
          </cell>
          <cell r="D2093" t="str">
            <v>កៅ ពន្លក</v>
          </cell>
          <cell r="E2093" t="str">
            <v>KAO PUNLORK</v>
          </cell>
          <cell r="F2093" t="str">
            <v>0130000279588</v>
          </cell>
        </row>
        <row r="2094">
          <cell r="B2094" t="str">
            <v>អ៊ួន សុរដ្ឋា</v>
          </cell>
          <cell r="C2094" t="str">
            <v>1810200367</v>
          </cell>
          <cell r="D2094" t="str">
            <v>អ៊ួន សុរដ្ឋា</v>
          </cell>
          <cell r="E2094" t="str">
            <v>UON SORATHA</v>
          </cell>
          <cell r="F2094" t="str">
            <v>0130000132617</v>
          </cell>
        </row>
        <row r="2095">
          <cell r="B2095" t="str">
            <v>កៅ សុខយីន</v>
          </cell>
          <cell r="C2095" t="str">
            <v>1780300230</v>
          </cell>
          <cell r="D2095" t="str">
            <v>កៅ សុខយីន</v>
          </cell>
          <cell r="E2095" t="str">
            <v>KAO SOKYIN</v>
          </cell>
          <cell r="F2095" t="str">
            <v>0130000131688</v>
          </cell>
        </row>
        <row r="2096">
          <cell r="B2096" t="str">
            <v>ឃុន សុជាតិ</v>
          </cell>
          <cell r="C2096" t="str">
            <v>2871200145</v>
          </cell>
          <cell r="D2096" t="str">
            <v>ឃុន សុជាតិ</v>
          </cell>
          <cell r="E2096" t="str">
            <v>KHUN SOCHEATH</v>
          </cell>
          <cell r="F2096" t="str">
            <v>0130000159353</v>
          </cell>
        </row>
        <row r="2097">
          <cell r="B2097" t="str">
            <v>សេង ស៊ីបូរ៉ាន</v>
          </cell>
          <cell r="C2097" t="str">
            <v>1761000080</v>
          </cell>
          <cell r="D2097" t="str">
            <v>សេង ស៊ីបូរ៉ាន</v>
          </cell>
          <cell r="E2097" t="str">
            <v>SENG SIBORAN</v>
          </cell>
          <cell r="F2097" t="str">
            <v>0130000131308</v>
          </cell>
        </row>
        <row r="2098">
          <cell r="B2098" t="str">
            <v>ចិន សុវណ្ណៈ</v>
          </cell>
          <cell r="C2098">
            <v>1871200234</v>
          </cell>
          <cell r="D2098" t="str">
            <v>ចិន សុវណ្ណៈ</v>
          </cell>
          <cell r="E2098" t="str">
            <v>CHEN SOVANNAK</v>
          </cell>
          <cell r="F2098" t="str">
            <v>0130000240967</v>
          </cell>
        </row>
        <row r="2099">
          <cell r="B2099" t="str">
            <v>ញឹក ផល្លី</v>
          </cell>
          <cell r="C2099" t="str">
            <v>1791200004</v>
          </cell>
          <cell r="D2099" t="str">
            <v>ញឹក ផល្លី</v>
          </cell>
          <cell r="E2099" t="str">
            <v>NHIEK PHALLY</v>
          </cell>
          <cell r="F2099" t="str">
            <v>0130000131408</v>
          </cell>
        </row>
        <row r="2100">
          <cell r="B2100" t="str">
            <v>អែម សុផាត</v>
          </cell>
          <cell r="C2100" t="str">
            <v>1832100581</v>
          </cell>
          <cell r="D2100" t="str">
            <v>អែម សុផាត</v>
          </cell>
          <cell r="E2100" t="str">
            <v>EM SOPHAT</v>
          </cell>
          <cell r="F2100" t="str">
            <v>0130000132544</v>
          </cell>
        </row>
        <row r="2101">
          <cell r="B2101" t="str">
            <v>ឆាង វុត្ថា</v>
          </cell>
          <cell r="C2101" t="str">
            <v>1830200455</v>
          </cell>
          <cell r="D2101" t="str">
            <v>ឆាង វុត្ថា</v>
          </cell>
          <cell r="E2101" t="str">
            <v>CHHANG VUTHA</v>
          </cell>
          <cell r="F2101" t="str">
            <v>0130000132153</v>
          </cell>
        </row>
        <row r="2102">
          <cell r="B2102" t="str">
            <v>លុក សំអឿន</v>
          </cell>
          <cell r="C2102" t="str">
            <v>1840800376</v>
          </cell>
          <cell r="D2102" t="str">
            <v>លុក សំអឿន</v>
          </cell>
          <cell r="E2102" t="str">
            <v>LUK SAM OEUN</v>
          </cell>
          <cell r="F2102" t="str">
            <v>0130000134032</v>
          </cell>
        </row>
        <row r="2103">
          <cell r="B2103" t="str">
            <v>ទី គឹមហួត</v>
          </cell>
          <cell r="C2103" t="str">
            <v>1701200256</v>
          </cell>
          <cell r="D2103" t="str">
            <v>ទី គឹមហួត</v>
          </cell>
          <cell r="E2103" t="str">
            <v>TY KIMHUOT</v>
          </cell>
          <cell r="F2103" t="str">
            <v>0130000133893</v>
          </cell>
        </row>
        <row r="2104">
          <cell r="B2104" t="str">
            <v>គាង រជ្ជនី</v>
          </cell>
          <cell r="C2104">
            <v>2870600214</v>
          </cell>
          <cell r="D2104" t="str">
            <v>គាង រជ្ជនី</v>
          </cell>
          <cell r="E2104" t="str">
            <v>KEANG RACHNY</v>
          </cell>
          <cell r="F2104" t="str">
            <v>0480000218547</v>
          </cell>
        </row>
        <row r="2105">
          <cell r="B2105" t="str">
            <v>ពៅ រាដែត</v>
          </cell>
          <cell r="C2105">
            <v>1791200138</v>
          </cell>
          <cell r="D2105" t="str">
            <v>ពៅ រាដែត</v>
          </cell>
          <cell r="E2105" t="str">
            <v>PEOU RADET</v>
          </cell>
          <cell r="F2105" t="str">
            <v>0270000063964</v>
          </cell>
        </row>
        <row r="2106">
          <cell r="B2106" t="str">
            <v>កាន់ កែវសុភក្តិ</v>
          </cell>
          <cell r="C2106" t="str">
            <v>1840600170</v>
          </cell>
          <cell r="D2106" t="str">
            <v>កាន់ កែវសុភក្តិ</v>
          </cell>
          <cell r="E2106" t="str">
            <v>KAN KEOSOPHEAK</v>
          </cell>
          <cell r="F2106" t="str">
            <v>0130000132749</v>
          </cell>
        </row>
        <row r="2107">
          <cell r="B2107" t="str">
            <v>ធៀម សុខដុម្យ</v>
          </cell>
          <cell r="C2107" t="str">
            <v>1790200356</v>
          </cell>
          <cell r="D2107" t="str">
            <v>ធៀម សុខដុម្យ</v>
          </cell>
          <cell r="E2107" t="str">
            <v>THIEM SOKDOM</v>
          </cell>
          <cell r="F2107" t="str">
            <v>0130000132633</v>
          </cell>
        </row>
        <row r="2108">
          <cell r="B2108" t="str">
            <v>កែវ ភីរ៉ា</v>
          </cell>
          <cell r="C2108" t="str">
            <v>1801400317</v>
          </cell>
          <cell r="D2108" t="str">
            <v>កែវ ភីរ៉ា</v>
          </cell>
          <cell r="E2108" t="str">
            <v>KEO PHIRA</v>
          </cell>
          <cell r="F2108" t="str">
            <v>0130000134016</v>
          </cell>
        </row>
        <row r="2109">
          <cell r="B2109" t="str">
            <v>ហេង ប៊ុន្នីកាន</v>
          </cell>
          <cell r="C2109" t="str">
            <v>2861200156</v>
          </cell>
          <cell r="D2109" t="str">
            <v>ហេង ប៊ុន្នីកាន</v>
          </cell>
          <cell r="E2109" t="str">
            <v>HENG BUNIKAN</v>
          </cell>
          <cell r="F2109" t="str">
            <v>0130000133044</v>
          </cell>
        </row>
        <row r="2110">
          <cell r="B2110" t="str">
            <v>ឃៀង ចាន់ណា</v>
          </cell>
          <cell r="C2110">
            <v>1830600312</v>
          </cell>
          <cell r="D2110" t="str">
            <v>ឃៀង ចាន់ណា</v>
          </cell>
          <cell r="E2110" t="str">
            <v>KHIENG CHANNA</v>
          </cell>
          <cell r="F2110" t="str">
            <v>0440000021954</v>
          </cell>
        </row>
        <row r="2111">
          <cell r="B2111" t="str">
            <v>ឡុង ដាវី</v>
          </cell>
          <cell r="C2111" t="str">
            <v>2861200184</v>
          </cell>
          <cell r="D2111" t="str">
            <v>ឡុង ដាវី</v>
          </cell>
          <cell r="E2111" t="str">
            <v>LONG DAVY</v>
          </cell>
          <cell r="F2111" t="str">
            <v>0130000132188</v>
          </cell>
        </row>
        <row r="2112">
          <cell r="B2112" t="str">
            <v>ស៊ុន សុនិមល</v>
          </cell>
          <cell r="C2112" t="str">
            <v>1801200613</v>
          </cell>
          <cell r="D2112" t="str">
            <v>ស៊ុន សុនិមល</v>
          </cell>
          <cell r="E2112" t="str">
            <v>SUN SONIMUL</v>
          </cell>
          <cell r="F2112" t="str">
            <v>0130000133087</v>
          </cell>
        </row>
        <row r="2113">
          <cell r="B2113" t="str">
            <v>ជឹម សុខែម</v>
          </cell>
          <cell r="C2113">
            <v>2881200339</v>
          </cell>
          <cell r="D2113" t="str">
            <v>ជឹម សុខែម</v>
          </cell>
          <cell r="E2113" t="str">
            <v>CHIM SOKHEM</v>
          </cell>
          <cell r="F2113" t="str">
            <v>0130000224996</v>
          </cell>
        </row>
        <row r="2114">
          <cell r="B2114" t="str">
            <v>ហួរ សុខអូន</v>
          </cell>
          <cell r="C2114" t="str">
            <v>1830800277</v>
          </cell>
          <cell r="D2114" t="str">
            <v>ហួរ សុខអូន</v>
          </cell>
          <cell r="E2114" t="str">
            <v>HOUR SOKAON</v>
          </cell>
          <cell r="F2114" t="str">
            <v>0010003149337</v>
          </cell>
        </row>
        <row r="2115">
          <cell r="B2115" t="str">
            <v>ស្រី សុភីន</v>
          </cell>
          <cell r="C2115" t="str">
            <v>1831400304</v>
          </cell>
          <cell r="D2115" t="str">
            <v>ស្រី សុភីន</v>
          </cell>
          <cell r="E2115" t="str">
            <v>SREY SOPHYN</v>
          </cell>
          <cell r="F2115" t="str">
            <v>0130000150348</v>
          </cell>
        </row>
        <row r="2116">
          <cell r="B2116" t="str">
            <v>ថាន់ ច័ន្ទចំណាប់</v>
          </cell>
          <cell r="C2116">
            <v>1870800317</v>
          </cell>
          <cell r="D2116" t="str">
            <v>ថាន់ ច័ន្ទចំណាប់</v>
          </cell>
          <cell r="E2116" t="str">
            <v>THAN CHANCHAMNAB</v>
          </cell>
          <cell r="F2116" t="str">
            <v>0130000186091</v>
          </cell>
        </row>
        <row r="2117">
          <cell r="B2117" t="str">
            <v>ធួក ដាវីត</v>
          </cell>
          <cell r="C2117">
            <v>1900300348</v>
          </cell>
          <cell r="D2117" t="str">
            <v>ធួក ដាវីត</v>
          </cell>
          <cell r="E2117" t="str">
            <v>THUOK DAVID</v>
          </cell>
          <cell r="F2117" t="str">
            <v>0480000214727</v>
          </cell>
        </row>
        <row r="2118">
          <cell r="B2118" t="str">
            <v>ណេន វណ្ណាំង</v>
          </cell>
          <cell r="C2118" t="str">
            <v>1890800172</v>
          </cell>
          <cell r="D2118" t="str">
            <v>ណេន វណ្ណាំង</v>
          </cell>
          <cell r="E2118" t="str">
            <v>NEN VANNANG</v>
          </cell>
          <cell r="F2118" t="str">
            <v>0130000132315</v>
          </cell>
        </row>
        <row r="2119">
          <cell r="B2119" t="str">
            <v>យឿន ធាវី</v>
          </cell>
          <cell r="C2119">
            <v>1921400198</v>
          </cell>
          <cell r="D2119" t="str">
            <v>យឿន ធាវី</v>
          </cell>
          <cell r="E2119" t="str">
            <v>YOEURN THEAVY</v>
          </cell>
          <cell r="F2119" t="str">
            <v>0130000227178</v>
          </cell>
        </row>
        <row r="2120">
          <cell r="B2120" t="str">
            <v>នាង វាសនា</v>
          </cell>
          <cell r="C2120">
            <v>2840300241</v>
          </cell>
          <cell r="D2120" t="str">
            <v>នាង វាសនា</v>
          </cell>
          <cell r="E2120" t="str">
            <v>NEANG VEASNA</v>
          </cell>
          <cell r="F2120" t="str">
            <v>0010004413027</v>
          </cell>
        </row>
        <row r="2121">
          <cell r="B2121" t="str">
            <v>ស៊ឹម វុទ្ធី</v>
          </cell>
          <cell r="C2121">
            <v>1670300235</v>
          </cell>
          <cell r="D2121" t="str">
            <v>ស៊ឹម វុទ្ធី</v>
          </cell>
          <cell r="E2121" t="str">
            <v>SIM VUTHY</v>
          </cell>
          <cell r="F2121" t="str">
            <v>0050000083938</v>
          </cell>
        </row>
        <row r="2122">
          <cell r="B2122" t="str">
            <v>ស៊ុន សុនិមិត្ត</v>
          </cell>
          <cell r="C2122" t="str">
            <v>1791400264</v>
          </cell>
          <cell r="D2122" t="str">
            <v>ស៊ុន សុនិមិត្ត</v>
          </cell>
          <cell r="E2122" t="str">
            <v>SUN SONIMITH</v>
          </cell>
          <cell r="F2122" t="str">
            <v>0130000131572</v>
          </cell>
        </row>
        <row r="2123">
          <cell r="B2123" t="str">
            <v>ទ្រី ចាន់ណា</v>
          </cell>
          <cell r="C2123" t="str">
            <v>1790600185</v>
          </cell>
          <cell r="D2123" t="str">
            <v>ទ្រី ចាន់ណា</v>
          </cell>
          <cell r="E2123" t="str">
            <v>TRY CHANNA</v>
          </cell>
          <cell r="F2123" t="str">
            <v>0130000132641</v>
          </cell>
        </row>
        <row r="2124">
          <cell r="B2124" t="str">
            <v>គឹម សំបូរ</v>
          </cell>
          <cell r="C2124" t="str">
            <v>1800500172</v>
          </cell>
          <cell r="D2124" t="str">
            <v>គឹម សំបូរ</v>
          </cell>
          <cell r="E2124" t="str">
            <v>KIM SAMBOR</v>
          </cell>
          <cell r="F2124" t="str">
            <v>0130000132657</v>
          </cell>
        </row>
        <row r="2125">
          <cell r="B2125" t="str">
            <v>ផល វិធូសំរិទ្ធ</v>
          </cell>
          <cell r="C2125" t="str">
            <v>1791200062</v>
          </cell>
          <cell r="D2125" t="str">
            <v>ផល វិធូសំរិទ្ធ</v>
          </cell>
          <cell r="E2125" t="str">
            <v>PHAL VITHOUSAMRITH</v>
          </cell>
          <cell r="F2125" t="str">
            <v>0130000134083</v>
          </cell>
        </row>
        <row r="2126">
          <cell r="B2126" t="str">
            <v>សយ រតនា</v>
          </cell>
          <cell r="C2126" t="str">
            <v>1780300229</v>
          </cell>
          <cell r="D2126" t="str">
            <v>សយ រតនា</v>
          </cell>
          <cell r="E2126" t="str">
            <v>SOY RATTANA</v>
          </cell>
          <cell r="F2126" t="str">
            <v>0130000132625</v>
          </cell>
        </row>
        <row r="2127">
          <cell r="B2127" t="str">
            <v>សោ វិសាល</v>
          </cell>
          <cell r="C2127" t="str">
            <v>1720700033</v>
          </cell>
          <cell r="D2127" t="str">
            <v>សោ វិសាល</v>
          </cell>
          <cell r="E2127" t="str">
            <v>SO VISAL</v>
          </cell>
          <cell r="F2127" t="str">
            <v>0130000131556</v>
          </cell>
        </row>
        <row r="2128">
          <cell r="B2128" t="str">
            <v>ប្រសើរ លាភា</v>
          </cell>
          <cell r="C2128" t="str">
            <v>1800200468</v>
          </cell>
          <cell r="D2128" t="str">
            <v>ប្រសើរ លាភា</v>
          </cell>
          <cell r="E2128" t="str">
            <v>PRASOEIR LEAPHEA</v>
          </cell>
          <cell r="F2128" t="str">
            <v>0130000132838</v>
          </cell>
        </row>
        <row r="2129">
          <cell r="B2129" t="str">
            <v>ហៀង ស៊ីវុណ្ណ</v>
          </cell>
          <cell r="C2129" t="str">
            <v>1800300353</v>
          </cell>
          <cell r="D2129" t="str">
            <v>ហៀង ស៊ីវុណ្ណ</v>
          </cell>
          <cell r="E2129" t="str">
            <v>HEANG SIVOUN</v>
          </cell>
          <cell r="F2129" t="str">
            <v>0130000132463</v>
          </cell>
        </row>
        <row r="2130">
          <cell r="B2130" t="str">
            <v>ហេង ភក្តិណា</v>
          </cell>
          <cell r="C2130" t="str">
            <v>1811400251</v>
          </cell>
          <cell r="D2130" t="str">
            <v>ហេង ភក្តិណា</v>
          </cell>
          <cell r="E2130" t="str">
            <v>HENG PHEAKDENA</v>
          </cell>
          <cell r="F2130" t="str">
            <v>0130000132862</v>
          </cell>
        </row>
        <row r="2131">
          <cell r="B2131" t="str">
            <v>មករា សុគន្ធារី</v>
          </cell>
          <cell r="C2131" t="str">
            <v>2841500061</v>
          </cell>
          <cell r="D2131" t="str">
            <v>មករា សុគន្ធារី</v>
          </cell>
          <cell r="E2131" t="str">
            <v>MAKARA SOKUNTHEARY</v>
          </cell>
          <cell r="F2131" t="str">
            <v>0130000132347</v>
          </cell>
        </row>
        <row r="2132">
          <cell r="B2132" t="str">
            <v>អ៊ឹង ស្រីម៉ី</v>
          </cell>
          <cell r="C2132" t="str">
            <v>2831200287</v>
          </cell>
          <cell r="D2132" t="str">
            <v>អ៊ឹង ស្រីម៉ី</v>
          </cell>
          <cell r="E2132" t="str">
            <v>UNG SREY MEY</v>
          </cell>
          <cell r="F2132" t="str">
            <v>0130000133982</v>
          </cell>
        </row>
        <row r="2133">
          <cell r="B2133" t="str">
            <v>ភា ផាវី</v>
          </cell>
          <cell r="C2133">
            <v>2841200151</v>
          </cell>
          <cell r="D2133" t="str">
            <v>ភា ផាវី</v>
          </cell>
          <cell r="E2133" t="str">
            <v>PHEA PHAVY</v>
          </cell>
          <cell r="F2133" t="str">
            <v>0010003472332</v>
          </cell>
        </row>
        <row r="2134">
          <cell r="B2134" t="str">
            <v>ម៉ូ សោភ័ណ្ឌ</v>
          </cell>
          <cell r="C2134" t="str">
            <v>2860800192</v>
          </cell>
          <cell r="D2134" t="str">
            <v>ម៉ូ សោភ័ណ្ឌ</v>
          </cell>
          <cell r="E2134" t="str">
            <v>MO SOPHORN</v>
          </cell>
          <cell r="F2134" t="str">
            <v>0130000133036</v>
          </cell>
        </row>
        <row r="2135">
          <cell r="B2135" t="str">
            <v>អ៊ី ចិន្តា</v>
          </cell>
          <cell r="C2135" t="str">
            <v>2861200158</v>
          </cell>
          <cell r="D2135" t="str">
            <v>អ៊ី ចិន្តា</v>
          </cell>
          <cell r="E2135" t="str">
            <v>Y CHINDA</v>
          </cell>
          <cell r="F2135" t="str">
            <v>0130000132196</v>
          </cell>
        </row>
        <row r="2136">
          <cell r="B2136" t="str">
            <v>ស្រី គឹម​ស្រស់</v>
          </cell>
          <cell r="C2136" t="str">
            <v>2910300185</v>
          </cell>
          <cell r="D2136" t="str">
            <v>ស្រី គឹម​ស្រស់</v>
          </cell>
          <cell r="E2136" t="str">
            <v>SRY KIM SRORS</v>
          </cell>
          <cell r="F2136" t="str">
            <v>0130000134563</v>
          </cell>
        </row>
        <row r="2137">
          <cell r="B2137" t="str">
            <v>យឹម មាន</v>
          </cell>
          <cell r="C2137">
            <v>1872100427</v>
          </cell>
          <cell r="D2137" t="str">
            <v>យឹម មាន</v>
          </cell>
          <cell r="E2137" t="str">
            <v>YIM MEAN</v>
          </cell>
          <cell r="F2137" t="str">
            <v>0420000119538</v>
          </cell>
        </row>
        <row r="2138">
          <cell r="B2138" t="str">
            <v>ចាន់ ស្រីម៉ៅ</v>
          </cell>
          <cell r="C2138">
            <v>2871400159</v>
          </cell>
          <cell r="D2138" t="str">
            <v>ចាន់ ស្រីម៉ៅ</v>
          </cell>
          <cell r="E2138" t="str">
            <v>CHAN SREY MAO</v>
          </cell>
          <cell r="F2138" t="str">
            <v>0260000241999</v>
          </cell>
        </row>
        <row r="2139">
          <cell r="B2139" t="str">
            <v>ញ៉ែម វ៉ាន់ឌី</v>
          </cell>
          <cell r="C2139">
            <v>1860300388</v>
          </cell>
          <cell r="D2139" t="str">
            <v>ញ៉ែម វ៉ាន់ឌី</v>
          </cell>
          <cell r="E2139" t="str">
            <v>NHEM VANDY</v>
          </cell>
          <cell r="F2139" t="str">
            <v>0130000177057</v>
          </cell>
        </row>
        <row r="2140">
          <cell r="B2140" t="str">
            <v>ឆៃ សុខលាង</v>
          </cell>
          <cell r="C2140">
            <v>2870800318</v>
          </cell>
          <cell r="D2140" t="str">
            <v>ឆៃ សុខលាង</v>
          </cell>
          <cell r="E2140" t="str">
            <v>CHHAY SOKLEANG</v>
          </cell>
          <cell r="F2140" t="str">
            <v>0130000183378</v>
          </cell>
        </row>
        <row r="2141">
          <cell r="B2141" t="str">
            <v>ណុប ឈុនលី</v>
          </cell>
          <cell r="C2141">
            <v>1880500182</v>
          </cell>
          <cell r="D2141" t="str">
            <v>ណុប ឈុនលី</v>
          </cell>
          <cell r="E2141" t="str">
            <v>NOP CHHUNLY</v>
          </cell>
          <cell r="F2141" t="str">
            <v>0420000111537</v>
          </cell>
        </row>
        <row r="2142">
          <cell r="B2142" t="str">
            <v>សេង ចាន់ថា</v>
          </cell>
          <cell r="C2142">
            <v>1900800210</v>
          </cell>
          <cell r="D2142" t="str">
            <v>សេង ចាន់ថា</v>
          </cell>
          <cell r="E2142" t="str">
            <v>SENG CHANNTHA</v>
          </cell>
          <cell r="F2142" t="str">
            <v>0240000243044</v>
          </cell>
        </row>
        <row r="2143">
          <cell r="B2143" t="str">
            <v>ម៉េត ម៉ាណាម៉ានិត</v>
          </cell>
          <cell r="C2143">
            <v>1881200330</v>
          </cell>
          <cell r="D2143" t="str">
            <v>ម៉េត ម៉ាណាម៉ានិត</v>
          </cell>
          <cell r="E2143" t="str">
            <v>METH MANAMANITH</v>
          </cell>
          <cell r="F2143" t="str">
            <v>0130000197166</v>
          </cell>
        </row>
        <row r="2144">
          <cell r="B2144" t="str">
            <v>ប៉ាង សុភ័ក្រ្ត</v>
          </cell>
          <cell r="C2144">
            <v>2881200258</v>
          </cell>
          <cell r="D2144" t="str">
            <v>ប៉ាង សុភ័ក្រ្ត</v>
          </cell>
          <cell r="E2144" t="str">
            <v>PANG SOPHEAK</v>
          </cell>
          <cell r="F2144" t="str">
            <v>0480000218447</v>
          </cell>
        </row>
        <row r="2145">
          <cell r="B2145" t="str">
            <v>តេង ឆាយ</v>
          </cell>
          <cell r="C2145" t="str">
            <v>1801200646</v>
          </cell>
          <cell r="D2145" t="str">
            <v>តេង ឆាយ</v>
          </cell>
          <cell r="E2145" t="str">
            <v>TENG CHHAY</v>
          </cell>
          <cell r="F2145" t="str">
            <v>0130000134091</v>
          </cell>
        </row>
        <row r="2146">
          <cell r="B2146" t="str">
            <v>ស វុទ្ធី</v>
          </cell>
          <cell r="C2146" t="str">
            <v>1710600020</v>
          </cell>
          <cell r="D2146" t="str">
            <v>ស វុទ្ធី</v>
          </cell>
          <cell r="E2146" t="str">
            <v>SAR VUTHY</v>
          </cell>
          <cell r="F2146" t="str">
            <v>0130000133907</v>
          </cell>
        </row>
        <row r="2147">
          <cell r="B2147" t="str">
            <v>ទូច ឌីវ៉ាន់ពិសិដ្ឋ</v>
          </cell>
          <cell r="C2147">
            <v>1871200247</v>
          </cell>
          <cell r="D2147" t="str">
            <v>ទូច ឌីវ៉ាន់ពិសិដ្ឋ</v>
          </cell>
          <cell r="E2147" t="str">
            <v>TOUCH DIVANPISETH</v>
          </cell>
          <cell r="F2147" t="str">
            <v>0480000218636</v>
          </cell>
        </row>
        <row r="2148">
          <cell r="B2148" t="str">
            <v>ឆោម ធីតា</v>
          </cell>
          <cell r="C2148" t="str">
            <v>2831200296</v>
          </cell>
          <cell r="D2148" t="str">
            <v>ឆោម ធីតា</v>
          </cell>
          <cell r="E2148" t="str">
            <v>CHHOM THIDA</v>
          </cell>
          <cell r="F2148" t="str">
            <v>0130000132994</v>
          </cell>
        </row>
        <row r="2149">
          <cell r="B2149" t="str">
            <v>ខឹម ជានរិន្ទ</v>
          </cell>
          <cell r="C2149" t="str">
            <v>1820600227</v>
          </cell>
          <cell r="D2149" t="str">
            <v>ខឹម ជានរិន្ទ</v>
          </cell>
          <cell r="E2149" t="str">
            <v>KHIM CHEA NORIN</v>
          </cell>
          <cell r="F2149" t="str">
            <v>0130000132738</v>
          </cell>
        </row>
        <row r="2150">
          <cell r="B2150" t="str">
            <v>ចន សត្យា</v>
          </cell>
          <cell r="C2150" t="str">
            <v>2860200345</v>
          </cell>
          <cell r="D2150" t="str">
            <v>ចន សត្យា</v>
          </cell>
          <cell r="E2150" t="str">
            <v>CHAN SATYA</v>
          </cell>
          <cell r="F2150" t="str">
            <v>0130000133028</v>
          </cell>
        </row>
        <row r="2151">
          <cell r="B2151" t="str">
            <v>ប៊ុន វ៉ៅ</v>
          </cell>
          <cell r="C2151" t="str">
            <v>1772100205</v>
          </cell>
          <cell r="D2151" t="str">
            <v>ប៊ុន វ៉ៅ</v>
          </cell>
          <cell r="E2151" t="str">
            <v>BON VAO</v>
          </cell>
          <cell r="F2151" t="str">
            <v>0130000131629</v>
          </cell>
        </row>
        <row r="2152">
          <cell r="B2152" t="str">
            <v>សុខ សុភី</v>
          </cell>
          <cell r="C2152" t="str">
            <v>1871200230</v>
          </cell>
          <cell r="D2152" t="str">
            <v>សុខ សុភី</v>
          </cell>
          <cell r="E2152" t="str">
            <v>SOK SOPHY</v>
          </cell>
          <cell r="F2152" t="str">
            <v>0010003165332</v>
          </cell>
        </row>
        <row r="2153">
          <cell r="B2153" t="str">
            <v>ស៊ុន វណ្ណា</v>
          </cell>
          <cell r="C2153">
            <v>1901200097</v>
          </cell>
          <cell r="D2153" t="str">
            <v>ស៊ុន វណ្ណា</v>
          </cell>
          <cell r="E2153" t="str">
            <v>SUN VANNA</v>
          </cell>
          <cell r="F2153" t="str">
            <v>0130000184641</v>
          </cell>
        </row>
        <row r="2154">
          <cell r="B2154" t="str">
            <v>ហ៊ សារ៉ាក់</v>
          </cell>
          <cell r="C2154" t="str">
            <v>1880800230</v>
          </cell>
          <cell r="D2154" t="str">
            <v>ហ៊ សារ៉ាក់</v>
          </cell>
          <cell r="E2154" t="str">
            <v>HOR SARAK</v>
          </cell>
          <cell r="F2154" t="str">
            <v>0130000132487</v>
          </cell>
        </row>
        <row r="2155">
          <cell r="B2155" t="str">
            <v>ហុង វាសនា</v>
          </cell>
          <cell r="C2155">
            <v>1880800288</v>
          </cell>
          <cell r="D2155" t="str">
            <v>ហុង វាសនា</v>
          </cell>
          <cell r="E2155" t="str">
            <v>HONG VEASNA</v>
          </cell>
          <cell r="F2155" t="str">
            <v>0130000176479</v>
          </cell>
        </row>
        <row r="2156">
          <cell r="B2156" t="str">
            <v>ប្រាក់ កែវពង្សវីរៈ</v>
          </cell>
          <cell r="C2156">
            <v>1841200536</v>
          </cell>
          <cell r="D2156" t="str">
            <v>ប្រាក់ កែវពង្សវីរៈ</v>
          </cell>
          <cell r="E2156" t="str">
            <v>PRAK KEOPONGVIREAK</v>
          </cell>
          <cell r="F2156" t="str">
            <v>0430000140133</v>
          </cell>
        </row>
        <row r="2157">
          <cell r="B2157" t="str">
            <v>សិព ភគវន្ត</v>
          </cell>
          <cell r="C2157">
            <v>1881200279</v>
          </cell>
          <cell r="D2157" t="str">
            <v>សិព ភគវន្ត</v>
          </cell>
          <cell r="E2157" t="str">
            <v>SIP PHEAKOWON</v>
          </cell>
          <cell r="F2157" t="str">
            <v>0130000176487</v>
          </cell>
        </row>
        <row r="2158">
          <cell r="B2158" t="str">
            <v>វ៉ែន ចាន់តារ៉ា</v>
          </cell>
          <cell r="C2158">
            <v>1880800403</v>
          </cell>
          <cell r="D2158" t="str">
            <v>វ៉ែន ចាន់តារ៉ា</v>
          </cell>
          <cell r="E2158" t="str">
            <v>VEN CHANDARA</v>
          </cell>
          <cell r="F2158" t="str">
            <v>0480000174857</v>
          </cell>
        </row>
        <row r="2159">
          <cell r="B2159" t="str">
            <v>អ៊ូចស៊ឹម គឹមសុខហេង</v>
          </cell>
          <cell r="C2159">
            <v>1941200107</v>
          </cell>
          <cell r="D2159" t="str">
            <v>អ៊ូចស៊ឹម គឹមសុខហេង</v>
          </cell>
          <cell r="E2159" t="str">
            <v>OUCHSIM KIMSOK
HENG</v>
          </cell>
          <cell r="F2159" t="str">
            <v>0130000227127</v>
          </cell>
        </row>
        <row r="2160">
          <cell r="B2160" t="str">
            <v>ប៊ិន ម៉ូលីន</v>
          </cell>
          <cell r="C2160">
            <v>1691200590</v>
          </cell>
          <cell r="D2160" t="str">
            <v>ប៊ិន ម៉ូលីន</v>
          </cell>
          <cell r="E2160" t="str">
            <v>BIN MOLINNE</v>
          </cell>
          <cell r="F2160" t="str">
            <v>0510000066708</v>
          </cell>
        </row>
        <row r="2161">
          <cell r="B2161" t="str">
            <v>គង់ តារា</v>
          </cell>
          <cell r="C2161">
            <v>1911200174</v>
          </cell>
          <cell r="D2161" t="str">
            <v>គង់ តារា</v>
          </cell>
          <cell r="E2161" t="str">
            <v>KONG DARA</v>
          </cell>
          <cell r="F2161" t="str">
            <v>0130000197123</v>
          </cell>
        </row>
        <row r="2162">
          <cell r="B2162" t="str">
            <v>ឡុង ដារ៉ារិទ្ធ</v>
          </cell>
          <cell r="C2162">
            <v>1721400711</v>
          </cell>
          <cell r="D2162" t="str">
            <v>ឡុង ដារ៉ារិទ្ធ</v>
          </cell>
          <cell r="E2162" t="str">
            <v>LONG DARARITH</v>
          </cell>
          <cell r="F2162" t="str">
            <v>0260000169888</v>
          </cell>
        </row>
        <row r="2163">
          <cell r="B2163" t="str">
            <v>ភឹម វឿន</v>
          </cell>
          <cell r="C2163" t="str">
            <v>1831400295</v>
          </cell>
          <cell r="D2163" t="str">
            <v>ភឹម វឿន</v>
          </cell>
          <cell r="E2163" t="str">
            <v>PHOEM VOEURN</v>
          </cell>
          <cell r="F2163" t="str">
            <v>0130000132897</v>
          </cell>
        </row>
        <row r="2164">
          <cell r="B2164" t="str">
            <v>ចាន់ សុភាព</v>
          </cell>
          <cell r="C2164" t="str">
            <v>1660300057</v>
          </cell>
          <cell r="D2164" t="str">
            <v>ចាន់ សុភាព</v>
          </cell>
          <cell r="E2164" t="str">
            <v>CHAN SOPHEAP</v>
          </cell>
          <cell r="F2164" t="str">
            <v>0130000132037</v>
          </cell>
        </row>
        <row r="2165">
          <cell r="B2165" t="str">
            <v>មាស សារ៉ន</v>
          </cell>
          <cell r="C2165">
            <v>1802100546</v>
          </cell>
          <cell r="D2165" t="str">
            <v>មាស សារ៉ន</v>
          </cell>
          <cell r="E2165" t="str">
            <v>MEAS SARAN</v>
          </cell>
          <cell r="F2165" t="str">
            <v>0130000186048</v>
          </cell>
        </row>
        <row r="2166">
          <cell r="B2166" t="str">
            <v>រស់ វណ្ណៈ</v>
          </cell>
          <cell r="C2166" t="str">
            <v>1821500154</v>
          </cell>
          <cell r="D2166" t="str">
            <v>រស់ វណ្ណៈ</v>
          </cell>
          <cell r="E2166" t="str">
            <v>ROS VANNAK</v>
          </cell>
          <cell r="F2166" t="str">
            <v>0130000132878</v>
          </cell>
        </row>
        <row r="2167">
          <cell r="B2167" t="str">
            <v>អោម សុខុម</v>
          </cell>
          <cell r="C2167" t="str">
            <v>1841200101</v>
          </cell>
          <cell r="D2167" t="str">
            <v>អោម សុខុម</v>
          </cell>
          <cell r="E2167" t="str">
            <v>OM SOKHOM</v>
          </cell>
          <cell r="F2167" t="str">
            <v>0130000132811</v>
          </cell>
        </row>
        <row r="2168">
          <cell r="B2168" t="str">
            <v>ឃឹម សៅគុណ</v>
          </cell>
          <cell r="C2168" t="str">
            <v>1851400275</v>
          </cell>
          <cell r="D2168" t="str">
            <v>ឃឹម សៅគុណ</v>
          </cell>
          <cell r="E2168" t="str">
            <v>KHIM SAOKUN</v>
          </cell>
          <cell r="F2168" t="str">
            <v>0130000132207</v>
          </cell>
        </row>
        <row r="2169">
          <cell r="B2169" t="str">
            <v>ស្រ៊ុន ចាន់ណារ៉េត</v>
          </cell>
          <cell r="C2169">
            <v>1900800207</v>
          </cell>
          <cell r="D2169" t="str">
            <v>ស្រ៊ុន ចាន់ណារ៉េត</v>
          </cell>
          <cell r="E2169" t="str">
            <v>SRUN CHANNARET</v>
          </cell>
          <cell r="F2169" t="str">
            <v>0130000177998</v>
          </cell>
        </row>
        <row r="2170">
          <cell r="B2170" t="str">
            <v>អ៊ុន សុខអឿន</v>
          </cell>
          <cell r="C2170">
            <v>1850800398</v>
          </cell>
          <cell r="D2170" t="str">
            <v>អ៊ុន សុខអឿន</v>
          </cell>
          <cell r="E2170" t="str">
            <v>UN SOKOEUN</v>
          </cell>
          <cell r="F2170" t="str">
            <v>0360000108045</v>
          </cell>
        </row>
        <row r="2171">
          <cell r="B2171" t="str">
            <v>ប៊ូ រតនី</v>
          </cell>
          <cell r="C2171">
            <v>1901400238</v>
          </cell>
          <cell r="D2171" t="str">
            <v>ប៊ូ រតនី</v>
          </cell>
          <cell r="E2171" t="str">
            <v>BOU RATANY</v>
          </cell>
          <cell r="F2171" t="str">
            <v>0420000086133</v>
          </cell>
        </row>
        <row r="2172">
          <cell r="B2172" t="str">
            <v>ស៊ីរ៉ែន សេវេន</v>
          </cell>
          <cell r="C2172">
            <v>1901400318</v>
          </cell>
          <cell r="D2172" t="str">
            <v>ស៊ីរ៉ែន សេវេន</v>
          </cell>
          <cell r="E2172" t="str">
            <v>SIREN SEVEN</v>
          </cell>
          <cell r="F2172" t="str">
            <v>0130000228622</v>
          </cell>
        </row>
        <row r="2173">
          <cell r="B2173" t="str">
            <v>ចេង ហ៊ឈង</v>
          </cell>
          <cell r="C2173" t="str">
            <v>1811000099</v>
          </cell>
          <cell r="D2173" t="str">
            <v>ចេង ហ៊ឈង</v>
          </cell>
          <cell r="E2173" t="str">
            <v>CHENG HORCHHONG</v>
          </cell>
          <cell r="F2173" t="str">
            <v>0130000134059</v>
          </cell>
        </row>
        <row r="2174">
          <cell r="B2174" t="str">
            <v>សេងឈន់ រ៉ាឌី</v>
          </cell>
          <cell r="C2174" t="str">
            <v>1750300029</v>
          </cell>
          <cell r="D2174" t="str">
            <v>សេងឈន់ រ៉ាឌី</v>
          </cell>
          <cell r="E2174" t="str">
            <v>SENGCHHORN RADY</v>
          </cell>
          <cell r="F2174" t="str">
            <v>0130000131537</v>
          </cell>
        </row>
        <row r="2175">
          <cell r="B2175" t="str">
            <v>កែវ សុធីម</v>
          </cell>
          <cell r="C2175" t="str">
            <v>1810500216</v>
          </cell>
          <cell r="D2175" t="str">
            <v>កែវ សុធីម</v>
          </cell>
          <cell r="E2175" t="str">
            <v>KEO SOTHIM</v>
          </cell>
          <cell r="F2175" t="str">
            <v>0130000132854</v>
          </cell>
        </row>
        <row r="2176">
          <cell r="B2176" t="str">
            <v>មួន ផាត</v>
          </cell>
          <cell r="C2176" t="str">
            <v>1700800937</v>
          </cell>
          <cell r="D2176" t="str">
            <v>មួន ផាត</v>
          </cell>
          <cell r="E2176" t="str">
            <v>MOUN PHAT</v>
          </cell>
          <cell r="F2176" t="str">
            <v>0130000132102</v>
          </cell>
        </row>
        <row r="2177">
          <cell r="B2177" t="str">
            <v>លីម ម៉េងស៊ាង</v>
          </cell>
          <cell r="C2177" t="str">
            <v>1861400225</v>
          </cell>
          <cell r="D2177" t="str">
            <v>លីម ម៉េងស៊ាង</v>
          </cell>
          <cell r="E2177" t="str">
            <v>LIM MENGSEANG</v>
          </cell>
          <cell r="F2177" t="str">
            <v>0130000132145</v>
          </cell>
        </row>
        <row r="2178">
          <cell r="B2178" t="str">
            <v>អ៊ិន សុខវ៉ាន</v>
          </cell>
          <cell r="C2178" t="str">
            <v>1850800354</v>
          </cell>
          <cell r="D2178" t="str">
            <v>អ៊ិន សុខវ៉ាន</v>
          </cell>
          <cell r="E2178" t="str">
            <v>IN SOKVAN</v>
          </cell>
          <cell r="F2178" t="str">
            <v>0130000134113</v>
          </cell>
        </row>
        <row r="2179">
          <cell r="B2179" t="str">
            <v>អៀង សុគន្ធ</v>
          </cell>
          <cell r="C2179">
            <v>1900800208</v>
          </cell>
          <cell r="D2179" t="str">
            <v>អៀង សុគន្ធ</v>
          </cell>
          <cell r="E2179" t="str">
            <v>IENG SOKUN</v>
          </cell>
          <cell r="F2179" t="str">
            <v>0130000180476</v>
          </cell>
        </row>
        <row r="2180">
          <cell r="B2180" t="str">
            <v>ប៉ា ហឿន</v>
          </cell>
          <cell r="C2180">
            <v>1851400307</v>
          </cell>
          <cell r="D2180" t="str">
            <v>ប៉ា ហឿន</v>
          </cell>
          <cell r="E2180" t="str">
            <v>PA HOEUN</v>
          </cell>
          <cell r="F2180" t="str">
            <v>0130000176916</v>
          </cell>
        </row>
        <row r="2181">
          <cell r="B2181" t="str">
            <v>សន សុខណា</v>
          </cell>
          <cell r="C2181">
            <v>2870600193</v>
          </cell>
          <cell r="D2181" t="str">
            <v>សន សុខណា</v>
          </cell>
          <cell r="E2181" t="str">
            <v>SAN SOKNA</v>
          </cell>
          <cell r="F2181" t="str">
            <v>0480000111197</v>
          </cell>
        </row>
        <row r="2182">
          <cell r="B2182" t="str">
            <v>ហ៊ុត សុវណ្ណារិទ្ធ</v>
          </cell>
          <cell r="C2182">
            <v>1892100393</v>
          </cell>
          <cell r="D2182" t="str">
            <v>ហ៊ុត សុវណ្ណារិទ្ធ</v>
          </cell>
          <cell r="E2182" t="str">
            <v>HUT SOVANNARITH</v>
          </cell>
          <cell r="F2182" t="str">
            <v>0480000111076</v>
          </cell>
        </row>
        <row r="2183">
          <cell r="B2183" t="str">
            <v>អន ពេជ្រណារុន</v>
          </cell>
          <cell r="C2183">
            <v>1902100379</v>
          </cell>
          <cell r="D2183" t="str">
            <v>អន ពេជ្រណារុន</v>
          </cell>
          <cell r="E2183" t="str">
            <v>ORN PICHNARUN</v>
          </cell>
          <cell r="F2183" t="str">
            <v>0130000197069</v>
          </cell>
        </row>
        <row r="2184">
          <cell r="B2184" t="str">
            <v>ស៊ុយ គឹមសុង</v>
          </cell>
          <cell r="C2184">
            <v>1891200251</v>
          </cell>
          <cell r="D2184" t="str">
            <v>ស៊ុយ គឹមសុង</v>
          </cell>
          <cell r="E2184" t="str">
            <v>SUY KIM SONG</v>
          </cell>
          <cell r="F2184" t="str">
            <v>0130000197058</v>
          </cell>
        </row>
        <row r="2185">
          <cell r="B2185" t="str">
            <v>សុវណ្ណ កក្កដា</v>
          </cell>
          <cell r="C2185">
            <v>1890800250</v>
          </cell>
          <cell r="D2185" t="str">
            <v>សុវណ្ណ កក្កដា</v>
          </cell>
          <cell r="E2185" t="str">
            <v>SOVAN KAKADA</v>
          </cell>
          <cell r="F2185" t="str">
            <v>0130000197956</v>
          </cell>
        </row>
        <row r="2186">
          <cell r="B2186" t="str">
            <v>តាំង ហេង</v>
          </cell>
          <cell r="C2186">
            <v>1913200006</v>
          </cell>
          <cell r="D2186" t="str">
            <v>តាំង ហេង</v>
          </cell>
          <cell r="E2186" t="str">
            <v>TANG HENG</v>
          </cell>
          <cell r="F2186" t="str">
            <v>0130000227413</v>
          </cell>
        </row>
        <row r="2187">
          <cell r="B2187" t="str">
            <v>យ៉យ សុជាតិ</v>
          </cell>
          <cell r="C2187">
            <v>1910200170</v>
          </cell>
          <cell r="D2187" t="str">
            <v>យ៉យ សុជាតិ</v>
          </cell>
          <cell r="E2187" t="str">
            <v>YAY SOCHEAT</v>
          </cell>
          <cell r="F2187" t="str">
            <v>0130000227421</v>
          </cell>
        </row>
        <row r="2188">
          <cell r="B2188" t="str">
            <v>ប្រាក់ សុវណ្ណរតនា</v>
          </cell>
          <cell r="C2188">
            <v>1931200171</v>
          </cell>
          <cell r="D2188" t="str">
            <v>ប្រាក់ សុវណ្ណរតនា</v>
          </cell>
          <cell r="E2188" t="str">
            <v>PRAK SOVANNRATNA</v>
          </cell>
          <cell r="F2188" t="str">
            <v>0130000227111</v>
          </cell>
        </row>
        <row r="2189">
          <cell r="B2189" t="str">
            <v>ជឿង ជីវ័ន្ដ</v>
          </cell>
          <cell r="C2189">
            <v>1921200307</v>
          </cell>
          <cell r="D2189" t="str">
            <v>ជឿង ជីវ័ន្ដ</v>
          </cell>
          <cell r="E2189" t="str">
            <v>CHOEUNG CHIVON</v>
          </cell>
          <cell r="F2189" t="str">
            <v>0480000243517</v>
          </cell>
        </row>
        <row r="2190">
          <cell r="B2190" t="str">
            <v>ឆាំ រស្មីឆវ័ន្ដ</v>
          </cell>
          <cell r="C2190">
            <v>1901200502</v>
          </cell>
          <cell r="D2190" t="str">
            <v>ឆាំ រស្មីឆវ័ន្ដ</v>
          </cell>
          <cell r="E2190" t="str">
            <v>CHHAM RASMEY
CHHORVOAN</v>
          </cell>
          <cell r="F2190" t="str">
            <v>0420000099308</v>
          </cell>
        </row>
        <row r="2191">
          <cell r="B2191" t="str">
            <v>អ៊ុំ សៅកុសល</v>
          </cell>
          <cell r="C2191" t="str">
            <v>1811200326</v>
          </cell>
          <cell r="D2191" t="str">
            <v>អ៊ុំ សៅកុសល</v>
          </cell>
          <cell r="E2191" t="str">
            <v>OUM SAOKOSAL</v>
          </cell>
          <cell r="F2191" t="str">
            <v>0130000133923</v>
          </cell>
        </row>
        <row r="2192">
          <cell r="B2192" t="str">
            <v>កាយ ហេង</v>
          </cell>
          <cell r="C2192" t="str">
            <v>1801800038</v>
          </cell>
          <cell r="D2192" t="str">
            <v>កាយ ហេង</v>
          </cell>
          <cell r="E2192" t="str">
            <v>KAY HENG</v>
          </cell>
          <cell r="F2192" t="str">
            <v>0130000132706</v>
          </cell>
        </row>
        <row r="2193">
          <cell r="B2193" t="str">
            <v>កែវ លក្ខណា</v>
          </cell>
          <cell r="C2193" t="str">
            <v>2880400121</v>
          </cell>
          <cell r="D2193" t="str">
            <v>កែវ លក្ខណា</v>
          </cell>
          <cell r="E2193" t="str">
            <v>KEO LAKHENA</v>
          </cell>
          <cell r="F2193" t="str">
            <v>0130000134105</v>
          </cell>
        </row>
        <row r="2194">
          <cell r="B2194" t="str">
            <v>កាន់ សម្បត្តិ</v>
          </cell>
          <cell r="C2194" t="str">
            <v>1862100455</v>
          </cell>
          <cell r="D2194" t="str">
            <v>កាន់ សម្បត្តិ</v>
          </cell>
          <cell r="E2194" t="str">
            <v>KANN SAMBATH</v>
          </cell>
          <cell r="F2194" t="str">
            <v>0130000132536</v>
          </cell>
        </row>
        <row r="2195">
          <cell r="B2195" t="str">
            <v>សាន អ៊ាមស៊ត់</v>
          </cell>
          <cell r="C2195">
            <v>1870300387</v>
          </cell>
          <cell r="D2195" t="str">
            <v>សាន អ៊ាមស៊ត់</v>
          </cell>
          <cell r="E2195" t="str">
            <v>SAN EAMSORT</v>
          </cell>
          <cell r="F2195" t="str">
            <v>0130000176468</v>
          </cell>
        </row>
        <row r="2196">
          <cell r="B2196" t="str">
            <v>សុខ ពិសិដ្ឋ</v>
          </cell>
          <cell r="C2196">
            <v>1881200331</v>
          </cell>
          <cell r="D2196" t="str">
            <v>សុខ ពិសិដ្ឋ</v>
          </cell>
          <cell r="E2196" t="str">
            <v>SOK PISETH</v>
          </cell>
          <cell r="F2196" t="str">
            <v>0520000025406</v>
          </cell>
        </row>
        <row r="2197">
          <cell r="B2197" t="str">
            <v>លី គឹមជ្រា</v>
          </cell>
          <cell r="C2197">
            <v>1880300456</v>
          </cell>
          <cell r="D2197" t="str">
            <v>លី គឹមជ្រា</v>
          </cell>
          <cell r="E2197" t="str">
            <v>LY KRIMCHREA</v>
          </cell>
          <cell r="F2197" t="str">
            <v>0130000229998</v>
          </cell>
        </row>
        <row r="2198">
          <cell r="B2198" t="str">
            <v>ឃឹម សម្បត្តិ</v>
          </cell>
          <cell r="C2198">
            <v>1870800187</v>
          </cell>
          <cell r="D2198" t="str">
            <v>ឃឹម សម្បត្តិ</v>
          </cell>
          <cell r="E2198" t="str">
            <v>KHOEM SAMBATH</v>
          </cell>
          <cell r="F2198" t="str">
            <v>0130000253619</v>
          </cell>
        </row>
        <row r="2199">
          <cell r="B2199" t="str">
            <v>ព្រំ ពៅ</v>
          </cell>
          <cell r="C2199" t="str">
            <v>1660800519</v>
          </cell>
          <cell r="D2199" t="str">
            <v>ព្រំ ពៅ</v>
          </cell>
          <cell r="E2199" t="str">
            <v>PROM PEOU</v>
          </cell>
          <cell r="F2199" t="str">
            <v>0130000133052</v>
          </cell>
        </row>
        <row r="2200">
          <cell r="B2200" t="str">
            <v>គាត រ៉ាយុត</v>
          </cell>
          <cell r="C2200">
            <v>1871400281</v>
          </cell>
          <cell r="D2200" t="str">
            <v>គាត រ៉ាយុត</v>
          </cell>
          <cell r="E2200" t="str">
            <v>KEAT RAYUTH</v>
          </cell>
          <cell r="F2200" t="str">
            <v>0130000185958</v>
          </cell>
        </row>
        <row r="2201">
          <cell r="B2201" t="str">
            <v>លី សុខេមរា</v>
          </cell>
          <cell r="C2201" t="str">
            <v>1771400108</v>
          </cell>
          <cell r="D2201" t="str">
            <v>លី សុខេមរា</v>
          </cell>
          <cell r="E2201" t="str">
            <v>LY SOKHEMRA</v>
          </cell>
          <cell r="F2201" t="str">
            <v>0130000132088</v>
          </cell>
        </row>
        <row r="2202">
          <cell r="B2202" t="str">
            <v>ទេព វិសាល</v>
          </cell>
          <cell r="C2202" t="str">
            <v>1811200179</v>
          </cell>
          <cell r="D2202" t="str">
            <v>ទេព វិសាល</v>
          </cell>
          <cell r="E2202" t="str">
            <v>TEP VISAL</v>
          </cell>
          <cell r="F2202" t="str">
            <v>0130000133915</v>
          </cell>
        </row>
        <row r="2203">
          <cell r="B2203" t="str">
            <v>ម៉ា បូរ៉ា</v>
          </cell>
          <cell r="C2203" t="str">
            <v>1830800278</v>
          </cell>
          <cell r="D2203" t="str">
            <v>ម៉ា បូរ៉ា</v>
          </cell>
          <cell r="E2203" t="str">
            <v>MA BORA</v>
          </cell>
          <cell r="F2203" t="str">
            <v>0130000132056</v>
          </cell>
        </row>
        <row r="2204">
          <cell r="B2204" t="str">
            <v>ស្រី ភារុណ</v>
          </cell>
          <cell r="C2204" t="str">
            <v>1800400148</v>
          </cell>
          <cell r="D2204" t="str">
            <v>ស្រី ភារុណ</v>
          </cell>
          <cell r="E2204" t="str">
            <v>SREY PHEARUN</v>
          </cell>
          <cell r="F2204" t="str">
            <v>0130000134024</v>
          </cell>
        </row>
        <row r="2205">
          <cell r="B2205" t="str">
            <v>កែវ សុផល</v>
          </cell>
          <cell r="C2205" t="str">
            <v>1770300318</v>
          </cell>
          <cell r="D2205" t="str">
            <v>កែវ សុផល</v>
          </cell>
          <cell r="E2205" t="str">
            <v>KEO SOPHAL</v>
          </cell>
          <cell r="F2205" t="str">
            <v>0130000132177</v>
          </cell>
        </row>
        <row r="2206">
          <cell r="B2206" t="str">
            <v>‌‌‌‌‌‌ជួន ឌី</v>
          </cell>
          <cell r="C2206" t="str">
            <v>1841000134</v>
          </cell>
          <cell r="D2206" t="str">
            <v>‌‌‌‌‌‌ជួន ឌី</v>
          </cell>
          <cell r="E2206" t="str">
            <v>CHOUN DY</v>
          </cell>
          <cell r="F2206" t="str">
            <v>0130000134121</v>
          </cell>
        </row>
        <row r="2207">
          <cell r="B2207" t="str">
            <v>ឈួ វង្សជីវ័ន្ត</v>
          </cell>
          <cell r="C2207">
            <v>1891200219</v>
          </cell>
          <cell r="D2207" t="str">
            <v>ឈួ វង្សជីវ័ន្ត</v>
          </cell>
          <cell r="E2207" t="str">
            <v>CHHOUR VONG
CHIVORN</v>
          </cell>
          <cell r="F2207" t="str">
            <v>0130000181634</v>
          </cell>
        </row>
        <row r="2208">
          <cell r="B2208" t="str">
            <v>យាន សុភក្តិ</v>
          </cell>
          <cell r="C2208">
            <v>1860800374</v>
          </cell>
          <cell r="D2208" t="str">
            <v>យាន សុភក្តិ</v>
          </cell>
          <cell r="E2208" t="str">
            <v>YEAN SOPHEAK</v>
          </cell>
          <cell r="F2208" t="str">
            <v>0130000177424</v>
          </cell>
        </row>
        <row r="2209">
          <cell r="B2209" t="str">
            <v>ពៅ ធូរ៉ា</v>
          </cell>
          <cell r="C2209">
            <v>1930800176</v>
          </cell>
          <cell r="D2209" t="str">
            <v>ពៅ ធូរ៉ា</v>
          </cell>
          <cell r="E2209" t="str">
            <v>PEOU THURA</v>
          </cell>
          <cell r="F2209" t="str">
            <v>0130000227634</v>
          </cell>
        </row>
        <row r="2210">
          <cell r="B2210" t="str">
            <v>អ៊ុន សំអាន</v>
          </cell>
          <cell r="C2210">
            <v>1892100486</v>
          </cell>
          <cell r="D2210" t="str">
            <v>អ៊ុន សំអាន</v>
          </cell>
          <cell r="E2210" t="str">
            <v>UN SAMAN</v>
          </cell>
          <cell r="F2210" t="str">
            <v>0480000174841</v>
          </cell>
        </row>
        <row r="2211">
          <cell r="B2211" t="str">
            <v>មិន ឆេងហ៊ាន់</v>
          </cell>
          <cell r="C2211" t="str">
            <v>1740800703</v>
          </cell>
          <cell r="D2211" t="str">
            <v>មិន ឆេងហ៊ាន់</v>
          </cell>
          <cell r="E2211" t="str">
            <v>MIN CHENGHORN</v>
          </cell>
          <cell r="F2211" t="str">
            <v>0130000133095</v>
          </cell>
        </row>
        <row r="2212">
          <cell r="B2212" t="str">
            <v>ប៉ែន ពេជ្រសំណាង</v>
          </cell>
          <cell r="C2212" t="str">
            <v>1841000132</v>
          </cell>
          <cell r="D2212" t="str">
            <v>ប៉ែន ពេជ្រសំណាង</v>
          </cell>
          <cell r="E2212" t="str">
            <v>PEN PICHSAMNANG</v>
          </cell>
          <cell r="F2212" t="str">
            <v>0130000132285</v>
          </cell>
        </row>
        <row r="2213">
          <cell r="B2213" t="str">
            <v>ឆាំ រស្មីខេមរា</v>
          </cell>
          <cell r="C2213">
            <v>1800200501</v>
          </cell>
          <cell r="D2213" t="str">
            <v>ឆាំ រស្មីខេមរា</v>
          </cell>
          <cell r="E2213" t="str">
            <v>CHHAM REAKSMEY
KHEMRA</v>
          </cell>
          <cell r="F2213" t="str">
            <v>0480000024165</v>
          </cell>
        </row>
        <row r="2214">
          <cell r="B2214" t="str">
            <v>អោក សុផល</v>
          </cell>
          <cell r="C2214" t="str">
            <v>1840800405</v>
          </cell>
          <cell r="D2214" t="str">
            <v>អោក សុផល</v>
          </cell>
          <cell r="E2214" t="str">
            <v>ORK SOPHAL</v>
          </cell>
          <cell r="F2214" t="str">
            <v>0010003201142</v>
          </cell>
        </row>
        <row r="2215">
          <cell r="B2215" t="str">
            <v>ម៉ម សុខនៅ</v>
          </cell>
          <cell r="C2215" t="str">
            <v>1851200398</v>
          </cell>
          <cell r="D2215" t="str">
            <v>ម៉ម សុខនៅ</v>
          </cell>
          <cell r="E2215" t="str">
            <v>MOM SOKNOV</v>
          </cell>
          <cell r="F2215" t="str">
            <v>0130000132226</v>
          </cell>
        </row>
        <row r="2216">
          <cell r="B2216" t="str">
            <v>សាន់ សំណាង</v>
          </cell>
          <cell r="C2216">
            <v>1920600168</v>
          </cell>
          <cell r="D2216" t="str">
            <v>សាន់ សំណាង</v>
          </cell>
          <cell r="E2216" t="str">
            <v>SANN SAMNANG</v>
          </cell>
          <cell r="F2216" t="str">
            <v>0130000265854</v>
          </cell>
        </row>
        <row r="2217">
          <cell r="B2217" t="str">
            <v>លាង សុខួង</v>
          </cell>
          <cell r="C2217">
            <v>1931400186</v>
          </cell>
          <cell r="D2217" t="str">
            <v>លាង សុខួង</v>
          </cell>
          <cell r="E2217" t="str">
            <v>LEANG SO KHUONG</v>
          </cell>
          <cell r="F2217" t="str">
            <v>0010004706833</v>
          </cell>
        </row>
        <row r="2218">
          <cell r="B2218" t="str">
            <v>ស៊ុំ សុចិន្តា</v>
          </cell>
          <cell r="C2218" t="str">
            <v>1832000163</v>
          </cell>
          <cell r="D2218" t="str">
            <v>ស៊ុំ សុចិន្តា</v>
          </cell>
          <cell r="E2218" t="str">
            <v>SUM SOCHENDA</v>
          </cell>
          <cell r="F2218" t="str">
            <v>0130000133931</v>
          </cell>
        </row>
        <row r="2219">
          <cell r="B2219" t="str">
            <v>ថៃ ឆារ៉ាត់</v>
          </cell>
          <cell r="C2219" t="str">
            <v>1831200566</v>
          </cell>
          <cell r="D2219" t="str">
            <v>ថៃ ឆារ៉ាត់</v>
          </cell>
          <cell r="E2219" t="str">
            <v>THAI CHHARAT</v>
          </cell>
          <cell r="F2219" t="str">
            <v>0130000132374</v>
          </cell>
        </row>
        <row r="2220">
          <cell r="B2220" t="str">
            <v>តែម ស្រីម៉ៅ</v>
          </cell>
          <cell r="C2220" t="str">
            <v>2872100254</v>
          </cell>
          <cell r="D2220" t="str">
            <v>តែម ស្រីម៉ៅ</v>
          </cell>
          <cell r="E2220" t="str">
            <v>TEM SREYMAO</v>
          </cell>
          <cell r="F2220" t="str">
            <v>0130000132382</v>
          </cell>
        </row>
        <row r="2221">
          <cell r="B2221" t="str">
            <v>ហេង ចរិយា</v>
          </cell>
          <cell r="C2221">
            <v>2890600163</v>
          </cell>
          <cell r="D2221" t="str">
            <v>ហេង ចរិយា</v>
          </cell>
          <cell r="E2221" t="str">
            <v>HENG CHAKRYA</v>
          </cell>
          <cell r="F2221" t="str">
            <v>0420000112452</v>
          </cell>
        </row>
        <row r="2222">
          <cell r="B2222" t="str">
            <v>ផាន់ រ៉ាវុទ្ធ</v>
          </cell>
          <cell r="C2222">
            <v>1800800461</v>
          </cell>
          <cell r="D2222" t="str">
            <v>ផាន់ រ៉ាវុទ្ធ</v>
          </cell>
          <cell r="E2222" t="str">
            <v>PHAN RAVUTH</v>
          </cell>
          <cell r="F2222" t="str">
            <v>0130000132846</v>
          </cell>
        </row>
        <row r="2223">
          <cell r="B2223" t="str">
            <v>ហ៊ុយ ឬទ្ធិរង្សី</v>
          </cell>
          <cell r="C2223" t="str">
            <v>1731200070</v>
          </cell>
          <cell r="D2223" t="str">
            <v>ហ៊ុយ ឬទ្ធិរង្សី</v>
          </cell>
          <cell r="E2223" t="str">
            <v>HUY RITH REANG SEY</v>
          </cell>
          <cell r="F2223" t="str">
            <v>0130000131394</v>
          </cell>
        </row>
        <row r="2224">
          <cell r="B2224" t="str">
            <v>ហ៊ិន ច័ន្ទតារា</v>
          </cell>
          <cell r="C2224" t="str">
            <v>1831400206</v>
          </cell>
          <cell r="D2224" t="str">
            <v>ហ៊ិន ច័ន្ទតារា</v>
          </cell>
          <cell r="E2224" t="str">
            <v>HIN CHANDARA</v>
          </cell>
          <cell r="F2224" t="str">
            <v>0130000132889</v>
          </cell>
        </row>
        <row r="2225">
          <cell r="B2225" t="str">
            <v>យ៉ោក សុទ្ធី</v>
          </cell>
          <cell r="C2225" t="str">
            <v>1632100040</v>
          </cell>
          <cell r="D2225" t="str">
            <v>យ៉ោក សុទ្ធី</v>
          </cell>
          <cell r="E2225" t="str">
            <v>YOK SOTHY</v>
          </cell>
          <cell r="F2225" t="str">
            <v>0480000042384</v>
          </cell>
        </row>
        <row r="2226">
          <cell r="B2226" t="str">
            <v>ម៉ុម សូម៉ាច</v>
          </cell>
          <cell r="C2226" t="str">
            <v>1712100279</v>
          </cell>
          <cell r="D2226" t="str">
            <v>ម៉ុម សូម៉ាច</v>
          </cell>
          <cell r="E2226" t="str">
            <v>MOM SOMACH</v>
          </cell>
          <cell r="F2226" t="str">
            <v>0480000024068</v>
          </cell>
        </row>
        <row r="2227">
          <cell r="B2227" t="str">
            <v>មាស សារិទ្ធ</v>
          </cell>
          <cell r="C2227" t="str">
            <v>1650300041</v>
          </cell>
          <cell r="D2227" t="str">
            <v>មាស សារិទ្ធ</v>
          </cell>
          <cell r="E2227" t="str">
            <v>MEAS SARITH</v>
          </cell>
          <cell r="F2227" t="str">
            <v>0480000026133</v>
          </cell>
        </row>
        <row r="2228">
          <cell r="B2228" t="str">
            <v>ឯក ផាន់ណារ៉ាន់</v>
          </cell>
          <cell r="C2228" t="str">
            <v>1581200216</v>
          </cell>
          <cell r="D2228" t="str">
            <v>ឯក ផាន់ណារ៉ាន់</v>
          </cell>
          <cell r="E2228" t="str">
            <v>EK PHANNA RANN</v>
          </cell>
          <cell r="F2228" t="str">
            <v>0480000026141</v>
          </cell>
        </row>
        <row r="2229">
          <cell r="B2229" t="str">
            <v>ប៉េង លក្ខិណា</v>
          </cell>
          <cell r="C2229">
            <v>2811200201</v>
          </cell>
          <cell r="D2229" t="str">
            <v>ប៉េង លក្ខិណា</v>
          </cell>
          <cell r="E2229" t="str">
            <v>PENG LAKHENA</v>
          </cell>
          <cell r="F2229" t="str">
            <v>0480000027024</v>
          </cell>
        </row>
        <row r="2230">
          <cell r="B2230" t="str">
            <v>គ្រន គឹមលាង</v>
          </cell>
          <cell r="C2230" t="str">
            <v>2820800241</v>
          </cell>
          <cell r="D2230" t="str">
            <v>គ្រន គឹមលាង</v>
          </cell>
          <cell r="E2230" t="str">
            <v>KRORN KIMLEANG</v>
          </cell>
          <cell r="F2230" t="str">
            <v>0480000025919</v>
          </cell>
        </row>
        <row r="2231">
          <cell r="B2231" t="str">
            <v>តេង ចាន់ណា</v>
          </cell>
          <cell r="C2231" t="str">
            <v>1861200155</v>
          </cell>
          <cell r="D2231" t="str">
            <v>តេង ចាន់ណា</v>
          </cell>
          <cell r="E2231" t="str">
            <v>TENG CHANNA</v>
          </cell>
          <cell r="F2231" t="str">
            <v>0480000032273</v>
          </cell>
        </row>
        <row r="2232">
          <cell r="B2232" t="str">
            <v>សៀ សុទ្ធីមុន្នីរ័ត្ន</v>
          </cell>
          <cell r="C2232" t="str">
            <v>2891200065</v>
          </cell>
          <cell r="D2232" t="str">
            <v>សៀ សុទ្ធីមុន្នីរ័ត្ន</v>
          </cell>
          <cell r="E2232" t="str">
            <v>SEA SOTHY MONIROTH</v>
          </cell>
          <cell r="F2232" t="str">
            <v>0480000024157</v>
          </cell>
        </row>
        <row r="2233">
          <cell r="B2233" t="str">
            <v>ប៊ុន សុធី</v>
          </cell>
          <cell r="C2233" t="str">
            <v>1821200477</v>
          </cell>
          <cell r="D2233" t="str">
            <v>ប៊ុន សុធី</v>
          </cell>
          <cell r="E2233" t="str">
            <v>BUN SOTHY</v>
          </cell>
          <cell r="F2233" t="str">
            <v>0480000025315</v>
          </cell>
        </row>
        <row r="2234">
          <cell r="B2234" t="str">
            <v>សេក លីដា</v>
          </cell>
          <cell r="C2234" t="str">
            <v>2850700146</v>
          </cell>
          <cell r="D2234" t="str">
            <v>សេក លីដា</v>
          </cell>
          <cell r="E2234" t="str">
            <v>SEK LIDA</v>
          </cell>
          <cell r="F2234" t="str">
            <v>0480000026157</v>
          </cell>
        </row>
        <row r="2235">
          <cell r="B2235" t="str">
            <v>លឹម ឡាង</v>
          </cell>
          <cell r="C2235" t="str">
            <v>2871200108</v>
          </cell>
          <cell r="D2235" t="str">
            <v>លឹម ឡាង</v>
          </cell>
          <cell r="E2235" t="str">
            <v>LIM LANG</v>
          </cell>
          <cell r="F2235" t="str">
            <v>0480000027229</v>
          </cell>
        </row>
        <row r="2236">
          <cell r="B2236" t="str">
            <v>យ៉ោក ដា</v>
          </cell>
          <cell r="C2236" t="str">
            <v>1871800035</v>
          </cell>
          <cell r="D2236" t="str">
            <v>យ៉ោក ដា</v>
          </cell>
          <cell r="E2236" t="str">
            <v>YORK DA</v>
          </cell>
          <cell r="F2236" t="str">
            <v>0480000025307</v>
          </cell>
        </row>
        <row r="2237">
          <cell r="B2237" t="str">
            <v>អ៊ិន សុកញ្ញា</v>
          </cell>
          <cell r="C2237" t="str">
            <v>2891200137</v>
          </cell>
          <cell r="D2237" t="str">
            <v>អ៊ិន សុកញ្ញា</v>
          </cell>
          <cell r="E2237" t="str">
            <v>IN SOKANHA</v>
          </cell>
          <cell r="F2237" t="str">
            <v>0480000025366</v>
          </cell>
        </row>
        <row r="2238">
          <cell r="B2238" t="str">
            <v>តេង សុភាព</v>
          </cell>
          <cell r="C2238" t="str">
            <v>1870800238</v>
          </cell>
          <cell r="D2238" t="str">
            <v>តេង សុភាព</v>
          </cell>
          <cell r="E2238" t="str">
            <v>TENG SOPHEAP</v>
          </cell>
          <cell r="F2238" t="str">
            <v>0480000024866</v>
          </cell>
        </row>
        <row r="2239">
          <cell r="B2239" t="str">
            <v>ម៉ុម វុទ្ធី</v>
          </cell>
          <cell r="C2239" t="str">
            <v>1872100428</v>
          </cell>
          <cell r="D2239" t="str">
            <v>ម៉ុម វុទ្ធី</v>
          </cell>
          <cell r="E2239" t="str">
            <v>MOM VUTHY</v>
          </cell>
          <cell r="F2239" t="str">
            <v>0480000027768</v>
          </cell>
        </row>
        <row r="2240">
          <cell r="B2240" t="str">
            <v>សាន ចណ្ណា</v>
          </cell>
          <cell r="C2240">
            <v>2930800080</v>
          </cell>
          <cell r="D2240" t="str">
            <v>សាន ចណ្ណា</v>
          </cell>
          <cell r="E2240" t="str">
            <v>SAN CHANNA</v>
          </cell>
          <cell r="F2240" t="str">
            <v>0210000163745</v>
          </cell>
        </row>
        <row r="2241">
          <cell r="B2241" t="str">
            <v>ជ័យ សូនីរា</v>
          </cell>
          <cell r="C2241">
            <v>2810300266</v>
          </cell>
          <cell r="D2241" t="str">
            <v>ជ័យ សូនីរា</v>
          </cell>
          <cell r="E2241" t="str">
            <v>CHEY SONYRA</v>
          </cell>
          <cell r="F2241" t="str">
            <v>0010004036439</v>
          </cell>
        </row>
        <row r="2242">
          <cell r="B2242" t="str">
            <v>សំណាង ធារិន</v>
          </cell>
          <cell r="C2242">
            <v>1940800163</v>
          </cell>
          <cell r="D2242" t="str">
            <v>សំណាង ធារិន</v>
          </cell>
          <cell r="E2242" t="str">
            <v>SAMNANG THEAREN</v>
          </cell>
          <cell r="F2242" t="str">
            <v>0130000289974</v>
          </cell>
        </row>
        <row r="2243">
          <cell r="B2243" t="str">
            <v>សែន សំណាង</v>
          </cell>
          <cell r="C2243">
            <v>1960200077</v>
          </cell>
          <cell r="D2243" t="str">
            <v>សែន សំណាង</v>
          </cell>
          <cell r="E2243" t="str">
            <v>SEN SAMNANG</v>
          </cell>
          <cell r="F2243" t="str">
            <v>0130000289737</v>
          </cell>
        </row>
        <row r="2244">
          <cell r="B2244" t="str">
            <v>រិ ធិញ</v>
          </cell>
          <cell r="C2244">
            <v>1910300364</v>
          </cell>
          <cell r="D2244" t="str">
            <v>រិ ធិញ</v>
          </cell>
          <cell r="E2244" t="str">
            <v>RI THINH</v>
          </cell>
          <cell r="F2244" t="str">
            <v>0130000289718</v>
          </cell>
        </row>
        <row r="2245">
          <cell r="B2245" t="str">
            <v>ពៅ ចាន់តារ៉ា</v>
          </cell>
          <cell r="C2245">
            <v>1912000162</v>
          </cell>
          <cell r="D2245" t="str">
            <v>ពៅ ចាន់តារ៉ា</v>
          </cell>
          <cell r="E2245" t="str">
            <v>PEOU CHANDARA</v>
          </cell>
          <cell r="F2245" t="str">
            <v>0130000289982</v>
          </cell>
        </row>
        <row r="2246">
          <cell r="B2246" t="str">
            <v>ប៉ែត បូរ៉ា</v>
          </cell>
          <cell r="C2246">
            <v>1930600135</v>
          </cell>
          <cell r="D2246" t="str">
            <v>ប៉ែត បូរ៉ា</v>
          </cell>
          <cell r="E2246" t="str">
            <v>BET BORA</v>
          </cell>
          <cell r="F2246" t="str">
            <v>0130000289672</v>
          </cell>
        </row>
        <row r="2247">
          <cell r="B2247" t="str">
            <v>ប៉ាត ច័ន្ទភក្ដី</v>
          </cell>
          <cell r="C2247">
            <v>2932100320</v>
          </cell>
          <cell r="D2247" t="str">
            <v>ប៉ាត ច័ន្ទភក្ដី</v>
          </cell>
          <cell r="E2247" t="str">
            <v>PAT CHANPHAKDEY</v>
          </cell>
          <cell r="F2247" t="str">
            <v>0130000289688</v>
          </cell>
        </row>
        <row r="2248">
          <cell r="B2248" t="str">
            <v>ថូ ចំណាន</v>
          </cell>
          <cell r="C2248">
            <v>1930800230</v>
          </cell>
          <cell r="D2248" t="str">
            <v>ថូ ចំណាន</v>
          </cell>
          <cell r="E2248" t="str">
            <v>THOU CHAMNAN</v>
          </cell>
          <cell r="F2248" t="str">
            <v>0130000289796</v>
          </cell>
        </row>
        <row r="2249">
          <cell r="B2249" t="str">
            <v>ឆែ សុខុម</v>
          </cell>
          <cell r="C2249">
            <v>1890500190</v>
          </cell>
          <cell r="D2249" t="str">
            <v>ឆែ សុខុម</v>
          </cell>
          <cell r="E2249" t="str">
            <v>CHHE SOKHOM</v>
          </cell>
          <cell r="F2249" t="str">
            <v>0130000289915</v>
          </cell>
        </row>
        <row r="2250">
          <cell r="B2250" t="str">
            <v>គួន ហ៊ីម</v>
          </cell>
          <cell r="C2250">
            <v>1900800371</v>
          </cell>
          <cell r="D2250" t="str">
            <v>គួន ហ៊ីម</v>
          </cell>
          <cell r="E2250" t="str">
            <v>KOURN HIM</v>
          </cell>
          <cell r="F2250" t="str">
            <v>0130000289729</v>
          </cell>
        </row>
        <row r="2251">
          <cell r="B2251" t="str">
            <v>គង់ វង្សប្រាកដ</v>
          </cell>
          <cell r="C2251">
            <v>1942100225</v>
          </cell>
          <cell r="D2251" t="str">
            <v>គង់ វង្សប្រាកដ</v>
          </cell>
          <cell r="E2251" t="str">
            <v>KONG VUNGBRAKOTH</v>
          </cell>
          <cell r="F2251" t="str">
            <v>0130000289699</v>
          </cell>
        </row>
        <row r="2252">
          <cell r="B2252" t="str">
            <v>ជុំ កន្និដ្ឋា</v>
          </cell>
          <cell r="C2252">
            <v>2921200149</v>
          </cell>
          <cell r="D2252" t="str">
            <v>ជុំ កន្និដ្ឋា</v>
          </cell>
          <cell r="E2252" t="str">
            <v>CHUM KANITHA</v>
          </cell>
          <cell r="F2252" t="str">
            <v>0480000292372</v>
          </cell>
        </row>
        <row r="2253">
          <cell r="B2253" t="str">
            <v>សយ ស្រីនិច</v>
          </cell>
          <cell r="C2253">
            <v>2892100255</v>
          </cell>
          <cell r="D2253" t="str">
            <v>សយ ស្រីនិច</v>
          </cell>
          <cell r="E2253" t="str">
            <v>SAY SREYNICH</v>
          </cell>
          <cell r="F2253" t="str">
            <v>0180000277628</v>
          </cell>
        </row>
        <row r="2254">
          <cell r="B2254" t="str">
            <v>លឹម រដ្ឋា</v>
          </cell>
          <cell r="C2254">
            <v>1910300365</v>
          </cell>
          <cell r="D2254" t="str">
            <v>លឹម រដ្ឋា</v>
          </cell>
          <cell r="E2254" t="str">
            <v>LIM RATHA</v>
          </cell>
          <cell r="F2254" t="str">
            <v>0050000264854</v>
          </cell>
        </row>
        <row r="2255">
          <cell r="B2255" t="str">
            <v>កើត បូរ៉ា</v>
          </cell>
          <cell r="C2255">
            <v>1931400198</v>
          </cell>
          <cell r="D2255" t="str">
            <v>កើត បូរ៉ា</v>
          </cell>
          <cell r="E2255" t="str">
            <v>KOUET BORA</v>
          </cell>
          <cell r="F2255" t="str">
            <v>0420000142898</v>
          </cell>
        </row>
        <row r="2256">
          <cell r="B2256" t="str">
            <v>អ៊ុក ស៊ីផា</v>
          </cell>
          <cell r="C2256">
            <v>2942100247</v>
          </cell>
          <cell r="D2256" t="str">
            <v>អ៊ុក ស៊ីផា</v>
          </cell>
          <cell r="E2256" t="str">
            <v>OUK SYPHA</v>
          </cell>
          <cell r="F2256" t="str">
            <v>0420000251568</v>
          </cell>
        </row>
        <row r="2257">
          <cell r="B2257" t="str">
            <v>ហ៊ី ឡេងសែ</v>
          </cell>
          <cell r="C2257">
            <v>1900800343</v>
          </cell>
          <cell r="D2257" t="str">
            <v>ហ៊ី ឡេងសែ</v>
          </cell>
          <cell r="E2257" t="str">
            <v>HY LENGSE</v>
          </cell>
          <cell r="F2257" t="str">
            <v>0560000041454</v>
          </cell>
        </row>
        <row r="2258">
          <cell r="B2258" t="str">
            <v>ហៃ នី</v>
          </cell>
          <cell r="C2258">
            <v>1922100345</v>
          </cell>
          <cell r="D2258" t="str">
            <v>ហៃ នី</v>
          </cell>
          <cell r="E2258" t="str">
            <v>HAY NY</v>
          </cell>
          <cell r="F2258" t="str">
            <v>0470000106891</v>
          </cell>
        </row>
        <row r="2259">
          <cell r="B2259" t="str">
            <v>សំ វីសរ៉ា</v>
          </cell>
          <cell r="C2259">
            <v>1901500136</v>
          </cell>
          <cell r="D2259" t="str">
            <v>សំ វីសរ៉ា</v>
          </cell>
          <cell r="E2259" t="str">
            <v>SAM VISARA</v>
          </cell>
          <cell r="F2259" t="str">
            <v>0030000491817</v>
          </cell>
        </row>
        <row r="2260">
          <cell r="B2260" t="str">
            <v>ត វណ្ណារិទ្ធ</v>
          </cell>
          <cell r="C2260">
            <v>1900800246</v>
          </cell>
          <cell r="D2260" t="str">
            <v>ត វណ្ណារិទ្ធ</v>
          </cell>
          <cell r="E2260" t="str">
            <v>TOR VANNARITH</v>
          </cell>
          <cell r="F2260">
            <v>380000102382</v>
          </cell>
        </row>
        <row r="2261">
          <cell r="B2261" t="str">
            <v>ឌី ឡុង</v>
          </cell>
          <cell r="C2261" t="str">
            <v>1680800237</v>
          </cell>
          <cell r="D2261" t="str">
            <v>ឌី ឡុង</v>
          </cell>
          <cell r="E2261" t="str">
            <v>DY LONG</v>
          </cell>
          <cell r="F2261" t="str">
            <v>0480000027838</v>
          </cell>
        </row>
        <row r="2262">
          <cell r="B2262" t="str">
            <v>អ៊ូ ចន្នី</v>
          </cell>
          <cell r="C2262" t="str">
            <v>1801400273</v>
          </cell>
          <cell r="D2262" t="str">
            <v>អ៊ូ ចន្នី</v>
          </cell>
          <cell r="E2262" t="str">
            <v>OU CHANNY</v>
          </cell>
          <cell r="F2262" t="str">
            <v>0480000024203</v>
          </cell>
        </row>
        <row r="2263">
          <cell r="B2263" t="str">
            <v>ហួ គង់</v>
          </cell>
          <cell r="C2263" t="str">
            <v>1822100600</v>
          </cell>
          <cell r="D2263" t="str">
            <v>ហួ គង់</v>
          </cell>
          <cell r="E2263" t="str">
            <v>HOUR KONG</v>
          </cell>
          <cell r="F2263" t="str">
            <v>0480000027679</v>
          </cell>
        </row>
        <row r="2264">
          <cell r="B2264" t="str">
            <v>ទេព សុក្រិត</v>
          </cell>
          <cell r="C2264" t="str">
            <v>1891200161</v>
          </cell>
          <cell r="D2264" t="str">
            <v>ទេព សុក្រិត</v>
          </cell>
          <cell r="E2264" t="str">
            <v>TEP SOKRYTH</v>
          </cell>
          <cell r="F2264" t="str">
            <v>0480000024416</v>
          </cell>
        </row>
        <row r="2265">
          <cell r="B2265" t="str">
            <v>ដួង ចន្ធា</v>
          </cell>
          <cell r="C2265" t="str">
            <v>2841200116</v>
          </cell>
          <cell r="D2265" t="str">
            <v>ដួង ចន្ធា</v>
          </cell>
          <cell r="E2265" t="str">
            <v>DUONG CHANTHEA</v>
          </cell>
          <cell r="F2265" t="str">
            <v>0480000026192</v>
          </cell>
        </row>
        <row r="2266">
          <cell r="B2266" t="str">
            <v>អ៊ុង យុត្តិវិទូ</v>
          </cell>
          <cell r="C2266" t="str">
            <v>1881400248</v>
          </cell>
          <cell r="D2266" t="str">
            <v>អ៊ុង យុត្តិវិទូ</v>
          </cell>
          <cell r="E2266" t="str">
            <v>OUNG YOUTH VITU</v>
          </cell>
          <cell r="F2266" t="str">
            <v>0480000026869</v>
          </cell>
        </row>
        <row r="2267">
          <cell r="B2267" t="str">
            <v>ជា ទិត្យចំណារ</v>
          </cell>
          <cell r="C2267" t="str">
            <v>1901200119</v>
          </cell>
          <cell r="D2267" t="str">
            <v>ជា ទិត្យចំណារ</v>
          </cell>
          <cell r="E2267" t="str">
            <v>CHEA TITCHAMNAR</v>
          </cell>
          <cell r="F2267" t="str">
            <v>0480000027121</v>
          </cell>
        </row>
        <row r="2268">
          <cell r="B2268" t="str">
            <v>ម៉ៅ វាសនា</v>
          </cell>
          <cell r="C2268">
            <v>1860800248</v>
          </cell>
          <cell r="D2268" t="str">
            <v>ម៉ៅ វាសនា</v>
          </cell>
          <cell r="E2268" t="str">
            <v>MAO VEASNA</v>
          </cell>
          <cell r="F2268" t="str">
            <v>0420000107475</v>
          </cell>
        </row>
        <row r="2269">
          <cell r="B2269" t="str">
            <v>តាំង ណារិន</v>
          </cell>
          <cell r="C2269">
            <v>1852100517</v>
          </cell>
          <cell r="D2269" t="str">
            <v>តាំង ណារិន</v>
          </cell>
          <cell r="E2269" t="str">
            <v>TIANG NARIN</v>
          </cell>
          <cell r="F2269" t="str">
            <v>0420000085897</v>
          </cell>
        </row>
        <row r="2270">
          <cell r="B2270" t="str">
            <v>អេង វណ្ណា</v>
          </cell>
          <cell r="C2270">
            <v>1872100478</v>
          </cell>
          <cell r="D2270" t="str">
            <v>អេង វណ្ណា</v>
          </cell>
          <cell r="E2270" t="str">
            <v>ENG VANNA</v>
          </cell>
          <cell r="F2270" t="str">
            <v>0420000076286</v>
          </cell>
        </row>
        <row r="2271">
          <cell r="B2271" t="str">
            <v>សយ រិទ្ធី</v>
          </cell>
          <cell r="C2271">
            <v>1872100479</v>
          </cell>
          <cell r="D2271" t="str">
            <v>សយ រិទ្ធី</v>
          </cell>
          <cell r="E2271" t="str">
            <v>SOY RITHY</v>
          </cell>
          <cell r="F2271" t="str">
            <v>0420000076278</v>
          </cell>
        </row>
        <row r="2272">
          <cell r="B2272" t="str">
            <v>គ្រន តូតាល់</v>
          </cell>
          <cell r="C2272">
            <v>1890800226</v>
          </cell>
          <cell r="D2272" t="str">
            <v>គ្រន តូតាល់</v>
          </cell>
          <cell r="E2272" t="str">
            <v>KRORN TOTAL</v>
          </cell>
          <cell r="F2272" t="str">
            <v>0420000074895</v>
          </cell>
        </row>
        <row r="2273">
          <cell r="B2273" t="str">
            <v>ឃឿន ច័ន្ទម៉ាល័យ</v>
          </cell>
          <cell r="C2273">
            <v>2891200231</v>
          </cell>
          <cell r="D2273" t="str">
            <v>ឃឿន ច័ន្ទម៉ាល័យ</v>
          </cell>
          <cell r="E2273" t="str">
            <v>KHOEURN CHANMEA
LAIY</v>
          </cell>
          <cell r="F2273" t="str">
            <v>0420000074712</v>
          </cell>
        </row>
        <row r="2274">
          <cell r="B2274" t="str">
            <v>ង៉ែត សុវណ្ណមុនី</v>
          </cell>
          <cell r="C2274">
            <v>2902100325</v>
          </cell>
          <cell r="D2274" t="str">
            <v>ង៉ែត សុវណ្ណមុនី</v>
          </cell>
          <cell r="E2274" t="str">
            <v>NGET SOVANMONY</v>
          </cell>
          <cell r="F2274" t="str">
            <v>0420000074728</v>
          </cell>
        </row>
        <row r="2275">
          <cell r="B2275" t="str">
            <v>សៀ សុទ្ធីមុន្នីរម្យ</v>
          </cell>
          <cell r="C2275">
            <v>2911200140</v>
          </cell>
          <cell r="D2275" t="str">
            <v>សៀ សុទ្ធីមុន្នីរម្យ</v>
          </cell>
          <cell r="E2275" t="str">
            <v>SEA SOTHY MONIROM</v>
          </cell>
          <cell r="F2275" t="str">
            <v>0420000074887</v>
          </cell>
        </row>
        <row r="2276">
          <cell r="B2276" t="str">
            <v>គង់ វង្សចន្រ្ទា</v>
          </cell>
          <cell r="C2276">
            <v>2912100209</v>
          </cell>
          <cell r="D2276" t="str">
            <v>គង់ វង្សចន្រ្ទា</v>
          </cell>
          <cell r="E2276" t="str">
            <v>KONG VUNGCHANTREA</v>
          </cell>
          <cell r="F2276" t="str">
            <v>0420000074917</v>
          </cell>
        </row>
        <row r="2277">
          <cell r="B2277" t="str">
            <v>សៀន សាន</v>
          </cell>
          <cell r="C2277">
            <v>1872100481</v>
          </cell>
          <cell r="D2277" t="str">
            <v>សៀន សាន</v>
          </cell>
          <cell r="E2277" t="str">
            <v>SIEN SAN</v>
          </cell>
          <cell r="F2277" t="str">
            <v>0420000074698</v>
          </cell>
        </row>
        <row r="2278">
          <cell r="B2278" t="str">
            <v>ហេង ផល្លា</v>
          </cell>
          <cell r="C2278">
            <v>1874800005</v>
          </cell>
          <cell r="D2278" t="str">
            <v>ហេង ផល្លា</v>
          </cell>
          <cell r="E2278" t="str">
            <v>HENG PHALLA</v>
          </cell>
          <cell r="F2278" t="str">
            <v>0420000087032</v>
          </cell>
        </row>
        <row r="2279">
          <cell r="B2279" t="str">
            <v>តាំង លីហេង</v>
          </cell>
          <cell r="C2279">
            <v>1880300370</v>
          </cell>
          <cell r="D2279" t="str">
            <v>តាំង លីហេង</v>
          </cell>
          <cell r="E2279" t="str">
            <v>TAING LYHENG</v>
          </cell>
          <cell r="F2279" t="str">
            <v>0420000086966</v>
          </cell>
        </row>
        <row r="2280">
          <cell r="B2280" t="str">
            <v>ឃុន ចន្នី</v>
          </cell>
          <cell r="C2280">
            <v>1900300289</v>
          </cell>
          <cell r="D2280" t="str">
            <v>ឃុន ចន្នី</v>
          </cell>
          <cell r="E2280" t="str">
            <v>KHUN CHANNY</v>
          </cell>
          <cell r="F2280" t="str">
            <v>0420000087048</v>
          </cell>
        </row>
        <row r="2281">
          <cell r="B2281" t="str">
            <v>ម៉េង សុខហេង</v>
          </cell>
          <cell r="C2281">
            <v>1901800091</v>
          </cell>
          <cell r="D2281" t="str">
            <v>ម៉េង សុខហេង</v>
          </cell>
          <cell r="E2281" t="str">
            <v>MENG SOK HENG</v>
          </cell>
          <cell r="F2281" t="str">
            <v>0440000030767</v>
          </cell>
        </row>
        <row r="2282">
          <cell r="B2282" t="str">
            <v>ម៉ុក សុផល្លីកា</v>
          </cell>
          <cell r="C2282">
            <v>1911200175</v>
          </cell>
          <cell r="D2282" t="str">
            <v>ម៉ុក សុផល្លីកា</v>
          </cell>
          <cell r="E2282" t="str">
            <v>MOK SOPHALIKA</v>
          </cell>
          <cell r="F2282" t="str">
            <v>0420000087008</v>
          </cell>
        </row>
        <row r="2283">
          <cell r="B2283" t="str">
            <v>ជុក សុខសាន</v>
          </cell>
          <cell r="C2283">
            <v>2900800311</v>
          </cell>
          <cell r="D2283" t="str">
            <v>ជុក សុខសាន</v>
          </cell>
          <cell r="E2283" t="str">
            <v>CHOUK SOKSAN</v>
          </cell>
          <cell r="F2283" t="str">
            <v>0420000087016</v>
          </cell>
        </row>
        <row r="2284">
          <cell r="B2284" t="str">
            <v>ឡុង ចិន្តា</v>
          </cell>
          <cell r="C2284">
            <v>2921400202</v>
          </cell>
          <cell r="D2284" t="str">
            <v>ឡុង ចិន្តា</v>
          </cell>
          <cell r="E2284" t="str">
            <v>LONG CHENDA</v>
          </cell>
          <cell r="F2284" t="str">
            <v>0420000086974</v>
          </cell>
        </row>
        <row r="2285">
          <cell r="B2285" t="str">
            <v>ម៉ាប់ រស្មី</v>
          </cell>
          <cell r="C2285">
            <v>1882100570</v>
          </cell>
          <cell r="D2285" t="str">
            <v>ម៉ាប់ រស្មី</v>
          </cell>
          <cell r="E2285" t="str">
            <v>MAB RAKSMEY</v>
          </cell>
          <cell r="F2285" t="str">
            <v>0440000030759</v>
          </cell>
        </row>
        <row r="2286">
          <cell r="B2286" t="str">
            <v>សាំង បូរិន</v>
          </cell>
          <cell r="C2286">
            <v>1872100580</v>
          </cell>
          <cell r="D2286" t="str">
            <v>សាំង បូរិន</v>
          </cell>
          <cell r="E2286" t="str">
            <v>SING BORIN</v>
          </cell>
          <cell r="F2286" t="str">
            <v>0480000167403</v>
          </cell>
        </row>
        <row r="2287">
          <cell r="B2287" t="str">
            <v>ជា ច័ន្ទធីតា</v>
          </cell>
          <cell r="C2287">
            <v>2931200162</v>
          </cell>
          <cell r="D2287" t="str">
            <v>ជា ច័ន្ទធីតា</v>
          </cell>
          <cell r="E2287" t="str">
            <v>CHEA CHANTHIDA</v>
          </cell>
          <cell r="F2287" t="str">
            <v>0480000167543</v>
          </cell>
        </row>
        <row r="2288">
          <cell r="B2288" t="str">
            <v>ហែម បញ្ញា</v>
          </cell>
          <cell r="C2288">
            <v>1931200170</v>
          </cell>
          <cell r="D2288" t="str">
            <v>ហែម បញ្ញា</v>
          </cell>
          <cell r="E2288" t="str">
            <v>HEM PANHA</v>
          </cell>
          <cell r="F2288" t="str">
            <v>0480000168008</v>
          </cell>
        </row>
        <row r="2289">
          <cell r="B2289" t="str">
            <v>កែវ លឹមតុលា</v>
          </cell>
          <cell r="C2289">
            <v>1861200504</v>
          </cell>
          <cell r="D2289" t="str">
            <v>កែវ លឹមតុលា</v>
          </cell>
          <cell r="E2289" t="str">
            <v>KEO LIMTOLA</v>
          </cell>
          <cell r="F2289" t="str">
            <v>0480000167411</v>
          </cell>
        </row>
        <row r="2290">
          <cell r="B2290" t="str">
            <v>ហុង ប៉ោ</v>
          </cell>
          <cell r="C2290">
            <v>1890600225</v>
          </cell>
          <cell r="D2290" t="str">
            <v>ហុង ប៉ោ</v>
          </cell>
          <cell r="E2290" t="str">
            <v>HONG POR</v>
          </cell>
          <cell r="F2290" t="str">
            <v>0480000167381</v>
          </cell>
        </row>
        <row r="2291">
          <cell r="B2291" t="str">
            <v>ប៊ិន ចាន់ថា</v>
          </cell>
          <cell r="C2291">
            <v>1911000088</v>
          </cell>
          <cell r="D2291" t="str">
            <v>ប៊ិន ចាន់ថា</v>
          </cell>
          <cell r="E2291" t="str">
            <v>BIN CHANTHA</v>
          </cell>
          <cell r="F2291" t="str">
            <v>0480000167397</v>
          </cell>
        </row>
        <row r="2292">
          <cell r="B2292" t="str">
            <v>ព្រង មួយស៊ីន</v>
          </cell>
          <cell r="C2292">
            <v>2900300505</v>
          </cell>
          <cell r="D2292" t="str">
            <v>ព្រង មួយស៊ីន</v>
          </cell>
          <cell r="E2292" t="str">
            <v>PRONG MUOYSIN</v>
          </cell>
          <cell r="F2292" t="str">
            <v>0480000168132</v>
          </cell>
        </row>
        <row r="2293">
          <cell r="B2293" t="str">
            <v>សោម វ៉ាន់ដន</v>
          </cell>
          <cell r="C2293" t="str">
            <v>1692000036</v>
          </cell>
          <cell r="D2293" t="str">
            <v>សោម វ៉ាន់ដន</v>
          </cell>
          <cell r="E2293" t="str">
            <v>SOM VAN DORN</v>
          </cell>
          <cell r="F2293" t="str">
            <v>0480000024227</v>
          </cell>
        </row>
        <row r="2294">
          <cell r="B2294" t="str">
            <v>ហៀក ច័ន្ទណារី</v>
          </cell>
          <cell r="C2294" t="str">
            <v>2820300232</v>
          </cell>
          <cell r="D2294" t="str">
            <v>ហៀក ច័ន្ទណារី</v>
          </cell>
          <cell r="E2294" t="str">
            <v>HEAK CHANNARY</v>
          </cell>
          <cell r="F2294" t="str">
            <v>0480000024971</v>
          </cell>
        </row>
        <row r="2295">
          <cell r="B2295" t="str">
            <v>គង់ សុនី</v>
          </cell>
          <cell r="C2295" t="str">
            <v>1840700366</v>
          </cell>
          <cell r="D2295" t="str">
            <v>គង់ សុនី</v>
          </cell>
          <cell r="E2295" t="str">
            <v>KONG SONY</v>
          </cell>
          <cell r="F2295" t="str">
            <v>0480000023851</v>
          </cell>
        </row>
        <row r="2296">
          <cell r="B2296" t="str">
            <v>អ៊ុំ ឃុនណាង</v>
          </cell>
          <cell r="C2296" t="str">
            <v>2850400085</v>
          </cell>
          <cell r="D2296" t="str">
            <v>អ៊ុំ ឃុនណាង</v>
          </cell>
          <cell r="E2296" t="str">
            <v>UM KHUN NANG</v>
          </cell>
          <cell r="F2296" t="str">
            <v>0480000026885</v>
          </cell>
        </row>
        <row r="2297">
          <cell r="B2297" t="str">
            <v>តាន់ បុប្ផា</v>
          </cell>
          <cell r="C2297" t="str">
            <v>2671200129</v>
          </cell>
          <cell r="D2297" t="str">
            <v>តាន់ បុប្ផា</v>
          </cell>
          <cell r="E2297" t="str">
            <v>TAN BOPHA</v>
          </cell>
          <cell r="F2297" t="str">
            <v>0480000023886</v>
          </cell>
        </row>
        <row r="2298">
          <cell r="B2298" t="str">
            <v>ជ្រា សែសុគន្ធារិទ្ធ</v>
          </cell>
          <cell r="C2298" t="str">
            <v>1802100532</v>
          </cell>
          <cell r="D2298" t="str">
            <v>ជ្រា សែសុគន្ធារិទ្ធ</v>
          </cell>
          <cell r="E2298" t="str">
            <v>CHREA SESOKUNTHEA
RITH</v>
          </cell>
          <cell r="F2298" t="str">
            <v>0480000026168</v>
          </cell>
        </row>
        <row r="2299">
          <cell r="B2299" t="str">
            <v>ចាន់ ភក្តី</v>
          </cell>
          <cell r="C2299" t="str">
            <v>1820800348</v>
          </cell>
          <cell r="D2299" t="str">
            <v>ចាន់ ភក្តី</v>
          </cell>
          <cell r="E2299" t="str">
            <v>CHAN PHAKKDEY</v>
          </cell>
          <cell r="F2299" t="str">
            <v>0480000030114</v>
          </cell>
        </row>
        <row r="2300">
          <cell r="B2300" t="str">
            <v>គង់ ធឿន</v>
          </cell>
          <cell r="C2300" t="str">
            <v>1700300111</v>
          </cell>
          <cell r="D2300" t="str">
            <v>គង់ ធឿន</v>
          </cell>
          <cell r="E2300" t="str">
            <v>KONG THOEURN</v>
          </cell>
          <cell r="F2300" t="str">
            <v>0480000027725</v>
          </cell>
        </row>
        <row r="2301">
          <cell r="B2301" t="str">
            <v>ស៊ុំ ច័ន្ទវាសនា</v>
          </cell>
          <cell r="C2301" t="str">
            <v>1791200173</v>
          </cell>
          <cell r="D2301" t="str">
            <v>ស៊ុំ ច័ន្ទវាសនា</v>
          </cell>
          <cell r="E2301" t="str">
            <v>SUM CHANVEASNA</v>
          </cell>
          <cell r="F2301" t="str">
            <v>0480000026257</v>
          </cell>
        </row>
        <row r="2302">
          <cell r="B2302" t="str">
            <v>ផាន សុភាព</v>
          </cell>
          <cell r="C2302" t="str">
            <v>1792100354</v>
          </cell>
          <cell r="D2302" t="str">
            <v>ផាន សុភាព</v>
          </cell>
          <cell r="E2302" t="str">
            <v>PHAN SOPHEAP</v>
          </cell>
          <cell r="F2302" t="str">
            <v>0480000027911</v>
          </cell>
        </row>
        <row r="2303">
          <cell r="B2303" t="str">
            <v>អ៊ុង យុត្តិវង្ស</v>
          </cell>
          <cell r="C2303">
            <v>1841400280</v>
          </cell>
          <cell r="D2303" t="str">
            <v>អ៊ុង យុត្តិវង្ស</v>
          </cell>
          <cell r="E2303" t="str">
            <v>OUNG YOUTHVOUNG</v>
          </cell>
          <cell r="F2303" t="str">
            <v>0480000026222</v>
          </cell>
        </row>
        <row r="2304">
          <cell r="B2304" t="str">
            <v>សេង សាក់បូរិន</v>
          </cell>
          <cell r="C2304" t="str">
            <v>1791200137</v>
          </cell>
          <cell r="D2304" t="str">
            <v>សេង សាក់បូរិន</v>
          </cell>
          <cell r="E2304" t="str">
            <v>SENG SAKBORIN</v>
          </cell>
          <cell r="F2304" t="str">
            <v>0480000024564</v>
          </cell>
        </row>
        <row r="2305">
          <cell r="B2305" t="str">
            <v>ប៉ាន់ ភារិទ្ធ</v>
          </cell>
          <cell r="C2305">
            <v>1870400157</v>
          </cell>
          <cell r="D2305" t="str">
            <v>ប៉ាន់ ភារិទ្ធ</v>
          </cell>
          <cell r="E2305" t="str">
            <v>PANN PHEARITH</v>
          </cell>
          <cell r="F2305" t="str">
            <v>0420000074682</v>
          </cell>
        </row>
        <row r="2306">
          <cell r="B2306" t="str">
            <v>កែវ សុណេដា</v>
          </cell>
          <cell r="C2306" t="str">
            <v>1790300483</v>
          </cell>
          <cell r="D2306" t="str">
            <v>កែវ សុណេដា</v>
          </cell>
          <cell r="E2306" t="str">
            <v>​KEO SONEDA</v>
          </cell>
          <cell r="F2306" t="str">
            <v>0480000024424</v>
          </cell>
        </row>
        <row r="2307">
          <cell r="B2307" t="str">
            <v>អៀង ម៉នសារ៉ា</v>
          </cell>
          <cell r="C2307" t="str">
            <v>1811200580</v>
          </cell>
          <cell r="D2307" t="str">
            <v>អៀង ម៉នសារ៉ា</v>
          </cell>
          <cell r="E2307" t="str">
            <v>IENG MAN SARA</v>
          </cell>
          <cell r="F2307" t="str">
            <v>0480000027927</v>
          </cell>
        </row>
        <row r="2308">
          <cell r="B2308" t="str">
            <v>ខឿន សុខា</v>
          </cell>
          <cell r="C2308" t="str">
            <v>1840800377</v>
          </cell>
          <cell r="D2308" t="str">
            <v>ខឿន សុខា</v>
          </cell>
          <cell r="E2308" t="str">
            <v>KHOUERN SOKHA</v>
          </cell>
          <cell r="F2308" t="str">
            <v>0480000024467</v>
          </cell>
        </row>
        <row r="2309">
          <cell r="B2309" t="str">
            <v>អ៊ុក ច័ន្ទមករា</v>
          </cell>
          <cell r="C2309" t="str">
            <v>1862100298</v>
          </cell>
          <cell r="D2309" t="str">
            <v>អ៊ុក ច័ន្ទមករា</v>
          </cell>
          <cell r="E2309" t="str">
            <v>OUK CHAN MAKARA</v>
          </cell>
          <cell r="F2309" t="str">
            <v>0060000252107</v>
          </cell>
        </row>
        <row r="2310">
          <cell r="B2310" t="str">
            <v>សួស សុជាតិ</v>
          </cell>
          <cell r="C2310" t="str">
            <v>1881200218</v>
          </cell>
          <cell r="D2310" t="str">
            <v>សួស សុជាតិ</v>
          </cell>
          <cell r="E2310" t="str">
            <v>SOUS SOCHEAT</v>
          </cell>
          <cell r="F2310" t="str">
            <v>0480000027709</v>
          </cell>
        </row>
        <row r="2311">
          <cell r="B2311" t="str">
            <v>ថុង គន្ធវណ្ណធី</v>
          </cell>
          <cell r="C2311" t="str">
            <v>2860600171</v>
          </cell>
          <cell r="D2311" t="str">
            <v>ថុង គន្ធវណ្ណធី</v>
          </cell>
          <cell r="E2311" t="str">
            <v>THONG KUNVANTHY</v>
          </cell>
          <cell r="F2311" t="str">
            <v>0480000028284</v>
          </cell>
        </row>
        <row r="2312">
          <cell r="B2312" t="str">
            <v>ប្រាក់ ចន្រ្ទារស្មី</v>
          </cell>
          <cell r="C2312" t="str">
            <v>2891200178</v>
          </cell>
          <cell r="D2312" t="str">
            <v>ប្រាក់ ចន្រ្ទារស្មី</v>
          </cell>
          <cell r="E2312" t="str">
            <v>PRAK CHAN TREARAK
SMEY</v>
          </cell>
          <cell r="F2312" t="str">
            <v>0480000025811</v>
          </cell>
        </row>
        <row r="2313">
          <cell r="B2313" t="str">
            <v>ដាវ ភារៈ</v>
          </cell>
          <cell r="C2313" t="str">
            <v>1750800501</v>
          </cell>
          <cell r="D2313" t="str">
            <v>ដាវ ភារៈ</v>
          </cell>
          <cell r="E2313" t="str">
            <v>DAV PHEARAK</v>
          </cell>
          <cell r="F2313" t="str">
            <v>0480000024181</v>
          </cell>
        </row>
        <row r="2314">
          <cell r="B2314" t="str">
            <v>យឿន សារ៉ែម</v>
          </cell>
          <cell r="C2314" t="str">
            <v>1841400263</v>
          </cell>
          <cell r="D2314" t="str">
            <v>យឿន សារ៉ែម</v>
          </cell>
          <cell r="E2314" t="str">
            <v>YOEURN SAREM</v>
          </cell>
          <cell r="F2314" t="str">
            <v>0480000023908</v>
          </cell>
        </row>
        <row r="2315">
          <cell r="B2315" t="str">
            <v>ម៉ោញ សំណាង</v>
          </cell>
          <cell r="C2315">
            <v>1871700235</v>
          </cell>
          <cell r="D2315" t="str">
            <v>ម៉ោញ សំណាង</v>
          </cell>
          <cell r="E2315" t="str">
            <v>MORNH SAMNANG</v>
          </cell>
          <cell r="F2315" t="str">
            <v>0480000167427</v>
          </cell>
        </row>
        <row r="2316">
          <cell r="B2316" t="str">
            <v>វ៉ាន់ ផៃ</v>
          </cell>
          <cell r="C2316" t="str">
            <v>1830600286</v>
          </cell>
          <cell r="D2316" t="str">
            <v>វ៉ាន់ ផៃ</v>
          </cell>
          <cell r="E2316" t="str">
            <v>VANN PHAY</v>
          </cell>
          <cell r="F2316" t="str">
            <v>0480000024726</v>
          </cell>
        </row>
        <row r="2317">
          <cell r="B2317" t="str">
            <v>ម៉ោង ជាបអេង</v>
          </cell>
          <cell r="C2317" t="str">
            <v>1830800391</v>
          </cell>
          <cell r="D2317" t="str">
            <v>ម៉ោង ជាបអេង</v>
          </cell>
          <cell r="E2317" t="str">
            <v>MORNG CHEAP ENG</v>
          </cell>
          <cell r="F2317" t="str">
            <v>0480000027563</v>
          </cell>
        </row>
        <row r="2318">
          <cell r="B2318" t="str">
            <v>ស៊ិន សូសែង</v>
          </cell>
          <cell r="C2318" t="str">
            <v>1852100475</v>
          </cell>
          <cell r="D2318" t="str">
            <v>ស៊ិន សូសែង</v>
          </cell>
          <cell r="E2318" t="str">
            <v>SIN SOSENG</v>
          </cell>
          <cell r="F2318" t="str">
            <v>0480000024874</v>
          </cell>
        </row>
        <row r="2319">
          <cell r="B2319" t="str">
            <v>ចំរើន ទូច</v>
          </cell>
          <cell r="C2319" t="str">
            <v>1850800353</v>
          </cell>
          <cell r="D2319" t="str">
            <v>ចំរើន ទូច</v>
          </cell>
          <cell r="E2319" t="str">
            <v>CHAMROEUN TOUCH</v>
          </cell>
          <cell r="F2319" t="str">
            <v>0480000026923</v>
          </cell>
        </row>
        <row r="2320">
          <cell r="B2320" t="str">
            <v>ខៃ សុកជាតិ</v>
          </cell>
          <cell r="C2320" t="str">
            <v>1881200174</v>
          </cell>
          <cell r="D2320" t="str">
            <v>ខៃ សុកជាតិ</v>
          </cell>
          <cell r="E2320" t="str">
            <v>KHAY SOCHOT</v>
          </cell>
          <cell r="F2320" t="str">
            <v>0480000026834</v>
          </cell>
        </row>
        <row r="2321">
          <cell r="B2321" t="str">
            <v>ពាន បុប្ផា</v>
          </cell>
          <cell r="C2321" t="str">
            <v>2840600109</v>
          </cell>
          <cell r="D2321" t="str">
            <v>ពាន បុប្ផា</v>
          </cell>
          <cell r="E2321" t="str">
            <v>PEAN BOPHA</v>
          </cell>
          <cell r="F2321" t="str">
            <v>0480000023959</v>
          </cell>
        </row>
        <row r="2322">
          <cell r="B2322" t="str">
            <v>ស៊ីម ស្រីមុំ</v>
          </cell>
          <cell r="C2322" t="str">
            <v>2900700187</v>
          </cell>
          <cell r="D2322" t="str">
            <v>ស៊ីម ស្រីមុំ</v>
          </cell>
          <cell r="E2322" t="str">
            <v>SIM SREY MOM</v>
          </cell>
          <cell r="F2322" t="str">
            <v>0480000025657</v>
          </cell>
        </row>
        <row r="2323">
          <cell r="B2323" t="str">
            <v>កឹម សំអាត</v>
          </cell>
          <cell r="C2323">
            <v>1812100398</v>
          </cell>
          <cell r="D2323" t="str">
            <v>កឹម សំអាត</v>
          </cell>
          <cell r="E2323" t="str">
            <v>KEM SAM ATH</v>
          </cell>
          <cell r="F2323" t="str">
            <v>0480000024351</v>
          </cell>
        </row>
        <row r="2324">
          <cell r="B2324" t="str">
            <v>អ៊ុំ ធីតា</v>
          </cell>
          <cell r="C2324">
            <v>2950700137</v>
          </cell>
          <cell r="D2324" t="str">
            <v>អ៊ុំ ធីតា</v>
          </cell>
          <cell r="E2324" t="str">
            <v>UM THIDA</v>
          </cell>
          <cell r="F2324" t="str">
            <v>0570000051738</v>
          </cell>
        </row>
        <row r="2325">
          <cell r="B2325" t="str">
            <v>តូច លីសុខ</v>
          </cell>
          <cell r="C2325" t="str">
            <v>1770600114</v>
          </cell>
          <cell r="D2325" t="str">
            <v>តូច លីសុខ</v>
          </cell>
          <cell r="E2325" t="str">
            <v>TOUCH LYSOK</v>
          </cell>
          <cell r="F2325" t="str">
            <v>0480000027954</v>
          </cell>
        </row>
        <row r="2326">
          <cell r="B2326" t="str">
            <v>វ៉ាត ឧស្សាហិ៍</v>
          </cell>
          <cell r="C2326" t="str">
            <v>1850100051</v>
          </cell>
          <cell r="D2326" t="str">
            <v>វ៉ាត ឧស្សាហិ៍</v>
          </cell>
          <cell r="E2326" t="str">
            <v>VATH UKSA</v>
          </cell>
          <cell r="F2326" t="str">
            <v>0480000026788</v>
          </cell>
        </row>
        <row r="2327">
          <cell r="B2327" t="str">
            <v>ថោង ប៊ុនធឿន</v>
          </cell>
          <cell r="C2327" t="str">
            <v>1760600109</v>
          </cell>
          <cell r="D2327" t="str">
            <v>ថោង ប៊ុនធឿន</v>
          </cell>
          <cell r="E2327" t="str">
            <v>THONG BUNTHOEUN</v>
          </cell>
          <cell r="F2327" t="str">
            <v>0480000025056</v>
          </cell>
        </row>
        <row r="2328">
          <cell r="B2328" t="str">
            <v>អ៊ូ ព្រំសុធារ៉ា</v>
          </cell>
          <cell r="C2328" t="str">
            <v>2781500018</v>
          </cell>
          <cell r="D2328" t="str">
            <v>អ៊ូ ព្រំសុធារ៉ា</v>
          </cell>
          <cell r="E2328" t="str">
            <v>OU PRUMSOTHEARA</v>
          </cell>
          <cell r="F2328" t="str">
            <v>0480000027447</v>
          </cell>
        </row>
        <row r="2329">
          <cell r="B2329" t="str">
            <v>ម៉ែន វណ្ណារី</v>
          </cell>
          <cell r="C2329" t="str">
            <v>2851500090</v>
          </cell>
          <cell r="D2329" t="str">
            <v>ម៉ែន វណ្ណារី</v>
          </cell>
          <cell r="E2329" t="str">
            <v>MEN VANNARY</v>
          </cell>
          <cell r="F2329" t="str">
            <v>0480000027067</v>
          </cell>
        </row>
        <row r="2330">
          <cell r="B2330" t="str">
            <v>ប្រាក់ ច័ន្ទដារ៉ារ័ត្ន</v>
          </cell>
          <cell r="C2330" t="str">
            <v>2871200107</v>
          </cell>
          <cell r="D2330" t="str">
            <v>ប្រាក់ ច័ន្ទដារ៉ារ័ត្ន</v>
          </cell>
          <cell r="E2330" t="str">
            <v>PRAK CHANDARARATH</v>
          </cell>
          <cell r="F2330" t="str">
            <v>0480000027358</v>
          </cell>
        </row>
        <row r="2331">
          <cell r="B2331" t="str">
            <v>សេង សុធារ៉ា</v>
          </cell>
          <cell r="C2331" t="str">
            <v>1860300280</v>
          </cell>
          <cell r="D2331" t="str">
            <v>សេង សុធារ៉ា</v>
          </cell>
          <cell r="E2331" t="str">
            <v>SENG SOTHEARA</v>
          </cell>
          <cell r="F2331" t="str">
            <v>0480000024173</v>
          </cell>
        </row>
        <row r="2332">
          <cell r="B2332" t="str">
            <v>តាំង ជីអ៊ុយ</v>
          </cell>
          <cell r="C2332" t="str">
            <v>1810300297</v>
          </cell>
          <cell r="D2332" t="str">
            <v>តាំង ជីអ៊ុយ</v>
          </cell>
          <cell r="E2332" t="str">
            <v>TAING CHY UY</v>
          </cell>
          <cell r="F2332" t="str">
            <v>0480000024197</v>
          </cell>
        </row>
        <row r="2333">
          <cell r="B2333" t="str">
            <v>ឡា តារា</v>
          </cell>
          <cell r="C2333" t="str">
            <v>1840800404</v>
          </cell>
          <cell r="D2333" t="str">
            <v>ឡា តារា</v>
          </cell>
          <cell r="E2333" t="str">
            <v>LA TARA</v>
          </cell>
          <cell r="F2333" t="str">
            <v>0010002721557</v>
          </cell>
        </row>
        <row r="2334">
          <cell r="B2334" t="str">
            <v>ហេង វណ្ណា</v>
          </cell>
          <cell r="C2334" t="str">
            <v>1860300261</v>
          </cell>
          <cell r="D2334" t="str">
            <v>ហេង វណ្ណា</v>
          </cell>
          <cell r="E2334" t="str">
            <v>HENG VANNA</v>
          </cell>
          <cell r="F2334" t="str">
            <v>0480000024793</v>
          </cell>
        </row>
        <row r="2335">
          <cell r="B2335" t="str">
            <v>ម៉ន អ៊ីន</v>
          </cell>
          <cell r="C2335" t="str">
            <v>1720500424</v>
          </cell>
          <cell r="D2335" t="str">
            <v>ម៉ន អ៊ីន</v>
          </cell>
          <cell r="E2335" t="str">
            <v>MAN INN</v>
          </cell>
          <cell r="F2335" t="str">
            <v>0480000026486</v>
          </cell>
        </row>
        <row r="2336">
          <cell r="B2336" t="str">
            <v>ប៉ាក់ រ៉ាវី</v>
          </cell>
          <cell r="C2336" t="str">
            <v>2830700165</v>
          </cell>
          <cell r="D2336" t="str">
            <v>ប៉ាក់ រ៉ាវី</v>
          </cell>
          <cell r="E2336" t="str">
            <v>PAK RAVY</v>
          </cell>
          <cell r="F2336" t="str">
            <v>0480000027814</v>
          </cell>
        </row>
        <row r="2337">
          <cell r="B2337" t="str">
            <v>មុត សុភ័ក្រ្ត</v>
          </cell>
          <cell r="C2337" t="str">
            <v>1831200545</v>
          </cell>
          <cell r="D2337" t="str">
            <v>មុត សុភ័ក្រ្ត</v>
          </cell>
          <cell r="E2337" t="str">
            <v>MUTH SOPHEAK</v>
          </cell>
          <cell r="F2337" t="str">
            <v>0480000027156</v>
          </cell>
        </row>
        <row r="2338">
          <cell r="B2338" t="str">
            <v>ជិន តារ៉ា</v>
          </cell>
          <cell r="C2338">
            <v>1751200223</v>
          </cell>
          <cell r="D2338" t="str">
            <v>ជិន តារ៉ា</v>
          </cell>
          <cell r="E2338" t="str">
            <v>CHIN TARA</v>
          </cell>
          <cell r="F2338" t="str">
            <v>0160000047381</v>
          </cell>
        </row>
        <row r="2339">
          <cell r="B2339" t="str">
            <v>ឱក វីរៈ</v>
          </cell>
          <cell r="C2339" t="str">
            <v>1680200023</v>
          </cell>
          <cell r="D2339" t="str">
            <v>ឱក វីរៈ</v>
          </cell>
          <cell r="E2339" t="str">
            <v>OK VIREAK</v>
          </cell>
          <cell r="F2339" t="str">
            <v>0480000024898</v>
          </cell>
        </row>
        <row r="2340">
          <cell r="B2340" t="str">
            <v>គង ឌីណា</v>
          </cell>
          <cell r="C2340" t="str">
            <v>1760300045</v>
          </cell>
          <cell r="D2340" t="str">
            <v>គង ឌីណា</v>
          </cell>
          <cell r="E2340" t="str">
            <v>KONG DYNA</v>
          </cell>
          <cell r="F2340" t="str">
            <v>0480000024092</v>
          </cell>
        </row>
        <row r="2341">
          <cell r="B2341" t="str">
            <v>សយ សុខឃាង</v>
          </cell>
          <cell r="C2341" t="str">
            <v>1830300307</v>
          </cell>
          <cell r="D2341" t="str">
            <v>សយ សុខឃាង</v>
          </cell>
          <cell r="E2341" t="str">
            <v>SAY SOKHEANG</v>
          </cell>
          <cell r="F2341" t="str">
            <v>0480000023991</v>
          </cell>
        </row>
        <row r="2342">
          <cell r="B2342" t="str">
            <v>អ៊ុក កុសល</v>
          </cell>
          <cell r="C2342" t="str">
            <v>1681200190</v>
          </cell>
          <cell r="D2342" t="str">
            <v>អ៊ុក កុសល</v>
          </cell>
          <cell r="E2342" t="str">
            <v>OK KOSAL</v>
          </cell>
          <cell r="F2342" t="str">
            <v>0010002526668</v>
          </cell>
        </row>
        <row r="2343">
          <cell r="B2343" t="str">
            <v>ធួក សំនឿន</v>
          </cell>
          <cell r="C2343" t="str">
            <v>1832100453</v>
          </cell>
          <cell r="D2343" t="str">
            <v>ធួក សំនឿន</v>
          </cell>
          <cell r="E2343" t="str">
            <v>THUORK SAMNOEURN</v>
          </cell>
          <cell r="F2343" t="str">
            <v>0480000026017</v>
          </cell>
        </row>
        <row r="2344">
          <cell r="B2344" t="str">
            <v>លន់ ស៊ីណាត</v>
          </cell>
          <cell r="C2344">
            <v>1860300390</v>
          </cell>
          <cell r="D2344" t="str">
            <v>លន់ ស៊ីណាត</v>
          </cell>
          <cell r="E2344" t="str">
            <v>LUN SINATH</v>
          </cell>
          <cell r="F2344" t="str">
            <v>0480000249857</v>
          </cell>
        </row>
        <row r="2345">
          <cell r="B2345" t="str">
            <v>សាន សុថារី</v>
          </cell>
          <cell r="C2345" t="str">
            <v>2791200118</v>
          </cell>
          <cell r="D2345" t="str">
            <v>សាន សុថារី</v>
          </cell>
          <cell r="E2345" t="str">
            <v>SAN SOTHARY</v>
          </cell>
          <cell r="F2345" t="str">
            <v>0480000024448</v>
          </cell>
        </row>
        <row r="2346">
          <cell r="B2346" t="str">
            <v>ថាយ គីមសាន</v>
          </cell>
          <cell r="C2346">
            <v>2800800323</v>
          </cell>
          <cell r="D2346" t="str">
            <v>ថាយ គីមសាន</v>
          </cell>
          <cell r="E2346" t="str">
            <v>THAY KIMSAN</v>
          </cell>
          <cell r="F2346" t="str">
            <v>0480000107982</v>
          </cell>
        </row>
        <row r="2347">
          <cell r="B2347" t="str">
            <v>ជិន សុធី</v>
          </cell>
          <cell r="C2347">
            <v>2890300462</v>
          </cell>
          <cell r="D2347" t="str">
            <v>ជិន សុធី</v>
          </cell>
          <cell r="E2347" t="str">
            <v>CHIN SOTHY</v>
          </cell>
          <cell r="F2347" t="str">
            <v>0480000398324</v>
          </cell>
        </row>
        <row r="2348">
          <cell r="B2348" t="str">
            <v>ម៉េង វ៉ាន់ដេត</v>
          </cell>
          <cell r="C2348" t="str">
            <v>1810300298</v>
          </cell>
          <cell r="D2348" t="str">
            <v>ម៉េង វ៉ាន់ដេត</v>
          </cell>
          <cell r="E2348" t="str">
            <v>MENG VANDETH</v>
          </cell>
          <cell r="F2348" t="str">
            <v>0480000023983</v>
          </cell>
        </row>
        <row r="2349">
          <cell r="B2349" t="str">
            <v>ប៉ិច ដារា</v>
          </cell>
          <cell r="C2349">
            <v>1921200220</v>
          </cell>
          <cell r="D2349" t="str">
            <v>ប៉ិច ដារា</v>
          </cell>
          <cell r="E2349" t="str">
            <v>PECH DARA</v>
          </cell>
          <cell r="F2349" t="str">
            <v>0570000045153</v>
          </cell>
        </row>
        <row r="2350">
          <cell r="B2350" t="str">
            <v>ឡេង លីណូ</v>
          </cell>
          <cell r="C2350" t="str">
            <v>1821200148</v>
          </cell>
          <cell r="D2350" t="str">
            <v>ឡេង លីណូ</v>
          </cell>
          <cell r="E2350" t="str">
            <v>LENG LYNO</v>
          </cell>
          <cell r="F2350" t="str">
            <v>0010002531588</v>
          </cell>
        </row>
        <row r="2351">
          <cell r="B2351" t="str">
            <v>យឹម ពិសី</v>
          </cell>
          <cell r="C2351" t="str">
            <v>2881200196</v>
          </cell>
          <cell r="D2351" t="str">
            <v>យឹម ពិសី</v>
          </cell>
          <cell r="E2351" t="str">
            <v>YIM PISEY</v>
          </cell>
          <cell r="F2351" t="str">
            <v>0480000027598</v>
          </cell>
        </row>
        <row r="2352">
          <cell r="B2352" t="str">
            <v>ឈា បញ្ចរី</v>
          </cell>
          <cell r="C2352" t="str">
            <v>2890200182</v>
          </cell>
          <cell r="D2352" t="str">
            <v>ឈា បញ្ចរី</v>
          </cell>
          <cell r="E2352" t="str">
            <v>CHHEA PANHRY</v>
          </cell>
          <cell r="F2352" t="str">
            <v>0010002802681</v>
          </cell>
        </row>
        <row r="2353">
          <cell r="B2353" t="str">
            <v>ផុន ផាណ្ណៈ</v>
          </cell>
          <cell r="C2353" t="str">
            <v>1890800151</v>
          </cell>
          <cell r="D2353" t="str">
            <v>ផុន ផាណ្ណៈ</v>
          </cell>
          <cell r="E2353" t="str">
            <v>PHON PHANNAK</v>
          </cell>
          <cell r="F2353" t="str">
            <v>0480000024987</v>
          </cell>
        </row>
        <row r="2354">
          <cell r="B2354" t="str">
            <v>ឃឹម ភារ៉ា</v>
          </cell>
          <cell r="C2354">
            <v>2942100248</v>
          </cell>
          <cell r="D2354" t="str">
            <v>ឃឹម ភារ៉ា</v>
          </cell>
          <cell r="E2354" t="str">
            <v>KHOEM PHEARA</v>
          </cell>
          <cell r="F2354" t="str">
            <v>0480000280765</v>
          </cell>
        </row>
        <row r="2355">
          <cell r="B2355" t="str">
            <v>នេត ស្រីពេជ្រ</v>
          </cell>
          <cell r="C2355">
            <v>2921000147</v>
          </cell>
          <cell r="D2355" t="str">
            <v>នេត ស្រីពេជ្រ</v>
          </cell>
          <cell r="E2355" t="str">
            <v>NET SREYPICH</v>
          </cell>
          <cell r="F2355" t="str">
            <v>0480000180717</v>
          </cell>
        </row>
        <row r="2356">
          <cell r="B2356" t="str">
            <v>សាន សុត្ថារ៉ា</v>
          </cell>
          <cell r="C2356">
            <v>2881200337</v>
          </cell>
          <cell r="D2356" t="str">
            <v>សាន សុត្ថារ៉ា</v>
          </cell>
          <cell r="E2356" t="str">
            <v>SAN SOTHARA</v>
          </cell>
          <cell r="F2356" t="str">
            <v>0480000178359</v>
          </cell>
        </row>
        <row r="2357">
          <cell r="B2357" t="str">
            <v>យឹម លីដា</v>
          </cell>
          <cell r="C2357">
            <v>2910700293</v>
          </cell>
          <cell r="D2357" t="str">
            <v>យឹម លីដា</v>
          </cell>
          <cell r="E2357" t="str">
            <v>YIM LYDA</v>
          </cell>
          <cell r="F2357" t="str">
            <v>0480000390498</v>
          </cell>
        </row>
        <row r="2358">
          <cell r="B2358" t="str">
            <v>ហ៊ន ម៉េងហ័ង</v>
          </cell>
          <cell r="C2358">
            <v>1930800229</v>
          </cell>
          <cell r="D2358" t="str">
            <v>ហ៊ន ម៉េងហ័ង</v>
          </cell>
          <cell r="E2358" t="str">
            <v>HON MENGHORNG</v>
          </cell>
          <cell r="F2358" t="str">
            <v>0480000280722</v>
          </cell>
        </row>
        <row r="2359">
          <cell r="B2359" t="str">
            <v>សុខ រុំ</v>
          </cell>
          <cell r="C2359">
            <v>1900500166</v>
          </cell>
          <cell r="D2359" t="str">
            <v>សុខ រុំ</v>
          </cell>
          <cell r="E2359" t="str">
            <v>SOK RUM</v>
          </cell>
          <cell r="F2359" t="str">
            <v>0570000046524</v>
          </cell>
        </row>
        <row r="2360">
          <cell r="B2360" t="str">
            <v>អ៊ូច ភិនភានី</v>
          </cell>
          <cell r="C2360">
            <v>1972100064</v>
          </cell>
          <cell r="D2360" t="str">
            <v>អ៊ូច ភិនភានី</v>
          </cell>
          <cell r="E2360" t="str">
            <v>OUCH PHINPHEANY</v>
          </cell>
          <cell r="F2360" t="str">
            <v>0480000281052</v>
          </cell>
        </row>
        <row r="2361">
          <cell r="B2361" t="str">
            <v>អ៊ី ស្រីពៅ</v>
          </cell>
          <cell r="C2361" t="str">
            <v>2910600102</v>
          </cell>
          <cell r="D2361" t="str">
            <v>អ៊ី ស្រីពៅ</v>
          </cell>
          <cell r="E2361" t="str">
            <v>Y SREY POV</v>
          </cell>
          <cell r="F2361" t="str">
            <v>0480000026621</v>
          </cell>
        </row>
        <row r="2362">
          <cell r="B2362" t="str">
            <v>សឿន សុគន្ធី</v>
          </cell>
          <cell r="C2362" t="str">
            <v>1841200377</v>
          </cell>
          <cell r="D2362" t="str">
            <v>សឿន សុគន្ធី</v>
          </cell>
          <cell r="E2362" t="str">
            <v>SOEUN SOKUNTHY</v>
          </cell>
          <cell r="F2362" t="str">
            <v>0480000027148</v>
          </cell>
        </row>
        <row r="2363">
          <cell r="B2363" t="str">
            <v>ឌិន សម្ភស្ស</v>
          </cell>
          <cell r="C2363">
            <v>2900800408</v>
          </cell>
          <cell r="D2363" t="str">
            <v>ឌិន សម្ភស្ស</v>
          </cell>
          <cell r="E2363" t="str">
            <v>DIN SOMPHORS</v>
          </cell>
          <cell r="F2363" t="str">
            <v>0480000178348</v>
          </cell>
        </row>
        <row r="2364">
          <cell r="B2364" t="str">
            <v>អ៊ី សេងលាប</v>
          </cell>
          <cell r="C2364">
            <v>2880600252</v>
          </cell>
          <cell r="D2364" t="str">
            <v>អ៊ី សេងលាប</v>
          </cell>
          <cell r="E2364" t="str">
            <v>Y SENGLEAB</v>
          </cell>
          <cell r="F2364" t="str">
            <v>0480000178332</v>
          </cell>
        </row>
        <row r="2365">
          <cell r="B2365" t="str">
            <v>ឡាញ់ ច័ន្ទដារ៉ា</v>
          </cell>
          <cell r="C2365">
            <v>1952100077</v>
          </cell>
          <cell r="D2365" t="str">
            <v>ឡាញ់ ច័ន្ទដារ៉ា</v>
          </cell>
          <cell r="E2365" t="str">
            <v>LANH CHANDARA</v>
          </cell>
          <cell r="F2365" t="str">
            <v>0480000178316</v>
          </cell>
        </row>
        <row r="2366">
          <cell r="B2366" t="str">
            <v>ជា ចាន់ថា</v>
          </cell>
          <cell r="C2366">
            <v>1900800249</v>
          </cell>
          <cell r="D2366" t="str">
            <v>ជា ចាន់ថា</v>
          </cell>
          <cell r="E2366" t="str">
            <v>CHEA CHANTHA</v>
          </cell>
          <cell r="F2366" t="str">
            <v>0440000030805</v>
          </cell>
        </row>
        <row r="2367">
          <cell r="B2367" t="str">
            <v>សួន សុធា</v>
          </cell>
          <cell r="C2367" t="str">
            <v>2880300345</v>
          </cell>
          <cell r="D2367" t="str">
            <v>សួន សុធា</v>
          </cell>
          <cell r="E2367" t="str">
            <v>SOURN SOTHEA</v>
          </cell>
          <cell r="F2367" t="str">
            <v>0480000027587</v>
          </cell>
        </row>
        <row r="2368">
          <cell r="B2368" t="str">
            <v>សួន សុម៉ាឡាវី</v>
          </cell>
          <cell r="C2368">
            <v>1940300241</v>
          </cell>
          <cell r="D2368" t="str">
            <v>សួន សុម៉ាឡាវី</v>
          </cell>
          <cell r="E2368" t="str">
            <v>SOURN SOMALAVY</v>
          </cell>
          <cell r="F2368" t="str">
            <v>0130000289605</v>
          </cell>
        </row>
        <row r="2369">
          <cell r="B2369" t="str">
            <v>ធឹម សុភ័ស</v>
          </cell>
          <cell r="C2369">
            <v>1912100401</v>
          </cell>
          <cell r="D2369" t="str">
            <v>ធឹម សុភ័ស</v>
          </cell>
          <cell r="E2369" t="str">
            <v>THOEM SOPHORS</v>
          </cell>
          <cell r="F2369" t="str">
            <v>0480000280811</v>
          </cell>
        </row>
        <row r="2370">
          <cell r="B2370" t="str">
            <v>តឹប សំបាន</v>
          </cell>
          <cell r="C2370" t="str">
            <v>1862100376</v>
          </cell>
          <cell r="D2370" t="str">
            <v>តឹប សំបាន</v>
          </cell>
          <cell r="E2370" t="str">
            <v>TEP SAMBAN</v>
          </cell>
          <cell r="F2370" t="str">
            <v>0010002553727</v>
          </cell>
        </row>
        <row r="2371">
          <cell r="B2371" t="str">
            <v>គឹម សុវិសិទ្ឋ</v>
          </cell>
          <cell r="C2371" t="str">
            <v>1821700157</v>
          </cell>
          <cell r="D2371" t="str">
            <v>គឹម សុវិសិទ្ឋ</v>
          </cell>
          <cell r="E2371" t="str">
            <v>KIM SOVISITH</v>
          </cell>
          <cell r="F2371" t="str">
            <v>0480000024238</v>
          </cell>
        </row>
        <row r="2372">
          <cell r="B2372" t="str">
            <v>ឌី បូរិន</v>
          </cell>
          <cell r="C2372" t="str">
            <v>1811200558</v>
          </cell>
          <cell r="D2372" t="str">
            <v>ឌី បូរិន</v>
          </cell>
          <cell r="E2372" t="str">
            <v>DY BORIN</v>
          </cell>
          <cell r="F2372" t="str">
            <v>0480000030327</v>
          </cell>
        </row>
        <row r="2373">
          <cell r="B2373" t="str">
            <v>ចែ គឹមធឿន</v>
          </cell>
          <cell r="C2373" t="str">
            <v>2882100310</v>
          </cell>
          <cell r="D2373" t="str">
            <v>ចែ គឹមធឿន</v>
          </cell>
          <cell r="E2373" t="str">
            <v>CHE KIMTHOEURN</v>
          </cell>
          <cell r="F2373" t="str">
            <v>0480000026249</v>
          </cell>
        </row>
        <row r="2374">
          <cell r="B2374" t="str">
            <v>ប៉ែន ទិត្យវិសាល</v>
          </cell>
          <cell r="C2374">
            <v>2881200255</v>
          </cell>
          <cell r="D2374" t="str">
            <v>ប៉ែន ទិត្យវិសាល</v>
          </cell>
          <cell r="E2374" t="str">
            <v>PEN TITH VISAL</v>
          </cell>
          <cell r="F2374" t="str">
            <v>0010003923296</v>
          </cell>
        </row>
        <row r="2375">
          <cell r="B2375" t="str">
            <v>ថេង វុទ្ធី</v>
          </cell>
          <cell r="C2375">
            <v>1860400189</v>
          </cell>
          <cell r="D2375" t="str">
            <v>ថេង វុទ្ធី</v>
          </cell>
          <cell r="E2375" t="str">
            <v>THENG VUTHY</v>
          </cell>
          <cell r="F2375" t="str">
            <v>0480000190154</v>
          </cell>
        </row>
        <row r="2376">
          <cell r="B2376" t="str">
            <v>តាំង ណារិន</v>
          </cell>
          <cell r="C2376" t="str">
            <v>1731200279</v>
          </cell>
          <cell r="D2376" t="str">
            <v>តាំង ណារិន</v>
          </cell>
          <cell r="E2376" t="str">
            <v>TAING NARIN</v>
          </cell>
          <cell r="F2376" t="str">
            <v>0480000024149</v>
          </cell>
        </row>
        <row r="2377">
          <cell r="B2377" t="str">
            <v>ពីន ប៊ុនធឿន</v>
          </cell>
          <cell r="C2377">
            <v>1871400276</v>
          </cell>
          <cell r="D2377" t="str">
            <v>ពីន ប៊ុនធឿន</v>
          </cell>
          <cell r="E2377" t="str">
            <v>PIN BUNTHOEUN</v>
          </cell>
          <cell r="F2377" t="str">
            <v>0480000294251</v>
          </cell>
        </row>
        <row r="2378">
          <cell r="B2378" t="str">
            <v>អឹម ស៊ីណា</v>
          </cell>
          <cell r="C2378">
            <v>2851200359</v>
          </cell>
          <cell r="D2378" t="str">
            <v>អឹម ស៊ីណា</v>
          </cell>
          <cell r="E2378" t="str">
            <v>IM SYNA</v>
          </cell>
          <cell r="F2378" t="str">
            <v>0010003921714</v>
          </cell>
        </row>
        <row r="2379">
          <cell r="B2379" t="str">
            <v>វត្ថា រីណា</v>
          </cell>
          <cell r="C2379">
            <v>2901500134</v>
          </cell>
          <cell r="D2379" t="str">
            <v>វត្ថា រីណា</v>
          </cell>
          <cell r="E2379" t="str">
            <v>VATHA RINA</v>
          </cell>
          <cell r="F2379" t="str">
            <v>0130000260925</v>
          </cell>
        </row>
        <row r="2380">
          <cell r="B2380" t="str">
            <v>រស់ សុទ្ធា</v>
          </cell>
          <cell r="C2380">
            <v>2910300314</v>
          </cell>
          <cell r="D2380" t="str">
            <v>រស់ សុទ្ធា</v>
          </cell>
          <cell r="E2380" t="str">
            <v>ROS SOTHEA</v>
          </cell>
          <cell r="F2380" t="str">
            <v>0010003923307</v>
          </cell>
        </row>
        <row r="2381">
          <cell r="B2381" t="str">
            <v>កែវ រស្មីឧត្តម</v>
          </cell>
          <cell r="C2381" t="str">
            <v>1870800261</v>
          </cell>
          <cell r="D2381" t="str">
            <v>កែវ រស្មីឧត្តម</v>
          </cell>
          <cell r="E2381" t="str">
            <v>KEO RASMEYOUDAM</v>
          </cell>
          <cell r="F2381" t="str">
            <v>0480000025137</v>
          </cell>
        </row>
        <row r="2382">
          <cell r="B2382" t="str">
            <v>ថុន ឌីណា</v>
          </cell>
          <cell r="C2382" t="str">
            <v>1700600025</v>
          </cell>
          <cell r="D2382" t="str">
            <v>ថុន ឌីណា</v>
          </cell>
          <cell r="E2382" t="str">
            <v>THON DYNA</v>
          </cell>
          <cell r="F2382" t="str">
            <v>0480000026068</v>
          </cell>
        </row>
        <row r="2383">
          <cell r="B2383" t="str">
            <v>សុវណ្ណ ធីតា</v>
          </cell>
          <cell r="C2383" t="str">
            <v>2840300149</v>
          </cell>
          <cell r="D2383" t="str">
            <v>សុវណ្ណ ធីតា</v>
          </cell>
          <cell r="E2383" t="str">
            <v>SO VANN THIDA</v>
          </cell>
          <cell r="F2383" t="str">
            <v>0480000025595</v>
          </cell>
        </row>
        <row r="2384">
          <cell r="B2384" t="str">
            <v>សេង សុខជា</v>
          </cell>
          <cell r="C2384" t="str">
            <v>2840800201</v>
          </cell>
          <cell r="D2384" t="str">
            <v>សេង សុខជា</v>
          </cell>
          <cell r="E2384" t="str">
            <v>SENG SOKCHEA</v>
          </cell>
          <cell r="F2384" t="str">
            <v>0480000026494</v>
          </cell>
        </row>
        <row r="2385">
          <cell r="B2385" t="str">
            <v>គឹម ឡង់ឌី</v>
          </cell>
          <cell r="C2385">
            <v>1860600027</v>
          </cell>
          <cell r="D2385" t="str">
            <v>គឹម ឡង់ឌី</v>
          </cell>
          <cell r="E2385" t="str">
            <v>KIM LONGDI</v>
          </cell>
          <cell r="F2385" t="str">
            <v>0480000024521</v>
          </cell>
        </row>
        <row r="2386">
          <cell r="B2386" t="str">
            <v>ឈាង វណ្ណរិទ្ធ</v>
          </cell>
          <cell r="C2386" t="str">
            <v>1790300312</v>
          </cell>
          <cell r="D2386" t="str">
            <v>ឈាង វណ្ណរិទ្ធ</v>
          </cell>
          <cell r="E2386" t="str">
            <v>CHHEANG VANNRITH</v>
          </cell>
          <cell r="F2386" t="str">
            <v>0010002536604</v>
          </cell>
        </row>
        <row r="2387">
          <cell r="B2387" t="str">
            <v>ហេង តុលា</v>
          </cell>
          <cell r="C2387" t="str">
            <v>1760200241</v>
          </cell>
          <cell r="D2387" t="str">
            <v>ហេង តុលា</v>
          </cell>
          <cell r="E2387" t="str">
            <v>HENG TOLA</v>
          </cell>
          <cell r="F2387" t="str">
            <v>0480000025967</v>
          </cell>
        </row>
        <row r="2388">
          <cell r="B2388" t="str">
            <v>ស្រ៊ឺ ណារី</v>
          </cell>
          <cell r="C2388">
            <v>2902100326</v>
          </cell>
          <cell r="D2388" t="str">
            <v>ស្រ៊ឺ ណារី</v>
          </cell>
          <cell r="E2388" t="str">
            <v>SREU NARY</v>
          </cell>
          <cell r="F2388" t="str">
            <v>0480000098754</v>
          </cell>
        </row>
        <row r="2389">
          <cell r="B2389" t="str">
            <v>ជុក ចំណាន</v>
          </cell>
          <cell r="C2389">
            <v>1841200521</v>
          </cell>
          <cell r="D2389" t="str">
            <v>ជុក ចំណាន</v>
          </cell>
          <cell r="E2389" t="str">
            <v>CHUK CHAMNAN</v>
          </cell>
          <cell r="F2389" t="str">
            <v>0240000243028</v>
          </cell>
        </row>
        <row r="2390">
          <cell r="B2390" t="str">
            <v>មាន់ ម៉ានី</v>
          </cell>
          <cell r="C2390" t="str">
            <v>2890600161</v>
          </cell>
          <cell r="D2390" t="str">
            <v>មាន់ ម៉ានី</v>
          </cell>
          <cell r="E2390" t="str">
            <v>MOAN MANY</v>
          </cell>
          <cell r="F2390" t="str">
            <v>0480000026702</v>
          </cell>
        </row>
        <row r="2391">
          <cell r="B2391" t="str">
            <v>វ៉ុន វណ្ណា</v>
          </cell>
          <cell r="C2391" t="str">
            <v>1800800362</v>
          </cell>
          <cell r="D2391" t="str">
            <v>វ៉ុន វណ្ណា</v>
          </cell>
          <cell r="E2391" t="str">
            <v>VON VANNA</v>
          </cell>
          <cell r="F2391" t="str">
            <v>0480000027218</v>
          </cell>
        </row>
        <row r="2392">
          <cell r="B2392" t="str">
            <v>ម៉ី ចន្ទមង្គល</v>
          </cell>
          <cell r="C2392">
            <v>2891200234</v>
          </cell>
          <cell r="D2392" t="str">
            <v>ម៉ី ចន្ទមង្គល</v>
          </cell>
          <cell r="E2392" t="str">
            <v>MEY CHAN MONGKOL</v>
          </cell>
          <cell r="F2392" t="str">
            <v>0480000098762</v>
          </cell>
        </row>
        <row r="2393">
          <cell r="B2393" t="str">
            <v>យ៉ាន់ យុំ</v>
          </cell>
          <cell r="C2393">
            <v>1850200497</v>
          </cell>
          <cell r="D2393" t="str">
            <v>យ៉ាន់ យុំ</v>
          </cell>
          <cell r="E2393" t="str">
            <v>YANN YOM</v>
          </cell>
          <cell r="F2393" t="str">
            <v>0030000476524</v>
          </cell>
        </row>
        <row r="2394">
          <cell r="B2394" t="str">
            <v>ម៉េង សិទ្ធី</v>
          </cell>
          <cell r="C2394" t="str">
            <v>1661200148</v>
          </cell>
          <cell r="D2394" t="str">
            <v>ម៉េង សិទ្ធី</v>
          </cell>
          <cell r="E2394" t="str">
            <v>MENG SETHY</v>
          </cell>
          <cell r="F2394" t="str">
            <v>0010002536612</v>
          </cell>
        </row>
        <row r="2395">
          <cell r="B2395" t="str">
            <v>តាន់ សុខគី</v>
          </cell>
          <cell r="C2395" t="str">
            <v>2851500064</v>
          </cell>
          <cell r="D2395" t="str">
            <v>តាន់ សុខគី</v>
          </cell>
          <cell r="E2395" t="str">
            <v>TANN SOKKY</v>
          </cell>
          <cell r="F2395" t="str">
            <v>0480000024629</v>
          </cell>
        </row>
        <row r="2396">
          <cell r="B2396" t="str">
            <v>ឡុង ភារ៉ា</v>
          </cell>
          <cell r="C2396">
            <v>1750300579</v>
          </cell>
          <cell r="D2396" t="str">
            <v>ឡុង ភារ៉ា</v>
          </cell>
          <cell r="E2396" t="str">
            <v>LONG PHEARA</v>
          </cell>
          <cell r="F2396" t="str">
            <v>0480000027288</v>
          </cell>
        </row>
        <row r="2397">
          <cell r="B2397" t="str">
            <v>ណុន ឌី</v>
          </cell>
          <cell r="C2397" t="str">
            <v>1792100353</v>
          </cell>
          <cell r="D2397" t="str">
            <v>ណុន ឌី</v>
          </cell>
          <cell r="E2397" t="str">
            <v>NON DY</v>
          </cell>
          <cell r="F2397" t="str">
            <v>0480000023975</v>
          </cell>
        </row>
        <row r="2398">
          <cell r="B2398" t="str">
            <v>ចាន់ សុវណ្ណារ៉ា</v>
          </cell>
          <cell r="C2398" t="str">
            <v>1822000204</v>
          </cell>
          <cell r="D2398" t="str">
            <v>ចាន់ សុវណ្ណារ៉ា</v>
          </cell>
          <cell r="E2398" t="str">
            <v>CHAN SOVANNARA</v>
          </cell>
          <cell r="F2398" t="str">
            <v>0480000027407</v>
          </cell>
        </row>
        <row r="2399">
          <cell r="B2399" t="str">
            <v>ម៉ី ហាន</v>
          </cell>
          <cell r="C2399">
            <v>1870700376</v>
          </cell>
          <cell r="D2399" t="str">
            <v>ម៉ី ហាន</v>
          </cell>
          <cell r="E2399" t="str">
            <v>MEY HAN</v>
          </cell>
          <cell r="F2399" t="str">
            <v>0010003921738</v>
          </cell>
        </row>
        <row r="2400">
          <cell r="B2400" t="str">
            <v>វុយ ភីរម្យ</v>
          </cell>
          <cell r="C2400" t="str">
            <v>1882100287</v>
          </cell>
          <cell r="D2400" t="str">
            <v>វុយ ភីរម្យ</v>
          </cell>
          <cell r="E2400" t="str">
            <v>VU PHIROM</v>
          </cell>
          <cell r="F2400" t="str">
            <v>0480000025323</v>
          </cell>
        </row>
        <row r="2401">
          <cell r="B2401" t="str">
            <v>នៅ សំអុល</v>
          </cell>
          <cell r="C2401" t="str">
            <v>1830800395</v>
          </cell>
          <cell r="D2401" t="str">
            <v>នៅ សំអុល</v>
          </cell>
          <cell r="E2401" t="str">
            <v>NOV SAMOL</v>
          </cell>
          <cell r="F2401" t="str">
            <v>0480000027628</v>
          </cell>
        </row>
        <row r="2402">
          <cell r="B2402" t="str">
            <v>ឱក សុភាស់</v>
          </cell>
          <cell r="C2402">
            <v>1840600190</v>
          </cell>
          <cell r="D2402" t="str">
            <v>ឱក សុភាស់</v>
          </cell>
          <cell r="E2402" t="str">
            <v>ORK SOPHORS</v>
          </cell>
          <cell r="F2402" t="str">
            <v>0240000178854</v>
          </cell>
        </row>
        <row r="2403">
          <cell r="B2403" t="str">
            <v>ផាត ប៊ុនវិសិដ្ឋ</v>
          </cell>
          <cell r="C2403">
            <v>1881200336</v>
          </cell>
          <cell r="D2403" t="str">
            <v>ផាត ប៊ុនវិសិដ្ឋ</v>
          </cell>
          <cell r="E2403" t="str">
            <v>PHAT BUNVISITH</v>
          </cell>
          <cell r="F2403" t="str">
            <v>0010003923277</v>
          </cell>
        </row>
        <row r="2404">
          <cell r="B2404" t="str">
            <v>ឡាត់ ចាន់រស្មី</v>
          </cell>
          <cell r="C2404">
            <v>1910800332</v>
          </cell>
          <cell r="D2404" t="str">
            <v>ឡាត់ ចាន់រស្មី</v>
          </cell>
          <cell r="E2404" t="str">
            <v>LAT CHANRASMEY</v>
          </cell>
          <cell r="F2404" t="str">
            <v>0420000143722</v>
          </cell>
        </row>
        <row r="2405">
          <cell r="B2405" t="str">
            <v>សុង ពិសិដ្ឋ</v>
          </cell>
          <cell r="C2405">
            <v>1874800006</v>
          </cell>
          <cell r="D2405" t="str">
            <v>សុង ពិសិដ្ឋ</v>
          </cell>
          <cell r="E2405" t="str">
            <v>SONG PISETH</v>
          </cell>
          <cell r="F2405">
            <v>10003909986</v>
          </cell>
        </row>
        <row r="2406">
          <cell r="B2406" t="str">
            <v>ម៉ម ចាន់ណា</v>
          </cell>
          <cell r="C2406">
            <v>1960300130</v>
          </cell>
          <cell r="D2406" t="str">
            <v>ម៉ម ចាន់ណា</v>
          </cell>
          <cell r="E2406" t="str">
            <v>MORM CHANNA</v>
          </cell>
          <cell r="F2406" t="str">
            <v>0480000280749</v>
          </cell>
        </row>
        <row r="2407">
          <cell r="B2407" t="str">
            <v>ណុន វណ្ណនាត</v>
          </cell>
          <cell r="C2407">
            <v>1902100541</v>
          </cell>
          <cell r="D2407" t="str">
            <v>ណុន វណ្ណនាត</v>
          </cell>
          <cell r="E2407" t="str">
            <v>NON VANNEATH</v>
          </cell>
          <cell r="F2407" t="str">
            <v>0480000280714</v>
          </cell>
        </row>
        <row r="2408">
          <cell r="B2408" t="str">
            <v>យិន សុធី</v>
          </cell>
          <cell r="C2408" t="str">
            <v>1701200258</v>
          </cell>
          <cell r="D2408" t="str">
            <v>យិន សុធី</v>
          </cell>
          <cell r="E2408" t="str">
            <v>YIN SOTHY</v>
          </cell>
          <cell r="F2408" t="str">
            <v>0480000027137</v>
          </cell>
        </row>
        <row r="2409">
          <cell r="B2409" t="str">
            <v>ង៉ែត ហុងណេង</v>
          </cell>
          <cell r="C2409" t="str">
            <v>1820800502</v>
          </cell>
          <cell r="D2409" t="str">
            <v>ង៉ែត ហុងណេង</v>
          </cell>
          <cell r="E2409" t="str">
            <v>NGETH HONGNENG</v>
          </cell>
          <cell r="F2409" t="str">
            <v>0480000027253</v>
          </cell>
        </row>
        <row r="2410">
          <cell r="B2410" t="str">
            <v>អាន ពុទ្ធរិទ្ធ</v>
          </cell>
          <cell r="C2410" t="str">
            <v>1760800246</v>
          </cell>
          <cell r="D2410" t="str">
            <v>អាន ពុទ្ធរិទ្ធ</v>
          </cell>
          <cell r="E2410" t="str">
            <v>AN PUTHRITH</v>
          </cell>
          <cell r="F2410" t="str">
            <v>0480000026761</v>
          </cell>
        </row>
        <row r="2411">
          <cell r="B2411" t="str">
            <v>អុក សុវិជ្ជា</v>
          </cell>
          <cell r="C2411" t="str">
            <v>1760800245</v>
          </cell>
          <cell r="D2411" t="str">
            <v>អុក សុវិជ្ជា</v>
          </cell>
          <cell r="E2411" t="str">
            <v>OK SOVICHEA</v>
          </cell>
          <cell r="F2411" t="str">
            <v>0480000027466</v>
          </cell>
        </row>
        <row r="2412">
          <cell r="B2412" t="str">
            <v>ទ្រី ចាន់ធី</v>
          </cell>
          <cell r="C2412" t="str">
            <v>1680300081</v>
          </cell>
          <cell r="D2412" t="str">
            <v>ទ្រី ចាន់ធី</v>
          </cell>
          <cell r="E2412" t="str">
            <v>TRY CHANTHY</v>
          </cell>
          <cell r="F2412" t="str">
            <v>0480000027277</v>
          </cell>
        </row>
        <row r="2413">
          <cell r="B2413" t="str">
            <v>ធូ ថន</v>
          </cell>
          <cell r="C2413" t="str">
            <v>1852100385</v>
          </cell>
          <cell r="D2413" t="str">
            <v>ធូ ថន</v>
          </cell>
          <cell r="E2413" t="str">
            <v>THOU THORN</v>
          </cell>
          <cell r="F2413" t="str">
            <v>0480000027757</v>
          </cell>
        </row>
        <row r="2414">
          <cell r="B2414" t="str">
            <v>ប៊ូ នី</v>
          </cell>
          <cell r="C2414" t="str">
            <v>1700800172</v>
          </cell>
          <cell r="D2414" t="str">
            <v>ប៊ូ នី</v>
          </cell>
          <cell r="E2414" t="str">
            <v>BOU NY</v>
          </cell>
          <cell r="F2414" t="str">
            <v>0480000026559</v>
          </cell>
        </row>
        <row r="2415">
          <cell r="B2415" t="str">
            <v>យ៉ាន សុភ័ក្របញ្ញា</v>
          </cell>
          <cell r="C2415">
            <v>1891400226</v>
          </cell>
          <cell r="D2415" t="str">
            <v>យ៉ាន សុភ័ក្របញ្ញា</v>
          </cell>
          <cell r="E2415" t="str">
            <v>YAN SOPHEAKPANHA</v>
          </cell>
          <cell r="F2415" t="str">
            <v>0010003921706</v>
          </cell>
        </row>
        <row r="2416">
          <cell r="B2416" t="str">
            <v>គយ ស្រីលក្ខ័ណ៍</v>
          </cell>
          <cell r="C2416">
            <v>2910700292</v>
          </cell>
          <cell r="D2416" t="str">
            <v>គយ ស្រីលក្ខ័ណ៍</v>
          </cell>
          <cell r="E2416" t="str">
            <v>KOY SREYLEAK</v>
          </cell>
          <cell r="F2416" t="str">
            <v>0480000281044</v>
          </cell>
        </row>
        <row r="2417">
          <cell r="B2417" t="str">
            <v>ផាត ប៊ុនណារ៉ូ</v>
          </cell>
          <cell r="C2417">
            <v>1861200398</v>
          </cell>
          <cell r="D2417" t="str">
            <v>ផាត ប៊ុនណារ៉ូ</v>
          </cell>
          <cell r="E2417" t="str">
            <v>PHAT BUNNARO</v>
          </cell>
          <cell r="F2417" t="str">
            <v>0010003909878</v>
          </cell>
        </row>
        <row r="2418">
          <cell r="B2418" t="str">
            <v>កែវ សម្បត្តិ</v>
          </cell>
          <cell r="C2418" t="str">
            <v>1681400056</v>
          </cell>
          <cell r="D2418" t="str">
            <v>កែវ សម្បត្តិ</v>
          </cell>
          <cell r="E2418" t="str">
            <v>KEO SAMBATH</v>
          </cell>
          <cell r="F2418" t="str">
            <v>0480000026117</v>
          </cell>
        </row>
        <row r="2419">
          <cell r="B2419" t="str">
            <v>ចិន ពេជ្រ</v>
          </cell>
          <cell r="C2419" t="str">
            <v>1822100669</v>
          </cell>
          <cell r="D2419" t="str">
            <v>ចិន ពេជ្រ</v>
          </cell>
          <cell r="E2419" t="str">
            <v>CHIN PECH</v>
          </cell>
          <cell r="F2419" t="str">
            <v>0480000026777</v>
          </cell>
        </row>
        <row r="2420">
          <cell r="B2420" t="str">
            <v>នាង ទីណូ</v>
          </cell>
          <cell r="C2420">
            <v>1832100351</v>
          </cell>
          <cell r="D2420" t="str">
            <v>នាង ទីណូ</v>
          </cell>
          <cell r="E2420" t="str">
            <v>NEANG TINO</v>
          </cell>
          <cell r="F2420" t="str">
            <v>0480000102026</v>
          </cell>
        </row>
        <row r="2421">
          <cell r="B2421" t="str">
            <v>អ៊ូច ឡា</v>
          </cell>
          <cell r="C2421" t="str">
            <v>1842100519</v>
          </cell>
          <cell r="D2421" t="str">
            <v>អ៊ូច ឡា</v>
          </cell>
          <cell r="E2421" t="str">
            <v>OUCH LA</v>
          </cell>
          <cell r="F2421" t="str">
            <v>0480000025258</v>
          </cell>
        </row>
        <row r="2422">
          <cell r="B2422" t="str">
            <v>វេង សេងហុង</v>
          </cell>
          <cell r="C2422">
            <v>1950800070</v>
          </cell>
          <cell r="D2422" t="str">
            <v>វេង សេងហុង</v>
          </cell>
          <cell r="E2422" t="str">
            <v>VENG SENGHONG</v>
          </cell>
          <cell r="F2422" t="str">
            <v>0480000178324</v>
          </cell>
        </row>
        <row r="2423">
          <cell r="B2423" t="str">
            <v>ង៉ែត ចណ្ណេ</v>
          </cell>
          <cell r="C2423">
            <v>1902100195</v>
          </cell>
          <cell r="D2423" t="str">
            <v>ង៉ែត ចណ្ណេ</v>
          </cell>
          <cell r="E2423" t="str">
            <v>NGET CHANNE</v>
          </cell>
          <cell r="F2423" t="str">
            <v>0480000198341</v>
          </cell>
        </row>
        <row r="2424">
          <cell r="B2424" t="str">
            <v>យឹម សាខា</v>
          </cell>
          <cell r="C2424" t="str">
            <v>1731200277</v>
          </cell>
          <cell r="D2424" t="str">
            <v>យឹម សាខា</v>
          </cell>
          <cell r="E2424" t="str">
            <v>YIM SAKHA</v>
          </cell>
          <cell r="F2424" t="str">
            <v>0480000027059</v>
          </cell>
        </row>
        <row r="2425">
          <cell r="B2425" t="str">
            <v>អ៊ុំ ឃុននាយ</v>
          </cell>
          <cell r="C2425" t="str">
            <v>1820400082</v>
          </cell>
          <cell r="D2425" t="str">
            <v>អ៊ុំ ឃុននាយ</v>
          </cell>
          <cell r="E2425" t="str">
            <v>UM KHUNNEAY</v>
          </cell>
          <cell r="F2425" t="str">
            <v>0480000027016</v>
          </cell>
        </row>
        <row r="2426">
          <cell r="B2426" t="str">
            <v>ឆន សារ៉ូត</v>
          </cell>
          <cell r="C2426">
            <v>1910300363</v>
          </cell>
          <cell r="D2426" t="str">
            <v>ឆន សារ៉ូត</v>
          </cell>
          <cell r="E2426" t="str">
            <v>CHHAN SARAUT</v>
          </cell>
          <cell r="F2426" t="str">
            <v>0480000178944</v>
          </cell>
        </row>
        <row r="2427">
          <cell r="B2427" t="str">
            <v>យ៉ែម វលក្ខណ៍</v>
          </cell>
          <cell r="C2427" t="str">
            <v>1870400091</v>
          </cell>
          <cell r="D2427" t="str">
            <v>យ៉ែម វលក្ខណ៍</v>
          </cell>
          <cell r="E2427" t="str">
            <v>YEM VORLAK</v>
          </cell>
          <cell r="F2427" t="str">
            <v>0480000027415</v>
          </cell>
        </row>
        <row r="2428">
          <cell r="B2428" t="str">
            <v>មែ សុផេត</v>
          </cell>
          <cell r="C2428" t="str">
            <v>2870400120</v>
          </cell>
          <cell r="D2428" t="str">
            <v>មែ សុផេត</v>
          </cell>
          <cell r="E2428" t="str">
            <v>ME SOPHET</v>
          </cell>
          <cell r="F2428" t="str">
            <v>0480000027091</v>
          </cell>
        </row>
        <row r="2429">
          <cell r="B2429" t="str">
            <v>លឹម ប៊ុនថុង</v>
          </cell>
          <cell r="C2429" t="str">
            <v>1840600112</v>
          </cell>
          <cell r="D2429" t="str">
            <v>លឹម ប៊ុនថុង</v>
          </cell>
          <cell r="E2429" t="str">
            <v>LIM BUN THONG</v>
          </cell>
          <cell r="F2429" t="str">
            <v>0480000026184</v>
          </cell>
        </row>
        <row r="2430">
          <cell r="B2430" t="str">
            <v>ស៊ីម ចន្ថា</v>
          </cell>
          <cell r="C2430" t="str">
            <v>1860800185</v>
          </cell>
          <cell r="D2430" t="str">
            <v>ស៊ីម ចន្ថា</v>
          </cell>
          <cell r="E2430" t="str">
            <v>SIM CHANTHA</v>
          </cell>
          <cell r="F2430" t="str">
            <v>0480000027199</v>
          </cell>
        </row>
        <row r="2431">
          <cell r="B2431" t="str">
            <v>យ៉ា រ៉ាស៊ី</v>
          </cell>
          <cell r="C2431" t="str">
            <v>1801200515</v>
          </cell>
          <cell r="D2431" t="str">
            <v>យ៉ា រ៉ាស៊ី</v>
          </cell>
          <cell r="E2431" t="str">
            <v>YA RASY</v>
          </cell>
          <cell r="F2431" t="str">
            <v>0480000024882</v>
          </cell>
        </row>
        <row r="2432">
          <cell r="B2432" t="str">
            <v>ហេង ថារី</v>
          </cell>
          <cell r="C2432" t="str">
            <v>1800300344</v>
          </cell>
          <cell r="D2432" t="str">
            <v>ហេង ថារី</v>
          </cell>
          <cell r="E2432" t="str">
            <v>HENG THARY</v>
          </cell>
          <cell r="F2432" t="str">
            <v>0010002566899</v>
          </cell>
        </row>
        <row r="2433">
          <cell r="B2433" t="str">
            <v>មុំ សុខឡា</v>
          </cell>
          <cell r="C2433">
            <v>1852100552</v>
          </cell>
          <cell r="D2433" t="str">
            <v>មុំ សុខឡា</v>
          </cell>
          <cell r="E2433" t="str">
            <v>MOM SOKLA</v>
          </cell>
          <cell r="F2433" t="str">
            <v>0480000023894</v>
          </cell>
        </row>
        <row r="2434">
          <cell r="B2434" t="str">
            <v>ពៅ ថានៈ</v>
          </cell>
          <cell r="C2434">
            <v>1950800113</v>
          </cell>
          <cell r="D2434" t="str">
            <v>ពៅ ថានៈ</v>
          </cell>
          <cell r="E2434" t="str">
            <v>POV THANNAK</v>
          </cell>
          <cell r="F2434" t="str">
            <v>0480000281222</v>
          </cell>
        </row>
        <row r="2435">
          <cell r="B2435" t="str">
            <v>អ៊ន ចាន់ថា</v>
          </cell>
          <cell r="C2435">
            <v>1902100539</v>
          </cell>
          <cell r="D2435" t="str">
            <v>អ៊ន ចាន់ថា</v>
          </cell>
          <cell r="E2435" t="str">
            <v>ORN CHANTHA</v>
          </cell>
          <cell r="F2435" t="str">
            <v>0480000281214</v>
          </cell>
        </row>
        <row r="2436">
          <cell r="B2436" t="str">
            <v>ម៉ុង ឌីយ៉ាម៉ង់</v>
          </cell>
          <cell r="C2436" t="str">
            <v>1801500138</v>
          </cell>
          <cell r="D2436" t="str">
            <v>ម៉ុង ឌីយ៉ាម៉ង់</v>
          </cell>
          <cell r="E2436" t="str">
            <v>MONG DIAMAND</v>
          </cell>
          <cell r="F2436" t="str">
            <v>0480000024025</v>
          </cell>
        </row>
        <row r="2437">
          <cell r="B2437" t="str">
            <v>ស្រី ប៊ុនជុន</v>
          </cell>
          <cell r="C2437" t="str">
            <v>1821700121</v>
          </cell>
          <cell r="D2437" t="str">
            <v>ស្រី ប៊ុនជុន</v>
          </cell>
          <cell r="E2437" t="str">
            <v>SREY BUNCHUN</v>
          </cell>
          <cell r="F2437" t="str">
            <v>0480000026176</v>
          </cell>
        </row>
        <row r="2438">
          <cell r="B2438" t="str">
            <v>ធីវ រតនា</v>
          </cell>
          <cell r="C2438" t="str">
            <v>1830600287</v>
          </cell>
          <cell r="D2438" t="str">
            <v>ធីវ រតនា</v>
          </cell>
          <cell r="E2438" t="str">
            <v>THIV RATHANA</v>
          </cell>
          <cell r="F2438" t="str">
            <v>0480000024138</v>
          </cell>
        </row>
        <row r="2439">
          <cell r="B2439" t="str">
            <v>ស៊ឹម សេម</v>
          </cell>
          <cell r="C2439" t="str">
            <v>1850600210</v>
          </cell>
          <cell r="D2439" t="str">
            <v>ស៊ឹម សេម</v>
          </cell>
          <cell r="E2439" t="str">
            <v>SIM SEM</v>
          </cell>
          <cell r="F2439" t="str">
            <v>0480000024041</v>
          </cell>
        </row>
        <row r="2440">
          <cell r="B2440" t="str">
            <v>សឹង រត្តនា</v>
          </cell>
          <cell r="C2440">
            <v>1910700175</v>
          </cell>
          <cell r="D2440" t="str">
            <v>សឹង រត្តនា</v>
          </cell>
          <cell r="E2440" t="str">
            <v>SOENG RATHNA</v>
          </cell>
          <cell r="F2440" t="str">
            <v>0480000098908</v>
          </cell>
        </row>
        <row r="2441">
          <cell r="B2441" t="str">
            <v>សុខ សុធារិទ្ធ</v>
          </cell>
          <cell r="C2441">
            <v>1910800207</v>
          </cell>
          <cell r="D2441" t="str">
            <v>សុខ សុធារិទ្ធ</v>
          </cell>
          <cell r="E2441" t="str">
            <v>SOK SOTHEARITH</v>
          </cell>
          <cell r="F2441" t="str">
            <v>0010003923245</v>
          </cell>
        </row>
        <row r="2442">
          <cell r="B2442" t="str">
            <v>គឹម សុធី</v>
          </cell>
          <cell r="C2442">
            <v>1831200428</v>
          </cell>
          <cell r="D2442" t="str">
            <v>គឹម សុធី</v>
          </cell>
          <cell r="E2442" t="str">
            <v>KIM SOTHY</v>
          </cell>
          <cell r="F2442" t="str">
            <v>0420000111316</v>
          </cell>
        </row>
        <row r="2443">
          <cell r="B2443" t="str">
            <v>ឃុន សុភមុនី</v>
          </cell>
          <cell r="C2443">
            <v>1831200166</v>
          </cell>
          <cell r="D2443" t="str">
            <v>ឃុន សុភមុនី</v>
          </cell>
          <cell r="E2443" t="str">
            <v>KHUN SOPHAKMUNY</v>
          </cell>
          <cell r="F2443" t="str">
            <v>0420000120188</v>
          </cell>
        </row>
        <row r="2444">
          <cell r="B2444" t="str">
            <v>ឌុក ផារុន</v>
          </cell>
          <cell r="C2444" t="str">
            <v>1830300382</v>
          </cell>
          <cell r="D2444" t="str">
            <v>ឌុក ផារុន</v>
          </cell>
          <cell r="E2444" t="str">
            <v>DUK PHARRUN</v>
          </cell>
          <cell r="F2444" t="str">
            <v>0290000043058</v>
          </cell>
        </row>
        <row r="2445">
          <cell r="B2445" t="str">
            <v>ម៉ក់ ទី</v>
          </cell>
          <cell r="C2445" t="str">
            <v>1790300314</v>
          </cell>
          <cell r="D2445" t="str">
            <v>ម៉ក់ ទី</v>
          </cell>
          <cell r="E2445" t="str">
            <v>MAK TY</v>
          </cell>
          <cell r="F2445" t="str">
            <v>0480000027113</v>
          </cell>
        </row>
        <row r="2446">
          <cell r="B2446" t="str">
            <v>ម៉ាក ស្រីណែត</v>
          </cell>
          <cell r="C2446">
            <v>2912100353</v>
          </cell>
          <cell r="D2446" t="str">
            <v>ម៉ាក ស្រីណែត</v>
          </cell>
          <cell r="E2446" t="str">
            <v>MAK SREYNETH</v>
          </cell>
          <cell r="F2446" t="str">
            <v>0420000180946</v>
          </cell>
        </row>
        <row r="2447">
          <cell r="B2447" t="str">
            <v>តៃ សុភា</v>
          </cell>
          <cell r="C2447" t="str">
            <v>1872100377</v>
          </cell>
          <cell r="D2447" t="str">
            <v>តៃ សុភា</v>
          </cell>
          <cell r="E2447" t="str">
            <v>TAY SOPHEA</v>
          </cell>
          <cell r="F2447" t="str">
            <v>0480000024963</v>
          </cell>
        </row>
        <row r="2448">
          <cell r="B2448" t="str">
            <v>អេង សុភ័ក្រ</v>
          </cell>
          <cell r="C2448">
            <v>1872100581</v>
          </cell>
          <cell r="D2448" t="str">
            <v>អេង សុភ័ក្រ</v>
          </cell>
          <cell r="E2448" t="str">
            <v>ENG SOPHEAK</v>
          </cell>
          <cell r="F2448" t="str">
            <v>0480000292917</v>
          </cell>
        </row>
        <row r="2449">
          <cell r="B2449" t="str">
            <v>ម៉ុន ចំរើន</v>
          </cell>
          <cell r="C2449">
            <v>1890600184</v>
          </cell>
          <cell r="D2449" t="str">
            <v>ម៉ុន ចំរើន</v>
          </cell>
          <cell r="E2449" t="str">
            <v>MON CHAMROEUN</v>
          </cell>
          <cell r="F2449" t="str">
            <v>0010003923253</v>
          </cell>
        </row>
        <row r="2450">
          <cell r="B2450" t="str">
            <v>ឈន សារិន</v>
          </cell>
          <cell r="C2450">
            <v>1932100307</v>
          </cell>
          <cell r="D2450" t="str">
            <v>ឈន សារិន</v>
          </cell>
          <cell r="E2450" t="str">
            <v>CHHORN SARIN</v>
          </cell>
          <cell r="F2450" t="str">
            <v>0570000045374</v>
          </cell>
        </row>
        <row r="2451">
          <cell r="B2451" t="str">
            <v>យឿន ប៉ាញ</v>
          </cell>
          <cell r="C2451">
            <v>1892100143</v>
          </cell>
          <cell r="D2451" t="str">
            <v>យឿន ប៉ាញ</v>
          </cell>
          <cell r="E2451" t="str">
            <v>YOEURN PANH</v>
          </cell>
          <cell r="F2451" t="str">
            <v>0480000138047</v>
          </cell>
        </row>
        <row r="2452">
          <cell r="B2452" t="str">
            <v>តាំង យឿន</v>
          </cell>
          <cell r="C2452">
            <v>1782000101</v>
          </cell>
          <cell r="D2452" t="str">
            <v>តាំង យឿន</v>
          </cell>
          <cell r="E2452" t="str">
            <v>TAING YOEUN</v>
          </cell>
          <cell r="F2452" t="str">
            <v>0480000025878</v>
          </cell>
        </row>
        <row r="2453">
          <cell r="B2453" t="str">
            <v>ហ៊ិន ចន្ធី</v>
          </cell>
          <cell r="C2453">
            <v>2821200184</v>
          </cell>
          <cell r="D2453" t="str">
            <v>ហ៊ិន ចន្ធី</v>
          </cell>
          <cell r="E2453" t="str">
            <v>HIN CHANTHY</v>
          </cell>
          <cell r="F2453" t="str">
            <v>0480000026648</v>
          </cell>
        </row>
        <row r="2454">
          <cell r="B2454" t="str">
            <v>ចាន់ ជឿន</v>
          </cell>
          <cell r="C2454">
            <v>1690800201</v>
          </cell>
          <cell r="D2454" t="str">
            <v>ចាន់ ជឿន</v>
          </cell>
          <cell r="E2454" t="str">
            <v>CHAN CHOEUN</v>
          </cell>
          <cell r="F2454" t="str">
            <v>0480000025641</v>
          </cell>
        </row>
        <row r="2455">
          <cell r="B2455" t="str">
            <v>ឃ្លោក ហ៊ីម៉ានី</v>
          </cell>
          <cell r="C2455" t="str">
            <v>1660800166</v>
          </cell>
          <cell r="D2455" t="str">
            <v>ឃ្លោក ហ៊ីម៉ានី</v>
          </cell>
          <cell r="E2455" t="str">
            <v>KHLOK HYMANY</v>
          </cell>
          <cell r="F2455" t="str">
            <v>0480000027075</v>
          </cell>
        </row>
        <row r="2456">
          <cell r="B2456" t="str">
            <v>រ័ត្ន រចនា</v>
          </cell>
          <cell r="C2456">
            <v>1801200396</v>
          </cell>
          <cell r="D2456" t="str">
            <v>រ័ត្ន រចនា</v>
          </cell>
          <cell r="E2456" t="str">
            <v>RATH RACHANA</v>
          </cell>
          <cell r="F2456" t="str">
            <v>0480000026656</v>
          </cell>
        </row>
        <row r="2457">
          <cell r="B2457" t="str">
            <v>ឈឹម ផាន់សុចិត្រា</v>
          </cell>
          <cell r="C2457" t="str">
            <v>1811200559</v>
          </cell>
          <cell r="D2457" t="str">
            <v>ឈឹម ផាន់សុចិត្រា</v>
          </cell>
          <cell r="E2457" t="str">
            <v>CHHIM PHANSO
CHETRA</v>
          </cell>
          <cell r="F2457" t="str">
            <v>0480000026467</v>
          </cell>
        </row>
        <row r="2458">
          <cell r="B2458" t="str">
            <v>ហ៊ិន មិនា</v>
          </cell>
          <cell r="C2458" t="str">
            <v>2861200157</v>
          </cell>
          <cell r="D2458" t="str">
            <v>ហ៊ិន មិនា</v>
          </cell>
          <cell r="E2458" t="str">
            <v>HIN MINEA</v>
          </cell>
          <cell r="F2458" t="str">
            <v>0480000025129</v>
          </cell>
        </row>
        <row r="2459">
          <cell r="B2459" t="str">
            <v>ប៉ែន សុគន្ធី</v>
          </cell>
          <cell r="C2459" t="str">
            <v>1680800238</v>
          </cell>
          <cell r="D2459" t="str">
            <v>ប៉ែន សុគន្ធី</v>
          </cell>
          <cell r="E2459" t="str">
            <v>PEN SOKONTHY</v>
          </cell>
          <cell r="F2459" t="str">
            <v>0480000025487</v>
          </cell>
        </row>
        <row r="2460">
          <cell r="B2460" t="str">
            <v>ទូច សោមដាឡែន</v>
          </cell>
          <cell r="C2460" t="str">
            <v>2870800200</v>
          </cell>
          <cell r="D2460" t="str">
            <v>ទូច សោមដាឡែន</v>
          </cell>
          <cell r="E2460" t="str">
            <v>TOUCH SOMDALAIN</v>
          </cell>
          <cell r="F2460" t="str">
            <v>0010003108088</v>
          </cell>
        </row>
        <row r="2461">
          <cell r="B2461" t="str">
            <v>ហ៊ិន តុលា</v>
          </cell>
          <cell r="C2461">
            <v>1841200305</v>
          </cell>
          <cell r="D2461" t="str">
            <v>ហ៊ិន តុលា</v>
          </cell>
          <cell r="E2461" t="str">
            <v>HIN TOLA</v>
          </cell>
          <cell r="F2461" t="str">
            <v>0480000024378</v>
          </cell>
        </row>
        <row r="2462">
          <cell r="B2462" t="str">
            <v>កូយ វុទ្ធី</v>
          </cell>
          <cell r="C2462" t="str">
            <v>1800800522</v>
          </cell>
          <cell r="D2462" t="str">
            <v>កូយ វុទ្ធី</v>
          </cell>
          <cell r="E2462" t="str">
            <v>KOY VUTHY</v>
          </cell>
          <cell r="F2462" t="str">
            <v>0480000025706</v>
          </cell>
        </row>
        <row r="2463">
          <cell r="B2463" t="str">
            <v>គឺ ម៉ារ៉ា</v>
          </cell>
          <cell r="C2463" t="str">
            <v>1780300200</v>
          </cell>
          <cell r="D2463" t="str">
            <v>គឺ ម៉ារ៉ា</v>
          </cell>
          <cell r="E2463" t="str">
            <v>KEU MARA</v>
          </cell>
          <cell r="F2463" t="str">
            <v>0480000024815</v>
          </cell>
        </row>
        <row r="2464">
          <cell r="B2464" t="str">
            <v>ចាន់ សុទ្ធថា</v>
          </cell>
          <cell r="C2464" t="str">
            <v>1801200514</v>
          </cell>
          <cell r="D2464" t="str">
            <v>ចាន់ សុទ្ធថា</v>
          </cell>
          <cell r="E2464" t="str">
            <v>CHAN SOTHA</v>
          </cell>
          <cell r="F2464" t="str">
            <v>0480000025528</v>
          </cell>
        </row>
        <row r="2465">
          <cell r="B2465" t="str">
            <v>ស្រេង ចាន់ដារ៉ា</v>
          </cell>
          <cell r="C2465" t="str">
            <v>1811200624</v>
          </cell>
          <cell r="D2465" t="str">
            <v>ស្រេង ចាន់ដារ៉ា</v>
          </cell>
          <cell r="E2465" t="str">
            <v>SRENG CHANDARA</v>
          </cell>
          <cell r="F2465" t="str">
            <v>0480000024758</v>
          </cell>
        </row>
        <row r="2466">
          <cell r="B2466" t="str">
            <v>សន សុភាព</v>
          </cell>
          <cell r="C2466">
            <v>1871000091</v>
          </cell>
          <cell r="D2466" t="str">
            <v>សន សុភាព</v>
          </cell>
          <cell r="E2466" t="str">
            <v>SORN SOPHEAP</v>
          </cell>
          <cell r="F2466" t="str">
            <v>0480000089607</v>
          </cell>
        </row>
        <row r="2467">
          <cell r="B2467" t="str">
            <v>ជា សុខចិន្ដា</v>
          </cell>
          <cell r="C2467">
            <v>1880800314</v>
          </cell>
          <cell r="D2467" t="str">
            <v>ជា សុខចិន្ដា</v>
          </cell>
          <cell r="E2467" t="str">
            <v>CHEA SOKCHENDA</v>
          </cell>
          <cell r="F2467" t="str">
            <v>0140000072067</v>
          </cell>
        </row>
        <row r="2468">
          <cell r="B2468" t="str">
            <v>ចាន់ ស្រីមុំ</v>
          </cell>
          <cell r="C2468">
            <v>2921200239</v>
          </cell>
          <cell r="D2468" t="str">
            <v>ចាន់ ស្រីមុំ</v>
          </cell>
          <cell r="E2468" t="str">
            <v>CHAN SREYMOM</v>
          </cell>
          <cell r="F2468" t="str">
            <v>0480000177417</v>
          </cell>
        </row>
        <row r="2469">
          <cell r="B2469" t="str">
            <v>ឡា សុវណ្ណដារ៉ូ</v>
          </cell>
          <cell r="C2469">
            <v>1940800162</v>
          </cell>
          <cell r="D2469" t="str">
            <v>ឡា សុវណ្ណដារ៉ូ</v>
          </cell>
          <cell r="E2469" t="str">
            <v>LA SOVANNDARO</v>
          </cell>
          <cell r="F2469" t="str">
            <v>0480000281688</v>
          </cell>
        </row>
        <row r="2470">
          <cell r="B2470" t="str">
            <v>អ៊ឹម កែវ</v>
          </cell>
          <cell r="C2470">
            <v>1680800205</v>
          </cell>
          <cell r="D2470" t="str">
            <v>អ៊ឹម កែវ</v>
          </cell>
          <cell r="E2470" t="str">
            <v>IM KEO</v>
          </cell>
          <cell r="F2470" t="str">
            <v>0480000027857</v>
          </cell>
        </row>
        <row r="2471">
          <cell r="B2471" t="str">
            <v>សេង មុំ</v>
          </cell>
          <cell r="C2471" t="str">
            <v>2740700031</v>
          </cell>
          <cell r="D2471" t="str">
            <v>សេង មុំ</v>
          </cell>
          <cell r="E2471" t="str">
            <v>SENG MOM</v>
          </cell>
          <cell r="F2471" t="str">
            <v>0480000025568</v>
          </cell>
        </row>
        <row r="2472">
          <cell r="B2472" t="str">
            <v>ជា ជឿន</v>
          </cell>
          <cell r="C2472" t="str">
            <v>1790800364</v>
          </cell>
          <cell r="D2472" t="str">
            <v>ជា ជឿន</v>
          </cell>
          <cell r="E2472" t="str">
            <v>CHEA CHEURN</v>
          </cell>
          <cell r="F2472" t="str">
            <v>0480000024858</v>
          </cell>
        </row>
        <row r="2473">
          <cell r="B2473" t="str">
            <v>អ៊ុន សូថាលី</v>
          </cell>
          <cell r="C2473">
            <v>1751200368</v>
          </cell>
          <cell r="D2473" t="str">
            <v>អ៊ុន សូថាលី</v>
          </cell>
          <cell r="E2473" t="str">
            <v>ON SOTHALY</v>
          </cell>
          <cell r="F2473" t="str">
            <v>0510000004454</v>
          </cell>
        </row>
        <row r="2474">
          <cell r="B2474" t="str">
            <v>ធាង ធូរេន</v>
          </cell>
          <cell r="C2474" t="str">
            <v>1742100068</v>
          </cell>
          <cell r="D2474" t="str">
            <v>ធាង ធូរេន</v>
          </cell>
          <cell r="E2474" t="str">
            <v>THEANG THOUREN</v>
          </cell>
          <cell r="F2474" t="str">
            <v>0480000026451</v>
          </cell>
        </row>
        <row r="2475">
          <cell r="B2475" t="str">
            <v>លុយ រស្មី</v>
          </cell>
          <cell r="C2475" t="str">
            <v>2730800297</v>
          </cell>
          <cell r="D2475" t="str">
            <v>លុយ រស្មី</v>
          </cell>
          <cell r="E2475" t="str">
            <v>LUY RASMEY</v>
          </cell>
          <cell r="F2475" t="str">
            <v>0480000024246</v>
          </cell>
        </row>
        <row r="2476">
          <cell r="B2476" t="str">
            <v>ព្រំ ធី</v>
          </cell>
          <cell r="C2476" t="str">
            <v>1750700053</v>
          </cell>
          <cell r="D2476" t="str">
            <v>ព្រំ ធី</v>
          </cell>
          <cell r="E2476" t="str">
            <v>PRUM THY</v>
          </cell>
          <cell r="F2476" t="str">
            <v>0480000024513</v>
          </cell>
        </row>
        <row r="2477">
          <cell r="B2477" t="str">
            <v>នាង កណ្ណិកា</v>
          </cell>
          <cell r="C2477">
            <v>2921200236</v>
          </cell>
          <cell r="D2477" t="str">
            <v>នាង កណ្ណិកា</v>
          </cell>
          <cell r="E2477" t="str">
            <v>NEANG KANNIKA</v>
          </cell>
          <cell r="F2477" t="str">
            <v>0030000476591</v>
          </cell>
        </row>
        <row r="2478">
          <cell r="B2478" t="str">
            <v>ហ៊ិន ចាន់ណា</v>
          </cell>
          <cell r="C2478">
            <v>1881200050</v>
          </cell>
          <cell r="D2478" t="str">
            <v>ហ៊ិន ចាន់ណា</v>
          </cell>
          <cell r="E2478" t="str">
            <v>HIN CHANNA</v>
          </cell>
          <cell r="F2478" t="str">
            <v>0480000025234</v>
          </cell>
        </row>
        <row r="2479">
          <cell r="B2479" t="str">
            <v>សាក់ បូរ៉ាន់</v>
          </cell>
          <cell r="C2479" t="str">
            <v>1752000218</v>
          </cell>
          <cell r="D2479" t="str">
            <v>សាក់ បូរ៉ាន់</v>
          </cell>
          <cell r="E2479" t="str">
            <v>SACK BORANN</v>
          </cell>
          <cell r="F2479" t="str">
            <v>0480000026443</v>
          </cell>
        </row>
        <row r="2480">
          <cell r="B2480" t="str">
            <v>រ័ត្ន ការនីនាដ្យ</v>
          </cell>
          <cell r="C2480" t="str">
            <v>2811200324</v>
          </cell>
          <cell r="D2480" t="str">
            <v>រ័ត្ន ការនីនាដ្យ</v>
          </cell>
          <cell r="E2480" t="str">
            <v>RATH KARANINEAT</v>
          </cell>
          <cell r="F2480" t="str">
            <v>0480000024661</v>
          </cell>
        </row>
        <row r="2481">
          <cell r="B2481" t="str">
            <v>លឹម វ៉ាន់ដា</v>
          </cell>
          <cell r="C2481" t="str">
            <v>1801700150</v>
          </cell>
          <cell r="D2481" t="str">
            <v>លឹម វ៉ាន់ដា</v>
          </cell>
          <cell r="E2481" t="str">
            <v>LIM VANDA</v>
          </cell>
          <cell r="F2481" t="str">
            <v>0480000023924</v>
          </cell>
        </row>
        <row r="2482">
          <cell r="B2482" t="str">
            <v>វ៉ឺង ណារ៉ុង</v>
          </cell>
          <cell r="C2482" t="str">
            <v>1850800239</v>
          </cell>
          <cell r="D2482" t="str">
            <v>វ៉ឺង ណារ៉ុង</v>
          </cell>
          <cell r="E2482" t="str">
            <v>VEUNG NARON</v>
          </cell>
          <cell r="F2482" t="str">
            <v>0480000024947</v>
          </cell>
        </row>
        <row r="2483">
          <cell r="B2483" t="str">
            <v>ឆែ សុខន</v>
          </cell>
          <cell r="C2483" t="str">
            <v>1822100616</v>
          </cell>
          <cell r="D2483" t="str">
            <v>ឆែ សុខន</v>
          </cell>
          <cell r="E2483" t="str">
            <v>CHHE SOKHORN</v>
          </cell>
          <cell r="F2483" t="str">
            <v>0480000026842</v>
          </cell>
        </row>
        <row r="2484">
          <cell r="B2484" t="str">
            <v>ហ៊ី វុទ្ធី</v>
          </cell>
          <cell r="C2484" t="str">
            <v>1850700218</v>
          </cell>
          <cell r="D2484" t="str">
            <v>ហ៊ី វុទ្ធី</v>
          </cell>
          <cell r="E2484" t="str">
            <v>HY VOUTHY</v>
          </cell>
          <cell r="F2484" t="str">
            <v>0480000027032</v>
          </cell>
        </row>
        <row r="2485">
          <cell r="B2485" t="str">
            <v>សួន ចំណា</v>
          </cell>
          <cell r="C2485" t="str">
            <v>1780200226</v>
          </cell>
          <cell r="D2485" t="str">
            <v>សួន ចំណា</v>
          </cell>
          <cell r="E2485" t="str">
            <v>SOUN CHOMNA</v>
          </cell>
          <cell r="F2485" t="str">
            <v>0480000024769</v>
          </cell>
        </row>
        <row r="2486">
          <cell r="B2486" t="str">
            <v>អ៊ុង សោភ័ណ្ណ</v>
          </cell>
          <cell r="C2486">
            <v>1842100475</v>
          </cell>
          <cell r="D2486" t="str">
            <v>អ៊ុង សោភ័ណ្ណ</v>
          </cell>
          <cell r="E2486" t="str">
            <v>OUNG SOPHORN</v>
          </cell>
          <cell r="F2486" t="str">
            <v>0480000139108</v>
          </cell>
        </row>
        <row r="2487">
          <cell r="B2487" t="str">
            <v>គង់ រ៉ាវុធ</v>
          </cell>
          <cell r="C2487">
            <v>1860300353</v>
          </cell>
          <cell r="D2487" t="str">
            <v>គង់ រ៉ាវុធ</v>
          </cell>
          <cell r="E2487" t="str">
            <v>KONG RAVUTH</v>
          </cell>
          <cell r="F2487" t="str">
            <v>0480000150365</v>
          </cell>
        </row>
        <row r="2488">
          <cell r="B2488" t="str">
            <v>សុខ ពៅ</v>
          </cell>
          <cell r="C2488" t="str">
            <v>1830800474</v>
          </cell>
          <cell r="D2488" t="str">
            <v>សុខ ពៅ</v>
          </cell>
          <cell r="E2488" t="str">
            <v>SOK POV</v>
          </cell>
          <cell r="F2488" t="str">
            <v>0130000132455</v>
          </cell>
        </row>
        <row r="2489">
          <cell r="B2489" t="str">
            <v>ប្រាជ្ញ មាឃ</v>
          </cell>
          <cell r="C2489">
            <v>1852100467</v>
          </cell>
          <cell r="D2489" t="str">
            <v>ប្រាជ្ញ មាឃ</v>
          </cell>
          <cell r="E2489" t="str">
            <v>PRACH MERK</v>
          </cell>
          <cell r="F2489" t="str">
            <v>0420000131724</v>
          </cell>
        </row>
        <row r="2490">
          <cell r="B2490" t="str">
            <v>កាំងសេង សិរីរតនា</v>
          </cell>
          <cell r="C2490" t="str">
            <v>1750300500</v>
          </cell>
          <cell r="D2490" t="str">
            <v>កាំងសេង សិរីរតនា</v>
          </cell>
          <cell r="E2490" t="str">
            <v>KAING SENGSEREY
RATHNA</v>
          </cell>
          <cell r="F2490" t="str">
            <v>0480000026966</v>
          </cell>
        </row>
        <row r="2491">
          <cell r="B2491" t="str">
            <v>គង់ សំបូរ</v>
          </cell>
          <cell r="C2491" t="str">
            <v>1760300374</v>
          </cell>
          <cell r="D2491" t="str">
            <v>គង់ សំបូរ</v>
          </cell>
          <cell r="E2491" t="str">
            <v>KONG SAMBO</v>
          </cell>
          <cell r="F2491" t="str">
            <v>0480000027237</v>
          </cell>
        </row>
        <row r="2492">
          <cell r="B2492" t="str">
            <v>គឹម ស្រៀង</v>
          </cell>
          <cell r="C2492" t="str">
            <v>2840800237</v>
          </cell>
          <cell r="D2492" t="str">
            <v>គឹម ស្រៀង</v>
          </cell>
          <cell r="E2492" t="str">
            <v>KIM SREANG</v>
          </cell>
          <cell r="F2492" t="str">
            <v>0480000025579</v>
          </cell>
        </row>
        <row r="2493">
          <cell r="B2493" t="str">
            <v>ប៉ូ ប៉ៃលិន</v>
          </cell>
          <cell r="C2493" t="str">
            <v>1812100349</v>
          </cell>
          <cell r="D2493" t="str">
            <v>ប៉ូ ប៉ៃលិន</v>
          </cell>
          <cell r="E2493" t="str">
            <v>PO PAILIN</v>
          </cell>
          <cell r="F2493" t="str">
            <v>0480000024491</v>
          </cell>
        </row>
        <row r="2494">
          <cell r="B2494" t="str">
            <v>សំ វុទ្ធី</v>
          </cell>
          <cell r="C2494" t="str">
            <v>1851200227</v>
          </cell>
          <cell r="D2494" t="str">
            <v>សំ វុទ្ធី</v>
          </cell>
          <cell r="E2494" t="str">
            <v>SAM VUTHY</v>
          </cell>
          <cell r="F2494" t="str">
            <v>0480000024556</v>
          </cell>
        </row>
        <row r="2495">
          <cell r="B2495" t="str">
            <v>ចិន មុន្នី</v>
          </cell>
          <cell r="C2495" t="str">
            <v>1790300467</v>
          </cell>
          <cell r="D2495" t="str">
            <v>ចិន មុន្នី</v>
          </cell>
          <cell r="E2495" t="str">
            <v>CHEN MONY</v>
          </cell>
          <cell r="F2495" t="str">
            <v>0480000025994</v>
          </cell>
        </row>
        <row r="2496">
          <cell r="B2496" t="str">
            <v>ម៉ឹង ផល្លា</v>
          </cell>
          <cell r="C2496" t="str">
            <v>1740500221</v>
          </cell>
          <cell r="D2496" t="str">
            <v>ម៉ឹង ផល្លា</v>
          </cell>
          <cell r="E2496" t="str">
            <v>MEUNG PHALLA</v>
          </cell>
          <cell r="F2496" t="str">
            <v>0480000025048</v>
          </cell>
        </row>
        <row r="2497">
          <cell r="B2497" t="str">
            <v>ឈ ទីឡែន</v>
          </cell>
          <cell r="C2497" t="str">
            <v>1860800246</v>
          </cell>
          <cell r="D2497" t="str">
            <v>ឈ ទីឡែន</v>
          </cell>
          <cell r="E2497" t="str">
            <v>CHHOR TILEN</v>
          </cell>
          <cell r="F2497" t="str">
            <v>0480000026915</v>
          </cell>
        </row>
        <row r="2498">
          <cell r="B2498" t="str">
            <v>គិត សុគា</v>
          </cell>
          <cell r="C2498">
            <v>1851200145</v>
          </cell>
          <cell r="D2498" t="str">
            <v>គិត សុគា</v>
          </cell>
          <cell r="E2498" t="str">
            <v>KIT SOKEA</v>
          </cell>
          <cell r="F2498" t="str">
            <v>0480000027008</v>
          </cell>
        </row>
        <row r="2499">
          <cell r="B2499" t="str">
            <v>តែ បូរ៉ាណូ</v>
          </cell>
          <cell r="C2499" t="str">
            <v>1870300177</v>
          </cell>
          <cell r="D2499" t="str">
            <v>តែ បូរ៉ាណូ</v>
          </cell>
          <cell r="E2499" t="str">
            <v>TE BORANO</v>
          </cell>
          <cell r="F2499" t="str">
            <v>0480000043372</v>
          </cell>
        </row>
        <row r="2500">
          <cell r="B2500" t="str">
            <v>ស៊ាន ធុច</v>
          </cell>
          <cell r="C2500" t="str">
            <v>1780800146</v>
          </cell>
          <cell r="D2500" t="str">
            <v>ស៊ាន ធុច</v>
          </cell>
          <cell r="E2500" t="str">
            <v>SEAN THUCH</v>
          </cell>
          <cell r="F2500" t="str">
            <v>0480000025862</v>
          </cell>
        </row>
        <row r="2501">
          <cell r="B2501" t="str">
            <v>ថូ ចំណាន់</v>
          </cell>
          <cell r="C2501">
            <v>1880800313</v>
          </cell>
          <cell r="D2501" t="str">
            <v>ថូ ចំណាន់</v>
          </cell>
          <cell r="E2501" t="str">
            <v>THOU CHAMNAN</v>
          </cell>
          <cell r="F2501" t="str">
            <v>0010003920181</v>
          </cell>
        </row>
        <row r="2502">
          <cell r="B2502" t="str">
            <v>ម៉េង វិបុល</v>
          </cell>
          <cell r="C2502" t="str">
            <v>1821200300</v>
          </cell>
          <cell r="D2502" t="str">
            <v>ម៉េង វិបុល</v>
          </cell>
          <cell r="E2502" t="str">
            <v>MENG VIBOL</v>
          </cell>
          <cell r="F2502" t="str">
            <v>0010002554297</v>
          </cell>
        </row>
        <row r="2503">
          <cell r="B2503" t="str">
            <v>គិត វិសាល</v>
          </cell>
          <cell r="C2503">
            <v>1881200216</v>
          </cell>
          <cell r="D2503" t="str">
            <v>គិត វិសាល</v>
          </cell>
          <cell r="E2503" t="str">
            <v>KITH VISAL</v>
          </cell>
          <cell r="F2503" t="str">
            <v>0420000108358</v>
          </cell>
        </row>
        <row r="2504">
          <cell r="B2504" t="str">
            <v>ម៉ៅ ស៊ីណា</v>
          </cell>
          <cell r="C2504">
            <v>1890800334</v>
          </cell>
          <cell r="D2504" t="str">
            <v>ម៉ៅ ស៊ីណា</v>
          </cell>
          <cell r="E2504" t="str">
            <v>MAO SINA</v>
          </cell>
          <cell r="F2504" t="str">
            <v>0480000177808</v>
          </cell>
        </row>
        <row r="2505">
          <cell r="B2505" t="str">
            <v>ក្រួច ប៉ូឡូ</v>
          </cell>
          <cell r="C2505">
            <v>1862100474</v>
          </cell>
          <cell r="D2505" t="str">
            <v>ក្រួច ប៉ូឡូ</v>
          </cell>
          <cell r="E2505" t="str">
            <v>KRUOCH POLO</v>
          </cell>
          <cell r="F2505" t="str">
            <v>0420000114757</v>
          </cell>
        </row>
        <row r="2506">
          <cell r="B2506" t="str">
            <v>រី សុធារ័ត្ន</v>
          </cell>
          <cell r="C2506">
            <v>1862100533</v>
          </cell>
          <cell r="D2506" t="str">
            <v>រី សុធារ័ត្ន</v>
          </cell>
          <cell r="E2506" t="str">
            <v>RY SOKTEAROTH</v>
          </cell>
          <cell r="F2506" t="str">
            <v>0480000369267</v>
          </cell>
        </row>
        <row r="2507">
          <cell r="B2507" t="str">
            <v>វ៉ែន ចាន់ពិសិដ្ឋ</v>
          </cell>
          <cell r="C2507">
            <v>1901200188</v>
          </cell>
          <cell r="D2507" t="str">
            <v>វ៉ែន ចាន់ពិសិដ្ឋ</v>
          </cell>
          <cell r="E2507" t="str">
            <v>VEN CHANPISETH</v>
          </cell>
          <cell r="F2507" t="str">
            <v>0480000307345</v>
          </cell>
        </row>
        <row r="2508">
          <cell r="B2508" t="str">
            <v>ឈួ ប៊ុនណា</v>
          </cell>
          <cell r="C2508">
            <v>1911200321</v>
          </cell>
          <cell r="D2508" t="str">
            <v>ឈួ ប៊ុនណា</v>
          </cell>
          <cell r="E2508" t="str">
            <v>CHHOUR BUNNA</v>
          </cell>
          <cell r="F2508" t="str">
            <v>0480000281729</v>
          </cell>
        </row>
        <row r="2509">
          <cell r="B2509" t="str">
            <v>សន ចាន់ថុល</v>
          </cell>
          <cell r="C2509">
            <v>2920300436</v>
          </cell>
          <cell r="D2509" t="str">
            <v>សន ចាន់ថុល</v>
          </cell>
          <cell r="E2509" t="str">
            <v>SAN CHANTHOL</v>
          </cell>
          <cell r="F2509" t="str">
            <v>0480000280827</v>
          </cell>
        </row>
        <row r="2510">
          <cell r="B2510" t="str">
            <v>ជី វណ្ណី</v>
          </cell>
          <cell r="C2510" t="str">
            <v>1830800414</v>
          </cell>
          <cell r="D2510" t="str">
            <v>ជី វណ្ណី</v>
          </cell>
          <cell r="E2510" t="str">
            <v>CHY VANNY</v>
          </cell>
          <cell r="F2510" t="str">
            <v>0480000025617</v>
          </cell>
        </row>
        <row r="2511">
          <cell r="B2511" t="str">
            <v>សាំ វ៉ាន់</v>
          </cell>
          <cell r="C2511" t="str">
            <v>1681200235</v>
          </cell>
          <cell r="D2511" t="str">
            <v>សាំ វ៉ាន់</v>
          </cell>
          <cell r="E2511" t="str">
            <v>SAM VAN</v>
          </cell>
          <cell r="F2511" t="str">
            <v>0480000025684</v>
          </cell>
        </row>
        <row r="2512">
          <cell r="B2512" t="str">
            <v>រស់ រក្សា</v>
          </cell>
          <cell r="C2512" t="str">
            <v>1821200159</v>
          </cell>
          <cell r="D2512" t="str">
            <v>រស់ រក្សា</v>
          </cell>
          <cell r="E2512" t="str">
            <v>ROS RAKSA</v>
          </cell>
          <cell r="F2512" t="str">
            <v>0510000005547</v>
          </cell>
        </row>
        <row r="2513">
          <cell r="B2513" t="str">
            <v>មែ សុម៉ាលី</v>
          </cell>
          <cell r="C2513" t="str">
            <v>1820300271</v>
          </cell>
          <cell r="D2513" t="str">
            <v>មែ សុម៉ាលី</v>
          </cell>
          <cell r="E2513" t="str">
            <v>ME SOMALY</v>
          </cell>
          <cell r="F2513" t="str">
            <v>0480000027188</v>
          </cell>
        </row>
        <row r="2514">
          <cell r="B2514" t="str">
            <v>ប្រាក់ ទូច</v>
          </cell>
          <cell r="C2514" t="str">
            <v>1682100116</v>
          </cell>
          <cell r="D2514" t="str">
            <v>ប្រាក់ ទូច</v>
          </cell>
          <cell r="E2514" t="str">
            <v>PRAK TOUCH</v>
          </cell>
          <cell r="F2514" t="str">
            <v>0480000024343</v>
          </cell>
        </row>
        <row r="2515">
          <cell r="B2515" t="str">
            <v>លី ប៊ែល</v>
          </cell>
          <cell r="C2515" t="str">
            <v>1832100542</v>
          </cell>
          <cell r="D2515" t="str">
            <v>លី ប៊ែល</v>
          </cell>
          <cell r="E2515" t="str">
            <v>LY BEL</v>
          </cell>
          <cell r="F2515" t="str">
            <v>0480000027458</v>
          </cell>
        </row>
        <row r="2516">
          <cell r="B2516" t="str">
            <v>ឃិន សឿន</v>
          </cell>
          <cell r="C2516">
            <v>1822100647</v>
          </cell>
          <cell r="D2516" t="str">
            <v>ឃិន សឿន</v>
          </cell>
          <cell r="E2516" t="str">
            <v>KHEN SOEUN</v>
          </cell>
          <cell r="F2516" t="str">
            <v>0010004110299</v>
          </cell>
        </row>
        <row r="2517">
          <cell r="B2517" t="str">
            <v>គន សុជា</v>
          </cell>
          <cell r="C2517">
            <v>1850400126</v>
          </cell>
          <cell r="D2517" t="str">
            <v>គន សុជា</v>
          </cell>
          <cell r="E2517" t="str">
            <v>KON SOCHEA</v>
          </cell>
          <cell r="F2517" t="str">
            <v>0010003920149</v>
          </cell>
        </row>
        <row r="2518">
          <cell r="B2518" t="str">
            <v>ម៉ន វិមល</v>
          </cell>
          <cell r="C2518">
            <v>1820800471</v>
          </cell>
          <cell r="D2518" t="str">
            <v>ម៉ន វិមល</v>
          </cell>
          <cell r="E2518" t="str">
            <v>MAN VIMUL</v>
          </cell>
          <cell r="F2518" t="str">
            <v>0480000139167</v>
          </cell>
        </row>
        <row r="2519">
          <cell r="B2519" t="str">
            <v>ឆែម ខេមរិន្ទ</v>
          </cell>
          <cell r="C2519">
            <v>1850800289</v>
          </cell>
          <cell r="D2519" t="str">
            <v>ឆែម ខេមរិន្ទ</v>
          </cell>
          <cell r="E2519" t="str">
            <v>CHHEM KHEMARITH</v>
          </cell>
          <cell r="F2519" t="str">
            <v>0140000072288</v>
          </cell>
        </row>
        <row r="2520">
          <cell r="B2520" t="str">
            <v>ស៊ឺម សុផានិត</v>
          </cell>
          <cell r="C2520">
            <v>2870600140</v>
          </cell>
          <cell r="D2520" t="str">
            <v>ស៊ឺម សុផានិត</v>
          </cell>
          <cell r="E2520" t="str">
            <v>SIM SOPHANITH</v>
          </cell>
          <cell r="F2520" t="str">
            <v>0480000130305</v>
          </cell>
        </row>
        <row r="2521">
          <cell r="B2521" t="str">
            <v>សោម សុទ្ធិរិទ្ធា</v>
          </cell>
          <cell r="C2521">
            <v>1871200088</v>
          </cell>
          <cell r="D2521" t="str">
            <v>សោម សុទ្ធិរិទ្ធា</v>
          </cell>
          <cell r="E2521" t="str">
            <v>SOM SOTHYRYTHEA</v>
          </cell>
          <cell r="F2521" t="str">
            <v>0420000087156</v>
          </cell>
        </row>
        <row r="2522">
          <cell r="B2522" t="str">
            <v>សេង សុវណ្ណារ៉ា</v>
          </cell>
          <cell r="C2522">
            <v>1890300388</v>
          </cell>
          <cell r="D2522" t="str">
            <v>សេង សុវណ្ណារ៉ា</v>
          </cell>
          <cell r="E2522" t="str">
            <v>SENG SOVANNARA</v>
          </cell>
          <cell r="F2522" t="str">
            <v>0480000177514</v>
          </cell>
        </row>
        <row r="2523">
          <cell r="B2523" t="str">
            <v>យិន រដ្ឋា</v>
          </cell>
          <cell r="C2523">
            <v>1832100599</v>
          </cell>
          <cell r="D2523" t="str">
            <v>យិន រដ្ឋា</v>
          </cell>
          <cell r="E2523" t="str">
            <v>YIN RATHA</v>
          </cell>
          <cell r="F2523" t="str">
            <v>0480000184499</v>
          </cell>
        </row>
        <row r="2524">
          <cell r="B2524" t="str">
            <v>សូត សំអេង</v>
          </cell>
          <cell r="C2524">
            <v>1890800335</v>
          </cell>
          <cell r="D2524" t="str">
            <v>សូត សំអេង</v>
          </cell>
          <cell r="E2524" t="str">
            <v>SOT SAM ENG</v>
          </cell>
          <cell r="F2524" t="str">
            <v>0480000399948</v>
          </cell>
        </row>
        <row r="2525">
          <cell r="B2525" t="str">
            <v>រៀល សនវិច្ឆិកា</v>
          </cell>
          <cell r="C2525">
            <v>1942100222</v>
          </cell>
          <cell r="D2525" t="str">
            <v>រៀល សនវិច្ឆិកា</v>
          </cell>
          <cell r="E2525" t="str">
            <v>RIEL SORNVICHEKA</v>
          </cell>
          <cell r="F2525" t="str">
            <v>0480000281672</v>
          </cell>
        </row>
        <row r="2526">
          <cell r="B2526" t="str">
            <v>សុភ័ណ វោហា</v>
          </cell>
          <cell r="C2526">
            <v>1911200320</v>
          </cell>
          <cell r="D2526" t="str">
            <v>សុភ័ណ វោហា</v>
          </cell>
          <cell r="E2526" t="str">
            <v>SOPHORN VOHA</v>
          </cell>
          <cell r="F2526" t="str">
            <v>0480000281567</v>
          </cell>
        </row>
        <row r="2527">
          <cell r="B2527" t="str">
            <v>រស់ រស្មី</v>
          </cell>
          <cell r="C2527">
            <v>2901200364</v>
          </cell>
          <cell r="D2527" t="str">
            <v>រស់ រស្មី</v>
          </cell>
          <cell r="E2527" t="str">
            <v>ROS RAKSMEY</v>
          </cell>
          <cell r="F2527" t="str">
            <v>0480000281575</v>
          </cell>
        </row>
        <row r="2528">
          <cell r="B2528" t="str">
            <v>ចាន់ គារ៉ា</v>
          </cell>
          <cell r="C2528">
            <v>1912100228</v>
          </cell>
          <cell r="D2528" t="str">
            <v>ចាន់ គារ៉ា</v>
          </cell>
          <cell r="E2528" t="str">
            <v>CHANN KEARA</v>
          </cell>
          <cell r="F2528" t="str">
            <v>0480000300146</v>
          </cell>
        </row>
        <row r="2529">
          <cell r="B2529" t="str">
            <v>សុត មុនីរតនា</v>
          </cell>
          <cell r="C2529">
            <v>1941200173</v>
          </cell>
          <cell r="D2529" t="str">
            <v>សុត មុនីរតនា</v>
          </cell>
          <cell r="E2529" t="str">
            <v>SOTH MONYRATANA</v>
          </cell>
          <cell r="F2529" t="str">
            <v>0480000280528</v>
          </cell>
        </row>
        <row r="2530">
          <cell r="B2530" t="str">
            <v>ស៊ិប ចាន់ដានី</v>
          </cell>
          <cell r="C2530">
            <v>2922108185</v>
          </cell>
          <cell r="D2530" t="str">
            <v>ស៊ិប ចាន់ដានី</v>
          </cell>
          <cell r="E2530" t="str">
            <v>SIP CHANDANY</v>
          </cell>
          <cell r="F2530" t="str">
            <v>0480000281621</v>
          </cell>
        </row>
        <row r="2531">
          <cell r="B2531" t="str">
            <v>ឆឹង សេរីវុធិន</v>
          </cell>
          <cell r="C2531">
            <v>1942100223</v>
          </cell>
          <cell r="D2531" t="str">
            <v>ឆឹង សេរីវុធិន</v>
          </cell>
          <cell r="E2531" t="str">
            <v>CHHOENG SEREY
VUTHIN</v>
          </cell>
          <cell r="F2531" t="str">
            <v>0480000280498</v>
          </cell>
        </row>
        <row r="2532">
          <cell r="B2532" t="str">
            <v>ឱក ប៉ុណ្ណារិត</v>
          </cell>
          <cell r="C2532" t="str">
            <v>1721200323</v>
          </cell>
          <cell r="D2532" t="str">
            <v>ឱក ប៉ុណ្ណារិត</v>
          </cell>
          <cell r="E2532" t="str">
            <v>ORK PONNARITH</v>
          </cell>
          <cell r="F2532" t="str">
            <v>0480000024537</v>
          </cell>
        </row>
        <row r="2533">
          <cell r="B2533" t="str">
            <v>ចាន់ រ៉ា</v>
          </cell>
          <cell r="C2533">
            <v>1782100230</v>
          </cell>
          <cell r="D2533" t="str">
            <v>ចាន់ រ៉ា</v>
          </cell>
          <cell r="E2533" t="str">
            <v>CHANN RA</v>
          </cell>
          <cell r="F2533" t="str">
            <v>0480000024483</v>
          </cell>
        </row>
        <row r="2534">
          <cell r="B2534" t="str">
            <v>ប៊ុន សុវិសិទ្ធិ</v>
          </cell>
          <cell r="C2534">
            <v>1800600209</v>
          </cell>
          <cell r="D2534" t="str">
            <v>ប៊ុន សុវិសិទ្ធិ</v>
          </cell>
          <cell r="E2534" t="str">
            <v>BOUN SOVISITH</v>
          </cell>
          <cell r="F2534" t="str">
            <v>0480000025293</v>
          </cell>
        </row>
        <row r="2535">
          <cell r="B2535" t="str">
            <v>អាន ប៉ូលីន</v>
          </cell>
          <cell r="C2535" t="str">
            <v>1850800273</v>
          </cell>
          <cell r="D2535" t="str">
            <v>អាន ប៉ូលីន</v>
          </cell>
          <cell r="E2535" t="str">
            <v>AN POLIN</v>
          </cell>
          <cell r="F2535" t="str">
            <v>0480000024998</v>
          </cell>
        </row>
        <row r="2536">
          <cell r="B2536" t="str">
            <v>ថន សៅ</v>
          </cell>
          <cell r="C2536" t="str">
            <v>1710300076</v>
          </cell>
          <cell r="D2536" t="str">
            <v>ថន សៅ</v>
          </cell>
          <cell r="E2536" t="str">
            <v>THAN SAO</v>
          </cell>
          <cell r="F2536" t="str">
            <v>0480000025277</v>
          </cell>
        </row>
        <row r="2537">
          <cell r="B2537" t="str">
            <v>សេង ស៊ីថា</v>
          </cell>
          <cell r="C2537">
            <v>1802100534</v>
          </cell>
          <cell r="D2537" t="str">
            <v>សេង ស៊ីថា</v>
          </cell>
          <cell r="E2537" t="str">
            <v>SENG SITHA</v>
          </cell>
          <cell r="F2537" t="str">
            <v>0480000139148</v>
          </cell>
        </row>
        <row r="2538">
          <cell r="B2538" t="str">
            <v>អ៊ុយ សេម</v>
          </cell>
          <cell r="C2538">
            <v>1870800259</v>
          </cell>
          <cell r="D2538" t="str">
            <v>អ៊ុយ សេម</v>
          </cell>
          <cell r="E2538" t="str">
            <v>UY SEM</v>
          </cell>
          <cell r="F2538" t="str">
            <v>0130000198626</v>
          </cell>
        </row>
        <row r="2539">
          <cell r="B2539" t="str">
            <v>ខៃ សុធារ័ត្ន</v>
          </cell>
          <cell r="C2539">
            <v>1901200469</v>
          </cell>
          <cell r="D2539" t="str">
            <v>ខៃ សុធារ័ត្ន</v>
          </cell>
          <cell r="E2539" t="str">
            <v>KHAY SOTHEARATH</v>
          </cell>
          <cell r="F2539" t="str">
            <v>0480000177298</v>
          </cell>
        </row>
        <row r="2540">
          <cell r="B2540" t="str">
            <v>អាន បូឡែន</v>
          </cell>
          <cell r="C2540">
            <v>2910800360</v>
          </cell>
          <cell r="D2540" t="str">
            <v>អាន បូឡែន</v>
          </cell>
          <cell r="E2540" t="str">
            <v>AN BOLEN</v>
          </cell>
          <cell r="F2540" t="str">
            <v>0270000098326</v>
          </cell>
        </row>
        <row r="2541">
          <cell r="B2541" t="str">
            <v>កែវ មនោរម្យ</v>
          </cell>
          <cell r="C2541">
            <v>1932000142</v>
          </cell>
          <cell r="D2541" t="str">
            <v>កែវ មនោរម្យ</v>
          </cell>
          <cell r="E2541" t="str">
            <v>KEO MONOROM</v>
          </cell>
          <cell r="F2541" t="str">
            <v>0130000289637</v>
          </cell>
        </row>
        <row r="2542">
          <cell r="B2542" t="str">
            <v>ហួត ឈឺនចាន់ធឿន</v>
          </cell>
          <cell r="C2542">
            <v>1941200172</v>
          </cell>
          <cell r="D2542" t="str">
            <v>ហួត ឈឺនចាន់ធឿន</v>
          </cell>
          <cell r="E2542" t="str">
            <v>HOUTH CHERNCHAN
TUEN</v>
          </cell>
          <cell r="F2542" t="str">
            <v>0480000281591</v>
          </cell>
        </row>
        <row r="2543">
          <cell r="B2543" t="str">
            <v>ជ្រិន ជីវ៉ា</v>
          </cell>
          <cell r="C2543">
            <v>1941800034</v>
          </cell>
          <cell r="D2543" t="str">
            <v>ជ្រិន ជីវ៉ា</v>
          </cell>
          <cell r="E2543" t="str">
            <v>CHRIN CHIVA</v>
          </cell>
          <cell r="F2543" t="str">
            <v>0480000281548</v>
          </cell>
        </row>
        <row r="2544">
          <cell r="B2544" t="str">
            <v>ឈួន សុខា</v>
          </cell>
          <cell r="C2544">
            <v>1780600094</v>
          </cell>
          <cell r="D2544" t="str">
            <v>ឈួន សុខា</v>
          </cell>
          <cell r="E2544" t="str">
            <v>CHHOUN SOKHA</v>
          </cell>
          <cell r="F2544" t="str">
            <v>0480000025226</v>
          </cell>
        </row>
        <row r="2545">
          <cell r="B2545" t="str">
            <v>ជូ សៅសុវណ្ណ</v>
          </cell>
          <cell r="C2545" t="str">
            <v>1761200046</v>
          </cell>
          <cell r="D2545" t="str">
            <v>ជូ សៅសុវណ្ណ</v>
          </cell>
          <cell r="E2545" t="str">
            <v>CHOU SAOSOVANN</v>
          </cell>
          <cell r="F2545" t="str">
            <v>0480000024599</v>
          </cell>
        </row>
        <row r="2546">
          <cell r="B2546" t="str">
            <v>ឃឹម រ៉ាឌី</v>
          </cell>
          <cell r="C2546" t="str">
            <v>1790200354</v>
          </cell>
          <cell r="D2546" t="str">
            <v>ឃឹម រ៉ាឌី</v>
          </cell>
          <cell r="E2546" t="str">
            <v>KHIM RADY</v>
          </cell>
          <cell r="F2546" t="str">
            <v>0480000026435</v>
          </cell>
        </row>
        <row r="2547">
          <cell r="B2547" t="str">
            <v>ជា លីនដា</v>
          </cell>
          <cell r="C2547" t="str">
            <v>2831200171</v>
          </cell>
          <cell r="D2547" t="str">
            <v>ជា លីនដា</v>
          </cell>
          <cell r="E2547" t="str">
            <v>CHEA LINDA</v>
          </cell>
          <cell r="F2547" t="str">
            <v>0480000024588</v>
          </cell>
        </row>
        <row r="2548">
          <cell r="B2548" t="str">
            <v>លឹម សឿន</v>
          </cell>
          <cell r="C2548" t="str">
            <v>1810800324</v>
          </cell>
          <cell r="D2548" t="str">
            <v>លឹម សឿន</v>
          </cell>
          <cell r="E2548" t="str">
            <v>LIM SOEUN</v>
          </cell>
          <cell r="F2548" t="str">
            <v>0480000026637</v>
          </cell>
        </row>
        <row r="2549">
          <cell r="B2549" t="str">
            <v>ឃួន ពិសិដ្ឋ</v>
          </cell>
          <cell r="C2549" t="str">
            <v>1811200477</v>
          </cell>
          <cell r="D2549" t="str">
            <v>ឃួន ពិសិដ្ឋ</v>
          </cell>
          <cell r="E2549" t="str">
            <v>KHOUN PISETH</v>
          </cell>
          <cell r="F2549" t="str">
            <v>0480000024677</v>
          </cell>
        </row>
        <row r="2550">
          <cell r="B2550" t="str">
            <v>ឃឹម សុខស៊ីណា</v>
          </cell>
          <cell r="C2550">
            <v>2810800256</v>
          </cell>
          <cell r="D2550" t="str">
            <v>ឃឹម សុខស៊ីណា</v>
          </cell>
          <cell r="E2550" t="str">
            <v>KHOEM SOKSINA</v>
          </cell>
          <cell r="F2550" t="str">
            <v>0010004030217</v>
          </cell>
        </row>
        <row r="2551">
          <cell r="B2551" t="str">
            <v>ឡុង វិបុល</v>
          </cell>
          <cell r="C2551">
            <v>1882100572</v>
          </cell>
          <cell r="D2551" t="str">
            <v>ឡុង វិបុល</v>
          </cell>
          <cell r="E2551" t="str">
            <v>LONG VIBOL</v>
          </cell>
          <cell r="F2551" t="str">
            <v>0010003920173</v>
          </cell>
        </row>
        <row r="2552">
          <cell r="B2552" t="str">
            <v>ចាន់ វិច្ឆិកា</v>
          </cell>
          <cell r="C2552">
            <v>2821200183</v>
          </cell>
          <cell r="D2552" t="str">
            <v>ចាន់ វិច្ឆិកា</v>
          </cell>
          <cell r="E2552" t="str">
            <v>CHAN VICHEKA</v>
          </cell>
          <cell r="F2552" t="str">
            <v>0480000024823</v>
          </cell>
        </row>
        <row r="2553">
          <cell r="B2553" t="str">
            <v>សឿន សុយោធ</v>
          </cell>
          <cell r="C2553" t="str">
            <v>1821400235</v>
          </cell>
          <cell r="D2553" t="str">
            <v>សឿន សុយោធ</v>
          </cell>
          <cell r="E2553" t="str">
            <v>SOEUN SOYODH</v>
          </cell>
          <cell r="F2553" t="str">
            <v>0480000024475</v>
          </cell>
        </row>
        <row r="2554">
          <cell r="B2554" t="str">
            <v>សារ៉ុម ចំណាន</v>
          </cell>
          <cell r="C2554" t="str">
            <v>1830800279</v>
          </cell>
          <cell r="D2554" t="str">
            <v>សារ៉ុម ចំណាន</v>
          </cell>
          <cell r="E2554" t="str">
            <v>SAROM CHAMNAN</v>
          </cell>
          <cell r="F2554" t="str">
            <v>0480000025347</v>
          </cell>
        </row>
        <row r="2555">
          <cell r="B2555" t="str">
            <v>ស៊ូ ដាវី</v>
          </cell>
          <cell r="C2555" t="str">
            <v>2821200279</v>
          </cell>
          <cell r="D2555" t="str">
            <v>ស៊ូ ដាវី</v>
          </cell>
          <cell r="E2555" t="str">
            <v>SOU DAVY</v>
          </cell>
          <cell r="F2555" t="str">
            <v>0480000026958</v>
          </cell>
        </row>
        <row r="2556">
          <cell r="B2556" t="str">
            <v>ថោង ចន្ទថូ</v>
          </cell>
          <cell r="C2556" t="str">
            <v>1790600183</v>
          </cell>
          <cell r="D2556" t="str">
            <v>ថោង ចន្ទថូ</v>
          </cell>
          <cell r="E2556" t="str">
            <v>THONG CHANTHO</v>
          </cell>
          <cell r="F2556" t="str">
            <v>0480000025331</v>
          </cell>
        </row>
        <row r="2557">
          <cell r="B2557" t="str">
            <v>ថោង ប៊ុនថា</v>
          </cell>
          <cell r="C2557" t="str">
            <v>1810600207</v>
          </cell>
          <cell r="D2557" t="str">
            <v>ថោង ប៊ុនថា</v>
          </cell>
          <cell r="E2557" t="str">
            <v>THONG BUNTHA</v>
          </cell>
          <cell r="F2557" t="str">
            <v>0480000024718</v>
          </cell>
        </row>
        <row r="2558">
          <cell r="B2558" t="str">
            <v>ជុំ សុខានី</v>
          </cell>
          <cell r="C2558" t="str">
            <v>2800800306</v>
          </cell>
          <cell r="D2558" t="str">
            <v>ជុំ សុខានី</v>
          </cell>
          <cell r="E2558" t="str">
            <v>CHUM SOKHANY</v>
          </cell>
          <cell r="F2558" t="str">
            <v>0480000026745</v>
          </cell>
        </row>
        <row r="2559">
          <cell r="B2559" t="str">
            <v>ឡាច បណ្ឌិត</v>
          </cell>
          <cell r="C2559" t="str">
            <v>1861200175</v>
          </cell>
          <cell r="D2559" t="str">
            <v>ឡាច បណ្ឌិត</v>
          </cell>
          <cell r="E2559" t="str">
            <v>LACH BANDITH</v>
          </cell>
          <cell r="F2559" t="str">
            <v>0480000027245</v>
          </cell>
        </row>
        <row r="2560">
          <cell r="B2560" t="str">
            <v>អ៊ុល ថាវិន</v>
          </cell>
          <cell r="C2560" t="str">
            <v>2840800248</v>
          </cell>
          <cell r="D2560" t="str">
            <v>អ៊ុល ថាវិន</v>
          </cell>
          <cell r="E2560" t="str">
            <v>UL THAVIN</v>
          </cell>
          <cell r="F2560" t="str">
            <v>0480000023878</v>
          </cell>
        </row>
        <row r="2561">
          <cell r="B2561" t="str">
            <v>អ៊ុំ ឃុន្នី</v>
          </cell>
          <cell r="C2561">
            <v>2900400155</v>
          </cell>
          <cell r="D2561" t="str">
            <v>អ៊ុំ ឃុន្នី</v>
          </cell>
          <cell r="E2561" t="str">
            <v>UM KHUNNY</v>
          </cell>
          <cell r="F2561" t="str">
            <v>0010003923261</v>
          </cell>
        </row>
        <row r="2562">
          <cell r="B2562" t="str">
            <v>យ៉ាន់ គឹមស្រ៊ុន</v>
          </cell>
          <cell r="C2562">
            <v>2870600211</v>
          </cell>
          <cell r="D2562" t="str">
            <v>យ៉ាន់ គឹមស្រ៊ុន</v>
          </cell>
          <cell r="E2562" t="str">
            <v>YANN KIMSRUN</v>
          </cell>
          <cell r="F2562" t="str">
            <v>0480000180264</v>
          </cell>
        </row>
        <row r="2563">
          <cell r="B2563" t="str">
            <v>កុន សុភា</v>
          </cell>
          <cell r="C2563">
            <v>2891000159</v>
          </cell>
          <cell r="D2563" t="str">
            <v>កុន សុភា</v>
          </cell>
          <cell r="E2563" t="str">
            <v>KON SOPHEA</v>
          </cell>
          <cell r="F2563" t="str">
            <v>0480000177538</v>
          </cell>
        </row>
        <row r="2564">
          <cell r="B2564" t="str">
            <v>យឹត ជូ</v>
          </cell>
          <cell r="C2564">
            <v>1900700236</v>
          </cell>
          <cell r="D2564" t="str">
            <v>យឹត ជូ</v>
          </cell>
          <cell r="E2564" t="str">
            <v>YIT CHOU</v>
          </cell>
          <cell r="F2564" t="str">
            <v>0100000185797</v>
          </cell>
        </row>
        <row r="2565">
          <cell r="B2565" t="str">
            <v>តាន់ ហ្ស៊ីម្មៀន</v>
          </cell>
          <cell r="C2565">
            <v>2931500061</v>
          </cell>
          <cell r="D2565" t="str">
            <v>តាន់ ហ្ស៊ីម្មៀន</v>
          </cell>
          <cell r="E2565" t="str">
            <v>TANN ZYMEAN</v>
          </cell>
          <cell r="F2565" t="str">
            <v>0480000117597</v>
          </cell>
        </row>
        <row r="2566">
          <cell r="B2566" t="str">
            <v>ហេង សុខុន</v>
          </cell>
          <cell r="C2566">
            <v>1792100366</v>
          </cell>
          <cell r="D2566" t="str">
            <v>ហេង សុខុន</v>
          </cell>
          <cell r="E2566" t="str">
            <v>HENG SOKHON</v>
          </cell>
          <cell r="F2566" t="str">
            <v>0480000024653</v>
          </cell>
        </row>
        <row r="2567">
          <cell r="B2567" t="str">
            <v>ឃាក ឡៃគាង</v>
          </cell>
          <cell r="C2567" t="str">
            <v>2870800202</v>
          </cell>
          <cell r="D2567" t="str">
            <v>ឃាក ឡៃគាង</v>
          </cell>
          <cell r="E2567" t="str">
            <v>KHEAK LAI KEANG</v>
          </cell>
          <cell r="F2567" t="str">
            <v>0480000024367</v>
          </cell>
        </row>
        <row r="2568">
          <cell r="B2568" t="str">
            <v>យ៉យ ឃីម</v>
          </cell>
          <cell r="C2568" t="str">
            <v>1780300274</v>
          </cell>
          <cell r="D2568" t="str">
            <v>យ៉យ ឃីម</v>
          </cell>
          <cell r="E2568" t="str">
            <v>YOY KHIM</v>
          </cell>
          <cell r="F2568" t="str">
            <v>0480000027784</v>
          </cell>
        </row>
        <row r="2569">
          <cell r="B2569" t="str">
            <v>ស្រស់ សម្ផស្ស</v>
          </cell>
          <cell r="C2569" t="str">
            <v>1820800352</v>
          </cell>
          <cell r="D2569" t="str">
            <v>ស្រស់ សម្ផស្ស</v>
          </cell>
          <cell r="E2569" t="str">
            <v>SROS SAMPHORS</v>
          </cell>
          <cell r="F2569" t="str">
            <v>0480000025102</v>
          </cell>
        </row>
        <row r="2570">
          <cell r="B2570" t="str">
            <v>ភិន ពុធថន</v>
          </cell>
          <cell r="C2570" t="str">
            <v>1830300355</v>
          </cell>
          <cell r="D2570" t="str">
            <v>ភិន ពុធថន</v>
          </cell>
          <cell r="E2570" t="str">
            <v>PHIN PUTTHAN</v>
          </cell>
          <cell r="F2570" t="str">
            <v>0480000025749</v>
          </cell>
        </row>
        <row r="2571">
          <cell r="B2571" t="str">
            <v>ឆេង លក្ខិណា</v>
          </cell>
          <cell r="C2571">
            <v>2911200174</v>
          </cell>
          <cell r="D2571" t="str">
            <v>ឆេង លក្ខិណា</v>
          </cell>
          <cell r="E2571" t="str">
            <v>CHHENG LEAKHENA</v>
          </cell>
          <cell r="F2571" t="str">
            <v>0420000085908</v>
          </cell>
        </row>
        <row r="2572">
          <cell r="B2572" t="str">
            <v>ប៉ឹង សៀកលី</v>
          </cell>
          <cell r="C2572">
            <v>2912100323</v>
          </cell>
          <cell r="D2572" t="str">
            <v>ប៉ឹង សៀកលី</v>
          </cell>
          <cell r="E2572" t="str">
            <v>POENG SIEKLY</v>
          </cell>
          <cell r="F2572" t="str">
            <v>0480000177301</v>
          </cell>
        </row>
        <row r="2573">
          <cell r="B2573" t="str">
            <v>ប៉ក់ រតនៈ</v>
          </cell>
          <cell r="C2573">
            <v>1822100459</v>
          </cell>
          <cell r="D2573" t="str">
            <v>ប៉ក់ រតនៈ</v>
          </cell>
          <cell r="E2573" t="str">
            <v>PAK RATTANAK</v>
          </cell>
          <cell r="F2573" t="str">
            <v>0230000161948</v>
          </cell>
        </row>
        <row r="2574">
          <cell r="B2574" t="str">
            <v>បូ លីនដា</v>
          </cell>
          <cell r="C2574">
            <v>2910700204</v>
          </cell>
          <cell r="D2574" t="str">
            <v>បូ លីនដា</v>
          </cell>
          <cell r="E2574" t="str">
            <v>BO LINDA</v>
          </cell>
          <cell r="F2574" t="str">
            <v>0130000183254</v>
          </cell>
        </row>
        <row r="2575">
          <cell r="B2575" t="str">
            <v>ស៊ឹង សុលីណា</v>
          </cell>
          <cell r="C2575">
            <v>1810300294</v>
          </cell>
          <cell r="D2575" t="str">
            <v>ស៊ឹង សុលីណា</v>
          </cell>
          <cell r="E2575" t="str">
            <v>SEUNG SOLINA</v>
          </cell>
          <cell r="F2575" t="str">
            <v>0480000027393</v>
          </cell>
        </row>
        <row r="2576">
          <cell r="B2576" t="str">
            <v>ថន ដាលាភ</v>
          </cell>
          <cell r="C2576" t="str">
            <v>2841200191</v>
          </cell>
          <cell r="D2576" t="str">
            <v>ថន ដាលាភ</v>
          </cell>
          <cell r="E2576" t="str">
            <v>THAN DALEAP</v>
          </cell>
          <cell r="F2576" t="str">
            <v>0480000025986</v>
          </cell>
        </row>
        <row r="2577">
          <cell r="B2577" t="str">
            <v>អ៊ិត ណារ៉េត</v>
          </cell>
          <cell r="C2577" t="str">
            <v>1811200536</v>
          </cell>
          <cell r="D2577" t="str">
            <v>អ៊ិត ណារ៉េត</v>
          </cell>
          <cell r="E2577" t="str">
            <v>ITH NARETH</v>
          </cell>
          <cell r="F2577" t="str">
            <v>0480000026613</v>
          </cell>
        </row>
        <row r="2578">
          <cell r="B2578" t="str">
            <v>ដោក ប៊ុនថេង</v>
          </cell>
          <cell r="C2578" t="str">
            <v>1831200459</v>
          </cell>
          <cell r="D2578" t="str">
            <v>ដោក ប៊ុនថេង</v>
          </cell>
          <cell r="E2578" t="str">
            <v>DORK BUNTHENG</v>
          </cell>
          <cell r="F2578" t="str">
            <v>0480000026877</v>
          </cell>
        </row>
        <row r="2579">
          <cell r="B2579" t="str">
            <v>អ៊ុក ណេង</v>
          </cell>
          <cell r="C2579">
            <v>1840300363</v>
          </cell>
          <cell r="D2579" t="str">
            <v>អ៊ុក ណេង</v>
          </cell>
          <cell r="E2579" t="str">
            <v>OUK NENG</v>
          </cell>
          <cell r="F2579" t="str">
            <v>0010004030201</v>
          </cell>
        </row>
        <row r="2580">
          <cell r="B2580" t="str">
            <v>អ៊ុង សារាបុត្ត</v>
          </cell>
          <cell r="C2580" t="str">
            <v>1801200395</v>
          </cell>
          <cell r="D2580" t="str">
            <v>អ៊ុង សារាបុត្ត</v>
          </cell>
          <cell r="E2580" t="str">
            <v>UNG SARABOT</v>
          </cell>
          <cell r="F2580" t="str">
            <v>0510000004519</v>
          </cell>
        </row>
        <row r="2581">
          <cell r="B2581" t="str">
            <v>យឹម សុភ័ក្រ្ត</v>
          </cell>
          <cell r="C2581" t="str">
            <v>2801200247</v>
          </cell>
          <cell r="D2581" t="str">
            <v>យឹម សុភ័ក្រ្ត</v>
          </cell>
          <cell r="E2581" t="str">
            <v>YIM SOPHEAK</v>
          </cell>
          <cell r="F2581" t="str">
            <v>0480000025544</v>
          </cell>
        </row>
        <row r="2582">
          <cell r="B2582" t="str">
            <v>តិល វ៉ាន់ថន</v>
          </cell>
          <cell r="C2582" t="str">
            <v>1790600215</v>
          </cell>
          <cell r="D2582" t="str">
            <v>តិល វ៉ាន់ថន</v>
          </cell>
          <cell r="E2582" t="str">
            <v>TIL VANTHORN</v>
          </cell>
          <cell r="F2582" t="str">
            <v>0480000028047</v>
          </cell>
        </row>
        <row r="2583">
          <cell r="B2583" t="str">
            <v>ងួន វុតថេត</v>
          </cell>
          <cell r="C2583">
            <v>1781400176</v>
          </cell>
          <cell r="D2583" t="str">
            <v>ងួន វុតថេត</v>
          </cell>
          <cell r="E2583" t="str">
            <v>NGUON VUTHET</v>
          </cell>
          <cell r="F2583" t="str">
            <v>0140000072342</v>
          </cell>
        </row>
        <row r="2584">
          <cell r="B2584" t="str">
            <v>ដួង វណ្ណៈរ័ត្ន</v>
          </cell>
          <cell r="C2584">
            <v>2810200329</v>
          </cell>
          <cell r="D2584" t="str">
            <v>ដួង វណ្ណៈរ័ត្ន</v>
          </cell>
          <cell r="E2584" t="str">
            <v>DUONG VANNAKRATH</v>
          </cell>
          <cell r="F2584" t="str">
            <v>0480000289697</v>
          </cell>
        </row>
        <row r="2585">
          <cell r="B2585" t="str">
            <v>ថុក តេចហុង</v>
          </cell>
          <cell r="C2585" t="str">
            <v>1870800165</v>
          </cell>
          <cell r="D2585" t="str">
            <v>ថុក តេចហុង</v>
          </cell>
          <cell r="E2585" t="str">
            <v>THOK TECHHONG</v>
          </cell>
          <cell r="F2585" t="str">
            <v>0480000026818</v>
          </cell>
        </row>
        <row r="2586">
          <cell r="B2586" t="str">
            <v>ហូ សុជាតិ</v>
          </cell>
          <cell r="C2586">
            <v>1831200458</v>
          </cell>
          <cell r="D2586" t="str">
            <v>ហូ សុជាតិ</v>
          </cell>
          <cell r="E2586" t="str">
            <v>HO SOCHEATH</v>
          </cell>
          <cell r="F2586" t="str">
            <v>0480000218407</v>
          </cell>
        </row>
        <row r="2587">
          <cell r="B2587" t="str">
            <v>សឹង ស្រីល័ក្ខ</v>
          </cell>
          <cell r="C2587">
            <v>2930700216</v>
          </cell>
          <cell r="D2587" t="str">
            <v>សឹង ស្រីល័ក្ខ</v>
          </cell>
          <cell r="E2587" t="str">
            <v>SOENG SREYLEAK</v>
          </cell>
          <cell r="F2587" t="str">
            <v>0480000177387</v>
          </cell>
        </row>
        <row r="2588">
          <cell r="B2588" t="str">
            <v>ហូ ម៉ូន្នី</v>
          </cell>
          <cell r="C2588">
            <v>1871200312</v>
          </cell>
          <cell r="D2588" t="str">
            <v>ហូ ម៉ូន្នី</v>
          </cell>
          <cell r="E2588" t="str">
            <v>HO MONY</v>
          </cell>
          <cell r="F2588" t="str">
            <v>0440000113654</v>
          </cell>
        </row>
        <row r="2589">
          <cell r="B2589" t="str">
            <v>វ៉ា វិសិដ្ឋ</v>
          </cell>
          <cell r="C2589">
            <v>1951400136</v>
          </cell>
          <cell r="D2589" t="str">
            <v>វ៉ា វិសិដ្ឋ</v>
          </cell>
          <cell r="E2589" t="str">
            <v>VA VISETH</v>
          </cell>
          <cell r="F2589" t="str">
            <v>0480000281559</v>
          </cell>
        </row>
        <row r="2590">
          <cell r="B2590" t="str">
            <v>តឹប អឿន</v>
          </cell>
          <cell r="C2590" t="str">
            <v>1692100103</v>
          </cell>
          <cell r="D2590" t="str">
            <v>តឹប អឿន</v>
          </cell>
          <cell r="E2590" t="str">
            <v>TEP OEUN</v>
          </cell>
          <cell r="F2590" t="str">
            <v>0010002534091</v>
          </cell>
        </row>
        <row r="2591">
          <cell r="B2591" t="str">
            <v>ទា អ៊ីវហួត</v>
          </cell>
          <cell r="C2591" t="str">
            <v>1731200278</v>
          </cell>
          <cell r="D2591" t="str">
            <v>ទា អ៊ីវហួត</v>
          </cell>
          <cell r="E2591" t="str">
            <v>TEAR IVHUOT</v>
          </cell>
          <cell r="F2591" t="str">
            <v>0510000005035</v>
          </cell>
        </row>
        <row r="2592">
          <cell r="B2592" t="str">
            <v>ឈុន វណ្ណឡេង</v>
          </cell>
          <cell r="C2592" t="str">
            <v>1811200562</v>
          </cell>
          <cell r="D2592" t="str">
            <v>ឈុន វណ្ណឡេង</v>
          </cell>
          <cell r="E2592" t="str">
            <v>CHHUN VANLENG</v>
          </cell>
          <cell r="F2592" t="str">
            <v>0130000134048</v>
          </cell>
        </row>
        <row r="2593">
          <cell r="B2593" t="str">
            <v>អ៊ូ ព្រំសុធារី</v>
          </cell>
          <cell r="C2593" t="str">
            <v>2732100013</v>
          </cell>
          <cell r="D2593" t="str">
            <v>អ៊ូ ព្រំសុធារី</v>
          </cell>
          <cell r="E2593" t="str">
            <v>OU PRUMSOTHEARY</v>
          </cell>
          <cell r="F2593" t="str">
            <v>0510000004772</v>
          </cell>
        </row>
        <row r="2594">
          <cell r="B2594" t="str">
            <v>ស្រី ពិដោរ</v>
          </cell>
          <cell r="C2594" t="str">
            <v>2651200063</v>
          </cell>
          <cell r="D2594" t="str">
            <v>ស្រី ពិដោរ</v>
          </cell>
          <cell r="E2594" t="str">
            <v>SREY PIDOR</v>
          </cell>
          <cell r="F2594" t="str">
            <v>0510000005159</v>
          </cell>
        </row>
        <row r="2595">
          <cell r="B2595" t="str">
            <v>ផល សុភាព</v>
          </cell>
          <cell r="C2595" t="str">
            <v>1840800378</v>
          </cell>
          <cell r="D2595" t="str">
            <v>ផល សុភាព</v>
          </cell>
          <cell r="E2595" t="str">
            <v>PHAL SOPHEAP</v>
          </cell>
          <cell r="F2595" t="str">
            <v>0510000004896</v>
          </cell>
        </row>
        <row r="2596">
          <cell r="B2596" t="str">
            <v>សូវ សុខផល</v>
          </cell>
          <cell r="C2596" t="str">
            <v>1720600018</v>
          </cell>
          <cell r="D2596" t="str">
            <v>សូវ សុខផល</v>
          </cell>
          <cell r="E2596" t="str">
            <v>SOV SOKPHAL</v>
          </cell>
          <cell r="F2596" t="str">
            <v>0510000004667</v>
          </cell>
        </row>
        <row r="2597">
          <cell r="B2597" t="str">
            <v>ប៉ក់ កែវរតនៈ</v>
          </cell>
          <cell r="C2597" t="str">
            <v>1802100193</v>
          </cell>
          <cell r="D2597" t="str">
            <v>ប៉ក់ កែវរតនៈ</v>
          </cell>
          <cell r="E2597" t="str">
            <v>PAK KEOROATANAK</v>
          </cell>
          <cell r="F2597" t="str">
            <v>0510000005663</v>
          </cell>
        </row>
        <row r="2598">
          <cell r="B2598" t="str">
            <v>ម៉ាង ពិសិដ្ឋ</v>
          </cell>
          <cell r="C2598">
            <v>1740800704</v>
          </cell>
          <cell r="D2598" t="str">
            <v>ម៉ាង ពិសិដ្ឋ</v>
          </cell>
          <cell r="E2598" t="str">
            <v>MANG PISETH</v>
          </cell>
          <cell r="F2598" t="str">
            <v>0270000054547</v>
          </cell>
        </row>
        <row r="2599">
          <cell r="B2599" t="str">
            <v>គង់ វណ្ណា</v>
          </cell>
          <cell r="C2599">
            <v>1872100277</v>
          </cell>
          <cell r="D2599" t="str">
            <v>គង់ វណ្ណា</v>
          </cell>
          <cell r="E2599" t="str">
            <v>KONG VANNA</v>
          </cell>
          <cell r="F2599" t="str">
            <v>0260000226558</v>
          </cell>
        </row>
        <row r="2600">
          <cell r="B2600" t="str">
            <v>ម៉ុក ណារីម</v>
          </cell>
          <cell r="C2600">
            <v>1891200334</v>
          </cell>
          <cell r="D2600" t="str">
            <v>ម៉ុក ណារីម</v>
          </cell>
          <cell r="E2600" t="str">
            <v>MOK NARIM</v>
          </cell>
          <cell r="F2600" t="str">
            <v>0510000050367</v>
          </cell>
        </row>
        <row r="2601">
          <cell r="B2601" t="str">
            <v>ប៉ក់ កែវរតនា</v>
          </cell>
          <cell r="C2601">
            <v>1792100416</v>
          </cell>
          <cell r="D2601" t="str">
            <v>ប៉ក់ កែវរតនា</v>
          </cell>
          <cell r="E2601" t="str">
            <v>PAK KEOROTANA</v>
          </cell>
          <cell r="F2601" t="str">
            <v>0510000050887</v>
          </cell>
        </row>
        <row r="2602">
          <cell r="B2602" t="str">
            <v>អ៊ុក ចាន់ណារិន</v>
          </cell>
          <cell r="C2602" t="str">
            <v>1841200376</v>
          </cell>
          <cell r="D2602" t="str">
            <v>អ៊ុក ចាន់ណារិន</v>
          </cell>
          <cell r="E2602" t="str">
            <v>OUK CHANNRIN</v>
          </cell>
          <cell r="F2602" t="str">
            <v>0510000004993</v>
          </cell>
        </row>
        <row r="2603">
          <cell r="B2603" t="str">
            <v>ស៊ុំ ផល្លា</v>
          </cell>
          <cell r="C2603" t="str">
            <v>1871200087</v>
          </cell>
          <cell r="D2603" t="str">
            <v>ស៊ុំ ផល្លា</v>
          </cell>
          <cell r="E2603" t="str">
            <v>SUM PHALLA</v>
          </cell>
          <cell r="F2603" t="str">
            <v>0510000004748</v>
          </cell>
        </row>
        <row r="2604">
          <cell r="B2604" t="str">
            <v>ទ្រី ចាន់ណា</v>
          </cell>
          <cell r="C2604">
            <v>2872100267</v>
          </cell>
          <cell r="D2604" t="str">
            <v>ទ្រី ចាន់ណា</v>
          </cell>
          <cell r="E2604" t="str">
            <v>TRY CHANNA</v>
          </cell>
          <cell r="F2604" t="str">
            <v>0510000072085</v>
          </cell>
        </row>
        <row r="2605">
          <cell r="B2605" t="str">
            <v>ហួរ គាណាន់</v>
          </cell>
          <cell r="C2605">
            <v>1910500158</v>
          </cell>
          <cell r="D2605" t="str">
            <v>ហួរ គាណាន់</v>
          </cell>
          <cell r="E2605" t="str">
            <v>HUO KEANAN</v>
          </cell>
          <cell r="F2605" t="str">
            <v>0510000087244</v>
          </cell>
        </row>
        <row r="2606">
          <cell r="B2606" t="str">
            <v>ស្រេង វិសាល</v>
          </cell>
          <cell r="C2606">
            <v>1922100346</v>
          </cell>
          <cell r="D2606" t="str">
            <v>ស្រេង វិសាល</v>
          </cell>
          <cell r="E2606" t="str">
            <v>SAENG VISAL</v>
          </cell>
          <cell r="F2606" t="str">
            <v>0510000083788</v>
          </cell>
        </row>
        <row r="2607">
          <cell r="B2607" t="str">
            <v>ជា សុធារ៉ា</v>
          </cell>
          <cell r="C2607">
            <v>1931200272</v>
          </cell>
          <cell r="D2607" t="str">
            <v>ជា សុធារ៉ា</v>
          </cell>
          <cell r="E2607" t="str">
            <v>CHEA SOTHEARA</v>
          </cell>
          <cell r="F2607" t="str">
            <v>0510000083761</v>
          </cell>
        </row>
        <row r="2608">
          <cell r="B2608" t="str">
            <v>ឆោម វណ្ណៈ</v>
          </cell>
          <cell r="C2608">
            <v>1870800418</v>
          </cell>
          <cell r="D2608" t="str">
            <v>ឆោម វណ្ណៈ</v>
          </cell>
          <cell r="E2608" t="str">
            <v>CHHORM VANNAK</v>
          </cell>
          <cell r="F2608" t="str">
            <v>0510000083777</v>
          </cell>
        </row>
        <row r="2609">
          <cell r="B2609" t="str">
            <v>វឹង សារ៉ន</v>
          </cell>
          <cell r="C2609">
            <v>1921700183</v>
          </cell>
          <cell r="D2609" t="str">
            <v>វឹង សារ៉ន</v>
          </cell>
          <cell r="E2609" t="str">
            <v>VERNG SARORN</v>
          </cell>
          <cell r="F2609" t="str">
            <v>0510000087392</v>
          </cell>
        </row>
        <row r="2610">
          <cell r="B2610" t="str">
            <v>កែវ គឹមហ្សាន</v>
          </cell>
          <cell r="C2610" t="str">
            <v>1861200154</v>
          </cell>
          <cell r="D2610" t="str">
            <v>កែវ គឹមហ្សាន</v>
          </cell>
          <cell r="E2610" t="str">
            <v>KEO KIMZAN</v>
          </cell>
          <cell r="F2610" t="str">
            <v>0510000005221</v>
          </cell>
        </row>
        <row r="2611">
          <cell r="B2611" t="str">
            <v>ហ៊ាន សុខា</v>
          </cell>
          <cell r="C2611" t="str">
            <v>1821200580</v>
          </cell>
          <cell r="D2611" t="str">
            <v>ហ៊ាន សុខា</v>
          </cell>
          <cell r="E2611" t="str">
            <v>HEAN SOKHA</v>
          </cell>
          <cell r="F2611" t="str">
            <v>0130000132722</v>
          </cell>
        </row>
        <row r="2612">
          <cell r="B2612" t="str">
            <v>វុធ ស៊ីនាត</v>
          </cell>
          <cell r="C2612">
            <v>1884800002</v>
          </cell>
          <cell r="D2612" t="str">
            <v>វុធ ស៊ីនាត</v>
          </cell>
          <cell r="E2612" t="str">
            <v>VUTH SINEATH</v>
          </cell>
          <cell r="F2612" t="str">
            <v>0510000102723</v>
          </cell>
        </row>
        <row r="2613">
          <cell r="B2613" t="str">
            <v>សុខ ចេនដាលីន</v>
          </cell>
          <cell r="C2613">
            <v>2900700208</v>
          </cell>
          <cell r="D2613" t="str">
            <v>សុខ ចេនដាលីន</v>
          </cell>
          <cell r="E2613" t="str">
            <v>SOK CHENDALIN</v>
          </cell>
          <cell r="F2613" t="str">
            <v>0510000126387</v>
          </cell>
        </row>
        <row r="2614">
          <cell r="B2614" t="str">
            <v>អ៊ឹម សម្បត្តិ</v>
          </cell>
          <cell r="C2614" t="str">
            <v>1850700262</v>
          </cell>
          <cell r="D2614" t="str">
            <v>អ៊ឹម សម្បត្តិ</v>
          </cell>
          <cell r="E2614" t="str">
            <v>IM SAMBATH</v>
          </cell>
          <cell r="F2614" t="str">
            <v>0510000004721</v>
          </cell>
        </row>
        <row r="2615">
          <cell r="B2615" t="str">
            <v>អ៊ុក ចាន់ណារិទ្ឋ</v>
          </cell>
          <cell r="C2615" t="str">
            <v>1821200540</v>
          </cell>
          <cell r="D2615" t="str">
            <v>អ៊ុក ចាន់ណារិទ្ឋ</v>
          </cell>
          <cell r="E2615" t="str">
            <v>OUK CHANNARITH</v>
          </cell>
          <cell r="F2615" t="str">
            <v>0510000005377</v>
          </cell>
        </row>
        <row r="2616">
          <cell r="B2616" t="str">
            <v>សែម ថារិទ្ធ</v>
          </cell>
          <cell r="C2616" t="str">
            <v>1841200303</v>
          </cell>
          <cell r="D2616" t="str">
            <v>សែម ថារិទ្ធ</v>
          </cell>
          <cell r="E2616" t="str">
            <v>SEM THARITH</v>
          </cell>
          <cell r="F2616" t="str">
            <v>0510000004713</v>
          </cell>
        </row>
        <row r="2617">
          <cell r="B2617" t="str">
            <v>ផេន សុផាត</v>
          </cell>
          <cell r="C2617" t="str">
            <v>1790300469</v>
          </cell>
          <cell r="D2617" t="str">
            <v>ផេន សុផាត</v>
          </cell>
          <cell r="E2617" t="str">
            <v>PHEN SOPHAT</v>
          </cell>
          <cell r="F2617" t="str">
            <v>0510000025478</v>
          </cell>
        </row>
        <row r="2618">
          <cell r="B2618" t="str">
            <v>ស៊ុម យុទ្ធី</v>
          </cell>
          <cell r="C2618" t="str">
            <v>2710200002</v>
          </cell>
          <cell r="D2618" t="str">
            <v>ស៊ុម យុទ្ធី</v>
          </cell>
          <cell r="E2618" t="str">
            <v>SUM YUTHY</v>
          </cell>
          <cell r="F2618" t="str">
            <v>0510000005132</v>
          </cell>
        </row>
        <row r="2619">
          <cell r="B2619" t="str">
            <v>ឈុយ ភារៈ</v>
          </cell>
          <cell r="C2619">
            <v>1930700227</v>
          </cell>
          <cell r="D2619" t="str">
            <v>ឈុយ ភារៈ</v>
          </cell>
          <cell r="E2619" t="str">
            <v>CHHUY PHEAREAK</v>
          </cell>
          <cell r="F2619" t="str">
            <v>0120000217048</v>
          </cell>
        </row>
        <row r="2620">
          <cell r="B2620" t="str">
            <v>ម៉ន មុនី</v>
          </cell>
          <cell r="C2620">
            <v>1790300398</v>
          </cell>
          <cell r="D2620" t="str">
            <v>ម៉ន មុនី</v>
          </cell>
          <cell r="E2620" t="str">
            <v>MON MUNY</v>
          </cell>
          <cell r="F2620" t="str">
            <v>0510000128641</v>
          </cell>
        </row>
        <row r="2621">
          <cell r="B2621" t="str">
            <v>ម៉ុក ស៊ីណា</v>
          </cell>
          <cell r="C2621">
            <v>2822100186</v>
          </cell>
          <cell r="D2621" t="str">
            <v>ម៉ុក ស៊ីណា</v>
          </cell>
          <cell r="E2621" t="str">
            <v>MOK SINA</v>
          </cell>
          <cell r="F2621" t="str">
            <v>0510000138388</v>
          </cell>
        </row>
        <row r="2622">
          <cell r="B2622" t="str">
            <v>រឿង ដាវី</v>
          </cell>
          <cell r="C2622">
            <v>2830800227</v>
          </cell>
          <cell r="D2622" t="str">
            <v>រឿង ដាវី</v>
          </cell>
          <cell r="E2622" t="str">
            <v>ROEUNG DAVY</v>
          </cell>
          <cell r="F2622" t="str">
            <v>0250000150769</v>
          </cell>
        </row>
        <row r="2623">
          <cell r="B2623" t="str">
            <v>សោ សារ៉ាវុធ</v>
          </cell>
          <cell r="C2623" t="str">
            <v>1751200164</v>
          </cell>
          <cell r="D2623" t="str">
            <v>សោ សារ៉ាវុធ</v>
          </cell>
          <cell r="E2623" t="str">
            <v>SOR SARAVUTH</v>
          </cell>
          <cell r="F2623" t="str">
            <v>0510000004829</v>
          </cell>
        </row>
        <row r="2624">
          <cell r="B2624" t="str">
            <v>ទូច ពិសិដ្ឋ</v>
          </cell>
          <cell r="C2624" t="str">
            <v>1730800154</v>
          </cell>
          <cell r="D2624" t="str">
            <v>ទូច ពិសិដ្ឋ</v>
          </cell>
          <cell r="E2624" t="str">
            <v>TOUCH PISETH</v>
          </cell>
          <cell r="F2624" t="str">
            <v>0510000005396</v>
          </cell>
        </row>
        <row r="2625">
          <cell r="B2625" t="str">
            <v>ប៊ុន ជាបផាង</v>
          </cell>
          <cell r="C2625" t="str">
            <v>1740300648</v>
          </cell>
          <cell r="D2625" t="str">
            <v>ប៊ុន ជាបផាង</v>
          </cell>
          <cell r="E2625" t="str">
            <v>BOUN CHEABPHANG</v>
          </cell>
          <cell r="F2625" t="str">
            <v>0510000004888</v>
          </cell>
        </row>
        <row r="2626">
          <cell r="B2626" t="str">
            <v>ម៉ាក រតនា</v>
          </cell>
          <cell r="C2626">
            <v>2901200320</v>
          </cell>
          <cell r="D2626" t="str">
            <v>ម៉ាក រតនា</v>
          </cell>
          <cell r="E2626" t="str">
            <v>MAK RATANA</v>
          </cell>
          <cell r="F2626" t="str">
            <v>0510000050391</v>
          </cell>
        </row>
        <row r="2627">
          <cell r="B2627" t="str">
            <v>កែ ណារិន</v>
          </cell>
          <cell r="C2627">
            <v>1822100658</v>
          </cell>
          <cell r="D2627" t="str">
            <v>កែ ណារិន</v>
          </cell>
          <cell r="E2627" t="str">
            <v>KE NARIN</v>
          </cell>
          <cell r="F2627" t="str">
            <v>0510000078229</v>
          </cell>
        </row>
        <row r="2628">
          <cell r="B2628" t="str">
            <v>ស៊ន ម៉ាល័យ</v>
          </cell>
          <cell r="C2628" t="str">
            <v>2872100188</v>
          </cell>
          <cell r="D2628" t="str">
            <v>ស៊ន ម៉ាល័យ</v>
          </cell>
          <cell r="E2628" t="str">
            <v>SORN MALAY</v>
          </cell>
          <cell r="F2628" t="str">
            <v>0510000004799</v>
          </cell>
        </row>
        <row r="2629">
          <cell r="B2629" t="str">
            <v>លន់ ឆៃង៉ូវ</v>
          </cell>
          <cell r="C2629">
            <v>1900400106</v>
          </cell>
          <cell r="D2629" t="str">
            <v>លន់ ឆៃង៉ូវ</v>
          </cell>
          <cell r="E2629" t="str">
            <v>LUN CHHAYNGOV</v>
          </cell>
          <cell r="F2629" t="str">
            <v>0510000079233</v>
          </cell>
        </row>
        <row r="2630">
          <cell r="B2630" t="str">
            <v>សេង ច័ន្ទសំណាង</v>
          </cell>
          <cell r="C2630">
            <v>2930800316</v>
          </cell>
          <cell r="D2630" t="str">
            <v>សេង ច័ន្ទសំណាង</v>
          </cell>
          <cell r="E2630" t="str">
            <v>SENG CHANSAMNANG</v>
          </cell>
          <cell r="F2630" t="str">
            <v>0510000050359</v>
          </cell>
        </row>
        <row r="2631">
          <cell r="B2631" t="str">
            <v>មាស មិណា</v>
          </cell>
          <cell r="C2631" t="str">
            <v>2741400006</v>
          </cell>
          <cell r="D2631" t="str">
            <v>មាស មិណា</v>
          </cell>
          <cell r="E2631" t="str">
            <v>MEAS MYNA</v>
          </cell>
          <cell r="F2631" t="str">
            <v>0510000005175</v>
          </cell>
        </row>
        <row r="2632">
          <cell r="B2632" t="str">
            <v>ស៊ឺ្រ ណារិន</v>
          </cell>
          <cell r="C2632">
            <v>2932100255</v>
          </cell>
          <cell r="D2632" t="str">
            <v>ស៊ឺ្រ ណារិន</v>
          </cell>
          <cell r="E2632" t="str">
            <v>SREU NARIN</v>
          </cell>
          <cell r="F2632" t="str">
            <v>0440000030724</v>
          </cell>
        </row>
        <row r="2633">
          <cell r="B2633" t="str">
            <v>មូល ស្រីអាង</v>
          </cell>
          <cell r="C2633">
            <v>2890800361</v>
          </cell>
          <cell r="D2633" t="str">
            <v>មូល ស្រីអាង</v>
          </cell>
          <cell r="E2633" t="str">
            <v>MOUL SREYANG</v>
          </cell>
          <cell r="F2633" t="str">
            <v>0510000050383</v>
          </cell>
        </row>
        <row r="2634">
          <cell r="B2634" t="str">
            <v>យក់ កោសល្យ</v>
          </cell>
          <cell r="C2634" t="str">
            <v>1711400057</v>
          </cell>
          <cell r="D2634" t="str">
            <v>យក់ កោសល្យ</v>
          </cell>
          <cell r="E2634" t="str">
            <v>YUK KOSAL</v>
          </cell>
          <cell r="F2634" t="str">
            <v>0510000005272</v>
          </cell>
        </row>
        <row r="2635">
          <cell r="B2635" t="str">
            <v>ផែង ង៉ែត</v>
          </cell>
          <cell r="C2635" t="str">
            <v>1742100064</v>
          </cell>
          <cell r="D2635" t="str">
            <v>ផែង ង៉ែត</v>
          </cell>
          <cell r="E2635" t="str">
            <v>PHENG NGETH</v>
          </cell>
          <cell r="F2635" t="str">
            <v>0510000004818</v>
          </cell>
        </row>
        <row r="2636">
          <cell r="B2636" t="str">
            <v>អឹម វឌ្ឍនា</v>
          </cell>
          <cell r="C2636" t="str">
            <v>1852100312</v>
          </cell>
          <cell r="D2636" t="str">
            <v>អឹម វឌ្ឍនា</v>
          </cell>
          <cell r="E2636" t="str">
            <v>OEM VATHANA</v>
          </cell>
          <cell r="F2636" t="str">
            <v>0510000005191</v>
          </cell>
        </row>
        <row r="2637">
          <cell r="B2637" t="str">
            <v>ប៉ែន កណ្ណិការ</v>
          </cell>
          <cell r="C2637" t="str">
            <v>1820200519</v>
          </cell>
          <cell r="D2637" t="str">
            <v>ប៉ែន កណ្ណិការ</v>
          </cell>
          <cell r="E2637" t="str">
            <v>PEN KANIKA</v>
          </cell>
          <cell r="F2637" t="str">
            <v>0510000005407</v>
          </cell>
        </row>
        <row r="2638">
          <cell r="B2638" t="str">
            <v>ហែម ពៅ</v>
          </cell>
          <cell r="C2638" t="str">
            <v>1821400323</v>
          </cell>
          <cell r="D2638" t="str">
            <v>ហែម ពៅ</v>
          </cell>
          <cell r="E2638" t="str">
            <v>HEM POV</v>
          </cell>
          <cell r="F2638" t="str">
            <v>0510000004659</v>
          </cell>
        </row>
        <row r="2639">
          <cell r="B2639" t="str">
            <v>ស៊ុក សុភី</v>
          </cell>
          <cell r="C2639" t="str">
            <v>2851200271</v>
          </cell>
          <cell r="D2639" t="str">
            <v>ស៊ុក សុភី</v>
          </cell>
          <cell r="E2639" t="str">
            <v>SUK SOPHY</v>
          </cell>
          <cell r="F2639" t="str">
            <v>0510000005361</v>
          </cell>
        </row>
        <row r="2640">
          <cell r="B2640" t="str">
            <v>ងួន លក្ខណៈ</v>
          </cell>
          <cell r="C2640" t="str">
            <v>1790600168</v>
          </cell>
          <cell r="D2640" t="str">
            <v>ងួន លក្ខណៈ</v>
          </cell>
          <cell r="E2640" t="str">
            <v>NGUON LEAKHANAK</v>
          </cell>
          <cell r="F2640" t="str">
            <v>0510000004632</v>
          </cell>
        </row>
        <row r="2641">
          <cell r="B2641" t="str">
            <v>ឆុំ តូណា</v>
          </cell>
          <cell r="C2641" t="str">
            <v>1840300310</v>
          </cell>
          <cell r="D2641" t="str">
            <v>ឆុំ តូណា</v>
          </cell>
          <cell r="E2641" t="str">
            <v>CHHOM TONA</v>
          </cell>
          <cell r="F2641" t="str">
            <v>0510000005442</v>
          </cell>
        </row>
        <row r="2642">
          <cell r="B2642" t="str">
            <v>ញ៉ិល គីមហ៊ុយ</v>
          </cell>
          <cell r="C2642" t="str">
            <v>1820600258</v>
          </cell>
          <cell r="D2642" t="str">
            <v>ញ៉ិល គីមហ៊ុយ</v>
          </cell>
          <cell r="E2642" t="str">
            <v>GNIL KIMHUY</v>
          </cell>
          <cell r="F2642" t="str">
            <v>0510000004705</v>
          </cell>
        </row>
        <row r="2643">
          <cell r="B2643" t="str">
            <v>សុខ ជាគង់</v>
          </cell>
          <cell r="C2643" t="str">
            <v>1820600257</v>
          </cell>
          <cell r="D2643" t="str">
            <v>សុខ ជាគង់</v>
          </cell>
          <cell r="E2643" t="str">
            <v>SOK CHEAKUNG</v>
          </cell>
          <cell r="F2643" t="str">
            <v>0510000005183</v>
          </cell>
        </row>
        <row r="2644">
          <cell r="B2644" t="str">
            <v>ឆិល សំណាង</v>
          </cell>
          <cell r="C2644" t="str">
            <v>1821200541</v>
          </cell>
          <cell r="D2644" t="str">
            <v>ឆិល សំណាង</v>
          </cell>
          <cell r="E2644" t="str">
            <v>CHHEL SAMNANG</v>
          </cell>
          <cell r="F2644" t="str">
            <v>0510000005507</v>
          </cell>
        </row>
        <row r="2645">
          <cell r="B2645" t="str">
            <v>ហ៊ូ សុភ័ក្រ</v>
          </cell>
          <cell r="C2645" t="str">
            <v>2822000071</v>
          </cell>
          <cell r="D2645" t="str">
            <v>ហ៊ូ សុភ័ក្រ</v>
          </cell>
          <cell r="E2645" t="str">
            <v>HOU SOPHEAK</v>
          </cell>
          <cell r="F2645" t="str">
            <v>0510000005485</v>
          </cell>
        </row>
        <row r="2646">
          <cell r="B2646" t="str">
            <v>សេង ទិត្យ</v>
          </cell>
          <cell r="C2646" t="str">
            <v>1731800008</v>
          </cell>
          <cell r="D2646" t="str">
            <v>សេង ទិត្យ</v>
          </cell>
          <cell r="E2646" t="str">
            <v>SENG TITH</v>
          </cell>
          <cell r="F2646" t="str">
            <v>0510000004648</v>
          </cell>
        </row>
        <row r="2647">
          <cell r="B2647" t="str">
            <v>អៀង ឥរិយា</v>
          </cell>
          <cell r="C2647" t="str">
            <v>2790800187</v>
          </cell>
          <cell r="D2647" t="str">
            <v>អៀង ឥរិយា</v>
          </cell>
          <cell r="E2647" t="str">
            <v>EANG ERYA</v>
          </cell>
          <cell r="F2647" t="str">
            <v>0510000004608</v>
          </cell>
        </row>
        <row r="2648">
          <cell r="B2648" t="str">
            <v>អោ សំណាង</v>
          </cell>
          <cell r="C2648" t="str">
            <v>1792100391</v>
          </cell>
          <cell r="D2648" t="str">
            <v>អោ សំណាង</v>
          </cell>
          <cell r="E2648" t="str">
            <v>OR SAMNANG</v>
          </cell>
          <cell r="F2648" t="str">
            <v>0510000004586</v>
          </cell>
        </row>
        <row r="2649">
          <cell r="B2649" t="str">
            <v>វង់ សុខជាតិ</v>
          </cell>
          <cell r="C2649" t="str">
            <v>1881200090</v>
          </cell>
          <cell r="D2649" t="str">
            <v>វង់ សុខជាតិ</v>
          </cell>
          <cell r="E2649" t="str">
            <v>VONG SOKCHEAT</v>
          </cell>
          <cell r="F2649" t="str">
            <v>0510000005008</v>
          </cell>
        </row>
        <row r="2650">
          <cell r="B2650" t="str">
            <v>សាន ឌីណា</v>
          </cell>
          <cell r="C2650" t="str">
            <v>2840800203</v>
          </cell>
          <cell r="D2650" t="str">
            <v>សាន ឌីណា</v>
          </cell>
          <cell r="E2650" t="str">
            <v>SAN DYNA</v>
          </cell>
          <cell r="F2650" t="str">
            <v>0510000005628</v>
          </cell>
        </row>
        <row r="2651">
          <cell r="B2651" t="str">
            <v>អ៊ិន ចរិយា</v>
          </cell>
          <cell r="C2651" t="str">
            <v>2850700166</v>
          </cell>
          <cell r="D2651" t="str">
            <v>អ៊ិន ចរិយា</v>
          </cell>
          <cell r="E2651" t="str">
            <v>IN CHAKRIYA</v>
          </cell>
          <cell r="F2651" t="str">
            <v>0510000005574</v>
          </cell>
        </row>
        <row r="2652">
          <cell r="B2652" t="str">
            <v>សេង រេត</v>
          </cell>
          <cell r="C2652" t="str">
            <v>1730200042</v>
          </cell>
          <cell r="D2652" t="str">
            <v>សេង រេត</v>
          </cell>
          <cell r="E2652" t="str">
            <v>SENG RETH</v>
          </cell>
          <cell r="F2652" t="str">
            <v>0510000005434</v>
          </cell>
        </row>
        <row r="2653">
          <cell r="B2653" t="str">
            <v>ឯម ជាលី</v>
          </cell>
          <cell r="C2653" t="str">
            <v>1731400058</v>
          </cell>
          <cell r="D2653" t="str">
            <v>ឯម ជាលី</v>
          </cell>
          <cell r="E2653" t="str">
            <v>EM CHEALY</v>
          </cell>
          <cell r="F2653" t="str">
            <v>0510000005205</v>
          </cell>
        </row>
        <row r="2654">
          <cell r="B2654" t="str">
            <v>ពេជ វិច្ឆិរ៉ា</v>
          </cell>
          <cell r="C2654" t="str">
            <v>2681800002</v>
          </cell>
          <cell r="D2654" t="str">
            <v>ពេជ វិច្ឆិរ៉ា</v>
          </cell>
          <cell r="E2654" t="str">
            <v>PECH VICHHERA</v>
          </cell>
          <cell r="F2654" t="str">
            <v>0510000004788</v>
          </cell>
        </row>
        <row r="2655">
          <cell r="B2655" t="str">
            <v>ទួន ព្រហ៊ីម</v>
          </cell>
          <cell r="C2655" t="str">
            <v>1810400134</v>
          </cell>
          <cell r="D2655" t="str">
            <v>ទួន ព្រហ៊ីម</v>
          </cell>
          <cell r="E2655" t="str">
            <v>TOURN PROHIM</v>
          </cell>
          <cell r="F2655" t="str">
            <v>0510000004837</v>
          </cell>
        </row>
        <row r="2656">
          <cell r="B2656" t="str">
            <v>សុខ ចាន់ណារ៉េត</v>
          </cell>
          <cell r="C2656" t="str">
            <v>2870800201</v>
          </cell>
          <cell r="D2656" t="str">
            <v>សុខ ចាន់ណារ៉េត</v>
          </cell>
          <cell r="E2656" t="str">
            <v>SOK CHANNARETH</v>
          </cell>
          <cell r="F2656" t="str">
            <v>0510000005655</v>
          </cell>
        </row>
        <row r="2657">
          <cell r="B2657" t="str">
            <v>តូច ស៊ូអេង</v>
          </cell>
          <cell r="C2657" t="str">
            <v>2881200093</v>
          </cell>
          <cell r="D2657" t="str">
            <v>តូច ស៊ូអេង</v>
          </cell>
          <cell r="E2657" t="str">
            <v>TOUCH SO ENG</v>
          </cell>
          <cell r="F2657" t="str">
            <v>0510000005558</v>
          </cell>
        </row>
        <row r="2658">
          <cell r="B2658" t="str">
            <v>ម៉ៅ វណ្ណថា</v>
          </cell>
          <cell r="C2658">
            <v>1841400265</v>
          </cell>
          <cell r="D2658" t="str">
            <v>ម៉ៅ វណ្ណថា</v>
          </cell>
          <cell r="E2658" t="str">
            <v>MAO VANNTHA</v>
          </cell>
          <cell r="F2658" t="str">
            <v>0510000050731</v>
          </cell>
        </row>
        <row r="2659">
          <cell r="B2659" t="str">
            <v>ប៊ុយ ភិរុណ</v>
          </cell>
          <cell r="C2659" t="str">
            <v>1731400057</v>
          </cell>
          <cell r="D2659" t="str">
            <v>ប៊ុយ ភិរុណ</v>
          </cell>
          <cell r="E2659" t="str">
            <v>BU PHIRUN</v>
          </cell>
          <cell r="F2659" t="str">
            <v>0510000005598</v>
          </cell>
        </row>
        <row r="2660">
          <cell r="B2660" t="str">
            <v>ហ៊ុន រ៉ន</v>
          </cell>
          <cell r="C2660" t="str">
            <v>1852100448</v>
          </cell>
          <cell r="D2660" t="str">
            <v>ហ៊ុន រ៉ន</v>
          </cell>
          <cell r="E2660" t="str">
            <v>HUN RORN</v>
          </cell>
          <cell r="F2660" t="str">
            <v>0510000005345</v>
          </cell>
        </row>
        <row r="2661">
          <cell r="B2661" t="str">
            <v>ជា សុធីតា</v>
          </cell>
          <cell r="C2661" t="str">
            <v>2891200046</v>
          </cell>
          <cell r="D2661" t="str">
            <v>ជា សុធីតា</v>
          </cell>
          <cell r="E2661" t="str">
            <v>CHEA SOTHIDA</v>
          </cell>
          <cell r="F2661" t="str">
            <v>0510000005027</v>
          </cell>
        </row>
        <row r="2662">
          <cell r="B2662" t="str">
            <v>ស៊ុយ នៀង</v>
          </cell>
          <cell r="C2662" t="str">
            <v>1800800593</v>
          </cell>
          <cell r="D2662" t="str">
            <v>ស៊ុយ នៀង</v>
          </cell>
          <cell r="E2662" t="str">
            <v>SUY NEANG</v>
          </cell>
          <cell r="F2662" t="str">
            <v>0010002691383</v>
          </cell>
        </row>
        <row r="2663">
          <cell r="B2663" t="str">
            <v>អ៊ិន ជំនោរ</v>
          </cell>
          <cell r="C2663" t="str">
            <v>1760200183</v>
          </cell>
          <cell r="D2663" t="str">
            <v>អ៊ិន ជំនោរ</v>
          </cell>
          <cell r="E2663" t="str">
            <v>IN CHUMNO</v>
          </cell>
          <cell r="F2663" t="str">
            <v>0510000005302</v>
          </cell>
        </row>
        <row r="2664">
          <cell r="B2664" t="str">
            <v>ហៀម មៅ</v>
          </cell>
          <cell r="C2664" t="str">
            <v>1832100543</v>
          </cell>
          <cell r="D2664" t="str">
            <v>ហៀម មៅ</v>
          </cell>
          <cell r="E2664" t="str">
            <v>HEAM MEOU</v>
          </cell>
          <cell r="F2664" t="str">
            <v>0510000005582</v>
          </cell>
        </row>
        <row r="2665">
          <cell r="B2665" t="str">
            <v>ឯក សំណាង</v>
          </cell>
          <cell r="C2665" t="str">
            <v>1701200276</v>
          </cell>
          <cell r="D2665" t="str">
            <v>ឯក សំណាង</v>
          </cell>
          <cell r="E2665" t="str">
            <v>EK SAMNANG</v>
          </cell>
          <cell r="F2665" t="str">
            <v>0510000004462</v>
          </cell>
        </row>
        <row r="2666">
          <cell r="B2666" t="str">
            <v>ធឹម ប៊ុនរ័ត្ន</v>
          </cell>
          <cell r="C2666" t="str">
            <v>1821200471</v>
          </cell>
          <cell r="D2666" t="str">
            <v>ធឹម ប៊ុនរ័ត្ន</v>
          </cell>
          <cell r="E2666" t="str">
            <v>THEM BUNROTH</v>
          </cell>
          <cell r="F2666" t="str">
            <v>0510000004691</v>
          </cell>
        </row>
        <row r="2667">
          <cell r="B2667" t="str">
            <v>លី សុវណ្ណលាភ</v>
          </cell>
          <cell r="C2667" t="str">
            <v>2870900036</v>
          </cell>
          <cell r="D2667" t="str">
            <v>លី សុវណ្ណលាភ</v>
          </cell>
          <cell r="E2667" t="str">
            <v>LEE SOVANNLEAP</v>
          </cell>
          <cell r="F2667" t="str">
            <v>0510000005523</v>
          </cell>
        </row>
        <row r="2668">
          <cell r="B2668" t="str">
            <v>កែវ សុផល្លី</v>
          </cell>
          <cell r="C2668" t="str">
            <v>1880300202</v>
          </cell>
          <cell r="D2668" t="str">
            <v>កែវ សុផល្លី</v>
          </cell>
          <cell r="E2668" t="str">
            <v>KEO SOPHALY</v>
          </cell>
          <cell r="F2668" t="str">
            <v>0510000004478</v>
          </cell>
        </row>
        <row r="2669">
          <cell r="B2669" t="str">
            <v>អ៊ួន ពិសិដ្ឋ</v>
          </cell>
          <cell r="C2669" t="str">
            <v>1800300345</v>
          </cell>
          <cell r="D2669" t="str">
            <v>អ៊ួន ពិសិដ្ឋ</v>
          </cell>
          <cell r="E2669" t="str">
            <v>OURN PISETH</v>
          </cell>
          <cell r="F2669" t="str">
            <v>0510000004756</v>
          </cell>
        </row>
        <row r="2670">
          <cell r="B2670" t="str">
            <v>ម៉ាក់ មិនា</v>
          </cell>
          <cell r="C2670" t="str">
            <v>1820800350</v>
          </cell>
          <cell r="D2670" t="str">
            <v>ម៉ាក់ មិនា</v>
          </cell>
          <cell r="E2670" t="str">
            <v>MAK MINEA</v>
          </cell>
          <cell r="F2670" t="str">
            <v>0510000005604</v>
          </cell>
        </row>
        <row r="2671">
          <cell r="B2671" t="str">
            <v>ខឹម កែវគ្រឹស្នា</v>
          </cell>
          <cell r="C2671" t="str">
            <v>1821800030</v>
          </cell>
          <cell r="D2671" t="str">
            <v>ខឹម កែវគ្រឹស្នា</v>
          </cell>
          <cell r="E2671" t="str">
            <v>KHEM KEOCRESNA</v>
          </cell>
          <cell r="F2671" t="str">
            <v>0510000004624</v>
          </cell>
        </row>
        <row r="2672">
          <cell r="B2672" t="str">
            <v>ឯម ម៉ារ៉ូទ្រិច</v>
          </cell>
          <cell r="C2672" t="str">
            <v>1701500011</v>
          </cell>
          <cell r="D2672" t="str">
            <v>ឯម ម៉ារ៉ូទ្រិច</v>
          </cell>
          <cell r="E2672" t="str">
            <v>EM MAROTRICH</v>
          </cell>
          <cell r="F2672" t="str">
            <v>0510000004438</v>
          </cell>
        </row>
        <row r="2673">
          <cell r="B2673" t="str">
            <v>ភឿង ចាន់ណា</v>
          </cell>
          <cell r="C2673" t="str">
            <v>1870200272</v>
          </cell>
          <cell r="D2673" t="str">
            <v>ភឿង ចាន់ណា</v>
          </cell>
          <cell r="E2673" t="str">
            <v>PHOEUNG CHANNA</v>
          </cell>
          <cell r="F2673" t="str">
            <v>0510000012961</v>
          </cell>
        </row>
        <row r="2674">
          <cell r="B2674" t="str">
            <v>តាន់ កុសល</v>
          </cell>
          <cell r="C2674" t="str">
            <v>1790600182</v>
          </cell>
          <cell r="D2674" t="str">
            <v>តាន់ កុសល</v>
          </cell>
          <cell r="E2674" t="str">
            <v>TAN KOSAL</v>
          </cell>
          <cell r="F2674" t="str">
            <v>0480000024807</v>
          </cell>
        </row>
        <row r="2675">
          <cell r="B2675" t="str">
            <v>ងួន វីរៈ</v>
          </cell>
          <cell r="C2675" t="str">
            <v>1770800164</v>
          </cell>
          <cell r="D2675" t="str">
            <v>ងួន វីរៈ</v>
          </cell>
          <cell r="E2675" t="str">
            <v>NGUON VIRAK</v>
          </cell>
          <cell r="F2675" t="str">
            <v>0480000027776</v>
          </cell>
        </row>
        <row r="2676">
          <cell r="B2676" t="str">
            <v>គង់ សំណាង</v>
          </cell>
          <cell r="C2676">
            <v>1742000351</v>
          </cell>
          <cell r="D2676" t="str">
            <v>គង់ សំណាង</v>
          </cell>
          <cell r="E2676" t="str">
            <v>KONG SAMNANG</v>
          </cell>
          <cell r="F2676" t="str">
            <v>0510000004907</v>
          </cell>
        </row>
        <row r="2677">
          <cell r="B2677" t="str">
            <v>ម៉ឹល ផូ</v>
          </cell>
          <cell r="C2677" t="str">
            <v>1780700157</v>
          </cell>
          <cell r="D2677" t="str">
            <v>ម៉ឹល ផូ</v>
          </cell>
          <cell r="E2677" t="str">
            <v>MEL PHO</v>
          </cell>
          <cell r="F2677" t="str">
            <v>0480000024432</v>
          </cell>
        </row>
        <row r="2678">
          <cell r="B2678" t="str">
            <v>អ៊ាង នីសេវិនឌី</v>
          </cell>
          <cell r="C2678" t="str">
            <v>1811200470</v>
          </cell>
          <cell r="D2678" t="str">
            <v>អ៊ាង នីសេវិនឌី</v>
          </cell>
          <cell r="E2678" t="str">
            <v>EANG NISEVENDY</v>
          </cell>
          <cell r="F2678" t="str">
            <v>0480000025269</v>
          </cell>
        </row>
        <row r="2679">
          <cell r="B2679" t="str">
            <v>លឹម វណ្ណៈ</v>
          </cell>
          <cell r="C2679">
            <v>2850300240</v>
          </cell>
          <cell r="D2679" t="str">
            <v>លឹម វណ្ណៈ</v>
          </cell>
          <cell r="E2679" t="str">
            <v>LIM VANNAK</v>
          </cell>
          <cell r="F2679" t="str">
            <v>0010003432958</v>
          </cell>
        </row>
        <row r="2680">
          <cell r="B2680" t="str">
            <v>ព្រំ សុវណ្ណារី</v>
          </cell>
          <cell r="C2680" t="str">
            <v>2852100194</v>
          </cell>
          <cell r="D2680" t="str">
            <v>ព្រំ សុវណ្ណារី</v>
          </cell>
          <cell r="E2680" t="str">
            <v>PROM SOVANNARY</v>
          </cell>
          <cell r="F2680" t="str">
            <v>0480000026508</v>
          </cell>
        </row>
        <row r="2681">
          <cell r="B2681" t="str">
            <v>សរ ឡុង</v>
          </cell>
          <cell r="C2681" t="str">
            <v>1872100416</v>
          </cell>
          <cell r="D2681" t="str">
            <v>សរ ឡុង</v>
          </cell>
          <cell r="E2681" t="str">
            <v>SOR LONG</v>
          </cell>
          <cell r="F2681" t="str">
            <v>0480000024904</v>
          </cell>
        </row>
        <row r="2682">
          <cell r="B2682" t="str">
            <v>សួស រិទ្ធីរុង្គ</v>
          </cell>
          <cell r="C2682" t="str">
            <v>1820400115</v>
          </cell>
          <cell r="D2682" t="str">
            <v>សួស រិទ្ធីរុង្គ</v>
          </cell>
          <cell r="E2682" t="str">
            <v>SOUS RITHIRONG</v>
          </cell>
          <cell r="F2682" t="str">
            <v>0480000027792</v>
          </cell>
        </row>
        <row r="2683">
          <cell r="B2683" t="str">
            <v>លាង គង់ម៉េង</v>
          </cell>
          <cell r="C2683" t="str">
            <v>1830200469</v>
          </cell>
          <cell r="D2683" t="str">
            <v>លាង គង់ម៉េង</v>
          </cell>
          <cell r="E2683" t="str">
            <v>LEANG KONG MENG</v>
          </cell>
          <cell r="F2683" t="str">
            <v>0480000026737</v>
          </cell>
        </row>
        <row r="2684">
          <cell r="B2684" t="str">
            <v>សេក ពិសិដ្ឋ</v>
          </cell>
          <cell r="C2684">
            <v>1920800278</v>
          </cell>
          <cell r="D2684" t="str">
            <v>សេក ពិសិដ្ឋ</v>
          </cell>
          <cell r="E2684" t="str">
            <v>SEK PISETH</v>
          </cell>
          <cell r="F2684" t="str">
            <v>0420000143757</v>
          </cell>
        </row>
        <row r="2685">
          <cell r="B2685" t="str">
            <v>សរ ពុទ្ធិ</v>
          </cell>
          <cell r="C2685">
            <v>1882100721</v>
          </cell>
          <cell r="D2685" t="str">
            <v>សរ ពុទ្ធិ</v>
          </cell>
          <cell r="E2685" t="str">
            <v>SOR PUTHE</v>
          </cell>
          <cell r="F2685" t="str">
            <v>0420000143827</v>
          </cell>
        </row>
        <row r="2686">
          <cell r="B2686" t="str">
            <v>វ៉េង រដ្ឋា</v>
          </cell>
          <cell r="C2686">
            <v>1841200578</v>
          </cell>
          <cell r="D2686" t="str">
            <v>វ៉េង រដ្ឋា</v>
          </cell>
          <cell r="E2686" t="str">
            <v>VENG RATHA</v>
          </cell>
          <cell r="F2686" t="str">
            <v>0420000143781</v>
          </cell>
        </row>
        <row r="2687">
          <cell r="B2687" t="str">
            <v>លួន ធន</v>
          </cell>
          <cell r="C2687">
            <v>1840700396</v>
          </cell>
          <cell r="D2687" t="str">
            <v>លួន ធន</v>
          </cell>
          <cell r="E2687" t="str">
            <v>LUON THORN</v>
          </cell>
          <cell r="F2687" t="str">
            <v>0420000143846</v>
          </cell>
        </row>
        <row r="2688">
          <cell r="B2688" t="str">
            <v>មៀច ធីតា</v>
          </cell>
          <cell r="C2688">
            <v>2940800252</v>
          </cell>
          <cell r="D2688" t="str">
            <v>មៀច ធីតា</v>
          </cell>
          <cell r="E2688" t="str">
            <v>MEACH THIDA</v>
          </cell>
          <cell r="F2688" t="str">
            <v>0420000143797</v>
          </cell>
        </row>
        <row r="2689">
          <cell r="B2689" t="str">
            <v>ប៊ុន ចាន់ដារ៉ា</v>
          </cell>
          <cell r="C2689">
            <v>1931200271</v>
          </cell>
          <cell r="D2689" t="str">
            <v>ប៊ុន ចាន់ដារ៉ា</v>
          </cell>
          <cell r="E2689" t="str">
            <v>BUN CHANDARA</v>
          </cell>
          <cell r="F2689" t="str">
            <v>0420000143773</v>
          </cell>
        </row>
        <row r="2690">
          <cell r="B2690" t="str">
            <v>ជឿន សុខហេង</v>
          </cell>
          <cell r="C2690">
            <v>1850200342</v>
          </cell>
          <cell r="D2690" t="str">
            <v>ជឿន សុខហេង</v>
          </cell>
          <cell r="E2690" t="str">
            <v>CHOEUN SOKHENG</v>
          </cell>
          <cell r="F2690" t="str">
            <v>0420000151083</v>
          </cell>
        </row>
        <row r="2691">
          <cell r="B2691" t="str">
            <v>គិត ថៃសេង</v>
          </cell>
          <cell r="C2691">
            <v>1902100352</v>
          </cell>
          <cell r="D2691" t="str">
            <v>គិត ថៃសេង</v>
          </cell>
          <cell r="E2691" t="str">
            <v>KITH THAISENG</v>
          </cell>
          <cell r="F2691" t="str">
            <v>0480000357741</v>
          </cell>
        </row>
        <row r="2692">
          <cell r="B2692" t="str">
            <v>ឡុង តុលា</v>
          </cell>
          <cell r="C2692">
            <v>1922100341</v>
          </cell>
          <cell r="D2692" t="str">
            <v>ឡុង តុលា</v>
          </cell>
          <cell r="E2692" t="str">
            <v>LONG TOLA</v>
          </cell>
          <cell r="F2692" t="str">
            <v>0420000143854</v>
          </cell>
        </row>
        <row r="2693">
          <cell r="B2693" t="str">
            <v>ហុង ឡុងស្រេង</v>
          </cell>
          <cell r="C2693">
            <v>1900300436</v>
          </cell>
          <cell r="D2693" t="str">
            <v>ហុង ឡុងស្រេង</v>
          </cell>
          <cell r="E2693" t="str">
            <v>HONG LONGSRENG</v>
          </cell>
          <cell r="F2693" t="str">
            <v>0420000143749</v>
          </cell>
        </row>
        <row r="2694">
          <cell r="B2694" t="str">
            <v>ជុន ចន្នី</v>
          </cell>
          <cell r="C2694">
            <v>1930700229</v>
          </cell>
          <cell r="D2694" t="str">
            <v>ជុន ចន្នី</v>
          </cell>
          <cell r="E2694" t="str">
            <v>CHUN CHANNY</v>
          </cell>
          <cell r="F2694" t="str">
            <v>0420000143765</v>
          </cell>
        </row>
        <row r="2695">
          <cell r="B2695" t="str">
            <v>លៀង ស៊ុយគីម</v>
          </cell>
          <cell r="C2695" t="str">
            <v>1871200232</v>
          </cell>
          <cell r="D2695" t="str">
            <v>លៀង ស៊ុយគីម</v>
          </cell>
          <cell r="E2695" t="str">
            <v>LEANG SUYKIM</v>
          </cell>
          <cell r="F2695" t="str">
            <v>0480000026427</v>
          </cell>
        </row>
        <row r="2696">
          <cell r="B2696" t="str">
            <v>កៅ លីវាសនា</v>
          </cell>
          <cell r="C2696" t="str">
            <v>1870600142</v>
          </cell>
          <cell r="D2696" t="str">
            <v>កៅ លីវាសនា</v>
          </cell>
          <cell r="E2696" t="str">
            <v>KAO LYVEASNA</v>
          </cell>
          <cell r="F2696" t="str">
            <v>0480000026998</v>
          </cell>
        </row>
        <row r="2697">
          <cell r="B2697" t="str">
            <v>រស់ លីដា</v>
          </cell>
          <cell r="C2697" t="str">
            <v>2861200154</v>
          </cell>
          <cell r="D2697" t="str">
            <v>រស់ លីដា</v>
          </cell>
          <cell r="E2697" t="str">
            <v>ROS LIDA</v>
          </cell>
          <cell r="F2697" t="str">
            <v>0480000026524</v>
          </cell>
        </row>
        <row r="2698">
          <cell r="B2698" t="str">
            <v>លាង ឈាងអ៊ីម</v>
          </cell>
          <cell r="C2698" t="str">
            <v>2800300310</v>
          </cell>
          <cell r="D2698" t="str">
            <v>លាង ឈាងអ៊ីម</v>
          </cell>
          <cell r="E2698" t="str">
            <v>LEANG CHHEANG IM</v>
          </cell>
          <cell r="F2698" t="str">
            <v>0480000025021</v>
          </cell>
        </row>
        <row r="2699">
          <cell r="B2699" t="str">
            <v>ហួរ ស៊ុនហ៊ាប</v>
          </cell>
          <cell r="C2699" t="str">
            <v>2810300265</v>
          </cell>
          <cell r="D2699" t="str">
            <v>ហួរ ស៊ុនហ៊ាប</v>
          </cell>
          <cell r="E2699" t="str">
            <v>HOUR SUNHEAP</v>
          </cell>
          <cell r="F2699" t="str">
            <v>0480000024928</v>
          </cell>
        </row>
        <row r="2700">
          <cell r="B2700" t="str">
            <v>ហ៊ាន់ ចាន់ដារ៉ា</v>
          </cell>
          <cell r="C2700">
            <v>1902100380</v>
          </cell>
          <cell r="D2700" t="str">
            <v>ហ៊ាន់ ចាន់ដារ៉ា</v>
          </cell>
          <cell r="E2700" t="str">
            <v>HORNN CHANDARA</v>
          </cell>
          <cell r="F2700" t="str">
            <v>0010003920351</v>
          </cell>
        </row>
        <row r="2701">
          <cell r="B2701" t="str">
            <v>ឃុន ប៊ុនថាត</v>
          </cell>
          <cell r="C2701" t="str">
            <v>1850800272</v>
          </cell>
          <cell r="D2701" t="str">
            <v>ឃុន ប៊ុនថាត</v>
          </cell>
          <cell r="E2701" t="str">
            <v>KHUN BUNTHAT</v>
          </cell>
          <cell r="F2701" t="str">
            <v>0480000026206</v>
          </cell>
        </row>
        <row r="2702">
          <cell r="B2702" t="str">
            <v>ជឹម ចន្ថន</v>
          </cell>
          <cell r="C2702" t="str">
            <v>1791400336</v>
          </cell>
          <cell r="D2702" t="str">
            <v>ជឹម ចន្ថន</v>
          </cell>
          <cell r="E2702" t="str">
            <v>CHIM CHANTHAN</v>
          </cell>
          <cell r="F2702" t="str">
            <v>0480000026753</v>
          </cell>
        </row>
        <row r="2703">
          <cell r="B2703" t="str">
            <v>យឹម សម្ផស្ស</v>
          </cell>
          <cell r="C2703" t="str">
            <v>2811200323</v>
          </cell>
          <cell r="D2703" t="str">
            <v>យឹម សម្ផស្ស</v>
          </cell>
          <cell r="E2703" t="str">
            <v>YIM SOMPHORS</v>
          </cell>
          <cell r="F2703" t="str">
            <v>0480000024696</v>
          </cell>
        </row>
        <row r="2704">
          <cell r="B2704" t="str">
            <v>ព្រំ ចន្ធី</v>
          </cell>
          <cell r="C2704" t="str">
            <v>1822000200</v>
          </cell>
          <cell r="D2704" t="str">
            <v>ព្រំ ចន្ធី</v>
          </cell>
          <cell r="E2704" t="str">
            <v>PROM CHANTHY</v>
          </cell>
          <cell r="F2704" t="str">
            <v>0480000026974</v>
          </cell>
        </row>
        <row r="2705">
          <cell r="B2705" t="str">
            <v>ឈន ម៉េងឃាង</v>
          </cell>
          <cell r="C2705">
            <v>1851400220</v>
          </cell>
          <cell r="D2705" t="str">
            <v>ឈន ម៉េងឃាង</v>
          </cell>
          <cell r="E2705" t="str">
            <v>CHHORN MENG
KHEANG</v>
          </cell>
          <cell r="F2705" t="str">
            <v>0480000024057</v>
          </cell>
        </row>
        <row r="2706">
          <cell r="B2706" t="str">
            <v>សេង កុសល</v>
          </cell>
          <cell r="C2706" t="str">
            <v>1820800425</v>
          </cell>
          <cell r="D2706" t="str">
            <v>សេង កុសល</v>
          </cell>
          <cell r="E2706" t="str">
            <v>SENG KOSAL</v>
          </cell>
          <cell r="F2706" t="str">
            <v>0480000024742</v>
          </cell>
        </row>
        <row r="2707">
          <cell r="B2707" t="str">
            <v>ប៉ុក ឌីដា</v>
          </cell>
          <cell r="C2707" t="str">
            <v>2821200276</v>
          </cell>
          <cell r="D2707" t="str">
            <v>ប៉ុក ឌីដា</v>
          </cell>
          <cell r="E2707" t="str">
            <v>POK DYDA</v>
          </cell>
          <cell r="F2707" t="str">
            <v>0480000026718</v>
          </cell>
        </row>
        <row r="2708">
          <cell r="B2708" t="str">
            <v>ឡុញ ធារី</v>
          </cell>
          <cell r="C2708" t="str">
            <v>2801200298</v>
          </cell>
          <cell r="D2708" t="str">
            <v>ឡុញ ធារី</v>
          </cell>
          <cell r="E2708" t="str">
            <v>LONH THEARY</v>
          </cell>
          <cell r="F2708" t="str">
            <v>0480000024785</v>
          </cell>
        </row>
        <row r="2709">
          <cell r="B2709" t="str">
            <v>តាន់ សុខគា</v>
          </cell>
          <cell r="C2709" t="str">
            <v>2861500107</v>
          </cell>
          <cell r="D2709" t="str">
            <v>តាន់ សុខគា</v>
          </cell>
          <cell r="E2709" t="str">
            <v>TAN SOKKEA</v>
          </cell>
          <cell r="F2709" t="str">
            <v>0480000027423</v>
          </cell>
        </row>
        <row r="2710">
          <cell r="B2710" t="str">
            <v>សៀង រ៉ាវីន</v>
          </cell>
          <cell r="C2710" t="str">
            <v>2890600162</v>
          </cell>
          <cell r="D2710" t="str">
            <v>សៀង រ៉ាវីន</v>
          </cell>
          <cell r="E2710" t="str">
            <v>SEANG RAVIN</v>
          </cell>
          <cell r="F2710" t="str">
            <v>0480000025978</v>
          </cell>
        </row>
        <row r="2711">
          <cell r="B2711" t="str">
            <v>សៀម សុជាតា</v>
          </cell>
          <cell r="C2711" t="str">
            <v>2871200143</v>
          </cell>
          <cell r="D2711" t="str">
            <v>សៀម សុជាតា</v>
          </cell>
          <cell r="E2711" t="str">
            <v>SEAM SOCHEATA</v>
          </cell>
          <cell r="F2711" t="str">
            <v>0480000025013</v>
          </cell>
        </row>
        <row r="2712">
          <cell r="B2712" t="str">
            <v>វង វុត្ថា</v>
          </cell>
          <cell r="C2712">
            <v>1862100506</v>
          </cell>
          <cell r="D2712" t="str">
            <v>វង វុត្ថា</v>
          </cell>
          <cell r="E2712" t="str">
            <v>VONG VUTHA</v>
          </cell>
          <cell r="F2712" t="str">
            <v>0480000099637</v>
          </cell>
        </row>
        <row r="2713">
          <cell r="B2713" t="str">
            <v>សូ លក្ខិណា</v>
          </cell>
          <cell r="C2713" t="str">
            <v>2861200155</v>
          </cell>
          <cell r="D2713" t="str">
            <v>សូ លក្ខិណា</v>
          </cell>
          <cell r="E2713" t="str">
            <v>SO LEAKHENA</v>
          </cell>
          <cell r="F2713" t="str">
            <v>0480000024459</v>
          </cell>
        </row>
        <row r="2714">
          <cell r="B2714" t="str">
            <v>យ៉ាត ខន្តី</v>
          </cell>
          <cell r="C2714" t="str">
            <v>2860800213</v>
          </cell>
          <cell r="D2714" t="str">
            <v>យ៉ាត ខន្តី</v>
          </cell>
          <cell r="E2714" t="str">
            <v>YAT KHANTEY</v>
          </cell>
          <cell r="F2714" t="str">
            <v>0480000024505</v>
          </cell>
        </row>
        <row r="2715">
          <cell r="B2715" t="str">
            <v>អ៊ិន សុគន្ធា</v>
          </cell>
          <cell r="C2715" t="str">
            <v>1820700342</v>
          </cell>
          <cell r="D2715" t="str">
            <v>អ៊ិន សុគន្ធា</v>
          </cell>
          <cell r="E2715" t="str">
            <v>IN SOKUNTHEA</v>
          </cell>
          <cell r="F2715" t="str">
            <v>0480000025854</v>
          </cell>
        </row>
        <row r="2716">
          <cell r="B2716" t="str">
            <v>ព្រំ ខៀន</v>
          </cell>
          <cell r="C2716" t="str">
            <v>2841200264</v>
          </cell>
          <cell r="D2716" t="str">
            <v>ព្រំ ខៀន</v>
          </cell>
          <cell r="E2716" t="str">
            <v>PRUM KHIEN</v>
          </cell>
          <cell r="F2716" t="str">
            <v>0480000026907</v>
          </cell>
        </row>
        <row r="2717">
          <cell r="B2717" t="str">
            <v>សុខ គឹមឡា</v>
          </cell>
          <cell r="C2717">
            <v>2892100310</v>
          </cell>
          <cell r="D2717" t="str">
            <v>សុខ គឹមឡា</v>
          </cell>
          <cell r="E2717" t="str">
            <v>SOK KIMLA</v>
          </cell>
          <cell r="F2717" t="str">
            <v>0480000099308</v>
          </cell>
        </row>
        <row r="2718">
          <cell r="B2718" t="str">
            <v>ស៊ុន សុកគន្ធា</v>
          </cell>
          <cell r="C2718" t="str">
            <v>2880600149</v>
          </cell>
          <cell r="D2718" t="str">
            <v>ស៊ុន សុកគន្ធា</v>
          </cell>
          <cell r="E2718" t="str">
            <v>SUN SOK KUNTHEA</v>
          </cell>
          <cell r="F2718" t="str">
            <v>0480000025064</v>
          </cell>
        </row>
        <row r="2719">
          <cell r="B2719" t="str">
            <v>ឆាយ ហុកលាង</v>
          </cell>
          <cell r="C2719" t="str">
            <v>1850600209</v>
          </cell>
          <cell r="D2719" t="str">
            <v>ឆាយ ហុកលាង</v>
          </cell>
          <cell r="E2719" t="str">
            <v>CHHAY HOK LEANG</v>
          </cell>
          <cell r="F2719" t="str">
            <v>0480000027318</v>
          </cell>
        </row>
        <row r="2720">
          <cell r="B2720" t="str">
            <v>សួង ច័ន្ទគ្រឺស្នា</v>
          </cell>
          <cell r="C2720" t="str">
            <v>1851000063</v>
          </cell>
          <cell r="D2720" t="str">
            <v>សួង ច័ន្ទគ្រឺស្នា</v>
          </cell>
          <cell r="E2720" t="str">
            <v>SUONG CHANKROE
SNA</v>
          </cell>
          <cell r="F2720" t="str">
            <v>0480000026688</v>
          </cell>
        </row>
        <row r="2721">
          <cell r="B2721" t="str">
            <v>ជា សុវណ្ណច័ន្ទរស្មី</v>
          </cell>
          <cell r="C2721">
            <v>1881200334</v>
          </cell>
          <cell r="D2721" t="str">
            <v>ជា សុវណ្ណច័ន្ទរស្មី</v>
          </cell>
          <cell r="E2721" t="str">
            <v>CHEA SOVANCHAN
RAKSMEY</v>
          </cell>
          <cell r="F2721" t="str">
            <v>0010003920432</v>
          </cell>
        </row>
        <row r="2722">
          <cell r="B2722" t="str">
            <v>ហុង មុំ</v>
          </cell>
          <cell r="C2722" t="str">
            <v>2871400124</v>
          </cell>
          <cell r="D2722" t="str">
            <v>ហុង មុំ</v>
          </cell>
          <cell r="E2722" t="str">
            <v>HONG MOM</v>
          </cell>
          <cell r="F2722" t="str">
            <v>0480000025242</v>
          </cell>
        </row>
        <row r="2723">
          <cell r="B2723" t="str">
            <v>ឃឹម រ៉ាដា</v>
          </cell>
          <cell r="C2723" t="str">
            <v>1820400140</v>
          </cell>
          <cell r="D2723" t="str">
            <v>ឃឹម រ៉ាដា</v>
          </cell>
          <cell r="E2723" t="str">
            <v>KHIM RADA</v>
          </cell>
          <cell r="F2723" t="str">
            <v>0480000027636</v>
          </cell>
        </row>
        <row r="2724">
          <cell r="B2724" t="str">
            <v>វ៉ាន់ សុភា</v>
          </cell>
          <cell r="C2724" t="str">
            <v>2840800250</v>
          </cell>
          <cell r="D2724" t="str">
            <v>វ៉ាន់ សុភា</v>
          </cell>
          <cell r="E2724" t="str">
            <v>VANN SOPHEA</v>
          </cell>
          <cell r="F2724" t="str">
            <v>0480000027741</v>
          </cell>
        </row>
        <row r="2725">
          <cell r="B2725" t="str">
            <v>ឡឹក ចាន់ថា</v>
          </cell>
          <cell r="C2725" t="str">
            <v>1820700394</v>
          </cell>
          <cell r="D2725" t="str">
            <v>ឡឹក ចាន់ថា</v>
          </cell>
          <cell r="E2725" t="str">
            <v>LOEUK CHANTHA</v>
          </cell>
          <cell r="F2725" t="str">
            <v>0480000025714</v>
          </cell>
        </row>
        <row r="2726">
          <cell r="B2726" t="str">
            <v>លី សុផាន់</v>
          </cell>
          <cell r="C2726" t="str">
            <v>1772100213</v>
          </cell>
          <cell r="D2726" t="str">
            <v>លី សុផាន់</v>
          </cell>
          <cell r="E2726" t="str">
            <v>LY SOPHANN</v>
          </cell>
          <cell r="F2726" t="str">
            <v>0480000026699</v>
          </cell>
        </row>
        <row r="2727">
          <cell r="B2727" t="str">
            <v>តឿ បញ្ញា</v>
          </cell>
          <cell r="C2727">
            <v>1901200186</v>
          </cell>
          <cell r="D2727" t="str">
            <v>តឿ បញ្ញា</v>
          </cell>
          <cell r="E2727" t="str">
            <v>TOEU PANHA</v>
          </cell>
          <cell r="F2727" t="str">
            <v>0480000099227</v>
          </cell>
        </row>
        <row r="2728">
          <cell r="B2728" t="str">
            <v>ម៉េង អេដែត</v>
          </cell>
          <cell r="C2728" t="str">
            <v>1840800379</v>
          </cell>
          <cell r="D2728" t="str">
            <v>ម៉េង អេដែត</v>
          </cell>
          <cell r="E2728" t="str">
            <v>MENG EDETH</v>
          </cell>
          <cell r="F2728" t="str">
            <v>0480000024548</v>
          </cell>
        </row>
        <row r="2729">
          <cell r="B2729" t="str">
            <v>ង៉ុយ យុទ្ធា</v>
          </cell>
          <cell r="C2729">
            <v>1880500160</v>
          </cell>
          <cell r="D2729" t="str">
            <v>ង៉ុយ យុទ្ធា</v>
          </cell>
          <cell r="E2729" t="str">
            <v>NGUY YUTHEAR</v>
          </cell>
          <cell r="F2729" t="str">
            <v>0450000061207</v>
          </cell>
        </row>
        <row r="2730">
          <cell r="B2730" t="str">
            <v>តេង សុខឡៃ</v>
          </cell>
          <cell r="C2730">
            <v>2902100396</v>
          </cell>
          <cell r="D2730" t="str">
            <v>តេង សុខឡៃ</v>
          </cell>
          <cell r="E2730" t="str">
            <v>TENG SOKLAY</v>
          </cell>
          <cell r="F2730" t="str">
            <v>0480000177549</v>
          </cell>
        </row>
        <row r="2731">
          <cell r="B2731" t="str">
            <v>ឈឿន ប៊ុនថេត</v>
          </cell>
          <cell r="C2731">
            <v>1880800400</v>
          </cell>
          <cell r="D2731" t="str">
            <v>ឈឿន ប៊ុនថេត</v>
          </cell>
          <cell r="E2731" t="str">
            <v>CHHOUEN BUNTHEAT</v>
          </cell>
          <cell r="F2731" t="str">
            <v>0480000177751</v>
          </cell>
        </row>
        <row r="2732">
          <cell r="B2732" t="str">
            <v>ម៉េង ទ្រី</v>
          </cell>
          <cell r="C2732" t="str">
            <v>1910800288</v>
          </cell>
          <cell r="D2732" t="str">
            <v>ម៉េង ទ្រី</v>
          </cell>
          <cell r="E2732" t="str">
            <v>MENG TRY</v>
          </cell>
          <cell r="F2732">
            <v>480000177767</v>
          </cell>
        </row>
        <row r="2733">
          <cell r="B2733" t="str">
            <v>ឡាយ ធូ</v>
          </cell>
          <cell r="C2733" t="str">
            <v>1811200471</v>
          </cell>
          <cell r="D2733" t="str">
            <v>ឡាយ ធូ</v>
          </cell>
          <cell r="E2733" t="str">
            <v>LAY THOU</v>
          </cell>
          <cell r="F2733" t="str">
            <v>0480000027202</v>
          </cell>
        </row>
        <row r="2734">
          <cell r="B2734" t="str">
            <v>យ៉ើ សារី</v>
          </cell>
          <cell r="C2734" t="str">
            <v>1831800036</v>
          </cell>
          <cell r="D2734" t="str">
            <v>យ៉ើ សារី</v>
          </cell>
          <cell r="E2734" t="str">
            <v>YER SARY</v>
          </cell>
          <cell r="F2734" t="str">
            <v>0480000024033</v>
          </cell>
        </row>
        <row r="2735">
          <cell r="B2735" t="str">
            <v>អ៊ន់ សុខា</v>
          </cell>
          <cell r="C2735">
            <v>1881200283</v>
          </cell>
          <cell r="D2735" t="str">
            <v>អ៊ន់ សុខា</v>
          </cell>
          <cell r="E2735" t="str">
            <v>UN SOKHA</v>
          </cell>
          <cell r="F2735" t="str">
            <v>0480000249892</v>
          </cell>
        </row>
        <row r="2736">
          <cell r="B2736" t="str">
            <v>ផុន ផាន្នី</v>
          </cell>
          <cell r="C2736" t="str">
            <v>1870800237</v>
          </cell>
          <cell r="D2736" t="str">
            <v>ផុន ផាន្នី</v>
          </cell>
          <cell r="E2736" t="str">
            <v>PHON PHANNY</v>
          </cell>
          <cell r="F2736" t="str">
            <v>0480000026238</v>
          </cell>
        </row>
        <row r="2737">
          <cell r="B2737" t="str">
            <v>ស្រី សុខគង់</v>
          </cell>
          <cell r="C2737" t="str">
            <v>1850800242</v>
          </cell>
          <cell r="D2737" t="str">
            <v>ស្រី សុខគង់</v>
          </cell>
          <cell r="E2737" t="str">
            <v>SREY SOKONG</v>
          </cell>
          <cell r="F2737" t="str">
            <v>0480000026931</v>
          </cell>
        </row>
        <row r="2738">
          <cell r="B2738" t="str">
            <v>ប្រាក់ វុទ្ធី</v>
          </cell>
          <cell r="C2738">
            <v>1851200365</v>
          </cell>
          <cell r="D2738" t="str">
            <v>ប្រាក់ វុទ្ធី</v>
          </cell>
          <cell r="E2738" t="str">
            <v>PRAK VUTHY</v>
          </cell>
          <cell r="F2738" t="str">
            <v>0130000189414</v>
          </cell>
        </row>
        <row r="2739">
          <cell r="B2739" t="str">
            <v>មាស វិស្ណុ</v>
          </cell>
          <cell r="C2739">
            <v>1812000104</v>
          </cell>
          <cell r="D2739" t="str">
            <v>មាស វិស្ណុ</v>
          </cell>
          <cell r="E2739" t="str">
            <v>MEAS VISHNU</v>
          </cell>
          <cell r="F2739" t="str">
            <v>0020000463559</v>
          </cell>
        </row>
        <row r="2740">
          <cell r="B2740" t="str">
            <v>គី សុភឿន</v>
          </cell>
          <cell r="C2740">
            <v>1852100457</v>
          </cell>
          <cell r="D2740" t="str">
            <v>គី សុភឿន</v>
          </cell>
          <cell r="E2740" t="str">
            <v>KY SOPHOEUN</v>
          </cell>
          <cell r="F2740" t="str">
            <v>0010003516798</v>
          </cell>
        </row>
        <row r="2741">
          <cell r="B2741" t="str">
            <v>មេម សក្កដា</v>
          </cell>
          <cell r="C2741">
            <v>1900700216</v>
          </cell>
          <cell r="D2741" t="str">
            <v>មេម សក្កដា</v>
          </cell>
          <cell r="E2741" t="str">
            <v>MEM SAKADA</v>
          </cell>
          <cell r="F2741" t="str">
            <v>0480000099297</v>
          </cell>
        </row>
        <row r="2742">
          <cell r="B2742" t="str">
            <v>គ្រួច ប៊ុនហួន</v>
          </cell>
          <cell r="C2742" t="str">
            <v>1830800431</v>
          </cell>
          <cell r="D2742" t="str">
            <v>គ្រួច ប៊ុនហួន</v>
          </cell>
          <cell r="E2742" t="str">
            <v>KRUOCH BUNHUON</v>
          </cell>
          <cell r="F2742" t="str">
            <v>0480000027083</v>
          </cell>
        </row>
        <row r="2743">
          <cell r="B2743" t="str">
            <v>គួន វន្នី</v>
          </cell>
          <cell r="C2743" t="str">
            <v>1792100363</v>
          </cell>
          <cell r="D2743" t="str">
            <v>គួន វន្នី</v>
          </cell>
          <cell r="E2743" t="str">
            <v>KOUN VANNY</v>
          </cell>
          <cell r="F2743" t="str">
            <v>0480000025838</v>
          </cell>
        </row>
        <row r="2744">
          <cell r="B2744" t="str">
            <v>វ៉យ ឡាទីន</v>
          </cell>
          <cell r="C2744" t="str">
            <v>1790300370</v>
          </cell>
          <cell r="D2744" t="str">
            <v>វ៉យ ឡាទីន</v>
          </cell>
          <cell r="E2744" t="str">
            <v>VOY LATIN</v>
          </cell>
          <cell r="F2744" t="str">
            <v>0480000025633</v>
          </cell>
        </row>
        <row r="2745">
          <cell r="B2745" t="str">
            <v>កើត អាគីណេ</v>
          </cell>
          <cell r="C2745">
            <v>1901200187</v>
          </cell>
          <cell r="D2745" t="str">
            <v>កើត អាគីណេ</v>
          </cell>
          <cell r="E2745" t="str">
            <v>KOEUT AKINE</v>
          </cell>
          <cell r="F2745" t="str">
            <v>0480000099289</v>
          </cell>
        </row>
        <row r="2746">
          <cell r="B2746" t="str">
            <v>សាយ ភារៈ</v>
          </cell>
          <cell r="C2746" t="str">
            <v>1800800576</v>
          </cell>
          <cell r="D2746" t="str">
            <v>សាយ ភារៈ</v>
          </cell>
          <cell r="E2746" t="str">
            <v>SAY PHEAREAK</v>
          </cell>
          <cell r="F2746" t="str">
            <v>0480000025536</v>
          </cell>
        </row>
        <row r="2747">
          <cell r="B2747" t="str">
            <v>ង៉ូវ រិទ្ធី</v>
          </cell>
          <cell r="C2747" t="str">
            <v>1841200349</v>
          </cell>
          <cell r="D2747" t="str">
            <v>ង៉ូវ រិទ្ធី</v>
          </cell>
          <cell r="E2747" t="str">
            <v>NGOV RITHY</v>
          </cell>
          <cell r="F2747" t="str">
            <v>0480000027687</v>
          </cell>
        </row>
        <row r="2748">
          <cell r="B2748" t="str">
            <v>ឈឿន ឆាត</v>
          </cell>
          <cell r="C2748" t="str">
            <v>1810800434</v>
          </cell>
          <cell r="D2748" t="str">
            <v>ឈឿន ឆាត</v>
          </cell>
          <cell r="E2748" t="str">
            <v>CHHOEUN CHHAT</v>
          </cell>
          <cell r="F2748" t="str">
            <v>0480000023948</v>
          </cell>
        </row>
        <row r="2749">
          <cell r="B2749" t="str">
            <v>ឆែម ជាងឡុង</v>
          </cell>
          <cell r="C2749" t="str">
            <v>1880300304</v>
          </cell>
          <cell r="D2749" t="str">
            <v>ឆែម ជាងឡុង</v>
          </cell>
          <cell r="E2749" t="str">
            <v>CHHEM CHEANGLONG</v>
          </cell>
          <cell r="F2749" t="str">
            <v>0480000026095</v>
          </cell>
        </row>
        <row r="2750">
          <cell r="B2750" t="str">
            <v>ហន រ៉ាមី</v>
          </cell>
          <cell r="C2750" t="str">
            <v>1850600182</v>
          </cell>
          <cell r="D2750" t="str">
            <v>ហន រ៉ាមី</v>
          </cell>
          <cell r="E2750" t="str">
            <v>HAN RA MY</v>
          </cell>
          <cell r="F2750" t="str">
            <v>0480000025889</v>
          </cell>
        </row>
        <row r="2751">
          <cell r="B2751" t="str">
            <v>អឹម វណ្ណៈ</v>
          </cell>
          <cell r="C2751">
            <v>1832100539</v>
          </cell>
          <cell r="D2751" t="str">
            <v>អឹម វណ្ណៈ</v>
          </cell>
          <cell r="E2751" t="str">
            <v>OEM VANNAK</v>
          </cell>
          <cell r="F2751" t="str">
            <v>0480000109128</v>
          </cell>
        </row>
        <row r="2752">
          <cell r="B2752" t="str">
            <v>ផឹង សារី</v>
          </cell>
          <cell r="C2752">
            <v>1842100510</v>
          </cell>
          <cell r="D2752" t="str">
            <v>ផឹង សារី</v>
          </cell>
          <cell r="E2752" t="str">
            <v>PHOENG SARY</v>
          </cell>
          <cell r="F2752" t="str">
            <v>0010003722428</v>
          </cell>
        </row>
        <row r="2753">
          <cell r="B2753" t="str">
            <v>ចាន់ សុភា</v>
          </cell>
          <cell r="C2753">
            <v>2870800328</v>
          </cell>
          <cell r="D2753" t="str">
            <v>ចាន់ សុភា</v>
          </cell>
          <cell r="E2753" t="str">
            <v>CHAN SOPHEA</v>
          </cell>
          <cell r="F2753" t="str">
            <v>0010003910607</v>
          </cell>
        </row>
        <row r="2754">
          <cell r="B2754" t="str">
            <v>ញឿក ភារម្យ</v>
          </cell>
          <cell r="C2754">
            <v>1892100412</v>
          </cell>
          <cell r="D2754" t="str">
            <v>ញឿក ភារម្យ</v>
          </cell>
          <cell r="E2754" t="str">
            <v>NHOEURK PHEARUM</v>
          </cell>
          <cell r="F2754" t="str">
            <v>0010003910542</v>
          </cell>
        </row>
        <row r="2755">
          <cell r="B2755" t="str">
            <v>ហ៊ាង វុត្ថា</v>
          </cell>
          <cell r="C2755">
            <v>2882100391</v>
          </cell>
          <cell r="D2755" t="str">
            <v>ហ៊ាង វុត្ថា</v>
          </cell>
          <cell r="E2755" t="str">
            <v>HEANG VUTHA</v>
          </cell>
          <cell r="F2755" t="str">
            <v>0480000177627</v>
          </cell>
        </row>
        <row r="2756">
          <cell r="B2756" t="str">
            <v>ហេង សន្និដ្ឋា</v>
          </cell>
          <cell r="C2756">
            <v>2902100397</v>
          </cell>
          <cell r="D2756" t="str">
            <v>ហេង សន្និដ្ឋា</v>
          </cell>
          <cell r="E2756" t="str">
            <v>HENG SONITHA</v>
          </cell>
          <cell r="F2756" t="str">
            <v>0480000177603</v>
          </cell>
        </row>
        <row r="2757">
          <cell r="B2757" t="str">
            <v>ខាត់ ព្រំសុចិត្រា</v>
          </cell>
          <cell r="C2757" t="str">
            <v>1822100457</v>
          </cell>
          <cell r="D2757" t="str">
            <v>ខាត់ ព្រំសុចិត្រា</v>
          </cell>
          <cell r="E2757" t="str">
            <v>KHAT PRUMSOCHETRA</v>
          </cell>
          <cell r="F2757" t="str">
            <v>0480000024734</v>
          </cell>
        </row>
        <row r="2758">
          <cell r="B2758" t="str">
            <v>វ៉ែន ឈុនហាក់</v>
          </cell>
          <cell r="C2758" t="str">
            <v>1830600235</v>
          </cell>
          <cell r="D2758" t="str">
            <v>វ៉ែន ឈុនហាក់</v>
          </cell>
          <cell r="E2758" t="str">
            <v>VEN CHHUN HAK</v>
          </cell>
          <cell r="F2758" t="str">
            <v>0480000026125</v>
          </cell>
        </row>
        <row r="2759">
          <cell r="B2759" t="str">
            <v>ហេង រដ្ឋា</v>
          </cell>
          <cell r="C2759" t="str">
            <v>1840600206</v>
          </cell>
          <cell r="D2759" t="str">
            <v>ហេង រដ្ឋា</v>
          </cell>
          <cell r="E2759" t="str">
            <v>HENG RATHA</v>
          </cell>
          <cell r="F2759" t="str">
            <v>0480000027849</v>
          </cell>
        </row>
        <row r="2760">
          <cell r="B2760" t="str">
            <v>តៃ សុខណា</v>
          </cell>
          <cell r="C2760">
            <v>2912100211</v>
          </cell>
          <cell r="D2760" t="str">
            <v>តៃ សុខណា</v>
          </cell>
          <cell r="E2760" t="str">
            <v>TAY SOKNA</v>
          </cell>
          <cell r="F2760" t="str">
            <v>0480000099203</v>
          </cell>
        </row>
        <row r="2761">
          <cell r="B2761" t="str">
            <v>ធូ ថាវី</v>
          </cell>
          <cell r="C2761">
            <v>2821200275</v>
          </cell>
          <cell r="D2761" t="str">
            <v>ធូ ថាវី</v>
          </cell>
          <cell r="E2761" t="str">
            <v>THOU THAVY</v>
          </cell>
          <cell r="F2761" t="str">
            <v>0480000026532</v>
          </cell>
        </row>
        <row r="2762">
          <cell r="B2762" t="str">
            <v>កែវ សុភារុន</v>
          </cell>
          <cell r="C2762" t="str">
            <v>1771400146</v>
          </cell>
          <cell r="D2762" t="str">
            <v>កែវ សុភារុន</v>
          </cell>
          <cell r="E2762" t="str">
            <v>KEO SOPHEARUN</v>
          </cell>
          <cell r="F2762" t="str">
            <v>0480000026478</v>
          </cell>
        </row>
        <row r="2763">
          <cell r="B2763" t="str">
            <v>ទិត្យ សុភាវ៉ាត</v>
          </cell>
          <cell r="C2763" t="str">
            <v>1821500164</v>
          </cell>
          <cell r="D2763" t="str">
            <v>ទិត្យ សុភាវ៉ាត</v>
          </cell>
          <cell r="E2763" t="str">
            <v>TIT SOPHEAVAT</v>
          </cell>
          <cell r="F2763" t="str">
            <v>0480000027334</v>
          </cell>
        </row>
        <row r="2764">
          <cell r="B2764" t="str">
            <v>សាំង សុខសុផល</v>
          </cell>
          <cell r="C2764">
            <v>1791200118</v>
          </cell>
          <cell r="D2764" t="str">
            <v>សាំង សុខសុផល</v>
          </cell>
          <cell r="E2764" t="str">
            <v>SAING SOKHSOPHAL</v>
          </cell>
          <cell r="F2764" t="str">
            <v>0020000435148</v>
          </cell>
        </row>
        <row r="2765">
          <cell r="B2765" t="str">
            <v>សុខ ណា</v>
          </cell>
          <cell r="C2765" t="str">
            <v>1841200467</v>
          </cell>
          <cell r="D2765" t="str">
            <v>សុខ ណា</v>
          </cell>
          <cell r="E2765" t="str">
            <v>SOK NA</v>
          </cell>
          <cell r="F2765" t="str">
            <v>0010003126884</v>
          </cell>
        </row>
        <row r="2766">
          <cell r="B2766" t="str">
            <v>ប៉ែន ស៊ីណាន់</v>
          </cell>
          <cell r="C2766">
            <v>1890700273</v>
          </cell>
          <cell r="D2766" t="str">
            <v>ប៉ែន ស៊ីណាន់</v>
          </cell>
          <cell r="E2766" t="str">
            <v>PEN SINANN</v>
          </cell>
          <cell r="F2766" t="str">
            <v>0480000203175</v>
          </cell>
        </row>
        <row r="2767">
          <cell r="B2767" t="str">
            <v>នាង រតនា</v>
          </cell>
          <cell r="C2767" t="str">
            <v>2841400079</v>
          </cell>
          <cell r="D2767" t="str">
            <v>នាង រតនា</v>
          </cell>
          <cell r="E2767" t="str">
            <v>NEANG RATTNA</v>
          </cell>
          <cell r="F2767" t="str">
            <v>0480000026087</v>
          </cell>
        </row>
        <row r="2768">
          <cell r="B2768" t="str">
            <v>សាន់ សុភ័ក្ត្រ</v>
          </cell>
          <cell r="C2768" t="str">
            <v>1802100486</v>
          </cell>
          <cell r="D2768" t="str">
            <v>សាន់ សុភ័ក្ត្រ</v>
          </cell>
          <cell r="E2768" t="str">
            <v>SANN SOPHEAK</v>
          </cell>
          <cell r="F2768" t="str">
            <v>0480000026079</v>
          </cell>
        </row>
        <row r="2769">
          <cell r="B2769" t="str">
            <v>ឡាច ណារី</v>
          </cell>
          <cell r="C2769" t="str">
            <v>2851400136</v>
          </cell>
          <cell r="D2769" t="str">
            <v>ឡាច ណារី</v>
          </cell>
          <cell r="E2769" t="str">
            <v>LACH NARY</v>
          </cell>
          <cell r="F2769" t="str">
            <v>0480000025037</v>
          </cell>
        </row>
        <row r="2770">
          <cell r="B2770" t="str">
            <v>ប៉ក់ ស្រីពៅ</v>
          </cell>
          <cell r="C2770" t="str">
            <v>2862100204</v>
          </cell>
          <cell r="D2770" t="str">
            <v>ប៉ក់ ស្រីពៅ</v>
          </cell>
          <cell r="E2770" t="str">
            <v>PAK SREYPEOU</v>
          </cell>
          <cell r="F2770" t="str">
            <v>0480000027326</v>
          </cell>
        </row>
        <row r="2771">
          <cell r="B2771" t="str">
            <v>គីម សុខច័ន្ទវឌ្ឍនា</v>
          </cell>
          <cell r="C2771" t="str">
            <v>2870800269</v>
          </cell>
          <cell r="D2771" t="str">
            <v>គីម សុខច័ន្ទវឌ្ឍនា</v>
          </cell>
          <cell r="E2771" t="str">
            <v>KIM SOKCHANVOTHNA</v>
          </cell>
          <cell r="F2771" t="str">
            <v>0480000027733</v>
          </cell>
        </row>
        <row r="2772">
          <cell r="B2772" t="str">
            <v>ធន់ ចាន់ម៉ូលីកា</v>
          </cell>
          <cell r="C2772" t="str">
            <v>2881200172</v>
          </cell>
          <cell r="D2772" t="str">
            <v>ធន់ ចាន់ម៉ូលីកា</v>
          </cell>
          <cell r="E2772" t="str">
            <v>THON CHANMOLYKA</v>
          </cell>
          <cell r="F2772" t="str">
            <v>0480000024602</v>
          </cell>
        </row>
        <row r="2773">
          <cell r="B2773" t="str">
            <v>ជា សុផល្លា</v>
          </cell>
          <cell r="C2773" t="str">
            <v>2881200195</v>
          </cell>
          <cell r="D2773" t="str">
            <v>ជា សុផល្លា</v>
          </cell>
          <cell r="E2773" t="str">
            <v>CHEA SOPHALLA</v>
          </cell>
          <cell r="F2773" t="str">
            <v>0480000027474</v>
          </cell>
        </row>
        <row r="2774">
          <cell r="B2774" t="str">
            <v>ប៉ក់ កែវកនិកា</v>
          </cell>
          <cell r="C2774" t="str">
            <v>2882100278</v>
          </cell>
          <cell r="D2774" t="str">
            <v>ប៉ក់ កែវកនិកា</v>
          </cell>
          <cell r="E2774" t="str">
            <v>PAK KEOKAKNIKA</v>
          </cell>
          <cell r="F2774" t="str">
            <v>0480000027261</v>
          </cell>
        </row>
        <row r="2775">
          <cell r="B2775" t="str">
            <v>តាន់ សេងគា</v>
          </cell>
          <cell r="C2775" t="str">
            <v>2901500105</v>
          </cell>
          <cell r="D2775" t="str">
            <v>តាន់ សេងគា</v>
          </cell>
          <cell r="E2775" t="str">
            <v>TANN SENGKEA</v>
          </cell>
          <cell r="F2775" t="str">
            <v>0480000027172</v>
          </cell>
        </row>
        <row r="2776">
          <cell r="B2776" t="str">
            <v>ព្រហ្ម យ៉ារ៉ូ</v>
          </cell>
          <cell r="C2776" t="str">
            <v>2860800267</v>
          </cell>
          <cell r="D2776" t="str">
            <v>ព្រហ្ម យ៉ារ៉ូ</v>
          </cell>
          <cell r="E2776" t="str">
            <v>PROM YARO</v>
          </cell>
          <cell r="F2776" t="str">
            <v>0480000027717</v>
          </cell>
        </row>
        <row r="2777">
          <cell r="B2777" t="str">
            <v>វ៉ាន សុវណ្ណតា</v>
          </cell>
          <cell r="C2777" t="str">
            <v>2880800259</v>
          </cell>
          <cell r="D2777" t="str">
            <v>វ៉ាន សុវណ្ណតា</v>
          </cell>
          <cell r="E2777" t="str">
            <v>VAN SOVANTA</v>
          </cell>
          <cell r="F2777" t="str">
            <v>0480000025757</v>
          </cell>
        </row>
        <row r="2778">
          <cell r="B2778" t="str">
            <v>រុន ភារី</v>
          </cell>
          <cell r="C2778" t="str">
            <v>2820800285</v>
          </cell>
          <cell r="D2778" t="str">
            <v>រុន ភារី</v>
          </cell>
          <cell r="E2778" t="str">
            <v>RUN PHEARY</v>
          </cell>
          <cell r="F2778" t="str">
            <v>0480000024707</v>
          </cell>
        </row>
        <row r="2779">
          <cell r="B2779" t="str">
            <v>ងួន សុខវុឌ្ឍី</v>
          </cell>
          <cell r="C2779" t="str">
            <v>1890300184</v>
          </cell>
          <cell r="D2779" t="str">
            <v>ងួន សុខវុឌ្ឍី</v>
          </cell>
          <cell r="E2779" t="str">
            <v>NGUON SOKVUTHY</v>
          </cell>
          <cell r="F2779" t="str">
            <v>0480000027105</v>
          </cell>
        </row>
        <row r="2780">
          <cell r="B2780" t="str">
            <v>មូល ចន្នី</v>
          </cell>
          <cell r="C2780">
            <v>2932100254</v>
          </cell>
          <cell r="D2780" t="str">
            <v>មូល ចន្នី</v>
          </cell>
          <cell r="E2780" t="str">
            <v>MOUL CHANNY</v>
          </cell>
          <cell r="F2780" t="str">
            <v>0480000177611</v>
          </cell>
        </row>
        <row r="2781">
          <cell r="B2781" t="str">
            <v>ម៉ោង វិជ្ជរ៉ា</v>
          </cell>
          <cell r="C2781">
            <v>2900800409</v>
          </cell>
          <cell r="D2781" t="str">
            <v>ម៉ោង វិជ្ជរ៉ា</v>
          </cell>
          <cell r="E2781" t="str">
            <v>MORNG VICHARA</v>
          </cell>
          <cell r="F2781" t="str">
            <v>0480000177581</v>
          </cell>
        </row>
        <row r="2782">
          <cell r="B2782" t="str">
            <v>យឿន រិទ្ធសុជាតា</v>
          </cell>
          <cell r="C2782">
            <v>2931200159</v>
          </cell>
          <cell r="D2782" t="str">
            <v>យឿន រិទ្ធសុជាតា</v>
          </cell>
          <cell r="E2782" t="str">
            <v>YOEURN RITH
SOCHEATA</v>
          </cell>
          <cell r="F2782" t="str">
            <v>0480000177565</v>
          </cell>
        </row>
        <row r="2783">
          <cell r="B2783" t="str">
            <v>យុន នារតី</v>
          </cell>
          <cell r="C2783">
            <v>2910700275</v>
          </cell>
          <cell r="D2783" t="str">
            <v>យុន នារតី</v>
          </cell>
          <cell r="E2783" t="str">
            <v>YUN NIRDEY</v>
          </cell>
          <cell r="F2783" t="str">
            <v>0480000179142</v>
          </cell>
        </row>
        <row r="2784">
          <cell r="B2784" t="str">
            <v>ប៉ូវ ស៊ីណាត</v>
          </cell>
          <cell r="C2784">
            <v>2861700026</v>
          </cell>
          <cell r="D2784" t="str">
            <v>ប៉ូវ ស៊ីណាត</v>
          </cell>
          <cell r="E2784" t="str">
            <v>POV SINAT</v>
          </cell>
          <cell r="F2784" t="str">
            <v>0480000212638</v>
          </cell>
        </row>
        <row r="2785">
          <cell r="B2785" t="str">
            <v>សុខ ចន្ធី</v>
          </cell>
          <cell r="C2785">
            <v>2912100212</v>
          </cell>
          <cell r="D2785" t="str">
            <v>សុខ ចន្ធី</v>
          </cell>
          <cell r="E2785" t="str">
            <v>SOK CHANTHY</v>
          </cell>
          <cell r="F2785" t="str">
            <v>0480000241198</v>
          </cell>
        </row>
        <row r="2786">
          <cell r="B2786" t="str">
            <v>ហែម វិចគី</v>
          </cell>
          <cell r="C2786">
            <v>2912100230</v>
          </cell>
          <cell r="D2786" t="str">
            <v>ហែម វិចគី</v>
          </cell>
          <cell r="E2786" t="str">
            <v>HEM VECHKY</v>
          </cell>
          <cell r="F2786" t="str">
            <v>0480000226938</v>
          </cell>
        </row>
        <row r="2787">
          <cell r="B2787" t="str">
            <v>សេង សុខងីម</v>
          </cell>
          <cell r="C2787" t="str">
            <v>2850800274</v>
          </cell>
          <cell r="D2787" t="str">
            <v>សេង សុខងីម</v>
          </cell>
          <cell r="E2787" t="str">
            <v>SENG SOK NGIM</v>
          </cell>
          <cell r="F2787" t="str">
            <v>0480000026516</v>
          </cell>
        </row>
        <row r="2788">
          <cell r="B2788" t="str">
            <v>រស់ ប៉ែត</v>
          </cell>
          <cell r="C2788" t="str">
            <v>1722100016</v>
          </cell>
          <cell r="D2788" t="str">
            <v>រស់ ប៉ែត</v>
          </cell>
          <cell r="E2788" t="str">
            <v>ROS PETH</v>
          </cell>
          <cell r="F2788" t="str">
            <v>0130000131963</v>
          </cell>
        </row>
        <row r="2789">
          <cell r="B2789" t="str">
            <v>អ៊ាន ពុទ្ធីណា</v>
          </cell>
          <cell r="C2789" t="str">
            <v>2700700249</v>
          </cell>
          <cell r="D2789" t="str">
            <v>អ៊ាន ពុទ្ធីណា</v>
          </cell>
          <cell r="E2789" t="str">
            <v>EAN PUTHINA</v>
          </cell>
          <cell r="F2789" t="str">
            <v>0130000131939</v>
          </cell>
        </row>
        <row r="2790">
          <cell r="B2790" t="str">
            <v>ទឿង ណារិន</v>
          </cell>
          <cell r="C2790" t="str">
            <v>1651200011</v>
          </cell>
          <cell r="D2790" t="str">
            <v>ទឿង ណារិន</v>
          </cell>
          <cell r="E2790" t="str">
            <v>TOEUNG NARIN</v>
          </cell>
          <cell r="F2790" t="str">
            <v>0130000131955</v>
          </cell>
        </row>
        <row r="2791">
          <cell r="B2791" t="str">
            <v>ម៉ៅ សំបូ</v>
          </cell>
          <cell r="C2791" t="str">
            <v>1680800027</v>
          </cell>
          <cell r="D2791" t="str">
            <v>ម៉ៅ សំបូ</v>
          </cell>
          <cell r="E2791" t="str">
            <v>MAO SAMBO</v>
          </cell>
          <cell r="F2791" t="str">
            <v>0130000131335</v>
          </cell>
        </row>
        <row r="2792">
          <cell r="B2792" t="str">
            <v>ភឿន សុវណ្ណា</v>
          </cell>
          <cell r="C2792" t="str">
            <v>1800500171</v>
          </cell>
          <cell r="D2792" t="str">
            <v>ភឿន សុវណ្ណា</v>
          </cell>
          <cell r="E2792" t="str">
            <v>PHOEURN SOVANNA</v>
          </cell>
          <cell r="F2792" t="str">
            <v>0130000131599</v>
          </cell>
        </row>
        <row r="2793">
          <cell r="B2793" t="str">
            <v>ប៉េង ប៉ុញ្ញរ៉ាស័កិ្ត</v>
          </cell>
          <cell r="C2793" t="str">
            <v>1862100445</v>
          </cell>
          <cell r="D2793" t="str">
            <v>ប៉េង ប៉ុញ្ញរ៉ាស័កិ្ត</v>
          </cell>
          <cell r="E2793" t="str">
            <v>PENG BONHRASAK</v>
          </cell>
          <cell r="F2793" t="str">
            <v>0130000132439</v>
          </cell>
        </row>
        <row r="2794">
          <cell r="B2794" t="str">
            <v>ហេង ដាលីស</v>
          </cell>
          <cell r="C2794" t="str">
            <v>2891000125</v>
          </cell>
          <cell r="D2794" t="str">
            <v>ហេង ដាលីស</v>
          </cell>
          <cell r="E2794" t="str">
            <v>HENG DALIS</v>
          </cell>
          <cell r="F2794" t="str">
            <v>0130000132501</v>
          </cell>
        </row>
        <row r="2795">
          <cell r="B2795" t="str">
            <v>ឡឹក ម៉ៅ</v>
          </cell>
          <cell r="C2795">
            <v>1860400170</v>
          </cell>
          <cell r="D2795" t="str">
            <v>ឡឹក ម៉ៅ</v>
          </cell>
          <cell r="E2795" t="str">
            <v>LEUK MAO</v>
          </cell>
          <cell r="F2795" t="str">
            <v>0130000183211</v>
          </cell>
        </row>
        <row r="2796">
          <cell r="B2796" t="str">
            <v>ម៉ុក ម៉ាលីស</v>
          </cell>
          <cell r="C2796">
            <v>2930300398</v>
          </cell>
          <cell r="D2796" t="str">
            <v>ម៉ុក ម៉ាលីស</v>
          </cell>
          <cell r="E2796" t="str">
            <v>MOK MALIS</v>
          </cell>
          <cell r="F2796" t="str">
            <v>0240000260399</v>
          </cell>
        </row>
        <row r="2797">
          <cell r="B2797" t="str">
            <v>គន់ រីណា</v>
          </cell>
          <cell r="C2797">
            <v>1870300370</v>
          </cell>
          <cell r="D2797" t="str">
            <v>គន់ រីណា</v>
          </cell>
          <cell r="E2797" t="str">
            <v>KUN RYNA</v>
          </cell>
          <cell r="F2797" t="str">
            <v>0490000088134</v>
          </cell>
        </row>
        <row r="2798">
          <cell r="B2798" t="str">
            <v>ហួរ តុប</v>
          </cell>
          <cell r="C2798" t="str">
            <v>1832100544</v>
          </cell>
          <cell r="D2798" t="str">
            <v>ហួរ តុប</v>
          </cell>
          <cell r="E2798" t="str">
            <v>HOUR TOB</v>
          </cell>
          <cell r="F2798" t="str">
            <v>0130000313247</v>
          </cell>
        </row>
        <row r="2799">
          <cell r="B2799" t="str">
            <v>ហេង តារា</v>
          </cell>
          <cell r="C2799">
            <v>1942100224</v>
          </cell>
          <cell r="D2799" t="str">
            <v>ហេង តារា</v>
          </cell>
          <cell r="E2799" t="str">
            <v>HENG DARA</v>
          </cell>
          <cell r="F2799" t="str">
            <v>0130000284395</v>
          </cell>
        </row>
        <row r="2800">
          <cell r="B2800" t="str">
            <v>សឿង ពេជ្រ</v>
          </cell>
          <cell r="C2800">
            <v>1922100343</v>
          </cell>
          <cell r="D2800" t="str">
            <v>សឿង ពេជ្រ</v>
          </cell>
          <cell r="E2800" t="str">
            <v>SOEUNG PICH</v>
          </cell>
          <cell r="F2800" t="str">
            <v>0130000286328</v>
          </cell>
        </row>
        <row r="2801">
          <cell r="B2801" t="str">
            <v>រឿន ចន្រ្ទា</v>
          </cell>
          <cell r="C2801">
            <v>2920800338</v>
          </cell>
          <cell r="D2801" t="str">
            <v>រឿន ចន្រ្ទា</v>
          </cell>
          <cell r="E2801" t="str">
            <v>ROEUN CHANTREA</v>
          </cell>
          <cell r="F2801" t="str">
            <v>0490000081431</v>
          </cell>
        </row>
        <row r="2802">
          <cell r="B2802" t="str">
            <v>ដេង ចិន្ដា</v>
          </cell>
          <cell r="C2802">
            <v>2951200183</v>
          </cell>
          <cell r="D2802" t="str">
            <v>ដេង ចិន្ដា</v>
          </cell>
          <cell r="E2802" t="str">
            <v>DENG CHENDA</v>
          </cell>
          <cell r="F2802" t="str">
            <v>0130000285227</v>
          </cell>
        </row>
        <row r="2803">
          <cell r="B2803" t="str">
            <v>ជីវ សួន</v>
          </cell>
          <cell r="C2803">
            <v>1920700277</v>
          </cell>
          <cell r="D2803" t="str">
            <v>ជីវ សួន</v>
          </cell>
          <cell r="E2803" t="str">
            <v>CHIV SUON</v>
          </cell>
          <cell r="F2803" t="str">
            <v>0130000284597</v>
          </cell>
        </row>
        <row r="2804">
          <cell r="B2804" t="str">
            <v>ឃន សារ៉ាក់</v>
          </cell>
          <cell r="C2804">
            <v>1912100402</v>
          </cell>
          <cell r="D2804" t="str">
            <v>ឃន សារ៉ាក់</v>
          </cell>
          <cell r="E2804" t="str">
            <v>KHORN SARAK</v>
          </cell>
          <cell r="F2804" t="str">
            <v>0130000289467</v>
          </cell>
        </row>
        <row r="2805">
          <cell r="B2805" t="str">
            <v>ចេវ គុជ</v>
          </cell>
          <cell r="C2805" t="str">
            <v>1820300245</v>
          </cell>
          <cell r="D2805" t="str">
            <v>ចេវ គុជ</v>
          </cell>
          <cell r="E2805" t="str">
            <v>CHEV KUCH</v>
          </cell>
          <cell r="F2805" t="str">
            <v>0010002527796</v>
          </cell>
        </row>
        <row r="2806">
          <cell r="B2806" t="str">
            <v>ហុង វាសនា</v>
          </cell>
          <cell r="C2806">
            <v>1972100065</v>
          </cell>
          <cell r="D2806" t="str">
            <v>ហុង វាសនា</v>
          </cell>
          <cell r="E2806" t="str">
            <v>HONG VEASNA</v>
          </cell>
          <cell r="F2806" t="str">
            <v>0130000284697</v>
          </cell>
        </row>
        <row r="2807">
          <cell r="B2807" t="str">
            <v>ឃុន សែន</v>
          </cell>
          <cell r="C2807">
            <v>1922100347</v>
          </cell>
          <cell r="D2807" t="str">
            <v>ឃុន សែន</v>
          </cell>
          <cell r="E2807" t="str">
            <v>KHUN SEN</v>
          </cell>
          <cell r="F2807" t="str">
            <v>0130000292738</v>
          </cell>
        </row>
        <row r="2808">
          <cell r="B2808" t="str">
            <v>កែវ ចាន់ដារ៉ារ័ត្ន</v>
          </cell>
          <cell r="C2808">
            <v>1890300421</v>
          </cell>
          <cell r="D2808" t="str">
            <v>កែវ ចាន់ដារ៉ារ័ត្ន</v>
          </cell>
          <cell r="E2808" t="str">
            <v>KEO CHANDARAROTH</v>
          </cell>
          <cell r="F2808" t="str">
            <v>0130000284573</v>
          </cell>
        </row>
        <row r="2809">
          <cell r="B2809" t="str">
            <v>ដាវ ឯក</v>
          </cell>
          <cell r="C2809">
            <v>1882100406</v>
          </cell>
          <cell r="D2809" t="str">
            <v>ដាវ ឯក</v>
          </cell>
          <cell r="E2809" t="str">
            <v>DAV EK</v>
          </cell>
          <cell r="F2809" t="str">
            <v>0260000281788</v>
          </cell>
        </row>
        <row r="2810">
          <cell r="B2810" t="str">
            <v>យ៉ែម វិន</v>
          </cell>
          <cell r="C2810">
            <v>1881400285</v>
          </cell>
          <cell r="D2810" t="str">
            <v>យ៉ែម វិន</v>
          </cell>
          <cell r="E2810" t="str">
            <v>YEM VIN</v>
          </cell>
          <cell r="F2810" t="str">
            <v>0130000183203</v>
          </cell>
        </row>
        <row r="2811">
          <cell r="B2811" t="str">
            <v>សេង សម្បត្តិ</v>
          </cell>
          <cell r="C2811">
            <v>1881200333</v>
          </cell>
          <cell r="D2811" t="str">
            <v>សេង សម្បត្តិ</v>
          </cell>
          <cell r="E2811" t="str">
            <v>SENG SAMBAT</v>
          </cell>
          <cell r="F2811" t="str">
            <v>0440000103551</v>
          </cell>
        </row>
        <row r="2812">
          <cell r="B2812" t="str">
            <v>ចិន ពុទ្ធាវី</v>
          </cell>
          <cell r="C2812" t="str">
            <v>2861200286</v>
          </cell>
          <cell r="D2812" t="str">
            <v>ចិន ពុទ្ធាវី</v>
          </cell>
          <cell r="E2812" t="str">
            <v>CHEN PUTHEAVY</v>
          </cell>
          <cell r="F2812" t="str">
            <v>0010002784567</v>
          </cell>
        </row>
        <row r="2813">
          <cell r="B2813" t="str">
            <v>ឆេង ចន្ធូ</v>
          </cell>
          <cell r="C2813" t="str">
            <v>2960400074</v>
          </cell>
          <cell r="D2813" t="str">
            <v>ឆេង ចន្ធូ</v>
          </cell>
          <cell r="E2813" t="str">
            <v>CHHENG CHANTHOU</v>
          </cell>
          <cell r="F2813" t="str">
            <v>0420000122253</v>
          </cell>
        </row>
        <row r="2814">
          <cell r="B2814" t="str">
            <v>គង់ ស៊ីថា</v>
          </cell>
          <cell r="C2814" t="str">
            <v>1690800027</v>
          </cell>
          <cell r="D2814" t="str">
            <v>គង់ ស៊ីថា</v>
          </cell>
          <cell r="E2814" t="str">
            <v>KONG SITHA</v>
          </cell>
          <cell r="F2814" t="str">
            <v>0130000131319</v>
          </cell>
        </row>
        <row r="2815">
          <cell r="B2815" t="str">
            <v>ឯម សាវុន</v>
          </cell>
          <cell r="C2815">
            <v>1862100507</v>
          </cell>
          <cell r="D2815" t="str">
            <v>ឯម សាវុន</v>
          </cell>
          <cell r="E2815" t="str">
            <v>EM SAVON</v>
          </cell>
          <cell r="F2815" t="str">
            <v>0130000183227</v>
          </cell>
        </row>
        <row r="2816">
          <cell r="B2816" t="str">
            <v>ស្រ៊ឺ កួន</v>
          </cell>
          <cell r="C2816">
            <v>1882100575</v>
          </cell>
          <cell r="D2816" t="str">
            <v>ស្រ៊ឺ កួន</v>
          </cell>
          <cell r="E2816" t="str">
            <v>SRER KOUN</v>
          </cell>
          <cell r="F2816" t="str">
            <v>0130000317838</v>
          </cell>
        </row>
        <row r="2817">
          <cell r="B2817" t="str">
            <v>គឺ សុងថា</v>
          </cell>
          <cell r="C2817">
            <v>1890800227</v>
          </cell>
          <cell r="D2817" t="str">
            <v>គឺ សុងថា</v>
          </cell>
          <cell r="E2817" t="str">
            <v>KEU SONGTHA</v>
          </cell>
          <cell r="F2817" t="str">
            <v>0130000183246</v>
          </cell>
        </row>
        <row r="2818">
          <cell r="B2818" t="str">
            <v>ទិត្យ ប៊ុនហន</v>
          </cell>
          <cell r="C2818" t="str">
            <v>1851200037</v>
          </cell>
          <cell r="D2818" t="str">
            <v>ទិត្យ ប៊ុនហន</v>
          </cell>
          <cell r="E2818" t="str">
            <v>TITH BUNHORN</v>
          </cell>
          <cell r="F2818" t="str">
            <v>0130000131475</v>
          </cell>
        </row>
        <row r="2819">
          <cell r="B2819" t="str">
            <v>អ៊ឹម វុទ្ធី</v>
          </cell>
          <cell r="C2819" t="str">
            <v>1842100216</v>
          </cell>
          <cell r="D2819" t="str">
            <v>អ៊ឹម វុទ្ធី</v>
          </cell>
          <cell r="E2819" t="str">
            <v>IM VUTHY</v>
          </cell>
          <cell r="F2819" t="str">
            <v>0130000133807</v>
          </cell>
        </row>
        <row r="2820">
          <cell r="B2820" t="str">
            <v>ស៊ន់ លីដា</v>
          </cell>
          <cell r="C2820" t="str">
            <v>2841200194</v>
          </cell>
          <cell r="D2820" t="str">
            <v>ស៊ន់ លីដា</v>
          </cell>
          <cell r="E2820" t="str">
            <v>SON LIDA</v>
          </cell>
          <cell r="F2820" t="str">
            <v>0130000131637</v>
          </cell>
        </row>
        <row r="2821">
          <cell r="B2821" t="str">
            <v>ហ៊ុន ឆាយឡុង</v>
          </cell>
          <cell r="C2821">
            <v>1920600142</v>
          </cell>
          <cell r="D2821" t="str">
            <v>ហ៊ុន ឆាយឡុង</v>
          </cell>
          <cell r="E2821" t="str">
            <v>HUN CHHAY LONG</v>
          </cell>
          <cell r="F2821" t="str">
            <v>0380000067544</v>
          </cell>
        </row>
        <row r="2822">
          <cell r="B2822" t="str">
            <v>លឹម ហុង</v>
          </cell>
          <cell r="C2822" t="str">
            <v>1700800034</v>
          </cell>
          <cell r="D2822" t="str">
            <v>លឹម ហុង</v>
          </cell>
          <cell r="E2822" t="str">
            <v>LIM HONG</v>
          </cell>
          <cell r="F2822" t="str">
            <v>0130000131947</v>
          </cell>
        </row>
        <row r="2823">
          <cell r="B2823" t="str">
            <v>ទឹម សុភា</v>
          </cell>
          <cell r="C2823" t="str">
            <v>1842100455</v>
          </cell>
          <cell r="D2823" t="str">
            <v>ទឹម សុភា</v>
          </cell>
          <cell r="E2823" t="str">
            <v>TIM SOPHEA</v>
          </cell>
          <cell r="F2823" t="str">
            <v>0130000131785</v>
          </cell>
        </row>
        <row r="2824">
          <cell r="B2824" t="str">
            <v>មាស សេរី</v>
          </cell>
          <cell r="C2824">
            <v>1902100508</v>
          </cell>
          <cell r="D2824" t="str">
            <v>មាស សេរី</v>
          </cell>
          <cell r="E2824" t="str">
            <v>MEAS SEREY</v>
          </cell>
          <cell r="F2824" t="str">
            <v>0480000298893</v>
          </cell>
        </row>
        <row r="2825">
          <cell r="B2825" t="str">
            <v>សោម សុវត្ថិសិទ្ធិការ្យ</v>
          </cell>
          <cell r="C2825">
            <v>2911200141</v>
          </cell>
          <cell r="D2825" t="str">
            <v>សោម សុវត្ថិសិទ្ធិការ្យ</v>
          </cell>
          <cell r="E2825" t="str">
            <v>SOM SOWATSETHY
KARLL</v>
          </cell>
          <cell r="F2825" t="str">
            <v>0270000057239</v>
          </cell>
        </row>
        <row r="2826">
          <cell r="B2826" t="str">
            <v>ផល ភាព</v>
          </cell>
          <cell r="C2826">
            <v>1850800449</v>
          </cell>
          <cell r="D2826" t="str">
            <v>ផល ភាព</v>
          </cell>
          <cell r="E2826" t="str">
            <v>PHAL PHEAP</v>
          </cell>
          <cell r="F2826" t="str">
            <v>0120000216785</v>
          </cell>
        </row>
        <row r="2827">
          <cell r="B2827" t="str">
            <v>ហោ វណ្ណៈ</v>
          </cell>
          <cell r="C2827" t="str">
            <v>1822100456</v>
          </cell>
          <cell r="D2827" t="str">
            <v>ហោ វណ្ណៈ</v>
          </cell>
          <cell r="E2827" t="str">
            <v>HOR VANNAK</v>
          </cell>
          <cell r="F2827" t="str">
            <v>0130000131588</v>
          </cell>
        </row>
        <row r="2828">
          <cell r="B2828" t="str">
            <v>ចឺ សោភ័ណ</v>
          </cell>
          <cell r="C2828">
            <v>1820500251</v>
          </cell>
          <cell r="D2828" t="str">
            <v>ចឺ សោភ័ណ</v>
          </cell>
          <cell r="E2828" t="str">
            <v>CHEU SORPHOAN</v>
          </cell>
          <cell r="F2828" t="str">
            <v>0130000231445</v>
          </cell>
        </row>
        <row r="2829">
          <cell r="B2829" t="str">
            <v>ប៉ៅ រតនា</v>
          </cell>
          <cell r="C2829" t="str">
            <v>1890700216</v>
          </cell>
          <cell r="D2829" t="str">
            <v>ប៉ៅ រតនា</v>
          </cell>
          <cell r="E2829" t="str">
            <v>PAV RATANA</v>
          </cell>
          <cell r="F2829" t="str">
            <v>0130000132358</v>
          </cell>
        </row>
        <row r="2830">
          <cell r="B2830" t="str">
            <v>ជ្រឹម ចន្ថា</v>
          </cell>
          <cell r="C2830">
            <v>2880700250</v>
          </cell>
          <cell r="D2830" t="str">
            <v>ជ្រឹម ចន្ថា</v>
          </cell>
          <cell r="E2830" t="str">
            <v>CHRIM CHANTHA</v>
          </cell>
          <cell r="F2830" t="str">
            <v>0130000247589</v>
          </cell>
        </row>
        <row r="2831">
          <cell r="B2831" t="str">
            <v>ទឹង សុងហួត</v>
          </cell>
          <cell r="C2831" t="str">
            <v>1840800200</v>
          </cell>
          <cell r="D2831" t="str">
            <v>ទឹង សុងហួត</v>
          </cell>
          <cell r="E2831" t="str">
            <v>TOENG SONG HOUT</v>
          </cell>
          <cell r="F2831" t="str">
            <v>0130000131564</v>
          </cell>
        </row>
        <row r="2832">
          <cell r="B2832" t="str">
            <v>ហ៊យ ចាន់ធី</v>
          </cell>
          <cell r="C2832" t="str">
            <v>2841200189</v>
          </cell>
          <cell r="D2832" t="str">
            <v>ហ៊យ ចាន់ធី</v>
          </cell>
          <cell r="E2832" t="str">
            <v>HOY CHANTHY</v>
          </cell>
          <cell r="F2832" t="str">
            <v>0130000131769</v>
          </cell>
        </row>
        <row r="2833">
          <cell r="B2833" t="str">
            <v>ថុល វណ្ណី</v>
          </cell>
          <cell r="C2833">
            <v>2870800327</v>
          </cell>
          <cell r="D2833" t="str">
            <v>ថុល វណ្ណី</v>
          </cell>
          <cell r="E2833" t="str">
            <v>THOL VANNAI</v>
          </cell>
          <cell r="F2833" t="str">
            <v>0130000197007</v>
          </cell>
        </row>
        <row r="2834">
          <cell r="B2834" t="str">
            <v>សួរ ដាលីន</v>
          </cell>
          <cell r="C2834" t="str">
            <v>1801400313</v>
          </cell>
          <cell r="D2834" t="str">
            <v>សួរ ដាលីន</v>
          </cell>
          <cell r="E2834" t="str">
            <v>SOUR DALIN</v>
          </cell>
          <cell r="F2834" t="str">
            <v>0130000131793</v>
          </cell>
        </row>
        <row r="2835">
          <cell r="B2835" t="str">
            <v>ញឹម ភារ៉ា</v>
          </cell>
          <cell r="C2835">
            <v>1841400286</v>
          </cell>
          <cell r="D2835" t="str">
            <v>ញឹម ភារ៉ា</v>
          </cell>
          <cell r="E2835" t="str">
            <v>NHIM PHEARA</v>
          </cell>
          <cell r="F2835" t="str">
            <v>0480000132375</v>
          </cell>
        </row>
        <row r="2836">
          <cell r="B2836" t="str">
            <v>អេម សីហា</v>
          </cell>
          <cell r="C2836">
            <v>1860800243</v>
          </cell>
          <cell r="D2836" t="str">
            <v>អេម សីហា</v>
          </cell>
          <cell r="E2836" t="str">
            <v>EM SEYHA</v>
          </cell>
          <cell r="F2836" t="str">
            <v>0130000178382</v>
          </cell>
        </row>
        <row r="2837">
          <cell r="B2837" t="str">
            <v>ហ៊ុន រ៉ា</v>
          </cell>
          <cell r="C2837">
            <v>1890500150</v>
          </cell>
          <cell r="D2837" t="str">
            <v>ហ៊ុន រ៉ា</v>
          </cell>
          <cell r="E2837" t="str">
            <v>HUN RA</v>
          </cell>
          <cell r="F2837" t="str">
            <v>0130000323641</v>
          </cell>
        </row>
        <row r="2838">
          <cell r="B2838" t="str">
            <v>ឈាន សុខខន</v>
          </cell>
          <cell r="C2838">
            <v>1880300344</v>
          </cell>
          <cell r="D2838" t="str">
            <v>ឈាន សុខខន</v>
          </cell>
          <cell r="E2838" t="str">
            <v>CHHEAN SOKHON</v>
          </cell>
          <cell r="F2838" t="str">
            <v>0130000183238</v>
          </cell>
        </row>
        <row r="2839">
          <cell r="B2839" t="str">
            <v>បួន សុខទីម</v>
          </cell>
          <cell r="C2839">
            <v>1870800257</v>
          </cell>
          <cell r="D2839" t="str">
            <v>បួន សុខទីម</v>
          </cell>
          <cell r="E2839" t="str">
            <v>BUON SOKTIM</v>
          </cell>
          <cell r="F2839" t="str">
            <v>0260000261191</v>
          </cell>
        </row>
        <row r="2840">
          <cell r="B2840" t="str">
            <v>មួង ថន</v>
          </cell>
          <cell r="C2840">
            <v>1870700332</v>
          </cell>
          <cell r="D2840" t="str">
            <v>មួង ថន</v>
          </cell>
          <cell r="E2840" t="str">
            <v>MUONG THAN</v>
          </cell>
          <cell r="F2840" t="str">
            <v>0130000269183</v>
          </cell>
        </row>
        <row r="2841">
          <cell r="B2841" t="str">
            <v>អំ ពេជ្រ</v>
          </cell>
          <cell r="C2841">
            <v>1880800317</v>
          </cell>
          <cell r="D2841" t="str">
            <v>អំ ពេជ្រ</v>
          </cell>
          <cell r="E2841" t="str">
            <v>AM PECH</v>
          </cell>
          <cell r="F2841" t="str">
            <v>0130000197085</v>
          </cell>
        </row>
        <row r="2842">
          <cell r="B2842" t="str">
            <v>ឈាង សុភាព</v>
          </cell>
          <cell r="C2842" t="str">
            <v>1762100011</v>
          </cell>
          <cell r="D2842" t="str">
            <v>ឈាង សុភាព</v>
          </cell>
          <cell r="E2842" t="str">
            <v>CHHEANG SOPHEAP</v>
          </cell>
          <cell r="F2842" t="str">
            <v>0130000131912</v>
          </cell>
        </row>
        <row r="2843">
          <cell r="B2843" t="str">
            <v>ហុក ធីលាង</v>
          </cell>
          <cell r="C2843" t="str">
            <v>1780300221</v>
          </cell>
          <cell r="D2843" t="str">
            <v>ហុក ធីលាង</v>
          </cell>
          <cell r="E2843" t="str">
            <v>HOK THYLEANG</v>
          </cell>
          <cell r="F2843" t="str">
            <v>0130000131548</v>
          </cell>
        </row>
        <row r="2844">
          <cell r="B2844" t="str">
            <v>ម៉េង ឡា</v>
          </cell>
          <cell r="C2844" t="str">
            <v>1750700011</v>
          </cell>
          <cell r="D2844" t="str">
            <v>ម៉េង ឡា</v>
          </cell>
          <cell r="E2844" t="str">
            <v>MENG LA</v>
          </cell>
          <cell r="F2844" t="str">
            <v>0130000131378</v>
          </cell>
        </row>
        <row r="2845">
          <cell r="B2845" t="str">
            <v>ស្រេង សេងឡុង</v>
          </cell>
          <cell r="C2845" t="str">
            <v>1740300029</v>
          </cell>
          <cell r="D2845" t="str">
            <v>ស្រេង សេងឡុង</v>
          </cell>
          <cell r="E2845" t="str">
            <v>SRENG SENG LONG</v>
          </cell>
          <cell r="F2845" t="str">
            <v>0130000131928</v>
          </cell>
        </row>
        <row r="2846">
          <cell r="B2846" t="str">
            <v>យ៉ិន ផល្លី</v>
          </cell>
          <cell r="C2846" t="str">
            <v>2850200389</v>
          </cell>
          <cell r="D2846" t="str">
            <v>យ៉ិន ផល្លី</v>
          </cell>
          <cell r="E2846" t="str">
            <v>YIN PHALLY</v>
          </cell>
          <cell r="F2846" t="str">
            <v>0130000134415</v>
          </cell>
        </row>
        <row r="2847">
          <cell r="B2847" t="str">
            <v>ប៉ោះ គង់មនី</v>
          </cell>
          <cell r="C2847">
            <v>1840800199</v>
          </cell>
          <cell r="D2847" t="str">
            <v>ប៉ោះ គង់មនី</v>
          </cell>
          <cell r="E2847" t="str">
            <v>BUOS KONGMONY</v>
          </cell>
          <cell r="F2847" t="str">
            <v>0130000195589</v>
          </cell>
        </row>
        <row r="2848">
          <cell r="B2848" t="str">
            <v>ទេព រ៉ូម៉ា</v>
          </cell>
          <cell r="C2848">
            <v>1881000116</v>
          </cell>
          <cell r="D2848" t="str">
            <v>ទេព រ៉ូម៉ា</v>
          </cell>
          <cell r="E2848" t="str">
            <v>TEB ROMA</v>
          </cell>
          <cell r="F2848" t="str">
            <v>0130000183289</v>
          </cell>
        </row>
        <row r="2849">
          <cell r="B2849" t="str">
            <v>យស បញ្ញា</v>
          </cell>
          <cell r="C2849">
            <v>1911200172</v>
          </cell>
          <cell r="D2849" t="str">
            <v>យស បញ្ញា</v>
          </cell>
          <cell r="E2849" t="str">
            <v>YUOS PAGNA</v>
          </cell>
          <cell r="F2849" t="str">
            <v>0130000258758</v>
          </cell>
        </row>
        <row r="2850">
          <cell r="B2850" t="str">
            <v>ញ៉យ ប៉េងសុង</v>
          </cell>
          <cell r="C2850">
            <v>1820800257</v>
          </cell>
          <cell r="D2850" t="str">
            <v>ញ៉យ ប៉េងសុង</v>
          </cell>
          <cell r="E2850" t="str">
            <v>NHAY PENGSONG</v>
          </cell>
          <cell r="F2850" t="str">
            <v>0490000051311</v>
          </cell>
        </row>
        <row r="2851">
          <cell r="B2851" t="str">
            <v>រិន​ នន់</v>
          </cell>
          <cell r="C2851">
            <v>1890700270</v>
          </cell>
          <cell r="D2851" t="str">
            <v>រិន​ នន់</v>
          </cell>
          <cell r="E2851" t="str">
            <v>RIN NUN</v>
          </cell>
          <cell r="F2851" t="str">
            <v>0130000420035</v>
          </cell>
        </row>
        <row r="2852">
          <cell r="B2852" t="str">
            <v>ប៉ែន សុភី</v>
          </cell>
          <cell r="C2852">
            <v>2892100320</v>
          </cell>
          <cell r="D2852" t="str">
            <v>ប៉ែន សុភី</v>
          </cell>
          <cell r="E2852" t="str">
            <v>PEN SOPHY</v>
          </cell>
          <cell r="F2852" t="str">
            <v>0250000150823</v>
          </cell>
        </row>
        <row r="2853">
          <cell r="B2853" t="str">
            <v>ប៉ែន ណាដែន</v>
          </cell>
          <cell r="C2853">
            <v>1841200488</v>
          </cell>
          <cell r="D2853" t="str">
            <v>ប៉ែន ណាដែន</v>
          </cell>
          <cell r="E2853" t="str">
            <v>PEN NADEN</v>
          </cell>
          <cell r="F2853" t="str">
            <v>0570000045412</v>
          </cell>
        </row>
        <row r="2854">
          <cell r="B2854" t="str">
            <v>គឹម ទូច</v>
          </cell>
          <cell r="C2854" t="str">
            <v>1722100015</v>
          </cell>
          <cell r="D2854" t="str">
            <v>គឹម ទូច</v>
          </cell>
          <cell r="E2854" t="str">
            <v>KIM TOUCH</v>
          </cell>
          <cell r="F2854" t="str">
            <v>0130000131416</v>
          </cell>
        </row>
        <row r="2855">
          <cell r="B2855" t="str">
            <v>ហាក់ ម៉ុងសៀង</v>
          </cell>
          <cell r="C2855" t="str">
            <v>1800800607</v>
          </cell>
          <cell r="D2855" t="str">
            <v>ហាក់ ម៉ុងសៀង</v>
          </cell>
          <cell r="E2855" t="str">
            <v>HAK MONG SEANG</v>
          </cell>
          <cell r="F2855" t="str">
            <v>0130000133869</v>
          </cell>
        </row>
        <row r="2856">
          <cell r="B2856" t="str">
            <v>លន់ សុភ័ក្រ្ដ</v>
          </cell>
          <cell r="C2856">
            <v>1860800377</v>
          </cell>
          <cell r="D2856" t="str">
            <v>លន់ សុភ័ក្រ្ដ</v>
          </cell>
          <cell r="E2856" t="str">
            <v>LUN SOPHEAK</v>
          </cell>
          <cell r="F2856" t="str">
            <v>0260000241859</v>
          </cell>
        </row>
        <row r="2857">
          <cell r="B2857" t="str">
            <v>សួង ចំរើន</v>
          </cell>
          <cell r="C2857" t="str">
            <v>1690800026</v>
          </cell>
          <cell r="D2857" t="str">
            <v>សួង ចំរើន</v>
          </cell>
          <cell r="E2857" t="str">
            <v>SUONG CHAMROEUN</v>
          </cell>
          <cell r="F2857" t="str">
            <v>0130000133753</v>
          </cell>
        </row>
        <row r="2858">
          <cell r="B2858" t="str">
            <v>សួស វុធថេង</v>
          </cell>
          <cell r="C2858">
            <v>1830500278</v>
          </cell>
          <cell r="D2858" t="str">
            <v>សួស វុធថេង</v>
          </cell>
          <cell r="E2858" t="str">
            <v>SOUS VOTHENG</v>
          </cell>
          <cell r="F2858" t="str">
            <v>0130000182312</v>
          </cell>
        </row>
        <row r="2859">
          <cell r="B2859" t="str">
            <v>ឃិន កឿន</v>
          </cell>
          <cell r="C2859">
            <v>1872100595</v>
          </cell>
          <cell r="D2859" t="str">
            <v>ឃិន កឿន</v>
          </cell>
          <cell r="E2859" t="str">
            <v>KHIN KOEUN</v>
          </cell>
          <cell r="F2859" t="str">
            <v>0130000284581</v>
          </cell>
        </row>
        <row r="2860">
          <cell r="B2860" t="str">
            <v>មុំ មន្នីរិទ្ធ</v>
          </cell>
          <cell r="C2860" t="str">
            <v>1871400241</v>
          </cell>
          <cell r="D2860" t="str">
            <v>មុំ មន្នីរិទ្ធ</v>
          </cell>
          <cell r="E2860" t="str">
            <v>MOM MONIRITH</v>
          </cell>
          <cell r="F2860" t="str">
            <v>0130000149323</v>
          </cell>
        </row>
        <row r="2861">
          <cell r="B2861" t="str">
            <v>វង គី</v>
          </cell>
          <cell r="C2861">
            <v>1842100517</v>
          </cell>
          <cell r="D2861" t="str">
            <v>វង គី</v>
          </cell>
          <cell r="E2861" t="str">
            <v>VONG KY</v>
          </cell>
          <cell r="F2861" t="str">
            <v>0290000054532</v>
          </cell>
        </row>
        <row r="2862">
          <cell r="B2862" t="str">
            <v>គ្រី ស្រីនាថ</v>
          </cell>
          <cell r="C2862">
            <v>2914800003</v>
          </cell>
          <cell r="D2862" t="str">
            <v>គ្រី ស្រីនាថ</v>
          </cell>
          <cell r="E2862" t="str">
            <v>KRY SREINEATH</v>
          </cell>
          <cell r="F2862" t="str">
            <v>0010003415258</v>
          </cell>
        </row>
        <row r="2863">
          <cell r="B2863" t="str">
            <v>ជុំ សុខិនី</v>
          </cell>
          <cell r="C2863" t="str">
            <v>2770500033</v>
          </cell>
          <cell r="D2863" t="str">
            <v>ជុំ សុខិនី</v>
          </cell>
          <cell r="E2863" t="str">
            <v>CHUM SOKHENY</v>
          </cell>
          <cell r="F2863" t="str">
            <v>0010002557709</v>
          </cell>
        </row>
        <row r="2864">
          <cell r="B2864" t="str">
            <v>ទិល សុផល</v>
          </cell>
          <cell r="C2864" t="str">
            <v>1680800889</v>
          </cell>
          <cell r="D2864" t="str">
            <v>ទិល សុផល</v>
          </cell>
          <cell r="E2864" t="str">
            <v>TIL SOPHAL</v>
          </cell>
          <cell r="F2864" t="str">
            <v>0010002536779</v>
          </cell>
        </row>
        <row r="2865">
          <cell r="B2865" t="str">
            <v>ភិន ផល្លីន</v>
          </cell>
          <cell r="C2865">
            <v>1872100482</v>
          </cell>
          <cell r="D2865" t="str">
            <v>ភិន ផល្លីន</v>
          </cell>
          <cell r="E2865" t="str">
            <v>PHIN PHALIN</v>
          </cell>
          <cell r="F2865" t="str">
            <v>0010003646624</v>
          </cell>
        </row>
        <row r="2866">
          <cell r="B2866" t="str">
            <v>សេង ស៊ីបូរ៉ា</v>
          </cell>
          <cell r="C2866" t="str">
            <v>1761000076</v>
          </cell>
          <cell r="D2866" t="str">
            <v>សេង ស៊ីបូរ៉ា</v>
          </cell>
          <cell r="E2866" t="str">
            <v>SENG SIBORA</v>
          </cell>
          <cell r="F2866" t="str">
            <v>0510000005639</v>
          </cell>
        </row>
        <row r="2867">
          <cell r="B2867" t="str">
            <v>សឹម សុវឌ្ឍនា</v>
          </cell>
          <cell r="C2867">
            <v>1951200031</v>
          </cell>
          <cell r="D2867" t="str">
            <v>សឹម សុវឌ្ឍនា</v>
          </cell>
          <cell r="E2867" t="str">
            <v>SIM SOVATANA</v>
          </cell>
          <cell r="F2867" t="str">
            <v>0010003910577</v>
          </cell>
        </row>
        <row r="2868">
          <cell r="B2868" t="str">
            <v>សឹម សុសិតា</v>
          </cell>
          <cell r="C2868">
            <v>2941200101</v>
          </cell>
          <cell r="D2868" t="str">
            <v>សឹម សុសិតា</v>
          </cell>
          <cell r="E2868" t="str">
            <v>SIM SOSETA</v>
          </cell>
          <cell r="F2868" t="str">
            <v>0010003921684</v>
          </cell>
        </row>
        <row r="2869">
          <cell r="B2869" t="str">
            <v>អ៊ុយ អាល់</v>
          </cell>
          <cell r="C2869">
            <v>1840400162</v>
          </cell>
          <cell r="D2869" t="str">
            <v>អ៊ុយ អាល់</v>
          </cell>
          <cell r="E2869" t="str">
            <v>UY AL</v>
          </cell>
          <cell r="F2869" t="str">
            <v>0010003940697</v>
          </cell>
        </row>
        <row r="2870">
          <cell r="B2870" t="str">
            <v>ជា វុធថៃ</v>
          </cell>
          <cell r="C2870">
            <v>1931200273</v>
          </cell>
          <cell r="D2870" t="str">
            <v>ជា វុធថៃ</v>
          </cell>
          <cell r="E2870" t="str">
            <v>CHEA VUTHAI</v>
          </cell>
          <cell r="F2870" t="str">
            <v>0490000082489</v>
          </cell>
        </row>
        <row r="2871">
          <cell r="B2871" t="str">
            <v>សុន ពៅធីតា</v>
          </cell>
          <cell r="C2871">
            <v>2941300096</v>
          </cell>
          <cell r="D2871" t="str">
            <v>សុន ពៅធីតា</v>
          </cell>
          <cell r="E2871" t="str">
            <v>SON POVTHIDA</v>
          </cell>
          <cell r="F2871" t="str">
            <v>0480000280684</v>
          </cell>
        </row>
        <row r="2872">
          <cell r="B2872" t="str">
            <v>ជៀក ស្រីល័ក្ខ</v>
          </cell>
          <cell r="C2872">
            <v>2932100256</v>
          </cell>
          <cell r="D2872" t="str">
            <v>ជៀក ស្រីល័ក្ខ</v>
          </cell>
          <cell r="E2872" t="str">
            <v>CHEAK SREYLEAK</v>
          </cell>
          <cell r="F2872" t="str">
            <v>0480000179134</v>
          </cell>
        </row>
        <row r="2873">
          <cell r="B2873" t="str">
            <v>អ៊ុយ សុខន</v>
          </cell>
          <cell r="C2873">
            <v>1850800389</v>
          </cell>
          <cell r="D2873" t="str">
            <v>អ៊ុយ សុខន</v>
          </cell>
          <cell r="E2873" t="str">
            <v>UY SOKHAN</v>
          </cell>
          <cell r="F2873" t="str">
            <v>0010003646659</v>
          </cell>
        </row>
        <row r="2874">
          <cell r="B2874" t="str">
            <v>ផាត សុវណ្ណនី</v>
          </cell>
          <cell r="C2874">
            <v>2940800095</v>
          </cell>
          <cell r="D2874" t="str">
            <v>ផាត សុវណ្ណនី</v>
          </cell>
          <cell r="E2874" t="str">
            <v>PHAT SOVANNY</v>
          </cell>
          <cell r="F2874" t="str">
            <v>0010003646648</v>
          </cell>
        </row>
        <row r="2875">
          <cell r="B2875" t="str">
            <v>ស៊ុន ស៊ីណា</v>
          </cell>
          <cell r="C2875">
            <v>1860800264</v>
          </cell>
          <cell r="D2875" t="str">
            <v>ស៊ុន ស៊ីណា</v>
          </cell>
          <cell r="E2875" t="str">
            <v>SUN SINA</v>
          </cell>
          <cell r="F2875" t="str">
            <v>0480000295347</v>
          </cell>
        </row>
        <row r="2876">
          <cell r="B2876" t="str">
            <v>ផាត សោភ័ណ្ឌ</v>
          </cell>
          <cell r="C2876" t="str">
            <v>1870400103</v>
          </cell>
          <cell r="D2876" t="str">
            <v>ផាត សោភ័ណ្ឌ</v>
          </cell>
          <cell r="E2876" t="str">
            <v>PHAT SOARPHORN</v>
          </cell>
          <cell r="F2876" t="str">
            <v>0010002557466</v>
          </cell>
        </row>
        <row r="2877">
          <cell r="B2877" t="str">
            <v>លន់ សុផារ៉ា</v>
          </cell>
          <cell r="C2877" t="str">
            <v>1861200311</v>
          </cell>
          <cell r="D2877" t="str">
            <v>លន់ សុផារ៉ា</v>
          </cell>
          <cell r="E2877" t="str">
            <v>LUN SOPHARA</v>
          </cell>
          <cell r="F2877" t="str">
            <v>0010003194383</v>
          </cell>
        </row>
        <row r="2878">
          <cell r="B2878" t="str">
            <v>មួន សំអូន</v>
          </cell>
          <cell r="C2878">
            <v>1870800301</v>
          </cell>
          <cell r="D2878" t="str">
            <v>មួន សំអូន</v>
          </cell>
          <cell r="E2878" t="str">
            <v>MOUN SAMOUN</v>
          </cell>
          <cell r="F2878" t="str">
            <v>0010003646616</v>
          </cell>
        </row>
        <row r="2879">
          <cell r="B2879" t="str">
            <v>ប៉ែន ស៊ីនេត</v>
          </cell>
          <cell r="C2879">
            <v>1871000125</v>
          </cell>
          <cell r="D2879" t="str">
            <v>ប៉ែន ស៊ីនេត</v>
          </cell>
          <cell r="E2879" t="str">
            <v>PEN SINETH</v>
          </cell>
          <cell r="F2879" t="str">
            <v>0010003646594</v>
          </cell>
        </row>
        <row r="2880">
          <cell r="B2880" t="str">
            <v>ជួន លី</v>
          </cell>
          <cell r="C2880">
            <v>1870400160</v>
          </cell>
          <cell r="D2880" t="str">
            <v>ជួន លី</v>
          </cell>
          <cell r="E2880" t="str">
            <v>CHHUON LY</v>
          </cell>
          <cell r="F2880" t="str">
            <v>0010003940708</v>
          </cell>
        </row>
        <row r="2881">
          <cell r="B2881" t="str">
            <v>ណុប ចាន់គន្ថារិទ្ធ</v>
          </cell>
          <cell r="C2881">
            <v>2930700260</v>
          </cell>
          <cell r="D2881" t="str">
            <v>ណុប ចាន់គន្ថារិទ្ធ</v>
          </cell>
          <cell r="E2881" t="str">
            <v>NOB CHANKUNTHA
RITH</v>
          </cell>
          <cell r="F2881" t="str">
            <v>0480000280927</v>
          </cell>
        </row>
        <row r="2882">
          <cell r="B2882" t="str">
            <v>ខុន សំភស្ស</v>
          </cell>
          <cell r="C2882">
            <v>1882000226</v>
          </cell>
          <cell r="D2882" t="str">
            <v>ខុន សំភស្ស</v>
          </cell>
          <cell r="E2882" t="str">
            <v>KHON SAM PHORS</v>
          </cell>
          <cell r="F2882" t="str">
            <v>0440000030856</v>
          </cell>
        </row>
        <row r="2883">
          <cell r="B2883" t="str">
            <v>ភិន ចន្ធូ</v>
          </cell>
          <cell r="C2883">
            <v>1931400157</v>
          </cell>
          <cell r="D2883" t="str">
            <v>ភិន ចន្ធូ</v>
          </cell>
          <cell r="E2883" t="str">
            <v>PHIN CHANTHOU</v>
          </cell>
          <cell r="F2883" t="str">
            <v>0440000030848</v>
          </cell>
        </row>
        <row r="2884">
          <cell r="B2884" t="str">
            <v>ណុប សីម៉ា</v>
          </cell>
          <cell r="C2884">
            <v>1942100227</v>
          </cell>
          <cell r="D2884" t="str">
            <v>ណុប សីម៉ា</v>
          </cell>
          <cell r="E2884" t="str">
            <v>NOB SEYMA</v>
          </cell>
          <cell r="F2884" t="str">
            <v>0490000082454</v>
          </cell>
        </row>
        <row r="2885">
          <cell r="B2885" t="str">
            <v>ផេង វាយោ</v>
          </cell>
          <cell r="C2885">
            <v>1930800233</v>
          </cell>
          <cell r="D2885" t="str">
            <v>ផេង វាយោ</v>
          </cell>
          <cell r="E2885" t="str">
            <v>PHENG VEAYO</v>
          </cell>
          <cell r="F2885" t="str">
            <v>0490000082462</v>
          </cell>
        </row>
        <row r="2886">
          <cell r="B2886" t="str">
            <v>ចែម ខួច</v>
          </cell>
          <cell r="C2886">
            <v>1930500141</v>
          </cell>
          <cell r="D2886" t="str">
            <v>ចែម ខួច</v>
          </cell>
          <cell r="E2886" t="str">
            <v>CHEM KHOUCH</v>
          </cell>
          <cell r="F2886" t="str">
            <v>0490000082478</v>
          </cell>
        </row>
        <row r="2887">
          <cell r="B2887" t="str">
            <v>លី ពិនណារ៉ា</v>
          </cell>
          <cell r="C2887">
            <v>1930800093</v>
          </cell>
          <cell r="D2887" t="str">
            <v>លី ពិនណារ៉ា</v>
          </cell>
          <cell r="E2887" t="str">
            <v>LY PINNARA</v>
          </cell>
          <cell r="F2887" t="str">
            <v>0030000682067</v>
          </cell>
        </row>
        <row r="2888">
          <cell r="B2888" t="str">
            <v>មាស សាវរី</v>
          </cell>
          <cell r="C2888">
            <v>1942100226</v>
          </cell>
          <cell r="D2888" t="str">
            <v>មាស សាវរី</v>
          </cell>
          <cell r="E2888" t="str">
            <v>MEAS SAVRY</v>
          </cell>
          <cell r="F2888" t="str">
            <v>0490000082446</v>
          </cell>
        </row>
        <row r="2889">
          <cell r="B2889" t="str">
            <v>ជិន សីឡា</v>
          </cell>
          <cell r="C2889">
            <v>1900400151</v>
          </cell>
          <cell r="D2889" t="str">
            <v>ជិន សីឡា</v>
          </cell>
          <cell r="E2889" t="str">
            <v>CHIN SEILA</v>
          </cell>
          <cell r="F2889" t="str">
            <v>0420000161232</v>
          </cell>
        </row>
        <row r="2890">
          <cell r="B2890" t="str">
            <v>រាជ្យ សាវុធ</v>
          </cell>
          <cell r="C2890">
            <v>1822100398</v>
          </cell>
          <cell r="D2890" t="str">
            <v>រាជ្យ សាវុធ</v>
          </cell>
          <cell r="E2890" t="str">
            <v>REACH SAVUTH</v>
          </cell>
          <cell r="F2890" t="str">
            <v>0250000190604</v>
          </cell>
        </row>
        <row r="2891">
          <cell r="B2891" t="str">
            <v>ណុប ទិដ្ឋារ៉ា</v>
          </cell>
          <cell r="C2891" t="str">
            <v>2880700181</v>
          </cell>
          <cell r="D2891" t="str">
            <v>ណុប ទិដ្ឋារ៉ា</v>
          </cell>
          <cell r="E2891" t="str">
            <v>NOP TETHARA</v>
          </cell>
          <cell r="F2891" t="str">
            <v>0010002541187</v>
          </cell>
        </row>
        <row r="2892">
          <cell r="B2892" t="str">
            <v>សុខ ស្រីណុច</v>
          </cell>
          <cell r="C2892">
            <v>2980800116</v>
          </cell>
          <cell r="D2892" t="str">
            <v>សុខ ស្រីណុច</v>
          </cell>
          <cell r="E2892" t="str">
            <v>SOKH SREYNOCH</v>
          </cell>
          <cell r="F2892" t="str">
            <v>0480000280706</v>
          </cell>
        </row>
        <row r="2893">
          <cell r="B2893" t="str">
            <v>តាំង ណៃគីម</v>
          </cell>
          <cell r="C2893">
            <v>2940900049</v>
          </cell>
          <cell r="D2893" t="str">
            <v>តាំង ណៃគីម</v>
          </cell>
          <cell r="E2893" t="str">
            <v>TAING NAIKIM</v>
          </cell>
          <cell r="F2893" t="str">
            <v>0480000280692</v>
          </cell>
        </row>
        <row r="2894">
          <cell r="B2894" t="str">
            <v>អៀង សុលីដា</v>
          </cell>
          <cell r="C2894">
            <v>2871200063</v>
          </cell>
          <cell r="D2894" t="str">
            <v>អៀង សុលីដា</v>
          </cell>
          <cell r="E2894" t="str">
            <v>EANG SOLIDA</v>
          </cell>
          <cell r="F2894" t="str">
            <v>0010002554847</v>
          </cell>
        </row>
        <row r="2895">
          <cell r="B2895" t="str">
            <v>ផាន់ ស៊ីថា</v>
          </cell>
          <cell r="C2895" t="str">
            <v>1661200380</v>
          </cell>
          <cell r="D2895" t="str">
            <v>ផាន់ ស៊ីថា</v>
          </cell>
          <cell r="E2895" t="str">
            <v>PHAN SITHA</v>
          </cell>
          <cell r="F2895" t="str">
            <v>0010002527168</v>
          </cell>
        </row>
        <row r="2896">
          <cell r="B2896" t="str">
            <v>អ៊ួង អ៊ាម</v>
          </cell>
          <cell r="C2896" t="str">
            <v>1861400171</v>
          </cell>
          <cell r="D2896" t="str">
            <v>អ៊ួង អ៊ាម</v>
          </cell>
          <cell r="E2896" t="str">
            <v>OUNG EAM</v>
          </cell>
          <cell r="F2896" t="str">
            <v>0010002540873</v>
          </cell>
        </row>
        <row r="2897">
          <cell r="B2897" t="str">
            <v>ឃុន សំណាង</v>
          </cell>
          <cell r="C2897" t="str">
            <v>1881200214</v>
          </cell>
          <cell r="D2897" t="str">
            <v>ឃុន សំណាង</v>
          </cell>
          <cell r="E2897" t="str">
            <v>KHUN SOMNANG</v>
          </cell>
          <cell r="F2897" t="str">
            <v>0010003194437</v>
          </cell>
        </row>
        <row r="2898">
          <cell r="B2898" t="str">
            <v>អ៊ូ កញ្ញា</v>
          </cell>
          <cell r="C2898">
            <v>2881500140</v>
          </cell>
          <cell r="D2898" t="str">
            <v>អ៊ូ កញ្ញា</v>
          </cell>
          <cell r="E2898" t="str">
            <v>OU KANHA</v>
          </cell>
          <cell r="F2898" t="str">
            <v>0490000037588</v>
          </cell>
        </row>
        <row r="2899">
          <cell r="B2899" t="str">
            <v>នួន ចន្ថន</v>
          </cell>
          <cell r="C2899">
            <v>2852100203</v>
          </cell>
          <cell r="D2899" t="str">
            <v>នួន ចន្ថន</v>
          </cell>
          <cell r="E2899" t="str">
            <v>NUON CHANTHORN</v>
          </cell>
          <cell r="F2899" t="str">
            <v>0080000724282</v>
          </cell>
        </row>
        <row r="2900">
          <cell r="B2900" t="str">
            <v>ជ័យ រ៉ានិត្យ</v>
          </cell>
          <cell r="C2900">
            <v>1831200341</v>
          </cell>
          <cell r="D2900" t="str">
            <v>ជ័យ រ៉ានិត្យ</v>
          </cell>
          <cell r="E2900" t="str">
            <v>CHEY RANITH</v>
          </cell>
          <cell r="F2900" t="str">
            <v>0010002689378</v>
          </cell>
        </row>
        <row r="2901">
          <cell r="B2901" t="str">
            <v>ហ៊ុយ សុខហេង</v>
          </cell>
          <cell r="C2901" t="str">
            <v>1650800310</v>
          </cell>
          <cell r="D2901" t="str">
            <v>ហ៊ុយ សុខហេង</v>
          </cell>
          <cell r="E2901" t="str">
            <v>HUY SOK HENG</v>
          </cell>
          <cell r="F2901" t="str">
            <v>0010002527036</v>
          </cell>
        </row>
        <row r="2902">
          <cell r="B2902" t="str">
            <v>ឱ សំអាន</v>
          </cell>
          <cell r="C2902">
            <v>1810400142</v>
          </cell>
          <cell r="D2902" t="str">
            <v>ឱ សំអាន</v>
          </cell>
          <cell r="E2902" t="str">
            <v>OR SAM AN</v>
          </cell>
          <cell r="F2902" t="str">
            <v>0010002562419</v>
          </cell>
        </row>
        <row r="2903">
          <cell r="B2903" t="str">
            <v>គង់ សុដារ៉ា</v>
          </cell>
          <cell r="C2903" t="str">
            <v>1702000307</v>
          </cell>
          <cell r="D2903" t="str">
            <v>គង់ សុដារ៉ា</v>
          </cell>
          <cell r="E2903" t="str">
            <v>KONG SODARA</v>
          </cell>
          <cell r="F2903" t="str">
            <v>0010002536213</v>
          </cell>
        </row>
        <row r="2904">
          <cell r="B2904" t="str">
            <v>ឃីម សុភក្តិ</v>
          </cell>
          <cell r="C2904" t="str">
            <v>1820300448</v>
          </cell>
          <cell r="D2904" t="str">
            <v>ឃីម សុភក្តិ</v>
          </cell>
          <cell r="E2904" t="str">
            <v>KHIM SOPHEAK</v>
          </cell>
          <cell r="F2904" t="str">
            <v>0010002726497</v>
          </cell>
        </row>
        <row r="2905">
          <cell r="B2905" t="str">
            <v>នូ សុផាន់ណា</v>
          </cell>
          <cell r="C2905">
            <v>2901200321</v>
          </cell>
          <cell r="D2905" t="str">
            <v>នូ សុផាន់ណា</v>
          </cell>
          <cell r="E2905" t="str">
            <v>NOU SOPHANNA</v>
          </cell>
          <cell r="F2905" t="str">
            <v>0440000030864</v>
          </cell>
        </row>
        <row r="2906">
          <cell r="B2906" t="str">
            <v>សុខ អូន</v>
          </cell>
          <cell r="C2906" t="str">
            <v>1651200283</v>
          </cell>
          <cell r="D2906" t="str">
            <v>សុខ អូន</v>
          </cell>
          <cell r="E2906" t="str">
            <v>SOK ON</v>
          </cell>
          <cell r="F2906" t="str">
            <v>0010002531688</v>
          </cell>
        </row>
        <row r="2907">
          <cell r="B2907" t="str">
            <v>សំរិទ្ធ សូរ្យជាតិ</v>
          </cell>
          <cell r="C2907" t="str">
            <v>2800300273</v>
          </cell>
          <cell r="D2907" t="str">
            <v>សំរិទ្ធ សូរ្យជាតិ</v>
          </cell>
          <cell r="E2907" t="str">
            <v>SAMRETH SOCHEATH</v>
          </cell>
          <cell r="F2907" t="str">
            <v>0120000216688</v>
          </cell>
        </row>
        <row r="2908">
          <cell r="B2908" t="str">
            <v>សរ កុសល</v>
          </cell>
          <cell r="C2908">
            <v>1812100400</v>
          </cell>
          <cell r="D2908" t="str">
            <v>សរ កុសល</v>
          </cell>
          <cell r="E2908" t="str">
            <v>SAR KUSAL</v>
          </cell>
          <cell r="F2908" t="str">
            <v>0120000144563</v>
          </cell>
        </row>
        <row r="2909">
          <cell r="B2909" t="str">
            <v>ស ចិន្តា</v>
          </cell>
          <cell r="C2909">
            <v>2850600095</v>
          </cell>
          <cell r="D2909" t="str">
            <v>ស ចិន្តា</v>
          </cell>
          <cell r="E2909" t="str">
            <v>SOR CHENDA</v>
          </cell>
          <cell r="F2909" t="str">
            <v>0120000216777</v>
          </cell>
        </row>
        <row r="2910">
          <cell r="B2910" t="str">
            <v>មន្ត រស្មី</v>
          </cell>
          <cell r="C2910">
            <v>1830200392</v>
          </cell>
          <cell r="D2910" t="str">
            <v>មន្ត រស្មី</v>
          </cell>
          <cell r="E2910" t="str">
            <v>MUN RAKSMEY</v>
          </cell>
          <cell r="F2910" t="str">
            <v>0120000216769</v>
          </cell>
        </row>
        <row r="2911">
          <cell r="B2911" t="str">
            <v>តាត សូវៀត</v>
          </cell>
          <cell r="C2911">
            <v>1790200285</v>
          </cell>
          <cell r="D2911" t="str">
            <v>តាត សូវៀត</v>
          </cell>
          <cell r="E2911" t="str">
            <v>TAT SOVIET</v>
          </cell>
          <cell r="F2911" t="str">
            <v>0120000216947</v>
          </cell>
        </row>
        <row r="2912">
          <cell r="B2912" t="str">
            <v>ប៉ាន់ ពុំ</v>
          </cell>
          <cell r="C2912">
            <v>2850200422</v>
          </cell>
          <cell r="D2912" t="str">
            <v>ប៉ាន់ ពុំ</v>
          </cell>
          <cell r="E2912" t="str">
            <v>PANN PUM</v>
          </cell>
          <cell r="F2912" t="str">
            <v>0120000216858</v>
          </cell>
        </row>
        <row r="2913">
          <cell r="B2913" t="str">
            <v>ចៃ សំខាន់</v>
          </cell>
          <cell r="C2913">
            <v>1860200367</v>
          </cell>
          <cell r="D2913" t="str">
            <v>ចៃ សំខាន់</v>
          </cell>
          <cell r="E2913" t="str">
            <v>CHAI SAMKHANN</v>
          </cell>
          <cell r="F2913" t="str">
            <v>0120000216758</v>
          </cell>
        </row>
        <row r="2914">
          <cell r="B2914" t="str">
            <v>ឡេង ឡៃហុក</v>
          </cell>
          <cell r="C2914">
            <v>1870200302</v>
          </cell>
          <cell r="D2914" t="str">
            <v>ឡេង ឡៃហុក</v>
          </cell>
          <cell r="E2914" t="str">
            <v>LENG LAIHOCK</v>
          </cell>
          <cell r="F2914" t="str">
            <v>0420000112584</v>
          </cell>
        </row>
        <row r="2915">
          <cell r="B2915" t="str">
            <v>តិល តៃលាស់</v>
          </cell>
          <cell r="C2915">
            <v>2910100139</v>
          </cell>
          <cell r="D2915" t="str">
            <v>តិល តៃលាស់</v>
          </cell>
          <cell r="E2915" t="str">
            <v>TEL TAILOS</v>
          </cell>
          <cell r="F2915" t="str">
            <v>0120000216963</v>
          </cell>
        </row>
        <row r="2916">
          <cell r="B2916" t="str">
            <v>ពន់ សុភី</v>
          </cell>
          <cell r="C2916">
            <v>1911700170</v>
          </cell>
          <cell r="D2916" t="str">
            <v>ពន់ សុភី</v>
          </cell>
          <cell r="E2916" t="str">
            <v>PUN SOPHY</v>
          </cell>
          <cell r="F2916" t="str">
            <v>0120000216718</v>
          </cell>
        </row>
        <row r="2917">
          <cell r="B2917" t="str">
            <v>អ៊ុង ម៉ាណាវី</v>
          </cell>
          <cell r="C2917">
            <v>2900100221</v>
          </cell>
          <cell r="D2917" t="str">
            <v>អ៊ុង ម៉ាណាវី</v>
          </cell>
          <cell r="E2917" t="str">
            <v>UNG MANAVY</v>
          </cell>
          <cell r="F2917" t="str">
            <v>0120000216831</v>
          </cell>
        </row>
        <row r="2918">
          <cell r="B2918" t="str">
            <v>គឹម សុផាណា</v>
          </cell>
          <cell r="C2918">
            <v>1880200183</v>
          </cell>
          <cell r="D2918" t="str">
            <v>គឹម សុផាណា</v>
          </cell>
          <cell r="E2918" t="str">
            <v>KIM SOPHANA</v>
          </cell>
          <cell r="F2918" t="str">
            <v>0120000216939</v>
          </cell>
        </row>
        <row r="2919">
          <cell r="B2919" t="str">
            <v>សោម ផល្លា</v>
          </cell>
          <cell r="C2919">
            <v>1870800416</v>
          </cell>
          <cell r="D2919" t="str">
            <v>សោម ផល្លា</v>
          </cell>
          <cell r="E2919" t="str">
            <v>SOM PHALLA</v>
          </cell>
          <cell r="F2919" t="str">
            <v>0120000216874</v>
          </cell>
        </row>
        <row r="2920">
          <cell r="B2920" t="str">
            <v>ខឿន សំណាង</v>
          </cell>
          <cell r="C2920">
            <v>1870300326</v>
          </cell>
          <cell r="D2920" t="str">
            <v>ខឿន សំណាង</v>
          </cell>
          <cell r="E2920" t="str">
            <v>KHOEURN SAMNANG</v>
          </cell>
          <cell r="F2920" t="str">
            <v>0120000216807</v>
          </cell>
        </row>
        <row r="2921">
          <cell r="B2921" t="str">
            <v>ជួន ឃុននេ</v>
          </cell>
          <cell r="C2921">
            <v>1840100062</v>
          </cell>
          <cell r="D2921" t="str">
            <v>ជួន ឃុននេ</v>
          </cell>
          <cell r="E2921" t="str">
            <v>CHOUN KONNE</v>
          </cell>
          <cell r="F2921" t="str">
            <v>0120000216847</v>
          </cell>
        </row>
        <row r="2922">
          <cell r="B2922" t="str">
            <v>ថង ប៊ុនយ៉ុង</v>
          </cell>
          <cell r="C2922">
            <v>1890100158</v>
          </cell>
          <cell r="D2922" t="str">
            <v>ថង ប៊ុនយ៉ុង</v>
          </cell>
          <cell r="E2922" t="str">
            <v>THANG BUNYONG</v>
          </cell>
          <cell r="F2922" t="str">
            <v>0120000216815</v>
          </cell>
        </row>
        <row r="2923">
          <cell r="B2923" t="str">
            <v>ខេត្ត បេងគី</v>
          </cell>
          <cell r="C2923">
            <v>1870100107</v>
          </cell>
          <cell r="D2923" t="str">
            <v>ខេត្ត បេងគី</v>
          </cell>
          <cell r="E2923" t="str">
            <v>KHAT BENGKY</v>
          </cell>
          <cell r="F2923" t="str">
            <v>0120000216793</v>
          </cell>
        </row>
        <row r="2924">
          <cell r="B2924" t="str">
            <v>កែម ស៊ីធូ</v>
          </cell>
          <cell r="C2924">
            <v>1890200187</v>
          </cell>
          <cell r="D2924" t="str">
            <v>កែម ស៊ីធូ</v>
          </cell>
          <cell r="E2924" t="str">
            <v>KEM SITHOU</v>
          </cell>
          <cell r="F2924" t="str">
            <v>0120000216696</v>
          </cell>
        </row>
        <row r="2925">
          <cell r="B2925" t="str">
            <v>យក់ សុភ័ក្រ្ត</v>
          </cell>
          <cell r="C2925">
            <v>1890100119</v>
          </cell>
          <cell r="D2925" t="str">
            <v>យក់ សុភ័ក្រ្ត</v>
          </cell>
          <cell r="E2925" t="str">
            <v>YOUK SOPHEAK</v>
          </cell>
          <cell r="F2925" t="str">
            <v>0120000216866</v>
          </cell>
        </row>
        <row r="2926">
          <cell r="B2926" t="str">
            <v>ឆោម ប៊ុនធិត</v>
          </cell>
          <cell r="C2926">
            <v>1890100120</v>
          </cell>
          <cell r="D2926" t="str">
            <v>ឆោម ប៊ុនធិត</v>
          </cell>
          <cell r="E2926" t="str">
            <v>CHHORM BONTHET</v>
          </cell>
          <cell r="F2926" t="str">
            <v>0120000217021</v>
          </cell>
        </row>
        <row r="2927">
          <cell r="B2927" t="str">
            <v>កៅ វឿន</v>
          </cell>
          <cell r="C2927">
            <v>1810700279</v>
          </cell>
          <cell r="D2927" t="str">
            <v>កៅ វឿន</v>
          </cell>
          <cell r="E2927" t="str">
            <v>KAO VOEUN</v>
          </cell>
          <cell r="F2927" t="str">
            <v>0120000216928</v>
          </cell>
        </row>
        <row r="2928">
          <cell r="B2928" t="str">
            <v>លី សារ៉ន</v>
          </cell>
          <cell r="C2928">
            <v>1880300277</v>
          </cell>
          <cell r="D2928" t="str">
            <v>លី សារ៉ន</v>
          </cell>
          <cell r="E2928" t="str">
            <v>LY SARAN</v>
          </cell>
          <cell r="F2928" t="str">
            <v>0120000216898</v>
          </cell>
        </row>
        <row r="2929">
          <cell r="B2929" t="str">
            <v>សំរិទ្ធ សូរៀម</v>
          </cell>
          <cell r="C2929">
            <v>1780300220</v>
          </cell>
          <cell r="D2929" t="str">
            <v>សំរិទ្ធ សូរៀម</v>
          </cell>
          <cell r="E2929" t="str">
            <v>SAMRETH SOREAM</v>
          </cell>
          <cell r="F2929" t="str">
            <v>0120000216707</v>
          </cell>
        </row>
        <row r="2930">
          <cell r="B2930" t="str">
            <v>ហេង សុជាតា</v>
          </cell>
          <cell r="C2930">
            <v>2880600188</v>
          </cell>
          <cell r="D2930" t="str">
            <v>ហេង សុជាតា</v>
          </cell>
          <cell r="E2930" t="str">
            <v>HENG SOKCHEATA</v>
          </cell>
          <cell r="F2930" t="str">
            <v>0120000216726</v>
          </cell>
        </row>
        <row r="2931">
          <cell r="B2931" t="str">
            <v>យន់ សុខុនយ៉ា</v>
          </cell>
          <cell r="C2931">
            <v>1921700122</v>
          </cell>
          <cell r="D2931" t="str">
            <v>យន់ សុខុនយ៉ា</v>
          </cell>
          <cell r="E2931" t="str">
            <v>YON SOKHONYA</v>
          </cell>
          <cell r="F2931" t="str">
            <v>0120000217013</v>
          </cell>
        </row>
        <row r="2932">
          <cell r="B2932" t="str">
            <v>តាន់ សុភាព</v>
          </cell>
          <cell r="C2932">
            <v>2791500021</v>
          </cell>
          <cell r="D2932" t="str">
            <v>តាន់ សុភាព</v>
          </cell>
          <cell r="E2932" t="str">
            <v>TAN SOPHEAP</v>
          </cell>
          <cell r="F2932" t="str">
            <v>0480000367054</v>
          </cell>
        </row>
        <row r="2933">
          <cell r="B2933" t="str">
            <v>ឈឹម ធឿន</v>
          </cell>
          <cell r="C2933">
            <v>1782100251</v>
          </cell>
          <cell r="D2933" t="str">
            <v>ឈឹម ធឿន</v>
          </cell>
          <cell r="E2933" t="str">
            <v>CHHIM THOEUN</v>
          </cell>
          <cell r="F2933" t="str">
            <v>0570000045226</v>
          </cell>
        </row>
        <row r="2934">
          <cell r="B2934" t="str">
            <v>ឈាន សារិទ្ធ</v>
          </cell>
          <cell r="C2934">
            <v>1830300309</v>
          </cell>
          <cell r="D2934" t="str">
            <v>ឈាន សារិទ្ធ</v>
          </cell>
          <cell r="E2934" t="str">
            <v>CHHEAN SARITH</v>
          </cell>
          <cell r="F2934" t="str">
            <v>0570000045037</v>
          </cell>
        </row>
        <row r="2935">
          <cell r="B2935" t="str">
            <v>សាញ់ សុភាព</v>
          </cell>
          <cell r="C2935">
            <v>2800200387</v>
          </cell>
          <cell r="D2935" t="str">
            <v>សាញ់ សុភាព</v>
          </cell>
          <cell r="E2935" t="str">
            <v>SANH SOPHEAP</v>
          </cell>
          <cell r="F2935" t="str">
            <v>0570000044998</v>
          </cell>
        </row>
        <row r="2936">
          <cell r="B2936" t="str">
            <v>គឹម ចាន់រ៉ូ</v>
          </cell>
          <cell r="C2936">
            <v>1821500128</v>
          </cell>
          <cell r="D2936" t="str">
            <v>គឹម ចាន់រ៉ូ</v>
          </cell>
          <cell r="E2936" t="str">
            <v>KIM CHANRO</v>
          </cell>
          <cell r="F2936" t="str">
            <v>0570000045269</v>
          </cell>
        </row>
        <row r="2937">
          <cell r="B2937" t="str">
            <v>ហ៊ិន ឡា</v>
          </cell>
          <cell r="C2937">
            <v>1771300022</v>
          </cell>
          <cell r="D2937" t="str">
            <v>ហ៊ិន ឡា</v>
          </cell>
          <cell r="E2937" t="str">
            <v>HIN LA</v>
          </cell>
          <cell r="F2937" t="str">
            <v>0570000044831</v>
          </cell>
        </row>
        <row r="2938">
          <cell r="B2938" t="str">
            <v>សៅ សោភ័ណ្ឌ</v>
          </cell>
          <cell r="C2938">
            <v>1910200125</v>
          </cell>
          <cell r="D2938" t="str">
            <v>សៅ សោភ័ណ្ឌ</v>
          </cell>
          <cell r="E2938" t="str">
            <v>SAO SORPHORN</v>
          </cell>
          <cell r="F2938" t="str">
            <v>0570000045072</v>
          </cell>
        </row>
        <row r="2939">
          <cell r="B2939" t="str">
            <v>ឃុត សុគន្ធ</v>
          </cell>
          <cell r="C2939">
            <v>1872100417</v>
          </cell>
          <cell r="D2939" t="str">
            <v>ឃុត សុគន្ធ</v>
          </cell>
          <cell r="E2939" t="str">
            <v>KHUT SOKUN</v>
          </cell>
          <cell r="F2939" t="str">
            <v>0570000045358</v>
          </cell>
        </row>
        <row r="2940">
          <cell r="B2940" t="str">
            <v>ឃឹម សុខខេង</v>
          </cell>
          <cell r="C2940">
            <v>2861500101</v>
          </cell>
          <cell r="D2940" t="str">
            <v>ឃឹម សុខខេង</v>
          </cell>
          <cell r="E2940" t="str">
            <v>KHEM SOKHENG</v>
          </cell>
          <cell r="F2940" t="str">
            <v>0570000045056</v>
          </cell>
        </row>
        <row r="2941">
          <cell r="B2941" t="str">
            <v>ចន កក្កដា</v>
          </cell>
          <cell r="C2941">
            <v>2820200421</v>
          </cell>
          <cell r="D2941" t="str">
            <v>ចន កក្កដា</v>
          </cell>
          <cell r="E2941" t="str">
            <v>CHAN KAKADA</v>
          </cell>
          <cell r="F2941" t="str">
            <v>0570000045005</v>
          </cell>
        </row>
        <row r="2942">
          <cell r="B2942" t="str">
            <v>រស់ រិទ្ធា</v>
          </cell>
          <cell r="C2942">
            <v>1880200160</v>
          </cell>
          <cell r="D2942" t="str">
            <v>រស់ រិទ្ធា</v>
          </cell>
          <cell r="E2942" t="str">
            <v>RUOS RITHEA</v>
          </cell>
          <cell r="F2942" t="str">
            <v>0570000044912</v>
          </cell>
        </row>
        <row r="2943">
          <cell r="B2943" t="str">
            <v>ខាត់ ភាព</v>
          </cell>
          <cell r="C2943">
            <v>2850200416</v>
          </cell>
          <cell r="D2943" t="str">
            <v>ខាត់ ភាព</v>
          </cell>
          <cell r="E2943" t="str">
            <v>KHATH PHEAP</v>
          </cell>
          <cell r="F2943" t="str">
            <v>0570000044904</v>
          </cell>
        </row>
        <row r="2944">
          <cell r="B2944" t="str">
            <v>សំ វីសរៈ</v>
          </cell>
          <cell r="C2944" t="str">
            <v>1881500104</v>
          </cell>
          <cell r="D2944" t="str">
            <v>សំ វីសរៈ</v>
          </cell>
          <cell r="E2944" t="str">
            <v>SAM VISARAK</v>
          </cell>
          <cell r="F2944">
            <v>570000044866</v>
          </cell>
        </row>
        <row r="2945">
          <cell r="B2945" t="str">
            <v>ឈឺន គា</v>
          </cell>
          <cell r="C2945">
            <v>1880700322</v>
          </cell>
          <cell r="D2945" t="str">
            <v>ឈឺន គា</v>
          </cell>
          <cell r="E2945" t="str">
            <v>CHHEUN KEA</v>
          </cell>
          <cell r="F2945">
            <v>570000045013</v>
          </cell>
        </row>
        <row r="2946">
          <cell r="B2946" t="str">
            <v>យឹន ស្រស់</v>
          </cell>
          <cell r="C2946">
            <v>1940700128</v>
          </cell>
          <cell r="D2946" t="str">
            <v>យឹន ស្រស់</v>
          </cell>
          <cell r="E2946" t="str">
            <v>YEN SRAS</v>
          </cell>
          <cell r="F2946" t="str">
            <v>0570000044815</v>
          </cell>
        </row>
        <row r="2947">
          <cell r="B2947" t="str">
            <v>ធា ចិន</v>
          </cell>
          <cell r="C2947">
            <v>2800200426</v>
          </cell>
          <cell r="D2947" t="str">
            <v>ធា ចិន</v>
          </cell>
          <cell r="E2947" t="str">
            <v>THEA CHIN</v>
          </cell>
          <cell r="F2947" t="str">
            <v>0570000044847</v>
          </cell>
        </row>
        <row r="2948">
          <cell r="B2948" t="str">
            <v>ធួន សុភ័ណ្ឌ</v>
          </cell>
          <cell r="C2948">
            <v>1830300413</v>
          </cell>
          <cell r="D2948" t="str">
            <v>ធួន សុភ័ណ្ឌ</v>
          </cell>
          <cell r="E2948" t="str">
            <v>THOURN SOPHOIN</v>
          </cell>
          <cell r="F2948" t="str">
            <v>0570000045102</v>
          </cell>
        </row>
        <row r="2949">
          <cell r="B2949" t="str">
            <v>សម្បត្តិ សុខៈ</v>
          </cell>
          <cell r="C2949">
            <v>1870200261</v>
          </cell>
          <cell r="D2949" t="str">
            <v>សម្បត្តិ សុខៈ</v>
          </cell>
          <cell r="E2949" t="str">
            <v>SAMBATH SOKHAK</v>
          </cell>
          <cell r="F2949" t="str">
            <v>0570000045088</v>
          </cell>
        </row>
        <row r="2950">
          <cell r="B2950" t="str">
            <v>ស៊ីម សុភា</v>
          </cell>
          <cell r="C2950">
            <v>2900800283</v>
          </cell>
          <cell r="D2950" t="str">
            <v>ស៊ីម សុភា</v>
          </cell>
          <cell r="E2950" t="str">
            <v>SIM SOPHEA</v>
          </cell>
          <cell r="F2950" t="str">
            <v>0240000286487</v>
          </cell>
        </row>
        <row r="2951">
          <cell r="B2951" t="str">
            <v>ម៉ង់ ឌីណា</v>
          </cell>
          <cell r="C2951">
            <v>1900200219</v>
          </cell>
          <cell r="D2951" t="str">
            <v>ម៉ង់ ឌីណា</v>
          </cell>
          <cell r="E2951" t="str">
            <v>MANG DYNA</v>
          </cell>
          <cell r="F2951" t="str">
            <v>0570000045293</v>
          </cell>
        </row>
        <row r="2952">
          <cell r="B2952" t="str">
            <v>សុខ សុខន</v>
          </cell>
          <cell r="C2952">
            <v>1860800245</v>
          </cell>
          <cell r="D2952" t="str">
            <v>សុខ សុខន</v>
          </cell>
          <cell r="E2952" t="str">
            <v>SOK SOKHAN</v>
          </cell>
          <cell r="F2952" t="str">
            <v>0570000044823</v>
          </cell>
        </row>
        <row r="2953">
          <cell r="B2953" t="str">
            <v>ឡេង ច័ន្ទនី</v>
          </cell>
          <cell r="C2953">
            <v>1851300083</v>
          </cell>
          <cell r="D2953" t="str">
            <v>ឡេង ច័ន្ទនី</v>
          </cell>
          <cell r="E2953" t="str">
            <v>LENG CHANNY</v>
          </cell>
          <cell r="F2953" t="str">
            <v>0570000044882</v>
          </cell>
        </row>
        <row r="2954">
          <cell r="B2954" t="str">
            <v>ខៀវ រតនេ</v>
          </cell>
          <cell r="C2954">
            <v>1890200104</v>
          </cell>
          <cell r="D2954" t="str">
            <v>ខៀវ រតនេ</v>
          </cell>
          <cell r="E2954" t="str">
            <v>KHIEV RATHANE</v>
          </cell>
          <cell r="F2954" t="str">
            <v>0570000044718</v>
          </cell>
        </row>
        <row r="2955">
          <cell r="B2955" t="str">
            <v>គង់ ចន្ថា</v>
          </cell>
          <cell r="C2955">
            <v>1852100465</v>
          </cell>
          <cell r="D2955" t="str">
            <v>គង់ ចន្ថា</v>
          </cell>
          <cell r="E2955" t="str">
            <v>KUNG CHANTHA</v>
          </cell>
          <cell r="F2955" t="str">
            <v>0570000044858</v>
          </cell>
        </row>
        <row r="2956">
          <cell r="B2956" t="str">
            <v>សៅ ណារ៉ុង</v>
          </cell>
          <cell r="C2956">
            <v>1940200094</v>
          </cell>
          <cell r="D2956" t="str">
            <v>សៅ ណារ៉ុង</v>
          </cell>
          <cell r="E2956" t="str">
            <v>SAO NARONG</v>
          </cell>
          <cell r="F2956" t="str">
            <v>0570000045064</v>
          </cell>
        </row>
        <row r="2957">
          <cell r="B2957" t="str">
            <v>វ៉ែន សុធា</v>
          </cell>
          <cell r="C2957">
            <v>1911200257</v>
          </cell>
          <cell r="D2957" t="str">
            <v>វ៉ែន សុធា</v>
          </cell>
          <cell r="E2957" t="str">
            <v>VEN SOTHEA</v>
          </cell>
          <cell r="F2957" t="str">
            <v>0570000045188</v>
          </cell>
        </row>
        <row r="2958">
          <cell r="B2958" t="str">
            <v>ហួន ផល្គុន</v>
          </cell>
          <cell r="C2958">
            <v>1830200464</v>
          </cell>
          <cell r="D2958" t="str">
            <v>ហួន ផល្គុន</v>
          </cell>
          <cell r="E2958" t="str">
            <v>HUON PHALKUN</v>
          </cell>
          <cell r="F2958" t="str">
            <v>0570000044785</v>
          </cell>
        </row>
        <row r="2959">
          <cell r="B2959" t="str">
            <v>ឆឺយ សុខុម</v>
          </cell>
          <cell r="C2959">
            <v>1831800039</v>
          </cell>
          <cell r="D2959" t="str">
            <v>ឆឺយ សុខុម</v>
          </cell>
          <cell r="E2959" t="str">
            <v>CHHOEUY SOKHOM</v>
          </cell>
          <cell r="F2959" t="str">
            <v>0570000045137</v>
          </cell>
        </row>
        <row r="2960">
          <cell r="B2960" t="str">
            <v>ស៊ីម សុភាស់</v>
          </cell>
          <cell r="C2960">
            <v>1940800058</v>
          </cell>
          <cell r="D2960" t="str">
            <v>ស៊ីម សុភាស់</v>
          </cell>
          <cell r="E2960" t="str">
            <v>SIM SOPHARS</v>
          </cell>
          <cell r="F2960" t="str">
            <v>0570000045331</v>
          </cell>
        </row>
        <row r="2961">
          <cell r="B2961" t="str">
            <v>ឈន រេត</v>
          </cell>
          <cell r="C2961">
            <v>1750200148</v>
          </cell>
          <cell r="D2961" t="str">
            <v>ឈន រេត</v>
          </cell>
          <cell r="E2961" t="str">
            <v>CHHON RETH</v>
          </cell>
          <cell r="F2961" t="str">
            <v>0570000045323</v>
          </cell>
        </row>
        <row r="2962">
          <cell r="B2962" t="str">
            <v>ហ៊ិត ឧត្តម</v>
          </cell>
          <cell r="C2962">
            <v>1950200102</v>
          </cell>
          <cell r="D2962" t="str">
            <v>ហ៊ិត ឧត្តម</v>
          </cell>
          <cell r="E2962" t="str">
            <v>HET ODOM</v>
          </cell>
          <cell r="F2962" t="str">
            <v>0570000044777</v>
          </cell>
        </row>
        <row r="2963">
          <cell r="B2963" t="str">
            <v>ធី កំសាន</v>
          </cell>
          <cell r="C2963">
            <v>1940200119</v>
          </cell>
          <cell r="D2963" t="str">
            <v>ធី កំសាន</v>
          </cell>
          <cell r="E2963" t="str">
            <v>THY KAMSAN</v>
          </cell>
          <cell r="F2963" t="str">
            <v>0570000045307</v>
          </cell>
        </row>
        <row r="2964">
          <cell r="B2964" t="str">
            <v>បេវ ចន្ថន</v>
          </cell>
          <cell r="C2964">
            <v>1882100683</v>
          </cell>
          <cell r="D2964" t="str">
            <v>បេវ ចន្ថន</v>
          </cell>
          <cell r="E2964" t="str">
            <v>BEV CHANTHORN</v>
          </cell>
          <cell r="F2964" t="str">
            <v>0570000045285</v>
          </cell>
        </row>
        <row r="2965">
          <cell r="B2965" t="str">
            <v>ប៉ាត វុទ្ធី</v>
          </cell>
          <cell r="C2965">
            <v>1922100342</v>
          </cell>
          <cell r="D2965" t="str">
            <v>ប៉ាត វុទ្ធី</v>
          </cell>
          <cell r="E2965" t="str">
            <v>PAT VUTHY</v>
          </cell>
          <cell r="F2965" t="str">
            <v>0570000044726</v>
          </cell>
        </row>
        <row r="2966">
          <cell r="B2966" t="str">
            <v>អៀង វាស្នា</v>
          </cell>
          <cell r="C2966">
            <v>1850200416</v>
          </cell>
          <cell r="D2966" t="str">
            <v>អៀង វាស្នា</v>
          </cell>
          <cell r="E2966" t="str">
            <v>IENG VEASNA</v>
          </cell>
          <cell r="F2966" t="str">
            <v>0570000045048</v>
          </cell>
        </row>
        <row r="2967">
          <cell r="B2967" t="str">
            <v>លី គឹមលេង</v>
          </cell>
          <cell r="C2967">
            <v>1890200133</v>
          </cell>
          <cell r="D2967" t="str">
            <v>លី គឹមលេង</v>
          </cell>
          <cell r="E2967" t="str">
            <v>LY KIMLENG</v>
          </cell>
          <cell r="F2967" t="str">
            <v>0570000045177</v>
          </cell>
        </row>
        <row r="2968">
          <cell r="B2968" t="str">
            <v>លាង គឹមលន</v>
          </cell>
          <cell r="C2968">
            <v>1860200370</v>
          </cell>
          <cell r="D2968" t="str">
            <v>លាង គឹមលន</v>
          </cell>
          <cell r="E2968" t="str">
            <v>LEANG KIMLORN</v>
          </cell>
          <cell r="F2968" t="str">
            <v>0570000045161</v>
          </cell>
        </row>
        <row r="2969">
          <cell r="B2969" t="str">
            <v>ក្រុល នឿន</v>
          </cell>
          <cell r="C2969">
            <v>1932100304</v>
          </cell>
          <cell r="D2969" t="str">
            <v>ក្រុល នឿន</v>
          </cell>
          <cell r="E2969" t="str">
            <v>KROL NOEURN</v>
          </cell>
          <cell r="F2969" t="str">
            <v>0570000045207</v>
          </cell>
        </row>
        <row r="2970">
          <cell r="B2970" t="str">
            <v>រឹម សំរិត</v>
          </cell>
          <cell r="C2970">
            <v>1830200310</v>
          </cell>
          <cell r="D2970" t="str">
            <v>រឹម សំរិត</v>
          </cell>
          <cell r="E2970" t="str">
            <v>RIM SAMRITH</v>
          </cell>
          <cell r="F2970" t="str">
            <v>0570000045315</v>
          </cell>
        </row>
        <row r="2971">
          <cell r="B2971" t="str">
            <v>ផាន់ ធុល</v>
          </cell>
          <cell r="C2971">
            <v>1760200289</v>
          </cell>
          <cell r="D2971" t="str">
            <v>ផាន់ ធុល</v>
          </cell>
          <cell r="E2971" t="str">
            <v>PHAN THOUL</v>
          </cell>
          <cell r="F2971" t="str">
            <v>0570000044742</v>
          </cell>
        </row>
        <row r="2972">
          <cell r="B2972" t="str">
            <v>កៅ សត្រា</v>
          </cell>
          <cell r="C2972">
            <v>1810400135</v>
          </cell>
          <cell r="D2972" t="str">
            <v>កៅ សត្រា</v>
          </cell>
          <cell r="E2972" t="str">
            <v>KAO STRA</v>
          </cell>
          <cell r="F2972" t="str">
            <v>0570000045145</v>
          </cell>
        </row>
        <row r="2973">
          <cell r="B2973" t="str">
            <v>ហេង បូរ៉ា</v>
          </cell>
          <cell r="C2973">
            <v>1851500117</v>
          </cell>
          <cell r="D2973" t="str">
            <v>ហេង បូរ៉ា</v>
          </cell>
          <cell r="E2973" t="str">
            <v>HENG BORA</v>
          </cell>
          <cell r="F2973" t="str">
            <v>0570000044971</v>
          </cell>
        </row>
        <row r="2974">
          <cell r="B2974" t="str">
            <v>ផាន់ ចាន់រ៉ា</v>
          </cell>
          <cell r="C2974">
            <v>1860200320</v>
          </cell>
          <cell r="D2974" t="str">
            <v>ផាន់ ចាន់រ៉ា</v>
          </cell>
          <cell r="E2974" t="str">
            <v>PHAN CHANRA</v>
          </cell>
          <cell r="F2974" t="str">
            <v>0570000044955</v>
          </cell>
        </row>
        <row r="2975">
          <cell r="B2975" t="str">
            <v>មឿក រិទ្ធី</v>
          </cell>
          <cell r="C2975">
            <v>1900200149</v>
          </cell>
          <cell r="D2975" t="str">
            <v>មឿក រិទ្ធី</v>
          </cell>
          <cell r="E2975" t="str">
            <v>MOEUK RITHY</v>
          </cell>
          <cell r="F2975" t="str">
            <v>0570000045258</v>
          </cell>
        </row>
        <row r="2976">
          <cell r="B2976" t="str">
            <v>យិន សេងហ៊ាង</v>
          </cell>
          <cell r="C2976">
            <v>1850600178</v>
          </cell>
          <cell r="D2976" t="str">
            <v>យិន សេងហ៊ាង</v>
          </cell>
          <cell r="E2976" t="str">
            <v>YIN SENGHEANG</v>
          </cell>
          <cell r="F2976" t="str">
            <v>0570000044947</v>
          </cell>
        </row>
        <row r="2977">
          <cell r="B2977" t="str">
            <v>កែវ សេងហ៊ុន</v>
          </cell>
          <cell r="C2977">
            <v>2860200404</v>
          </cell>
          <cell r="D2977" t="str">
            <v>កែវ សេងហ៊ុន</v>
          </cell>
          <cell r="E2977" t="str">
            <v>KEO SENGHUN</v>
          </cell>
          <cell r="F2977" t="str">
            <v>0570000044898</v>
          </cell>
        </row>
        <row r="2978">
          <cell r="B2978" t="str">
            <v>សុខ សាវឿន</v>
          </cell>
          <cell r="C2978">
            <v>1832000214</v>
          </cell>
          <cell r="D2978" t="str">
            <v>សុខ សាវឿន</v>
          </cell>
          <cell r="E2978" t="str">
            <v>SOK SAVOEUN</v>
          </cell>
          <cell r="F2978" t="str">
            <v>0570000044734</v>
          </cell>
        </row>
        <row r="2979">
          <cell r="B2979" t="str">
            <v>ប្រាក់ ធីលី</v>
          </cell>
          <cell r="C2979">
            <v>2820200382</v>
          </cell>
          <cell r="D2979" t="str">
            <v>ប្រាក់ ធីលី</v>
          </cell>
          <cell r="E2979" t="str">
            <v>PRAK THYLY</v>
          </cell>
          <cell r="F2979" t="str">
            <v>0570000045277</v>
          </cell>
        </row>
        <row r="2980">
          <cell r="B2980" t="str">
            <v>គង់ ម៉េងហាក់</v>
          </cell>
          <cell r="C2980">
            <v>1810300359</v>
          </cell>
          <cell r="D2980" t="str">
            <v>គង់ ម៉េងហាក់</v>
          </cell>
          <cell r="E2980" t="str">
            <v>KUNG MENGHAK</v>
          </cell>
          <cell r="F2980" t="str">
            <v>0570000045118</v>
          </cell>
        </row>
        <row r="2981">
          <cell r="B2981" t="str">
            <v>ឌិន ចំរើន</v>
          </cell>
          <cell r="C2981">
            <v>1830300366</v>
          </cell>
          <cell r="D2981" t="str">
            <v>ឌិន ចំរើន</v>
          </cell>
          <cell r="E2981" t="str">
            <v>DIN CHAMROEUN</v>
          </cell>
          <cell r="F2981" t="str">
            <v>0570000045099</v>
          </cell>
        </row>
        <row r="2982">
          <cell r="B2982" t="str">
            <v>ភឹង សុភា</v>
          </cell>
          <cell r="C2982">
            <v>2870200285</v>
          </cell>
          <cell r="D2982" t="str">
            <v>ភឹង សុភា</v>
          </cell>
          <cell r="E2982" t="str">
            <v>PHOENG SOPHEA</v>
          </cell>
          <cell r="F2982" t="str">
            <v>0570000045242</v>
          </cell>
        </row>
        <row r="2983">
          <cell r="B2983" t="str">
            <v>ម៉ៃ ច័ន្ទយ៉ារ៉ាន់</v>
          </cell>
          <cell r="C2983">
            <v>1900200166</v>
          </cell>
          <cell r="D2983" t="str">
            <v>ម៉ៃ ច័ន្ទយ៉ារ៉ាន់</v>
          </cell>
          <cell r="E2983" t="str">
            <v>MAY CHANNYARAN</v>
          </cell>
          <cell r="F2983" t="str">
            <v>0570000045234</v>
          </cell>
        </row>
        <row r="2984">
          <cell r="B2984" t="str">
            <v>ទុំ សុខគា</v>
          </cell>
          <cell r="C2984">
            <v>1850800291</v>
          </cell>
          <cell r="D2984" t="str">
            <v>ទុំ សុខគា</v>
          </cell>
          <cell r="E2984" t="str">
            <v>TUM SOKEA</v>
          </cell>
          <cell r="F2984" t="str">
            <v>0570000044874</v>
          </cell>
        </row>
        <row r="2985">
          <cell r="B2985" t="str">
            <v>ហេង រក្សា</v>
          </cell>
          <cell r="C2985">
            <v>1940400081</v>
          </cell>
          <cell r="D2985" t="str">
            <v>ហេង រក្សា</v>
          </cell>
          <cell r="E2985" t="str">
            <v>HENG RAKSA</v>
          </cell>
          <cell r="F2985" t="str">
            <v>0570000046486</v>
          </cell>
        </row>
        <row r="2986">
          <cell r="B2986" t="str">
            <v>ឌុច សារិត</v>
          </cell>
          <cell r="C2986">
            <v>1890600223</v>
          </cell>
          <cell r="D2986" t="str">
            <v>ឌុច សារិត</v>
          </cell>
          <cell r="E2986" t="str">
            <v>DUCH SARITH</v>
          </cell>
          <cell r="F2986" t="str">
            <v>0570000045129</v>
          </cell>
        </row>
        <row r="2987">
          <cell r="B2987" t="str">
            <v>ដួង វណ្ណរិន្ទ</v>
          </cell>
          <cell r="C2987">
            <v>1860200369</v>
          </cell>
          <cell r="D2987" t="str">
            <v>ដួង វណ្ណរិន្ទ</v>
          </cell>
          <cell r="E2987" t="str">
            <v>DUONG VANNAKRINN</v>
          </cell>
          <cell r="F2987" t="str">
            <v>0570000045218</v>
          </cell>
        </row>
        <row r="2988">
          <cell r="B2988" t="str">
            <v>ខ្វាន់ ណារ៉េត</v>
          </cell>
          <cell r="C2988">
            <v>1860200306</v>
          </cell>
          <cell r="D2988" t="str">
            <v>ខ្វាន់ ណារ៉េត</v>
          </cell>
          <cell r="E2988" t="str">
            <v>KHVAN NARET</v>
          </cell>
          <cell r="F2988" t="str">
            <v>0570000045021</v>
          </cell>
        </row>
        <row r="2989">
          <cell r="B2989" t="str">
            <v>ហេង ងួនហ៊ត</v>
          </cell>
          <cell r="C2989">
            <v>1790700159</v>
          </cell>
          <cell r="D2989" t="str">
            <v>ហេង ងួនហ៊ត</v>
          </cell>
          <cell r="E2989" t="str">
            <v>HENG NGOUNHORT</v>
          </cell>
          <cell r="F2989" t="str">
            <v>0570000045862</v>
          </cell>
        </row>
        <row r="2990">
          <cell r="B2990" t="str">
            <v>សុខ គុណ</v>
          </cell>
          <cell r="C2990">
            <v>1790200056</v>
          </cell>
          <cell r="D2990" t="str">
            <v>សុខ គុណ</v>
          </cell>
          <cell r="E2990" t="str">
            <v>SOK KUN</v>
          </cell>
          <cell r="F2990" t="str">
            <v>0570000045838</v>
          </cell>
        </row>
        <row r="2991">
          <cell r="B2991" t="str">
            <v>អាន ចាន់សង</v>
          </cell>
          <cell r="C2991">
            <v>1830200181</v>
          </cell>
          <cell r="D2991" t="str">
            <v>អាន ចាន់សង</v>
          </cell>
          <cell r="E2991" t="str">
            <v>AN CHANSANG</v>
          </cell>
          <cell r="F2991" t="str">
            <v>0570000045633</v>
          </cell>
        </row>
        <row r="2992">
          <cell r="B2992" t="str">
            <v>ប៉ាវ ម៉េងហៀង</v>
          </cell>
          <cell r="C2992">
            <v>1830800390</v>
          </cell>
          <cell r="D2992" t="str">
            <v>ប៉ាវ ម៉េងហៀង</v>
          </cell>
          <cell r="E2992" t="str">
            <v>PAV MENGHEANG</v>
          </cell>
          <cell r="F2992" t="str">
            <v>0570000045463</v>
          </cell>
        </row>
        <row r="2993">
          <cell r="B2993" t="str">
            <v>នាង លីវុឌ្ឍន៍</v>
          </cell>
          <cell r="C2993">
            <v>1900200109</v>
          </cell>
          <cell r="D2993" t="str">
            <v>នាង លីវុឌ្ឍន៍</v>
          </cell>
          <cell r="E2993" t="str">
            <v>NEANG LIVUTH</v>
          </cell>
          <cell r="F2993" t="str">
            <v>0570000045487</v>
          </cell>
        </row>
        <row r="2994">
          <cell r="B2994" t="str">
            <v>រិ ធារ៉ា</v>
          </cell>
          <cell r="C2994">
            <v>2860200417</v>
          </cell>
          <cell r="D2994" t="str">
            <v>រិ ធារ៉ា</v>
          </cell>
          <cell r="E2994" t="str">
            <v>RI THEARA</v>
          </cell>
          <cell r="F2994" t="str">
            <v>0570000045773</v>
          </cell>
        </row>
        <row r="2995">
          <cell r="B2995" t="str">
            <v>ស៊ុន រ៉ាវួន</v>
          </cell>
          <cell r="C2995">
            <v>2870200331</v>
          </cell>
          <cell r="D2995" t="str">
            <v>ស៊ុន រ៉ាវួន</v>
          </cell>
          <cell r="E2995" t="str">
            <v>SUN RAVUON</v>
          </cell>
          <cell r="F2995" t="str">
            <v>0570000045684</v>
          </cell>
        </row>
        <row r="2996">
          <cell r="B2996" t="str">
            <v>យ៉ុន សំនាង</v>
          </cell>
          <cell r="C2996">
            <v>2901400288</v>
          </cell>
          <cell r="D2996" t="str">
            <v>យ៉ុន សំនាង</v>
          </cell>
          <cell r="E2996" t="str">
            <v>YON SAMNEANG</v>
          </cell>
          <cell r="F2996" t="str">
            <v>0570000045714</v>
          </cell>
        </row>
        <row r="2997">
          <cell r="B2997" t="str">
            <v>កែវ ស្រីទូច</v>
          </cell>
          <cell r="C2997">
            <v>2680200174</v>
          </cell>
          <cell r="D2997" t="str">
            <v>កែវ ស្រីទូច</v>
          </cell>
          <cell r="E2997" t="str">
            <v>KEO SREYTOUCH</v>
          </cell>
          <cell r="F2997" t="str">
            <v>0570000045428</v>
          </cell>
        </row>
        <row r="2998">
          <cell r="B2998" t="str">
            <v>សុខ នីន</v>
          </cell>
          <cell r="C2998">
            <v>2850200134</v>
          </cell>
          <cell r="D2998" t="str">
            <v>សុខ នីន</v>
          </cell>
          <cell r="E2998" t="str">
            <v>SOK NIN</v>
          </cell>
          <cell r="F2998">
            <v>570000218317</v>
          </cell>
        </row>
        <row r="2999">
          <cell r="B2999" t="str">
            <v>ជុំ កុសល</v>
          </cell>
          <cell r="C2999">
            <v>1870300323</v>
          </cell>
          <cell r="D2999" t="str">
            <v>ជុំ កុសល</v>
          </cell>
          <cell r="E2999" t="str">
            <v>CHUM KOSAL</v>
          </cell>
          <cell r="F2999" t="str">
            <v>0570000045625</v>
          </cell>
        </row>
        <row r="3000">
          <cell r="B3000" t="str">
            <v>ម៉ៃ ណេម</v>
          </cell>
          <cell r="C3000">
            <v>1882100574</v>
          </cell>
          <cell r="D3000" t="str">
            <v>ម៉ៃ ណេម</v>
          </cell>
          <cell r="E3000" t="str">
            <v>MEY NAME</v>
          </cell>
          <cell r="F3000" t="str">
            <v>0570000051331</v>
          </cell>
        </row>
        <row r="3001">
          <cell r="B3001" t="str">
            <v>ឃួន សុខា</v>
          </cell>
          <cell r="C3001">
            <v>2740200092</v>
          </cell>
          <cell r="D3001" t="str">
            <v>ឃួន សុខា</v>
          </cell>
          <cell r="E3001" t="str">
            <v>KHUON SOKHA</v>
          </cell>
          <cell r="F3001" t="str">
            <v>0570000045528</v>
          </cell>
        </row>
        <row r="3002">
          <cell r="B3002" t="str">
            <v>ទេស សុគន្ធា</v>
          </cell>
          <cell r="C3002">
            <v>2760200173</v>
          </cell>
          <cell r="D3002" t="str">
            <v>ទេស សុគន្ធា</v>
          </cell>
          <cell r="E3002" t="str">
            <v>TES SOKUNTHEA</v>
          </cell>
          <cell r="F3002" t="str">
            <v>0570000045471</v>
          </cell>
        </row>
        <row r="3003">
          <cell r="B3003" t="str">
            <v>កែវ កក្កដា</v>
          </cell>
          <cell r="C3003">
            <v>2810200261</v>
          </cell>
          <cell r="D3003" t="str">
            <v>កែវ កក្កដា</v>
          </cell>
          <cell r="E3003" t="str">
            <v>KEO KAKADA</v>
          </cell>
          <cell r="F3003" t="str">
            <v>0570000045765</v>
          </cell>
        </row>
        <row r="3004">
          <cell r="B3004" t="str">
            <v>ភី ស៊ីណា</v>
          </cell>
          <cell r="C3004">
            <v>2800200218</v>
          </cell>
          <cell r="D3004" t="str">
            <v>ភី ស៊ីណា</v>
          </cell>
          <cell r="E3004" t="str">
            <v>PHY SINA</v>
          </cell>
          <cell r="F3004" t="str">
            <v>0570000045568</v>
          </cell>
        </row>
        <row r="3005">
          <cell r="B3005" t="str">
            <v>ជួប ខេមរភក្តី</v>
          </cell>
          <cell r="C3005">
            <v>1841200355</v>
          </cell>
          <cell r="D3005" t="str">
            <v>ជួប ខេមរភក្តី</v>
          </cell>
          <cell r="E3005" t="str">
            <v>CHUOP KHEMRAK
PHEAKDEY</v>
          </cell>
          <cell r="F3005" t="str">
            <v>0570000045757</v>
          </cell>
        </row>
        <row r="3006">
          <cell r="B3006" t="str">
            <v>សៀន ឡេម</v>
          </cell>
          <cell r="C3006">
            <v>1892100487</v>
          </cell>
          <cell r="D3006" t="str">
            <v>សៀន ឡេម</v>
          </cell>
          <cell r="E3006" t="str">
            <v>SEAN LEM</v>
          </cell>
          <cell r="F3006" t="str">
            <v>0570000045676</v>
          </cell>
        </row>
        <row r="3007">
          <cell r="B3007" t="str">
            <v>ជីន សុភាត់</v>
          </cell>
          <cell r="C3007">
            <v>1900200146</v>
          </cell>
          <cell r="D3007" t="str">
            <v>ជីន សុភាត់</v>
          </cell>
          <cell r="E3007" t="str">
            <v>CHIN SOPHORT</v>
          </cell>
          <cell r="F3007" t="str">
            <v>0570000045455</v>
          </cell>
        </row>
        <row r="3008">
          <cell r="B3008" t="str">
            <v>ឈើត គន្ធា</v>
          </cell>
          <cell r="C3008">
            <v>2880200220</v>
          </cell>
          <cell r="D3008" t="str">
            <v>ឈើត គន្ធា</v>
          </cell>
          <cell r="E3008" t="str">
            <v>CHHOEUT KUNTHEA</v>
          </cell>
          <cell r="F3008" t="str">
            <v>0570000045517</v>
          </cell>
        </row>
        <row r="3009">
          <cell r="B3009" t="str">
            <v>ផា កញ្ញា</v>
          </cell>
          <cell r="C3009">
            <v>2910800359</v>
          </cell>
          <cell r="D3009" t="str">
            <v>ផា កញ្ញា</v>
          </cell>
          <cell r="E3009" t="str">
            <v>PHA KAGHNA</v>
          </cell>
          <cell r="F3009" t="str">
            <v>0570000051323</v>
          </cell>
        </row>
        <row r="3010">
          <cell r="B3010" t="str">
            <v>សុខ គន់</v>
          </cell>
          <cell r="C3010">
            <v>2810200263</v>
          </cell>
          <cell r="D3010" t="str">
            <v>សុខ គន់</v>
          </cell>
          <cell r="E3010" t="str">
            <v>SOK KUN</v>
          </cell>
          <cell r="F3010" t="str">
            <v>0570000045501</v>
          </cell>
        </row>
        <row r="3011">
          <cell r="B3011" t="str">
            <v>ដៀង សារឿប</v>
          </cell>
          <cell r="C3011">
            <v>1680200181</v>
          </cell>
          <cell r="D3011" t="str">
            <v>ដៀង សារឿប</v>
          </cell>
          <cell r="E3011" t="str">
            <v>DIENG SAROEURB</v>
          </cell>
          <cell r="F3011" t="str">
            <v>0570000045641</v>
          </cell>
        </row>
        <row r="3012">
          <cell r="B3012" t="str">
            <v>ខំ រចនា</v>
          </cell>
          <cell r="C3012">
            <v>2800200135</v>
          </cell>
          <cell r="D3012" t="str">
            <v>ខំ រចនា</v>
          </cell>
          <cell r="E3012" t="str">
            <v>KHOM RACHANA</v>
          </cell>
          <cell r="F3012" t="str">
            <v>0570000045609</v>
          </cell>
        </row>
        <row r="3013">
          <cell r="B3013" t="str">
            <v>ធៀង សេដ្ឋា</v>
          </cell>
          <cell r="C3013">
            <v>2820200070</v>
          </cell>
          <cell r="D3013" t="str">
            <v>ធៀង សេដ្ឋា</v>
          </cell>
          <cell r="E3013" t="str">
            <v>THEANG SETHA</v>
          </cell>
          <cell r="F3013" t="str">
            <v>0570000045749</v>
          </cell>
        </row>
        <row r="3014">
          <cell r="B3014" t="str">
            <v>យឺន ណេត</v>
          </cell>
          <cell r="C3014">
            <v>1900300391</v>
          </cell>
          <cell r="D3014" t="str">
            <v>យឺន ណេត</v>
          </cell>
          <cell r="E3014" t="str">
            <v>YEUN NETH</v>
          </cell>
          <cell r="F3014" t="str">
            <v>0570000045617</v>
          </cell>
        </row>
        <row r="3015">
          <cell r="B3015" t="str">
            <v>ផុន វណ្ណៈ</v>
          </cell>
          <cell r="C3015">
            <v>1910200186</v>
          </cell>
          <cell r="D3015" t="str">
            <v>ផុន វណ្ណៈ</v>
          </cell>
          <cell r="E3015" t="str">
            <v>PHON VANNAK</v>
          </cell>
          <cell r="F3015" t="str">
            <v>0570000045657</v>
          </cell>
        </row>
        <row r="3016">
          <cell r="B3016" t="str">
            <v>ត្រឹង ពេជ្រភីរុណ</v>
          </cell>
          <cell r="C3016">
            <v>1920200101</v>
          </cell>
          <cell r="D3016" t="str">
            <v>ត្រឹង ពេជ្រភីរុណ</v>
          </cell>
          <cell r="E3016" t="str">
            <v>TROENG PICHPHIRUN</v>
          </cell>
          <cell r="F3016" t="str">
            <v>0570000045447</v>
          </cell>
        </row>
        <row r="3017">
          <cell r="B3017" t="str">
            <v>ខៀន ពិសិដ្ឋ</v>
          </cell>
          <cell r="C3017">
            <v>1900200220</v>
          </cell>
          <cell r="D3017" t="str">
            <v>ខៀន ពិសិដ្ឋ</v>
          </cell>
          <cell r="E3017" t="str">
            <v>KHIEN PISITH</v>
          </cell>
          <cell r="F3017" t="str">
            <v>0570000045811</v>
          </cell>
        </row>
        <row r="3018">
          <cell r="B3018" t="str">
            <v>កង វិចិត្រ</v>
          </cell>
          <cell r="C3018">
            <v>1940200121</v>
          </cell>
          <cell r="D3018" t="str">
            <v>កង វិចិត្រ</v>
          </cell>
          <cell r="E3018" t="str">
            <v>KONG VICHET</v>
          </cell>
          <cell r="F3018" t="str">
            <v>0570000045854</v>
          </cell>
        </row>
        <row r="3019">
          <cell r="B3019" t="str">
            <v>ចិន​ សុវុន</v>
          </cell>
          <cell r="C3019">
            <v>1760200204</v>
          </cell>
          <cell r="D3019" t="str">
            <v>ចិន​ សុវុន</v>
          </cell>
          <cell r="E3019" t="str">
            <v>CHEN SOVON</v>
          </cell>
          <cell r="F3019" t="str">
            <v>0570000045536</v>
          </cell>
        </row>
        <row r="3020">
          <cell r="B3020" t="str">
            <v>ជិន ឌីម៉ង់</v>
          </cell>
          <cell r="C3020">
            <v>1860200409</v>
          </cell>
          <cell r="D3020" t="str">
            <v>ជិន ឌីម៉ង់</v>
          </cell>
          <cell r="E3020" t="str">
            <v>CHIN DIMORNG</v>
          </cell>
          <cell r="F3020" t="str">
            <v>0570000045668</v>
          </cell>
        </row>
        <row r="3021">
          <cell r="B3021" t="str">
            <v>ឃាន​ ខាន</v>
          </cell>
          <cell r="C3021">
            <v>1870200263</v>
          </cell>
          <cell r="D3021" t="str">
            <v>ឃាន​ ខាន</v>
          </cell>
          <cell r="E3021" t="str">
            <v>KHEAN KHAN</v>
          </cell>
          <cell r="F3021" t="str">
            <v>0570000045706</v>
          </cell>
        </row>
        <row r="3022">
          <cell r="B3022" t="str">
            <v>នេត សាម៉ន</v>
          </cell>
          <cell r="C3022">
            <v>1822000178</v>
          </cell>
          <cell r="D3022" t="str">
            <v>នេត សាម៉ន</v>
          </cell>
          <cell r="E3022" t="str">
            <v>NETH SAMAN</v>
          </cell>
          <cell r="F3022" t="str">
            <v>0570000045404</v>
          </cell>
        </row>
        <row r="3023">
          <cell r="B3023" t="str">
            <v>អោ សុភាព</v>
          </cell>
          <cell r="C3023">
            <v>1860600237</v>
          </cell>
          <cell r="D3023" t="str">
            <v>អោ សុភាព</v>
          </cell>
          <cell r="E3023" t="str">
            <v>OR SOPHEAP</v>
          </cell>
          <cell r="F3023" t="str">
            <v>0570000045738</v>
          </cell>
        </row>
        <row r="3024">
          <cell r="B3024" t="str">
            <v>ថេ សុជាតិ</v>
          </cell>
          <cell r="C3024">
            <v>1850600142</v>
          </cell>
          <cell r="D3024" t="str">
            <v>ថេ សុជាតិ</v>
          </cell>
          <cell r="E3024" t="str">
            <v>THE SOCHEAT</v>
          </cell>
          <cell r="F3024" t="str">
            <v>0570000045544</v>
          </cell>
        </row>
        <row r="3025">
          <cell r="B3025" t="str">
            <v>ហេង ឧស្សាហ៍</v>
          </cell>
          <cell r="C3025">
            <v>2903200008</v>
          </cell>
          <cell r="D3025" t="str">
            <v>ហេង ឧស្សាហ៍</v>
          </cell>
          <cell r="E3025" t="str">
            <v>HENG OUSA</v>
          </cell>
          <cell r="F3025" t="str">
            <v>0570000045579</v>
          </cell>
        </row>
        <row r="3026">
          <cell r="B3026" t="str">
            <v>ដាំ កិត្យា</v>
          </cell>
          <cell r="C3026">
            <v>1910200169</v>
          </cell>
          <cell r="D3026" t="str">
            <v>ដាំ កិត្យា</v>
          </cell>
          <cell r="E3026" t="str">
            <v>DAM KETYA</v>
          </cell>
          <cell r="F3026" t="str">
            <v>0570000045439</v>
          </cell>
        </row>
        <row r="3027">
          <cell r="B3027" t="str">
            <v>អឿ ខេមរា</v>
          </cell>
          <cell r="C3027">
            <v>1800200463</v>
          </cell>
          <cell r="D3027" t="str">
            <v>អឿ ខេមរា</v>
          </cell>
          <cell r="E3027" t="str">
            <v>OEUR KHEMRA</v>
          </cell>
          <cell r="F3027" t="str">
            <v>0570000045878</v>
          </cell>
        </row>
        <row r="3028">
          <cell r="B3028" t="str">
            <v>ស៊ីវ ចាន់ធី</v>
          </cell>
          <cell r="C3028">
            <v>2861200285</v>
          </cell>
          <cell r="D3028" t="str">
            <v>ស៊ីវ ចាន់ធី</v>
          </cell>
          <cell r="E3028" t="str">
            <v>SIV CHANTHY</v>
          </cell>
          <cell r="F3028" t="str">
            <v>0570000045398</v>
          </cell>
        </row>
        <row r="3029">
          <cell r="B3029" t="str">
            <v>ឈឿន ជំនោ</v>
          </cell>
          <cell r="C3029">
            <v>1790200112</v>
          </cell>
          <cell r="D3029" t="str">
            <v>ឈឿន ជំនោ</v>
          </cell>
          <cell r="E3029" t="str">
            <v>CHHOEUN CHUMNO</v>
          </cell>
          <cell r="F3029" t="str">
            <v>0570000045595</v>
          </cell>
        </row>
        <row r="3030">
          <cell r="B3030" t="str">
            <v>ប្រាក់ កូណាន់</v>
          </cell>
          <cell r="C3030">
            <v>1760200086</v>
          </cell>
          <cell r="D3030" t="str">
            <v>ប្រាក់ កូណាន់</v>
          </cell>
          <cell r="E3030" t="str">
            <v>PRAK KONAN</v>
          </cell>
          <cell r="F3030" t="str">
            <v>0570000045846</v>
          </cell>
        </row>
        <row r="3031">
          <cell r="B3031" t="str">
            <v>ស៊ូ សុផា</v>
          </cell>
          <cell r="C3031">
            <v>1801400266</v>
          </cell>
          <cell r="D3031" t="str">
            <v>ស៊ូ សុផា</v>
          </cell>
          <cell r="E3031" t="str">
            <v>SOU SOPHA</v>
          </cell>
          <cell r="F3031" t="str">
            <v>0570000045587</v>
          </cell>
        </row>
        <row r="3032">
          <cell r="B3032" t="str">
            <v>ឃុត រិទ្ធី</v>
          </cell>
          <cell r="C3032">
            <v>1850300381</v>
          </cell>
          <cell r="D3032" t="str">
            <v>ឃុត រិទ្ធី</v>
          </cell>
          <cell r="E3032" t="str">
            <v>KHOUT RITHY</v>
          </cell>
          <cell r="F3032" t="str">
            <v>0570000045552</v>
          </cell>
        </row>
        <row r="3033">
          <cell r="B3033" t="str">
            <v>សូ រ៉ន</v>
          </cell>
          <cell r="C3033">
            <v>1810800325</v>
          </cell>
          <cell r="D3033" t="str">
            <v>សូ រ៉ន</v>
          </cell>
          <cell r="E3033" t="str">
            <v>SO RAN</v>
          </cell>
          <cell r="F3033" t="str">
            <v>0570000045722</v>
          </cell>
        </row>
        <row r="3034">
          <cell r="B3034" t="str">
            <v>តេង ចិន្តា</v>
          </cell>
          <cell r="C3034" t="str">
            <v>1791500082</v>
          </cell>
          <cell r="D3034" t="str">
            <v>តេង ចិន្តា</v>
          </cell>
          <cell r="E3034" t="str">
            <v>TENG CHENDA</v>
          </cell>
          <cell r="F3034" t="str">
            <v>0250000150057</v>
          </cell>
        </row>
        <row r="3035">
          <cell r="B3035" t="str">
            <v>ស្វាយ ចំឫទ្ធិ</v>
          </cell>
          <cell r="C3035">
            <v>1670200044</v>
          </cell>
          <cell r="D3035" t="str">
            <v>ស្វាយ ចំឫទ្ធិ</v>
          </cell>
          <cell r="E3035" t="str">
            <v>SVAY CHAMRITH</v>
          </cell>
          <cell r="F3035" t="str">
            <v>0570000046017</v>
          </cell>
        </row>
        <row r="3036">
          <cell r="B3036" t="str">
            <v>សុខ ប៊ុនឈាង</v>
          </cell>
          <cell r="C3036">
            <v>2750200077</v>
          </cell>
          <cell r="D3036" t="str">
            <v>សុខ ប៊ុនឈាង</v>
          </cell>
          <cell r="E3036" t="str">
            <v>SOK BUNCHHEANG</v>
          </cell>
          <cell r="F3036" t="str">
            <v>0570000046087</v>
          </cell>
        </row>
        <row r="3037">
          <cell r="B3037" t="str">
            <v>កាន់ ស្រ៊ុន</v>
          </cell>
          <cell r="C3037">
            <v>1852100383</v>
          </cell>
          <cell r="D3037" t="str">
            <v>កាន់ ស្រ៊ុន</v>
          </cell>
          <cell r="E3037" t="str">
            <v>KANN SRUN</v>
          </cell>
          <cell r="F3037" t="str">
            <v>0570000045978</v>
          </cell>
        </row>
        <row r="3038">
          <cell r="B3038" t="str">
            <v>ស្រ៊ឺ ប្រពៃ</v>
          </cell>
          <cell r="C3038">
            <v>1801000132</v>
          </cell>
          <cell r="D3038" t="str">
            <v>ស្រ៊ឺ ប្រពៃ</v>
          </cell>
          <cell r="E3038" t="str">
            <v>SREU PRORPEY</v>
          </cell>
          <cell r="F3038" t="str">
            <v>0570000045951</v>
          </cell>
        </row>
        <row r="3039">
          <cell r="B3039" t="str">
            <v>អ៊ុកវង្ស ឌីនីកា</v>
          </cell>
          <cell r="C3039">
            <v>1940200122</v>
          </cell>
          <cell r="D3039" t="str">
            <v>អ៊ុកវង្ស ឌីនីកា</v>
          </cell>
          <cell r="E3039" t="str">
            <v>OUKVONG DYNICA</v>
          </cell>
          <cell r="F3039" t="str">
            <v>0570000046028</v>
          </cell>
        </row>
        <row r="3040">
          <cell r="B3040" t="str">
            <v>អ៊ុយ និត</v>
          </cell>
          <cell r="C3040">
            <v>1882100681</v>
          </cell>
          <cell r="D3040" t="str">
            <v>អ៊ុយ និត</v>
          </cell>
          <cell r="E3040" t="str">
            <v>UY NITH</v>
          </cell>
          <cell r="F3040" t="str">
            <v>0570000046354</v>
          </cell>
        </row>
        <row r="3041">
          <cell r="B3041" t="str">
            <v>ពាង ឡងឌី</v>
          </cell>
          <cell r="C3041">
            <v>2910200255</v>
          </cell>
          <cell r="D3041" t="str">
            <v>ពាង ឡងឌី</v>
          </cell>
          <cell r="E3041" t="str">
            <v>PEANG LONGDY</v>
          </cell>
          <cell r="F3041" t="str">
            <v>0570000046443</v>
          </cell>
        </row>
        <row r="3042">
          <cell r="B3042" t="str">
            <v>សុខ ចន្ថា</v>
          </cell>
          <cell r="C3042">
            <v>1930700232</v>
          </cell>
          <cell r="D3042" t="str">
            <v>សុខ ចន្ថា</v>
          </cell>
          <cell r="E3042" t="str">
            <v>SOK CHANTHA</v>
          </cell>
          <cell r="F3042" t="str">
            <v>0570000046184</v>
          </cell>
        </row>
        <row r="3043">
          <cell r="B3043" t="str">
            <v>ហន រតនា</v>
          </cell>
          <cell r="C3043">
            <v>2800200222</v>
          </cell>
          <cell r="D3043" t="str">
            <v>ហន រតនា</v>
          </cell>
          <cell r="E3043" t="str">
            <v>HAN RATTNA</v>
          </cell>
          <cell r="F3043" t="str">
            <v>0570000046362</v>
          </cell>
        </row>
        <row r="3044">
          <cell r="B3044" t="str">
            <v>សុខ វ៉ាន់ធី</v>
          </cell>
          <cell r="C3044">
            <v>2740200287</v>
          </cell>
          <cell r="D3044" t="str">
            <v>សុខ វ៉ាន់ធី</v>
          </cell>
          <cell r="E3044" t="str">
            <v>SOK VANTHY</v>
          </cell>
          <cell r="F3044" t="str">
            <v>0570000046052</v>
          </cell>
        </row>
        <row r="3045">
          <cell r="B3045" t="str">
            <v>ស៊ីវ ពៅ</v>
          </cell>
          <cell r="C3045">
            <v>2912100213</v>
          </cell>
          <cell r="D3045" t="str">
            <v>ស៊ីវ ពៅ</v>
          </cell>
          <cell r="E3045" t="str">
            <v>SIV POV</v>
          </cell>
          <cell r="F3045" t="str">
            <v>0570000046109</v>
          </cell>
        </row>
        <row r="3046">
          <cell r="B3046" t="str">
            <v>ឈឹម សិរីវឌ្ឍនា</v>
          </cell>
          <cell r="C3046">
            <v>2950200187</v>
          </cell>
          <cell r="D3046" t="str">
            <v>ឈឹម សិរីវឌ្ឍនា</v>
          </cell>
          <cell r="E3046" t="str">
            <v>CHHIM SEREIVATATHNA</v>
          </cell>
          <cell r="F3046" t="str">
            <v>0570000045908</v>
          </cell>
        </row>
        <row r="3047">
          <cell r="B3047" t="str">
            <v>ឆុំ ​ធាវី</v>
          </cell>
          <cell r="C3047">
            <v>2860500114</v>
          </cell>
          <cell r="D3047" t="str">
            <v>ឆុំ ​ធាវី</v>
          </cell>
          <cell r="E3047" t="str">
            <v>CHHOM THEAVY</v>
          </cell>
          <cell r="F3047" t="str">
            <v>0570000046273</v>
          </cell>
        </row>
        <row r="3048">
          <cell r="B3048" t="str">
            <v>កែវ សីហា​</v>
          </cell>
          <cell r="C3048">
            <v>1901200189</v>
          </cell>
          <cell r="D3048" t="str">
            <v>កែវ សីហា​</v>
          </cell>
          <cell r="E3048" t="str">
            <v>KEO SEIHA</v>
          </cell>
          <cell r="F3048" t="str">
            <v>0570000046338</v>
          </cell>
        </row>
        <row r="3049">
          <cell r="B3049" t="str">
            <v>នេត រតនា</v>
          </cell>
          <cell r="C3049">
            <v>1841200579</v>
          </cell>
          <cell r="D3049" t="str">
            <v>នេត រតនា</v>
          </cell>
          <cell r="E3049" t="str">
            <v>NETH RATHANA</v>
          </cell>
          <cell r="F3049" t="str">
            <v>0570000046451</v>
          </cell>
        </row>
        <row r="3050">
          <cell r="B3050" t="str">
            <v>ឃាន ចាន់ដា</v>
          </cell>
          <cell r="C3050">
            <v>1900100143</v>
          </cell>
          <cell r="D3050" t="str">
            <v>ឃាន ចាន់ដា</v>
          </cell>
          <cell r="E3050" t="str">
            <v>KHEAN CHANDA</v>
          </cell>
          <cell r="F3050" t="str">
            <v>0570000045994</v>
          </cell>
        </row>
        <row r="3051">
          <cell r="B3051" t="str">
            <v>ឈួម ឆប</v>
          </cell>
          <cell r="C3051">
            <v>1800200521</v>
          </cell>
          <cell r="D3051" t="str">
            <v>ឈួម ឆប</v>
          </cell>
          <cell r="E3051" t="str">
            <v>CHHOUM CHHORP</v>
          </cell>
          <cell r="F3051" t="str">
            <v>0570000046238</v>
          </cell>
        </row>
        <row r="3052">
          <cell r="B3052" t="str">
            <v>ណុល សារ៉ាត់</v>
          </cell>
          <cell r="C3052">
            <v>1892100270</v>
          </cell>
          <cell r="D3052" t="str">
            <v>ណុល សារ៉ាត់</v>
          </cell>
          <cell r="E3052" t="str">
            <v>NOL SARAT</v>
          </cell>
          <cell r="F3052" t="str">
            <v>0570000046408</v>
          </cell>
        </row>
        <row r="3053">
          <cell r="B3053" t="str">
            <v>ឈន អេង</v>
          </cell>
          <cell r="C3053">
            <v>1892100416</v>
          </cell>
          <cell r="D3053" t="str">
            <v>ឈន អេង</v>
          </cell>
          <cell r="E3053" t="str">
            <v>CHHORN ENG</v>
          </cell>
          <cell r="F3053" t="str">
            <v>0570000046435</v>
          </cell>
        </row>
        <row r="3054">
          <cell r="B3054" t="str">
            <v>វណ្ណ ស៊ីរ៉ាណេ</v>
          </cell>
          <cell r="C3054">
            <v>1700200363</v>
          </cell>
          <cell r="D3054" t="str">
            <v>វណ្ណ ស៊ីរ៉ាណេ</v>
          </cell>
          <cell r="E3054" t="str">
            <v>VANN SIRANE</v>
          </cell>
          <cell r="F3054" t="str">
            <v>0570000046117</v>
          </cell>
        </row>
        <row r="3055">
          <cell r="B3055" t="str">
            <v>លឹម ស៊ីណាត</v>
          </cell>
          <cell r="C3055">
            <v>1690300184</v>
          </cell>
          <cell r="D3055" t="str">
            <v>លឹម ស៊ីណាត</v>
          </cell>
          <cell r="E3055" t="str">
            <v>LIM SINATH</v>
          </cell>
          <cell r="F3055" t="str">
            <v>0570000046141</v>
          </cell>
        </row>
        <row r="3056">
          <cell r="B3056" t="str">
            <v>ពេជ្រ មន្នី</v>
          </cell>
          <cell r="C3056">
            <v>1891200220</v>
          </cell>
          <cell r="D3056" t="str">
            <v>ពេជ្រ មន្នី</v>
          </cell>
          <cell r="E3056" t="str">
            <v>PICH MONY</v>
          </cell>
          <cell r="F3056" t="str">
            <v>0570000046214</v>
          </cell>
        </row>
        <row r="3057">
          <cell r="B3057" t="str">
            <v>ប៉ែន សាវ៉ាន់ឌិត</v>
          </cell>
          <cell r="C3057">
            <v>1922000094</v>
          </cell>
          <cell r="D3057" t="str">
            <v>ប៉ែន សាវ៉ាន់ឌិត</v>
          </cell>
          <cell r="E3057" t="str">
            <v>PEN SAVANDIT</v>
          </cell>
          <cell r="F3057" t="str">
            <v>0570000046044</v>
          </cell>
        </row>
        <row r="3058">
          <cell r="B3058" t="str">
            <v>ខេ សៅ</v>
          </cell>
          <cell r="C3058">
            <v>1932100229</v>
          </cell>
          <cell r="D3058" t="str">
            <v>ខេ សៅ</v>
          </cell>
          <cell r="E3058" t="str">
            <v>KHE SAO</v>
          </cell>
          <cell r="F3058" t="str">
            <v>0570000046427</v>
          </cell>
        </row>
        <row r="3059">
          <cell r="B3059" t="str">
            <v>ឈិន ឈុនលី</v>
          </cell>
          <cell r="C3059">
            <v>1880200161</v>
          </cell>
          <cell r="D3059" t="str">
            <v>ឈិន ឈុនលី</v>
          </cell>
          <cell r="E3059" t="str">
            <v>CHHIN CHHUNLY</v>
          </cell>
          <cell r="F3059" t="str">
            <v>0570000046036</v>
          </cell>
        </row>
        <row r="3060">
          <cell r="B3060" t="str">
            <v>ភេ សារូ</v>
          </cell>
          <cell r="C3060">
            <v>1650200091</v>
          </cell>
          <cell r="D3060" t="str">
            <v>ភេ សារូ</v>
          </cell>
          <cell r="E3060" t="str">
            <v>PHE SAROU</v>
          </cell>
          <cell r="F3060" t="str">
            <v>0570000046281</v>
          </cell>
        </row>
        <row r="3061">
          <cell r="B3061" t="str">
            <v>ឡុញ សាម៉ុន</v>
          </cell>
          <cell r="C3061">
            <v>1820200504</v>
          </cell>
          <cell r="D3061" t="str">
            <v>ឡុញ សាម៉ុន</v>
          </cell>
          <cell r="E3061" t="str">
            <v>LONH SAMON</v>
          </cell>
          <cell r="F3061" t="str">
            <v>0570000046397</v>
          </cell>
        </row>
        <row r="3062">
          <cell r="B3062" t="str">
            <v>លាង សុគន្ធ</v>
          </cell>
          <cell r="C3062">
            <v>1870200271</v>
          </cell>
          <cell r="D3062" t="str">
            <v>លាង សុគន្ធ</v>
          </cell>
          <cell r="E3062" t="str">
            <v>LEANG SOKHUN</v>
          </cell>
          <cell r="F3062" t="str">
            <v>0570000045986</v>
          </cell>
        </row>
        <row r="3063">
          <cell r="B3063" t="str">
            <v>ឈឹម ភីណាល់</v>
          </cell>
          <cell r="C3063">
            <v>1810700278</v>
          </cell>
          <cell r="D3063" t="str">
            <v>ឈឹម ភីណាល់</v>
          </cell>
          <cell r="E3063" t="str">
            <v>CHHIM PHINAL</v>
          </cell>
          <cell r="F3063" t="str">
            <v>0570000046168</v>
          </cell>
        </row>
        <row r="3064">
          <cell r="B3064" t="str">
            <v>វង់ ស៊ីណា​</v>
          </cell>
          <cell r="C3064">
            <v>1892100376</v>
          </cell>
          <cell r="D3064" t="str">
            <v>វង់ ស៊ីណា​</v>
          </cell>
          <cell r="E3064" t="str">
            <v>VONG SINA</v>
          </cell>
          <cell r="F3064" t="str">
            <v>0570000045897</v>
          </cell>
        </row>
        <row r="3065">
          <cell r="B3065" t="str">
            <v>សុក ​ស៊ីវ៉ាន់</v>
          </cell>
          <cell r="C3065">
            <v>2892000121</v>
          </cell>
          <cell r="D3065" t="str">
            <v>សុក ​ស៊ីវ៉ាន់</v>
          </cell>
          <cell r="E3065" t="str">
            <v>SOK SIVANN</v>
          </cell>
          <cell r="F3065" t="str">
            <v>0570000046157</v>
          </cell>
        </row>
        <row r="3066">
          <cell r="B3066" t="str">
            <v>ណន សុគា</v>
          </cell>
          <cell r="C3066">
            <v>2940400065</v>
          </cell>
          <cell r="D3066" t="str">
            <v>ណន សុគា</v>
          </cell>
          <cell r="E3066" t="str">
            <v>NORN SOKEA</v>
          </cell>
          <cell r="F3066" t="str">
            <v>0570000046303</v>
          </cell>
        </row>
        <row r="3067">
          <cell r="B3067" t="str">
            <v>ហ៊ី ប៊ុនលី</v>
          </cell>
          <cell r="C3067">
            <v>1930700094</v>
          </cell>
          <cell r="D3067" t="str">
            <v>ហ៊ី ប៊ុនលី</v>
          </cell>
          <cell r="E3067" t="str">
            <v>HY BUNLY</v>
          </cell>
          <cell r="F3067" t="str">
            <v>0570000046311</v>
          </cell>
        </row>
        <row r="3068">
          <cell r="B3068" t="str">
            <v>សាំង ចន្ធារិទ្ធ</v>
          </cell>
          <cell r="C3068">
            <v>1821200563</v>
          </cell>
          <cell r="D3068" t="str">
            <v>សាំង ចន្ធារិទ្ធ</v>
          </cell>
          <cell r="E3068" t="str">
            <v>SANG CHANTHEARITH</v>
          </cell>
          <cell r="F3068" t="str">
            <v>0570000046222</v>
          </cell>
        </row>
        <row r="3069">
          <cell r="B3069" t="str">
            <v>តុំ ផល្លាភិរម្យ</v>
          </cell>
          <cell r="C3069">
            <v>1840100054</v>
          </cell>
          <cell r="D3069" t="str">
            <v>តុំ ផល្លាភិរម្យ</v>
          </cell>
          <cell r="E3069" t="str">
            <v>TOM PHALLAPHIROM</v>
          </cell>
          <cell r="F3069" t="str">
            <v>0570000045919</v>
          </cell>
        </row>
        <row r="3070">
          <cell r="B3070" t="str">
            <v>ចាន់ ធា</v>
          </cell>
          <cell r="C3070">
            <v>1710800480</v>
          </cell>
          <cell r="D3070" t="str">
            <v>ចាន់ ធា</v>
          </cell>
          <cell r="E3070" t="str">
            <v>CHANN THEA</v>
          </cell>
          <cell r="F3070" t="str">
            <v>0570000046133</v>
          </cell>
        </row>
        <row r="3071">
          <cell r="B3071" t="str">
            <v>ប៊ុត គន្ធា</v>
          </cell>
          <cell r="C3071">
            <v>2902100400</v>
          </cell>
          <cell r="D3071" t="str">
            <v>ប៊ុត គន្ធា</v>
          </cell>
          <cell r="E3071" t="str">
            <v>BUT KUNTHEA</v>
          </cell>
          <cell r="F3071" t="str">
            <v>0570000046001</v>
          </cell>
        </row>
        <row r="3072">
          <cell r="B3072" t="str">
            <v>ខៀវ បូរីរតន៍</v>
          </cell>
          <cell r="C3072">
            <v>1860200278</v>
          </cell>
          <cell r="D3072" t="str">
            <v>ខៀវ បូរីរតន៍</v>
          </cell>
          <cell r="E3072" t="str">
            <v>KHIEV BOREIROATH</v>
          </cell>
          <cell r="F3072" t="str">
            <v>0570000046206</v>
          </cell>
        </row>
        <row r="3073">
          <cell r="B3073" t="str">
            <v>អ៊ិន ដាណែត</v>
          </cell>
          <cell r="C3073">
            <v>1791200136</v>
          </cell>
          <cell r="D3073" t="str">
            <v>អ៊ិន ដាណែត</v>
          </cell>
          <cell r="E3073" t="str">
            <v>IN DANETH</v>
          </cell>
          <cell r="F3073" t="str">
            <v>0570000046095</v>
          </cell>
        </row>
        <row r="3074">
          <cell r="B3074" t="str">
            <v>រឹម ស្រីនិត</v>
          </cell>
          <cell r="C3074">
            <v>2940200123</v>
          </cell>
          <cell r="D3074" t="str">
            <v>រឹម ស្រីនិត</v>
          </cell>
          <cell r="E3074" t="str">
            <v>RIM SREYNIT</v>
          </cell>
          <cell r="F3074" t="str">
            <v>0570000046419</v>
          </cell>
        </row>
        <row r="3075">
          <cell r="B3075" t="str">
            <v>គាល សុខជ័យ</v>
          </cell>
          <cell r="C3075">
            <v>1920200100</v>
          </cell>
          <cell r="D3075" t="str">
            <v>គាល សុខជ័យ</v>
          </cell>
          <cell r="E3075" t="str">
            <v>KEAL SOKCHEY</v>
          </cell>
          <cell r="F3075" t="str">
            <v>0570000046327</v>
          </cell>
        </row>
        <row r="3076">
          <cell r="B3076" t="str">
            <v>ហ៊ួយ វាសនា</v>
          </cell>
          <cell r="C3076">
            <v>1862000199</v>
          </cell>
          <cell r="D3076" t="str">
            <v>ហ៊ួយ វាសនា</v>
          </cell>
          <cell r="E3076" t="str">
            <v>HUOY VEASNA</v>
          </cell>
          <cell r="F3076" t="str">
            <v>0570000046516</v>
          </cell>
        </row>
        <row r="3077">
          <cell r="B3077" t="str">
            <v>ឡេង ដារី</v>
          </cell>
          <cell r="C3077">
            <v>2880200221</v>
          </cell>
          <cell r="D3077" t="str">
            <v>ឡេង ដារី</v>
          </cell>
          <cell r="E3077" t="str">
            <v>LENG DARY</v>
          </cell>
          <cell r="F3077" t="str">
            <v>0570000046257</v>
          </cell>
        </row>
        <row r="3078">
          <cell r="B3078" t="str">
            <v>ថាច់ សុវិបុល</v>
          </cell>
          <cell r="C3078">
            <v>1830200311</v>
          </cell>
          <cell r="D3078" t="str">
            <v>ថាច់ សុវិបុល</v>
          </cell>
          <cell r="E3078" t="str">
            <v>THACH SOVIBOL</v>
          </cell>
          <cell r="F3078" t="str">
            <v>0570000046125</v>
          </cell>
        </row>
        <row r="3079">
          <cell r="B3079" t="str">
            <v>វឿន សុវឌ្ឍនៈ</v>
          </cell>
          <cell r="C3079">
            <v>1900200203</v>
          </cell>
          <cell r="D3079" t="str">
            <v>វឿន សុវឌ្ឍនៈ</v>
          </cell>
          <cell r="E3079" t="str">
            <v>VOEURN SOVATTANAK</v>
          </cell>
          <cell r="F3079" t="str">
            <v>0570000046389</v>
          </cell>
        </row>
        <row r="3080">
          <cell r="B3080" t="str">
            <v>ហាវ ធិន</v>
          </cell>
          <cell r="C3080">
            <v>1790300046</v>
          </cell>
          <cell r="D3080" t="str">
            <v>ហាវ ធិន</v>
          </cell>
          <cell r="E3080" t="str">
            <v>HAV THIN</v>
          </cell>
          <cell r="F3080" t="str">
            <v>0050000265001</v>
          </cell>
        </row>
        <row r="3081">
          <cell r="B3081" t="str">
            <v>អេង ណូរ៉ា</v>
          </cell>
          <cell r="C3081">
            <v>1730300449</v>
          </cell>
          <cell r="D3081" t="str">
            <v>អេង ណូរ៉ា</v>
          </cell>
          <cell r="E3081" t="str">
            <v>ENG NORA</v>
          </cell>
          <cell r="F3081" t="str">
            <v>0050000265087</v>
          </cell>
        </row>
        <row r="3082">
          <cell r="B3082" t="str">
            <v>សំ​រិទ្ធ ម៉ាលីដា</v>
          </cell>
          <cell r="C3082">
            <v>2830300251</v>
          </cell>
          <cell r="D3082" t="str">
            <v>សំ​រិទ្ធ ម៉ាលីដា</v>
          </cell>
          <cell r="E3082" t="str">
            <v>SAMRETH MALIDA</v>
          </cell>
          <cell r="F3082" t="str">
            <v>0050000264919</v>
          </cell>
        </row>
        <row r="3083">
          <cell r="B3083" t="str">
            <v>ម៉ៅ អេងជឺ</v>
          </cell>
          <cell r="C3083">
            <v>1840300312</v>
          </cell>
          <cell r="D3083" t="str">
            <v>ម៉ៅ អេងជឺ</v>
          </cell>
          <cell r="E3083" t="str">
            <v>MAO ENGCHOEU</v>
          </cell>
          <cell r="F3083" t="str">
            <v>0050000160908</v>
          </cell>
        </row>
        <row r="3084">
          <cell r="B3084" t="str">
            <v>ខេង សុខឡែន</v>
          </cell>
          <cell r="C3084">
            <v>1860300356</v>
          </cell>
          <cell r="D3084" t="str">
            <v>ខេង សុខឡែន</v>
          </cell>
          <cell r="E3084" t="str">
            <v>KHENG SOKLEN</v>
          </cell>
          <cell r="F3084" t="str">
            <v>0050000265273</v>
          </cell>
        </row>
        <row r="3085">
          <cell r="B3085" t="str">
            <v>សុខ ស៊ីនួន</v>
          </cell>
          <cell r="C3085">
            <v>2860300257</v>
          </cell>
          <cell r="D3085" t="str">
            <v>សុខ ស៊ីនួន</v>
          </cell>
          <cell r="E3085" t="str">
            <v>SOK SINUON</v>
          </cell>
          <cell r="F3085" t="str">
            <v>0050000265206</v>
          </cell>
        </row>
        <row r="3086">
          <cell r="B3086" t="str">
            <v>ម៉ន ស៊ីថា</v>
          </cell>
          <cell r="C3086">
            <v>2810300263</v>
          </cell>
          <cell r="D3086" t="str">
            <v>ម៉ន ស៊ីថា</v>
          </cell>
          <cell r="E3086" t="str">
            <v>MORN SITHA</v>
          </cell>
          <cell r="F3086" t="str">
            <v>0050000264878</v>
          </cell>
        </row>
        <row r="3087">
          <cell r="B3087" t="str">
            <v>សុង សុចាន់</v>
          </cell>
          <cell r="C3087">
            <v>2870300292</v>
          </cell>
          <cell r="D3087" t="str">
            <v>សុង សុចាន់</v>
          </cell>
          <cell r="E3087" t="str">
            <v>SONG SOCHAN</v>
          </cell>
          <cell r="F3087" t="str">
            <v>0050000264846</v>
          </cell>
        </row>
        <row r="3088">
          <cell r="B3088" t="str">
            <v>ទុំ ប៊ុនថាច</v>
          </cell>
          <cell r="C3088">
            <v>2900300294</v>
          </cell>
          <cell r="D3088" t="str">
            <v>ទុំ ប៊ុនថាច</v>
          </cell>
          <cell r="E3088" t="str">
            <v>TOM BUNTHACH</v>
          </cell>
          <cell r="F3088" t="str">
            <v>0050000264781</v>
          </cell>
        </row>
        <row r="3089">
          <cell r="B3089" t="str">
            <v>កុល ស្រីណា</v>
          </cell>
          <cell r="C3089">
            <v>2910700207</v>
          </cell>
          <cell r="D3089" t="str">
            <v>កុល ស្រីណា</v>
          </cell>
          <cell r="E3089" t="str">
            <v>KOL SREYNA</v>
          </cell>
          <cell r="F3089" t="str">
            <v>0050000264765</v>
          </cell>
        </row>
        <row r="3090">
          <cell r="B3090" t="str">
            <v>សែម កុសល</v>
          </cell>
          <cell r="C3090">
            <v>1920300147</v>
          </cell>
          <cell r="D3090" t="str">
            <v>សែម កុសល</v>
          </cell>
          <cell r="E3090" t="str">
            <v>SEM KOSOL</v>
          </cell>
          <cell r="F3090" t="str">
            <v>0050000264838</v>
          </cell>
        </row>
        <row r="3091">
          <cell r="B3091" t="str">
            <v>នាង ច័ន្ទនីកា</v>
          </cell>
          <cell r="C3091">
            <v>2912100232</v>
          </cell>
          <cell r="D3091" t="str">
            <v>នាង ច័ន្ទនីកា</v>
          </cell>
          <cell r="E3091" t="str">
            <v>NEANG CHANNIKA</v>
          </cell>
          <cell r="F3091" t="str">
            <v>0280000145842</v>
          </cell>
        </row>
        <row r="3092">
          <cell r="B3092" t="str">
            <v>ម៉ៅ សុខគា</v>
          </cell>
          <cell r="C3092">
            <v>2900300420</v>
          </cell>
          <cell r="D3092" t="str">
            <v>ម៉ៅ សុខគា</v>
          </cell>
          <cell r="E3092" t="str">
            <v>MAO SOKEA</v>
          </cell>
          <cell r="F3092" t="str">
            <v>0050000352907</v>
          </cell>
        </row>
        <row r="3093">
          <cell r="B3093" t="str">
            <v>ផៃ រីណា</v>
          </cell>
          <cell r="C3093">
            <v>2921400289</v>
          </cell>
          <cell r="D3093" t="str">
            <v>ផៃ រីណា</v>
          </cell>
          <cell r="E3093" t="str">
            <v>PHAI RINA</v>
          </cell>
          <cell r="F3093" t="str">
            <v>0080000723685</v>
          </cell>
        </row>
        <row r="3094">
          <cell r="B3094" t="str">
            <v xml:space="preserve">ឃ្លាំង ប៊ុនចាន់ </v>
          </cell>
          <cell r="C3094">
            <v>1811200532</v>
          </cell>
          <cell r="D3094" t="str">
            <v xml:space="preserve">ឃ្លាំង ប៊ុនចាន់ </v>
          </cell>
          <cell r="E3094" t="str">
            <v>KHLEANG BUNCHAN</v>
          </cell>
          <cell r="F3094" t="str">
            <v>0050000265133</v>
          </cell>
        </row>
        <row r="3095">
          <cell r="B3095" t="str">
            <v>មាស ភា</v>
          </cell>
          <cell r="C3095">
            <v>2820300283</v>
          </cell>
          <cell r="D3095" t="str">
            <v>មាស ភា</v>
          </cell>
          <cell r="E3095" t="str">
            <v>MEAS PHEA</v>
          </cell>
          <cell r="F3095" t="str">
            <v>0050000265125</v>
          </cell>
        </row>
        <row r="3096">
          <cell r="B3096" t="str">
            <v>រុន រត្ន័បូរ៉ា</v>
          </cell>
          <cell r="C3096">
            <v>1850800238</v>
          </cell>
          <cell r="D3096" t="str">
            <v>រុន រត្ន័បូរ៉ា</v>
          </cell>
          <cell r="E3096" t="str">
            <v>RUN ROTHBORA</v>
          </cell>
          <cell r="F3096" t="str">
            <v>0050000264935</v>
          </cell>
        </row>
        <row r="3097">
          <cell r="B3097" t="str">
            <v>ឈាន ឆុន</v>
          </cell>
          <cell r="C3097">
            <v>1840300482</v>
          </cell>
          <cell r="D3097" t="str">
            <v>ឈាន ឆុន</v>
          </cell>
          <cell r="E3097" t="str">
            <v>CHHEAN CHHUN</v>
          </cell>
          <cell r="F3097" t="str">
            <v>0050000265168</v>
          </cell>
        </row>
        <row r="3098">
          <cell r="B3098" t="str">
            <v>ស៊ាង ធារី</v>
          </cell>
          <cell r="C3098">
            <v>2810300252</v>
          </cell>
          <cell r="D3098" t="str">
            <v>ស៊ាង ធារី</v>
          </cell>
          <cell r="E3098" t="str">
            <v>SEANG THEARY</v>
          </cell>
          <cell r="F3098" t="str">
            <v>0050000265068</v>
          </cell>
        </row>
        <row r="3099">
          <cell r="B3099" t="str">
            <v>ខ្វាន់​ សុចិន្តា</v>
          </cell>
          <cell r="C3099">
            <v>2770300054</v>
          </cell>
          <cell r="D3099" t="str">
            <v>ខ្វាន់​ សុចិន្តា</v>
          </cell>
          <cell r="E3099" t="str">
            <v>KHVAN SOCHENDA</v>
          </cell>
          <cell r="F3099" t="str">
            <v>0050000264978</v>
          </cell>
        </row>
        <row r="3100">
          <cell r="B3100" t="str">
            <v>ខាត់ សុខឃៀង</v>
          </cell>
          <cell r="C3100">
            <v>1860600309</v>
          </cell>
          <cell r="D3100" t="str">
            <v>ខាត់ សុខឃៀង</v>
          </cell>
          <cell r="E3100" t="str">
            <v>KHAT SOKHEANG</v>
          </cell>
          <cell r="F3100" t="str">
            <v>0050000264773</v>
          </cell>
        </row>
        <row r="3101">
          <cell r="B3101" t="str">
            <v>ហ៊ុន ឆៃហេង</v>
          </cell>
          <cell r="C3101">
            <v>1830300217</v>
          </cell>
          <cell r="D3101" t="str">
            <v>ហ៊ុន ឆៃហេង</v>
          </cell>
          <cell r="E3101" t="str">
            <v>HUN CHAIHENG</v>
          </cell>
          <cell r="F3101" t="str">
            <v>0140000071664</v>
          </cell>
        </row>
        <row r="3102">
          <cell r="B3102" t="str">
            <v>ឡាយ សុខម៉េង</v>
          </cell>
          <cell r="C3102">
            <v>1850600191</v>
          </cell>
          <cell r="D3102" t="str">
            <v>ឡាយ សុខម៉េង</v>
          </cell>
          <cell r="E3102" t="str">
            <v>LAY SOKMENG</v>
          </cell>
          <cell r="F3102" t="str">
            <v>0050000264897</v>
          </cell>
        </row>
        <row r="3103">
          <cell r="B3103" t="str">
            <v>ហេង មួយយ៉េក</v>
          </cell>
          <cell r="C3103">
            <v>2930300282</v>
          </cell>
          <cell r="D3103" t="str">
            <v>ហេង មួយយ៉េក</v>
          </cell>
          <cell r="E3103" t="str">
            <v>HENG MUOYYEK</v>
          </cell>
          <cell r="F3103" t="str">
            <v>0050000264967</v>
          </cell>
        </row>
        <row r="3104">
          <cell r="B3104" t="str">
            <v>ភិន សុវារី</v>
          </cell>
          <cell r="C3104">
            <v>2930800187</v>
          </cell>
          <cell r="D3104" t="str">
            <v>ភិន សុវារី</v>
          </cell>
          <cell r="E3104" t="str">
            <v>PHIN SOVARY</v>
          </cell>
          <cell r="F3104" t="str">
            <v>0050000264986</v>
          </cell>
        </row>
        <row r="3105">
          <cell r="B3105" t="str">
            <v>ថោ ចាន់</v>
          </cell>
          <cell r="C3105">
            <v>1920300339</v>
          </cell>
          <cell r="D3105" t="str">
            <v>ថោ ចាន់</v>
          </cell>
          <cell r="E3105" t="str">
            <v>THOR CHANN</v>
          </cell>
          <cell r="F3105" t="str">
            <v>0050000264889</v>
          </cell>
        </row>
        <row r="3106">
          <cell r="B3106" t="str">
            <v>ថេង ឆៃហុក</v>
          </cell>
          <cell r="C3106">
            <v>1890300311</v>
          </cell>
          <cell r="D3106" t="str">
            <v>ថេង ឆៃហុក</v>
          </cell>
          <cell r="E3106" t="str">
            <v>THENG CHAIHOK</v>
          </cell>
          <cell r="F3106" t="str">
            <v>0050000264797</v>
          </cell>
        </row>
        <row r="3107">
          <cell r="B3107" t="str">
            <v>សឿ ធូរី</v>
          </cell>
          <cell r="C3107">
            <v>1901000116</v>
          </cell>
          <cell r="D3107" t="str">
            <v>សឿ ធូរី</v>
          </cell>
          <cell r="E3107" t="str">
            <v>SOEUR THOURY</v>
          </cell>
          <cell r="F3107" t="str">
            <v>0050000264862</v>
          </cell>
        </row>
        <row r="3108">
          <cell r="B3108" t="str">
            <v>រស់ មុំ</v>
          </cell>
          <cell r="C3108">
            <v>1880300272</v>
          </cell>
          <cell r="D3108" t="str">
            <v>រស់ មុំ</v>
          </cell>
          <cell r="E3108" t="str">
            <v>ROUS MOM</v>
          </cell>
          <cell r="F3108" t="str">
            <v>0050000265079</v>
          </cell>
        </row>
        <row r="3109">
          <cell r="B3109" t="str">
            <v>ជឹម  រត្តនា</v>
          </cell>
          <cell r="C3109">
            <v>1922100286</v>
          </cell>
          <cell r="D3109" t="str">
            <v>ជឹម  រត្តនា</v>
          </cell>
          <cell r="E3109" t="str">
            <v>CHIM RATHANA</v>
          </cell>
          <cell r="F3109" t="str">
            <v>0050000264927</v>
          </cell>
        </row>
        <row r="3110">
          <cell r="B3110" t="str">
            <v>មាឃ ដាលុច</v>
          </cell>
          <cell r="C3110">
            <v>1890600224</v>
          </cell>
          <cell r="D3110" t="str">
            <v>មាឃ ដាលុច</v>
          </cell>
          <cell r="E3110" t="str">
            <v>MEAK DALUCH</v>
          </cell>
          <cell r="F3110" t="str">
            <v>0050000264994</v>
          </cell>
        </row>
        <row r="3111">
          <cell r="B3111" t="str">
            <v>ម៉ាន់ សុភ័ណ</v>
          </cell>
          <cell r="C3111">
            <v>1870800326</v>
          </cell>
          <cell r="D3111" t="str">
            <v>ម៉ាន់ សុភ័ណ</v>
          </cell>
          <cell r="E3111" t="str">
            <v>MANN SOPHORN</v>
          </cell>
          <cell r="F3111" t="str">
            <v>0240000355837</v>
          </cell>
        </row>
        <row r="3112">
          <cell r="B3112" t="str">
            <v>ឆុន វាសនា</v>
          </cell>
          <cell r="C3112">
            <v>1810300422</v>
          </cell>
          <cell r="D3112" t="str">
            <v>ឆុន វាសនា</v>
          </cell>
          <cell r="E3112" t="str">
            <v>CHHON VEASNA</v>
          </cell>
          <cell r="F3112" t="str">
            <v>0140000072237</v>
          </cell>
        </row>
        <row r="3113">
          <cell r="B3113" t="str">
            <v>ស្រេង ដាលីន</v>
          </cell>
          <cell r="C3113">
            <v>2920300388</v>
          </cell>
          <cell r="D3113" t="str">
            <v>ស្រេង ដាលីន</v>
          </cell>
          <cell r="E3113" t="str">
            <v>SRENG DALIN</v>
          </cell>
          <cell r="F3113" t="str">
            <v>0050000264827</v>
          </cell>
        </row>
        <row r="3114">
          <cell r="B3114" t="str">
            <v>ឡេក រដ្ឋាស័ក្ត</v>
          </cell>
          <cell r="C3114">
            <v>1840300451</v>
          </cell>
          <cell r="D3114" t="str">
            <v>ឡេក រដ្ឋាស័ក្ត</v>
          </cell>
          <cell r="E3114" t="str">
            <v>LEK RATHASAK</v>
          </cell>
          <cell r="F3114" t="str">
            <v>0050000265052</v>
          </cell>
        </row>
        <row r="3115">
          <cell r="B3115" t="str">
            <v>ហេង ស៊ីវ៉ាន់ថា</v>
          </cell>
          <cell r="C3115">
            <v>1820300379</v>
          </cell>
          <cell r="D3115" t="str">
            <v>ហេង ស៊ីវ៉ាន់ថា</v>
          </cell>
          <cell r="E3115" t="str">
            <v>HENG SIVANTHA</v>
          </cell>
          <cell r="F3115" t="str">
            <v>0050000265095</v>
          </cell>
        </row>
        <row r="3116">
          <cell r="B3116" t="str">
            <v>ជា​ មួយស្រេង</v>
          </cell>
          <cell r="C3116">
            <v>1820300437</v>
          </cell>
          <cell r="D3116" t="str">
            <v>ជា​ មួយស្រេង</v>
          </cell>
          <cell r="E3116" t="str">
            <v>CHEA MUY SRENG</v>
          </cell>
          <cell r="F3116" t="str">
            <v>0050000264943</v>
          </cell>
        </row>
        <row r="3117">
          <cell r="B3117" t="str">
            <v>ហ៊ត់ ប៊ុនហៃ</v>
          </cell>
          <cell r="C3117">
            <v>1840300402</v>
          </cell>
          <cell r="D3117" t="str">
            <v>ហ៊ត់ ប៊ុនហៃ</v>
          </cell>
          <cell r="E3117" t="str">
            <v>HORT BUNHAY</v>
          </cell>
          <cell r="F3117" t="str">
            <v>0050000264908</v>
          </cell>
        </row>
        <row r="3118">
          <cell r="B3118" t="str">
            <v>កន សុផា</v>
          </cell>
          <cell r="C3118">
            <v>2820300278</v>
          </cell>
          <cell r="D3118" t="str">
            <v>កន សុផា</v>
          </cell>
          <cell r="E3118" t="str">
            <v>KORN SOPHA</v>
          </cell>
          <cell r="F3118" t="str">
            <v>0050000265036</v>
          </cell>
        </row>
        <row r="3119">
          <cell r="B3119" t="str">
            <v>ឈឿន សារុំ</v>
          </cell>
          <cell r="C3119">
            <v>2870300349</v>
          </cell>
          <cell r="D3119" t="str">
            <v>ឈឿន សារុំ</v>
          </cell>
          <cell r="E3119" t="str">
            <v>CHHOEUN SAROM</v>
          </cell>
          <cell r="F3119" t="str">
            <v>0050000264811</v>
          </cell>
        </row>
        <row r="3120">
          <cell r="B3120" t="str">
            <v>ឯក ហៀង</v>
          </cell>
          <cell r="C3120">
            <v>1720600044</v>
          </cell>
          <cell r="D3120" t="str">
            <v>ឯក ហៀង</v>
          </cell>
          <cell r="E3120" t="str">
            <v>EK HIENG</v>
          </cell>
          <cell r="F3120" t="str">
            <v>0370000192211</v>
          </cell>
        </row>
        <row r="3121">
          <cell r="B3121" t="str">
            <v>រិន វិទ្យាដារ៉ូ</v>
          </cell>
          <cell r="C3121">
            <v>1811200533</v>
          </cell>
          <cell r="D3121" t="str">
            <v>រិន វិទ្យាដារ៉ូ</v>
          </cell>
          <cell r="E3121" t="str">
            <v>RIN VITIADARO</v>
          </cell>
          <cell r="F3121" t="str">
            <v>0370000192254</v>
          </cell>
        </row>
        <row r="3122">
          <cell r="B3122" t="str">
            <v>គី ធីតា</v>
          </cell>
          <cell r="C3122">
            <v>2820600134</v>
          </cell>
          <cell r="D3122" t="str">
            <v>គី ធីតា</v>
          </cell>
          <cell r="E3122" t="str">
            <v>KY THIDA</v>
          </cell>
          <cell r="F3122" t="str">
            <v>0370000192602</v>
          </cell>
        </row>
        <row r="3123">
          <cell r="B3123" t="str">
            <v>ខឹម ខេមរិន្ទ</v>
          </cell>
          <cell r="C3123">
            <v>1880600096</v>
          </cell>
          <cell r="D3123" t="str">
            <v>ខឹម ខេមរិន្ទ</v>
          </cell>
          <cell r="E3123" t="str">
            <v>KHIM KHEMRIN</v>
          </cell>
          <cell r="F3123" t="str">
            <v>0370000192448</v>
          </cell>
        </row>
        <row r="3124">
          <cell r="B3124" t="str">
            <v>ហៀង សុខហ៊ី</v>
          </cell>
          <cell r="C3124">
            <v>1830400129</v>
          </cell>
          <cell r="D3124" t="str">
            <v>ហៀង សុខហ៊ី</v>
          </cell>
          <cell r="E3124" t="str">
            <v>HIENG SOKHY</v>
          </cell>
          <cell r="F3124" t="str">
            <v>0370000192238</v>
          </cell>
        </row>
        <row r="3125">
          <cell r="B3125" t="str">
            <v>ព្រហ្ម វាសនា</v>
          </cell>
          <cell r="C3125">
            <v>1830600169</v>
          </cell>
          <cell r="D3125" t="str">
            <v>ព្រហ្ម វាសនា</v>
          </cell>
          <cell r="E3125" t="str">
            <v>PRUM VEASNA</v>
          </cell>
          <cell r="F3125" t="str">
            <v>0370000192653</v>
          </cell>
        </row>
        <row r="3126">
          <cell r="B3126" t="str">
            <v>សាន គីមជេន</v>
          </cell>
          <cell r="C3126">
            <v>2860600164</v>
          </cell>
          <cell r="D3126" t="str">
            <v>សាន គីមជេន</v>
          </cell>
          <cell r="E3126" t="str">
            <v>SAN KIMCHEN</v>
          </cell>
          <cell r="F3126" t="str">
            <v>0370000192459</v>
          </cell>
        </row>
        <row r="3127">
          <cell r="B3127" t="str">
            <v>អាន សុវណ្ណ</v>
          </cell>
          <cell r="C3127">
            <v>1850600109</v>
          </cell>
          <cell r="D3127" t="str">
            <v>អាន សុវណ្ណ</v>
          </cell>
          <cell r="E3127" t="str">
            <v>ANN  SOVANN</v>
          </cell>
          <cell r="F3127" t="str">
            <v>0370000192327</v>
          </cell>
        </row>
        <row r="3128">
          <cell r="B3128" t="str">
            <v>សេង ណៃ</v>
          </cell>
          <cell r="C3128">
            <v>2860600170</v>
          </cell>
          <cell r="D3128" t="str">
            <v>សេង ណៃ</v>
          </cell>
          <cell r="E3128" t="str">
            <v>SENG NAY</v>
          </cell>
          <cell r="F3128" t="str">
            <v>0370000192537</v>
          </cell>
        </row>
        <row r="3129">
          <cell r="B3129" t="str">
            <v>អ៊ង តន</v>
          </cell>
          <cell r="C3129">
            <v>1820700377</v>
          </cell>
          <cell r="D3129" t="str">
            <v>អ៊ង តន</v>
          </cell>
          <cell r="E3129" t="str">
            <v>ORNG TAN</v>
          </cell>
          <cell r="F3129" t="str">
            <v>0370000192203</v>
          </cell>
        </row>
        <row r="3130">
          <cell r="B3130" t="str">
            <v>ម៉ាន អៀងឡា</v>
          </cell>
          <cell r="C3130">
            <v>1890600169</v>
          </cell>
          <cell r="D3130" t="str">
            <v>ម៉ាន អៀងឡា</v>
          </cell>
          <cell r="E3130" t="str">
            <v>MAN EANGLA</v>
          </cell>
          <cell r="F3130" t="str">
            <v>0280000144617</v>
          </cell>
        </row>
        <row r="3131">
          <cell r="B3131" t="str">
            <v>វួន​ វិចិត្រ</v>
          </cell>
          <cell r="C3131">
            <v>1872100389</v>
          </cell>
          <cell r="D3131" t="str">
            <v>វួន​ វិចិត្រ</v>
          </cell>
          <cell r="E3131" t="str">
            <v>VOUN VECHET</v>
          </cell>
          <cell r="F3131">
            <v>370000192424</v>
          </cell>
        </row>
        <row r="3132">
          <cell r="B3132" t="str">
            <v>សេក សុខហឿន</v>
          </cell>
          <cell r="C3132">
            <v>1800600225</v>
          </cell>
          <cell r="D3132" t="str">
            <v>សេក សុខហឿន</v>
          </cell>
          <cell r="E3132" t="str">
            <v>SEK SOK HOEUN</v>
          </cell>
          <cell r="F3132" t="str">
            <v>0250000150173</v>
          </cell>
        </row>
        <row r="3133">
          <cell r="B3133" t="str">
            <v>អិន​ អ៊ាន់</v>
          </cell>
          <cell r="C3133">
            <v>1880300345</v>
          </cell>
          <cell r="D3133" t="str">
            <v>អិន​ អ៊ាន់</v>
          </cell>
          <cell r="E3133" t="str">
            <v>IN ORN</v>
          </cell>
          <cell r="F3133" t="str">
            <v>0370000192367</v>
          </cell>
        </row>
        <row r="3134">
          <cell r="B3134" t="str">
            <v>ហ៊ី សុជា</v>
          </cell>
          <cell r="C3134" t="str">
            <v>1850600140</v>
          </cell>
          <cell r="D3134" t="str">
            <v>ហ៊ី សុជា</v>
          </cell>
          <cell r="E3134" t="str">
            <v>HY SOKCHEA</v>
          </cell>
          <cell r="F3134" t="str">
            <v>0370000192335</v>
          </cell>
        </row>
        <row r="3135">
          <cell r="B3135" t="str">
            <v>សាមួន សាម៉ាន់</v>
          </cell>
          <cell r="C3135">
            <v>1890600222</v>
          </cell>
          <cell r="D3135" t="str">
            <v>សាមួន សាម៉ាន់</v>
          </cell>
          <cell r="E3135" t="str">
            <v>SAMOUN SAMAN</v>
          </cell>
          <cell r="F3135" t="str">
            <v>0370000192378</v>
          </cell>
        </row>
        <row r="3136">
          <cell r="B3136" t="str">
            <v>ឆាង សុវតី</v>
          </cell>
          <cell r="C3136">
            <v>2860600155</v>
          </cell>
          <cell r="D3136" t="str">
            <v>ឆាង សុវតី</v>
          </cell>
          <cell r="E3136" t="str">
            <v>CHHANG SOWATEY</v>
          </cell>
          <cell r="F3136" t="str">
            <v>0370000251811</v>
          </cell>
        </row>
        <row r="3137">
          <cell r="B3137" t="str">
            <v>មុត គន្ធា</v>
          </cell>
          <cell r="C3137">
            <v>2830600149</v>
          </cell>
          <cell r="D3137" t="str">
            <v>មុត គន្ធា</v>
          </cell>
          <cell r="E3137" t="str">
            <v>MUT KUNTHEA</v>
          </cell>
          <cell r="F3137" t="str">
            <v>0370000120342</v>
          </cell>
        </row>
        <row r="3138">
          <cell r="B3138" t="str">
            <v>សំ​ សាវត្ត</v>
          </cell>
          <cell r="C3138">
            <v>1790600169</v>
          </cell>
          <cell r="D3138" t="str">
            <v>សំ​ សាវត្ត</v>
          </cell>
          <cell r="E3138" t="str">
            <v>SAM SAWAT</v>
          </cell>
          <cell r="F3138" t="str">
            <v>0370000192308</v>
          </cell>
        </row>
        <row r="3139">
          <cell r="B3139" t="str">
            <v>ម៉ៅ ពុទី្ធ</v>
          </cell>
          <cell r="C3139">
            <v>1880600091</v>
          </cell>
          <cell r="D3139" t="str">
            <v>ម៉ៅ ពុទី្ធ</v>
          </cell>
          <cell r="E3139" t="str">
            <v>MAO PUTHY</v>
          </cell>
          <cell r="F3139" t="str">
            <v>0370000192548</v>
          </cell>
        </row>
        <row r="3140">
          <cell r="B3140" t="str">
            <v>អ៊ន សុខអ៊ីន</v>
          </cell>
          <cell r="C3140">
            <v>1870600132</v>
          </cell>
          <cell r="D3140" t="str">
            <v>អ៊ន សុខអ៊ីន</v>
          </cell>
          <cell r="E3140" t="str">
            <v>ORN SOKIN</v>
          </cell>
          <cell r="F3140" t="str">
            <v>0370000251889</v>
          </cell>
        </row>
        <row r="3141">
          <cell r="B3141" t="str">
            <v>អ៊ុក សុវត្ថិរា</v>
          </cell>
          <cell r="C3141">
            <v>1820600201</v>
          </cell>
          <cell r="D3141" t="str">
            <v>អ៊ុក សុវត្ថិរា</v>
          </cell>
          <cell r="E3141" t="str">
            <v>OUK SOVATTARA</v>
          </cell>
          <cell r="F3141" t="str">
            <v>0370000192386</v>
          </cell>
        </row>
        <row r="3142">
          <cell r="B3142" t="str">
            <v>សុន ណារិទ្ធិ</v>
          </cell>
          <cell r="C3142">
            <v>1870600088</v>
          </cell>
          <cell r="D3142" t="str">
            <v>សុន ណារិទ្ធិ</v>
          </cell>
          <cell r="E3142" t="str">
            <v>SON NARITH</v>
          </cell>
          <cell r="F3142" t="str">
            <v>0370000192483</v>
          </cell>
        </row>
        <row r="3143">
          <cell r="B3143" t="str">
            <v>ណាល់ សុខណេង</v>
          </cell>
          <cell r="C3143">
            <v>1900600224</v>
          </cell>
          <cell r="D3143" t="str">
            <v>ណាល់ សុខណេង</v>
          </cell>
          <cell r="E3143" t="str">
            <v>NALL SOKNENG</v>
          </cell>
          <cell r="F3143" t="str">
            <v>0370000192874</v>
          </cell>
        </row>
        <row r="3144">
          <cell r="B3144" t="str">
            <v>ចាប​ វណ្ណដែត</v>
          </cell>
          <cell r="C3144">
            <v>1911400148</v>
          </cell>
          <cell r="D3144" t="str">
            <v>ចាប​ វណ្ណដែត</v>
          </cell>
          <cell r="E3144" t="str">
            <v>CHAP VANDETH</v>
          </cell>
          <cell r="F3144" t="str">
            <v>0370000192588</v>
          </cell>
        </row>
        <row r="3145">
          <cell r="B3145" t="str">
            <v>ណុប សុផាន់ណា</v>
          </cell>
          <cell r="C3145">
            <v>2950200227</v>
          </cell>
          <cell r="D3145" t="str">
            <v>ណុប សុផាន់ណា</v>
          </cell>
          <cell r="E3145" t="str">
            <v>NOB SOPHANNA</v>
          </cell>
          <cell r="F3145" t="str">
            <v>0370000192394</v>
          </cell>
        </row>
        <row r="3146">
          <cell r="B3146" t="str">
            <v>វ៉ាន់ អៀង</v>
          </cell>
          <cell r="C3146">
            <v>1870600249</v>
          </cell>
          <cell r="D3146" t="str">
            <v>វ៉ាន់ អៀង</v>
          </cell>
          <cell r="E3146" t="str">
            <v>VANN EANG</v>
          </cell>
          <cell r="F3146" t="str">
            <v>0370000251781</v>
          </cell>
        </row>
        <row r="3147">
          <cell r="B3147" t="str">
            <v>ឆន វណ្ណារ៉ុង</v>
          </cell>
          <cell r="C3147">
            <v>1800600207</v>
          </cell>
          <cell r="D3147" t="str">
            <v>ឆន វណ្ណារ៉ុង</v>
          </cell>
          <cell r="E3147" t="str">
            <v>CHHORN VANNARONG</v>
          </cell>
          <cell r="F3147" t="str">
            <v>0370000192564</v>
          </cell>
        </row>
        <row r="3148">
          <cell r="B3148" t="str">
            <v>ស៊ាង ថេង</v>
          </cell>
          <cell r="C3148">
            <v>2892100319</v>
          </cell>
          <cell r="D3148" t="str">
            <v>ស៊ាង ថេង</v>
          </cell>
          <cell r="E3148" t="str">
            <v>SEANG THENG</v>
          </cell>
          <cell r="F3148" t="str">
            <v>0370000192904</v>
          </cell>
        </row>
        <row r="3149">
          <cell r="B3149" t="str">
            <v>ណាល់ គឹមហាក់</v>
          </cell>
          <cell r="C3149">
            <v>1924800012</v>
          </cell>
          <cell r="D3149" t="str">
            <v>ណាល់ គឹមហាក់</v>
          </cell>
          <cell r="E3149" t="str">
            <v>NAL KIMHAK</v>
          </cell>
          <cell r="F3149" t="str">
            <v>0370000192475</v>
          </cell>
        </row>
        <row r="3150">
          <cell r="B3150" t="str">
            <v>នួន ស៊ីណា</v>
          </cell>
          <cell r="C3150">
            <v>1900500118</v>
          </cell>
          <cell r="D3150" t="str">
            <v>នួន ស៊ីណា</v>
          </cell>
          <cell r="E3150" t="str">
            <v>NUON SINA</v>
          </cell>
          <cell r="F3150" t="str">
            <v>0440000115673</v>
          </cell>
        </row>
        <row r="3151">
          <cell r="B3151" t="str">
            <v>ប៉ា តុងលៀង</v>
          </cell>
          <cell r="C3151">
            <v>1860600117</v>
          </cell>
          <cell r="D3151" t="str">
            <v>ប៉ា តុងលៀង</v>
          </cell>
          <cell r="E3151" t="str">
            <v>PA TONGLEANG</v>
          </cell>
          <cell r="F3151" t="str">
            <v>0370000192297</v>
          </cell>
        </row>
        <row r="3152">
          <cell r="B3152" t="str">
            <v>ខាត់ ប៊ុនធឹង</v>
          </cell>
          <cell r="C3152">
            <v>1860600307</v>
          </cell>
          <cell r="D3152" t="str">
            <v>ខាត់ ប៊ុនធឹង</v>
          </cell>
          <cell r="E3152" t="str">
            <v>KHAT BUNTHOENG</v>
          </cell>
          <cell r="F3152" t="str">
            <v>0370000251862</v>
          </cell>
        </row>
        <row r="3153">
          <cell r="B3153" t="str">
            <v>ហេង សុផន</v>
          </cell>
          <cell r="C3153">
            <v>1880600250</v>
          </cell>
          <cell r="D3153" t="str">
            <v>ហេង សុផន</v>
          </cell>
          <cell r="E3153" t="str">
            <v>HENG SOPHORN</v>
          </cell>
          <cell r="F3153" t="str">
            <v>0370000192521</v>
          </cell>
        </row>
        <row r="3154">
          <cell r="B3154" t="str">
            <v>កូយ គានី</v>
          </cell>
          <cell r="C3154">
            <v>1880400192</v>
          </cell>
          <cell r="D3154" t="str">
            <v>កូយ គានី</v>
          </cell>
          <cell r="E3154" t="str">
            <v>KOY KEANY</v>
          </cell>
          <cell r="F3154" t="str">
            <v>0370000192416</v>
          </cell>
        </row>
        <row r="3155">
          <cell r="B3155" t="str">
            <v>សុខ អ៊ិតសៀម</v>
          </cell>
          <cell r="C3155">
            <v>1850600164</v>
          </cell>
          <cell r="D3155" t="str">
            <v>សុខ អ៊ិតសៀម</v>
          </cell>
          <cell r="E3155" t="str">
            <v>SOK ITHSEAM</v>
          </cell>
          <cell r="F3155" t="str">
            <v>0370000192618</v>
          </cell>
        </row>
        <row r="3156">
          <cell r="B3156" t="str">
            <v>រិន គឹមពិសី</v>
          </cell>
          <cell r="C3156">
            <v>1910600145</v>
          </cell>
          <cell r="D3156" t="str">
            <v>រិន គឹមពិសី</v>
          </cell>
          <cell r="E3156" t="str">
            <v>RIN KOEMPISEY</v>
          </cell>
          <cell r="F3156" t="str">
            <v>0370000192491</v>
          </cell>
        </row>
        <row r="3157">
          <cell r="B3157" t="str">
            <v>តាន់ គឹមស៊្រុន</v>
          </cell>
          <cell r="C3157">
            <v>2900600156</v>
          </cell>
          <cell r="D3157" t="str">
            <v>តាន់ គឹមស៊្រុន</v>
          </cell>
          <cell r="E3157" t="str">
            <v>TAN KIMSRUN</v>
          </cell>
          <cell r="F3157" t="str">
            <v>0370000192467</v>
          </cell>
        </row>
        <row r="3158">
          <cell r="B3158" t="str">
            <v>អាត រដ្ឋា</v>
          </cell>
          <cell r="C3158">
            <v>1890600183</v>
          </cell>
          <cell r="D3158" t="str">
            <v>អាត រដ្ឋា</v>
          </cell>
          <cell r="E3158" t="str">
            <v>ATH ROTHA</v>
          </cell>
          <cell r="F3158" t="str">
            <v>0370000192289</v>
          </cell>
        </row>
        <row r="3159">
          <cell r="B3159" t="str">
            <v>ស៊ូ ស៊ុន</v>
          </cell>
          <cell r="C3159">
            <v>1860600271</v>
          </cell>
          <cell r="D3159" t="str">
            <v>ស៊ូ ស៊ុន</v>
          </cell>
          <cell r="E3159" t="str">
            <v>SOU SUN</v>
          </cell>
          <cell r="F3159" t="str">
            <v>0370000192572</v>
          </cell>
        </row>
        <row r="3160">
          <cell r="B3160" t="str">
            <v>ហ៊ុំ វ៉ាន់សយ</v>
          </cell>
          <cell r="C3160">
            <v>2870600178</v>
          </cell>
          <cell r="D3160" t="str">
            <v>ហ៊ុំ វ៉ាន់សយ</v>
          </cell>
          <cell r="E3160" t="str">
            <v>HUM VANSAY</v>
          </cell>
          <cell r="F3160" t="str">
            <v>0370000192351</v>
          </cell>
        </row>
        <row r="3161">
          <cell r="B3161" t="str">
            <v>ស៊ុម ឆវី</v>
          </cell>
          <cell r="C3161">
            <v>2900600216</v>
          </cell>
          <cell r="D3161" t="str">
            <v>ស៊ុម ឆវី</v>
          </cell>
          <cell r="E3161" t="str">
            <v>SUM CHHORVY</v>
          </cell>
          <cell r="F3161" t="str">
            <v>0370000192343</v>
          </cell>
        </row>
        <row r="3162">
          <cell r="B3162" t="str">
            <v>ខេង រុន</v>
          </cell>
          <cell r="C3162">
            <v>1850600180</v>
          </cell>
          <cell r="D3162" t="str">
            <v>ខេង រុន</v>
          </cell>
          <cell r="E3162" t="str">
            <v>KHENG RUN</v>
          </cell>
          <cell r="F3162" t="str">
            <v>0370000192408</v>
          </cell>
        </row>
        <row r="3163">
          <cell r="B3163" t="str">
            <v>ហ៊ឹម ស៊ាងហុន</v>
          </cell>
          <cell r="C3163">
            <v>1890300423</v>
          </cell>
          <cell r="D3163" t="str">
            <v>ហ៊ឹម ស៊ាងហុន</v>
          </cell>
          <cell r="E3163" t="str">
            <v>HIM SEANGHON</v>
          </cell>
          <cell r="F3163" t="str">
            <v>0370000192637</v>
          </cell>
        </row>
        <row r="3164">
          <cell r="B3164" t="str">
            <v>ឆាយ ពិសិដ្ឋ</v>
          </cell>
          <cell r="C3164">
            <v>1850600183</v>
          </cell>
          <cell r="D3164" t="str">
            <v>ឆាយ ពិសិដ្ឋ</v>
          </cell>
          <cell r="E3164" t="str">
            <v>CHHAY PISITH</v>
          </cell>
          <cell r="F3164" t="str">
            <v>0370000192556</v>
          </cell>
        </row>
        <row r="3165">
          <cell r="B3165" t="str">
            <v>សំ វាសនា​</v>
          </cell>
          <cell r="C3165">
            <v>1810600208</v>
          </cell>
          <cell r="D3165" t="str">
            <v>សំ វាសនា​</v>
          </cell>
          <cell r="E3165" t="str">
            <v>SAM VEASNA</v>
          </cell>
          <cell r="F3165" t="str">
            <v>0370000192319</v>
          </cell>
        </row>
        <row r="3166">
          <cell r="B3166" t="str">
            <v>សូ អាំងឃីន</v>
          </cell>
          <cell r="C3166">
            <v>2930600151</v>
          </cell>
          <cell r="D3166" t="str">
            <v>សូ អាំងឃីន</v>
          </cell>
          <cell r="E3166" t="str">
            <v>SO ANGKHIN</v>
          </cell>
          <cell r="F3166" t="str">
            <v>0370000192505</v>
          </cell>
        </row>
        <row r="3167">
          <cell r="B3167" t="str">
            <v>គល់ ម៉ារីន</v>
          </cell>
          <cell r="C3167">
            <v>1850300336</v>
          </cell>
          <cell r="D3167" t="str">
            <v>គល់ ម៉ារីន</v>
          </cell>
          <cell r="E3167" t="str">
            <v>KOUL MARIN</v>
          </cell>
          <cell r="F3167" t="str">
            <v>0370000192599</v>
          </cell>
        </row>
        <row r="3168">
          <cell r="B3168" t="str">
            <v>យឹម ចន្ថា</v>
          </cell>
          <cell r="C3168">
            <v>1760300343</v>
          </cell>
          <cell r="D3168" t="str">
            <v>យឹម ចន្ថា</v>
          </cell>
          <cell r="E3168" t="str">
            <v>YIM CHANTHA</v>
          </cell>
          <cell r="F3168" t="str">
            <v>0370000192227</v>
          </cell>
        </row>
        <row r="3169">
          <cell r="B3169" t="str">
            <v>ស៊ន សៀវហេង</v>
          </cell>
          <cell r="C3169">
            <v>2850600118</v>
          </cell>
          <cell r="D3169" t="str">
            <v>ស៊ន សៀវហេង</v>
          </cell>
          <cell r="E3169" t="str">
            <v>SOUN SEIVHENG</v>
          </cell>
          <cell r="F3169" t="str">
            <v>0370000192513</v>
          </cell>
        </row>
        <row r="3170">
          <cell r="B3170" t="str">
            <v>ជ្រុន គឹមឡេង</v>
          </cell>
          <cell r="C3170">
            <v>1670700134</v>
          </cell>
          <cell r="D3170" t="str">
            <v>ជ្រុន គឹមឡេង</v>
          </cell>
          <cell r="E3170" t="str">
            <v>CHRUN KIMLENG</v>
          </cell>
          <cell r="F3170" t="str">
            <v>0100000186157</v>
          </cell>
        </row>
        <row r="3171">
          <cell r="B3171" t="str">
            <v>សូ ង៉ែត</v>
          </cell>
          <cell r="C3171">
            <v>1710700125</v>
          </cell>
          <cell r="D3171" t="str">
            <v>សូ ង៉ែត</v>
          </cell>
          <cell r="E3171" t="str">
            <v>SO NGETH</v>
          </cell>
          <cell r="F3171" t="str">
            <v>0100000186125</v>
          </cell>
        </row>
        <row r="3172">
          <cell r="B3172" t="str">
            <v>យឹម សារ៉ាត់</v>
          </cell>
          <cell r="C3172">
            <v>1830500202</v>
          </cell>
          <cell r="D3172" t="str">
            <v>យឹម សារ៉ាត់</v>
          </cell>
          <cell r="E3172" t="str">
            <v>YOEM SARATH</v>
          </cell>
          <cell r="F3172" t="str">
            <v>0100000186141</v>
          </cell>
        </row>
        <row r="3173">
          <cell r="B3173" t="str">
            <v>ជុន ផល្លី</v>
          </cell>
          <cell r="C3173">
            <v>1820700320</v>
          </cell>
          <cell r="D3173" t="str">
            <v>ជុន ផល្លី</v>
          </cell>
          <cell r="E3173" t="str">
            <v>CHUN PHALLY</v>
          </cell>
          <cell r="F3173" t="str">
            <v>0510000004683</v>
          </cell>
        </row>
        <row r="3174">
          <cell r="B3174" t="str">
            <v>ជា ចំណាន</v>
          </cell>
          <cell r="C3174">
            <v>1790600209</v>
          </cell>
          <cell r="D3174" t="str">
            <v>ជា ចំណាន</v>
          </cell>
          <cell r="E3174" t="str">
            <v>CHEA CHAMNAN</v>
          </cell>
          <cell r="F3174" t="str">
            <v>0100000186176</v>
          </cell>
        </row>
        <row r="3175">
          <cell r="B3175" t="str">
            <v>នាក់ ណាន</v>
          </cell>
          <cell r="C3175">
            <v>1832100457</v>
          </cell>
          <cell r="D3175" t="str">
            <v>នាក់ ណាន</v>
          </cell>
          <cell r="E3175" t="str">
            <v>NEAK NAN</v>
          </cell>
          <cell r="F3175" t="str">
            <v>0100000185137</v>
          </cell>
        </row>
        <row r="3176">
          <cell r="B3176" t="str">
            <v>តុប ឌឿន</v>
          </cell>
          <cell r="C3176">
            <v>1812100491</v>
          </cell>
          <cell r="D3176" t="str">
            <v>តុប ឌឿន</v>
          </cell>
          <cell r="E3176" t="str">
            <v>TOP DOEURN</v>
          </cell>
          <cell r="F3176" t="str">
            <v>0100000223918</v>
          </cell>
        </row>
        <row r="3177">
          <cell r="B3177" t="str">
            <v>នាង សៅរិទ្ធី</v>
          </cell>
          <cell r="C3177">
            <v>2860300208</v>
          </cell>
          <cell r="D3177" t="str">
            <v>នាង សៅរិទ្ធី</v>
          </cell>
          <cell r="E3177" t="str">
            <v>NEANG SAVRITHY</v>
          </cell>
          <cell r="F3177" t="str">
            <v>0100000186877</v>
          </cell>
        </row>
        <row r="3178">
          <cell r="B3178" t="str">
            <v>ទឹម​ សំណប់</v>
          </cell>
          <cell r="C3178">
            <v>1920700231</v>
          </cell>
          <cell r="D3178" t="str">
            <v>ទឹម​ សំណប់</v>
          </cell>
          <cell r="E3178" t="str">
            <v>TOEM SAMNOB</v>
          </cell>
          <cell r="F3178" t="str">
            <v>0030000476467</v>
          </cell>
        </row>
        <row r="3179">
          <cell r="B3179" t="str">
            <v>ពេជ្រ សុគន្ធី</v>
          </cell>
          <cell r="C3179">
            <v>1910700931</v>
          </cell>
          <cell r="D3179" t="str">
            <v>ពេជ្រ សុគន្ធី</v>
          </cell>
          <cell r="E3179" t="str">
            <v>PECH SOKUNTHY</v>
          </cell>
          <cell r="F3179" t="str">
            <v>0100000186947</v>
          </cell>
        </row>
        <row r="3180">
          <cell r="B3180" t="str">
            <v>វ៉ាត សុវណ្ណ</v>
          </cell>
          <cell r="C3180">
            <v>1930700171</v>
          </cell>
          <cell r="D3180" t="str">
            <v>វ៉ាត សុវណ្ណ</v>
          </cell>
          <cell r="E3180" t="str">
            <v>VAT SOVAN</v>
          </cell>
          <cell r="F3180" t="str">
            <v>0100000186907</v>
          </cell>
        </row>
        <row r="3181">
          <cell r="B3181" t="str">
            <v>សំ បូព៌ា</v>
          </cell>
          <cell r="C3181">
            <v>1850700244</v>
          </cell>
          <cell r="D3181" t="str">
            <v>សំ បូព៌ា</v>
          </cell>
          <cell r="E3181" t="str">
            <v>SAM BOPEAR</v>
          </cell>
          <cell r="F3181" t="str">
            <v>0100000186915</v>
          </cell>
        </row>
        <row r="3182">
          <cell r="B3182" t="str">
            <v>ឃុត រតនា</v>
          </cell>
          <cell r="C3182">
            <v>2840700204</v>
          </cell>
          <cell r="D3182" t="str">
            <v>ឃុត រតនា</v>
          </cell>
          <cell r="E3182" t="str">
            <v>KHUTH RATANA</v>
          </cell>
          <cell r="F3182" t="str">
            <v>0100000186923</v>
          </cell>
        </row>
        <row r="3183">
          <cell r="B3183" t="str">
            <v>ឌំ គឹមសាន</v>
          </cell>
          <cell r="C3183">
            <v>1860700321</v>
          </cell>
          <cell r="D3183" t="str">
            <v>ឌំ គឹមសាន</v>
          </cell>
          <cell r="E3183" t="str">
            <v>DOM KIMSAN</v>
          </cell>
          <cell r="F3183" t="str">
            <v>0100000186931</v>
          </cell>
        </row>
        <row r="3184">
          <cell r="B3184" t="str">
            <v>ជៅ ញើង</v>
          </cell>
          <cell r="C3184">
            <v>1910700929</v>
          </cell>
          <cell r="D3184" t="str">
            <v>ជៅ ញើង</v>
          </cell>
          <cell r="E3184" t="str">
            <v>CHAO NHAEUNG</v>
          </cell>
          <cell r="F3184" t="str">
            <v>0100000186958</v>
          </cell>
        </row>
        <row r="3185">
          <cell r="B3185" t="str">
            <v>ថាយ វុត្ថា</v>
          </cell>
          <cell r="C3185">
            <v>1880500181</v>
          </cell>
          <cell r="D3185" t="str">
            <v>ថាយ វុត្ថា</v>
          </cell>
          <cell r="E3185" t="str">
            <v>THAY VUTHA</v>
          </cell>
          <cell r="F3185" t="str">
            <v>0100000186966</v>
          </cell>
        </row>
        <row r="3186">
          <cell r="B3186" t="str">
            <v>ញ៉ឹប កក្កដា</v>
          </cell>
          <cell r="C3186">
            <v>1912100359</v>
          </cell>
          <cell r="D3186" t="str">
            <v>ញ៉ឹប កក្កដា</v>
          </cell>
          <cell r="E3186" t="str">
            <v>NHIP KAKADA</v>
          </cell>
          <cell r="F3186" t="str">
            <v>0100000186974</v>
          </cell>
        </row>
        <row r="3187">
          <cell r="B3187" t="str">
            <v>ចាន់ រតនា</v>
          </cell>
          <cell r="C3187">
            <v>1920700228</v>
          </cell>
          <cell r="D3187" t="str">
            <v>ចាន់ រតនា</v>
          </cell>
          <cell r="E3187" t="str">
            <v>CHAN ROTHANA</v>
          </cell>
          <cell r="F3187" t="str">
            <v>0030000491857</v>
          </cell>
        </row>
        <row r="3188">
          <cell r="B3188" t="str">
            <v>ឈឺន តុលា</v>
          </cell>
          <cell r="C3188">
            <v>1870700331</v>
          </cell>
          <cell r="D3188" t="str">
            <v>ឈឺន តុលា</v>
          </cell>
          <cell r="E3188" t="str">
            <v>CHHEUN TOLA</v>
          </cell>
          <cell r="F3188" t="str">
            <v>0570000044987</v>
          </cell>
        </row>
        <row r="3189">
          <cell r="B3189" t="str">
            <v>ហេង ស្រីស្រស់</v>
          </cell>
          <cell r="C3189" t="str">
            <v>2900700228</v>
          </cell>
          <cell r="D3189" t="str">
            <v>ហេង ស្រីស្រស់</v>
          </cell>
          <cell r="E3189" t="str">
            <v>HENG SREYSROS</v>
          </cell>
          <cell r="F3189" t="str">
            <v>0280000145427</v>
          </cell>
        </row>
        <row r="3190">
          <cell r="B3190" t="str">
            <v>ហឿន ភ័ក្ដ</v>
          </cell>
          <cell r="C3190">
            <v>1940700125</v>
          </cell>
          <cell r="D3190" t="str">
            <v>ហឿន ភ័ក្ដ</v>
          </cell>
          <cell r="E3190" t="str">
            <v>HOEUN PHEAK</v>
          </cell>
          <cell r="F3190">
            <v>100000258018</v>
          </cell>
        </row>
        <row r="3191">
          <cell r="B3191" t="str">
            <v>សុខ គ្រៀជ</v>
          </cell>
          <cell r="C3191">
            <v>1780800182</v>
          </cell>
          <cell r="D3191" t="str">
            <v>សុខ គ្រៀជ</v>
          </cell>
          <cell r="E3191" t="str">
            <v>SOK KRIECH</v>
          </cell>
          <cell r="F3191" t="str">
            <v>0010002691391</v>
          </cell>
        </row>
        <row r="3192">
          <cell r="B3192" t="str">
            <v>នូ ម៉ាលីយ៉ា</v>
          </cell>
          <cell r="C3192">
            <v>2850900009</v>
          </cell>
          <cell r="D3192" t="str">
            <v>នូ ម៉ាលីយ៉ា</v>
          </cell>
          <cell r="E3192" t="str">
            <v>NOU MALYYA</v>
          </cell>
          <cell r="F3192" t="str">
            <v>0100000185668</v>
          </cell>
        </row>
        <row r="3193">
          <cell r="B3193" t="str">
            <v>លី ដានី</v>
          </cell>
          <cell r="C3193">
            <v>2890700212</v>
          </cell>
          <cell r="D3193" t="str">
            <v>លី ដានី</v>
          </cell>
          <cell r="E3193" t="str">
            <v>LY DANY</v>
          </cell>
          <cell r="F3193" t="str">
            <v>0100000185676</v>
          </cell>
        </row>
        <row r="3194">
          <cell r="B3194" t="str">
            <v>យង់ វណ្ណារី</v>
          </cell>
          <cell r="C3194">
            <v>2860700182</v>
          </cell>
          <cell r="D3194" t="str">
            <v>យង់ វណ្ណារី</v>
          </cell>
          <cell r="E3194" t="str">
            <v>YONG VANNARY</v>
          </cell>
          <cell r="F3194" t="str">
            <v>0100000185684</v>
          </cell>
        </row>
        <row r="3195">
          <cell r="B3195" t="str">
            <v>ប៊ុន សំឡូត</v>
          </cell>
          <cell r="C3195">
            <v>1881400246</v>
          </cell>
          <cell r="D3195" t="str">
            <v>ប៊ុន សំឡូត</v>
          </cell>
          <cell r="E3195" t="str">
            <v>BUN SAMLOT</v>
          </cell>
          <cell r="F3195" t="str">
            <v>0100000186869</v>
          </cell>
        </row>
        <row r="3196">
          <cell r="B3196" t="str">
            <v>សែ វណ្ណា</v>
          </cell>
          <cell r="C3196">
            <v>2890700181</v>
          </cell>
          <cell r="D3196" t="str">
            <v>សែ វណ្ណា</v>
          </cell>
          <cell r="E3196" t="str">
            <v>SE VANNA</v>
          </cell>
          <cell r="F3196" t="str">
            <v>0100000185749</v>
          </cell>
        </row>
        <row r="3197">
          <cell r="B3197" t="str">
            <v>ខៃ វិជ្ជរ៉ា</v>
          </cell>
          <cell r="C3197">
            <v>2861200212</v>
          </cell>
          <cell r="D3197" t="str">
            <v>ខៃ វិជ្ជរ៉ា</v>
          </cell>
          <cell r="E3197" t="str">
            <v>KHAY VICHARA</v>
          </cell>
          <cell r="F3197" t="str">
            <v>0100000185757</v>
          </cell>
        </row>
        <row r="3198">
          <cell r="B3198" t="str">
            <v>ម៉េង ឌីណា</v>
          </cell>
          <cell r="C3198">
            <v>1860700343</v>
          </cell>
          <cell r="D3198" t="str">
            <v>ម៉េង ឌីណា</v>
          </cell>
          <cell r="E3198" t="str">
            <v>MENG DINA</v>
          </cell>
          <cell r="F3198" t="str">
            <v>0100000185773</v>
          </cell>
        </row>
        <row r="3199">
          <cell r="B3199" t="str">
            <v>អ៊ា សុគង្គា</v>
          </cell>
          <cell r="C3199">
            <v>2880700252</v>
          </cell>
          <cell r="D3199" t="str">
            <v>អ៊ា សុគង្គា</v>
          </cell>
          <cell r="E3199" t="str">
            <v>EA SOKUONGKEA</v>
          </cell>
          <cell r="F3199" t="str">
            <v>0100000185781</v>
          </cell>
        </row>
        <row r="3200">
          <cell r="B3200" t="str">
            <v>ម៉ែន រិទ្ធីសែន</v>
          </cell>
          <cell r="C3200">
            <v>1840200409</v>
          </cell>
          <cell r="D3200" t="str">
            <v>ម៉ែន រិទ្ធីសែន</v>
          </cell>
          <cell r="E3200" t="str">
            <v>MEN RITHYSEN</v>
          </cell>
          <cell r="F3200" t="str">
            <v>0100000195019</v>
          </cell>
        </row>
        <row r="3201">
          <cell r="B3201" t="str">
            <v>គង់ កក្កដា</v>
          </cell>
          <cell r="C3201">
            <v>2890700279</v>
          </cell>
          <cell r="D3201" t="str">
            <v>គង់ កក្កដា</v>
          </cell>
          <cell r="E3201" t="str">
            <v>KONG KAKADA</v>
          </cell>
          <cell r="F3201" t="str">
            <v>0100000185803</v>
          </cell>
        </row>
        <row r="3202">
          <cell r="B3202" t="str">
            <v>ខៀវ ចន្ថន</v>
          </cell>
          <cell r="C3202">
            <v>1852100381</v>
          </cell>
          <cell r="D3202" t="str">
            <v>ខៀវ ចន្ថន</v>
          </cell>
          <cell r="E3202" t="str">
            <v>KHIEV CHANTHAN</v>
          </cell>
          <cell r="F3202" t="str">
            <v>0100000185878</v>
          </cell>
        </row>
        <row r="3203">
          <cell r="B3203" t="str">
            <v>ឃឹម វ៉ាន់ដាល់</v>
          </cell>
          <cell r="C3203">
            <v>2810700120</v>
          </cell>
          <cell r="D3203" t="str">
            <v>ឃឹម វ៉ាន់ដាល់</v>
          </cell>
          <cell r="E3203" t="str">
            <v>KHIM VANDAL</v>
          </cell>
          <cell r="F3203" t="str">
            <v>0100000185889</v>
          </cell>
        </row>
        <row r="3204">
          <cell r="B3204" t="str">
            <v>ង៉ែត នេម</v>
          </cell>
          <cell r="C3204">
            <v>2870700184</v>
          </cell>
          <cell r="D3204" t="str">
            <v>ង៉ែត នេម</v>
          </cell>
          <cell r="E3204" t="str">
            <v>NGET NAM</v>
          </cell>
          <cell r="F3204" t="str">
            <v>0100000185908</v>
          </cell>
        </row>
        <row r="3205">
          <cell r="B3205" t="str">
            <v>ទ្រាន វាសនា</v>
          </cell>
          <cell r="C3205">
            <v>1870700363</v>
          </cell>
          <cell r="D3205" t="str">
            <v>ទ្រាន វាសនា</v>
          </cell>
          <cell r="E3205" t="str">
            <v>TREAN VEASNA</v>
          </cell>
          <cell r="F3205" t="str">
            <v>0100000185919</v>
          </cell>
        </row>
        <row r="3206">
          <cell r="B3206" t="str">
            <v>ង៉ែត ណម</v>
          </cell>
          <cell r="C3206">
            <v>2850700148</v>
          </cell>
          <cell r="D3206" t="str">
            <v>ង៉ែត ណម</v>
          </cell>
          <cell r="E3206" t="str">
            <v>NGET NORM</v>
          </cell>
          <cell r="F3206" t="str">
            <v>0100000185897</v>
          </cell>
        </row>
        <row r="3207">
          <cell r="B3207" t="str">
            <v>អ៊ាប ស៊ីវុត្ថា</v>
          </cell>
          <cell r="C3207">
            <v>1811200183</v>
          </cell>
          <cell r="D3207" t="str">
            <v>អ៊ាប ស៊ីវុត្ថា</v>
          </cell>
          <cell r="E3207" t="str">
            <v>EAP SYVUTHA</v>
          </cell>
          <cell r="F3207" t="str">
            <v>0100000185927</v>
          </cell>
        </row>
        <row r="3208">
          <cell r="B3208" t="str">
            <v>សេង សុភា</v>
          </cell>
          <cell r="C3208">
            <v>1840700358</v>
          </cell>
          <cell r="D3208" t="str">
            <v>សេង សុភា</v>
          </cell>
          <cell r="E3208" t="str">
            <v>SENG SOPHEA</v>
          </cell>
          <cell r="F3208" t="str">
            <v>0100000185935</v>
          </cell>
        </row>
        <row r="3209">
          <cell r="B3209" t="str">
            <v>យិត សុកា</v>
          </cell>
          <cell r="C3209">
            <v>2870700222</v>
          </cell>
          <cell r="D3209" t="str">
            <v>យិត សុកា</v>
          </cell>
          <cell r="E3209" t="str">
            <v>YITH SOKA</v>
          </cell>
          <cell r="F3209" t="str">
            <v>0100000185943</v>
          </cell>
        </row>
        <row r="3210">
          <cell r="B3210" t="str">
            <v>ហូ បូរ៉ាវីន</v>
          </cell>
          <cell r="C3210">
            <v>2850700167</v>
          </cell>
          <cell r="D3210" t="str">
            <v>ហូ បូរ៉ាវីន</v>
          </cell>
          <cell r="E3210" t="str">
            <v>HO BORAVIN</v>
          </cell>
          <cell r="F3210" t="str">
            <v>0100000185951</v>
          </cell>
        </row>
        <row r="3211">
          <cell r="B3211" t="str">
            <v>កឹង កែវលក្ខណា</v>
          </cell>
          <cell r="C3211">
            <v>2920700184</v>
          </cell>
          <cell r="D3211" t="str">
            <v>កឹង កែវលក្ខណា</v>
          </cell>
          <cell r="E3211" t="str">
            <v>KEUNG KEOLEAKNA</v>
          </cell>
          <cell r="F3211" t="str">
            <v>0100000185967</v>
          </cell>
        </row>
        <row r="3212">
          <cell r="B3212" t="str">
            <v>ស៊ាង សោភ័ណ</v>
          </cell>
          <cell r="C3212">
            <v>2890700241</v>
          </cell>
          <cell r="D3212" t="str">
            <v>ស៊ាង សោភ័ណ</v>
          </cell>
          <cell r="E3212" t="str">
            <v>SEANG SOPHORN</v>
          </cell>
          <cell r="F3212" t="str">
            <v>0100000185978</v>
          </cell>
        </row>
        <row r="3213">
          <cell r="B3213" t="str">
            <v>សុត បូទុំសុវណ្ណ</v>
          </cell>
          <cell r="C3213">
            <v>2920700183</v>
          </cell>
          <cell r="D3213" t="str">
            <v>សុត បូទុំសុវណ្ណ</v>
          </cell>
          <cell r="E3213" t="str">
            <v>SOT BOTOMSOVANN</v>
          </cell>
          <cell r="F3213" t="str">
            <v>0100000185986</v>
          </cell>
        </row>
        <row r="3214">
          <cell r="B3214" t="str">
            <v>បូរ សុធី</v>
          </cell>
          <cell r="C3214">
            <v>2920700204</v>
          </cell>
          <cell r="D3214" t="str">
            <v>បូរ សុធី</v>
          </cell>
          <cell r="E3214" t="str">
            <v>BO SOTHY</v>
          </cell>
          <cell r="F3214" t="str">
            <v>0100000185994</v>
          </cell>
        </row>
        <row r="3215">
          <cell r="B3215" t="str">
            <v>លឹម សុភា</v>
          </cell>
          <cell r="C3215">
            <v>2930700134</v>
          </cell>
          <cell r="D3215" t="str">
            <v>លឹម សុភា</v>
          </cell>
          <cell r="E3215" t="str">
            <v>LIM SOPHEA</v>
          </cell>
          <cell r="F3215" t="str">
            <v>0100000186017</v>
          </cell>
        </row>
        <row r="3216">
          <cell r="B3216" t="str">
            <v>ឆន យ៉ា</v>
          </cell>
          <cell r="C3216">
            <v>2900700273</v>
          </cell>
          <cell r="D3216" t="str">
            <v>ឆន យ៉ា</v>
          </cell>
          <cell r="E3216" t="str">
            <v>CHHAN YA</v>
          </cell>
          <cell r="F3216" t="str">
            <v>0100000186028</v>
          </cell>
        </row>
        <row r="3217">
          <cell r="B3217" t="str">
            <v>សង សោភា</v>
          </cell>
          <cell r="C3217">
            <v>2921400275</v>
          </cell>
          <cell r="D3217" t="str">
            <v>សង សោភា</v>
          </cell>
          <cell r="E3217" t="str">
            <v>SORNG SOAPHEA</v>
          </cell>
          <cell r="F3217" t="str">
            <v>0100000186044</v>
          </cell>
        </row>
        <row r="3218">
          <cell r="B3218" t="str">
            <v>ចេង សុភាព</v>
          </cell>
          <cell r="C3218">
            <v>1850700267</v>
          </cell>
          <cell r="D3218" t="str">
            <v>ចេង សុភាព</v>
          </cell>
          <cell r="E3218" t="str">
            <v>CHENG SOPHEAP</v>
          </cell>
          <cell r="F3218" t="str">
            <v>0100000186745</v>
          </cell>
        </row>
        <row r="3219">
          <cell r="B3219" t="str">
            <v>ណុំ សំពៅ</v>
          </cell>
          <cell r="C3219">
            <v>1850300300</v>
          </cell>
          <cell r="D3219" t="str">
            <v>ណុំ សំពៅ</v>
          </cell>
          <cell r="E3219" t="str">
            <v>NAM SAMPEOU</v>
          </cell>
          <cell r="F3219" t="str">
            <v>0100000186753</v>
          </cell>
        </row>
        <row r="3220">
          <cell r="B3220" t="str">
            <v>ភូ លាង</v>
          </cell>
          <cell r="C3220">
            <v>1910700216</v>
          </cell>
          <cell r="D3220" t="str">
            <v>ភូ លាង</v>
          </cell>
          <cell r="E3220" t="str">
            <v>PHOU LEANG</v>
          </cell>
          <cell r="F3220" t="str">
            <v>0100000186761</v>
          </cell>
        </row>
        <row r="3221">
          <cell r="B3221" t="str">
            <v>សយ ធារី</v>
          </cell>
          <cell r="C3221">
            <v>2890700278</v>
          </cell>
          <cell r="D3221" t="str">
            <v>សយ ធារី</v>
          </cell>
          <cell r="E3221" t="str">
            <v>SOY THEARY</v>
          </cell>
          <cell r="F3221" t="str">
            <v>0100000186777</v>
          </cell>
        </row>
        <row r="3222">
          <cell r="B3222" t="str">
            <v>យឹង វ៉ាន់ដេត</v>
          </cell>
          <cell r="C3222">
            <v>1920700274</v>
          </cell>
          <cell r="D3222" t="str">
            <v>យឹង វ៉ាន់ដេត</v>
          </cell>
          <cell r="E3222" t="str">
            <v>YOENG VANNDET</v>
          </cell>
          <cell r="F3222" t="str">
            <v>0100000186788</v>
          </cell>
        </row>
        <row r="3223">
          <cell r="B3223" t="str">
            <v>ម៉ូ សុផល</v>
          </cell>
          <cell r="C3223">
            <v>1810800326</v>
          </cell>
          <cell r="D3223" t="str">
            <v>ម៉ូ សុផល</v>
          </cell>
          <cell r="E3223" t="str">
            <v>MO SOPHAL</v>
          </cell>
          <cell r="F3223" t="str">
            <v>0100000186508</v>
          </cell>
        </row>
        <row r="3224">
          <cell r="B3224" t="str">
            <v>ប៉ុន ចាន់ថេត</v>
          </cell>
          <cell r="C3224">
            <v>2862100189</v>
          </cell>
          <cell r="D3224" t="str">
            <v>ប៉ុន ចាន់ថេត</v>
          </cell>
          <cell r="E3224" t="str">
            <v>PON CHANTHET</v>
          </cell>
          <cell r="F3224" t="str">
            <v>0100000186516</v>
          </cell>
        </row>
        <row r="3225">
          <cell r="B3225" t="str">
            <v>ខៀវ កេតចំណាន</v>
          </cell>
          <cell r="C3225">
            <v>1800800577</v>
          </cell>
          <cell r="D3225" t="str">
            <v>ខៀវ កេតចំណាន</v>
          </cell>
          <cell r="E3225" t="str">
            <v>KHIEV KETCHAMNAN</v>
          </cell>
          <cell r="F3225" t="str">
            <v>0100000186524</v>
          </cell>
        </row>
        <row r="3226">
          <cell r="B3226" t="str">
            <v>ណុក ស៊ីវុត្ថា</v>
          </cell>
          <cell r="C3226">
            <v>1860600156</v>
          </cell>
          <cell r="D3226" t="str">
            <v>ណុក ស៊ីវុត្ថា</v>
          </cell>
          <cell r="E3226" t="str">
            <v>NOK SIVUTHA</v>
          </cell>
          <cell r="F3226" t="str">
            <v>0100000186532</v>
          </cell>
        </row>
        <row r="3227">
          <cell r="B3227" t="str">
            <v>ទង ប៊ុនលី</v>
          </cell>
          <cell r="C3227">
            <v>1842100438</v>
          </cell>
          <cell r="D3227" t="str">
            <v>ទង ប៊ុនលី</v>
          </cell>
          <cell r="E3227" t="str">
            <v>TONG BUNLY</v>
          </cell>
          <cell r="F3227" t="str">
            <v>0100000186567</v>
          </cell>
        </row>
        <row r="3228">
          <cell r="B3228" t="str">
            <v>ទី គា</v>
          </cell>
          <cell r="C3228">
            <v>1840700363</v>
          </cell>
          <cell r="D3228" t="str">
            <v>ទី គា</v>
          </cell>
          <cell r="E3228" t="str">
            <v>TY KEAR</v>
          </cell>
          <cell r="F3228" t="str">
            <v>0100000186575</v>
          </cell>
        </row>
        <row r="3229">
          <cell r="B3229" t="str">
            <v>អ៊ុង មុន្នី</v>
          </cell>
          <cell r="C3229">
            <v>1830700462</v>
          </cell>
          <cell r="D3229" t="str">
            <v>អ៊ុង មុន្នី</v>
          </cell>
          <cell r="E3229" t="str">
            <v>UNG MUNY</v>
          </cell>
          <cell r="F3229" t="str">
            <v>0100000186583</v>
          </cell>
        </row>
        <row r="3230">
          <cell r="B3230" t="str">
            <v>ជា ប៊ុនថន</v>
          </cell>
          <cell r="C3230">
            <v>1832100593</v>
          </cell>
          <cell r="D3230" t="str">
            <v>ជា ប៊ុនថន</v>
          </cell>
          <cell r="E3230" t="str">
            <v>CHEA BUNTHON</v>
          </cell>
          <cell r="F3230" t="str">
            <v>0100000187105</v>
          </cell>
        </row>
        <row r="3231">
          <cell r="B3231" t="str">
            <v>ប៉ែត ពុទ្ធី</v>
          </cell>
          <cell r="C3231">
            <v>1882100401</v>
          </cell>
          <cell r="D3231" t="str">
            <v>ប៉ែត ពុទ្ធី</v>
          </cell>
          <cell r="E3231" t="str">
            <v>PET PUTHY</v>
          </cell>
          <cell r="F3231" t="str">
            <v>0100000187334</v>
          </cell>
        </row>
        <row r="3232">
          <cell r="B3232" t="str">
            <v>យិន សែម</v>
          </cell>
          <cell r="C3232">
            <v>1870700377</v>
          </cell>
          <cell r="D3232" t="str">
            <v>យិន សែម</v>
          </cell>
          <cell r="E3232" t="str">
            <v>YIN SEM</v>
          </cell>
          <cell r="F3232" t="str">
            <v>0100000187229</v>
          </cell>
        </row>
        <row r="3233">
          <cell r="B3233" t="str">
            <v>ចៅ ផាត់</v>
          </cell>
          <cell r="C3233">
            <v>1842100437</v>
          </cell>
          <cell r="D3233" t="str">
            <v>ចៅ ផាត់</v>
          </cell>
          <cell r="E3233" t="str">
            <v>CHAO PHATH</v>
          </cell>
          <cell r="F3233" t="str">
            <v>0100000187296</v>
          </cell>
        </row>
        <row r="3234">
          <cell r="B3234" t="str">
            <v>ជ្រុន កែវវឌ្ឍនា</v>
          </cell>
          <cell r="C3234">
            <v>1850700266</v>
          </cell>
          <cell r="D3234" t="str">
            <v>ជ្រុន កែវវឌ្ឍនា</v>
          </cell>
          <cell r="E3234" t="str">
            <v>CHRUN KEOVATTHNA</v>
          </cell>
          <cell r="F3234" t="str">
            <v>0100000187156</v>
          </cell>
        </row>
        <row r="3235">
          <cell r="B3235" t="str">
            <v>សុន សុក្រិត្យ</v>
          </cell>
          <cell r="C3235">
            <v>1900700238</v>
          </cell>
          <cell r="D3235" t="str">
            <v>សុន សុក្រិត្យ</v>
          </cell>
          <cell r="E3235" t="str">
            <v>SONN SOKRETH</v>
          </cell>
          <cell r="F3235" t="str">
            <v>0100000187326</v>
          </cell>
        </row>
        <row r="3236">
          <cell r="B3236" t="str">
            <v>ចាប សុវណ្ណរ៉ា</v>
          </cell>
          <cell r="C3236">
            <v>2910400123</v>
          </cell>
          <cell r="D3236" t="str">
            <v>ចាប សុវណ្ណរ៉ា</v>
          </cell>
          <cell r="E3236" t="str">
            <v>CHAP SOVANRA</v>
          </cell>
          <cell r="F3236" t="str">
            <v>0100000187148</v>
          </cell>
        </row>
        <row r="3237">
          <cell r="B3237" t="str">
            <v>យឹម ចំរើន</v>
          </cell>
          <cell r="C3237">
            <v>1880800137</v>
          </cell>
          <cell r="D3237" t="str">
            <v>យឹម ចំរើន</v>
          </cell>
          <cell r="E3237" t="str">
            <v>YIM CHAMRAEUN</v>
          </cell>
          <cell r="F3237" t="str">
            <v>0100000187218</v>
          </cell>
        </row>
        <row r="3238">
          <cell r="B3238" t="str">
            <v>ឈឿង យាន</v>
          </cell>
          <cell r="C3238">
            <v>1871400287</v>
          </cell>
          <cell r="D3238" t="str">
            <v>ឈឿង យាន</v>
          </cell>
          <cell r="E3238" t="str">
            <v>CHHOEUNG YEAN</v>
          </cell>
          <cell r="F3238" t="str">
            <v>0100000187113</v>
          </cell>
        </row>
        <row r="3239">
          <cell r="B3239" t="str">
            <v>អ៊ុំ ខេមរា</v>
          </cell>
          <cell r="C3239">
            <v>1920700272</v>
          </cell>
          <cell r="D3239" t="str">
            <v>អ៊ុំ ខេមរា</v>
          </cell>
          <cell r="E3239" t="str">
            <v>UM KHEMARA</v>
          </cell>
          <cell r="F3239" t="str">
            <v>0100000187307</v>
          </cell>
        </row>
        <row r="3240">
          <cell r="B3240" t="str">
            <v>សាន ណន</v>
          </cell>
          <cell r="C3240">
            <v>1890600243</v>
          </cell>
          <cell r="D3240" t="str">
            <v>សាន ណន</v>
          </cell>
          <cell r="E3240" t="str">
            <v>SAN NORN</v>
          </cell>
          <cell r="F3240" t="str">
            <v>0100000187245</v>
          </cell>
        </row>
        <row r="3241">
          <cell r="B3241" t="str">
            <v>គុណ សុភ័ក្រ</v>
          </cell>
          <cell r="C3241">
            <v>1902100537</v>
          </cell>
          <cell r="D3241" t="str">
            <v>គុណ សុភ័ក្រ</v>
          </cell>
          <cell r="E3241" t="str">
            <v>KUN SOPHEAK</v>
          </cell>
          <cell r="F3241" t="str">
            <v>0100000187121</v>
          </cell>
        </row>
        <row r="3242">
          <cell r="B3242" t="str">
            <v>ម៉ៅ តុលា</v>
          </cell>
          <cell r="C3242">
            <v>1920700276</v>
          </cell>
          <cell r="D3242" t="str">
            <v>ម៉ៅ តុលា</v>
          </cell>
          <cell r="E3242" t="str">
            <v>MAO TOLA</v>
          </cell>
          <cell r="F3242" t="str">
            <v>0100000187358</v>
          </cell>
        </row>
        <row r="3243">
          <cell r="B3243" t="str">
            <v>ផែន ភារៈ</v>
          </cell>
          <cell r="C3243">
            <v>1942100219</v>
          </cell>
          <cell r="D3243" t="str">
            <v>ផែន ភារៈ</v>
          </cell>
          <cell r="E3243" t="str">
            <v>PHEN PHEARAK</v>
          </cell>
          <cell r="F3243" t="str">
            <v>0100000187318</v>
          </cell>
        </row>
        <row r="3244">
          <cell r="B3244" t="str">
            <v>ឆន លុន</v>
          </cell>
          <cell r="C3244">
            <v>1920700271</v>
          </cell>
          <cell r="D3244" t="str">
            <v>ឆន លុន</v>
          </cell>
          <cell r="E3244" t="str">
            <v>CHHAN LUN</v>
          </cell>
          <cell r="F3244" t="str">
            <v>0100000187202</v>
          </cell>
        </row>
        <row r="3245">
          <cell r="B3245" t="str">
            <v>យឹម ផល្លា</v>
          </cell>
          <cell r="C3245">
            <v>2960700115</v>
          </cell>
          <cell r="D3245" t="str">
            <v>យឹម ផល្លា</v>
          </cell>
          <cell r="E3245" t="str">
            <v>YIM PHALLA</v>
          </cell>
          <cell r="F3245" t="str">
            <v>0100000187342</v>
          </cell>
        </row>
        <row r="3246">
          <cell r="B3246" t="str">
            <v>អ៊ូច សុខសាន</v>
          </cell>
          <cell r="C3246">
            <v>1920700158</v>
          </cell>
          <cell r="D3246" t="str">
            <v>អ៊ូច សុខសាន</v>
          </cell>
          <cell r="E3246" t="str">
            <v>OUCH SOKSAN</v>
          </cell>
          <cell r="F3246" t="str">
            <v>0100000186184</v>
          </cell>
        </row>
        <row r="3247">
          <cell r="B3247" t="str">
            <v>មក ឌីន</v>
          </cell>
          <cell r="C3247">
            <v>1880700334</v>
          </cell>
          <cell r="D3247" t="str">
            <v>មក ឌីន</v>
          </cell>
          <cell r="E3247" t="str">
            <v>MORK DIN</v>
          </cell>
          <cell r="F3247" t="str">
            <v>0100000186192</v>
          </cell>
        </row>
        <row r="3248">
          <cell r="B3248" t="str">
            <v>អង់ សំណាង</v>
          </cell>
          <cell r="C3248">
            <v>1880700333</v>
          </cell>
          <cell r="D3248" t="str">
            <v>អង់ សំណាង</v>
          </cell>
          <cell r="E3248" t="str">
            <v>ONG SOMNANG</v>
          </cell>
          <cell r="F3248" t="str">
            <v>0100000186214</v>
          </cell>
        </row>
        <row r="3249">
          <cell r="B3249" t="str">
            <v>យិន ប៊ុនណា</v>
          </cell>
          <cell r="C3249">
            <v>1702100703</v>
          </cell>
          <cell r="D3249" t="str">
            <v>យិន ប៊ុនណា</v>
          </cell>
          <cell r="E3249" t="str">
            <v>YIN BUNNA</v>
          </cell>
          <cell r="F3249" t="str">
            <v>0100000186222</v>
          </cell>
        </row>
        <row r="3250">
          <cell r="B3250" t="str">
            <v>ពឹន វណ្ណៈ</v>
          </cell>
          <cell r="C3250">
            <v>1930700093</v>
          </cell>
          <cell r="D3250" t="str">
            <v>ពឹន វណ្ណៈ</v>
          </cell>
          <cell r="E3250" t="str">
            <v>PEN VANNAK</v>
          </cell>
          <cell r="F3250" t="str">
            <v>0100000186238</v>
          </cell>
        </row>
        <row r="3251">
          <cell r="B3251" t="str">
            <v>ចាន់ ពិស្ដារ</v>
          </cell>
          <cell r="C3251">
            <v>1920800214</v>
          </cell>
          <cell r="D3251" t="str">
            <v>ចាន់ ពិស្ដារ</v>
          </cell>
          <cell r="E3251" t="str">
            <v>CHANN PISDAR</v>
          </cell>
          <cell r="F3251" t="str">
            <v>0100000186249</v>
          </cell>
        </row>
        <row r="3252">
          <cell r="B3252" t="str">
            <v>ហ៊ីង ចន្ធី</v>
          </cell>
          <cell r="C3252">
            <v>1940700091</v>
          </cell>
          <cell r="D3252" t="str">
            <v>ហ៊ីង ចន្ធី</v>
          </cell>
          <cell r="E3252" t="str">
            <v>HING CHANTHY</v>
          </cell>
          <cell r="F3252" t="str">
            <v>0100000186257</v>
          </cell>
        </row>
        <row r="3253">
          <cell r="B3253" t="str">
            <v>គិន សុវណ្ណា</v>
          </cell>
          <cell r="C3253">
            <v>1910700932</v>
          </cell>
          <cell r="D3253" t="str">
            <v>គិន សុវណ្ណា</v>
          </cell>
          <cell r="E3253" t="str">
            <v>KIN SOVANA</v>
          </cell>
          <cell r="F3253" t="str">
            <v>0100000186311</v>
          </cell>
        </row>
        <row r="3254">
          <cell r="B3254" t="str">
            <v>អ៊ូ វណ្ណា</v>
          </cell>
          <cell r="C3254">
            <v>1880700401</v>
          </cell>
          <cell r="D3254" t="str">
            <v>អ៊ូ វណ្ណា</v>
          </cell>
          <cell r="E3254" t="str">
            <v>OU VANNA</v>
          </cell>
          <cell r="F3254" t="str">
            <v>0100000186265</v>
          </cell>
        </row>
        <row r="3255">
          <cell r="B3255" t="str">
            <v>អ៊ូច ស្រីរ័ត្ន</v>
          </cell>
          <cell r="C3255">
            <v>2980700077</v>
          </cell>
          <cell r="D3255" t="str">
            <v>អ៊ូច ស្រីរ័ត្ន</v>
          </cell>
          <cell r="E3255" t="str">
            <v>OUCH SREYRATH</v>
          </cell>
          <cell r="F3255" t="str">
            <v>0100000186273</v>
          </cell>
        </row>
        <row r="3256">
          <cell r="B3256" t="str">
            <v>ស្វាយ វុធថា</v>
          </cell>
          <cell r="C3256">
            <v>1950700122</v>
          </cell>
          <cell r="D3256" t="str">
            <v>ស្វាយ វុធថា</v>
          </cell>
          <cell r="E3256" t="str">
            <v>SVAY VUTHA</v>
          </cell>
          <cell r="F3256" t="str">
            <v>0100000186281</v>
          </cell>
        </row>
        <row r="3257">
          <cell r="B3257" t="str">
            <v>យ៉ែម វិម៉ុល</v>
          </cell>
          <cell r="C3257">
            <v>1960700073</v>
          </cell>
          <cell r="D3257" t="str">
            <v>យ៉ែម វិម៉ុល</v>
          </cell>
          <cell r="E3257" t="str">
            <v>YEM VIMOL</v>
          </cell>
          <cell r="F3257" t="str">
            <v>0100000186297</v>
          </cell>
        </row>
        <row r="3258">
          <cell r="B3258" t="str">
            <v>នាក់ សម្ជស្ស</v>
          </cell>
          <cell r="C3258">
            <v>1960700069</v>
          </cell>
          <cell r="D3258" t="str">
            <v>នាក់ សម្ជស្ស</v>
          </cell>
          <cell r="E3258" t="str">
            <v>NEAK SOMPHORS</v>
          </cell>
          <cell r="F3258" t="str">
            <v>0100000186303</v>
          </cell>
        </row>
        <row r="3259">
          <cell r="B3259" t="str">
            <v>ហុង ពុទ្ធរស្មី</v>
          </cell>
          <cell r="C3259">
            <v>1850800094</v>
          </cell>
          <cell r="D3259" t="str">
            <v>ហុង ពុទ្ធរស្មី</v>
          </cell>
          <cell r="E3259" t="str">
            <v>HONG PUTRAKSMEY</v>
          </cell>
          <cell r="F3259" t="str">
            <v>0100000186591</v>
          </cell>
        </row>
        <row r="3260">
          <cell r="B3260" t="str">
            <v>ង៉ែត ផល្លា</v>
          </cell>
          <cell r="C3260">
            <v>1872100386</v>
          </cell>
          <cell r="D3260" t="str">
            <v>ង៉ែត ផល្លា</v>
          </cell>
          <cell r="E3260" t="str">
            <v>NGETH PHALLA</v>
          </cell>
          <cell r="F3260" t="str">
            <v>0100000186605</v>
          </cell>
        </row>
        <row r="3261">
          <cell r="B3261" t="str">
            <v>ប៉ូ ង៉ែត</v>
          </cell>
          <cell r="C3261">
            <v>1892100378</v>
          </cell>
          <cell r="D3261" t="str">
            <v>ប៉ូ ង៉ែត</v>
          </cell>
          <cell r="E3261" t="str">
            <v>PO NGET</v>
          </cell>
          <cell r="F3261" t="str">
            <v>0100000186613</v>
          </cell>
        </row>
        <row r="3262">
          <cell r="B3262" t="str">
            <v>យឹម ពេជ្រ</v>
          </cell>
          <cell r="C3262">
            <v>1920700273</v>
          </cell>
          <cell r="D3262" t="str">
            <v>យឹម ពេជ្រ</v>
          </cell>
          <cell r="E3262" t="str">
            <v>YOEM PICH</v>
          </cell>
          <cell r="F3262" t="str">
            <v>0100000186621</v>
          </cell>
        </row>
        <row r="3263">
          <cell r="B3263" t="str">
            <v>ទឹម ភារ័ត្ន</v>
          </cell>
          <cell r="C3263">
            <v>1960700070</v>
          </cell>
          <cell r="D3263" t="str">
            <v>ទឹម ភារ័ត្ន</v>
          </cell>
          <cell r="E3263" t="str">
            <v>TIM PHEARATH</v>
          </cell>
          <cell r="F3263" t="str">
            <v>0100000186637</v>
          </cell>
        </row>
        <row r="3264">
          <cell r="B3264" t="str">
            <v>តេង គង់ស៊ីម</v>
          </cell>
          <cell r="C3264">
            <v>1880700198</v>
          </cell>
          <cell r="D3264" t="str">
            <v>តេង គង់ស៊ីម</v>
          </cell>
          <cell r="E3264" t="str">
            <v>TENG KONGSIM</v>
          </cell>
          <cell r="F3264" t="str">
            <v>0100000187008</v>
          </cell>
        </row>
        <row r="3265">
          <cell r="B3265" t="str">
            <v>យឹម គឹមយ៉ាន</v>
          </cell>
          <cell r="C3265">
            <v>1831500150</v>
          </cell>
          <cell r="D3265" t="str">
            <v>យឹម គឹមយ៉ាន</v>
          </cell>
          <cell r="E3265" t="str">
            <v>YIM KIMYAN</v>
          </cell>
          <cell r="F3265" t="str">
            <v>0100000187016</v>
          </cell>
        </row>
        <row r="3266">
          <cell r="B3266" t="str">
            <v>ខេង ប៊ុនយ៉េង</v>
          </cell>
          <cell r="C3266">
            <v>1831400306</v>
          </cell>
          <cell r="D3266" t="str">
            <v>ខេង ប៊ុនយ៉េង</v>
          </cell>
          <cell r="E3266" t="str">
            <v>KHENG BUNYENG</v>
          </cell>
          <cell r="F3266" t="str">
            <v>0100000187024</v>
          </cell>
        </row>
        <row r="3267">
          <cell r="B3267" t="str">
            <v>ប៉ិច សៅមករា</v>
          </cell>
          <cell r="C3267">
            <v>2880700251</v>
          </cell>
          <cell r="D3267" t="str">
            <v>ប៉ិច សៅមករា</v>
          </cell>
          <cell r="E3267" t="str">
            <v>PECH SOAMAKARA</v>
          </cell>
          <cell r="F3267" t="str">
            <v>0100000187032</v>
          </cell>
        </row>
        <row r="3268">
          <cell r="B3268" t="str">
            <v>ពៅ សារឹម</v>
          </cell>
          <cell r="C3268">
            <v>1880700286</v>
          </cell>
          <cell r="D3268" t="str">
            <v>ពៅ សារឹម</v>
          </cell>
          <cell r="E3268" t="str">
            <v>POV SARIM</v>
          </cell>
          <cell r="F3268" t="str">
            <v>0100000187048</v>
          </cell>
        </row>
        <row r="3269">
          <cell r="B3269" t="str">
            <v>សេ ដា</v>
          </cell>
          <cell r="C3269">
            <v>1890700217</v>
          </cell>
          <cell r="D3269" t="str">
            <v>សេ ដា</v>
          </cell>
          <cell r="E3269" t="str">
            <v>SE DA</v>
          </cell>
          <cell r="F3269" t="str">
            <v>0100000187059</v>
          </cell>
        </row>
        <row r="3270">
          <cell r="B3270" t="str">
            <v>ផន យ៉េង</v>
          </cell>
          <cell r="C3270">
            <v>2840500137</v>
          </cell>
          <cell r="D3270" t="str">
            <v>ផន យ៉េង</v>
          </cell>
          <cell r="E3270" t="str">
            <v>PHORN YENG</v>
          </cell>
          <cell r="F3270" t="str">
            <v>0100000187067</v>
          </cell>
        </row>
        <row r="3271">
          <cell r="B3271" t="str">
            <v>ណុប សូវៀត</v>
          </cell>
          <cell r="C3271">
            <v>1950700121</v>
          </cell>
          <cell r="D3271" t="str">
            <v>ណុប សូវៀត</v>
          </cell>
          <cell r="E3271" t="str">
            <v>NOP SOVIET</v>
          </cell>
          <cell r="F3271" t="str">
            <v>0100000187075</v>
          </cell>
        </row>
        <row r="3272">
          <cell r="B3272" t="str">
            <v>ទៀប សុវណ្ណសត្យា</v>
          </cell>
          <cell r="C3272">
            <v>1920700275</v>
          </cell>
          <cell r="D3272" t="str">
            <v>ទៀប សុវណ្ណសត្យា</v>
          </cell>
          <cell r="E3272" t="str">
            <v>TIEP SOVANNSATYA</v>
          </cell>
          <cell r="F3272" t="str">
            <v>0100000185811</v>
          </cell>
        </row>
        <row r="3273">
          <cell r="B3273" t="str">
            <v>សយ សត្ថា</v>
          </cell>
          <cell r="C3273">
            <v>1832100556</v>
          </cell>
          <cell r="D3273" t="str">
            <v>សយ សត្ថា</v>
          </cell>
          <cell r="E3273" t="str">
            <v>SAY SATHA</v>
          </cell>
          <cell r="F3273" t="str">
            <v>0100000186796</v>
          </cell>
        </row>
        <row r="3274">
          <cell r="B3274" t="str">
            <v>អែម ស៊ុនរ៉ា</v>
          </cell>
          <cell r="C3274">
            <v>1820700378</v>
          </cell>
          <cell r="D3274" t="str">
            <v>អែម ស៊ុនរ៉ា</v>
          </cell>
          <cell r="E3274" t="str">
            <v>EM SUNRA</v>
          </cell>
          <cell r="F3274" t="str">
            <v>0100000186807</v>
          </cell>
        </row>
        <row r="3275">
          <cell r="B3275" t="str">
            <v>យិន វណ្ណៈ</v>
          </cell>
          <cell r="C3275">
            <v>2850700169</v>
          </cell>
          <cell r="D3275" t="str">
            <v>យិន វណ្ណៈ</v>
          </cell>
          <cell r="E3275" t="str">
            <v>YIN VANNAK</v>
          </cell>
          <cell r="F3275" t="str">
            <v>0100000186818</v>
          </cell>
        </row>
        <row r="3276">
          <cell r="B3276" t="str">
            <v>ជ័យ វិចិត្រ</v>
          </cell>
          <cell r="C3276">
            <v>1880700290</v>
          </cell>
          <cell r="D3276" t="str">
            <v>ជ័យ វិចិត្រ</v>
          </cell>
          <cell r="E3276" t="str">
            <v>CHEY VICHET</v>
          </cell>
          <cell r="F3276" t="str">
            <v>0100000186826</v>
          </cell>
        </row>
        <row r="3277">
          <cell r="B3277" t="str">
            <v>ឈូក​ សោភ័ណ</v>
          </cell>
          <cell r="C3277">
            <v>2890700183</v>
          </cell>
          <cell r="D3277" t="str">
            <v>ឈូក​ សោភ័ណ</v>
          </cell>
          <cell r="E3277" t="str">
            <v>CHHOUK SORPHORN</v>
          </cell>
          <cell r="F3277" t="str">
            <v>0100000186834</v>
          </cell>
        </row>
        <row r="3278">
          <cell r="B3278" t="str">
            <v>ឆយ មុន្នីភ័ក្រ្តា</v>
          </cell>
          <cell r="C3278">
            <v>1830700444</v>
          </cell>
          <cell r="D3278" t="str">
            <v>ឆយ មុន្នីភ័ក្រ្តា</v>
          </cell>
          <cell r="E3278" t="str">
            <v>CHHOY MUNIPHEAKTRA</v>
          </cell>
          <cell r="F3278" t="str">
            <v>0100000186648</v>
          </cell>
        </row>
        <row r="3279">
          <cell r="B3279" t="str">
            <v>ប៉ាន់ សុខឈូន</v>
          </cell>
          <cell r="C3279">
            <v>1850700192</v>
          </cell>
          <cell r="D3279" t="str">
            <v>ប៉ាន់ សុខឈូន</v>
          </cell>
          <cell r="E3279" t="str">
            <v>PANN SOKCHHOUN</v>
          </cell>
          <cell r="F3279" t="str">
            <v>0100000186656</v>
          </cell>
        </row>
        <row r="3280">
          <cell r="B3280" t="str">
            <v>មូល រស្មី</v>
          </cell>
          <cell r="C3280">
            <v>1920700159</v>
          </cell>
          <cell r="D3280" t="str">
            <v>មូល រស្មី</v>
          </cell>
          <cell r="E3280" t="str">
            <v>MOUL RASMEY</v>
          </cell>
          <cell r="F3280" t="str">
            <v>0290000072522</v>
          </cell>
        </row>
        <row r="3281">
          <cell r="B3281" t="str">
            <v>ជីវ វីឡា</v>
          </cell>
          <cell r="C3281">
            <v>2890700213</v>
          </cell>
          <cell r="D3281" t="str">
            <v>ជីវ វីឡា</v>
          </cell>
          <cell r="E3281" t="str">
            <v>CHIV VILA</v>
          </cell>
          <cell r="F3281" t="str">
            <v>0100000186664</v>
          </cell>
        </row>
        <row r="3282">
          <cell r="B3282" t="str">
            <v>អេង វណ្ណៈ</v>
          </cell>
          <cell r="C3282">
            <v>1870700311</v>
          </cell>
          <cell r="D3282" t="str">
            <v>អេង វណ្ណៈ</v>
          </cell>
          <cell r="E3282" t="str">
            <v>ENG VANNAK</v>
          </cell>
          <cell r="F3282" t="str">
            <v>0100000186672</v>
          </cell>
        </row>
        <row r="3283">
          <cell r="B3283" t="str">
            <v>ទៀង សុភ័ក្រ</v>
          </cell>
          <cell r="C3283">
            <v>2870700250</v>
          </cell>
          <cell r="D3283" t="str">
            <v>ទៀង សុភ័ក្រ</v>
          </cell>
          <cell r="E3283" t="str">
            <v>TIENG SOPHEAK</v>
          </cell>
          <cell r="F3283" t="str">
            <v>0100000186688</v>
          </cell>
        </row>
        <row r="3284">
          <cell r="B3284" t="str">
            <v>ហេង ស្រីពៅ</v>
          </cell>
          <cell r="C3284">
            <v>2920700281</v>
          </cell>
          <cell r="D3284" t="str">
            <v>ហេង ស្រីពៅ</v>
          </cell>
          <cell r="E3284" t="str">
            <v>HENG SREYPOV</v>
          </cell>
          <cell r="F3284" t="str">
            <v>0100000186699</v>
          </cell>
        </row>
        <row r="3285">
          <cell r="B3285" t="str">
            <v>ញ៉ិល បូរម្យ</v>
          </cell>
          <cell r="C3285">
            <v>1860700381</v>
          </cell>
          <cell r="D3285" t="str">
            <v>ញ៉ិល បូរម្យ</v>
          </cell>
          <cell r="E3285" t="str">
            <v>NHEL BOROM</v>
          </cell>
          <cell r="F3285" t="str">
            <v>0100000186702</v>
          </cell>
        </row>
        <row r="3286">
          <cell r="B3286" t="str">
            <v>ស៊ុន សុខា</v>
          </cell>
          <cell r="C3286">
            <v>1882100684</v>
          </cell>
          <cell r="D3286" t="str">
            <v>ស៊ុន សុខា</v>
          </cell>
          <cell r="E3286" t="str">
            <v>SON SOKHA</v>
          </cell>
          <cell r="F3286" t="str">
            <v>0280000145893</v>
          </cell>
        </row>
        <row r="3287">
          <cell r="B3287" t="str">
            <v>ចក់ ចន្លី</v>
          </cell>
          <cell r="C3287">
            <v>1921400234</v>
          </cell>
          <cell r="D3287" t="str">
            <v>ចក់ ចន្លី</v>
          </cell>
          <cell r="E3287" t="str">
            <v>CHOCK CHANLY</v>
          </cell>
          <cell r="F3287" t="str">
            <v>0560000041772</v>
          </cell>
        </row>
        <row r="3288">
          <cell r="B3288" t="str">
            <v>ស៊ឹម គន្ធា</v>
          </cell>
          <cell r="C3288">
            <v>1811400287</v>
          </cell>
          <cell r="D3288" t="str">
            <v>ស៊ឹម គន្ធា</v>
          </cell>
          <cell r="E3288" t="str">
            <v>SEUM KHUNTHEA</v>
          </cell>
          <cell r="F3288" t="str">
            <v>0100000186548</v>
          </cell>
        </row>
        <row r="3289">
          <cell r="B3289" t="str">
            <v>សោម វុត្ថន</v>
          </cell>
          <cell r="C3289">
            <v>1852100110</v>
          </cell>
          <cell r="D3289" t="str">
            <v>សោម វុត្ថន</v>
          </cell>
          <cell r="E3289" t="str">
            <v>SOM VUTHAN</v>
          </cell>
          <cell r="F3289" t="str">
            <v>0100000223985</v>
          </cell>
        </row>
        <row r="3290">
          <cell r="B3290" t="str">
            <v>តេង សុភ័ក្ត្រ</v>
          </cell>
          <cell r="C3290">
            <v>1890700218</v>
          </cell>
          <cell r="D3290" t="str">
            <v>តេង សុភ័ក្ត្រ</v>
          </cell>
          <cell r="E3290" t="str">
            <v>TENG SOPHEAK</v>
          </cell>
          <cell r="F3290" t="str">
            <v>0100000223934</v>
          </cell>
        </row>
        <row r="3291">
          <cell r="B3291" t="str">
            <v>ជីវ សីហា</v>
          </cell>
          <cell r="C3291">
            <v>1860700344</v>
          </cell>
          <cell r="D3291" t="str">
            <v>ជីវ សីហា</v>
          </cell>
          <cell r="E3291" t="str">
            <v>CHIV SEYHA</v>
          </cell>
          <cell r="F3291" t="str">
            <v>0100000224318</v>
          </cell>
        </row>
        <row r="3292">
          <cell r="B3292" t="str">
            <v>ទា សារ៉ាត់</v>
          </cell>
          <cell r="C3292">
            <v>1870700314</v>
          </cell>
          <cell r="D3292" t="str">
            <v>ទា សារ៉ាត់</v>
          </cell>
          <cell r="E3292" t="str">
            <v>TEA SARATH</v>
          </cell>
          <cell r="F3292" t="str">
            <v>0100000223993</v>
          </cell>
        </row>
        <row r="3293">
          <cell r="B3293" t="str">
            <v>ថាញ់ សុភាព</v>
          </cell>
          <cell r="C3293">
            <v>2841200355</v>
          </cell>
          <cell r="D3293" t="str">
            <v>ថាញ់ សុភាព</v>
          </cell>
          <cell r="E3293" t="str">
            <v>THANH SOPHEAP</v>
          </cell>
          <cell r="F3293" t="str">
            <v>0100000224183</v>
          </cell>
        </row>
        <row r="3294">
          <cell r="B3294" t="str">
            <v>សែម ដារ៉ា</v>
          </cell>
          <cell r="C3294">
            <v>1700700098</v>
          </cell>
          <cell r="D3294" t="str">
            <v>សែម ដារ៉ា</v>
          </cell>
          <cell r="E3294" t="str">
            <v>SEM DARA</v>
          </cell>
          <cell r="F3294" t="str">
            <v>0100000224523</v>
          </cell>
        </row>
        <row r="3295">
          <cell r="B3295" t="str">
            <v>លីម សុឃាន</v>
          </cell>
          <cell r="C3295">
            <v>1831400305</v>
          </cell>
          <cell r="D3295" t="str">
            <v>លីម សុឃាន</v>
          </cell>
          <cell r="E3295" t="str">
            <v>LIM SOKHEAN</v>
          </cell>
          <cell r="F3295" t="str">
            <v>0100000223853</v>
          </cell>
        </row>
        <row r="3296">
          <cell r="B3296" t="str">
            <v>ហ៊ឹម ធាន</v>
          </cell>
          <cell r="C3296">
            <v>1840700360</v>
          </cell>
          <cell r="D3296" t="str">
            <v>ហ៊ឹម ធាន</v>
          </cell>
          <cell r="E3296" t="str">
            <v>HIM THEAN</v>
          </cell>
          <cell r="F3296" t="str">
            <v>0100000224035</v>
          </cell>
        </row>
        <row r="3297">
          <cell r="B3297" t="str">
            <v>សៀន សាវលក្ខណ៍</v>
          </cell>
          <cell r="C3297">
            <v>2912100140</v>
          </cell>
          <cell r="D3297" t="str">
            <v>សៀន សាវលក្ខណ៍</v>
          </cell>
          <cell r="E3297" t="str">
            <v>SIEN SAVOLAK</v>
          </cell>
          <cell r="F3297" t="str">
            <v>0100000223888</v>
          </cell>
        </row>
        <row r="3298">
          <cell r="B3298" t="str">
            <v xml:space="preserve">ហង់ តុងអ៊ង     </v>
          </cell>
          <cell r="C3298">
            <v>1942100220</v>
          </cell>
          <cell r="D3298" t="str">
            <v xml:space="preserve">ហង់ តុងអ៊ង     </v>
          </cell>
          <cell r="E3298" t="str">
            <v>HONG TUNG UONG</v>
          </cell>
          <cell r="F3298" t="str">
            <v>0100000224067</v>
          </cell>
        </row>
        <row r="3299">
          <cell r="B3299" t="str">
            <v>គង់ សុចិន្រ្តា</v>
          </cell>
          <cell r="C3299">
            <v>1940700126</v>
          </cell>
          <cell r="D3299" t="str">
            <v>គង់ សុចិន្រ្តា</v>
          </cell>
          <cell r="E3299" t="str">
            <v>KONG SOCHENTRA</v>
          </cell>
          <cell r="F3299" t="str">
            <v>0100000224051</v>
          </cell>
        </row>
        <row r="3300">
          <cell r="B3300" t="str">
            <v>យឹម យ៉ាត</v>
          </cell>
          <cell r="C3300">
            <v>1880700398</v>
          </cell>
          <cell r="D3300" t="str">
            <v>យឹម យ៉ាត</v>
          </cell>
          <cell r="E3300" t="str">
            <v>YOEM YAT</v>
          </cell>
          <cell r="F3300" t="str">
            <v>0100000223958</v>
          </cell>
        </row>
        <row r="3301">
          <cell r="B3301" t="str">
            <v>ម៉ែន ពុទ្ធី</v>
          </cell>
          <cell r="C3301">
            <v>1922100340</v>
          </cell>
          <cell r="D3301" t="str">
            <v>ម៉ែន ពុទ្ធី</v>
          </cell>
          <cell r="E3301" t="str">
            <v>MEN POTHY</v>
          </cell>
          <cell r="F3301" t="str">
            <v>0450000190921</v>
          </cell>
        </row>
        <row r="3302">
          <cell r="B3302" t="str">
            <v>ទិត ចរិយា</v>
          </cell>
          <cell r="C3302">
            <v>2910700206</v>
          </cell>
          <cell r="D3302" t="str">
            <v>ទិត ចរិយា</v>
          </cell>
          <cell r="E3302" t="str">
            <v>TIT CHAKRIYA</v>
          </cell>
          <cell r="F3302" t="str">
            <v>0100000223877</v>
          </cell>
        </row>
        <row r="3303">
          <cell r="B3303" t="str">
            <v>ង៉ែត តាត</v>
          </cell>
          <cell r="C3303" t="str">
            <v>1730700458</v>
          </cell>
          <cell r="D3303" t="str">
            <v>ង៉ែត តាត</v>
          </cell>
          <cell r="E3303" t="str">
            <v>NGETH TATH</v>
          </cell>
          <cell r="F3303" t="str">
            <v>0250000150033</v>
          </cell>
        </row>
        <row r="3304">
          <cell r="B3304" t="str">
            <v>តុប ប៉ារី</v>
          </cell>
          <cell r="C3304" t="str">
            <v>1850700191</v>
          </cell>
          <cell r="D3304" t="str">
            <v>តុប ប៉ារី</v>
          </cell>
          <cell r="E3304" t="str">
            <v>TOP PARY</v>
          </cell>
          <cell r="F3304" t="str">
            <v>0250000150947</v>
          </cell>
        </row>
        <row r="3305">
          <cell r="B3305" t="str">
            <v>ស៊ិន សារិនរិទ្ធា</v>
          </cell>
          <cell r="C3305" t="str">
            <v>1800400122</v>
          </cell>
          <cell r="D3305" t="str">
            <v>ស៊ិន សារិនរិទ្ធា</v>
          </cell>
          <cell r="E3305" t="str">
            <v>SIN SARINRITHEA</v>
          </cell>
          <cell r="F3305" t="str">
            <v>0250000150203</v>
          </cell>
        </row>
        <row r="3306">
          <cell r="B3306" t="str">
            <v>លឹម ឆៃគ្រី</v>
          </cell>
          <cell r="C3306" t="str">
            <v>1830800337</v>
          </cell>
          <cell r="D3306" t="str">
            <v>លឹម ឆៃគ្រី</v>
          </cell>
          <cell r="E3306" t="str">
            <v>LIM CHHAIKRY</v>
          </cell>
          <cell r="F3306" t="str">
            <v>0250000150467</v>
          </cell>
        </row>
        <row r="3307">
          <cell r="B3307" t="str">
            <v>យៀង ហាក់</v>
          </cell>
          <cell r="C3307" t="str">
            <v>1840500178</v>
          </cell>
          <cell r="D3307" t="str">
            <v>យៀង ហាក់</v>
          </cell>
          <cell r="E3307" t="str">
            <v>YEANG HAK</v>
          </cell>
          <cell r="F3307" t="str">
            <v>0250000150114</v>
          </cell>
        </row>
        <row r="3308">
          <cell r="B3308" t="str">
            <v>បូ ភឿន</v>
          </cell>
          <cell r="C3308">
            <v>1822100630</v>
          </cell>
          <cell r="D3308" t="str">
            <v>បូ ភឿន</v>
          </cell>
          <cell r="E3308" t="str">
            <v>BO PHOEUN</v>
          </cell>
          <cell r="F3308" t="str">
            <v>0250000150009</v>
          </cell>
        </row>
        <row r="3309">
          <cell r="B3309" t="str">
            <v>ប៊ិន ប៊ីន</v>
          </cell>
          <cell r="C3309">
            <v>1860700340</v>
          </cell>
          <cell r="D3309" t="str">
            <v>ប៊ិន ប៊ីន</v>
          </cell>
          <cell r="E3309" t="str">
            <v>BEN BIN</v>
          </cell>
          <cell r="F3309" t="str">
            <v>0250000117494</v>
          </cell>
        </row>
        <row r="3310">
          <cell r="B3310" t="str">
            <v>រឿន សុភាព</v>
          </cell>
          <cell r="C3310">
            <v>1880800227</v>
          </cell>
          <cell r="D3310" t="str">
            <v>រឿន សុភាព</v>
          </cell>
          <cell r="E3310" t="str">
            <v>ROEURN SOPHEAP</v>
          </cell>
          <cell r="F3310" t="str">
            <v>0250000150343</v>
          </cell>
        </row>
        <row r="3311">
          <cell r="B3311" t="str">
            <v>ស្រេង ស៊ីវី</v>
          </cell>
          <cell r="C3311">
            <v>2840800200</v>
          </cell>
          <cell r="D3311" t="str">
            <v>ស្រេង ស៊ីវី</v>
          </cell>
          <cell r="E3311" t="str">
            <v>SRENG SIVY</v>
          </cell>
          <cell r="F3311" t="str">
            <v>0250000150138</v>
          </cell>
        </row>
        <row r="3312">
          <cell r="B3312" t="str">
            <v>ខំ សាវុត</v>
          </cell>
          <cell r="C3312">
            <v>1870200209</v>
          </cell>
          <cell r="D3312" t="str">
            <v>ខំ សាវុត</v>
          </cell>
          <cell r="E3312" t="str">
            <v>KHAM SAVUTH</v>
          </cell>
          <cell r="F3312">
            <v>40000780946</v>
          </cell>
        </row>
        <row r="3313">
          <cell r="B3313" t="str">
            <v>ធឹម សារ៉ន</v>
          </cell>
          <cell r="C3313">
            <v>1890300310</v>
          </cell>
          <cell r="D3313" t="str">
            <v>ធឹម សារ៉ន</v>
          </cell>
          <cell r="E3313" t="str">
            <v>THOEM SARON</v>
          </cell>
          <cell r="F3313" t="str">
            <v>0250000151013</v>
          </cell>
        </row>
        <row r="3314">
          <cell r="B3314" t="str">
            <v>ធូ សុធានីន</v>
          </cell>
          <cell r="C3314">
            <v>2931500091</v>
          </cell>
          <cell r="D3314" t="str">
            <v>ធូ សុធានីន</v>
          </cell>
          <cell r="E3314" t="str">
            <v>THOU SOTHEANIN</v>
          </cell>
          <cell r="F3314" t="str">
            <v>0250000150928</v>
          </cell>
        </row>
        <row r="3315">
          <cell r="B3315" t="str">
            <v>យី ជាសែន</v>
          </cell>
          <cell r="C3315">
            <v>1820300298</v>
          </cell>
          <cell r="D3315" t="str">
            <v>យី ជាសែន</v>
          </cell>
          <cell r="E3315" t="str">
            <v>YI CHEASEN</v>
          </cell>
          <cell r="F3315" t="str">
            <v>0250000151196</v>
          </cell>
        </row>
        <row r="3316">
          <cell r="B3316" t="str">
            <v>នួន មាសធុន្នី</v>
          </cell>
          <cell r="C3316">
            <v>1921500091</v>
          </cell>
          <cell r="D3316" t="str">
            <v>នួន មាសធុន្នី</v>
          </cell>
          <cell r="E3316" t="str">
            <v>NUON MEASTHONNY</v>
          </cell>
          <cell r="F3316" t="str">
            <v>0250000150181</v>
          </cell>
        </row>
        <row r="3317">
          <cell r="B3317" t="str">
            <v>ឡុក ស្រី</v>
          </cell>
          <cell r="C3317">
            <v>1872100423</v>
          </cell>
          <cell r="D3317" t="str">
            <v>ឡុក ស្រី</v>
          </cell>
          <cell r="E3317" t="str">
            <v>LOK SREY</v>
          </cell>
          <cell r="F3317" t="str">
            <v>0250000150459</v>
          </cell>
        </row>
        <row r="3318">
          <cell r="B3318" t="str">
            <v>សាត ណាក់</v>
          </cell>
          <cell r="C3318">
            <v>1890500181</v>
          </cell>
          <cell r="D3318" t="str">
            <v>សាត ណាក់</v>
          </cell>
          <cell r="E3318" t="str">
            <v>SAT NAK</v>
          </cell>
          <cell r="F3318" t="str">
            <v>0250000150882</v>
          </cell>
        </row>
        <row r="3319">
          <cell r="B3319" t="str">
            <v>សឿន វិឆៃ</v>
          </cell>
          <cell r="C3319">
            <v>1890500105</v>
          </cell>
          <cell r="D3319" t="str">
            <v>សឿន វិឆៃ</v>
          </cell>
          <cell r="E3319" t="str">
            <v>SOEUN VICHAI</v>
          </cell>
          <cell r="F3319" t="str">
            <v>0250000150939</v>
          </cell>
        </row>
        <row r="3320">
          <cell r="B3320" t="str">
            <v>ហេង ឋានៈ</v>
          </cell>
          <cell r="C3320">
            <v>1940400100</v>
          </cell>
          <cell r="D3320" t="str">
            <v>ហេង ឋានៈ</v>
          </cell>
          <cell r="E3320" t="str">
            <v>HENG THANNAK</v>
          </cell>
          <cell r="F3320" t="str">
            <v>0250000150556</v>
          </cell>
        </row>
        <row r="3321">
          <cell r="B3321" t="str">
            <v>សុខ ធីម</v>
          </cell>
          <cell r="C3321">
            <v>1891500119</v>
          </cell>
          <cell r="D3321" t="str">
            <v>សុខ ធីម</v>
          </cell>
          <cell r="E3321" t="str">
            <v>SOK THIM</v>
          </cell>
          <cell r="F3321" t="str">
            <v>0250000150599</v>
          </cell>
        </row>
        <row r="3322">
          <cell r="B3322" t="str">
            <v>ទាវ ទិត្យយ៉ាសក្តិ</v>
          </cell>
          <cell r="C3322">
            <v>1820800527</v>
          </cell>
          <cell r="D3322" t="str">
            <v>ទាវ ទិត្យយ៉ាសក្តិ</v>
          </cell>
          <cell r="E3322" t="str">
            <v>TEAV TITYASAK</v>
          </cell>
          <cell r="F3322" t="str">
            <v>0250000150513</v>
          </cell>
        </row>
        <row r="3323">
          <cell r="B3323" t="str">
            <v>កប ពឿន</v>
          </cell>
          <cell r="C3323">
            <v>1871500161</v>
          </cell>
          <cell r="D3323" t="str">
            <v>កប ពឿន</v>
          </cell>
          <cell r="E3323" t="str">
            <v>KORB POEURN</v>
          </cell>
          <cell r="F3323" t="str">
            <v>0250000150955</v>
          </cell>
        </row>
        <row r="3324">
          <cell r="B3324" t="str">
            <v>ម៉ិត សាម៉ាច</v>
          </cell>
          <cell r="C3324">
            <v>1860600270</v>
          </cell>
          <cell r="D3324" t="str">
            <v>ម៉ិត សាម៉ាច</v>
          </cell>
          <cell r="E3324" t="str">
            <v>METH SAMACH</v>
          </cell>
          <cell r="F3324" t="str">
            <v>0250000150758</v>
          </cell>
        </row>
        <row r="3325">
          <cell r="B3325" t="str">
            <v>សេង ប៊ុនថាន</v>
          </cell>
          <cell r="C3325">
            <v>1890300309</v>
          </cell>
          <cell r="D3325" t="str">
            <v>សេង ប៊ុនថាន</v>
          </cell>
          <cell r="E3325" t="str">
            <v>SENG BUNTHAN</v>
          </cell>
          <cell r="F3325" t="str">
            <v>0250000151129</v>
          </cell>
        </row>
        <row r="3326">
          <cell r="B3326" t="str">
            <v>ហួន ជំនិត</v>
          </cell>
          <cell r="C3326">
            <v>1892100485</v>
          </cell>
          <cell r="D3326" t="str">
            <v>ហួន ជំនិត</v>
          </cell>
          <cell r="E3326" t="str">
            <v>HUON CHUMNETH</v>
          </cell>
          <cell r="F3326" t="str">
            <v>0250000150491</v>
          </cell>
        </row>
        <row r="3327">
          <cell r="B3327" t="str">
            <v>សេង រដ្ឋា</v>
          </cell>
          <cell r="C3327">
            <v>1871500162</v>
          </cell>
          <cell r="D3327" t="str">
            <v>សេង រដ្ឋា</v>
          </cell>
          <cell r="E3327" t="str">
            <v>SENG RATHA</v>
          </cell>
          <cell r="F3327" t="str">
            <v>0250000150629</v>
          </cell>
        </row>
        <row r="3328">
          <cell r="B3328" t="str">
            <v>សន ប៊ុនថន</v>
          </cell>
          <cell r="C3328">
            <v>1891500135</v>
          </cell>
          <cell r="D3328" t="str">
            <v>សន ប៊ុនថន</v>
          </cell>
          <cell r="E3328" t="str">
            <v>SORN BUNTHORN</v>
          </cell>
          <cell r="F3328" t="str">
            <v>0250000150602</v>
          </cell>
        </row>
        <row r="3329">
          <cell r="B3329" t="str">
            <v>ខាំង សាធា</v>
          </cell>
          <cell r="C3329">
            <v>1932000140</v>
          </cell>
          <cell r="D3329" t="str">
            <v>ខាំង សាធា</v>
          </cell>
          <cell r="E3329" t="str">
            <v>KHANG SATHEA</v>
          </cell>
          <cell r="F3329" t="str">
            <v>0250000150742</v>
          </cell>
        </row>
        <row r="3330">
          <cell r="B3330" t="str">
            <v>អ៊ន រ៉ាម៉ន</v>
          </cell>
          <cell r="C3330">
            <v>1931500092</v>
          </cell>
          <cell r="D3330" t="str">
            <v>អ៊ន រ៉ាម៉ន</v>
          </cell>
          <cell r="E3330" t="str">
            <v>ORN RAMORN</v>
          </cell>
          <cell r="F3330" t="str">
            <v>0250000151064</v>
          </cell>
        </row>
        <row r="3331">
          <cell r="B3331" t="str">
            <v>ហេង សារ័ត្ន</v>
          </cell>
          <cell r="C3331">
            <v>1911500094</v>
          </cell>
          <cell r="D3331" t="str">
            <v>ហេង សារ័ត្ន</v>
          </cell>
          <cell r="E3331" t="str">
            <v>HENG SARORTH</v>
          </cell>
          <cell r="F3331" t="str">
            <v>0250000150987</v>
          </cell>
        </row>
        <row r="3332">
          <cell r="B3332" t="str">
            <v>មាស រតនា</v>
          </cell>
          <cell r="C3332">
            <v>1801200399</v>
          </cell>
          <cell r="D3332" t="str">
            <v>មាស រតនា</v>
          </cell>
          <cell r="E3332" t="str">
            <v>MEAS RATANA</v>
          </cell>
          <cell r="F3332" t="str">
            <v>0250000150483</v>
          </cell>
        </row>
        <row r="3333">
          <cell r="B3333" t="str">
            <v>យ៉ែម សោភា</v>
          </cell>
          <cell r="C3333">
            <v>1940400101</v>
          </cell>
          <cell r="D3333" t="str">
            <v>យ៉ែម សោភា</v>
          </cell>
          <cell r="E3333" t="str">
            <v>YEM SAOPHEA</v>
          </cell>
          <cell r="F3333" t="str">
            <v>0250000150351</v>
          </cell>
        </row>
        <row r="3334">
          <cell r="B3334" t="str">
            <v>ប៊ុត ស៊ីណារ៉ូ</v>
          </cell>
          <cell r="C3334">
            <v>1891500113</v>
          </cell>
          <cell r="D3334" t="str">
            <v>ប៊ុត ស៊ីណារ៉ូ</v>
          </cell>
          <cell r="E3334" t="str">
            <v>BUTH SINARO</v>
          </cell>
          <cell r="F3334" t="str">
            <v>0250000151099</v>
          </cell>
        </row>
        <row r="3335">
          <cell r="B3335" t="str">
            <v>ធាង ថារិទ្ធ</v>
          </cell>
          <cell r="C3335">
            <v>1892100520</v>
          </cell>
          <cell r="D3335" t="str">
            <v>ធាង ថារិទ្ធ</v>
          </cell>
          <cell r="E3335" t="str">
            <v>THEANG THARITH</v>
          </cell>
          <cell r="F3335" t="str">
            <v>0250000151056</v>
          </cell>
        </row>
        <row r="3336">
          <cell r="B3336" t="str">
            <v>សៀង សុធា</v>
          </cell>
          <cell r="C3336">
            <v>1830500279</v>
          </cell>
          <cell r="D3336" t="str">
            <v>សៀង សុធា</v>
          </cell>
          <cell r="E3336" t="str">
            <v>SEANG SOTHEA</v>
          </cell>
          <cell r="F3336" t="str">
            <v>0250000150793</v>
          </cell>
        </row>
        <row r="3337">
          <cell r="B3337" t="str">
            <v>ផាន់ ចាន់ប៉េងលី</v>
          </cell>
          <cell r="C3337">
            <v>1831200543</v>
          </cell>
          <cell r="D3337" t="str">
            <v>ផាន់ ចាន់ប៉េងលី</v>
          </cell>
          <cell r="E3337" t="str">
            <v>PHAN CHANPENGLY</v>
          </cell>
          <cell r="F3337" t="str">
            <v>0250000150726</v>
          </cell>
        </row>
        <row r="3338">
          <cell r="B3338" t="str">
            <v>សៀ រាជសី</v>
          </cell>
          <cell r="C3338">
            <v>1901500095</v>
          </cell>
          <cell r="D3338" t="str">
            <v>សៀ រាជសី</v>
          </cell>
          <cell r="E3338" t="str">
            <v>SEAR REACHSEY</v>
          </cell>
          <cell r="F3338" t="str">
            <v>0250000150297</v>
          </cell>
        </row>
        <row r="3339">
          <cell r="B3339" t="str">
            <v>ឈិន គារ័ត្ន</v>
          </cell>
          <cell r="C3339">
            <v>2922100202</v>
          </cell>
          <cell r="D3339" t="str">
            <v>ឈិន គារ័ត្ន</v>
          </cell>
          <cell r="E3339" t="str">
            <v>CHHIN KEARATH</v>
          </cell>
          <cell r="F3339" t="str">
            <v>0250000150564</v>
          </cell>
        </row>
        <row r="3340">
          <cell r="B3340" t="str">
            <v>ហ៊ឹម ពុត្រា</v>
          </cell>
          <cell r="C3340">
            <v>1892100521</v>
          </cell>
          <cell r="D3340" t="str">
            <v>ហ៊ឹម ពុត្រា</v>
          </cell>
          <cell r="E3340" t="str">
            <v>HIM PUTRA</v>
          </cell>
          <cell r="F3340" t="str">
            <v>0250000150367</v>
          </cell>
        </row>
        <row r="3341">
          <cell r="B3341" t="str">
            <v>លឹម លីវុធ</v>
          </cell>
          <cell r="C3341">
            <v>1940800111</v>
          </cell>
          <cell r="D3341" t="str">
            <v>លឹម លីវុធ</v>
          </cell>
          <cell r="E3341" t="str">
            <v>LOEM LYWUTH</v>
          </cell>
          <cell r="F3341" t="str">
            <v>0250000150971</v>
          </cell>
        </row>
        <row r="3342">
          <cell r="B3342" t="str">
            <v>ហ៊ឹង ធារ៉ា</v>
          </cell>
          <cell r="C3342">
            <v>1910200168</v>
          </cell>
          <cell r="D3342" t="str">
            <v>ហ៊ឹង ធារ៉ា</v>
          </cell>
          <cell r="E3342" t="str">
            <v>HOENG THEARA</v>
          </cell>
          <cell r="F3342" t="str">
            <v>0570000045382</v>
          </cell>
        </row>
        <row r="3343">
          <cell r="B3343" t="str">
            <v>លន ងីន</v>
          </cell>
          <cell r="C3343">
            <v>1850300334</v>
          </cell>
          <cell r="D3343" t="str">
            <v>លន ងីន</v>
          </cell>
          <cell r="E3343" t="str">
            <v>LORN NGIM</v>
          </cell>
          <cell r="F3343" t="str">
            <v>0250000150912</v>
          </cell>
        </row>
        <row r="3344">
          <cell r="B3344" t="str">
            <v>អ៊ឹម គឹមឡេង</v>
          </cell>
          <cell r="C3344">
            <v>1872100484</v>
          </cell>
          <cell r="D3344" t="str">
            <v>អ៊ឹម គឹមឡេង</v>
          </cell>
          <cell r="E3344" t="str">
            <v>OEM KIMLENG</v>
          </cell>
          <cell r="F3344" t="str">
            <v>0250000150521</v>
          </cell>
        </row>
        <row r="3345">
          <cell r="B3345" t="str">
            <v>សឹង សិរីវឌ្ឍន៍</v>
          </cell>
          <cell r="C3345">
            <v>1920200143</v>
          </cell>
          <cell r="D3345" t="str">
            <v>សឹង សិរីវឌ្ឍន៍</v>
          </cell>
          <cell r="E3345" t="str">
            <v>SOENG SIREYVATH</v>
          </cell>
          <cell r="F3345" t="str">
            <v>0250000150874</v>
          </cell>
        </row>
        <row r="3346">
          <cell r="B3346" t="str">
            <v>ផាន់ ក្រឹម</v>
          </cell>
          <cell r="C3346">
            <v>1920700229</v>
          </cell>
          <cell r="D3346" t="str">
            <v>ផាន់ ក្រឹម</v>
          </cell>
          <cell r="E3346" t="str">
            <v>PHAN KREOM</v>
          </cell>
          <cell r="F3346" t="str">
            <v>0250000150588</v>
          </cell>
        </row>
        <row r="3347">
          <cell r="B3347" t="str">
            <v>ឡុង​ ធារី</v>
          </cell>
          <cell r="C3347">
            <v>2940400118</v>
          </cell>
          <cell r="D3347" t="str">
            <v>ឡុង​ ធារី</v>
          </cell>
          <cell r="E3347" t="str">
            <v>LONG THEARY</v>
          </cell>
          <cell r="F3347" t="str">
            <v>0250000150866</v>
          </cell>
        </row>
        <row r="3348">
          <cell r="B3348" t="str">
            <v>ហុង មករា</v>
          </cell>
          <cell r="C3348">
            <v>1850600139</v>
          </cell>
          <cell r="D3348" t="str">
            <v>ហុង មករា</v>
          </cell>
          <cell r="E3348" t="str">
            <v>HONG MAKARA</v>
          </cell>
          <cell r="F3348" t="str">
            <v>0250000151102</v>
          </cell>
        </row>
        <row r="3349">
          <cell r="B3349" t="str">
            <v>សិត សុគន្ធា</v>
          </cell>
          <cell r="C3349">
            <v>1891500112</v>
          </cell>
          <cell r="D3349" t="str">
            <v>សិត សុគន្ធា</v>
          </cell>
          <cell r="E3349" t="str">
            <v>SET SOKUNTHEA</v>
          </cell>
          <cell r="F3349" t="str">
            <v>0250000150475</v>
          </cell>
        </row>
        <row r="3350">
          <cell r="B3350" t="str">
            <v>ធៀង ឡុង</v>
          </cell>
          <cell r="C3350">
            <v>1881200282</v>
          </cell>
          <cell r="D3350" t="str">
            <v>ធៀង ឡុង</v>
          </cell>
          <cell r="E3350" t="str">
            <v>THEANG LONG</v>
          </cell>
          <cell r="F3350" t="str">
            <v>0250000150904</v>
          </cell>
        </row>
        <row r="3351">
          <cell r="B3351" t="str">
            <v>ឃួន គឹមឆារ៉ាត់</v>
          </cell>
          <cell r="C3351">
            <v>1841200398</v>
          </cell>
          <cell r="D3351" t="str">
            <v>ឃួន គឹមឆារ៉ាត់</v>
          </cell>
          <cell r="E3351" t="str">
            <v>KHOUN KIMCHHARATH</v>
          </cell>
          <cell r="F3351" t="str">
            <v>0250000150227</v>
          </cell>
        </row>
        <row r="3352">
          <cell r="B3352" t="str">
            <v>អៀង មករា</v>
          </cell>
          <cell r="C3352">
            <v>2890600164</v>
          </cell>
          <cell r="D3352" t="str">
            <v>អៀង មករា</v>
          </cell>
          <cell r="E3352" t="str">
            <v>EANG MAKARA</v>
          </cell>
          <cell r="F3352" t="str">
            <v>0250000150572</v>
          </cell>
        </row>
        <row r="3353">
          <cell r="B3353" t="str">
            <v>សំ ចាន់ឌី</v>
          </cell>
          <cell r="C3353">
            <v>2900700227</v>
          </cell>
          <cell r="D3353" t="str">
            <v>សំ ចាន់ឌី</v>
          </cell>
          <cell r="E3353" t="str">
            <v>SAM CHANDY</v>
          </cell>
          <cell r="F3353" t="str">
            <v>0250000151137</v>
          </cell>
        </row>
        <row r="3354">
          <cell r="B3354" t="str">
            <v>គង់ ចន្ថា</v>
          </cell>
          <cell r="C3354">
            <v>2861400168</v>
          </cell>
          <cell r="D3354" t="str">
            <v>គង់ ចន្ថា</v>
          </cell>
          <cell r="E3354" t="str">
            <v>KONG CHANTHA</v>
          </cell>
          <cell r="F3354" t="str">
            <v>0250000151088</v>
          </cell>
        </row>
        <row r="3355">
          <cell r="B3355" t="str">
            <v>អ៊ន សុខចេង</v>
          </cell>
          <cell r="C3355">
            <v>2891500124</v>
          </cell>
          <cell r="D3355" t="str">
            <v>អ៊ន សុខចេង</v>
          </cell>
          <cell r="E3355" t="str">
            <v>ORN SOKCHENG</v>
          </cell>
          <cell r="F3355" t="str">
            <v>0250000150847</v>
          </cell>
        </row>
        <row r="3356">
          <cell r="B3356" t="str">
            <v>សៅ រ៉ានី</v>
          </cell>
          <cell r="C3356">
            <v>2901500141</v>
          </cell>
          <cell r="D3356" t="str">
            <v>សៅ រ៉ានី</v>
          </cell>
          <cell r="E3356" t="str">
            <v>SAO RANY</v>
          </cell>
          <cell r="F3356" t="str">
            <v>0250000151072</v>
          </cell>
        </row>
        <row r="3357">
          <cell r="B3357" t="str">
            <v>ហែម ហ៊ុល</v>
          </cell>
          <cell r="C3357">
            <v>1861400262</v>
          </cell>
          <cell r="D3357" t="str">
            <v>ហែម ហ៊ុល</v>
          </cell>
          <cell r="E3357" t="str">
            <v>HEM HUL</v>
          </cell>
          <cell r="F3357" t="str">
            <v>0250000150548</v>
          </cell>
        </row>
        <row r="3358">
          <cell r="B3358" t="str">
            <v>ទ្រី គីមស្រ៊ីម</v>
          </cell>
          <cell r="C3358">
            <v>1851400235</v>
          </cell>
          <cell r="D3358" t="str">
            <v>ទ្រី គីមស្រ៊ីម</v>
          </cell>
          <cell r="E3358" t="str">
            <v>TRY KIMSRIM</v>
          </cell>
          <cell r="F3358" t="str">
            <v>0250000150898</v>
          </cell>
        </row>
        <row r="3359">
          <cell r="B3359" t="str">
            <v>គង់ សៀកឡាយ</v>
          </cell>
          <cell r="C3359">
            <v>2882100216</v>
          </cell>
          <cell r="D3359" t="str">
            <v>គង់ សៀកឡាយ</v>
          </cell>
          <cell r="E3359" t="str">
            <v>KUNG SIEKLAY</v>
          </cell>
          <cell r="F3359" t="str">
            <v>0250000150831</v>
          </cell>
        </row>
        <row r="3360">
          <cell r="B3360" t="str">
            <v>ប៉ិប សុខនាង</v>
          </cell>
          <cell r="C3360">
            <v>2880800365</v>
          </cell>
          <cell r="D3360" t="str">
            <v>ប៉ិប សុខនាង</v>
          </cell>
          <cell r="E3360" t="str">
            <v>PEP SOKNEANG</v>
          </cell>
          <cell r="F3360" t="str">
            <v>0250000151118</v>
          </cell>
        </row>
        <row r="3361">
          <cell r="B3361" t="str">
            <v>ចាន់ លក្ខិណា</v>
          </cell>
          <cell r="C3361" t="str">
            <v>2861500124</v>
          </cell>
          <cell r="D3361" t="str">
            <v>ចាន់ លក្ខិណា</v>
          </cell>
          <cell r="E3361" t="str">
            <v>CHAN LEAKHANA</v>
          </cell>
          <cell r="F3361">
            <v>250000206179</v>
          </cell>
        </row>
        <row r="3362">
          <cell r="B3362" t="str">
            <v>ណយ កក្កដា</v>
          </cell>
          <cell r="C3362">
            <v>1880700383</v>
          </cell>
          <cell r="D3362" t="str">
            <v>ណយ កក្កដា</v>
          </cell>
          <cell r="E3362" t="str">
            <v>NORY KAKADA</v>
          </cell>
          <cell r="F3362" t="str">
            <v>0250000150618</v>
          </cell>
        </row>
        <row r="3363">
          <cell r="B3363" t="str">
            <v>សុង គឹមសាន</v>
          </cell>
          <cell r="C3363">
            <v>1860800071</v>
          </cell>
          <cell r="D3363" t="str">
            <v>សុង គឹមសាន</v>
          </cell>
          <cell r="E3363" t="str">
            <v>SONG KIMSAN</v>
          </cell>
          <cell r="F3363" t="str">
            <v>0250000150025</v>
          </cell>
        </row>
        <row r="3364">
          <cell r="B3364" t="str">
            <v>សៀង ខុន</v>
          </cell>
          <cell r="C3364">
            <v>1681500032</v>
          </cell>
          <cell r="D3364" t="str">
            <v>សៀង ខុន</v>
          </cell>
          <cell r="E3364" t="str">
            <v>SEANG KHON</v>
          </cell>
          <cell r="F3364" t="str">
            <v>0250000150197</v>
          </cell>
        </row>
        <row r="3365">
          <cell r="B3365" t="str">
            <v>ផង់ ពុទ្ធី</v>
          </cell>
          <cell r="C3365">
            <v>2701700082</v>
          </cell>
          <cell r="D3365" t="str">
            <v>ផង់ ពុទ្ធី</v>
          </cell>
          <cell r="E3365" t="str">
            <v>PHANG PUTHY</v>
          </cell>
          <cell r="F3365" t="str">
            <v>0080000725408</v>
          </cell>
        </row>
        <row r="3366">
          <cell r="B3366" t="str">
            <v>ហ៊ ស៊ុនលាភ</v>
          </cell>
          <cell r="C3366">
            <v>1761000079</v>
          </cell>
          <cell r="D3366" t="str">
            <v>ហ៊ ស៊ុនលាភ</v>
          </cell>
          <cell r="E3366" t="str">
            <v>HOR SUNLEAP</v>
          </cell>
          <cell r="F3366" t="str">
            <v>0080000726226</v>
          </cell>
        </row>
        <row r="3367">
          <cell r="B3367" t="str">
            <v>ស៊ីម ចាន់ថន</v>
          </cell>
          <cell r="C3367">
            <v>1810800160</v>
          </cell>
          <cell r="D3367" t="str">
            <v>ស៊ីម ចាន់ថន</v>
          </cell>
          <cell r="E3367" t="str">
            <v>SIM CHANTHAN</v>
          </cell>
          <cell r="F3367" t="str">
            <v>0080000725173</v>
          </cell>
        </row>
        <row r="3368">
          <cell r="B3368" t="str">
            <v>សួង នូរ័ត្ន</v>
          </cell>
          <cell r="C3368">
            <v>1821000106</v>
          </cell>
          <cell r="D3368" t="str">
            <v>សួង នូរ័ត្ន</v>
          </cell>
          <cell r="E3368" t="str">
            <v>SOUNG NOUREATH</v>
          </cell>
          <cell r="F3368" t="str">
            <v>0080000724266</v>
          </cell>
        </row>
        <row r="3369">
          <cell r="B3369" t="str">
            <v>លី បូរ៉ា</v>
          </cell>
          <cell r="C3369">
            <v>1780300228</v>
          </cell>
          <cell r="D3369" t="str">
            <v>លី បូរ៉ា</v>
          </cell>
          <cell r="E3369" t="str">
            <v>LY BORA</v>
          </cell>
          <cell r="F3369" t="str">
            <v>0080000725963</v>
          </cell>
        </row>
        <row r="3370">
          <cell r="B3370" t="str">
            <v>ឃ្លាំង ចិន្តា</v>
          </cell>
          <cell r="C3370">
            <v>2862000087</v>
          </cell>
          <cell r="D3370" t="str">
            <v>ឃ្លាំង ចិន្តា</v>
          </cell>
          <cell r="E3370" t="str">
            <v>KHLEANG CHINDA</v>
          </cell>
          <cell r="F3370" t="str">
            <v>0080000724363</v>
          </cell>
        </row>
        <row r="3371">
          <cell r="B3371" t="str">
            <v>ជួន កុម្ភៈ</v>
          </cell>
          <cell r="C3371">
            <v>1850500097</v>
          </cell>
          <cell r="D3371" t="str">
            <v>ជួន កុម្ភៈ</v>
          </cell>
          <cell r="E3371" t="str">
            <v>CHUON KUMPHEAK</v>
          </cell>
          <cell r="F3371" t="str">
            <v>0080000726099</v>
          </cell>
        </row>
        <row r="3372">
          <cell r="B3372" t="str">
            <v>ទិត្យ សេរីរ័ត្ន</v>
          </cell>
          <cell r="C3372">
            <v>2841700184</v>
          </cell>
          <cell r="D3372" t="str">
            <v>ទិត្យ សេរីរ័ត្ន</v>
          </cell>
          <cell r="E3372" t="str">
            <v>TITH SEREYRATH</v>
          </cell>
          <cell r="F3372" t="str">
            <v>0080000724681</v>
          </cell>
        </row>
        <row r="3373">
          <cell r="B3373" t="str">
            <v>ហេង បូរ៉ាម៉ី</v>
          </cell>
          <cell r="C3373">
            <v>1880300303</v>
          </cell>
          <cell r="D3373" t="str">
            <v>ហេង បូរ៉ាម៉ី</v>
          </cell>
          <cell r="E3373" t="str">
            <v>HENG BORAMY</v>
          </cell>
          <cell r="F3373" t="str">
            <v>0080000723634</v>
          </cell>
        </row>
        <row r="3374">
          <cell r="B3374" t="str">
            <v>ច្រឹក ឡង់ឌី</v>
          </cell>
          <cell r="C3374" t="str">
            <v>1830300401</v>
          </cell>
          <cell r="D3374" t="str">
            <v>ច្រឹក ឡង់ឌី</v>
          </cell>
          <cell r="E3374" t="str">
            <v>CHREK LANDY</v>
          </cell>
          <cell r="F3374" t="str">
            <v>0080000723898</v>
          </cell>
        </row>
        <row r="3375">
          <cell r="B3375" t="str">
            <v>ស៊ុំ សុខនៅ</v>
          </cell>
          <cell r="C3375">
            <v>2880500112</v>
          </cell>
          <cell r="D3375" t="str">
            <v>ស៊ុំ សុខនៅ</v>
          </cell>
          <cell r="E3375" t="str">
            <v>SUM SOKNAO</v>
          </cell>
          <cell r="F3375" t="str">
            <v>0080000726455</v>
          </cell>
        </row>
        <row r="3376">
          <cell r="B3376" t="str">
            <v>ចាន់ រិទ្ធី</v>
          </cell>
          <cell r="C3376">
            <v>1921700121</v>
          </cell>
          <cell r="D3376" t="str">
            <v>ចាន់ រិទ្ធី</v>
          </cell>
          <cell r="E3376" t="str">
            <v>CHAN RITHY</v>
          </cell>
          <cell r="F3376" t="str">
            <v>0080000726056</v>
          </cell>
        </row>
        <row r="3377">
          <cell r="B3377" t="str">
            <v>ម៉ៃ ចិន្តា</v>
          </cell>
          <cell r="C3377">
            <v>2911400175</v>
          </cell>
          <cell r="D3377" t="str">
            <v>ម៉ៃ ចិន្តា</v>
          </cell>
          <cell r="E3377" t="str">
            <v>MAI CHANDA</v>
          </cell>
          <cell r="F3377" t="str">
            <v>0080000726088</v>
          </cell>
        </row>
        <row r="3378">
          <cell r="B3378" t="str">
            <v>ឡេង ស៊ីណា</v>
          </cell>
          <cell r="C3378">
            <v>2932100319</v>
          </cell>
          <cell r="D3378" t="str">
            <v>ឡេង ស៊ីណា</v>
          </cell>
          <cell r="E3378" t="str">
            <v>LENG SINA</v>
          </cell>
          <cell r="F3378" t="str">
            <v>0080000726258</v>
          </cell>
        </row>
        <row r="3379">
          <cell r="B3379" t="str">
            <v>រុន សីហា</v>
          </cell>
          <cell r="C3379">
            <v>2912100351</v>
          </cell>
          <cell r="D3379" t="str">
            <v>រុន សីហា</v>
          </cell>
          <cell r="E3379" t="str">
            <v>RUN SEYHA</v>
          </cell>
          <cell r="F3379" t="str">
            <v>0080000723626</v>
          </cell>
        </row>
        <row r="3380">
          <cell r="B3380" t="str">
            <v>សោ សុបុណ្យ</v>
          </cell>
          <cell r="C3380">
            <v>1792100364</v>
          </cell>
          <cell r="D3380" t="str">
            <v>សោ សុបុណ្យ</v>
          </cell>
          <cell r="E3380" t="str">
            <v>SOR SOBONN</v>
          </cell>
          <cell r="F3380" t="str">
            <v>0080000725599</v>
          </cell>
        </row>
        <row r="3381">
          <cell r="B3381" t="str">
            <v>អ៊ិន សូឌីន</v>
          </cell>
          <cell r="C3381">
            <v>1832200046</v>
          </cell>
          <cell r="D3381" t="str">
            <v>អ៊ិន សូឌីន</v>
          </cell>
          <cell r="E3381" t="str">
            <v>INN SODIN</v>
          </cell>
          <cell r="F3381" t="str">
            <v>0080000726161</v>
          </cell>
        </row>
        <row r="3382">
          <cell r="B3382" t="str">
            <v>ព្រហ្ម វុទ្ធី</v>
          </cell>
          <cell r="C3382" t="str">
            <v>2870600170</v>
          </cell>
          <cell r="D3382" t="str">
            <v>ព្រហ្ម វុទ្ធី</v>
          </cell>
          <cell r="E3382" t="str">
            <v>PRUM VUTHY</v>
          </cell>
          <cell r="F3382" t="str">
            <v>0080000724158</v>
          </cell>
        </row>
        <row r="3383">
          <cell r="B3383" t="str">
            <v>សែម ផល្លា</v>
          </cell>
          <cell r="C3383" t="str">
            <v>2880600190</v>
          </cell>
          <cell r="D3383" t="str">
            <v>សែម ផល្លា</v>
          </cell>
          <cell r="E3383" t="str">
            <v>SEM PHOLLA</v>
          </cell>
          <cell r="F3383" t="str">
            <v>0080000726021</v>
          </cell>
        </row>
        <row r="3384">
          <cell r="B3384" t="str">
            <v>ជា ម៉ូលីការ</v>
          </cell>
          <cell r="C3384">
            <v>2871700229</v>
          </cell>
          <cell r="D3384" t="str">
            <v>ជា ម៉ូលីការ</v>
          </cell>
          <cell r="E3384" t="str">
            <v>CHEA MOLICA</v>
          </cell>
          <cell r="F3384" t="str">
            <v>0080000724517</v>
          </cell>
        </row>
        <row r="3385">
          <cell r="B3385" t="str">
            <v>អ៊ុន ឌីណាត</v>
          </cell>
          <cell r="C3385">
            <v>2881700249</v>
          </cell>
          <cell r="D3385" t="str">
            <v>អ៊ុន ឌីណាត</v>
          </cell>
          <cell r="E3385" t="str">
            <v>UN DINATH</v>
          </cell>
          <cell r="F3385" t="str">
            <v>0080000402706</v>
          </cell>
        </row>
        <row r="3386">
          <cell r="B3386" t="str">
            <v>ស៊ឹម ឈុនឈៀង</v>
          </cell>
          <cell r="C3386">
            <v>1930400112</v>
          </cell>
          <cell r="D3386" t="str">
            <v>ស៊ឹម ឈុនឈៀង</v>
          </cell>
          <cell r="E3386" t="str">
            <v>SOEM CHHUNCHHIENG</v>
          </cell>
          <cell r="F3386" t="str">
            <v>0080000723607</v>
          </cell>
        </row>
        <row r="3387">
          <cell r="B3387" t="str">
            <v>តូ សុផាណារ៉ា</v>
          </cell>
          <cell r="C3387">
            <v>1901500086</v>
          </cell>
          <cell r="D3387" t="str">
            <v>តូ សុផាណារ៉ា</v>
          </cell>
          <cell r="E3387" t="str">
            <v>TO SOPHANARA</v>
          </cell>
          <cell r="F3387" t="str">
            <v>0080000726374</v>
          </cell>
        </row>
        <row r="3388">
          <cell r="B3388" t="str">
            <v>សម្បត្តិ រតនា</v>
          </cell>
          <cell r="C3388">
            <v>2902100339</v>
          </cell>
          <cell r="D3388" t="str">
            <v>សម្បត្តិ រតនា</v>
          </cell>
          <cell r="E3388" t="str">
            <v>SAMBATH RATHANA</v>
          </cell>
          <cell r="F3388" t="str">
            <v>0080000723731</v>
          </cell>
        </row>
        <row r="3389">
          <cell r="B3389" t="str">
            <v>ឡេង គីមហេង</v>
          </cell>
          <cell r="C3389">
            <v>1810300381</v>
          </cell>
          <cell r="D3389" t="str">
            <v>ឡេង គីមហេង</v>
          </cell>
          <cell r="E3389" t="str">
            <v>LENG KIMHENG</v>
          </cell>
          <cell r="F3389" t="str">
            <v>0080000728636</v>
          </cell>
        </row>
        <row r="3390">
          <cell r="B3390" t="str">
            <v>អាន បញ្ញា</v>
          </cell>
          <cell r="C3390">
            <v>2900800281</v>
          </cell>
          <cell r="D3390" t="str">
            <v>អាន បញ្ញា</v>
          </cell>
          <cell r="E3390" t="str">
            <v>ANN PANHA</v>
          </cell>
          <cell r="F3390" t="str">
            <v>0480000396755</v>
          </cell>
        </row>
        <row r="3391">
          <cell r="B3391" t="str">
            <v>ថេន ថេនីត</v>
          </cell>
          <cell r="C3391">
            <v>2911200142</v>
          </cell>
          <cell r="D3391" t="str">
            <v>ថេន ថេនីត</v>
          </cell>
          <cell r="E3391" t="str">
            <v>THEN THE NIT</v>
          </cell>
          <cell r="F3391" t="str">
            <v>0080000725227</v>
          </cell>
        </row>
        <row r="3392">
          <cell r="B3392" t="str">
            <v>ជួប សារិទ្ធ</v>
          </cell>
          <cell r="C3392">
            <v>1861500134</v>
          </cell>
          <cell r="D3392" t="str">
            <v>ជួប សារិទ្ធ</v>
          </cell>
          <cell r="E3392" t="str">
            <v>CHUOB SARITH</v>
          </cell>
          <cell r="F3392" t="str">
            <v>0080000724247</v>
          </cell>
        </row>
        <row r="3393">
          <cell r="B3393" t="str">
            <v>ពេជ្រ ល្ហាច</v>
          </cell>
          <cell r="C3393">
            <v>2861700224</v>
          </cell>
          <cell r="D3393" t="str">
            <v>ពេជ្រ ល្ហាច</v>
          </cell>
          <cell r="E3393" t="str">
            <v>PICH LHACH</v>
          </cell>
          <cell r="F3393" t="str">
            <v>0080000725262</v>
          </cell>
        </row>
        <row r="3394">
          <cell r="B3394" t="str">
            <v>វ៉ាន់ គឹមសាក់</v>
          </cell>
          <cell r="C3394">
            <v>1961700045</v>
          </cell>
          <cell r="D3394" t="str">
            <v>វ៉ាន់ គឹមសាក់</v>
          </cell>
          <cell r="E3394" t="str">
            <v>VANN KIMSAK</v>
          </cell>
          <cell r="F3394" t="str">
            <v>0080000724045</v>
          </cell>
        </row>
        <row r="3395">
          <cell r="B3395" t="str">
            <v>យ៉ាង សៅលី</v>
          </cell>
          <cell r="C3395">
            <v>2892100380</v>
          </cell>
          <cell r="D3395" t="str">
            <v>យ៉ាង សៅលី</v>
          </cell>
          <cell r="E3395" t="str">
            <v>YANG SAOLY</v>
          </cell>
          <cell r="F3395" t="str">
            <v>0080000726196</v>
          </cell>
        </row>
        <row r="3396">
          <cell r="B3396" t="str">
            <v>ចក់ ចន្ទបូណាវី</v>
          </cell>
          <cell r="C3396">
            <v>2920500179</v>
          </cell>
          <cell r="D3396" t="str">
            <v>ចក់ ចន្ទបូណាវី</v>
          </cell>
          <cell r="E3396" t="str">
            <v>CHAK CHANBONAVY</v>
          </cell>
          <cell r="F3396" t="str">
            <v>0080000726404</v>
          </cell>
        </row>
        <row r="3397">
          <cell r="B3397" t="str">
            <v>ទូច សុខលាង</v>
          </cell>
          <cell r="C3397">
            <v>1921000084</v>
          </cell>
          <cell r="D3397" t="str">
            <v>ទូច សុខលាង</v>
          </cell>
          <cell r="E3397" t="str">
            <v>TOUCH SOKLEANG</v>
          </cell>
          <cell r="F3397" t="str">
            <v>0080000724727</v>
          </cell>
        </row>
        <row r="3398">
          <cell r="B3398" t="str">
            <v>ចាន់ សុខនី</v>
          </cell>
          <cell r="C3398" t="str">
            <v>1860300391</v>
          </cell>
          <cell r="D3398" t="str">
            <v>ចាន់ សុខនី</v>
          </cell>
          <cell r="E3398" t="str">
            <v>CHAN SOK NY</v>
          </cell>
          <cell r="F3398">
            <v>80000974289</v>
          </cell>
        </row>
        <row r="3399">
          <cell r="B3399" t="str">
            <v>ប៊ី សារ័ត្ន</v>
          </cell>
          <cell r="C3399">
            <v>1870800260</v>
          </cell>
          <cell r="D3399" t="str">
            <v>ប៊ី សារ័ត្ន</v>
          </cell>
          <cell r="E3399" t="str">
            <v>BI SAROATH</v>
          </cell>
          <cell r="F3399" t="str">
            <v>0080000725335</v>
          </cell>
        </row>
        <row r="3400">
          <cell r="B3400" t="str">
            <v>ស៊ិន សៀងលី</v>
          </cell>
          <cell r="C3400">
            <v>1840600242</v>
          </cell>
          <cell r="D3400" t="str">
            <v>ស៊ិន សៀងលី</v>
          </cell>
          <cell r="E3400" t="str">
            <v>SIN SIENGLY</v>
          </cell>
          <cell r="F3400" t="str">
            <v>0080000725491</v>
          </cell>
        </row>
        <row r="3401">
          <cell r="B3401" t="str">
            <v>ឈឺន ឈីន</v>
          </cell>
          <cell r="C3401" t="str">
            <v>1861700166</v>
          </cell>
          <cell r="D3401" t="str">
            <v>ឈឺន ឈីន</v>
          </cell>
          <cell r="E3401" t="str">
            <v>CHOEUN CHIN</v>
          </cell>
          <cell r="F3401" t="str">
            <v>0080000733745</v>
          </cell>
        </row>
        <row r="3402">
          <cell r="B3402" t="str">
            <v>ពុធ សុភាឫទ្ធិ</v>
          </cell>
          <cell r="C3402">
            <v>1930600048</v>
          </cell>
          <cell r="D3402" t="str">
            <v>ពុធ សុភាឫទ្ធិ</v>
          </cell>
          <cell r="E3402" t="str">
            <v>PUT SOPHEARITH</v>
          </cell>
          <cell r="F3402" t="str">
            <v>0080000724533</v>
          </cell>
        </row>
        <row r="3403">
          <cell r="B3403" t="str">
            <v>ភន ថុល</v>
          </cell>
          <cell r="C3403">
            <v>1982100072</v>
          </cell>
          <cell r="D3403" t="str">
            <v>ភន ថុល</v>
          </cell>
          <cell r="E3403" t="str">
            <v>PHORN THOL</v>
          </cell>
          <cell r="F3403" t="str">
            <v>0080000723995</v>
          </cell>
        </row>
        <row r="3404">
          <cell r="B3404" t="str">
            <v>ហម រ៉ូហ្សា</v>
          </cell>
          <cell r="C3404">
            <v>2770600057</v>
          </cell>
          <cell r="D3404" t="str">
            <v>ហម រ៉ូហ្សា</v>
          </cell>
          <cell r="E3404" t="str">
            <v>HAM ROSA</v>
          </cell>
          <cell r="F3404" t="str">
            <v>0080000723917</v>
          </cell>
        </row>
        <row r="3405">
          <cell r="B3405" t="str">
            <v>យ៉ុម ប៊ុន្នី</v>
          </cell>
          <cell r="C3405">
            <v>1910500090</v>
          </cell>
          <cell r="D3405" t="str">
            <v>យ៉ុម ប៊ុន្នី</v>
          </cell>
          <cell r="E3405" t="str">
            <v>YOM BUNNY</v>
          </cell>
          <cell r="F3405" t="str">
            <v>0080000725998</v>
          </cell>
        </row>
        <row r="3406">
          <cell r="B3406" t="str">
            <v>ឆេង លីហ៊ួរ</v>
          </cell>
          <cell r="C3406">
            <v>1901700221</v>
          </cell>
          <cell r="D3406" t="str">
            <v>ឆេង លីហ៊ួរ</v>
          </cell>
          <cell r="E3406" t="str">
            <v>CHHENG LYHUOR</v>
          </cell>
          <cell r="F3406" t="str">
            <v>0080000725858</v>
          </cell>
        </row>
        <row r="3407">
          <cell r="B3407" t="str">
            <v>កុល សេរីរិទ្ធ</v>
          </cell>
          <cell r="C3407">
            <v>1851700181</v>
          </cell>
          <cell r="D3407" t="str">
            <v>កុល សេរីរិទ្ធ</v>
          </cell>
          <cell r="E3407" t="str">
            <v>KOL SEREYRITH</v>
          </cell>
          <cell r="F3407" t="str">
            <v>0080000727761</v>
          </cell>
        </row>
        <row r="3408">
          <cell r="B3408" t="str">
            <v>សេង ស៊ង់</v>
          </cell>
          <cell r="C3408" t="str">
            <v>1931700011</v>
          </cell>
          <cell r="D3408" t="str">
            <v>សេង ស៊ង់</v>
          </cell>
          <cell r="E3408" t="str">
            <v>SENG SOURNG</v>
          </cell>
          <cell r="F3408" t="str">
            <v>0080000724037</v>
          </cell>
        </row>
        <row r="3409">
          <cell r="B3409" t="str">
            <v>មិន សុខលី</v>
          </cell>
          <cell r="C3409">
            <v>1902100538</v>
          </cell>
          <cell r="D3409" t="str">
            <v>មិន សុខលី</v>
          </cell>
          <cell r="E3409" t="str">
            <v>MIN SOKLY</v>
          </cell>
          <cell r="F3409" t="str">
            <v>0080000724568</v>
          </cell>
        </row>
        <row r="3410">
          <cell r="B3410" t="str">
            <v>ឡេង ណារ៉ុន</v>
          </cell>
          <cell r="C3410">
            <v>1790400104</v>
          </cell>
          <cell r="D3410" t="str">
            <v>ឡេង ណារ៉ុន</v>
          </cell>
          <cell r="E3410" t="str">
            <v>LENG NARON</v>
          </cell>
          <cell r="F3410" t="str">
            <v>0080000724215</v>
          </cell>
        </row>
        <row r="3411">
          <cell r="B3411" t="str">
            <v>វួ គីមហ៊ាង</v>
          </cell>
          <cell r="C3411">
            <v>1790300430</v>
          </cell>
          <cell r="D3411" t="str">
            <v>វួ គីមហ៊ាង</v>
          </cell>
          <cell r="E3411" t="str">
            <v>VOUR KIMHEANG</v>
          </cell>
          <cell r="F3411" t="str">
            <v>0080000725122</v>
          </cell>
        </row>
        <row r="3412">
          <cell r="B3412" t="str">
            <v>មាស ដារ៉ាវុត</v>
          </cell>
          <cell r="C3412">
            <v>1872000207</v>
          </cell>
          <cell r="D3412" t="str">
            <v>មាស ដារ៉ាវុត</v>
          </cell>
          <cell r="E3412" t="str">
            <v>MEAS DARAVUTH</v>
          </cell>
          <cell r="F3412" t="str">
            <v>0080000723642</v>
          </cell>
        </row>
        <row r="3413">
          <cell r="B3413" t="str">
            <v>គង់ ផលឡៃ</v>
          </cell>
          <cell r="C3413" t="str">
            <v>1822100663</v>
          </cell>
          <cell r="D3413" t="str">
            <v>គង់ ផលឡៃ</v>
          </cell>
          <cell r="E3413" t="str">
            <v>KONG PHALLAI</v>
          </cell>
          <cell r="F3413" t="str">
            <v>0080000725707</v>
          </cell>
        </row>
        <row r="3414">
          <cell r="B3414" t="str">
            <v>ឈាង វ៉ាន់ឆ័យ</v>
          </cell>
          <cell r="C3414">
            <v>1891400287</v>
          </cell>
          <cell r="D3414" t="str">
            <v>ឈាង វ៉ាន់ឆ័យ</v>
          </cell>
          <cell r="E3414" t="str">
            <v>CHHEANG VANNCHAI</v>
          </cell>
          <cell r="F3414" t="str">
            <v>0080000725939</v>
          </cell>
        </row>
        <row r="3415">
          <cell r="B3415" t="str">
            <v>នូ ហ៊ត់</v>
          </cell>
          <cell r="C3415" t="str">
            <v>1841700202</v>
          </cell>
          <cell r="D3415" t="str">
            <v>នូ ហ៊ត់</v>
          </cell>
          <cell r="E3415" t="str">
            <v>NOU HOAT</v>
          </cell>
          <cell r="F3415" t="str">
            <v>0080000724193</v>
          </cell>
        </row>
        <row r="3416">
          <cell r="B3416" t="str">
            <v>ទូច សារ៉ាយ</v>
          </cell>
          <cell r="C3416">
            <v>1912100355</v>
          </cell>
          <cell r="D3416" t="str">
            <v>ទូច សារ៉ាយ</v>
          </cell>
          <cell r="E3416" t="str">
            <v>TOUCH SARAY</v>
          </cell>
          <cell r="F3416" t="str">
            <v>0080000723677</v>
          </cell>
        </row>
        <row r="3417">
          <cell r="B3417" t="str">
            <v>រឹម គិមសាយ</v>
          </cell>
          <cell r="C3417">
            <v>1861700177</v>
          </cell>
          <cell r="D3417" t="str">
            <v>រឹម គិមសាយ</v>
          </cell>
          <cell r="E3417" t="str">
            <v>RIM KIMSAY</v>
          </cell>
          <cell r="F3417" t="str">
            <v>0080000725483</v>
          </cell>
        </row>
        <row r="3418">
          <cell r="B3418" t="str">
            <v>សយ សំបុក</v>
          </cell>
          <cell r="C3418">
            <v>1900300290</v>
          </cell>
          <cell r="D3418" t="str">
            <v>សយ សំបុក</v>
          </cell>
          <cell r="E3418" t="str">
            <v>SOY SOMBOK</v>
          </cell>
          <cell r="F3418" t="str">
            <v>0080000725572</v>
          </cell>
        </row>
        <row r="3419">
          <cell r="B3419" t="str">
            <v>ឡាយ វិជាតិ</v>
          </cell>
          <cell r="C3419">
            <v>1911700139</v>
          </cell>
          <cell r="D3419" t="str">
            <v>ឡាយ វិជាតិ</v>
          </cell>
          <cell r="E3419" t="str">
            <v>LAY VICHEAT</v>
          </cell>
          <cell r="F3419" t="str">
            <v>0080000725785</v>
          </cell>
        </row>
        <row r="3420">
          <cell r="B3420" t="str">
            <v>គីវ ម៉ារ៉ា</v>
          </cell>
          <cell r="C3420">
            <v>1911700171</v>
          </cell>
          <cell r="D3420" t="str">
            <v>គីវ ម៉ារ៉ា</v>
          </cell>
          <cell r="E3420" t="str">
            <v>KIV MARA</v>
          </cell>
          <cell r="F3420" t="str">
            <v>0080000724967</v>
          </cell>
        </row>
        <row r="3421">
          <cell r="B3421" t="str">
            <v>យឿន ភារុន</v>
          </cell>
          <cell r="C3421">
            <v>1871400274</v>
          </cell>
          <cell r="D3421" t="str">
            <v>យឿន ភារុន</v>
          </cell>
          <cell r="E3421" t="str">
            <v>YOEURN PHEARUN</v>
          </cell>
          <cell r="F3421" t="str">
            <v>0080000726102</v>
          </cell>
        </row>
        <row r="3422">
          <cell r="B3422" t="str">
            <v>ឆែម រ័ត្ន</v>
          </cell>
          <cell r="C3422">
            <v>1802100385</v>
          </cell>
          <cell r="D3422" t="str">
            <v>ឆែម រ័ត្ន</v>
          </cell>
          <cell r="E3422" t="str">
            <v>CHHEM RATH</v>
          </cell>
          <cell r="F3422" t="str">
            <v>0080000724614</v>
          </cell>
        </row>
        <row r="3423">
          <cell r="B3423" t="str">
            <v>យង់ សីលា</v>
          </cell>
          <cell r="C3423">
            <v>1891700154</v>
          </cell>
          <cell r="D3423" t="str">
            <v>យង់ សីលា</v>
          </cell>
          <cell r="E3423" t="str">
            <v>YOANG SEILA</v>
          </cell>
          <cell r="F3423" t="str">
            <v>0080000724983</v>
          </cell>
        </row>
        <row r="3424">
          <cell r="B3424" t="str">
            <v>ស៊ឹម សុភាព</v>
          </cell>
          <cell r="C3424" t="str">
            <v>1850600213</v>
          </cell>
          <cell r="D3424" t="str">
            <v>ស៊ឹម សុភាព</v>
          </cell>
          <cell r="E3424" t="str">
            <v>SIM SOPHEAP</v>
          </cell>
          <cell r="F3424" t="str">
            <v>0080000725815</v>
          </cell>
        </row>
        <row r="3425">
          <cell r="B3425" t="str">
            <v>ប៉ិល គីម</v>
          </cell>
          <cell r="C3425">
            <v>1860600269</v>
          </cell>
          <cell r="D3425" t="str">
            <v>ប៉ិល គីម</v>
          </cell>
          <cell r="E3425" t="str">
            <v>PIL KIM</v>
          </cell>
          <cell r="F3425" t="str">
            <v>0080000725904</v>
          </cell>
        </row>
        <row r="3426">
          <cell r="B3426" t="str">
            <v>ទិត សុគន្ធា</v>
          </cell>
          <cell r="C3426">
            <v>1890600170</v>
          </cell>
          <cell r="D3426" t="str">
            <v>ទិត សុគន្ធា</v>
          </cell>
          <cell r="E3426" t="str">
            <v>TET SOKUNTHEA</v>
          </cell>
          <cell r="F3426" t="str">
            <v>0080000724557</v>
          </cell>
        </row>
        <row r="3427">
          <cell r="B3427" t="str">
            <v>គិត ម៉េងឈឿង</v>
          </cell>
          <cell r="C3427">
            <v>1900800248</v>
          </cell>
          <cell r="D3427" t="str">
            <v>គិត ម៉េងឈឿង</v>
          </cell>
          <cell r="E3427" t="str">
            <v>KIT MENG CHHOEURNG</v>
          </cell>
          <cell r="F3427" t="str">
            <v>0080000723804</v>
          </cell>
        </row>
        <row r="3428">
          <cell r="B3428" t="str">
            <v>ស្រ៊ឺ ស្រៀវ</v>
          </cell>
          <cell r="C3428">
            <v>1902100510</v>
          </cell>
          <cell r="D3428" t="str">
            <v>ស្រ៊ឺ ស្រៀវ</v>
          </cell>
          <cell r="E3428" t="str">
            <v>SRER SREAV</v>
          </cell>
          <cell r="F3428" t="str">
            <v>0080000723596</v>
          </cell>
        </row>
        <row r="3429">
          <cell r="B3429" t="str">
            <v>អ៊ាវ ចាន់ឌី</v>
          </cell>
          <cell r="C3429">
            <v>2902100398</v>
          </cell>
          <cell r="D3429" t="str">
            <v>អ៊ាវ ចាន់ឌី</v>
          </cell>
          <cell r="E3429" t="str">
            <v>EAV CHANDY</v>
          </cell>
          <cell r="F3429" t="str">
            <v>0080000728849</v>
          </cell>
        </row>
        <row r="3430">
          <cell r="B3430" t="str">
            <v>ម៉ន ពេជ្រពន្លក</v>
          </cell>
          <cell r="C3430">
            <v>1920600176</v>
          </cell>
          <cell r="D3430" t="str">
            <v>ម៉ន ពេជ្រពន្លក</v>
          </cell>
          <cell r="E3430" t="str">
            <v>MON PICHPHONLORK</v>
          </cell>
          <cell r="F3430" t="str">
            <v>0080000723987</v>
          </cell>
        </row>
        <row r="3431">
          <cell r="B3431" t="str">
            <v>ផាន់ សុផាត</v>
          </cell>
          <cell r="C3431" t="str">
            <v>1841700201</v>
          </cell>
          <cell r="D3431" t="str">
            <v>ផាន់ សុផាត</v>
          </cell>
          <cell r="E3431" t="str">
            <v>PHANN SOPHAT</v>
          </cell>
          <cell r="F3431">
            <v>80000723723</v>
          </cell>
        </row>
        <row r="3432">
          <cell r="B3432" t="str">
            <v>ម៉ក់ ច័ន្ទក្រឹស្នា</v>
          </cell>
          <cell r="C3432">
            <v>1820300085</v>
          </cell>
          <cell r="D3432" t="str">
            <v>ម៉ក់ ច័ន្ទក្រឹស្នា</v>
          </cell>
          <cell r="E3432" t="str">
            <v>MAK CHANNKROEUSNA</v>
          </cell>
          <cell r="F3432" t="str">
            <v>0080000723871</v>
          </cell>
        </row>
        <row r="3433">
          <cell r="B3433" t="str">
            <v>ង៉ែត វិរៈ</v>
          </cell>
          <cell r="C3433">
            <v>1942100141</v>
          </cell>
          <cell r="D3433" t="str">
            <v>ង៉ែត វិរៈ</v>
          </cell>
          <cell r="E3433" t="str">
            <v>NGET VIRAK</v>
          </cell>
          <cell r="F3433" t="str">
            <v>0080000724444</v>
          </cell>
        </row>
        <row r="3434">
          <cell r="B3434" t="str">
            <v>នៅ ឧកញ៉ាវ៉ាន់ធីន</v>
          </cell>
          <cell r="C3434">
            <v>1962400004</v>
          </cell>
          <cell r="D3434" t="str">
            <v>នៅ ឧកញ៉ាវ៉ាន់ធីន</v>
          </cell>
          <cell r="E3434" t="str">
            <v>NOUV OKNHAVANTHIN</v>
          </cell>
          <cell r="F3434" t="str">
            <v>0080000724657</v>
          </cell>
        </row>
        <row r="3435">
          <cell r="B3435" t="str">
            <v>ស៊ុយ រ៉ានី</v>
          </cell>
          <cell r="C3435">
            <v>1980800062</v>
          </cell>
          <cell r="D3435" t="str">
            <v>ស៊ុយ រ៉ានី</v>
          </cell>
          <cell r="E3435" t="str">
            <v>SUY RANY</v>
          </cell>
          <cell r="F3435" t="str">
            <v>0080000724134</v>
          </cell>
        </row>
        <row r="3436">
          <cell r="B3436" t="str">
            <v>ម៉ប់ ស៊ីនួន</v>
          </cell>
          <cell r="C3436">
            <v>1851400066</v>
          </cell>
          <cell r="D3436" t="str">
            <v>ម៉ប់ ស៊ីនួន</v>
          </cell>
          <cell r="E3436" t="str">
            <v>MOB SINUON</v>
          </cell>
          <cell r="F3436" t="str">
            <v>0080000725459</v>
          </cell>
        </row>
        <row r="3437">
          <cell r="B3437" t="str">
            <v>សេង កនិកា</v>
          </cell>
          <cell r="C3437">
            <v>2811200195</v>
          </cell>
          <cell r="D3437" t="str">
            <v>សេង កនិកា</v>
          </cell>
          <cell r="E3437" t="str">
            <v>SENG KANNICA</v>
          </cell>
          <cell r="F3437" t="str">
            <v>0080000725467</v>
          </cell>
        </row>
        <row r="3438">
          <cell r="B3438" t="str">
            <v>រ៉ាត រតនៈ</v>
          </cell>
          <cell r="C3438">
            <v>1790600034</v>
          </cell>
          <cell r="D3438" t="str">
            <v>រ៉ាត រតនៈ</v>
          </cell>
          <cell r="E3438" t="str">
            <v>RATH RATANAK</v>
          </cell>
          <cell r="F3438" t="str">
            <v>0080000724118</v>
          </cell>
        </row>
        <row r="3439">
          <cell r="B3439" t="str">
            <v>ហ៊ុន ពុទី្ឋពិសិដ្ឋ</v>
          </cell>
          <cell r="C3439">
            <v>1830600188</v>
          </cell>
          <cell r="D3439" t="str">
            <v>ហ៊ុន ពុទី្ឋពិសិដ្ឋ</v>
          </cell>
          <cell r="E3439" t="str">
            <v>HUN PUTHI PISETH</v>
          </cell>
          <cell r="F3439" t="str">
            <v>0080000723618</v>
          </cell>
        </row>
        <row r="3440">
          <cell r="B3440" t="str">
            <v>មឿន ថាណាក់</v>
          </cell>
          <cell r="C3440">
            <v>1901400069</v>
          </cell>
          <cell r="D3440" t="str">
            <v>មឿន ថាណាក់</v>
          </cell>
          <cell r="E3440" t="str">
            <v>MOEUN THANAK</v>
          </cell>
          <cell r="F3440" t="str">
            <v>0080000723577</v>
          </cell>
        </row>
        <row r="3441">
          <cell r="B3441" t="str">
            <v>ភួយ មុនីរតន៍</v>
          </cell>
          <cell r="C3441">
            <v>2921700261</v>
          </cell>
          <cell r="D3441" t="str">
            <v>ភួយ មុនីរតន៍</v>
          </cell>
          <cell r="E3441" t="str">
            <v>PHUOY MONYROATH</v>
          </cell>
          <cell r="F3441" t="str">
            <v>0080000725343</v>
          </cell>
        </row>
        <row r="3442">
          <cell r="B3442" t="str">
            <v>ម៉ម ម៉េតសម្ផស្ស</v>
          </cell>
          <cell r="C3442">
            <v>1861200005</v>
          </cell>
          <cell r="D3442" t="str">
            <v>ម៉ម ម៉េតសម្ផស្ស</v>
          </cell>
          <cell r="E3442" t="str">
            <v>MAM METHSAMPHORS</v>
          </cell>
          <cell r="F3442" t="str">
            <v>0080000724908</v>
          </cell>
        </row>
        <row r="3443">
          <cell r="B3443" t="str">
            <v>អោ សុលក្ខិណា</v>
          </cell>
          <cell r="C3443">
            <v>2890600227</v>
          </cell>
          <cell r="D3443" t="str">
            <v>អោ សុលក្ខិណា</v>
          </cell>
          <cell r="E3443" t="str">
            <v>OR SOLEAKHENA</v>
          </cell>
          <cell r="F3443" t="str">
            <v>0080000723798</v>
          </cell>
        </row>
        <row r="3444">
          <cell r="B3444" t="str">
            <v>ប៊ី ដារិទ្ធិ</v>
          </cell>
          <cell r="C3444">
            <v>1671700088</v>
          </cell>
          <cell r="D3444" t="str">
            <v>ប៊ី ដារិទ្ធិ</v>
          </cell>
          <cell r="E3444" t="str">
            <v>BY DARITH</v>
          </cell>
          <cell r="F3444" t="str">
            <v>0080000725548</v>
          </cell>
        </row>
        <row r="3445">
          <cell r="B3445" t="str">
            <v>ឡែម ណំ</v>
          </cell>
          <cell r="C3445">
            <v>2851700171</v>
          </cell>
          <cell r="D3445" t="str">
            <v>ឡែម ណំ</v>
          </cell>
          <cell r="E3445" t="str">
            <v>LEM NAM</v>
          </cell>
          <cell r="F3445" t="str">
            <v>0080000725432</v>
          </cell>
        </row>
        <row r="3446">
          <cell r="B3446" t="str">
            <v>ធឿន រំភើយ</v>
          </cell>
          <cell r="C3446">
            <v>2851700172</v>
          </cell>
          <cell r="D3446" t="str">
            <v>ធឿន រំភើយ</v>
          </cell>
          <cell r="E3446" t="str">
            <v>THOEUN ROM PHEUY</v>
          </cell>
          <cell r="F3446" t="str">
            <v>0080000725677</v>
          </cell>
        </row>
        <row r="3447">
          <cell r="B3447" t="str">
            <v>ស៊ុំ ចាន់ឌីណា</v>
          </cell>
          <cell r="C3447">
            <v>2891700273</v>
          </cell>
          <cell r="D3447" t="str">
            <v>ស៊ុំ ចាន់ឌីណា</v>
          </cell>
          <cell r="E3447" t="str">
            <v>SUM CHANDINA</v>
          </cell>
          <cell r="F3447" t="str">
            <v>0080000725556</v>
          </cell>
        </row>
        <row r="3448">
          <cell r="B3448" t="str">
            <v>ពុធ សម្បត្តិ</v>
          </cell>
          <cell r="C3448">
            <v>1871700182</v>
          </cell>
          <cell r="D3448" t="str">
            <v>ពុធ សម្បត្តិ</v>
          </cell>
          <cell r="E3448" t="str">
            <v>PUTH SAMBATH</v>
          </cell>
          <cell r="F3448" t="str">
            <v>0080000725009</v>
          </cell>
        </row>
        <row r="3449">
          <cell r="B3449" t="str">
            <v>ស៊ិន វ៉ិត</v>
          </cell>
          <cell r="C3449">
            <v>1870300322</v>
          </cell>
          <cell r="D3449" t="str">
            <v>ស៊ិន វ៉ិត</v>
          </cell>
          <cell r="E3449" t="str">
            <v>SEN VET</v>
          </cell>
          <cell r="F3449" t="str">
            <v>0080000724932</v>
          </cell>
        </row>
        <row r="3450">
          <cell r="B3450" t="str">
            <v>ស៊ាង ទិត្យរិទ្ធី</v>
          </cell>
          <cell r="C3450">
            <v>1881700248</v>
          </cell>
          <cell r="D3450" t="str">
            <v>ស៊ាង ទិត្យរិទ្ធី</v>
          </cell>
          <cell r="E3450" t="str">
            <v>SEANG TITRITHY</v>
          </cell>
          <cell r="F3450" t="str">
            <v>0080000724436</v>
          </cell>
        </row>
        <row r="3451">
          <cell r="B3451" t="str">
            <v>ហុង ធារ៉ា</v>
          </cell>
          <cell r="C3451">
            <v>1920600178</v>
          </cell>
          <cell r="D3451" t="str">
            <v>ហុង ធារ៉ា</v>
          </cell>
          <cell r="E3451" t="str">
            <v>HONG THEARA</v>
          </cell>
          <cell r="F3451" t="str">
            <v>0080000724638</v>
          </cell>
        </row>
        <row r="3452">
          <cell r="B3452" t="str">
            <v>ឆាយ ហែម</v>
          </cell>
          <cell r="C3452">
            <v>1910100093</v>
          </cell>
          <cell r="D3452" t="str">
            <v>ឆាយ ហែម</v>
          </cell>
          <cell r="E3452" t="str">
            <v>CHHAY HEM</v>
          </cell>
          <cell r="F3452" t="str">
            <v>0080000725106</v>
          </cell>
        </row>
        <row r="3453">
          <cell r="B3453" t="str">
            <v>ប្លែក ប្រណី</v>
          </cell>
          <cell r="C3453">
            <v>1930100091</v>
          </cell>
          <cell r="D3453" t="str">
            <v>ប្លែក ប្រណី</v>
          </cell>
          <cell r="E3453" t="str">
            <v>PLEK PRONEY</v>
          </cell>
          <cell r="F3453" t="str">
            <v>0080000725847</v>
          </cell>
        </row>
        <row r="3454">
          <cell r="B3454" t="str">
            <v>ណាំ សុខគីម</v>
          </cell>
          <cell r="C3454">
            <v>1930800234</v>
          </cell>
          <cell r="D3454" t="str">
            <v>ណាំ សុខគីម</v>
          </cell>
          <cell r="E3454" t="str">
            <v>NAM SOKKIM</v>
          </cell>
          <cell r="F3454" t="str">
            <v>0080000725386</v>
          </cell>
        </row>
        <row r="3455">
          <cell r="B3455" t="str">
            <v>ឈឿម ចាន់ឌីណា</v>
          </cell>
          <cell r="C3455">
            <v>1940200124</v>
          </cell>
          <cell r="D3455" t="str">
            <v>ឈឿម ចាន់ឌីណា</v>
          </cell>
          <cell r="E3455" t="str">
            <v>CHHOEUM JANDINA</v>
          </cell>
          <cell r="F3455" t="str">
            <v>0080000723979</v>
          </cell>
        </row>
        <row r="3456">
          <cell r="B3456" t="str">
            <v>គិន វិសាល</v>
          </cell>
          <cell r="C3456">
            <v>1902100545</v>
          </cell>
          <cell r="D3456" t="str">
            <v>គិន វិសាល</v>
          </cell>
          <cell r="E3456" t="str">
            <v>KIN VISAL</v>
          </cell>
          <cell r="F3456" t="str">
            <v>0080000724061</v>
          </cell>
        </row>
        <row r="3457">
          <cell r="B3457" t="str">
            <v>សំ រ៉ូស្សា</v>
          </cell>
          <cell r="C3457">
            <v>1940200123</v>
          </cell>
          <cell r="D3457" t="str">
            <v>សំ រ៉ូស្សា</v>
          </cell>
          <cell r="E3457" t="str">
            <v>SAM ROSA</v>
          </cell>
          <cell r="F3457" t="str">
            <v>0080000724576</v>
          </cell>
        </row>
        <row r="3458">
          <cell r="B3458" t="str">
            <v>ថោង សីហា</v>
          </cell>
          <cell r="C3458">
            <v>1930200143</v>
          </cell>
          <cell r="D3458" t="str">
            <v>ថោង សីហា</v>
          </cell>
          <cell r="E3458" t="str">
            <v>THORNG SEIHA</v>
          </cell>
          <cell r="F3458" t="str">
            <v>0080000724298</v>
          </cell>
        </row>
        <row r="3459">
          <cell r="B3459" t="str">
            <v>ឡែម សាវុធ</v>
          </cell>
          <cell r="C3459">
            <v>1881700247</v>
          </cell>
          <cell r="D3459" t="str">
            <v>ឡែម សាវុធ</v>
          </cell>
          <cell r="E3459" t="str">
            <v>LEM SAVUTH</v>
          </cell>
          <cell r="F3459" t="str">
            <v>0080000725319</v>
          </cell>
        </row>
        <row r="3460">
          <cell r="B3460" t="str">
            <v>អ៊ុន ចន្នី</v>
          </cell>
          <cell r="C3460">
            <v>1932000143</v>
          </cell>
          <cell r="D3460" t="str">
            <v>អ៊ុន ចន្នី</v>
          </cell>
          <cell r="E3460" t="str">
            <v>UN CHANNY</v>
          </cell>
          <cell r="F3460" t="str">
            <v>0080000725076</v>
          </cell>
        </row>
        <row r="3461">
          <cell r="B3461" t="str">
            <v>អិន តុលា</v>
          </cell>
          <cell r="C3461">
            <v>2940700183</v>
          </cell>
          <cell r="D3461" t="str">
            <v>អិន តុលា</v>
          </cell>
          <cell r="E3461" t="str">
            <v>EN TOLA</v>
          </cell>
          <cell r="F3461" t="str">
            <v>0080000723774</v>
          </cell>
        </row>
        <row r="3462">
          <cell r="B3462" t="str">
            <v>ជា វណ្ណៈ</v>
          </cell>
          <cell r="C3462">
            <v>1881700169</v>
          </cell>
          <cell r="D3462" t="str">
            <v>ជា វណ្ណៈ</v>
          </cell>
          <cell r="E3462" t="str">
            <v>CHEA VANNAK</v>
          </cell>
          <cell r="F3462" t="str">
            <v>0080000724339</v>
          </cell>
        </row>
        <row r="3463">
          <cell r="B3463" t="str">
            <v>តេង ណារី</v>
          </cell>
          <cell r="C3463">
            <v>1922200030</v>
          </cell>
          <cell r="D3463" t="str">
            <v>តេង ណារី</v>
          </cell>
          <cell r="E3463" t="str">
            <v>TENG NARY</v>
          </cell>
          <cell r="F3463" t="str">
            <v>0080000724827</v>
          </cell>
        </row>
        <row r="3464">
          <cell r="B3464" t="str">
            <v>កូវ គឹមឡាង</v>
          </cell>
          <cell r="C3464">
            <v>1920200174</v>
          </cell>
          <cell r="D3464" t="str">
            <v>កូវ គឹមឡាង</v>
          </cell>
          <cell r="E3464" t="str">
            <v>KOV KIMLANG</v>
          </cell>
          <cell r="F3464" t="str">
            <v>0080000724371</v>
          </cell>
        </row>
        <row r="3465">
          <cell r="B3465" t="str">
            <v>ភេង នី</v>
          </cell>
          <cell r="C3465">
            <v>1820300325</v>
          </cell>
          <cell r="D3465" t="str">
            <v>ភេង នី</v>
          </cell>
          <cell r="E3465" t="str">
            <v>PHENG NY</v>
          </cell>
          <cell r="F3465" t="str">
            <v>0030000476435</v>
          </cell>
        </row>
        <row r="3466">
          <cell r="B3466" t="str">
            <v>ទី វណ្ណៈ</v>
          </cell>
          <cell r="C3466">
            <v>1890700272</v>
          </cell>
          <cell r="D3466" t="str">
            <v>ទី វណ្ណៈ</v>
          </cell>
          <cell r="E3466" t="str">
            <v>TY VANNAK</v>
          </cell>
          <cell r="F3466" t="str">
            <v>0030000476443</v>
          </cell>
        </row>
        <row r="3467">
          <cell r="B3467" t="str">
            <v>ឃឹម ច័ន្ទធីតា</v>
          </cell>
          <cell r="C3467" t="str">
            <v>2922100229</v>
          </cell>
          <cell r="D3467" t="str">
            <v>ឃឹម ច័ន្ទធីតា</v>
          </cell>
          <cell r="E3467" t="str">
            <v>KHIM CHANTHIDA</v>
          </cell>
          <cell r="F3467" t="str">
            <v>0030000476478</v>
          </cell>
        </row>
        <row r="3468">
          <cell r="B3468" t="str">
            <v>មួន សុភាព</v>
          </cell>
          <cell r="C3468">
            <v>1872100429</v>
          </cell>
          <cell r="D3468" t="str">
            <v>មួន សុភាព</v>
          </cell>
          <cell r="E3468" t="str">
            <v>MUON SOPHEAP</v>
          </cell>
          <cell r="F3468" t="str">
            <v>0030000476451</v>
          </cell>
        </row>
        <row r="3469">
          <cell r="B3469" t="str">
            <v>ភន រិទ្ធី</v>
          </cell>
          <cell r="C3469">
            <v>1880700400</v>
          </cell>
          <cell r="D3469" t="str">
            <v>ភន រិទ្ធី</v>
          </cell>
          <cell r="E3469" t="str">
            <v>PHORN RITHY</v>
          </cell>
          <cell r="F3469" t="str">
            <v>0030000476408</v>
          </cell>
        </row>
        <row r="3470">
          <cell r="B3470" t="str">
            <v>ហេង សំអុល</v>
          </cell>
          <cell r="C3470">
            <v>1844800003</v>
          </cell>
          <cell r="D3470" t="str">
            <v>ហេង សំអុល</v>
          </cell>
          <cell r="E3470" t="str">
            <v>HENG SAMOL</v>
          </cell>
          <cell r="F3470" t="str">
            <v>0030000476389</v>
          </cell>
        </row>
        <row r="3471">
          <cell r="B3471" t="str">
            <v>អ៊ុក សុគន្ធា</v>
          </cell>
          <cell r="C3471">
            <v>1910400141</v>
          </cell>
          <cell r="D3471" t="str">
            <v>អ៊ុក សុគន្ធា</v>
          </cell>
          <cell r="E3471" t="str">
            <v>UK SOKUNTHEA</v>
          </cell>
          <cell r="F3471" t="str">
            <v>0030000476532</v>
          </cell>
        </row>
        <row r="3472">
          <cell r="B3472" t="str">
            <v>ភី ហុងគ្រី</v>
          </cell>
          <cell r="C3472">
            <v>1912100233</v>
          </cell>
          <cell r="D3472" t="str">
            <v>ភី ហុងគ្រី</v>
          </cell>
          <cell r="E3472" t="str">
            <v>PHY HONGKRY</v>
          </cell>
          <cell r="F3472" t="str">
            <v>0030000476362</v>
          </cell>
        </row>
        <row r="3473">
          <cell r="B3473" t="str">
            <v>ស៊ាង វិរៈ</v>
          </cell>
          <cell r="C3473">
            <v>1900300292</v>
          </cell>
          <cell r="D3473" t="str">
            <v>ស៊ាង វិរៈ</v>
          </cell>
          <cell r="E3473" t="str">
            <v>SEANG VIRAK</v>
          </cell>
          <cell r="F3473" t="str">
            <v>0030000378611</v>
          </cell>
        </row>
        <row r="3474">
          <cell r="B3474" t="str">
            <v>វន់ ពុធឆន់</v>
          </cell>
          <cell r="C3474">
            <v>2890700240</v>
          </cell>
          <cell r="D3474" t="str">
            <v>វន់ ពុធឆន់</v>
          </cell>
          <cell r="E3474" t="str">
            <v>VON PUTCHORN</v>
          </cell>
          <cell r="F3474" t="str">
            <v>0030000476567</v>
          </cell>
        </row>
        <row r="3475">
          <cell r="B3475" t="str">
            <v>ប៉ាង មុនីរតន៍</v>
          </cell>
          <cell r="C3475">
            <v>2881400246</v>
          </cell>
          <cell r="D3475" t="str">
            <v>ប៉ាង មុនីរតន៍</v>
          </cell>
          <cell r="E3475" t="str">
            <v>PANG MONYROTH</v>
          </cell>
          <cell r="F3475" t="str">
            <v>0030000476494</v>
          </cell>
        </row>
        <row r="3476">
          <cell r="B3476" t="str">
            <v>ទី វិសាលសិទ្ធិ</v>
          </cell>
          <cell r="C3476">
            <v>1960700072</v>
          </cell>
          <cell r="D3476" t="str">
            <v>ទី វិសាលសិទ្ធិ</v>
          </cell>
          <cell r="E3476" t="str">
            <v>TY VISALSITH</v>
          </cell>
          <cell r="F3476" t="str">
            <v>0030000476516</v>
          </cell>
        </row>
        <row r="3477">
          <cell r="B3477" t="str">
            <v>សឹម ឆៃលី</v>
          </cell>
          <cell r="C3477">
            <v>1952000061</v>
          </cell>
          <cell r="D3477" t="str">
            <v>សឹម ឆៃលី</v>
          </cell>
          <cell r="E3477" t="str">
            <v>SEOM CHHAILY</v>
          </cell>
          <cell r="F3477" t="str">
            <v>0030000491973</v>
          </cell>
        </row>
        <row r="3478">
          <cell r="B3478" t="str">
            <v>ប៉ូវ ចាន់ថា</v>
          </cell>
          <cell r="C3478">
            <v>1881500136</v>
          </cell>
          <cell r="D3478" t="str">
            <v>ប៉ូវ ចាន់ថា</v>
          </cell>
          <cell r="E3478" t="str">
            <v>POV CHANTHA</v>
          </cell>
          <cell r="F3478" t="str">
            <v>0030000476583</v>
          </cell>
        </row>
        <row r="3479">
          <cell r="B3479" t="str">
            <v>ខួន មករា</v>
          </cell>
          <cell r="C3479">
            <v>1882100682</v>
          </cell>
          <cell r="D3479" t="str">
            <v>ខួន មករា</v>
          </cell>
          <cell r="E3479" t="str">
            <v>KHUON MAKARA</v>
          </cell>
          <cell r="F3479" t="str">
            <v>0030000476548</v>
          </cell>
        </row>
        <row r="3480">
          <cell r="B3480" t="str">
            <v>សាញ់ វិបុល</v>
          </cell>
          <cell r="C3480">
            <v>1920700230</v>
          </cell>
          <cell r="D3480" t="str">
            <v>សាញ់ វិបុល</v>
          </cell>
          <cell r="E3480" t="str">
            <v>SANH VIBOL</v>
          </cell>
          <cell r="F3480" t="str">
            <v>0030000476486</v>
          </cell>
        </row>
        <row r="3481">
          <cell r="B3481" t="str">
            <v>បឿន តាក់</v>
          </cell>
          <cell r="C3481">
            <v>1930700228</v>
          </cell>
          <cell r="D3481" t="str">
            <v>បឿន តាក់</v>
          </cell>
          <cell r="E3481" t="str">
            <v>BOEUN TAK</v>
          </cell>
          <cell r="F3481" t="str">
            <v>0030000491647</v>
          </cell>
        </row>
        <row r="3482">
          <cell r="B3482" t="str">
            <v>អេង សុខយោ</v>
          </cell>
          <cell r="C3482">
            <v>1851000079</v>
          </cell>
          <cell r="D3482" t="str">
            <v>អេង សុខយោ</v>
          </cell>
          <cell r="E3482" t="str">
            <v>ENG SOKYO</v>
          </cell>
          <cell r="F3482" t="str">
            <v>0030000491768</v>
          </cell>
        </row>
        <row r="3483">
          <cell r="B3483" t="str">
            <v>ហាក់ ផានិត</v>
          </cell>
          <cell r="C3483">
            <v>1870300491</v>
          </cell>
          <cell r="D3483" t="str">
            <v>ហាក់ ផានិត</v>
          </cell>
          <cell r="E3483" t="str">
            <v>HAK PHANITH</v>
          </cell>
          <cell r="F3483" t="str">
            <v>0030000491914</v>
          </cell>
        </row>
        <row r="3484">
          <cell r="B3484" t="str">
            <v>ឡៅ សុផល</v>
          </cell>
          <cell r="C3484">
            <v>1951800018</v>
          </cell>
          <cell r="D3484" t="str">
            <v>ឡៅ សុផល</v>
          </cell>
          <cell r="E3484" t="str">
            <v>LAO SOPHAL</v>
          </cell>
          <cell r="F3484" t="str">
            <v>0030000491825</v>
          </cell>
        </row>
        <row r="3485">
          <cell r="B3485" t="str">
            <v>ណែត បូរ៉ា</v>
          </cell>
          <cell r="C3485">
            <v>1900700239</v>
          </cell>
          <cell r="D3485" t="str">
            <v>ណែត បូរ៉ា</v>
          </cell>
          <cell r="E3485" t="str">
            <v>NET BORA</v>
          </cell>
          <cell r="F3485" t="str">
            <v>0030000491639</v>
          </cell>
        </row>
        <row r="3486">
          <cell r="B3486" t="str">
            <v>ឆាន ស៊ាងអេង</v>
          </cell>
          <cell r="C3486">
            <v>1901400205</v>
          </cell>
          <cell r="D3486" t="str">
            <v>ឆាន ស៊ាងអេង</v>
          </cell>
          <cell r="E3486" t="str">
            <v>CHHAN SEANGENG</v>
          </cell>
          <cell r="F3486" t="str">
            <v>0030000476575</v>
          </cell>
        </row>
        <row r="3487">
          <cell r="B3487" t="str">
            <v>ដន ដារ៉ា</v>
          </cell>
          <cell r="C3487">
            <v>1872100487</v>
          </cell>
          <cell r="D3487" t="str">
            <v>ដន ដារ៉ា</v>
          </cell>
          <cell r="E3487" t="str">
            <v>DORN DARA</v>
          </cell>
          <cell r="F3487" t="str">
            <v>0030000476397</v>
          </cell>
        </row>
        <row r="3488">
          <cell r="B3488" t="str">
            <v>លី ណាក់</v>
          </cell>
          <cell r="C3488">
            <v>1890700321</v>
          </cell>
          <cell r="D3488" t="str">
            <v>លី ណាក់</v>
          </cell>
          <cell r="E3488" t="str">
            <v>LY NAK</v>
          </cell>
          <cell r="F3488" t="str">
            <v>0030000491868</v>
          </cell>
        </row>
        <row r="3489">
          <cell r="B3489" t="str">
            <v>អ៊ុក សុវណ្ណមុនី</v>
          </cell>
          <cell r="C3489">
            <v>1832100596</v>
          </cell>
          <cell r="D3489" t="str">
            <v>អ៊ុក សុវណ្ណមុនី</v>
          </cell>
          <cell r="E3489" t="str">
            <v>UK SOVANNMONI</v>
          </cell>
          <cell r="F3489" t="str">
            <v>0030000238135</v>
          </cell>
        </row>
        <row r="3490">
          <cell r="B3490" t="str">
            <v>ប៊ូ សំអាត</v>
          </cell>
          <cell r="C3490">
            <v>1810700283</v>
          </cell>
          <cell r="D3490" t="str">
            <v>ប៊ូ សំអាត</v>
          </cell>
          <cell r="E3490" t="str">
            <v>BOU SAM ATH</v>
          </cell>
          <cell r="F3490" t="str">
            <v>0470000107391</v>
          </cell>
        </row>
        <row r="3491">
          <cell r="B3491" t="str">
            <v>យ៉ត វណ្ណៈ</v>
          </cell>
          <cell r="C3491">
            <v>1870700262</v>
          </cell>
          <cell r="D3491" t="str">
            <v>យ៉ត វណ្ណៈ</v>
          </cell>
          <cell r="E3491" t="str">
            <v>YORT VANNAK</v>
          </cell>
          <cell r="F3491" t="str">
            <v>0470000106913</v>
          </cell>
        </row>
        <row r="3492">
          <cell r="B3492" t="str">
            <v>សំ សាំង</v>
          </cell>
          <cell r="C3492">
            <v>1830700455</v>
          </cell>
          <cell r="D3492" t="str">
            <v>សំ សាំង</v>
          </cell>
          <cell r="E3492" t="str">
            <v>SAM SAING</v>
          </cell>
          <cell r="F3492" t="str">
            <v>0470000107529</v>
          </cell>
        </row>
        <row r="3493">
          <cell r="B3493" t="str">
            <v>មុត ពិសិដ្ឋ</v>
          </cell>
          <cell r="C3493">
            <v>1881000094</v>
          </cell>
          <cell r="D3493" t="str">
            <v>មុត ពិសិដ្ឋ</v>
          </cell>
          <cell r="E3493" t="str">
            <v>MUT PISETH</v>
          </cell>
          <cell r="F3493" t="str">
            <v>0030000453478</v>
          </cell>
        </row>
        <row r="3494">
          <cell r="B3494" t="str">
            <v>នេត សូរិន</v>
          </cell>
          <cell r="C3494">
            <v>1900700220</v>
          </cell>
          <cell r="D3494" t="str">
            <v>នេត សូរិន</v>
          </cell>
          <cell r="E3494" t="str">
            <v>NET SORIN</v>
          </cell>
          <cell r="F3494" t="str">
            <v>0470000107006</v>
          </cell>
        </row>
        <row r="3495">
          <cell r="B3495" t="str">
            <v>មិន សំរុង</v>
          </cell>
          <cell r="C3495">
            <v>1910700107</v>
          </cell>
          <cell r="D3495" t="str">
            <v>មិន សំរុង</v>
          </cell>
          <cell r="E3495" t="str">
            <v>MIN SAMRONG</v>
          </cell>
          <cell r="F3495" t="str">
            <v>0470000107405</v>
          </cell>
        </row>
        <row r="3496">
          <cell r="B3496" t="str">
            <v>ចក់ ឈន់</v>
          </cell>
          <cell r="C3496">
            <v>1891400227</v>
          </cell>
          <cell r="D3496" t="str">
            <v>ចក់ ឈន់</v>
          </cell>
          <cell r="E3496" t="str">
            <v>CHORK CHHUN</v>
          </cell>
          <cell r="F3496" t="str">
            <v>0470000204818</v>
          </cell>
        </row>
        <row r="3497">
          <cell r="B3497" t="str">
            <v>សេង ផុក</v>
          </cell>
          <cell r="C3497">
            <v>1790700182</v>
          </cell>
          <cell r="D3497" t="str">
            <v>សេង ផុក</v>
          </cell>
          <cell r="E3497" t="str">
            <v>SENG PHOK</v>
          </cell>
          <cell r="F3497" t="str">
            <v>0650000020267</v>
          </cell>
        </row>
        <row r="3498">
          <cell r="B3498" t="str">
            <v>ង៉ែត សុភ័ក្រ</v>
          </cell>
          <cell r="C3498">
            <v>1931800031</v>
          </cell>
          <cell r="D3498" t="str">
            <v>ង៉ែត សុភ័ក្រ</v>
          </cell>
          <cell r="E3498" t="str">
            <v>NGET SOPHEAK</v>
          </cell>
          <cell r="F3498" t="str">
            <v>0470000107208</v>
          </cell>
        </row>
        <row r="3499">
          <cell r="B3499" t="str">
            <v>នាង ភស់</v>
          </cell>
          <cell r="C3499">
            <v>1930700172</v>
          </cell>
          <cell r="D3499" t="str">
            <v>នាង ភស់</v>
          </cell>
          <cell r="E3499" t="str">
            <v>NEANG PHORS</v>
          </cell>
          <cell r="F3499" t="str">
            <v>0470000107243</v>
          </cell>
        </row>
        <row r="3500">
          <cell r="B3500" t="str">
            <v>សេង ឡៅហ៊ូ</v>
          </cell>
          <cell r="C3500">
            <v>1904800006</v>
          </cell>
          <cell r="D3500" t="str">
            <v>សេង ឡៅហ៊ូ</v>
          </cell>
          <cell r="E3500" t="str">
            <v>SENG LAOHOU</v>
          </cell>
          <cell r="F3500" t="str">
            <v>0470000106816</v>
          </cell>
        </row>
        <row r="3501">
          <cell r="B3501" t="str">
            <v>ពេជ រ៉ាត់ទី</v>
          </cell>
          <cell r="C3501">
            <v>1900700156</v>
          </cell>
          <cell r="D3501" t="str">
            <v>ពេជ រ៉ាត់ទី</v>
          </cell>
          <cell r="E3501" t="str">
            <v>PICH RATY</v>
          </cell>
          <cell r="F3501" t="str">
            <v>0470000106875</v>
          </cell>
        </row>
        <row r="3502">
          <cell r="B3502" t="str">
            <v>ម៉ន ចាន់ណា</v>
          </cell>
          <cell r="C3502">
            <v>1880300346</v>
          </cell>
          <cell r="D3502" t="str">
            <v>ម៉ន ចាន់ណា</v>
          </cell>
          <cell r="E3502" t="str">
            <v>MAN CHANNA</v>
          </cell>
          <cell r="F3502" t="str">
            <v>0470000204777</v>
          </cell>
        </row>
        <row r="3503">
          <cell r="B3503" t="str">
            <v>ឡាប វណ្ណឌី</v>
          </cell>
          <cell r="C3503">
            <v>1920800212</v>
          </cell>
          <cell r="D3503" t="str">
            <v>ឡាប វណ្ណឌី</v>
          </cell>
          <cell r="E3503" t="str">
            <v>LAP VANNDY</v>
          </cell>
          <cell r="F3503" t="str">
            <v>0470000107286</v>
          </cell>
        </row>
        <row r="3504">
          <cell r="B3504" t="str">
            <v>មុយ ឆេងមឿន</v>
          </cell>
          <cell r="C3504">
            <v>1860600239</v>
          </cell>
          <cell r="D3504" t="str">
            <v>មុយ ឆេងមឿន</v>
          </cell>
          <cell r="E3504" t="str">
            <v>MUY CHHENG MOEURN</v>
          </cell>
          <cell r="F3504" t="str">
            <v>0470000106905</v>
          </cell>
        </row>
        <row r="3505">
          <cell r="B3505" t="str">
            <v>ជន ដារ៉ា</v>
          </cell>
          <cell r="C3505">
            <v>1920800276</v>
          </cell>
          <cell r="D3505" t="str">
            <v>ជន ដារ៉ា</v>
          </cell>
          <cell r="E3505" t="str">
            <v>CHON DARA</v>
          </cell>
          <cell r="F3505" t="str">
            <v>0470000106948</v>
          </cell>
        </row>
        <row r="3506">
          <cell r="B3506" t="str">
            <v>វ៉ិច សារឿង</v>
          </cell>
          <cell r="C3506">
            <v>1920200172</v>
          </cell>
          <cell r="D3506" t="str">
            <v>វ៉ិច សារឿង</v>
          </cell>
          <cell r="E3506" t="str">
            <v>VECH SAROEURNG</v>
          </cell>
          <cell r="F3506" t="str">
            <v>0470000107413</v>
          </cell>
        </row>
        <row r="3507">
          <cell r="B3507" t="str">
            <v>លឹម គីមឆែ</v>
          </cell>
          <cell r="C3507">
            <v>1900700323</v>
          </cell>
          <cell r="D3507" t="str">
            <v>លឹម គីមឆែ</v>
          </cell>
          <cell r="E3507" t="str">
            <v>LIM KIMCHHE</v>
          </cell>
          <cell r="F3507" t="str">
            <v>0470000106999</v>
          </cell>
        </row>
        <row r="3508">
          <cell r="B3508" t="str">
            <v>ប៊ន អង់</v>
          </cell>
          <cell r="C3508">
            <v>1930700230</v>
          </cell>
          <cell r="D3508" t="str">
            <v>ប៊ន អង់</v>
          </cell>
          <cell r="E3508" t="str">
            <v>BORN ANG</v>
          </cell>
          <cell r="F3508" t="str">
            <v>0470000107219</v>
          </cell>
        </row>
        <row r="3509">
          <cell r="B3509" t="str">
            <v>ឌី សុនិតា</v>
          </cell>
          <cell r="C3509">
            <v>2940300445</v>
          </cell>
          <cell r="D3509" t="str">
            <v>ឌី សុនិតា</v>
          </cell>
          <cell r="E3509" t="str">
            <v>DY SONITA</v>
          </cell>
          <cell r="F3509" t="str">
            <v>0470000106883</v>
          </cell>
        </row>
        <row r="3510">
          <cell r="B3510" t="str">
            <v>ជី ប៊ុនធឿន</v>
          </cell>
          <cell r="C3510">
            <v>1920800275</v>
          </cell>
          <cell r="D3510" t="str">
            <v>ជី ប៊ុនធឿន</v>
          </cell>
          <cell r="E3510" t="str">
            <v>CHY BUNTHOEURN</v>
          </cell>
          <cell r="F3510" t="str">
            <v>0470000106848</v>
          </cell>
        </row>
        <row r="3511">
          <cell r="B3511" t="str">
            <v>ជាង វណ្ណៈ</v>
          </cell>
          <cell r="C3511">
            <v>1901200514</v>
          </cell>
          <cell r="D3511" t="str">
            <v>ជាង វណ្ណៈ</v>
          </cell>
          <cell r="E3511" t="str">
            <v>CHEANG VANNAK</v>
          </cell>
          <cell r="F3511" t="str">
            <v>0470000107596</v>
          </cell>
        </row>
        <row r="3512">
          <cell r="B3512" t="str">
            <v>ហេង ពុទ្ធិវិច្ឆិកា</v>
          </cell>
          <cell r="C3512">
            <v>1970700062</v>
          </cell>
          <cell r="D3512" t="str">
            <v>ហេង ពុទ្ធិវិច្ឆិកា</v>
          </cell>
          <cell r="E3512" t="str">
            <v>HENG POTHEVICHEKA</v>
          </cell>
          <cell r="F3512" t="str">
            <v>0470000106937</v>
          </cell>
        </row>
        <row r="3513">
          <cell r="B3513" t="str">
            <v>មុត ចិន្ដា</v>
          </cell>
          <cell r="C3513">
            <v>1781000070</v>
          </cell>
          <cell r="D3513" t="str">
            <v>មុត ចិន្ដា</v>
          </cell>
          <cell r="E3513" t="str">
            <v>MUT CHENDA</v>
          </cell>
          <cell r="F3513" t="str">
            <v>0560000041861</v>
          </cell>
        </row>
        <row r="3514">
          <cell r="B3514" t="str">
            <v>ព្រាប រ៉ាវន់</v>
          </cell>
          <cell r="C3514">
            <v>1692000215</v>
          </cell>
          <cell r="D3514" t="str">
            <v>ព្រាប រ៉ាវន់</v>
          </cell>
          <cell r="E3514" t="str">
            <v>PREAP RAVORN</v>
          </cell>
          <cell r="F3514" t="str">
            <v>0560000041818</v>
          </cell>
        </row>
        <row r="3515">
          <cell r="B3515" t="str">
            <v>នួន សំបូរ</v>
          </cell>
          <cell r="C3515">
            <v>1792000206</v>
          </cell>
          <cell r="D3515" t="str">
            <v>នួន សំបូរ</v>
          </cell>
          <cell r="E3515" t="str">
            <v>NUON SAMBO</v>
          </cell>
          <cell r="F3515" t="str">
            <v>0560000041691</v>
          </cell>
        </row>
        <row r="3516">
          <cell r="B3516" t="str">
            <v>ហាន រិទ្ធា</v>
          </cell>
          <cell r="C3516" t="str">
            <v>1801000106</v>
          </cell>
          <cell r="D3516" t="str">
            <v>ហាន រិទ្ធា</v>
          </cell>
          <cell r="E3516" t="str">
            <v>HAN RITHEA</v>
          </cell>
          <cell r="F3516" t="str">
            <v>0560000041683</v>
          </cell>
        </row>
        <row r="3517">
          <cell r="B3517" t="str">
            <v>ពុធ​ សំអាត</v>
          </cell>
          <cell r="C3517">
            <v>1770300242</v>
          </cell>
          <cell r="D3517" t="str">
            <v>ពុធ​ សំអាត</v>
          </cell>
          <cell r="E3517" t="str">
            <v>PUTH SAM ATH</v>
          </cell>
          <cell r="F3517" t="str">
            <v>0560000041257</v>
          </cell>
        </row>
        <row r="3518">
          <cell r="B3518" t="str">
            <v>ហង់ សុភាព</v>
          </cell>
          <cell r="C3518">
            <v>1802100428</v>
          </cell>
          <cell r="D3518" t="str">
            <v>ហង់ សុភាព</v>
          </cell>
          <cell r="E3518" t="str">
            <v>HANG SOPHEAP</v>
          </cell>
          <cell r="F3518" t="str">
            <v>0560000041144</v>
          </cell>
        </row>
        <row r="3519">
          <cell r="B3519" t="str">
            <v>មាស អេឡែន</v>
          </cell>
          <cell r="C3519">
            <v>2902000097</v>
          </cell>
          <cell r="D3519" t="str">
            <v>មាស អេឡែន</v>
          </cell>
          <cell r="E3519" t="str">
            <v>MEAS ELEN</v>
          </cell>
          <cell r="F3519" t="str">
            <v>0560000041411</v>
          </cell>
        </row>
        <row r="3520">
          <cell r="B3520" t="str">
            <v>ឈុំ វ៉ាត់</v>
          </cell>
          <cell r="C3520">
            <v>1891400225</v>
          </cell>
          <cell r="D3520" t="str">
            <v>ឈុំ វ៉ាត់</v>
          </cell>
          <cell r="E3520" t="str">
            <v>CHHUM VATH</v>
          </cell>
          <cell r="F3520" t="str">
            <v>0560000041357</v>
          </cell>
        </row>
        <row r="3521">
          <cell r="B3521" t="str">
            <v>ប៉ាល់ សុធា</v>
          </cell>
          <cell r="C3521">
            <v>2942000107</v>
          </cell>
          <cell r="D3521" t="str">
            <v>ប៉ាល់ សុធា</v>
          </cell>
          <cell r="E3521" t="str">
            <v>PALL SOTHEA</v>
          </cell>
          <cell r="F3521" t="str">
            <v>0560000041314</v>
          </cell>
        </row>
        <row r="3522">
          <cell r="B3522" t="str">
            <v>ហែន មេត្តា</v>
          </cell>
          <cell r="C3522">
            <v>1862000159</v>
          </cell>
          <cell r="D3522" t="str">
            <v>ហែន មេត្តា</v>
          </cell>
          <cell r="E3522" t="str">
            <v>HEN META</v>
          </cell>
          <cell r="F3522" t="str">
            <v>0570000045827</v>
          </cell>
        </row>
        <row r="3523">
          <cell r="B3523" t="str">
            <v>យ៉ាំ ហាត</v>
          </cell>
          <cell r="C3523">
            <v>1942000089</v>
          </cell>
          <cell r="D3523" t="str">
            <v>យ៉ាំ ហាត</v>
          </cell>
          <cell r="E3523" t="str">
            <v>YAM HAT</v>
          </cell>
          <cell r="F3523" t="str">
            <v>0560000075499</v>
          </cell>
        </row>
        <row r="3524">
          <cell r="B3524" t="str">
            <v>ផាន់ សម្បត្ដិ</v>
          </cell>
          <cell r="C3524">
            <v>1862100382</v>
          </cell>
          <cell r="D3524" t="str">
            <v>ផាន់ សម្បត្ដិ</v>
          </cell>
          <cell r="E3524" t="str">
            <v>PHAN SAMBATH</v>
          </cell>
          <cell r="F3524" t="str">
            <v>0560000041667</v>
          </cell>
        </row>
        <row r="3525">
          <cell r="B3525" t="str">
            <v>អ៊ុក ម៉ារ៉ា</v>
          </cell>
          <cell r="C3525">
            <v>2852000075</v>
          </cell>
          <cell r="D3525" t="str">
            <v>អ៊ុក ម៉ារ៉ា</v>
          </cell>
          <cell r="E3525" t="str">
            <v>UK MARA</v>
          </cell>
          <cell r="F3525" t="str">
            <v>0560000041349</v>
          </cell>
        </row>
        <row r="3526">
          <cell r="B3526" t="str">
            <v>ឡុន លាង</v>
          </cell>
          <cell r="C3526">
            <v>1870300478</v>
          </cell>
          <cell r="D3526" t="str">
            <v>ឡុន លាង</v>
          </cell>
          <cell r="E3526" t="str">
            <v>LUN LEANG</v>
          </cell>
          <cell r="F3526" t="str">
            <v>0560000041306</v>
          </cell>
        </row>
        <row r="3527">
          <cell r="B3527" t="str">
            <v>គីម សុខនី</v>
          </cell>
          <cell r="C3527">
            <v>1880800316</v>
          </cell>
          <cell r="D3527" t="str">
            <v>គីម សុខនី</v>
          </cell>
          <cell r="E3527" t="str">
            <v>KIM SOKNY</v>
          </cell>
          <cell r="F3527" t="str">
            <v>0560000041322</v>
          </cell>
        </row>
        <row r="3528">
          <cell r="B3528" t="str">
            <v>នួន រតនៈវិសាល</v>
          </cell>
          <cell r="C3528">
            <v>1881700182</v>
          </cell>
          <cell r="D3528" t="str">
            <v>នួន រតនៈវិសាល</v>
          </cell>
          <cell r="E3528" t="str">
            <v>NOUN RATHANAKVISAL</v>
          </cell>
          <cell r="F3528" t="str">
            <v>0120000216734</v>
          </cell>
        </row>
        <row r="3529">
          <cell r="B3529" t="str">
            <v>ស្រី សុវណ្ណរ៉ាត់</v>
          </cell>
          <cell r="C3529">
            <v>1942000091</v>
          </cell>
          <cell r="D3529" t="str">
            <v>ស្រី សុវណ្ណរ៉ាត់</v>
          </cell>
          <cell r="E3529" t="str">
            <v>SREY SOVANNRATH</v>
          </cell>
          <cell r="F3529" t="str">
            <v>0560000041799</v>
          </cell>
        </row>
        <row r="3530">
          <cell r="B3530" t="str">
            <v>ផាន់ សុភាព</v>
          </cell>
          <cell r="C3530" t="str">
            <v>1881400286</v>
          </cell>
          <cell r="D3530" t="str">
            <v>ផាន់ សុភាព</v>
          </cell>
          <cell r="E3530" t="str">
            <v>PHAN SOPHEAP</v>
          </cell>
          <cell r="F3530">
            <v>560000041764</v>
          </cell>
        </row>
        <row r="3531">
          <cell r="B3531" t="str">
            <v>ឌុក សុភារិន</v>
          </cell>
          <cell r="C3531">
            <v>1830700337</v>
          </cell>
          <cell r="D3531" t="str">
            <v>ឌុក សុភារិន</v>
          </cell>
          <cell r="E3531" t="str">
            <v>DUK SOPHEARIN</v>
          </cell>
          <cell r="F3531" t="str">
            <v>0560000041497</v>
          </cell>
        </row>
        <row r="3532">
          <cell r="B3532" t="str">
            <v>យិន សុខា</v>
          </cell>
          <cell r="C3532">
            <v>1782100215</v>
          </cell>
          <cell r="D3532" t="str">
            <v>យិន សុខា</v>
          </cell>
          <cell r="E3532" t="str">
            <v>YIN SOKHA</v>
          </cell>
          <cell r="F3532" t="str">
            <v>0560000041721</v>
          </cell>
        </row>
        <row r="3533">
          <cell r="B3533" t="str">
            <v>គឹម រិត</v>
          </cell>
          <cell r="C3533">
            <v>1852000177</v>
          </cell>
          <cell r="D3533" t="str">
            <v>គឹម រិត</v>
          </cell>
          <cell r="E3533" t="str">
            <v>KIM RITH</v>
          </cell>
          <cell r="F3533" t="str">
            <v>0560000041373</v>
          </cell>
        </row>
        <row r="3534">
          <cell r="B3534" t="str">
            <v>ហូយ គឹមឈាង</v>
          </cell>
          <cell r="C3534">
            <v>1950200104</v>
          </cell>
          <cell r="D3534" t="str">
            <v>ហូយ គឹមឈាង</v>
          </cell>
          <cell r="E3534" t="str">
            <v>HOY KOEMCHHEANG</v>
          </cell>
          <cell r="F3534" t="str">
            <v>0560000041659</v>
          </cell>
        </row>
        <row r="3535">
          <cell r="B3535" t="str">
            <v>អែម សង្វារ</v>
          </cell>
          <cell r="C3535">
            <v>2962000089</v>
          </cell>
          <cell r="D3535" t="str">
            <v>អែម សង្វារ</v>
          </cell>
          <cell r="E3535" t="str">
            <v>EM SONGVA</v>
          </cell>
          <cell r="F3535" t="str">
            <v>0560000041594</v>
          </cell>
        </row>
        <row r="3536">
          <cell r="B3536" t="str">
            <v>សាញ់ ប្រសាល</v>
          </cell>
          <cell r="C3536">
            <v>1932000141</v>
          </cell>
          <cell r="D3536" t="str">
            <v>សាញ់ ប្រសាល</v>
          </cell>
          <cell r="E3536" t="str">
            <v>SANHH BRSAL</v>
          </cell>
          <cell r="F3536" t="str">
            <v>0560000041829</v>
          </cell>
        </row>
        <row r="3537">
          <cell r="B3537" t="str">
            <v>គឹម សំអុន</v>
          </cell>
          <cell r="C3537">
            <v>1842000180</v>
          </cell>
          <cell r="D3537" t="str">
            <v>គឹម សំអុន</v>
          </cell>
          <cell r="E3537" t="str">
            <v>KIM SAM ONN</v>
          </cell>
          <cell r="F3537" t="str">
            <v>0560000041543</v>
          </cell>
        </row>
        <row r="3538">
          <cell r="B3538" t="str">
            <v>ចាន់ សំអុល</v>
          </cell>
          <cell r="C3538">
            <v>1842000195</v>
          </cell>
          <cell r="D3538" t="str">
            <v>ចាន់ សំអុល</v>
          </cell>
          <cell r="E3538" t="str">
            <v>CHAN SAM OL</v>
          </cell>
          <cell r="F3538" t="str">
            <v>0560000041616</v>
          </cell>
        </row>
        <row r="3539">
          <cell r="B3539" t="str">
            <v>ឃុន រង្សី</v>
          </cell>
          <cell r="C3539">
            <v>1872000235</v>
          </cell>
          <cell r="D3539" t="str">
            <v>ឃុន រង្សី</v>
          </cell>
          <cell r="E3539" t="str">
            <v>KHUN RAINGSEY</v>
          </cell>
          <cell r="F3539" t="str">
            <v>0560000041292</v>
          </cell>
        </row>
        <row r="3540">
          <cell r="B3540" t="str">
            <v>ឈួន សាវ៉េន</v>
          </cell>
          <cell r="C3540">
            <v>1840300419</v>
          </cell>
          <cell r="D3540" t="str">
            <v>ឈួន សាវ៉េន</v>
          </cell>
          <cell r="E3540" t="str">
            <v>CHHUON SAVEN</v>
          </cell>
          <cell r="F3540" t="str">
            <v>0560000041195</v>
          </cell>
        </row>
        <row r="3541">
          <cell r="B3541" t="str">
            <v>តូច សូរីណូ</v>
          </cell>
          <cell r="C3541">
            <v>1822000201</v>
          </cell>
          <cell r="D3541" t="str">
            <v>តូច សូរីណូ</v>
          </cell>
          <cell r="E3541" t="str">
            <v>TOCH SORINO</v>
          </cell>
          <cell r="F3541" t="str">
            <v>0560000041586</v>
          </cell>
        </row>
        <row r="3542">
          <cell r="B3542" t="str">
            <v>ឃី សំអូន</v>
          </cell>
          <cell r="C3542" t="str">
            <v>1810200416</v>
          </cell>
          <cell r="D3542" t="str">
            <v>ឃី សំអូន</v>
          </cell>
          <cell r="E3542" t="str">
            <v>KHY SAM AUN</v>
          </cell>
          <cell r="F3542" t="str">
            <v>0560000041632</v>
          </cell>
        </row>
        <row r="3543">
          <cell r="B3543" t="str">
            <v>ហូន សុវិច្ឆិកា</v>
          </cell>
          <cell r="C3543">
            <v>2832000067</v>
          </cell>
          <cell r="D3543" t="str">
            <v>ហូន សុវិច្ឆិកា</v>
          </cell>
          <cell r="E3543" t="str">
            <v>HAUN SOVICHHIKA</v>
          </cell>
          <cell r="F3543" t="str">
            <v>0560000041877</v>
          </cell>
        </row>
        <row r="3544">
          <cell r="B3544" t="str">
            <v>ម៉ា សូរិយា</v>
          </cell>
          <cell r="C3544">
            <v>1822000203</v>
          </cell>
          <cell r="D3544" t="str">
            <v>ម៉ា សូរិយា</v>
          </cell>
          <cell r="E3544" t="str">
            <v>MA SORYA</v>
          </cell>
          <cell r="F3544" t="str">
            <v>0560000041845</v>
          </cell>
        </row>
        <row r="3545">
          <cell r="B3545" t="str">
            <v>ប៉ែន ចរិយា</v>
          </cell>
          <cell r="C3545">
            <v>2882000129</v>
          </cell>
          <cell r="D3545" t="str">
            <v>ប៉ែន ចរិយា</v>
          </cell>
          <cell r="E3545" t="str">
            <v>PEN CHAKRIYA</v>
          </cell>
          <cell r="F3545" t="str">
            <v>0560000041427</v>
          </cell>
        </row>
        <row r="3546">
          <cell r="B3546" t="str">
            <v>គឹម យាន</v>
          </cell>
          <cell r="C3546">
            <v>1890800330</v>
          </cell>
          <cell r="D3546" t="str">
            <v>គឹម យាន</v>
          </cell>
          <cell r="E3546" t="str">
            <v>KIM YEAN</v>
          </cell>
          <cell r="F3546" t="str">
            <v>0560000041535</v>
          </cell>
        </row>
        <row r="3547">
          <cell r="B3547" t="str">
            <v>ជា ភិរុណ</v>
          </cell>
          <cell r="C3547">
            <v>1811200323</v>
          </cell>
          <cell r="D3547" t="str">
            <v>ជា ភិរុណ</v>
          </cell>
          <cell r="E3547" t="str">
            <v>CHEA PHIRUN</v>
          </cell>
          <cell r="F3547" t="str">
            <v>0560000041478</v>
          </cell>
        </row>
        <row r="3548">
          <cell r="B3548" t="str">
            <v>សួស រ៉ាម៉េត</v>
          </cell>
          <cell r="C3548">
            <v>1882000194</v>
          </cell>
          <cell r="D3548" t="str">
            <v>សួស រ៉ាម៉េត</v>
          </cell>
          <cell r="E3548" t="str">
            <v>SOUS RAMET</v>
          </cell>
          <cell r="F3548" t="str">
            <v>0560000041365</v>
          </cell>
        </row>
        <row r="3549">
          <cell r="B3549" t="str">
            <v>គង់ ភារិន្ទ</v>
          </cell>
          <cell r="C3549">
            <v>1822000220</v>
          </cell>
          <cell r="D3549" t="str">
            <v>គង់ ភារិន្ទ</v>
          </cell>
          <cell r="E3549" t="str">
            <v>KONG PHEARIN</v>
          </cell>
          <cell r="F3549" t="str">
            <v>0500000102547</v>
          </cell>
        </row>
        <row r="3550">
          <cell r="B3550" t="str">
            <v>កោះ ទី</v>
          </cell>
          <cell r="C3550">
            <v>1751000086</v>
          </cell>
          <cell r="D3550" t="str">
            <v>កោះ ទី</v>
          </cell>
          <cell r="E3550" t="str">
            <v>KOH TY</v>
          </cell>
          <cell r="F3550" t="str">
            <v>0560000041489</v>
          </cell>
        </row>
        <row r="3551">
          <cell r="B3551" t="str">
            <v>ស៊ឹម សុខខែង</v>
          </cell>
          <cell r="C3551">
            <v>1850800240</v>
          </cell>
          <cell r="D3551" t="str">
            <v>ស៊ឹម សុខខែង</v>
          </cell>
          <cell r="E3551" t="str">
            <v>SIM SOKHENG</v>
          </cell>
          <cell r="F3551" t="str">
            <v>0560000041397</v>
          </cell>
        </row>
        <row r="3552">
          <cell r="B3552" t="str">
            <v>ចក់ រតនា</v>
          </cell>
          <cell r="C3552">
            <v>1891400301</v>
          </cell>
          <cell r="D3552" t="str">
            <v>ចក់ រតនា</v>
          </cell>
          <cell r="E3552" t="str">
            <v>CHORK RATANA</v>
          </cell>
          <cell r="F3552" t="str">
            <v>0560000041853</v>
          </cell>
        </row>
        <row r="3553">
          <cell r="B3553" t="str">
            <v>អៀម ឌីណាវ</v>
          </cell>
          <cell r="C3553">
            <v>1900100151</v>
          </cell>
          <cell r="D3553" t="str">
            <v>អៀម ឌីណាវ</v>
          </cell>
          <cell r="E3553" t="str">
            <v>AIEM DYNAV</v>
          </cell>
          <cell r="F3553" t="str">
            <v>0560000041284</v>
          </cell>
        </row>
        <row r="3554">
          <cell r="B3554" t="str">
            <v>អ៊ូ ស៊ីណា</v>
          </cell>
          <cell r="C3554">
            <v>1920400161</v>
          </cell>
          <cell r="D3554" t="str">
            <v>អ៊ូ ស៊ីណា</v>
          </cell>
          <cell r="E3554" t="str">
            <v>OU SINA</v>
          </cell>
          <cell r="F3554" t="str">
            <v>0560000041403</v>
          </cell>
        </row>
        <row r="3555">
          <cell r="B3555" t="str">
            <v>សុន សៃ</v>
          </cell>
          <cell r="C3555">
            <v>1940400102</v>
          </cell>
          <cell r="D3555" t="str">
            <v>សុន សៃ</v>
          </cell>
          <cell r="E3555" t="str">
            <v>SON SAY</v>
          </cell>
          <cell r="F3555" t="str">
            <v>0560000041187</v>
          </cell>
        </row>
        <row r="3556">
          <cell r="B3556" t="str">
            <v>សាំង វ៉ន</v>
          </cell>
          <cell r="C3556">
            <v>1892100522</v>
          </cell>
          <cell r="D3556" t="str">
            <v>សាំង វ៉ន</v>
          </cell>
          <cell r="E3556" t="str">
            <v>SANG VORN</v>
          </cell>
          <cell r="F3556" t="str">
            <v>0560000041802</v>
          </cell>
        </row>
        <row r="3557">
          <cell r="B3557" t="str">
            <v>ឈឹម សុជាតិប៉ូលីន</v>
          </cell>
          <cell r="C3557">
            <v>1900800209</v>
          </cell>
          <cell r="D3557" t="str">
            <v>ឈឹម សុជាតិប៉ូលីន</v>
          </cell>
          <cell r="E3557" t="str">
            <v>CHHIM SOCHEATPOLIN</v>
          </cell>
          <cell r="F3557" t="str">
            <v>0560000041934</v>
          </cell>
        </row>
        <row r="3558">
          <cell r="B3558" t="str">
            <v>យ៉ាន់ សុភ័ក្ត្រ</v>
          </cell>
          <cell r="C3558">
            <v>1921400128</v>
          </cell>
          <cell r="D3558" t="str">
            <v>យ៉ាន់ សុភ័ក្ត្រ</v>
          </cell>
          <cell r="E3558" t="str">
            <v>YANN SOPHEAK</v>
          </cell>
          <cell r="F3558" t="str">
            <v>0560000041241</v>
          </cell>
        </row>
        <row r="3559">
          <cell r="B3559" t="str">
            <v>នៅ គង្គា</v>
          </cell>
          <cell r="C3559">
            <v>1912000163</v>
          </cell>
          <cell r="D3559" t="str">
            <v>នៅ គង្គា</v>
          </cell>
          <cell r="E3559" t="str">
            <v>NEOU KONGKEA</v>
          </cell>
          <cell r="F3559" t="str">
            <v>0560000041438</v>
          </cell>
        </row>
        <row r="3560">
          <cell r="B3560" t="str">
            <v>ចេន សុវណ្ណារាជ</v>
          </cell>
          <cell r="C3560">
            <v>1962000045</v>
          </cell>
          <cell r="D3560" t="str">
            <v>ចេន សុវណ្ណារាជ</v>
          </cell>
          <cell r="E3560" t="str">
            <v>CHAIN SOVANNAREACH</v>
          </cell>
          <cell r="F3560" t="str">
            <v>0560000041788</v>
          </cell>
        </row>
        <row r="3561">
          <cell r="B3561" t="str">
            <v>ទ្រី សុខេង</v>
          </cell>
          <cell r="C3561">
            <v>1952100141</v>
          </cell>
          <cell r="D3561" t="str">
            <v>ទ្រី សុខេង</v>
          </cell>
          <cell r="E3561" t="str">
            <v>TRY SOKHENG</v>
          </cell>
          <cell r="F3561" t="str">
            <v>0560000041276</v>
          </cell>
        </row>
        <row r="3562">
          <cell r="B3562" t="str">
            <v>អ៊ីម គីមឡុង</v>
          </cell>
          <cell r="C3562">
            <v>1930800227</v>
          </cell>
          <cell r="D3562" t="str">
            <v>អ៊ីម គីមឡុង</v>
          </cell>
          <cell r="E3562" t="str">
            <v>IM KIMLONG</v>
          </cell>
          <cell r="F3562" t="str">
            <v>0560000041713</v>
          </cell>
        </row>
        <row r="3563">
          <cell r="B3563" t="str">
            <v>យ៉ា សូម៉ារ៉េត</v>
          </cell>
          <cell r="C3563">
            <v>1791200103</v>
          </cell>
          <cell r="D3563" t="str">
            <v>យ៉ា សូម៉ារ៉េត</v>
          </cell>
          <cell r="E3563" t="str">
            <v>YA SOMARETH</v>
          </cell>
          <cell r="F3563" t="str">
            <v>0560000041446</v>
          </cell>
        </row>
        <row r="3564">
          <cell r="B3564" t="str">
            <v>នៀ សុភារ៉ា</v>
          </cell>
          <cell r="C3564">
            <v>1862000239</v>
          </cell>
          <cell r="D3564" t="str">
            <v>នៀ សុភារ៉ា</v>
          </cell>
          <cell r="E3564" t="str">
            <v>NIA SOPHEARA</v>
          </cell>
          <cell r="F3564" t="str">
            <v>0560000041756</v>
          </cell>
        </row>
        <row r="3565">
          <cell r="B3565" t="str">
            <v>ប៉ាង ទិត្ថា</v>
          </cell>
          <cell r="C3565">
            <v>1922000154</v>
          </cell>
          <cell r="D3565" t="str">
            <v>ប៉ាង ទិត្ថា</v>
          </cell>
          <cell r="E3565" t="str">
            <v>PANG TITHA</v>
          </cell>
          <cell r="F3565" t="str">
            <v>0560000041648</v>
          </cell>
        </row>
        <row r="3566">
          <cell r="B3566" t="str">
            <v>យ៉ែម វីរៈ</v>
          </cell>
          <cell r="C3566">
            <v>1960400066</v>
          </cell>
          <cell r="D3566" t="str">
            <v>យ៉ែម វីរៈ</v>
          </cell>
          <cell r="E3566" t="str">
            <v>YEM VIRAK</v>
          </cell>
          <cell r="F3566" t="str">
            <v>0560000041527</v>
          </cell>
        </row>
        <row r="3567">
          <cell r="B3567" t="str">
            <v>ទុំ សៅផល្លា</v>
          </cell>
          <cell r="C3567">
            <v>2892000095</v>
          </cell>
          <cell r="D3567" t="str">
            <v>ទុំ សៅផល្លា</v>
          </cell>
          <cell r="E3567" t="str">
            <v>TOM SAOPHALLA</v>
          </cell>
          <cell r="F3567" t="str">
            <v>0560000041338</v>
          </cell>
        </row>
        <row r="3568">
          <cell r="B3568" t="str">
            <v>នុត កក្កដា</v>
          </cell>
          <cell r="C3568">
            <v>2912000126</v>
          </cell>
          <cell r="D3568" t="str">
            <v>នុត កក្កដា</v>
          </cell>
          <cell r="E3568" t="str">
            <v>NUT KAKADA</v>
          </cell>
          <cell r="F3568" t="str">
            <v>0560000041381</v>
          </cell>
        </row>
        <row r="3569">
          <cell r="B3569" t="str">
            <v>វណ្ណា ឌីម៉ង់</v>
          </cell>
          <cell r="C3569">
            <v>1942100221</v>
          </cell>
          <cell r="D3569" t="str">
            <v>វណ្ណា ឌីម៉ង់</v>
          </cell>
          <cell r="E3569" t="str">
            <v>VANNA DIMONG</v>
          </cell>
          <cell r="F3569" t="str">
            <v>0560000041578</v>
          </cell>
        </row>
        <row r="3570">
          <cell r="B3570" t="str">
            <v>យ៉ាន់ រត្ថា</v>
          </cell>
          <cell r="C3570">
            <v>1902000185</v>
          </cell>
          <cell r="D3570" t="str">
            <v>យ៉ាន់ រត្ថា</v>
          </cell>
          <cell r="E3570" t="str">
            <v>YANN RATHA</v>
          </cell>
          <cell r="F3570" t="str">
            <v>0560000041233</v>
          </cell>
        </row>
        <row r="3571">
          <cell r="B3571" t="str">
            <v>យក់ ច័ន្ទពិសិដ្ឋ</v>
          </cell>
          <cell r="C3571">
            <v>1872000194</v>
          </cell>
          <cell r="D3571" t="str">
            <v>យក់ ច័ន្ទពិសិដ្ឋ</v>
          </cell>
          <cell r="E3571" t="str">
            <v>YOUK CHANPISETH</v>
          </cell>
          <cell r="F3571" t="str">
            <v>0560000041907</v>
          </cell>
        </row>
        <row r="3572">
          <cell r="B3572" t="str">
            <v>ជា ប៊ុនធិន</v>
          </cell>
          <cell r="C3572">
            <v>1920800274</v>
          </cell>
          <cell r="D3572" t="str">
            <v>ជា ប៊ុនធិន</v>
          </cell>
          <cell r="E3572" t="str">
            <v>CHEA BUNTHIN</v>
          </cell>
          <cell r="F3572" t="str">
            <v>0560000041225</v>
          </cell>
        </row>
        <row r="3573">
          <cell r="B3573" t="str">
            <v>សុខ សុឫទ្ធី</v>
          </cell>
          <cell r="C3573">
            <v>1942000090</v>
          </cell>
          <cell r="D3573" t="str">
            <v>សុខ សុឫទ្ធី</v>
          </cell>
          <cell r="E3573" t="str">
            <v>SOK SORITHY</v>
          </cell>
          <cell r="F3573" t="str">
            <v>0560000041748</v>
          </cell>
        </row>
        <row r="3574">
          <cell r="B3574" t="str">
            <v>សូ ពិសី</v>
          </cell>
          <cell r="C3574">
            <v>1832000215</v>
          </cell>
          <cell r="D3574" t="str">
            <v>សូ ពិសី</v>
          </cell>
          <cell r="E3574" t="str">
            <v>SO PISEY</v>
          </cell>
          <cell r="F3574" t="str">
            <v>0560000041508</v>
          </cell>
        </row>
        <row r="3575">
          <cell r="B3575" t="str">
            <v>អ៊ុក លីណា</v>
          </cell>
          <cell r="C3575">
            <v>1892000124</v>
          </cell>
          <cell r="D3575" t="str">
            <v>អ៊ុក លីណា</v>
          </cell>
          <cell r="E3575" t="str">
            <v>UK LINA</v>
          </cell>
          <cell r="F3575" t="str">
            <v>0560000041737</v>
          </cell>
        </row>
        <row r="3576">
          <cell r="B3576" t="str">
            <v>គង់ ចន្ទបុប្ផា</v>
          </cell>
          <cell r="C3576">
            <v>2892000096</v>
          </cell>
          <cell r="D3576" t="str">
            <v>គង់ ចន្ទបុប្ផា</v>
          </cell>
          <cell r="E3576" t="str">
            <v>KONG CHANBOPHA</v>
          </cell>
          <cell r="F3576" t="str">
            <v>0560000041926</v>
          </cell>
        </row>
        <row r="3577">
          <cell r="B3577" t="str">
            <v>ធូ សុភាព</v>
          </cell>
          <cell r="C3577">
            <v>1802100508</v>
          </cell>
          <cell r="D3577" t="str">
            <v>ធូ សុភាព</v>
          </cell>
          <cell r="E3577" t="str">
            <v>THOU SOPHEAP</v>
          </cell>
          <cell r="F3577" t="str">
            <v>0280000144528</v>
          </cell>
        </row>
        <row r="3578">
          <cell r="B3578" t="str">
            <v>មៀច បូរិទ្ធ</v>
          </cell>
          <cell r="C3578">
            <v>1692100260</v>
          </cell>
          <cell r="D3578" t="str">
            <v>មៀច បូរិទ្ធ</v>
          </cell>
          <cell r="E3578" t="str">
            <v>MIECH BORITH</v>
          </cell>
          <cell r="F3578" t="str">
            <v>0280000144986</v>
          </cell>
        </row>
        <row r="3579">
          <cell r="B3579" t="str">
            <v>ផាន់ ហេង</v>
          </cell>
          <cell r="C3579">
            <v>1832100514</v>
          </cell>
          <cell r="D3579" t="str">
            <v>ផាន់ ហេង</v>
          </cell>
          <cell r="E3579" t="str">
            <v>PHANN HENG</v>
          </cell>
          <cell r="F3579" t="str">
            <v>0280000144544</v>
          </cell>
        </row>
        <row r="3580">
          <cell r="B3580" t="str">
            <v>ឆុន ខេមរៈ</v>
          </cell>
          <cell r="C3580">
            <v>1852100409</v>
          </cell>
          <cell r="D3580" t="str">
            <v>ឆុន ខេមរៈ</v>
          </cell>
          <cell r="E3580" t="str">
            <v>CHHON KHEMARAK</v>
          </cell>
          <cell r="F3580" t="str">
            <v>0280000145303</v>
          </cell>
        </row>
        <row r="3581">
          <cell r="B3581" t="str">
            <v>ចេង យូរ៉ា</v>
          </cell>
          <cell r="C3581">
            <v>1812100456</v>
          </cell>
          <cell r="D3581" t="str">
            <v>ចេង យូរ៉ា</v>
          </cell>
          <cell r="E3581" t="str">
            <v>CHENG YOURA</v>
          </cell>
          <cell r="F3581" t="str">
            <v>0280000144625</v>
          </cell>
        </row>
        <row r="3582">
          <cell r="B3582" t="str">
            <v>ញ៉ិល ទិត្យដារ៉ា</v>
          </cell>
          <cell r="C3582">
            <v>1802100242</v>
          </cell>
          <cell r="D3582" t="str">
            <v>ញ៉ិល ទិត្យដារ៉ា</v>
          </cell>
          <cell r="E3582" t="str">
            <v>NHEL TITHDARA</v>
          </cell>
          <cell r="F3582" t="str">
            <v>0280000144878</v>
          </cell>
        </row>
        <row r="3583">
          <cell r="B3583" t="str">
            <v>ខែន ញ៉ា</v>
          </cell>
          <cell r="C3583">
            <v>1940700127</v>
          </cell>
          <cell r="D3583" t="str">
            <v>ខែន ញ៉ា</v>
          </cell>
          <cell r="E3583" t="str">
            <v>KHEN NHA</v>
          </cell>
          <cell r="F3583" t="str">
            <v>0280000144609</v>
          </cell>
        </row>
        <row r="3584">
          <cell r="B3584" t="str">
            <v>គុន សុជាតា</v>
          </cell>
          <cell r="C3584" t="str">
            <v>2912100322</v>
          </cell>
          <cell r="D3584" t="str">
            <v>គុន សុជាតា</v>
          </cell>
          <cell r="E3584" t="str">
            <v>KUN SOCHEATA</v>
          </cell>
          <cell r="F3584" t="str">
            <v>0280000144579</v>
          </cell>
        </row>
        <row r="3585">
          <cell r="B3585" t="str">
            <v>សំ សុគន្ធា</v>
          </cell>
          <cell r="C3585" t="str">
            <v>1912100358</v>
          </cell>
          <cell r="D3585" t="str">
            <v>សំ សុគន្ធា</v>
          </cell>
          <cell r="E3585" t="str">
            <v>SOM SOKUNTHEA</v>
          </cell>
          <cell r="F3585" t="str">
            <v>0280000144587</v>
          </cell>
        </row>
        <row r="3586">
          <cell r="B3586" t="str">
            <v>ឱក ឌី</v>
          </cell>
          <cell r="C3586">
            <v>1742100027</v>
          </cell>
          <cell r="D3586" t="str">
            <v>ឱក ឌី</v>
          </cell>
          <cell r="E3586" t="str">
            <v>AOK DY</v>
          </cell>
          <cell r="F3586" t="str">
            <v>0010002532277</v>
          </cell>
        </row>
        <row r="3587">
          <cell r="B3587" t="str">
            <v>នន់ ព្រហស្បតិ៍នី</v>
          </cell>
          <cell r="C3587">
            <v>2852100179</v>
          </cell>
          <cell r="D3587" t="str">
            <v>នន់ ព្រហស្បតិ៍នី</v>
          </cell>
          <cell r="E3587" t="str">
            <v>NOUN PROHORSNY</v>
          </cell>
          <cell r="F3587" t="str">
            <v>0280000144552</v>
          </cell>
        </row>
        <row r="3588">
          <cell r="B3588" t="str">
            <v>ណុន សំណាង</v>
          </cell>
          <cell r="C3588">
            <v>2892100226</v>
          </cell>
          <cell r="D3588" t="str">
            <v>ណុន សំណាង</v>
          </cell>
          <cell r="E3588" t="str">
            <v>NON SAMNANG</v>
          </cell>
          <cell r="F3588" t="str">
            <v>0280000144668</v>
          </cell>
        </row>
        <row r="3589">
          <cell r="B3589" t="str">
            <v>អ៊ិន ហាក់</v>
          </cell>
          <cell r="C3589">
            <v>1932100309</v>
          </cell>
          <cell r="D3589" t="str">
            <v>អ៊ិន ហាក់</v>
          </cell>
          <cell r="E3589" t="str">
            <v>IN HAK</v>
          </cell>
          <cell r="F3589" t="str">
            <v>0080000724495</v>
          </cell>
        </row>
        <row r="3590">
          <cell r="B3590" t="str">
            <v>យឿង អាយស្រ៊ុន</v>
          </cell>
          <cell r="C3590">
            <v>2802100115</v>
          </cell>
          <cell r="D3590" t="str">
            <v>យឿង អាយស្រ៊ុន</v>
          </cell>
          <cell r="E3590" t="str">
            <v>YOEUNG AYSRUN</v>
          </cell>
          <cell r="F3590" t="str">
            <v>0280000144862</v>
          </cell>
        </row>
        <row r="3591">
          <cell r="B3591" t="str">
            <v>ឡាយ យូល័យ</v>
          </cell>
          <cell r="C3591">
            <v>2872100249</v>
          </cell>
          <cell r="D3591" t="str">
            <v>ឡាយ យូល័យ</v>
          </cell>
          <cell r="E3591" t="str">
            <v>LAY YOULEY</v>
          </cell>
          <cell r="F3591" t="str">
            <v>0280000144897</v>
          </cell>
        </row>
        <row r="3592">
          <cell r="B3592" t="str">
            <v>ចែម ថាវី</v>
          </cell>
          <cell r="C3592">
            <v>2902100327</v>
          </cell>
          <cell r="D3592" t="str">
            <v>ចែម ថាវី</v>
          </cell>
          <cell r="E3592" t="str">
            <v>CHAM THAVY</v>
          </cell>
          <cell r="F3592" t="str">
            <v>0280000144927</v>
          </cell>
        </row>
        <row r="3593">
          <cell r="B3593" t="str">
            <v>ភី សួស្តី</v>
          </cell>
          <cell r="C3593">
            <v>1862100475</v>
          </cell>
          <cell r="D3593" t="str">
            <v>ភី សួស្តី</v>
          </cell>
          <cell r="E3593" t="str">
            <v>PHI SOUSDEY</v>
          </cell>
          <cell r="F3593" t="str">
            <v>0280000145346</v>
          </cell>
        </row>
        <row r="3594">
          <cell r="B3594" t="str">
            <v>អ៊ុក រដ្ឋា</v>
          </cell>
          <cell r="C3594">
            <v>2912100231</v>
          </cell>
          <cell r="D3594" t="str">
            <v>អ៊ុក រដ្ឋា</v>
          </cell>
          <cell r="E3594" t="str">
            <v>OUK RATHA</v>
          </cell>
          <cell r="F3594" t="str">
            <v>0280000145133</v>
          </cell>
        </row>
        <row r="3595">
          <cell r="B3595" t="str">
            <v>សន សុភាវី</v>
          </cell>
          <cell r="C3595">
            <v>2912100214</v>
          </cell>
          <cell r="D3595" t="str">
            <v>សន សុភាវី</v>
          </cell>
          <cell r="E3595" t="str">
            <v>SAN SOPHEAVY</v>
          </cell>
          <cell r="F3595" t="str">
            <v>0280000145141</v>
          </cell>
        </row>
        <row r="3596">
          <cell r="B3596" t="str">
            <v>សេង ធារ៉ា</v>
          </cell>
          <cell r="C3596">
            <v>1820300457</v>
          </cell>
          <cell r="D3596" t="str">
            <v>សេង ធារ៉ា</v>
          </cell>
          <cell r="E3596" t="str">
            <v>SENG THEARA</v>
          </cell>
          <cell r="F3596" t="str">
            <v>0490000026023</v>
          </cell>
        </row>
        <row r="3597">
          <cell r="B3597" t="str">
            <v>ខៀវ ឌីណា</v>
          </cell>
          <cell r="C3597">
            <v>2832100163</v>
          </cell>
          <cell r="D3597" t="str">
            <v>ខៀវ ឌីណា</v>
          </cell>
          <cell r="E3597" t="str">
            <v>KHIEV DINA</v>
          </cell>
          <cell r="F3597" t="str">
            <v>0280000144781</v>
          </cell>
        </row>
        <row r="3598">
          <cell r="B3598" t="str">
            <v>ជា ចណ្ណារី</v>
          </cell>
          <cell r="C3598" t="str">
            <v>2882100302</v>
          </cell>
          <cell r="D3598" t="str">
            <v>ជា ចណ្ណារី</v>
          </cell>
          <cell r="E3598" t="str">
            <v>CHEA CHANARY</v>
          </cell>
          <cell r="F3598" t="str">
            <v>0280000144838</v>
          </cell>
        </row>
        <row r="3599">
          <cell r="B3599" t="str">
            <v>ណុម សំរុង</v>
          </cell>
          <cell r="C3599" t="str">
            <v>1872100577</v>
          </cell>
          <cell r="D3599" t="str">
            <v>ណុម សំរុង</v>
          </cell>
          <cell r="E3599" t="str">
            <v>NOM SAMRONG</v>
          </cell>
          <cell r="F3599" t="str">
            <v>0280000144943</v>
          </cell>
        </row>
        <row r="3600">
          <cell r="B3600" t="str">
            <v>ទេព រតនា</v>
          </cell>
          <cell r="C3600" t="str">
            <v>1900200108</v>
          </cell>
          <cell r="D3600" t="str">
            <v>ទេព រតនា</v>
          </cell>
          <cell r="E3600" t="str">
            <v>TEP RATHNA</v>
          </cell>
          <cell r="F3600" t="str">
            <v>0280000144811</v>
          </cell>
        </row>
        <row r="3601">
          <cell r="B3601" t="str">
            <v>សែស សារុន</v>
          </cell>
          <cell r="C3601">
            <v>2902100341</v>
          </cell>
          <cell r="D3601" t="str">
            <v>សែស សារុន</v>
          </cell>
          <cell r="E3601" t="str">
            <v>SES SARUN</v>
          </cell>
          <cell r="F3601" t="str">
            <v>0280000144803</v>
          </cell>
        </row>
        <row r="3602">
          <cell r="B3602" t="str">
            <v>ស៊ិន បូរី</v>
          </cell>
          <cell r="C3602">
            <v>1872100422</v>
          </cell>
          <cell r="D3602" t="str">
            <v>ស៊ិន បូរី</v>
          </cell>
          <cell r="E3602" t="str">
            <v>SIN BOREY</v>
          </cell>
          <cell r="F3602" t="str">
            <v>0280000144908</v>
          </cell>
        </row>
        <row r="3603">
          <cell r="B3603" t="str">
            <v>វ៉ន ស៊ីវ៉េត</v>
          </cell>
          <cell r="C3603">
            <v>1932100303</v>
          </cell>
          <cell r="D3603" t="str">
            <v>វ៉ន ស៊ីវ៉េត</v>
          </cell>
          <cell r="E3603" t="str">
            <v>VON SIVET</v>
          </cell>
          <cell r="F3603" t="str">
            <v>0280000144797</v>
          </cell>
        </row>
        <row r="3604">
          <cell r="B3604" t="str">
            <v>នៅ សិលា</v>
          </cell>
          <cell r="C3604">
            <v>1902100383</v>
          </cell>
          <cell r="D3604" t="str">
            <v>នៅ សិលា</v>
          </cell>
          <cell r="E3604" t="str">
            <v>NOV SELA</v>
          </cell>
          <cell r="F3604" t="str">
            <v>0280000144757</v>
          </cell>
        </row>
        <row r="3605">
          <cell r="B3605" t="str">
            <v>គល់ រស្មី</v>
          </cell>
          <cell r="C3605">
            <v>1862100381</v>
          </cell>
          <cell r="D3605" t="str">
            <v>គល់ រស្មី</v>
          </cell>
          <cell r="E3605" t="str">
            <v>KUL RAKSMEY</v>
          </cell>
          <cell r="F3605" t="str">
            <v>0280000144765</v>
          </cell>
        </row>
        <row r="3606">
          <cell r="B3606" t="str">
            <v>សៅ វណ្ណនឿន</v>
          </cell>
          <cell r="C3606">
            <v>2902100241</v>
          </cell>
          <cell r="D3606" t="str">
            <v>សៅ វណ្ណនឿន</v>
          </cell>
          <cell r="E3606" t="str">
            <v>SAO VANNOEURN</v>
          </cell>
          <cell r="F3606" t="str">
            <v>0280000144738</v>
          </cell>
        </row>
        <row r="3607">
          <cell r="B3607" t="str">
            <v>សុខ សោភ័ណ</v>
          </cell>
          <cell r="C3607">
            <v>2872100268</v>
          </cell>
          <cell r="D3607" t="str">
            <v>សុខ សោភ័ណ</v>
          </cell>
          <cell r="E3607" t="str">
            <v>SOK SORPHANN</v>
          </cell>
          <cell r="F3607" t="str">
            <v>0280000144827</v>
          </cell>
        </row>
        <row r="3608">
          <cell r="B3608" t="str">
            <v>កែវ វ៉ាន់ឌី</v>
          </cell>
          <cell r="C3608">
            <v>1872100379</v>
          </cell>
          <cell r="D3608" t="str">
            <v>កែវ វ៉ាន់ឌី</v>
          </cell>
          <cell r="E3608" t="str">
            <v>KEO VANDY</v>
          </cell>
          <cell r="F3608" t="str">
            <v>0280000144773</v>
          </cell>
        </row>
        <row r="3609">
          <cell r="B3609" t="str">
            <v>ណុប គឹមលី</v>
          </cell>
          <cell r="C3609">
            <v>1850700242</v>
          </cell>
          <cell r="D3609" t="str">
            <v>ណុប គឹមលី</v>
          </cell>
          <cell r="E3609" t="str">
            <v>NOP KIMLY</v>
          </cell>
          <cell r="F3609" t="str">
            <v>0280000145087</v>
          </cell>
        </row>
        <row r="3610">
          <cell r="B3610" t="str">
            <v>ហេង សារ៉ុំា</v>
          </cell>
          <cell r="C3610">
            <v>1892100271</v>
          </cell>
          <cell r="D3610" t="str">
            <v>ហេង សារ៉ុំា</v>
          </cell>
          <cell r="E3610" t="str">
            <v>HENG SARAM</v>
          </cell>
          <cell r="F3610" t="str">
            <v>0280000144994</v>
          </cell>
        </row>
        <row r="3611">
          <cell r="B3611" t="str">
            <v>ដុង ពុទ្ធាវី</v>
          </cell>
          <cell r="C3611">
            <v>2802100136</v>
          </cell>
          <cell r="D3611" t="str">
            <v>ដុង ពុទ្ធាវី</v>
          </cell>
          <cell r="E3611" t="str">
            <v>DONG PUTHEAVY</v>
          </cell>
          <cell r="F3611" t="str">
            <v>0280000145079</v>
          </cell>
        </row>
        <row r="3612">
          <cell r="B3612" t="str">
            <v>អ៊ិត លក្ខណា</v>
          </cell>
          <cell r="C3612">
            <v>2882100306</v>
          </cell>
          <cell r="D3612" t="str">
            <v>អ៊ិត លក្ខណា</v>
          </cell>
          <cell r="E3612" t="str">
            <v>ETH LEAKHANA</v>
          </cell>
          <cell r="F3612" t="str">
            <v>0280000145095</v>
          </cell>
        </row>
        <row r="3613">
          <cell r="B3613" t="str">
            <v>សុខ រចនី</v>
          </cell>
          <cell r="C3613" t="str">
            <v>2892100254</v>
          </cell>
          <cell r="D3613" t="str">
            <v>សុខ រចនី</v>
          </cell>
          <cell r="E3613" t="str">
            <v>SOK RACHANY</v>
          </cell>
          <cell r="F3613" t="str">
            <v>0280000145125</v>
          </cell>
        </row>
        <row r="3614">
          <cell r="B3614" t="str">
            <v>ស៊ុម វ៉ៃ</v>
          </cell>
          <cell r="C3614">
            <v>1862100344</v>
          </cell>
          <cell r="D3614" t="str">
            <v>ស៊ុម វ៉ៃ</v>
          </cell>
          <cell r="E3614" t="str">
            <v>SUM VEY</v>
          </cell>
          <cell r="F3614" t="str">
            <v>0280000145052</v>
          </cell>
        </row>
        <row r="3615">
          <cell r="B3615" t="str">
            <v>ឈន កេន</v>
          </cell>
          <cell r="C3615">
            <v>1850700219</v>
          </cell>
          <cell r="D3615" t="str">
            <v>ឈន កេន</v>
          </cell>
          <cell r="E3615" t="str">
            <v>CHHORN KEN</v>
          </cell>
          <cell r="F3615" t="str">
            <v>0280000145389</v>
          </cell>
        </row>
        <row r="3616">
          <cell r="B3616" t="str">
            <v>ភឿក សុភក្តិ</v>
          </cell>
          <cell r="C3616" t="str">
            <v>1902100354</v>
          </cell>
          <cell r="D3616" t="str">
            <v>ភឿក សុភក្តិ</v>
          </cell>
          <cell r="E3616" t="str">
            <v>PHOEURK SOPHEAK</v>
          </cell>
          <cell r="F3616" t="str">
            <v>0280000145036</v>
          </cell>
        </row>
        <row r="3617">
          <cell r="B3617" t="str">
            <v>កែវ ស្រីពៅ</v>
          </cell>
          <cell r="C3617" t="str">
            <v>2862100265</v>
          </cell>
          <cell r="D3617" t="str">
            <v>កែវ ស្រីពៅ</v>
          </cell>
          <cell r="E3617" t="str">
            <v>KEO SREYPOV</v>
          </cell>
          <cell r="F3617" t="str">
            <v>0280000145157</v>
          </cell>
        </row>
        <row r="3618">
          <cell r="B3618" t="str">
            <v>ជា សីហា</v>
          </cell>
          <cell r="C3618">
            <v>1911000097</v>
          </cell>
          <cell r="D3618" t="str">
            <v>ជា សីហា</v>
          </cell>
          <cell r="E3618" t="str">
            <v>CHEA SEYHA</v>
          </cell>
          <cell r="F3618" t="str">
            <v>0280000145265</v>
          </cell>
        </row>
        <row r="3619">
          <cell r="B3619" t="str">
            <v>យស់ សោភ័ណ</v>
          </cell>
          <cell r="C3619">
            <v>1792100402</v>
          </cell>
          <cell r="D3619" t="str">
            <v>យស់ សោភ័ណ</v>
          </cell>
          <cell r="E3619" t="str">
            <v>YOS SOPHOAN</v>
          </cell>
          <cell r="F3619" t="str">
            <v>0280000145001</v>
          </cell>
        </row>
        <row r="3620">
          <cell r="B3620" t="str">
            <v>ឡឹង សម្បត្តិ</v>
          </cell>
          <cell r="C3620">
            <v>1860800262</v>
          </cell>
          <cell r="D3620" t="str">
            <v>ឡឹង សម្បត្តិ</v>
          </cell>
          <cell r="E3620" t="str">
            <v>LOENG SAMBATH</v>
          </cell>
          <cell r="F3620" t="str">
            <v>0280000145214</v>
          </cell>
        </row>
        <row r="3621">
          <cell r="B3621" t="str">
            <v>ឃឿង ចន្ថា</v>
          </cell>
          <cell r="C3621">
            <v>2882100304</v>
          </cell>
          <cell r="D3621" t="str">
            <v>ឃឿង ចន្ថា</v>
          </cell>
          <cell r="E3621" t="str">
            <v>KHOEUNG CHANTHA</v>
          </cell>
          <cell r="F3621" t="str">
            <v>0280000145281</v>
          </cell>
        </row>
        <row r="3622">
          <cell r="B3622" t="str">
            <v>ឃឹម សាម៉ៃ</v>
          </cell>
          <cell r="C3622">
            <v>1862100470</v>
          </cell>
          <cell r="D3622" t="str">
            <v>ឃឹម សាម៉ៃ</v>
          </cell>
          <cell r="E3622" t="str">
            <v>KHIM SAMAEI</v>
          </cell>
          <cell r="F3622" t="str">
            <v>0280000145238</v>
          </cell>
        </row>
        <row r="3623">
          <cell r="B3623" t="str">
            <v>ឈឹម ស៊ីណា</v>
          </cell>
          <cell r="C3623">
            <v>1952100140</v>
          </cell>
          <cell r="D3623" t="str">
            <v>ឈឹម ស៊ីណា</v>
          </cell>
          <cell r="E3623" t="str">
            <v>CHHIM SINA</v>
          </cell>
          <cell r="F3623" t="str">
            <v>0280000145028</v>
          </cell>
        </row>
        <row r="3624">
          <cell r="B3624" t="str">
            <v>ហ៊ុល សៅនី</v>
          </cell>
          <cell r="C3624">
            <v>1882100402</v>
          </cell>
          <cell r="D3624" t="str">
            <v>ហ៊ុល សៅនី</v>
          </cell>
          <cell r="E3624" t="str">
            <v>HUL SAONY</v>
          </cell>
          <cell r="F3624" t="str">
            <v>0280000144854</v>
          </cell>
        </row>
        <row r="3625">
          <cell r="B3625" t="str">
            <v>ស៊ុំ សុថារ័ត្ន</v>
          </cell>
          <cell r="C3625">
            <v>1910800291</v>
          </cell>
          <cell r="D3625" t="str">
            <v>ស៊ុំ សុថារ័ត្ន</v>
          </cell>
          <cell r="E3625" t="str">
            <v>SOUM SOTHAROTH</v>
          </cell>
          <cell r="F3625" t="str">
            <v>0280000219878</v>
          </cell>
        </row>
        <row r="3626">
          <cell r="B3626" t="str">
            <v>សួន សាលី</v>
          </cell>
          <cell r="C3626">
            <v>1892100411</v>
          </cell>
          <cell r="D3626" t="str">
            <v>សួន សាលី</v>
          </cell>
          <cell r="E3626" t="str">
            <v>SOUN SALY</v>
          </cell>
          <cell r="F3626" t="str">
            <v>0250000151188</v>
          </cell>
        </row>
        <row r="3627">
          <cell r="B3627" t="str">
            <v>វ៉ន ស៊ីថា</v>
          </cell>
          <cell r="C3627">
            <v>1872100279</v>
          </cell>
          <cell r="D3627" t="str">
            <v>វ៉ន ស៊ីថា</v>
          </cell>
          <cell r="E3627" t="str">
            <v>VON SITHA</v>
          </cell>
          <cell r="F3627" t="str">
            <v>0280000145311</v>
          </cell>
        </row>
        <row r="3628">
          <cell r="B3628" t="str">
            <v>ងី លៀប</v>
          </cell>
          <cell r="C3628">
            <v>2780700064</v>
          </cell>
          <cell r="D3628" t="str">
            <v>ងី លៀប</v>
          </cell>
          <cell r="E3628" t="str">
            <v>NGY SYLEAP</v>
          </cell>
          <cell r="F3628" t="str">
            <v>0280000146741</v>
          </cell>
        </row>
        <row r="3629">
          <cell r="B3629" t="str">
            <v>ជឹម អេង</v>
          </cell>
          <cell r="C3629">
            <v>1862100534</v>
          </cell>
          <cell r="D3629" t="str">
            <v>ជឹម អេង</v>
          </cell>
          <cell r="E3629" t="str">
            <v>CHOEM ENG</v>
          </cell>
          <cell r="F3629" t="str">
            <v>0280000145982</v>
          </cell>
        </row>
        <row r="3630">
          <cell r="B3630" t="str">
            <v>ញ៉េន ទ្រេល</v>
          </cell>
          <cell r="C3630">
            <v>1892100239</v>
          </cell>
          <cell r="D3630" t="str">
            <v>ញ៉េន ទ្រេល</v>
          </cell>
          <cell r="E3630" t="str">
            <v>NHEN TREL</v>
          </cell>
          <cell r="F3630" t="str">
            <v>0280000145338</v>
          </cell>
        </row>
        <row r="3631">
          <cell r="B3631" t="str">
            <v>ថន ច័ន្ទតារា</v>
          </cell>
          <cell r="C3631">
            <v>1862100471</v>
          </cell>
          <cell r="D3631" t="str">
            <v>ថន ច័ន្ទតារា</v>
          </cell>
          <cell r="E3631" t="str">
            <v>THAN CHANDARA</v>
          </cell>
          <cell r="F3631" t="str">
            <v>0280000146938</v>
          </cell>
        </row>
        <row r="3632">
          <cell r="B3632" t="str">
            <v>រ៉ែន វិបុល</v>
          </cell>
          <cell r="C3632">
            <v>1842100326</v>
          </cell>
          <cell r="D3632" t="str">
            <v>រ៉ែន វិបុល</v>
          </cell>
          <cell r="E3632" t="str">
            <v>REEN VIBOL</v>
          </cell>
          <cell r="F3632" t="str">
            <v>0280000146318</v>
          </cell>
        </row>
        <row r="3633">
          <cell r="B3633" t="str">
            <v>ឳ រ៉ាល់</v>
          </cell>
          <cell r="C3633" t="str">
            <v>1852100449</v>
          </cell>
          <cell r="D3633" t="str">
            <v>ឳ រ៉ាល់</v>
          </cell>
          <cell r="E3633" t="str">
            <v>OR RAL</v>
          </cell>
          <cell r="F3633" t="str">
            <v>0280000145354</v>
          </cell>
        </row>
        <row r="3634">
          <cell r="B3634" t="str">
            <v>អ៊ឹម ចាន់រិទ្ធ</v>
          </cell>
          <cell r="C3634">
            <v>1822100660</v>
          </cell>
          <cell r="D3634" t="str">
            <v>អ៊ឹម ចាន់រិទ្ធ</v>
          </cell>
          <cell r="E3634" t="str">
            <v>IM CHANRITH</v>
          </cell>
          <cell r="F3634" t="str">
            <v>0280000147322</v>
          </cell>
        </row>
        <row r="3635">
          <cell r="B3635" t="str">
            <v>ណុប សំបូរ</v>
          </cell>
          <cell r="C3635">
            <v>1862100449</v>
          </cell>
          <cell r="D3635" t="str">
            <v>ណុប សំបូរ</v>
          </cell>
          <cell r="E3635" t="str">
            <v>NOP SAMBO</v>
          </cell>
          <cell r="F3635" t="str">
            <v>0280000145478</v>
          </cell>
        </row>
        <row r="3636">
          <cell r="B3636" t="str">
            <v>សាត់ សំអូន</v>
          </cell>
          <cell r="C3636">
            <v>1842100542</v>
          </cell>
          <cell r="D3636" t="str">
            <v>សាត់ សំអូន</v>
          </cell>
          <cell r="E3636" t="str">
            <v>SATT SAMOUN</v>
          </cell>
          <cell r="F3636" t="str">
            <v>0280000145362</v>
          </cell>
        </row>
        <row r="3637">
          <cell r="B3637" t="str">
            <v>សោម សារុន</v>
          </cell>
          <cell r="C3637">
            <v>1902100233</v>
          </cell>
          <cell r="D3637" t="str">
            <v>សោម សារុន</v>
          </cell>
          <cell r="E3637" t="str">
            <v>SOM SARUN</v>
          </cell>
          <cell r="F3637" t="str">
            <v>0280000145378</v>
          </cell>
        </row>
        <row r="3638">
          <cell r="B3638" t="str">
            <v>សម ធន់</v>
          </cell>
          <cell r="C3638">
            <v>1870500150</v>
          </cell>
          <cell r="D3638" t="str">
            <v>សម ធន់</v>
          </cell>
          <cell r="E3638" t="str">
            <v>SAM THUN</v>
          </cell>
          <cell r="F3638" t="str">
            <v>0280000145524</v>
          </cell>
        </row>
        <row r="3639">
          <cell r="B3639" t="str">
            <v>សួន ផាន្នី</v>
          </cell>
          <cell r="C3639" t="str">
            <v>1872100579</v>
          </cell>
          <cell r="D3639" t="str">
            <v>សួន ផាន្នី</v>
          </cell>
          <cell r="E3639" t="str">
            <v>SUON PHANNY</v>
          </cell>
          <cell r="F3639" t="str">
            <v>0280000145605</v>
          </cell>
        </row>
        <row r="3640">
          <cell r="B3640" t="str">
            <v>អ៊ុង សម្ផស្ស</v>
          </cell>
          <cell r="C3640">
            <v>2870700185</v>
          </cell>
          <cell r="D3640" t="str">
            <v>អ៊ុង សម្ផស្ស</v>
          </cell>
          <cell r="E3640" t="str">
            <v>UNG SAMPHORS</v>
          </cell>
          <cell r="F3640" t="str">
            <v>0280000145591</v>
          </cell>
        </row>
        <row r="3641">
          <cell r="B3641" t="str">
            <v>នូ រចនា</v>
          </cell>
          <cell r="C3641">
            <v>1841200399</v>
          </cell>
          <cell r="D3641" t="str">
            <v>នូ រចនា</v>
          </cell>
          <cell r="E3641" t="str">
            <v>NOU RACHNA</v>
          </cell>
          <cell r="F3641" t="str">
            <v>0280000145575</v>
          </cell>
        </row>
        <row r="3642">
          <cell r="B3642" t="str">
            <v>តុប រិទ្ធី</v>
          </cell>
          <cell r="C3642" t="str">
            <v>1922100284</v>
          </cell>
          <cell r="D3642" t="str">
            <v>តុប រិទ្ធី</v>
          </cell>
          <cell r="E3642" t="str">
            <v>TOP RITHY</v>
          </cell>
          <cell r="F3642" t="str">
            <v>0280000145508</v>
          </cell>
        </row>
        <row r="3643">
          <cell r="B3643" t="str">
            <v>ឈឺន ច្រូយ</v>
          </cell>
          <cell r="C3643">
            <v>1832100594</v>
          </cell>
          <cell r="D3643" t="str">
            <v>ឈឺន ច្រូយ</v>
          </cell>
          <cell r="E3643" t="str">
            <v>CHHEUN CHROY</v>
          </cell>
          <cell r="F3643" t="str">
            <v>0280000145044</v>
          </cell>
        </row>
        <row r="3644">
          <cell r="B3644" t="str">
            <v>ស៊ុយ អៀងស្រ៊ុន</v>
          </cell>
          <cell r="C3644">
            <v>1802100520</v>
          </cell>
          <cell r="D3644" t="str">
            <v>ស៊ុយ អៀងស្រ៊ុន</v>
          </cell>
          <cell r="E3644" t="str">
            <v>SUY EANGSRUN</v>
          </cell>
          <cell r="F3644" t="str">
            <v>0280000146032</v>
          </cell>
        </row>
        <row r="3645">
          <cell r="B3645" t="str">
            <v>អ៊ុយ គន្ធារ</v>
          </cell>
          <cell r="C3645">
            <v>1850800356</v>
          </cell>
          <cell r="D3645" t="str">
            <v>អ៊ុយ គន្ធារ</v>
          </cell>
          <cell r="E3645" t="str">
            <v>UY KUNTHEAR</v>
          </cell>
          <cell r="F3645" t="str">
            <v>0280000146687</v>
          </cell>
        </row>
        <row r="3646">
          <cell r="B3646" t="str">
            <v>ទិត សុភ័ក្ត្រ</v>
          </cell>
          <cell r="C3646">
            <v>2870200271</v>
          </cell>
          <cell r="D3646" t="str">
            <v>ទិត សុភ័ក្ត្រ</v>
          </cell>
          <cell r="E3646" t="str">
            <v>TIT SOPHEAK</v>
          </cell>
          <cell r="F3646" t="str">
            <v>0280000146587</v>
          </cell>
        </row>
        <row r="3647">
          <cell r="B3647" t="str">
            <v>លាង រ័ត្ន</v>
          </cell>
          <cell r="C3647">
            <v>1871800045</v>
          </cell>
          <cell r="D3647" t="str">
            <v>លាង រ័ត្ន</v>
          </cell>
          <cell r="E3647" t="str">
            <v>LEANG ROTH</v>
          </cell>
          <cell r="F3647" t="str">
            <v>0280000145672</v>
          </cell>
        </row>
        <row r="3648">
          <cell r="B3648" t="str">
            <v>ស៊ឹម គាន</v>
          </cell>
          <cell r="C3648">
            <v>1832100513</v>
          </cell>
          <cell r="D3648" t="str">
            <v>ស៊ឹម គាន</v>
          </cell>
          <cell r="E3648" t="str">
            <v>SIM KEAN</v>
          </cell>
          <cell r="F3648" t="str">
            <v>0280000146307</v>
          </cell>
        </row>
        <row r="3649">
          <cell r="B3649" t="str">
            <v>អឿន ទូច</v>
          </cell>
          <cell r="C3649">
            <v>1802100484</v>
          </cell>
          <cell r="D3649" t="str">
            <v>អឿន ទូច</v>
          </cell>
          <cell r="E3649" t="str">
            <v>OEUN TOUCH</v>
          </cell>
          <cell r="F3649" t="str">
            <v>0280000146393</v>
          </cell>
        </row>
        <row r="3650">
          <cell r="B3650" t="str">
            <v>យ៉ាង ម៉ៅ</v>
          </cell>
          <cell r="C3650">
            <v>1872100381</v>
          </cell>
          <cell r="D3650" t="str">
            <v>យ៉ាង ម៉ៅ</v>
          </cell>
          <cell r="E3650" t="str">
            <v>YANG MAO</v>
          </cell>
          <cell r="F3650" t="str">
            <v>0280000146202</v>
          </cell>
        </row>
        <row r="3651">
          <cell r="B3651" t="str">
            <v>មិត្ត សុវណ្ណារិទ្ធ</v>
          </cell>
          <cell r="C3651">
            <v>1892100244</v>
          </cell>
          <cell r="D3651" t="str">
            <v>មិត្ត សុវណ្ណារិទ្ធ</v>
          </cell>
          <cell r="E3651" t="str">
            <v>MITH SOVANARITH</v>
          </cell>
          <cell r="F3651" t="str">
            <v>0280000146261</v>
          </cell>
        </row>
        <row r="3652">
          <cell r="B3652" t="str">
            <v>ទុយ សុវណ្ណរី</v>
          </cell>
          <cell r="C3652">
            <v>2852100196</v>
          </cell>
          <cell r="D3652" t="str">
            <v>ទុយ សុវណ្ណរី</v>
          </cell>
          <cell r="E3652" t="str">
            <v>TUY SOVANNARY</v>
          </cell>
          <cell r="F3652" t="str">
            <v>0280000146326</v>
          </cell>
        </row>
        <row r="3653">
          <cell r="B3653" t="str">
            <v>ឃិន វង់</v>
          </cell>
          <cell r="C3653">
            <v>1842100436</v>
          </cell>
          <cell r="D3653" t="str">
            <v>ឃិន វង់</v>
          </cell>
          <cell r="E3653" t="str">
            <v>KHIN VONG</v>
          </cell>
          <cell r="F3653" t="str">
            <v>0280000146288</v>
          </cell>
        </row>
        <row r="3654">
          <cell r="B3654" t="str">
            <v>នៅ វិចនា</v>
          </cell>
          <cell r="C3654">
            <v>1872100383</v>
          </cell>
          <cell r="D3654" t="str">
            <v>នៅ វិចនា</v>
          </cell>
          <cell r="E3654" t="str">
            <v>NOV VACHANA</v>
          </cell>
          <cell r="F3654" t="str">
            <v>0290000043093</v>
          </cell>
        </row>
        <row r="3655">
          <cell r="B3655" t="str">
            <v>ទូច ហូន</v>
          </cell>
          <cell r="C3655">
            <v>1872100510</v>
          </cell>
          <cell r="D3655" t="str">
            <v>ទូច ហូន</v>
          </cell>
          <cell r="E3655" t="str">
            <v>TOUCH HUON</v>
          </cell>
          <cell r="F3655" t="str">
            <v>0280000146277</v>
          </cell>
        </row>
        <row r="3656">
          <cell r="B3656" t="str">
            <v>ស៊ឹម វន្នី</v>
          </cell>
          <cell r="C3656">
            <v>1842100454</v>
          </cell>
          <cell r="D3656" t="str">
            <v>ស៊ឹម វន្នី</v>
          </cell>
          <cell r="E3656" t="str">
            <v>SIM VANNY</v>
          </cell>
          <cell r="F3656" t="str">
            <v>0280000146334</v>
          </cell>
        </row>
        <row r="3657">
          <cell r="B3657" t="str">
            <v>ឡាច សុលីដា</v>
          </cell>
          <cell r="C3657">
            <v>1891000055</v>
          </cell>
          <cell r="D3657" t="str">
            <v>ឡាច សុលីដា</v>
          </cell>
          <cell r="E3657" t="str">
            <v>LACH SOLIDA</v>
          </cell>
          <cell r="F3657" t="str">
            <v>0280000146237</v>
          </cell>
        </row>
        <row r="3658">
          <cell r="B3658" t="str">
            <v>ទិត សុវណ្ណារិទ្ធ</v>
          </cell>
          <cell r="C3658">
            <v>1830800478</v>
          </cell>
          <cell r="D3658" t="str">
            <v>ទិត សុវណ្ណារិទ្ធ</v>
          </cell>
          <cell r="E3658" t="str">
            <v>TITH SOVANNARITH</v>
          </cell>
          <cell r="F3658" t="str">
            <v>0280000146016</v>
          </cell>
        </row>
        <row r="3659">
          <cell r="B3659" t="str">
            <v>គុំ ឡូយ</v>
          </cell>
          <cell r="C3659">
            <v>1912100229</v>
          </cell>
          <cell r="D3659" t="str">
            <v>គុំ ឡូយ</v>
          </cell>
          <cell r="E3659" t="str">
            <v>KUM LOY</v>
          </cell>
          <cell r="F3659" t="str">
            <v>0280000145974</v>
          </cell>
        </row>
        <row r="3660">
          <cell r="B3660" t="str">
            <v>យស រតនវិទូ</v>
          </cell>
          <cell r="C3660">
            <v>1922100166</v>
          </cell>
          <cell r="D3660" t="str">
            <v>យស រតនវិទូ</v>
          </cell>
          <cell r="E3660" t="str">
            <v>YOS RATANAKVITOU</v>
          </cell>
          <cell r="F3660" t="str">
            <v>0280000145966</v>
          </cell>
        </row>
        <row r="3661">
          <cell r="B3661" t="str">
            <v>ប្រេស ច័ន្ទនា</v>
          </cell>
          <cell r="C3661" t="str">
            <v>1940500070</v>
          </cell>
          <cell r="D3661" t="str">
            <v>ប្រេស ច័ន្ទនា</v>
          </cell>
          <cell r="E3661" t="str">
            <v>PRES CHANNA</v>
          </cell>
          <cell r="F3661" t="str">
            <v>0280000144676</v>
          </cell>
        </row>
        <row r="3662">
          <cell r="B3662" t="str">
            <v>ភិន ភិរក្ស</v>
          </cell>
          <cell r="C3662" t="str">
            <v>1891200336</v>
          </cell>
          <cell r="D3662" t="str">
            <v>ភិន ភិរក្ស</v>
          </cell>
          <cell r="E3662" t="str">
            <v>PHIN PHIREAK</v>
          </cell>
          <cell r="F3662" t="str">
            <v>0280000144978</v>
          </cell>
        </row>
        <row r="3663">
          <cell r="B3663" t="str">
            <v>អ៊ុយ សុភារ៉ា</v>
          </cell>
          <cell r="C3663" t="str">
            <v>1890800332</v>
          </cell>
          <cell r="D3663" t="str">
            <v>អ៊ុយ សុភារ៉ា</v>
          </cell>
          <cell r="E3663" t="str">
            <v>UY SOPHEARA</v>
          </cell>
          <cell r="F3663" t="str">
            <v>0280000145958</v>
          </cell>
        </row>
        <row r="3664">
          <cell r="B3664" t="str">
            <v>ឡេង គឹមស្រ៊ុន</v>
          </cell>
          <cell r="C3664" t="str">
            <v>1930600097</v>
          </cell>
          <cell r="D3664" t="str">
            <v>ឡេង គឹមស្រ៊ុន</v>
          </cell>
          <cell r="E3664" t="str">
            <v>LENG KIMSRUN</v>
          </cell>
          <cell r="F3664" t="str">
            <v>0280000146296</v>
          </cell>
        </row>
        <row r="3665">
          <cell r="B3665" t="str">
            <v>ធាង ធូរិន</v>
          </cell>
          <cell r="C3665">
            <v>1812100497</v>
          </cell>
          <cell r="D3665" t="str">
            <v>ធាង ធូរិន</v>
          </cell>
          <cell r="E3665" t="str">
            <v>THEANG THOURIN</v>
          </cell>
          <cell r="F3665" t="str">
            <v>0280000145826</v>
          </cell>
        </row>
        <row r="3666">
          <cell r="B3666" t="str">
            <v>ប៉ែន ពុទ្ធារិទ្ធិ</v>
          </cell>
          <cell r="C3666">
            <v>1862100380</v>
          </cell>
          <cell r="D3666" t="str">
            <v>ប៉ែន ពុទ្ធារិទ្ធិ</v>
          </cell>
          <cell r="E3666" t="str">
            <v>PEN PUTHEARITH</v>
          </cell>
          <cell r="F3666" t="str">
            <v>0280000145761</v>
          </cell>
        </row>
        <row r="3667">
          <cell r="B3667" t="str">
            <v>ភូ លន់</v>
          </cell>
          <cell r="C3667">
            <v>1770700177</v>
          </cell>
          <cell r="D3667" t="str">
            <v>ភូ លន់</v>
          </cell>
          <cell r="E3667" t="str">
            <v>PHOU LUN</v>
          </cell>
          <cell r="F3667" t="str">
            <v>0280000145807</v>
          </cell>
        </row>
        <row r="3668">
          <cell r="B3668" t="str">
            <v>មូល វាសនា</v>
          </cell>
          <cell r="C3668">
            <v>1852100470</v>
          </cell>
          <cell r="D3668" t="str">
            <v>មូល វាសនា</v>
          </cell>
          <cell r="E3668" t="str">
            <v>MOUL VEASNA</v>
          </cell>
          <cell r="F3668" t="str">
            <v>0280000145745</v>
          </cell>
        </row>
        <row r="3669">
          <cell r="B3669" t="str">
            <v>មោក សេរីធួន</v>
          </cell>
          <cell r="C3669">
            <v>1840300386</v>
          </cell>
          <cell r="D3669" t="str">
            <v>មោក សេរីធួន</v>
          </cell>
          <cell r="E3669" t="str">
            <v>MOK SEREYTHOURN</v>
          </cell>
          <cell r="F3669" t="str">
            <v>0280000145753</v>
          </cell>
        </row>
        <row r="3670">
          <cell r="B3670" t="str">
            <v>យ៉ាន សុផានិត</v>
          </cell>
          <cell r="C3670">
            <v>1870500172</v>
          </cell>
          <cell r="D3670" t="str">
            <v>យ៉ាន សុផានិត</v>
          </cell>
          <cell r="E3670" t="str">
            <v>YANN SOPHANITH</v>
          </cell>
          <cell r="F3670" t="str">
            <v>0280000145931</v>
          </cell>
        </row>
        <row r="3671">
          <cell r="B3671" t="str">
            <v>សូត្រ សាមុត</v>
          </cell>
          <cell r="C3671">
            <v>1892100375</v>
          </cell>
          <cell r="D3671" t="str">
            <v>សូត្រ សាមុត</v>
          </cell>
          <cell r="E3671" t="str">
            <v>SOT SAMOT</v>
          </cell>
          <cell r="F3671" t="str">
            <v>0280000146218</v>
          </cell>
        </row>
        <row r="3672">
          <cell r="B3672" t="str">
            <v>កង វិចិត្រ</v>
          </cell>
          <cell r="C3672">
            <v>1892100414</v>
          </cell>
          <cell r="D3672" t="str">
            <v>កង វិចិត្រ</v>
          </cell>
          <cell r="E3672" t="str">
            <v>KORNG VICHETH</v>
          </cell>
          <cell r="F3672" t="str">
            <v>0280000146927</v>
          </cell>
        </row>
        <row r="3673">
          <cell r="B3673" t="str">
            <v>ងេន រតនា</v>
          </cell>
          <cell r="C3673">
            <v>1922100167</v>
          </cell>
          <cell r="D3673" t="str">
            <v>ងេន រតនា</v>
          </cell>
          <cell r="E3673" t="str">
            <v>NGEN ROTHANA</v>
          </cell>
          <cell r="F3673" t="str">
            <v>0280000145017</v>
          </cell>
        </row>
        <row r="3674">
          <cell r="B3674" t="str">
            <v>អ៊ន ស្រីថេង</v>
          </cell>
          <cell r="C3674" t="str">
            <v>2872100253</v>
          </cell>
          <cell r="D3674" t="str">
            <v>អ៊ន ស្រីថេង</v>
          </cell>
          <cell r="E3674" t="str">
            <v>ORN SREYTHENG</v>
          </cell>
          <cell r="F3674" t="str">
            <v>0280000146199</v>
          </cell>
        </row>
        <row r="3675">
          <cell r="B3675" t="str">
            <v>អែម រ៉ាឈីន</v>
          </cell>
          <cell r="C3675" t="str">
            <v>1890800331</v>
          </cell>
          <cell r="D3675" t="str">
            <v>អែម រ៉ាឈីន</v>
          </cell>
          <cell r="E3675" t="str">
            <v>EM RACHHIN</v>
          </cell>
          <cell r="F3675" t="str">
            <v>0280000144692</v>
          </cell>
        </row>
        <row r="3676">
          <cell r="B3676" t="str">
            <v>ឃ្លាំង ហ៊ាង</v>
          </cell>
          <cell r="C3676" t="str">
            <v>1902100357</v>
          </cell>
          <cell r="D3676" t="str">
            <v>ឃ្លាំង ហ៊ាង</v>
          </cell>
          <cell r="E3676" t="str">
            <v>KHLAING HEANG</v>
          </cell>
          <cell r="F3676" t="str">
            <v>0280000145947</v>
          </cell>
        </row>
        <row r="3677">
          <cell r="B3677" t="str">
            <v>អិន ពន្លក</v>
          </cell>
          <cell r="C3677">
            <v>1902100356</v>
          </cell>
          <cell r="D3677" t="str">
            <v>អិន ពន្លក</v>
          </cell>
          <cell r="E3677" t="str">
            <v>EN PUNLORK</v>
          </cell>
          <cell r="F3677" t="str">
            <v>0280000146083</v>
          </cell>
        </row>
        <row r="3678">
          <cell r="B3678" t="str">
            <v>នាក់ វណ្ណៈ</v>
          </cell>
          <cell r="C3678">
            <v>1872100486</v>
          </cell>
          <cell r="D3678" t="str">
            <v>នាក់ វណ្ណៈ</v>
          </cell>
          <cell r="E3678" t="str">
            <v>NEAK VANNAK</v>
          </cell>
          <cell r="F3678" t="str">
            <v>0280000144684</v>
          </cell>
        </row>
        <row r="3679">
          <cell r="B3679" t="str">
            <v>អេង ពុទ្ធិនិរន្តន៍</v>
          </cell>
          <cell r="C3679">
            <v>1902100381</v>
          </cell>
          <cell r="D3679" t="str">
            <v>អេង ពុទ្ធិនិរន្តន៍</v>
          </cell>
          <cell r="E3679" t="str">
            <v>ENG PUTHINIRAN</v>
          </cell>
          <cell r="F3679" t="str">
            <v>0280000145818</v>
          </cell>
        </row>
        <row r="3680">
          <cell r="B3680" t="str">
            <v>លុយ ភក្រ្តា</v>
          </cell>
          <cell r="C3680">
            <v>1922100339</v>
          </cell>
          <cell r="D3680" t="str">
            <v>លុយ ភក្រ្តា</v>
          </cell>
          <cell r="E3680" t="str">
            <v>LUY PHEAKTRA</v>
          </cell>
          <cell r="F3680" t="str">
            <v>0280000146075</v>
          </cell>
        </row>
        <row r="3681">
          <cell r="B3681" t="str">
            <v>ឃួន សុភា</v>
          </cell>
          <cell r="C3681">
            <v>2942100246</v>
          </cell>
          <cell r="D3681" t="str">
            <v>ឃួន សុភា</v>
          </cell>
          <cell r="E3681" t="str">
            <v>KHOUN SOPHEA</v>
          </cell>
          <cell r="F3681" t="str">
            <v>0280000145907</v>
          </cell>
        </row>
        <row r="3682">
          <cell r="B3682" t="str">
            <v>តុប កុលាប</v>
          </cell>
          <cell r="C3682">
            <v>2980800115</v>
          </cell>
          <cell r="D3682" t="str">
            <v>តុប កុលាប</v>
          </cell>
          <cell r="E3682" t="str">
            <v>TOB KOLAB</v>
          </cell>
          <cell r="F3682" t="str">
            <v>0280000146067</v>
          </cell>
        </row>
        <row r="3683">
          <cell r="B3683" t="str">
            <v>អ៊ុំ ជឿន</v>
          </cell>
          <cell r="C3683">
            <v>1872100582</v>
          </cell>
          <cell r="D3683" t="str">
            <v>អ៊ុំ ជឿន</v>
          </cell>
          <cell r="E3683" t="str">
            <v>OUM CHOEUN</v>
          </cell>
          <cell r="F3683" t="str">
            <v>0280000146048</v>
          </cell>
        </row>
        <row r="3684">
          <cell r="B3684" t="str">
            <v>ខាត់ រិ</v>
          </cell>
          <cell r="C3684">
            <v>1880500234</v>
          </cell>
          <cell r="D3684" t="str">
            <v>ខាត់ រិ</v>
          </cell>
          <cell r="E3684" t="str">
            <v>KHAT RI</v>
          </cell>
          <cell r="F3684" t="str">
            <v>0030000491965</v>
          </cell>
        </row>
        <row r="3685">
          <cell r="B3685" t="str">
            <v>ប៊ិត សុភ័ក្ត</v>
          </cell>
          <cell r="C3685">
            <v>1882100686</v>
          </cell>
          <cell r="D3685" t="str">
            <v>ប៊ិត សុភ័ក្ត</v>
          </cell>
          <cell r="E3685" t="str">
            <v>BIT SOPHEAK</v>
          </cell>
          <cell r="F3685" t="str">
            <v>0280000219862</v>
          </cell>
        </row>
        <row r="3686">
          <cell r="B3686" t="str">
            <v>កង មុំ</v>
          </cell>
          <cell r="C3686">
            <v>1882100444</v>
          </cell>
          <cell r="D3686" t="str">
            <v>កង មុំ</v>
          </cell>
          <cell r="E3686" t="str">
            <v>KORNG MOM</v>
          </cell>
          <cell r="F3686" t="str">
            <v>0280000145435</v>
          </cell>
        </row>
        <row r="3687">
          <cell r="B3687" t="str">
            <v>សូត្រ សិរីវុឌ្ឍ</v>
          </cell>
          <cell r="C3687">
            <v>1892100415</v>
          </cell>
          <cell r="D3687" t="str">
            <v>សូត្រ សិរីវុឌ្ឍ</v>
          </cell>
          <cell r="E3687" t="str">
            <v>SAUTH SEREIVUTH</v>
          </cell>
          <cell r="F3687" t="str">
            <v>0280000145273</v>
          </cell>
        </row>
        <row r="3688">
          <cell r="B3688" t="str">
            <v>ម៉ែន សុវណ្ណមុនី</v>
          </cell>
          <cell r="C3688">
            <v>1822100662</v>
          </cell>
          <cell r="D3688" t="str">
            <v>ម៉ែន សុវណ្ណមុនី</v>
          </cell>
          <cell r="E3688" t="str">
            <v>MEN SOVANNMONY</v>
          </cell>
          <cell r="F3688" t="str">
            <v>0280000145327</v>
          </cell>
        </row>
        <row r="3689">
          <cell r="B3689" t="str">
            <v>យិន ធី</v>
          </cell>
          <cell r="C3689">
            <v>1822100460</v>
          </cell>
          <cell r="D3689" t="str">
            <v>យិន ធី</v>
          </cell>
          <cell r="E3689" t="str">
            <v>YIN THY</v>
          </cell>
          <cell r="F3689" t="str">
            <v>0280000145567</v>
          </cell>
        </row>
        <row r="3690">
          <cell r="B3690" t="str">
            <v>អ៊ឹម សុខឡេង</v>
          </cell>
          <cell r="C3690">
            <v>1852100411</v>
          </cell>
          <cell r="D3690" t="str">
            <v>អ៊ឹម សុខឡេង</v>
          </cell>
          <cell r="E3690" t="str">
            <v>IM SOKLENG</v>
          </cell>
          <cell r="F3690" t="str">
            <v>0280000145548</v>
          </cell>
        </row>
        <row r="3691">
          <cell r="B3691" t="str">
            <v>នួន សុគន្ធា</v>
          </cell>
          <cell r="C3691">
            <v>2892100311</v>
          </cell>
          <cell r="D3691" t="str">
            <v>នួន សុគន្ធា</v>
          </cell>
          <cell r="E3691" t="str">
            <v>NUON SOKUNTHEA</v>
          </cell>
          <cell r="F3691" t="str">
            <v>0280000145559</v>
          </cell>
        </row>
        <row r="3692">
          <cell r="B3692" t="str">
            <v>តុប សាវ៉ន</v>
          </cell>
          <cell r="C3692">
            <v>1822100657</v>
          </cell>
          <cell r="D3692" t="str">
            <v>តុប សាវ៉ន</v>
          </cell>
          <cell r="E3692" t="str">
            <v>TOB SAVORN</v>
          </cell>
          <cell r="F3692" t="str">
            <v>0280000146156</v>
          </cell>
        </row>
        <row r="3693">
          <cell r="B3693" t="str">
            <v>សន មករា</v>
          </cell>
          <cell r="C3693">
            <v>1852100384</v>
          </cell>
          <cell r="D3693" t="str">
            <v>សន មករា</v>
          </cell>
          <cell r="E3693" t="str">
            <v>SAN MAKARA</v>
          </cell>
          <cell r="F3693" t="str">
            <v>0280000145664</v>
          </cell>
        </row>
        <row r="3694">
          <cell r="B3694" t="str">
            <v>សាំង ស្រីម៉ុច</v>
          </cell>
          <cell r="C3694" t="str">
            <v>2902100399</v>
          </cell>
          <cell r="D3694" t="str">
            <v>សាំង ស្រីម៉ុច</v>
          </cell>
          <cell r="E3694" t="str">
            <v>SANG SREYMOCH</v>
          </cell>
          <cell r="F3694" t="str">
            <v>0280000145532</v>
          </cell>
        </row>
        <row r="3695">
          <cell r="B3695" t="str">
            <v>សុខ សេរីរចនា</v>
          </cell>
          <cell r="C3695" t="str">
            <v>2872100285</v>
          </cell>
          <cell r="D3695" t="str">
            <v>សុខ សេរីរចនា</v>
          </cell>
          <cell r="E3695" t="str">
            <v>SOK SEREYRACHANA</v>
          </cell>
          <cell r="F3695" t="str">
            <v>0280000145494</v>
          </cell>
        </row>
        <row r="3696">
          <cell r="B3696" t="str">
            <v>លន់ ចន្ថា</v>
          </cell>
          <cell r="C3696">
            <v>1912100204</v>
          </cell>
          <cell r="D3696" t="str">
            <v>លន់ ចន្ថា</v>
          </cell>
          <cell r="E3696" t="str">
            <v>LUN CHANTHA</v>
          </cell>
          <cell r="F3696" t="str">
            <v>0280000145621</v>
          </cell>
        </row>
        <row r="3697">
          <cell r="B3697" t="str">
            <v>ងួន សុវណ្ណគិរី</v>
          </cell>
          <cell r="C3697">
            <v>1952100139</v>
          </cell>
          <cell r="D3697" t="str">
            <v>ងួន សុវណ្ណគិរី</v>
          </cell>
          <cell r="E3697" t="str">
            <v>NGUON SOVANKIRY</v>
          </cell>
          <cell r="F3697" t="str">
            <v>0280000145788</v>
          </cell>
        </row>
        <row r="3698">
          <cell r="B3698" t="str">
            <v>ប៉ៅ តារា</v>
          </cell>
          <cell r="C3698">
            <v>2902000141</v>
          </cell>
          <cell r="D3698" t="str">
            <v>ប៉ៅ តារា</v>
          </cell>
          <cell r="E3698" t="str">
            <v>PAO DARA</v>
          </cell>
          <cell r="F3698" t="str">
            <v>0380000049163</v>
          </cell>
        </row>
        <row r="3699">
          <cell r="B3699" t="str">
            <v>យុន សំណាង</v>
          </cell>
          <cell r="C3699">
            <v>1892100488</v>
          </cell>
          <cell r="D3699" t="str">
            <v>យុន សំណាង</v>
          </cell>
          <cell r="E3699" t="str">
            <v>YUN SAMNANG</v>
          </cell>
          <cell r="F3699" t="str">
            <v>0280000145923</v>
          </cell>
        </row>
        <row r="3700">
          <cell r="B3700" t="str">
            <v>សេង សុធា</v>
          </cell>
          <cell r="C3700">
            <v>1872100421</v>
          </cell>
          <cell r="D3700" t="str">
            <v>សេង សុធា</v>
          </cell>
          <cell r="E3700" t="str">
            <v>SENG SOTHEA</v>
          </cell>
          <cell r="F3700" t="str">
            <v>0280000145885</v>
          </cell>
        </row>
        <row r="3701">
          <cell r="B3701" t="str">
            <v>សៅ វណ្ណៈ</v>
          </cell>
          <cell r="C3701">
            <v>1830700440</v>
          </cell>
          <cell r="D3701" t="str">
            <v>សៅ វណ្ណៈ</v>
          </cell>
          <cell r="E3701" t="str">
            <v>SAO VANAK</v>
          </cell>
          <cell r="F3701" t="str">
            <v>0290000042976</v>
          </cell>
        </row>
        <row r="3702">
          <cell r="B3702" t="str">
            <v>ម៉ៅ ឡាក់គី</v>
          </cell>
          <cell r="C3702">
            <v>1842100576</v>
          </cell>
          <cell r="D3702" t="str">
            <v>ម៉ៅ ឡាក់គី</v>
          </cell>
          <cell r="E3702" t="str">
            <v>MAO LUCKY</v>
          </cell>
          <cell r="F3702" t="str">
            <v>0250000150785</v>
          </cell>
        </row>
        <row r="3703">
          <cell r="B3703" t="str">
            <v>ប៊ុត សុផល</v>
          </cell>
          <cell r="C3703">
            <v>1822100659</v>
          </cell>
          <cell r="D3703" t="str">
            <v>ប៊ុត សុផល</v>
          </cell>
          <cell r="E3703" t="str">
            <v>BUTH SOPHAL</v>
          </cell>
          <cell r="F3703" t="str">
            <v>0280000145451</v>
          </cell>
        </row>
        <row r="3704">
          <cell r="B3704" t="str">
            <v>សេង វុទ្ធី</v>
          </cell>
          <cell r="C3704">
            <v>1870700235</v>
          </cell>
          <cell r="D3704" t="str">
            <v>សេង វុទ្ធី</v>
          </cell>
          <cell r="E3704" t="str">
            <v>SENG VUTHY</v>
          </cell>
          <cell r="F3704" t="str">
            <v>0280000146137</v>
          </cell>
        </row>
        <row r="3705">
          <cell r="B3705" t="str">
            <v>សេង ម៉េងស្រ៊ី</v>
          </cell>
          <cell r="C3705">
            <v>1860300281</v>
          </cell>
          <cell r="D3705" t="str">
            <v>សេង ម៉េងស្រ៊ី</v>
          </cell>
          <cell r="E3705" t="str">
            <v>SENG MENGSRY</v>
          </cell>
          <cell r="F3705" t="str">
            <v>0280000144846</v>
          </cell>
        </row>
        <row r="3706">
          <cell r="B3706" t="str">
            <v>រុន ច័ន្ទរិទ្ធ</v>
          </cell>
          <cell r="C3706">
            <v>1902100353</v>
          </cell>
          <cell r="D3706" t="str">
            <v>រុន ច័ន្ទរិទ្ធ</v>
          </cell>
          <cell r="E3706" t="str">
            <v>RUN CHANRITH</v>
          </cell>
          <cell r="F3706" t="str">
            <v>0280000146172</v>
          </cell>
        </row>
        <row r="3707">
          <cell r="B3707" t="str">
            <v>គង់ សារ៉ាវុធ</v>
          </cell>
          <cell r="C3707">
            <v>1910700215</v>
          </cell>
          <cell r="D3707" t="str">
            <v>គង់ សារ៉ាវុធ</v>
          </cell>
          <cell r="E3707" t="str">
            <v>KONG SARAVUTH</v>
          </cell>
          <cell r="F3707" t="str">
            <v>0280000146008</v>
          </cell>
        </row>
        <row r="3708">
          <cell r="B3708" t="str">
            <v>រឹម វណ្ណារ៉ា</v>
          </cell>
          <cell r="C3708">
            <v>1922100165</v>
          </cell>
          <cell r="D3708" t="str">
            <v>រឹម វណ្ណារ៉ា</v>
          </cell>
          <cell r="E3708" t="str">
            <v>ROEM VANNARA</v>
          </cell>
          <cell r="F3708" t="str">
            <v>0280000145915</v>
          </cell>
        </row>
        <row r="3709">
          <cell r="B3709" t="str">
            <v>ទូច សុខា</v>
          </cell>
          <cell r="C3709" t="str">
            <v>1862100444</v>
          </cell>
          <cell r="D3709" t="str">
            <v>ទូច សុខា</v>
          </cell>
          <cell r="E3709" t="str">
            <v>TOUCH SOKHA</v>
          </cell>
          <cell r="F3709" t="str">
            <v>0280000146164</v>
          </cell>
        </row>
        <row r="3710">
          <cell r="B3710" t="str">
            <v>សៅ ទិត</v>
          </cell>
          <cell r="C3710">
            <v>1912100400</v>
          </cell>
          <cell r="D3710" t="str">
            <v>សៅ ទិត</v>
          </cell>
          <cell r="E3710" t="str">
            <v>SAO TITH</v>
          </cell>
          <cell r="F3710" t="str">
            <v>0280000145257</v>
          </cell>
        </row>
        <row r="3711">
          <cell r="B3711" t="str">
            <v>អ៊ី វ៉េត</v>
          </cell>
          <cell r="C3711">
            <v>1912100399</v>
          </cell>
          <cell r="D3711" t="str">
            <v>អ៊ី វ៉េត</v>
          </cell>
          <cell r="E3711" t="str">
            <v>Y VETH</v>
          </cell>
          <cell r="F3711" t="str">
            <v>0120000216904</v>
          </cell>
        </row>
        <row r="3712">
          <cell r="B3712" t="str">
            <v>សេង បូរ៉ា</v>
          </cell>
          <cell r="C3712">
            <v>1872100424</v>
          </cell>
          <cell r="D3712" t="str">
            <v>សេង បូរ៉ា</v>
          </cell>
          <cell r="E3712" t="str">
            <v>SENG BORA</v>
          </cell>
          <cell r="F3712" t="str">
            <v>0280000219897</v>
          </cell>
        </row>
        <row r="3713">
          <cell r="B3713" t="str">
            <v>ជួប សម្បត្តិ</v>
          </cell>
          <cell r="C3713">
            <v>1832100458</v>
          </cell>
          <cell r="D3713" t="str">
            <v>ជួប សម្បត្តិ</v>
          </cell>
          <cell r="E3713" t="str">
            <v>CHOUB SAMBATH</v>
          </cell>
          <cell r="F3713" t="str">
            <v>0280000145613</v>
          </cell>
        </row>
        <row r="3714">
          <cell r="B3714" t="str">
            <v>បាន់ សុគន្ធ</v>
          </cell>
          <cell r="C3714" t="str">
            <v>1842100518</v>
          </cell>
          <cell r="D3714" t="str">
            <v>បាន់ សុគន្ធ</v>
          </cell>
          <cell r="E3714" t="str">
            <v>BANN SOKUN</v>
          </cell>
          <cell r="F3714" t="str">
            <v>0280000145998</v>
          </cell>
        </row>
        <row r="3715">
          <cell r="B3715" t="str">
            <v>ហ៊ិន ហាក់</v>
          </cell>
          <cell r="C3715">
            <v>1852100471</v>
          </cell>
          <cell r="D3715" t="str">
            <v>ហ៊ិន ហាក់</v>
          </cell>
          <cell r="E3715" t="str">
            <v>HIN HAK</v>
          </cell>
          <cell r="F3715" t="str">
            <v>0280000146725</v>
          </cell>
        </row>
        <row r="3716">
          <cell r="B3716" t="str">
            <v>ភិន្ទ សុប៊ន</v>
          </cell>
          <cell r="C3716">
            <v>1790700164</v>
          </cell>
          <cell r="D3716" t="str">
            <v>ភិន្ទ សុប៊ន</v>
          </cell>
          <cell r="E3716" t="str">
            <v>PHIN SOBORN</v>
          </cell>
          <cell r="F3716" t="str">
            <v>0280000145699</v>
          </cell>
        </row>
        <row r="3717">
          <cell r="B3717" t="str">
            <v>ផៃ មិថុនា</v>
          </cell>
          <cell r="C3717">
            <v>1930800228</v>
          </cell>
          <cell r="D3717" t="str">
            <v>ផៃ មិថុនា</v>
          </cell>
          <cell r="E3717" t="str">
            <v>PHAI MITHONA</v>
          </cell>
          <cell r="F3717" t="str">
            <v>0570000044928</v>
          </cell>
        </row>
        <row r="3718">
          <cell r="B3718" t="str">
            <v>លឹម មករា</v>
          </cell>
          <cell r="C3718">
            <v>1841200232</v>
          </cell>
          <cell r="D3718" t="str">
            <v>លឹម មករា</v>
          </cell>
          <cell r="E3718" t="str">
            <v>LIM MAKARA</v>
          </cell>
          <cell r="F3718" t="str">
            <v>0100000282302</v>
          </cell>
        </row>
        <row r="3719">
          <cell r="B3719" t="str">
            <v>សយ សុខឿន</v>
          </cell>
          <cell r="C3719">
            <v>1852100468</v>
          </cell>
          <cell r="D3719" t="str">
            <v>សយ សុខឿន</v>
          </cell>
          <cell r="E3719" t="str">
            <v>SOY SOKHOEUN</v>
          </cell>
          <cell r="F3719" t="str">
            <v>0280000145397</v>
          </cell>
        </row>
        <row r="3720">
          <cell r="B3720" t="str">
            <v>កែម ជាក់នី</v>
          </cell>
          <cell r="C3720" t="str">
            <v>1770800168</v>
          </cell>
          <cell r="D3720" t="str">
            <v>កែម ជាក់នី</v>
          </cell>
          <cell r="E3720" t="str">
            <v>KEM CHEAKNY</v>
          </cell>
          <cell r="F3720" t="str">
            <v>0400000242867</v>
          </cell>
        </row>
        <row r="3721">
          <cell r="B3721" t="str">
            <v>វ៉េង ស្រីសុខ</v>
          </cell>
          <cell r="C3721">
            <v>1821200472</v>
          </cell>
          <cell r="D3721" t="str">
            <v>វ៉េង ស្រីសុខ</v>
          </cell>
          <cell r="E3721" t="str">
            <v>VENG SREYSOK</v>
          </cell>
          <cell r="F3721" t="str">
            <v>0400000242886</v>
          </cell>
        </row>
        <row r="3722">
          <cell r="B3722" t="str">
            <v>ស៊ាម សុភក្តី</v>
          </cell>
          <cell r="C3722">
            <v>1822000208</v>
          </cell>
          <cell r="D3722" t="str">
            <v>ស៊ាម សុភក្តី</v>
          </cell>
          <cell r="E3722" t="str">
            <v>SEAM SOPHEAKDEY</v>
          </cell>
          <cell r="F3722" t="str">
            <v>0400000242835</v>
          </cell>
        </row>
        <row r="3723">
          <cell r="B3723" t="str">
            <v>ម៉ៅ ចាន់ធឿន</v>
          </cell>
          <cell r="C3723">
            <v>2800800331</v>
          </cell>
          <cell r="D3723" t="str">
            <v>ម៉ៅ ចាន់ធឿន</v>
          </cell>
          <cell r="E3723" t="str">
            <v>MAO CHANTHOEUN</v>
          </cell>
          <cell r="F3723" t="str">
            <v>0400000243057</v>
          </cell>
        </row>
        <row r="3724">
          <cell r="B3724" t="str">
            <v>ជួន ស៊ីណាត</v>
          </cell>
          <cell r="C3724" t="str">
            <v>1830500280</v>
          </cell>
          <cell r="D3724" t="str">
            <v>ជួន ស៊ីណាត</v>
          </cell>
          <cell r="E3724" t="str">
            <v>CHUON SINATH</v>
          </cell>
          <cell r="F3724" t="str">
            <v>0400000242622</v>
          </cell>
        </row>
        <row r="3725">
          <cell r="B3725" t="str">
            <v>លាង ខ្លឹង</v>
          </cell>
          <cell r="C3725" t="str">
            <v>1830500221</v>
          </cell>
          <cell r="D3725" t="str">
            <v>លាង ខ្លឹង</v>
          </cell>
          <cell r="E3725" t="str">
            <v>LEANG KHLOENG</v>
          </cell>
          <cell r="F3725" t="str">
            <v>0400000258308</v>
          </cell>
        </row>
        <row r="3726">
          <cell r="B3726" t="str">
            <v>កែវ សៀងហេង</v>
          </cell>
          <cell r="C3726" t="str">
            <v>2870100102</v>
          </cell>
          <cell r="D3726" t="str">
            <v>កែវ សៀងហេង</v>
          </cell>
          <cell r="E3726" t="str">
            <v>KEV SIENGHENG</v>
          </cell>
          <cell r="F3726" t="str">
            <v>0400000243572</v>
          </cell>
        </row>
        <row r="3727">
          <cell r="B3727" t="str">
            <v>ផាន់ ចំរើន</v>
          </cell>
          <cell r="C3727">
            <v>1900500120</v>
          </cell>
          <cell r="D3727" t="str">
            <v>ផាន់ ចំរើន</v>
          </cell>
          <cell r="E3727" t="str">
            <v>PHANN CHAMROEUN</v>
          </cell>
          <cell r="F3727" t="str">
            <v>0400000242673</v>
          </cell>
        </row>
        <row r="3728">
          <cell r="B3728" t="str">
            <v>សៀង គឹមលន</v>
          </cell>
          <cell r="C3728">
            <v>2870500144</v>
          </cell>
          <cell r="D3728" t="str">
            <v>សៀង គឹមលន</v>
          </cell>
          <cell r="E3728" t="str">
            <v>SIENG KIMLORN</v>
          </cell>
          <cell r="F3728" t="str">
            <v>0400000082188</v>
          </cell>
        </row>
        <row r="3729">
          <cell r="B3729" t="str">
            <v>អំ សំអន</v>
          </cell>
          <cell r="C3729">
            <v>1800500183</v>
          </cell>
          <cell r="D3729" t="str">
            <v>អំ សំអន</v>
          </cell>
          <cell r="E3729" t="str">
            <v>OM SOMON</v>
          </cell>
          <cell r="F3729" t="str">
            <v>0400000243599</v>
          </cell>
        </row>
        <row r="3730">
          <cell r="B3730" t="str">
            <v>អ៊ង តុល</v>
          </cell>
          <cell r="C3730">
            <v>1872100418</v>
          </cell>
          <cell r="D3730" t="str">
            <v>អ៊ង តុល</v>
          </cell>
          <cell r="E3730" t="str">
            <v>ORNG TOL</v>
          </cell>
          <cell r="F3730" t="str">
            <v>0400000244048</v>
          </cell>
        </row>
        <row r="3731">
          <cell r="B3731" t="str">
            <v>អ៊ែល វិចិត្រ</v>
          </cell>
          <cell r="C3731">
            <v>1860800266</v>
          </cell>
          <cell r="D3731" t="str">
            <v>អ៊ែល វិចិត្រ</v>
          </cell>
          <cell r="E3731" t="str">
            <v>EL VICHETH</v>
          </cell>
          <cell r="F3731" t="str">
            <v>0400000109345</v>
          </cell>
        </row>
        <row r="3732">
          <cell r="B3732" t="str">
            <v>វឿន សាវ៉ាត</v>
          </cell>
          <cell r="C3732">
            <v>1821400321</v>
          </cell>
          <cell r="D3732" t="str">
            <v>វឿន សាវ៉ាត</v>
          </cell>
          <cell r="E3732" t="str">
            <v>VOEURN SAVAT</v>
          </cell>
          <cell r="F3732" t="str">
            <v>0400000244161</v>
          </cell>
        </row>
        <row r="3733">
          <cell r="B3733" t="str">
            <v>ឃឹម គឹមសាន</v>
          </cell>
          <cell r="C3733" t="str">
            <v>1820300446</v>
          </cell>
          <cell r="D3733" t="str">
            <v>ឃឹម គឹមសាន</v>
          </cell>
          <cell r="E3733" t="str">
            <v>KHIM KIMSAN</v>
          </cell>
          <cell r="F3733">
            <v>400000244088</v>
          </cell>
        </row>
        <row r="3734">
          <cell r="B3734" t="str">
            <v>ប៉ិល នី</v>
          </cell>
          <cell r="C3734">
            <v>2910500115</v>
          </cell>
          <cell r="D3734" t="str">
            <v>ប៉ិល នី</v>
          </cell>
          <cell r="E3734" t="str">
            <v>PIL NY</v>
          </cell>
          <cell r="F3734" t="str">
            <v>0400000242247</v>
          </cell>
        </row>
        <row r="3735">
          <cell r="B3735" t="str">
            <v>ប៉ា វិសាល</v>
          </cell>
          <cell r="C3735">
            <v>1900500117</v>
          </cell>
          <cell r="D3735" t="str">
            <v>ប៉ា វិសាល</v>
          </cell>
          <cell r="E3735" t="str">
            <v>PA VISAL</v>
          </cell>
          <cell r="F3735" t="str">
            <v>0400000242711</v>
          </cell>
        </row>
        <row r="3736">
          <cell r="B3736" t="str">
            <v>ងួន ឡាំងហ៊ី</v>
          </cell>
          <cell r="C3736">
            <v>2910300283</v>
          </cell>
          <cell r="D3736" t="str">
            <v>ងួន ឡាំងហ៊ី</v>
          </cell>
          <cell r="E3736" t="str">
            <v>NGUON LAINGHY</v>
          </cell>
          <cell r="F3736" t="str">
            <v>0400000243138</v>
          </cell>
        </row>
        <row r="3737">
          <cell r="B3737" t="str">
            <v>ស្រី ផល្លី</v>
          </cell>
          <cell r="C3737">
            <v>1912100231</v>
          </cell>
          <cell r="D3737" t="str">
            <v>ស្រី ផល្លី</v>
          </cell>
          <cell r="E3737" t="str">
            <v>SREY PHALLY</v>
          </cell>
          <cell r="F3737" t="str">
            <v>0400000243758</v>
          </cell>
        </row>
        <row r="3738">
          <cell r="B3738" t="str">
            <v>សាំង ឡៃហ៊ាង</v>
          </cell>
          <cell r="C3738">
            <v>2850600140</v>
          </cell>
          <cell r="D3738" t="str">
            <v>សាំង ឡៃហ៊ាង</v>
          </cell>
          <cell r="E3738" t="str">
            <v>SAING LAIHEANG</v>
          </cell>
          <cell r="F3738" t="str">
            <v>0400000243548</v>
          </cell>
        </row>
        <row r="3739">
          <cell r="B3739" t="str">
            <v>ស៊ឹមផុន សារ៉ាត់</v>
          </cell>
          <cell r="C3739" t="str">
            <v>1901400319</v>
          </cell>
          <cell r="D3739" t="str">
            <v>ស៊ឹមផុន សារ៉ាត់</v>
          </cell>
          <cell r="E3739" t="str">
            <v>SIMPHON SARATH</v>
          </cell>
          <cell r="F3739" t="str">
            <v>0400000244347</v>
          </cell>
        </row>
        <row r="3740">
          <cell r="B3740" t="str">
            <v>អេង ម៉ាណែត</v>
          </cell>
          <cell r="C3740" t="str">
            <v>2891000141</v>
          </cell>
          <cell r="D3740" t="str">
            <v>អេង ម៉ាណែត</v>
          </cell>
          <cell r="E3740" t="str">
            <v>ENG MANET</v>
          </cell>
          <cell r="F3740" t="str">
            <v>0400000244285</v>
          </cell>
        </row>
        <row r="3741">
          <cell r="B3741" t="str">
            <v>ចក់ សុខមាន</v>
          </cell>
          <cell r="C3741" t="str">
            <v>1860500169</v>
          </cell>
          <cell r="D3741" t="str">
            <v>ចក់ សុខមាន</v>
          </cell>
          <cell r="E3741" t="str">
            <v>CHAK SOKMEAN</v>
          </cell>
          <cell r="F3741" t="str">
            <v>0400000242215</v>
          </cell>
        </row>
        <row r="3742">
          <cell r="B3742" t="str">
            <v>ប៉ែន សារ៉េត</v>
          </cell>
          <cell r="C3742">
            <v>1850800288</v>
          </cell>
          <cell r="D3742" t="str">
            <v>ប៉ែន សារ៉េត</v>
          </cell>
          <cell r="E3742" t="str">
            <v>PEN SARETH</v>
          </cell>
          <cell r="F3742" t="str">
            <v>0400000244064</v>
          </cell>
        </row>
        <row r="3743">
          <cell r="B3743" t="str">
            <v>ឡូញ លាងឃី</v>
          </cell>
          <cell r="C3743">
            <v>2850300243</v>
          </cell>
          <cell r="D3743" t="str">
            <v>ឡូញ លាងឃី</v>
          </cell>
          <cell r="E3743" t="str">
            <v>LOUNH LEANGKHY</v>
          </cell>
          <cell r="F3743" t="str">
            <v>0400000244536</v>
          </cell>
        </row>
        <row r="3744">
          <cell r="B3744" t="str">
            <v>ផាន់ សម្ផស្ស</v>
          </cell>
          <cell r="C3744" t="str">
            <v>1870800404</v>
          </cell>
          <cell r="D3744" t="str">
            <v>ផាន់ សម្ផស្ស</v>
          </cell>
          <cell r="E3744" t="str">
            <v>PHANN SOMPHORS</v>
          </cell>
          <cell r="F3744" t="str">
            <v>0400000243297</v>
          </cell>
        </row>
        <row r="3745">
          <cell r="B3745" t="str">
            <v>ឆែម រដ្ឋ</v>
          </cell>
          <cell r="C3745" t="str">
            <v>1800800572</v>
          </cell>
          <cell r="D3745" t="str">
            <v>ឆែម រដ្ឋ</v>
          </cell>
          <cell r="E3745" t="str">
            <v>CHHEM ROTH</v>
          </cell>
          <cell r="F3745" t="str">
            <v>0400000242584</v>
          </cell>
        </row>
        <row r="3746">
          <cell r="B3746" t="str">
            <v>អ៊ិត សុថុនា</v>
          </cell>
          <cell r="C3746">
            <v>2890600201</v>
          </cell>
          <cell r="D3746" t="str">
            <v>អ៊ិត សុថុនា</v>
          </cell>
          <cell r="E3746" t="str">
            <v>ITH SOTHONA</v>
          </cell>
          <cell r="F3746" t="str">
            <v>0400000244196</v>
          </cell>
        </row>
        <row r="3747">
          <cell r="B3747" t="str">
            <v>លន់ សុខា</v>
          </cell>
          <cell r="C3747">
            <v>2850500110</v>
          </cell>
          <cell r="D3747" t="str">
            <v>លន់ សុខា</v>
          </cell>
          <cell r="E3747" t="str">
            <v>LUN SOKHA</v>
          </cell>
          <cell r="F3747" t="str">
            <v>0400000242948</v>
          </cell>
        </row>
        <row r="3748">
          <cell r="B3748" t="str">
            <v>ធី ចាន់ទូច</v>
          </cell>
          <cell r="C3748" t="str">
            <v>1840500226</v>
          </cell>
          <cell r="D3748" t="str">
            <v>ធី ចាន់ទូច</v>
          </cell>
          <cell r="E3748" t="str">
            <v>THY CHANTOUCH</v>
          </cell>
          <cell r="F3748" t="str">
            <v>0400000243367</v>
          </cell>
        </row>
        <row r="3749">
          <cell r="B3749" t="str">
            <v>ប៉ាវ គឹមធី</v>
          </cell>
          <cell r="C3749" t="str">
            <v>1860500203</v>
          </cell>
          <cell r="D3749" t="str">
            <v>ប៉ាវ គឹមធី</v>
          </cell>
          <cell r="E3749" t="str">
            <v>PAV KIMTHY</v>
          </cell>
          <cell r="F3749" t="str">
            <v>0400000243203</v>
          </cell>
        </row>
        <row r="3750">
          <cell r="B3750" t="str">
            <v>អាន យី</v>
          </cell>
          <cell r="C3750">
            <v>1880700197</v>
          </cell>
          <cell r="D3750" t="str">
            <v>អាន យី</v>
          </cell>
          <cell r="E3750" t="str">
            <v>AN YI</v>
          </cell>
          <cell r="F3750" t="str">
            <v>0400000243009</v>
          </cell>
        </row>
        <row r="3751">
          <cell r="B3751" t="str">
            <v>យូ តុងអ៊ីន</v>
          </cell>
          <cell r="C3751" t="str">
            <v>1810600206</v>
          </cell>
          <cell r="D3751" t="str">
            <v>យូ តុងអ៊ីន</v>
          </cell>
          <cell r="E3751" t="str">
            <v>YOU TONG IN</v>
          </cell>
          <cell r="F3751" t="str">
            <v>0400000242738</v>
          </cell>
        </row>
        <row r="3752">
          <cell r="B3752" t="str">
            <v>អឹម រចនា</v>
          </cell>
          <cell r="C3752">
            <v>2910700205</v>
          </cell>
          <cell r="D3752" t="str">
            <v>អឹម រចនា</v>
          </cell>
          <cell r="E3752" t="str">
            <v>OEM RACHANA</v>
          </cell>
          <cell r="F3752" t="str">
            <v>0400000243645</v>
          </cell>
        </row>
        <row r="3753">
          <cell r="B3753" t="str">
            <v>លឹម សំអាត</v>
          </cell>
          <cell r="C3753">
            <v>1850500163</v>
          </cell>
          <cell r="D3753" t="str">
            <v>លឹម សំអាត</v>
          </cell>
          <cell r="E3753" t="str">
            <v>LIM SAM ATH</v>
          </cell>
          <cell r="F3753" t="str">
            <v>0400000243793</v>
          </cell>
        </row>
        <row r="3754">
          <cell r="B3754" t="str">
            <v>លី សៀវពេញ</v>
          </cell>
          <cell r="C3754">
            <v>1840300313</v>
          </cell>
          <cell r="D3754" t="str">
            <v>លី សៀវពេញ</v>
          </cell>
          <cell r="E3754" t="str">
            <v>LY SEAVPENH</v>
          </cell>
          <cell r="F3754" t="str">
            <v>0400000244428</v>
          </cell>
        </row>
        <row r="3755">
          <cell r="B3755" t="str">
            <v>សោម សារ៉ាវុឌ្ឍ</v>
          </cell>
          <cell r="C3755" t="str">
            <v>1890700283</v>
          </cell>
          <cell r="D3755" t="str">
            <v>សោម សារ៉ាវុឌ្ឍ</v>
          </cell>
          <cell r="E3755" t="str">
            <v>SOM SARAVUTH</v>
          </cell>
          <cell r="F3755" t="str">
            <v>0250000150505</v>
          </cell>
        </row>
        <row r="3756">
          <cell r="B3756" t="str">
            <v>ផាន់ ឆវិន</v>
          </cell>
          <cell r="C3756" t="str">
            <v>2880500138</v>
          </cell>
          <cell r="D3756" t="str">
            <v>ផាន់ ឆវិន</v>
          </cell>
          <cell r="E3756" t="str">
            <v>PHANN CHHORVEN</v>
          </cell>
          <cell r="F3756" t="str">
            <v>0400000243106</v>
          </cell>
        </row>
        <row r="3757">
          <cell r="B3757" t="str">
            <v>ឃុត រស្មី</v>
          </cell>
          <cell r="C3757">
            <v>2912100233</v>
          </cell>
          <cell r="D3757" t="str">
            <v>ឃុត រស្មី</v>
          </cell>
          <cell r="E3757" t="str">
            <v>KHUT RAKSMEY</v>
          </cell>
          <cell r="F3757" t="str">
            <v>0400000242908</v>
          </cell>
        </row>
        <row r="3758">
          <cell r="B3758" t="str">
            <v>មុំរឿង សុខចំរើន</v>
          </cell>
          <cell r="C3758" t="str">
            <v>1840500255</v>
          </cell>
          <cell r="D3758" t="str">
            <v>មុំរឿង សុខចំរើន</v>
          </cell>
          <cell r="E3758" t="str">
            <v>MOMREOUNG SOKCHOMREOUN</v>
          </cell>
          <cell r="F3758" t="str">
            <v>0400000243987</v>
          </cell>
        </row>
        <row r="3759">
          <cell r="B3759" t="str">
            <v>ផុន សុគន្ធ</v>
          </cell>
          <cell r="C3759" t="str">
            <v>1880500159</v>
          </cell>
          <cell r="D3759" t="str">
            <v>ផុន សុគន្ធ</v>
          </cell>
          <cell r="E3759" t="str">
            <v>PHON SOKUN</v>
          </cell>
          <cell r="F3759" t="str">
            <v>0400000243912</v>
          </cell>
        </row>
        <row r="3760">
          <cell r="B3760" t="str">
            <v>ហេង ហាន</v>
          </cell>
          <cell r="C3760">
            <v>1830500259</v>
          </cell>
          <cell r="D3760" t="str">
            <v>ហេង ហាន</v>
          </cell>
          <cell r="E3760" t="str">
            <v>HENG HAN</v>
          </cell>
          <cell r="F3760" t="str">
            <v>0400000242797</v>
          </cell>
        </row>
        <row r="3761">
          <cell r="B3761" t="str">
            <v>ឈិន ភក្តី</v>
          </cell>
          <cell r="C3761" t="str">
            <v>1852100454</v>
          </cell>
          <cell r="D3761" t="str">
            <v>ឈិន ភក្តី</v>
          </cell>
          <cell r="E3761" t="str">
            <v>CHHIN PHEAKDEY</v>
          </cell>
          <cell r="F3761" t="str">
            <v>0400000243734</v>
          </cell>
        </row>
        <row r="3762">
          <cell r="B3762" t="str">
            <v>កែវ គន្ធា</v>
          </cell>
          <cell r="C3762" t="str">
            <v>1880800401</v>
          </cell>
          <cell r="D3762" t="str">
            <v>កែវ គន្ធា</v>
          </cell>
          <cell r="E3762" t="str">
            <v>KEO KUNTHEA</v>
          </cell>
          <cell r="F3762" t="str">
            <v>0400000243165</v>
          </cell>
        </row>
        <row r="3763">
          <cell r="B3763" t="str">
            <v>ណៃ ស៊ីម៉េន</v>
          </cell>
          <cell r="C3763">
            <v>1780300219</v>
          </cell>
          <cell r="D3763" t="str">
            <v>ណៃ ស៊ីម៉េន</v>
          </cell>
          <cell r="E3763" t="str">
            <v>NAY SYMEN</v>
          </cell>
          <cell r="F3763" t="str">
            <v>0400000243947</v>
          </cell>
        </row>
        <row r="3764">
          <cell r="B3764" t="str">
            <v>នី ចំណេញ</v>
          </cell>
          <cell r="C3764">
            <v>1880800315</v>
          </cell>
          <cell r="D3764" t="str">
            <v>នី ចំណេញ</v>
          </cell>
          <cell r="E3764" t="str">
            <v>NY CHOMNENH</v>
          </cell>
          <cell r="F3764" t="str">
            <v>0400000243718</v>
          </cell>
        </row>
        <row r="3765">
          <cell r="B3765" t="str">
            <v>រី លាភី</v>
          </cell>
          <cell r="C3765" t="str">
            <v>1920800209</v>
          </cell>
          <cell r="D3765" t="str">
            <v>រី លាភី</v>
          </cell>
          <cell r="E3765" t="str">
            <v>RY LEAPHY</v>
          </cell>
          <cell r="F3765" t="str">
            <v>0400000242697</v>
          </cell>
        </row>
        <row r="3766">
          <cell r="B3766" t="str">
            <v>ផាន់ ចូវវាន់</v>
          </cell>
          <cell r="C3766">
            <v>2930400176</v>
          </cell>
          <cell r="D3766" t="str">
            <v>ផាន់ ចូវវាន់</v>
          </cell>
          <cell r="E3766" t="str">
            <v>PHANN CHOVVORN</v>
          </cell>
          <cell r="F3766" t="str">
            <v>0400000242266</v>
          </cell>
        </row>
        <row r="3767">
          <cell r="B3767" t="str">
            <v>សួ រស្មី</v>
          </cell>
          <cell r="C3767" t="str">
            <v>1901400240</v>
          </cell>
          <cell r="D3767" t="str">
            <v>សួ រស្មី</v>
          </cell>
          <cell r="E3767" t="str">
            <v>SOUR RAKSMEY</v>
          </cell>
          <cell r="F3767" t="str">
            <v>0030000476354</v>
          </cell>
        </row>
        <row r="3768">
          <cell r="B3768" t="str">
            <v>រឿន សុភ័ក្ត</v>
          </cell>
          <cell r="C3768" t="str">
            <v>1850800355</v>
          </cell>
          <cell r="D3768" t="str">
            <v>រឿន សុភ័ក្ត</v>
          </cell>
          <cell r="E3768" t="str">
            <v>ROEURN SOPHEAK</v>
          </cell>
          <cell r="F3768" t="str">
            <v>0400000243696</v>
          </cell>
        </row>
        <row r="3769">
          <cell r="B3769" t="str">
            <v>រៀម សុភា</v>
          </cell>
          <cell r="C3769">
            <v>1861200370</v>
          </cell>
          <cell r="D3769" t="str">
            <v>រៀម សុភា</v>
          </cell>
          <cell r="E3769" t="str">
            <v>REAM SOPHEA</v>
          </cell>
          <cell r="F3769" t="str">
            <v>0400000242657</v>
          </cell>
        </row>
        <row r="3770">
          <cell r="B3770" t="str">
            <v>ខាត់ ញ៉ុត</v>
          </cell>
          <cell r="C3770">
            <v>1860500222</v>
          </cell>
          <cell r="D3770" t="str">
            <v>ខាត់ ញ៉ុត</v>
          </cell>
          <cell r="E3770" t="str">
            <v>KHAT GNOT</v>
          </cell>
          <cell r="F3770" t="str">
            <v>0400000243777</v>
          </cell>
        </row>
        <row r="3771">
          <cell r="B3771" t="str">
            <v>សួន សុវណ្ណពិសី</v>
          </cell>
          <cell r="C3771">
            <v>2930700261</v>
          </cell>
          <cell r="D3771" t="str">
            <v>សួន សុវណ្ណពិសី</v>
          </cell>
          <cell r="E3771" t="str">
            <v>SOUN SOVANPISEY</v>
          </cell>
          <cell r="F3771" t="str">
            <v>0400000244021</v>
          </cell>
        </row>
        <row r="3772">
          <cell r="B3772" t="str">
            <v>ផេង សំអាង</v>
          </cell>
          <cell r="C3772">
            <v>1912100232</v>
          </cell>
          <cell r="D3772" t="str">
            <v>ផេង សំអាង</v>
          </cell>
          <cell r="E3772" t="str">
            <v>PHENG SAM ANG</v>
          </cell>
          <cell r="F3772" t="str">
            <v>0400000243815</v>
          </cell>
        </row>
        <row r="3773">
          <cell r="B3773" t="str">
            <v>គី ឆាឡា</v>
          </cell>
          <cell r="C3773" t="str">
            <v>1890500149</v>
          </cell>
          <cell r="D3773" t="str">
            <v>គី ឆាឡា</v>
          </cell>
          <cell r="E3773" t="str">
            <v>KY CHALA</v>
          </cell>
          <cell r="F3773" t="str">
            <v>0250000150319</v>
          </cell>
        </row>
        <row r="3774">
          <cell r="B3774" t="str">
            <v>មាស សុភក្រ</v>
          </cell>
          <cell r="C3774" t="str">
            <v>2861700204</v>
          </cell>
          <cell r="D3774" t="str">
            <v>មាស សុភក្រ</v>
          </cell>
          <cell r="E3774" t="str">
            <v>MEAS SOPHEAK</v>
          </cell>
          <cell r="F3774" t="str">
            <v>0400000244218</v>
          </cell>
        </row>
        <row r="3775">
          <cell r="B3775" t="str">
            <v>សៀង ភារម្យ</v>
          </cell>
          <cell r="C3775">
            <v>1910500092</v>
          </cell>
          <cell r="D3775" t="str">
            <v>សៀង ភារម្យ</v>
          </cell>
          <cell r="E3775" t="str">
            <v>SIENG PHEAROM</v>
          </cell>
          <cell r="F3775" t="str">
            <v>0400000244404</v>
          </cell>
        </row>
        <row r="3776">
          <cell r="B3776" t="str">
            <v>នឿន ចាន់វាសនា</v>
          </cell>
          <cell r="C3776" t="str">
            <v>1900800345</v>
          </cell>
          <cell r="D3776" t="str">
            <v>នឿន ចាន់វាសនា</v>
          </cell>
          <cell r="E3776" t="str">
            <v>NOEURN CHANVEASNA</v>
          </cell>
          <cell r="F3776" t="str">
            <v>0400000243677</v>
          </cell>
        </row>
        <row r="3777">
          <cell r="B3777" t="str">
            <v>អោម សុជា</v>
          </cell>
          <cell r="C3777">
            <v>1890700345</v>
          </cell>
          <cell r="D3777" t="str">
            <v>អោម សុជា</v>
          </cell>
          <cell r="E3777" t="str">
            <v>ORM SOCHEA</v>
          </cell>
          <cell r="F3777" t="str">
            <v>0400000243246</v>
          </cell>
        </row>
        <row r="3778">
          <cell r="B3778" t="str">
            <v>ផុន ស្រីនាង</v>
          </cell>
          <cell r="C3778" t="str">
            <v>2890500152</v>
          </cell>
          <cell r="D3778" t="str">
            <v>ផុន ស្រីនាង</v>
          </cell>
          <cell r="E3778" t="str">
            <v>PHON SREYNEANG</v>
          </cell>
          <cell r="F3778" t="str">
            <v>0400000244323</v>
          </cell>
        </row>
        <row r="3779">
          <cell r="B3779" t="str">
            <v>ចាន់ ណារិទ្ធ</v>
          </cell>
          <cell r="C3779">
            <v>1840500224</v>
          </cell>
          <cell r="D3779" t="str">
            <v>ចាន់ ណារិទ្ធ</v>
          </cell>
          <cell r="E3779" t="str">
            <v>CHANN NARITH</v>
          </cell>
          <cell r="F3779" t="str">
            <v>0400000243618</v>
          </cell>
        </row>
        <row r="3780">
          <cell r="B3780" t="str">
            <v>ស្រី សុផានិត</v>
          </cell>
          <cell r="C3780" t="str">
            <v>1890400107</v>
          </cell>
          <cell r="D3780" t="str">
            <v>ស្រី សុផានិត</v>
          </cell>
          <cell r="E3780" t="str">
            <v>SREY SOPHANITH</v>
          </cell>
          <cell r="F3780" t="str">
            <v>0400000243847</v>
          </cell>
        </row>
        <row r="3781">
          <cell r="B3781" t="str">
            <v>ខៀវ មុនីរ័ត្ន</v>
          </cell>
          <cell r="C3781">
            <v>1882100722</v>
          </cell>
          <cell r="D3781" t="str">
            <v>ខៀវ មុនីរ័ត្ន</v>
          </cell>
          <cell r="E3781" t="str">
            <v>KHIEV MONYROTH</v>
          </cell>
          <cell r="F3781" t="str">
            <v>0400000243874</v>
          </cell>
        </row>
        <row r="3782">
          <cell r="B3782" t="str">
            <v>ម៉ន ផាត</v>
          </cell>
          <cell r="C3782" t="str">
            <v>1870700411</v>
          </cell>
          <cell r="D3782" t="str">
            <v>ម៉ន ផាត</v>
          </cell>
          <cell r="E3782" t="str">
            <v>MORN PHAT</v>
          </cell>
          <cell r="F3782" t="str">
            <v>0400000243963</v>
          </cell>
        </row>
        <row r="3783">
          <cell r="B3783" t="str">
            <v>ម៉ន វណ្ណារិទ្ធ</v>
          </cell>
          <cell r="C3783">
            <v>2920700304</v>
          </cell>
          <cell r="D3783" t="str">
            <v>ម៉ន វណ្ណារិទ្ធ</v>
          </cell>
          <cell r="E3783" t="str">
            <v>MORN VANNARITH</v>
          </cell>
          <cell r="F3783" t="str">
            <v>0400000242606</v>
          </cell>
        </row>
        <row r="3784">
          <cell r="B3784" t="str">
            <v>ណុំ វុទ្ធី</v>
          </cell>
          <cell r="C3784">
            <v>1932100119</v>
          </cell>
          <cell r="D3784" t="str">
            <v>ណុំ វុទ្ធី</v>
          </cell>
          <cell r="E3784" t="str">
            <v>NOUM VUTHY</v>
          </cell>
          <cell r="F3784" t="str">
            <v>0400000242983</v>
          </cell>
        </row>
        <row r="3785">
          <cell r="B3785" t="str">
            <v>យឹម សារ៉ាក់</v>
          </cell>
          <cell r="C3785">
            <v>1850500168</v>
          </cell>
          <cell r="D3785" t="str">
            <v>យឹម សារ៉ាក់</v>
          </cell>
          <cell r="E3785" t="str">
            <v>YOEM SARAK</v>
          </cell>
          <cell r="F3785" t="str">
            <v>0400000243491</v>
          </cell>
        </row>
        <row r="3786">
          <cell r="B3786" t="str">
            <v>ហង់ ជីម</v>
          </cell>
          <cell r="C3786">
            <v>1862100342</v>
          </cell>
          <cell r="D3786" t="str">
            <v>ហង់ ជីម</v>
          </cell>
          <cell r="E3786" t="str">
            <v>HANG CHIM</v>
          </cell>
          <cell r="F3786" t="str">
            <v>0400000243629</v>
          </cell>
        </row>
        <row r="3787">
          <cell r="B3787" t="str">
            <v>ផូ ប៊ុនរី</v>
          </cell>
          <cell r="C3787">
            <v>1860800217</v>
          </cell>
          <cell r="D3787" t="str">
            <v>ផូ ប៊ុនរី</v>
          </cell>
          <cell r="E3787" t="str">
            <v>PHOU BUNRY</v>
          </cell>
          <cell r="F3787" t="str">
            <v>0400000244382</v>
          </cell>
        </row>
        <row r="3788">
          <cell r="B3788" t="str">
            <v>ឡាយ ណុច</v>
          </cell>
          <cell r="C3788" t="str">
            <v>1890500179</v>
          </cell>
          <cell r="D3788" t="str">
            <v>ឡាយ ណុច</v>
          </cell>
          <cell r="E3788" t="str">
            <v>LAY NOUCH</v>
          </cell>
          <cell r="F3788" t="str">
            <v>0400000244129</v>
          </cell>
        </row>
        <row r="3789">
          <cell r="B3789" t="str">
            <v>សម្បត្តិ វិច្ឆិកា</v>
          </cell>
          <cell r="C3789">
            <v>1890100159</v>
          </cell>
          <cell r="D3789" t="str">
            <v>សម្បត្តិ វិច្ឆិកា</v>
          </cell>
          <cell r="E3789" t="str">
            <v>SAMBATH VICHHEKA</v>
          </cell>
          <cell r="F3789">
            <v>10005512846</v>
          </cell>
        </row>
        <row r="3790">
          <cell r="B3790" t="str">
            <v>គង់ ប៊ុនថន</v>
          </cell>
          <cell r="C3790">
            <v>1820800501</v>
          </cell>
          <cell r="D3790" t="str">
            <v>គង់ ប៊ុនថន</v>
          </cell>
          <cell r="E3790" t="str">
            <v>KONG BUNTHORN</v>
          </cell>
          <cell r="F3790" t="str">
            <v>0400000243262</v>
          </cell>
        </row>
        <row r="3791">
          <cell r="B3791" t="str">
            <v>មុំ មករា</v>
          </cell>
          <cell r="C3791" t="str">
            <v>1892100274</v>
          </cell>
          <cell r="D3791" t="str">
            <v>មុំ មករា</v>
          </cell>
          <cell r="E3791" t="str">
            <v>MOM MAKARA</v>
          </cell>
          <cell r="F3791" t="str">
            <v>0400000243898</v>
          </cell>
        </row>
        <row r="3792">
          <cell r="B3792" t="str">
            <v>ចក់ ដា</v>
          </cell>
          <cell r="C3792" t="str">
            <v>1942100140</v>
          </cell>
          <cell r="D3792" t="str">
            <v>ចក់ ដា</v>
          </cell>
          <cell r="E3792" t="str">
            <v>CHORK DA</v>
          </cell>
          <cell r="F3792" t="str">
            <v>0400000243227</v>
          </cell>
        </row>
        <row r="3793">
          <cell r="B3793" t="str">
            <v>ថៃ ឆេងម៉ៅ​</v>
          </cell>
          <cell r="C3793" t="str">
            <v>1820600275</v>
          </cell>
          <cell r="D3793" t="str">
            <v>ថៃ ឆេងម៉ៅ​</v>
          </cell>
          <cell r="E3793" t="str">
            <v>THAI CHHENGMAO</v>
          </cell>
          <cell r="F3793" t="str">
            <v>0400000242819</v>
          </cell>
        </row>
        <row r="3794">
          <cell r="B3794" t="str">
            <v>លន់ ​​រុន</v>
          </cell>
          <cell r="C3794">
            <v>1870500168</v>
          </cell>
          <cell r="D3794" t="str">
            <v>លន់ ​​រុន</v>
          </cell>
          <cell r="E3794" t="str">
            <v>LUN RUN</v>
          </cell>
          <cell r="F3794" t="str">
            <v>0400000242339</v>
          </cell>
        </row>
        <row r="3795">
          <cell r="B3795" t="str">
            <v>សុខ សុទ្ធី</v>
          </cell>
          <cell r="C3795">
            <v>2860500060</v>
          </cell>
          <cell r="D3795" t="str">
            <v>សុខ សុទ្ធី</v>
          </cell>
          <cell r="E3795" t="str">
            <v>SOK SOTHY</v>
          </cell>
          <cell r="F3795" t="str">
            <v>0400000244293</v>
          </cell>
        </row>
        <row r="3796">
          <cell r="B3796" t="str">
            <v>ច្រឹង ណារី</v>
          </cell>
          <cell r="C3796">
            <v>1760300406</v>
          </cell>
          <cell r="D3796" t="str">
            <v>ច្រឹង ណារី</v>
          </cell>
          <cell r="E3796" t="str">
            <v>CHROENG NARY</v>
          </cell>
          <cell r="F3796" t="str">
            <v>0140000309032</v>
          </cell>
        </row>
        <row r="3797">
          <cell r="B3797" t="str">
            <v>ប៉ែន សិង្ហ</v>
          </cell>
          <cell r="C3797">
            <v>1791400293</v>
          </cell>
          <cell r="D3797" t="str">
            <v>ប៉ែន សិង្ហ</v>
          </cell>
          <cell r="E3797" t="str">
            <v>PEN SOEUNG</v>
          </cell>
          <cell r="F3797" t="str">
            <v>0140000309806</v>
          </cell>
        </row>
        <row r="3798">
          <cell r="B3798" t="str">
            <v>ឌិន សុគន្ធា</v>
          </cell>
          <cell r="C3798">
            <v>2860800284</v>
          </cell>
          <cell r="D3798" t="str">
            <v>ឌិន សុគន្ធា</v>
          </cell>
          <cell r="E3798" t="str">
            <v>DIN SOKUNTHEA</v>
          </cell>
          <cell r="F3798" t="str">
            <v>0140000306181</v>
          </cell>
        </row>
        <row r="3799">
          <cell r="B3799" t="str">
            <v>ញឹម ប៊ុនធឿន</v>
          </cell>
          <cell r="C3799">
            <v>1810300379</v>
          </cell>
          <cell r="D3799" t="str">
            <v>ញឹម ប៊ុនធឿន</v>
          </cell>
          <cell r="E3799" t="str">
            <v>NHIM BUNTHOEUN</v>
          </cell>
          <cell r="F3799" t="str">
            <v>0140000308311</v>
          </cell>
        </row>
        <row r="3800">
          <cell r="B3800" t="str">
            <v>វណ្ណៈ ឆដា</v>
          </cell>
          <cell r="C3800">
            <v>2810800226</v>
          </cell>
          <cell r="D3800" t="str">
            <v>វណ្ណៈ ឆដា</v>
          </cell>
          <cell r="E3800" t="str">
            <v>VANNAK CHHARDA</v>
          </cell>
          <cell r="F3800" t="str">
            <v>0140000306203</v>
          </cell>
        </row>
        <row r="3801">
          <cell r="B3801" t="str">
            <v>ឡេង វណ្ណាវុធ</v>
          </cell>
          <cell r="C3801">
            <v>1810800298</v>
          </cell>
          <cell r="D3801" t="str">
            <v>ឡេង វណ្ណាវុធ</v>
          </cell>
          <cell r="E3801" t="str">
            <v>LENG VANNAVUTH</v>
          </cell>
          <cell r="F3801" t="str">
            <v>0140000308931</v>
          </cell>
        </row>
        <row r="3802">
          <cell r="B3802" t="str">
            <v>លាង ហ៊ីម</v>
          </cell>
          <cell r="C3802">
            <v>1810300382</v>
          </cell>
          <cell r="D3802" t="str">
            <v>លាង ហ៊ីម</v>
          </cell>
          <cell r="E3802" t="str">
            <v>LEANG HIM</v>
          </cell>
          <cell r="F3802" t="str">
            <v>0140000309008</v>
          </cell>
        </row>
        <row r="3803">
          <cell r="B3803" t="str">
            <v>ហ៊ឹម សីហា</v>
          </cell>
          <cell r="C3803">
            <v>1840800361</v>
          </cell>
          <cell r="D3803" t="str">
            <v>ហ៊ឹម សីហា</v>
          </cell>
          <cell r="E3803" t="str">
            <v>HIM SEYHA</v>
          </cell>
          <cell r="F3803" t="str">
            <v>0140000308807</v>
          </cell>
        </row>
        <row r="3804">
          <cell r="B3804" t="str">
            <v>លីម ដារី</v>
          </cell>
          <cell r="C3804">
            <v>2840300232</v>
          </cell>
          <cell r="D3804" t="str">
            <v>លីម ដារី</v>
          </cell>
          <cell r="E3804" t="str">
            <v>LIM DARY</v>
          </cell>
          <cell r="F3804" t="str">
            <v>0140000309997</v>
          </cell>
        </row>
        <row r="3805">
          <cell r="B3805" t="str">
            <v>នៅ សាវឿន</v>
          </cell>
          <cell r="C3805">
            <v>1842100456</v>
          </cell>
          <cell r="D3805" t="str">
            <v>នៅ សាវឿន</v>
          </cell>
          <cell r="E3805" t="str">
            <v>NOUV SAVOEURN</v>
          </cell>
          <cell r="F3805" t="str">
            <v>0140000308206</v>
          </cell>
        </row>
        <row r="3806">
          <cell r="B3806" t="str">
            <v>វង់ ដា</v>
          </cell>
          <cell r="C3806">
            <v>1842100472</v>
          </cell>
          <cell r="D3806" t="str">
            <v>វង់ ដា</v>
          </cell>
          <cell r="E3806" t="str">
            <v>VONG DA</v>
          </cell>
          <cell r="F3806" t="str">
            <v>0140000308157</v>
          </cell>
        </row>
        <row r="3807">
          <cell r="B3807" t="str">
            <v>ផាន់ ឌី</v>
          </cell>
          <cell r="C3807">
            <v>1851400271</v>
          </cell>
          <cell r="D3807" t="str">
            <v>ផាន់ ឌី</v>
          </cell>
          <cell r="E3807" t="str">
            <v>PHANN DY</v>
          </cell>
          <cell r="F3807" t="str">
            <v>0140000308877</v>
          </cell>
        </row>
        <row r="3808">
          <cell r="B3808" t="str">
            <v>នាង សុងងី</v>
          </cell>
          <cell r="C3808">
            <v>1862100379</v>
          </cell>
          <cell r="D3808" t="str">
            <v>នាង សុងងី</v>
          </cell>
          <cell r="E3808" t="str">
            <v>NEANG SONGNGY</v>
          </cell>
          <cell r="F3808" t="str">
            <v>0140000309784</v>
          </cell>
        </row>
        <row r="3809">
          <cell r="B3809" t="str">
            <v>ហាក់ ឆេងរ៉ុង</v>
          </cell>
          <cell r="C3809">
            <v>2840800249</v>
          </cell>
          <cell r="D3809" t="str">
            <v>ហាក់ ឆេងរ៉ុង</v>
          </cell>
          <cell r="E3809" t="str">
            <v>HAK CHHENGRONG</v>
          </cell>
          <cell r="F3809" t="str">
            <v>0140000308915</v>
          </cell>
        </row>
        <row r="3810">
          <cell r="B3810" t="str">
            <v>ស្តើង សារ៉ាដាលីន</v>
          </cell>
          <cell r="C3810">
            <v>2801500076</v>
          </cell>
          <cell r="D3810" t="str">
            <v>ស្តើង សារ៉ាដាលីន</v>
          </cell>
          <cell r="E3810" t="str">
            <v>SDOEUNG SARADALINE</v>
          </cell>
          <cell r="F3810" t="str">
            <v>0140000309814</v>
          </cell>
        </row>
        <row r="3811">
          <cell r="B3811" t="str">
            <v>សាំង រ៉ូហ្សេត</v>
          </cell>
          <cell r="C3811">
            <v>2850800245</v>
          </cell>
          <cell r="D3811" t="str">
            <v>សាំង រ៉ូហ្សេត</v>
          </cell>
          <cell r="E3811" t="str">
            <v>SANG ROZET</v>
          </cell>
          <cell r="F3811" t="str">
            <v>0140000308702</v>
          </cell>
        </row>
        <row r="3812">
          <cell r="B3812" t="str">
            <v>ប៊ុន ធីតា</v>
          </cell>
          <cell r="C3812">
            <v>2852100195</v>
          </cell>
          <cell r="D3812" t="str">
            <v>ប៊ុន ធីតា</v>
          </cell>
          <cell r="E3812" t="str">
            <v>BUN THIDA</v>
          </cell>
          <cell r="F3812" t="str">
            <v>0140000308346</v>
          </cell>
        </row>
        <row r="3813">
          <cell r="B3813" t="str">
            <v>យ៉ា ស្រីមុំ</v>
          </cell>
          <cell r="C3813">
            <v>2871700217</v>
          </cell>
          <cell r="D3813" t="str">
            <v>យ៉ា ស្រីមុំ</v>
          </cell>
          <cell r="E3813" t="str">
            <v>YA SREIMOM</v>
          </cell>
          <cell r="F3813" t="str">
            <v>0140000308777</v>
          </cell>
        </row>
        <row r="3814">
          <cell r="B3814" t="str">
            <v>គុណ សំណាង</v>
          </cell>
          <cell r="C3814">
            <v>1800800437</v>
          </cell>
          <cell r="D3814" t="str">
            <v>គុណ សំណាង</v>
          </cell>
          <cell r="E3814" t="str">
            <v>KUN SAMNANG</v>
          </cell>
          <cell r="F3814" t="str">
            <v>0140000308238</v>
          </cell>
        </row>
        <row r="3815">
          <cell r="B3815" t="str">
            <v>ត្រេង ប៊ុនថន</v>
          </cell>
          <cell r="C3815">
            <v>1810800447</v>
          </cell>
          <cell r="D3815" t="str">
            <v>ត្រេង ប៊ុនថន</v>
          </cell>
          <cell r="E3815" t="str">
            <v>TRENG BUNTHON</v>
          </cell>
          <cell r="F3815" t="str">
            <v>0140000309385</v>
          </cell>
        </row>
        <row r="3816">
          <cell r="B3816" t="str">
            <v>គៀន សុភ័ក្រ</v>
          </cell>
          <cell r="C3816">
            <v>1860800342</v>
          </cell>
          <cell r="D3816" t="str">
            <v>គៀន សុភ័ក្រ</v>
          </cell>
          <cell r="E3816" t="str">
            <v>KEAN SOPHEAK</v>
          </cell>
          <cell r="F3816" t="str">
            <v>0140000309237</v>
          </cell>
        </row>
        <row r="3817">
          <cell r="B3817" t="str">
            <v>ហ៊ាង សារិទ្ធិ</v>
          </cell>
          <cell r="C3817">
            <v>1880800229</v>
          </cell>
          <cell r="D3817" t="str">
            <v>ហ៊ាង សារិទ្ធិ</v>
          </cell>
          <cell r="E3817" t="str">
            <v>HEANG SARITH</v>
          </cell>
          <cell r="F3817" t="str">
            <v>0140000307994</v>
          </cell>
        </row>
        <row r="3818">
          <cell r="B3818" t="str">
            <v xml:space="preserve">សៀន ចាន់ស៊្រុន </v>
          </cell>
          <cell r="C3818">
            <v>1890800333</v>
          </cell>
          <cell r="D3818" t="str">
            <v xml:space="preserve">សៀន ចាន់ស៊្រុន </v>
          </cell>
          <cell r="E3818" t="str">
            <v>SEAN CHANSRON</v>
          </cell>
          <cell r="F3818" t="str">
            <v>0140000308087</v>
          </cell>
        </row>
        <row r="3819">
          <cell r="B3819" t="str">
            <v>នៅ ដារា</v>
          </cell>
          <cell r="C3819">
            <v>1912100203</v>
          </cell>
          <cell r="D3819" t="str">
            <v>នៅ ដារា</v>
          </cell>
          <cell r="E3819" t="str">
            <v>NOV DARA</v>
          </cell>
          <cell r="F3819" t="str">
            <v>0140000307943</v>
          </cell>
        </row>
        <row r="3820">
          <cell r="B3820" t="str">
            <v>ដុំ ថេត</v>
          </cell>
          <cell r="C3820">
            <v>1822100557</v>
          </cell>
          <cell r="D3820" t="str">
            <v>ដុំ ថេត</v>
          </cell>
          <cell r="E3820" t="str">
            <v>DOM THET</v>
          </cell>
          <cell r="F3820" t="str">
            <v>0140000309873</v>
          </cell>
        </row>
        <row r="3821">
          <cell r="B3821" t="str">
            <v>គង់ បូរ៉ាឌី</v>
          </cell>
          <cell r="C3821">
            <v>1901200231</v>
          </cell>
          <cell r="D3821" t="str">
            <v>គង់ បូរ៉ាឌី</v>
          </cell>
          <cell r="E3821" t="str">
            <v>KONG BORADY</v>
          </cell>
          <cell r="F3821" t="str">
            <v>0140000308605</v>
          </cell>
        </row>
        <row r="3822">
          <cell r="B3822" t="str">
            <v>លី ជួននិមល</v>
          </cell>
          <cell r="C3822">
            <v>2890800288</v>
          </cell>
          <cell r="D3822" t="str">
            <v>លី ជួននិមល</v>
          </cell>
          <cell r="E3822" t="str">
            <v>LY CHUON NIMOL</v>
          </cell>
          <cell r="F3822" t="str">
            <v>0140000309059</v>
          </cell>
        </row>
        <row r="3823">
          <cell r="B3823" t="str">
            <v>តឹក លីដា</v>
          </cell>
          <cell r="C3823">
            <v>1850800438</v>
          </cell>
          <cell r="D3823" t="str">
            <v>តឹក លីដា</v>
          </cell>
          <cell r="E3823" t="str">
            <v>TOEK LIDA</v>
          </cell>
          <cell r="F3823" t="str">
            <v>0140000308478</v>
          </cell>
        </row>
        <row r="3824">
          <cell r="B3824" t="str">
            <v xml:space="preserve">ង៉ែត ពេញ </v>
          </cell>
          <cell r="C3824">
            <v>1862100377</v>
          </cell>
          <cell r="D3824" t="str">
            <v xml:space="preserve">ង៉ែត ពេញ </v>
          </cell>
          <cell r="E3824" t="str">
            <v>NGETH PENH</v>
          </cell>
          <cell r="F3824" t="str">
            <v>0140000308044</v>
          </cell>
        </row>
        <row r="3825">
          <cell r="B3825" t="str">
            <v>ផូ ផាន់និត</v>
          </cell>
          <cell r="C3825">
            <v>1900800342</v>
          </cell>
          <cell r="D3825" t="str">
            <v>ផូ ផាន់និត</v>
          </cell>
          <cell r="E3825" t="str">
            <v>PHO PHANNIT</v>
          </cell>
          <cell r="F3825" t="str">
            <v>0140000308079</v>
          </cell>
        </row>
        <row r="3826">
          <cell r="B3826" t="str">
            <v>ស៊ន ចាន់មី</v>
          </cell>
          <cell r="C3826">
            <v>1902100513</v>
          </cell>
          <cell r="D3826" t="str">
            <v>ស៊ន ចាន់មី</v>
          </cell>
          <cell r="E3826" t="str">
            <v>SORN CHANMY</v>
          </cell>
          <cell r="F3826" t="str">
            <v>0140000309091</v>
          </cell>
        </row>
        <row r="3827">
          <cell r="B3827" t="str">
            <v>កែវ វាសនា</v>
          </cell>
          <cell r="C3827">
            <v>1922100281</v>
          </cell>
          <cell r="D3827" t="str">
            <v>កែវ វាសនា</v>
          </cell>
          <cell r="E3827" t="str">
            <v>KEO VEASNA</v>
          </cell>
          <cell r="F3827" t="str">
            <v>0140000308273</v>
          </cell>
        </row>
        <row r="3828">
          <cell r="B3828" t="str">
            <v>កឹម បញ្ញា</v>
          </cell>
          <cell r="C3828">
            <v>1931200172</v>
          </cell>
          <cell r="D3828" t="str">
            <v>កឹម បញ្ញា</v>
          </cell>
          <cell r="E3828" t="str">
            <v>KEM PHANHA</v>
          </cell>
          <cell r="F3828" t="str">
            <v>0140000308125</v>
          </cell>
        </row>
        <row r="3829">
          <cell r="B3829" t="str">
            <v>ឯម ស៊ីមន</v>
          </cell>
          <cell r="C3829">
            <v>2860300391</v>
          </cell>
          <cell r="D3829" t="str">
            <v>ឯម ស៊ីមន</v>
          </cell>
          <cell r="E3829" t="str">
            <v>EM SIMON</v>
          </cell>
          <cell r="F3829" t="str">
            <v>0140000309407</v>
          </cell>
        </row>
        <row r="3830">
          <cell r="B3830" t="str">
            <v>លន់ ច័ន្ទសិរី</v>
          </cell>
          <cell r="C3830">
            <v>2900800411</v>
          </cell>
          <cell r="D3830" t="str">
            <v>លន់ ច័ន្ទសិរី</v>
          </cell>
          <cell r="E3830" t="str">
            <v>LUN CHANSIREY</v>
          </cell>
          <cell r="F3830" t="str">
            <v>0140000308796</v>
          </cell>
        </row>
        <row r="3831">
          <cell r="B3831" t="str">
            <v>ម៉ារ ម្លិះគន្ធ</v>
          </cell>
          <cell r="C3831">
            <v>2920800315</v>
          </cell>
          <cell r="D3831" t="str">
            <v>ម៉ារ ម្លិះគន្ធ</v>
          </cell>
          <cell r="E3831" t="str">
            <v>MAR MLISKUN</v>
          </cell>
          <cell r="F3831" t="str">
            <v>0140000308141</v>
          </cell>
        </row>
        <row r="3832">
          <cell r="B3832" t="str">
            <v>ឆឹង ផល្លី</v>
          </cell>
          <cell r="C3832">
            <v>1902100542</v>
          </cell>
          <cell r="D3832" t="str">
            <v>ឆឹង ផល្លី</v>
          </cell>
          <cell r="E3832" t="str">
            <v>CHHOENG PHALLY</v>
          </cell>
          <cell r="F3832" t="str">
            <v>0140000309498</v>
          </cell>
        </row>
        <row r="3833">
          <cell r="B3833" t="str">
            <v>តូច ប្រុញ</v>
          </cell>
          <cell r="C3833">
            <v>1912100403</v>
          </cell>
          <cell r="D3833" t="str">
            <v>តូច ប្រុញ</v>
          </cell>
          <cell r="E3833" t="str">
            <v>TOCH BRUGN</v>
          </cell>
          <cell r="F3833" t="str">
            <v>0140000308095</v>
          </cell>
        </row>
        <row r="3834">
          <cell r="B3834" t="str">
            <v>ថាច ម៉េងរ៉ុង</v>
          </cell>
          <cell r="C3834">
            <v>1920800273</v>
          </cell>
          <cell r="D3834" t="str">
            <v>ថាច ម៉េងរ៉ុង</v>
          </cell>
          <cell r="E3834" t="str">
            <v>THACH MENGRONG</v>
          </cell>
          <cell r="F3834" t="str">
            <v>0140000309288</v>
          </cell>
        </row>
        <row r="3835">
          <cell r="B3835" t="str">
            <v>យ៉ែប ម៉ិច</v>
          </cell>
          <cell r="C3835">
            <v>1930500139</v>
          </cell>
          <cell r="D3835" t="str">
            <v>យ៉ែប ម៉ិច</v>
          </cell>
          <cell r="E3835" t="str">
            <v>YEP MECH</v>
          </cell>
          <cell r="F3835" t="str">
            <v>0140000309075</v>
          </cell>
        </row>
        <row r="3836">
          <cell r="B3836" t="str">
            <v>ជៀស តារា</v>
          </cell>
          <cell r="C3836">
            <v>1930800231</v>
          </cell>
          <cell r="D3836" t="str">
            <v>ជៀស តារា</v>
          </cell>
          <cell r="E3836" t="str">
            <v>CHEAS DARA</v>
          </cell>
          <cell r="F3836" t="str">
            <v>0140000308257</v>
          </cell>
        </row>
        <row r="3837">
          <cell r="B3837" t="str">
            <v>ឆឹង ឆៃយ៉ា</v>
          </cell>
          <cell r="C3837">
            <v>1932100305</v>
          </cell>
          <cell r="D3837" t="str">
            <v>ឆឹង ឆៃយ៉ា</v>
          </cell>
          <cell r="E3837" t="str">
            <v>CHHOENG CHHEYA</v>
          </cell>
          <cell r="F3837" t="str">
            <v>0140000309757</v>
          </cell>
        </row>
        <row r="3838">
          <cell r="B3838" t="str">
            <v>វ៉ាន់ ចរិយា</v>
          </cell>
          <cell r="C3838">
            <v>2902100415</v>
          </cell>
          <cell r="D3838" t="str">
            <v>វ៉ាន់ ចរិយា</v>
          </cell>
          <cell r="E3838" t="str">
            <v>VANN CHAKRIYA</v>
          </cell>
          <cell r="F3838" t="str">
            <v>0140000308885</v>
          </cell>
        </row>
        <row r="3839">
          <cell r="B3839" t="str">
            <v>វង សេងហួន</v>
          </cell>
          <cell r="C3839">
            <v>2932100321</v>
          </cell>
          <cell r="D3839" t="str">
            <v>វង សេងហួន</v>
          </cell>
          <cell r="E3839" t="str">
            <v>VORNG SENGHUON</v>
          </cell>
          <cell r="F3839" t="str">
            <v>0140000308923</v>
          </cell>
        </row>
        <row r="3840">
          <cell r="B3840" t="str">
            <v>កែវ វណ្ណា</v>
          </cell>
          <cell r="C3840">
            <v>2920700303</v>
          </cell>
          <cell r="D3840" t="str">
            <v>កែវ វណ្ណា</v>
          </cell>
          <cell r="E3840" t="str">
            <v>KEO VANNA</v>
          </cell>
          <cell r="F3840" t="str">
            <v>0140000307706</v>
          </cell>
        </row>
        <row r="3841">
          <cell r="B3841" t="str">
            <v>ង៉ុយ វ៉ុន</v>
          </cell>
          <cell r="C3841">
            <v>1861200399</v>
          </cell>
          <cell r="D3841" t="str">
            <v>ង៉ុយ វ៉ុន</v>
          </cell>
          <cell r="E3841" t="str">
            <v>NGOY VON</v>
          </cell>
          <cell r="F3841">
            <v>140000309016</v>
          </cell>
        </row>
        <row r="3842">
          <cell r="B3842" t="str">
            <v>វី សាវុធ</v>
          </cell>
          <cell r="C3842" t="str">
            <v>1830600306</v>
          </cell>
          <cell r="D3842" t="str">
            <v>វី សាវុធ</v>
          </cell>
          <cell r="E3842" t="str">
            <v>VY SAVUTH</v>
          </cell>
          <cell r="F3842">
            <v>140000307978</v>
          </cell>
        </row>
        <row r="3843">
          <cell r="B3843" t="str">
            <v>ជឺន សំអាត</v>
          </cell>
          <cell r="C3843">
            <v>1790800251</v>
          </cell>
          <cell r="D3843" t="str">
            <v>ជឺន សំអាត</v>
          </cell>
          <cell r="E3843" t="str">
            <v>CHOEUN SAM ATH</v>
          </cell>
          <cell r="F3843" t="str">
            <v>0140000309741</v>
          </cell>
        </row>
        <row r="3844">
          <cell r="B3844" t="str">
            <v xml:space="preserve">ហ៊ែល ស័យនា </v>
          </cell>
          <cell r="C3844">
            <v>1801200272</v>
          </cell>
          <cell r="D3844" t="str">
            <v xml:space="preserve">ហ៊ែល ស័យនា </v>
          </cell>
          <cell r="E3844" t="str">
            <v>HEL SAYANA</v>
          </cell>
          <cell r="F3844" t="str">
            <v>0140000307919</v>
          </cell>
        </row>
        <row r="3845">
          <cell r="B3845" t="str">
            <v>គីម សុភៀង</v>
          </cell>
          <cell r="C3845">
            <v>1802100427</v>
          </cell>
          <cell r="D3845" t="str">
            <v>គីម សុភៀង</v>
          </cell>
          <cell r="E3845" t="str">
            <v>KIM SOPHEANG</v>
          </cell>
          <cell r="F3845" t="str">
            <v>0140000308753</v>
          </cell>
        </row>
        <row r="3846">
          <cell r="B3846" t="str">
            <v>សួន សុគុន</v>
          </cell>
          <cell r="C3846">
            <v>1830600266</v>
          </cell>
          <cell r="D3846" t="str">
            <v>សួន សុគុន</v>
          </cell>
          <cell r="E3846" t="str">
            <v>SUON SOKUN</v>
          </cell>
          <cell r="F3846" t="str">
            <v>0140000308214</v>
          </cell>
        </row>
        <row r="3847">
          <cell r="B3847" t="str">
            <v>ជីម សត្យា</v>
          </cell>
          <cell r="C3847">
            <v>1861200078</v>
          </cell>
          <cell r="D3847" t="str">
            <v>ជីម សត្យា</v>
          </cell>
          <cell r="E3847" t="str">
            <v>CHIM SATYA</v>
          </cell>
          <cell r="F3847" t="str">
            <v>0140000309776</v>
          </cell>
        </row>
        <row r="3848">
          <cell r="B3848" t="str">
            <v>ធុន សារឿន</v>
          </cell>
          <cell r="C3848">
            <v>1882100244</v>
          </cell>
          <cell r="D3848" t="str">
            <v>ធុន សារឿន</v>
          </cell>
          <cell r="E3848" t="str">
            <v>THUN SAROEUN</v>
          </cell>
          <cell r="F3848" t="str">
            <v>0140000309148</v>
          </cell>
        </row>
        <row r="3849">
          <cell r="B3849" t="str">
            <v>ត្រាក់ កក្កដា</v>
          </cell>
          <cell r="C3849">
            <v>1822100458</v>
          </cell>
          <cell r="D3849" t="str">
            <v>ត្រាក់ កក្កដា</v>
          </cell>
          <cell r="E3849" t="str">
            <v>TRAK KAKADA</v>
          </cell>
          <cell r="F3849" t="str">
            <v>0140000308818</v>
          </cell>
        </row>
        <row r="3850">
          <cell r="B3850" t="str">
            <v>សាន់ សេ</v>
          </cell>
          <cell r="C3850">
            <v>1850700154</v>
          </cell>
          <cell r="D3850" t="str">
            <v>សាន់ សេ</v>
          </cell>
          <cell r="E3850" t="str">
            <v>SAN ZE</v>
          </cell>
          <cell r="F3850" t="str">
            <v>0140000308222</v>
          </cell>
        </row>
        <row r="3851">
          <cell r="B3851" t="str">
            <v>អេង ចំរើន</v>
          </cell>
          <cell r="C3851">
            <v>1852100350</v>
          </cell>
          <cell r="D3851" t="str">
            <v>អេង ចំរើន</v>
          </cell>
          <cell r="E3851" t="str">
            <v>ENG CHAMROEUN</v>
          </cell>
          <cell r="F3851" t="str">
            <v>0140000308672</v>
          </cell>
        </row>
        <row r="3852">
          <cell r="B3852" t="str">
            <v>អ៊ុន ហ៊ុន</v>
          </cell>
          <cell r="C3852">
            <v>1872100186</v>
          </cell>
          <cell r="D3852" t="str">
            <v>អ៊ុន ហ៊ុន</v>
          </cell>
          <cell r="E3852" t="str">
            <v>UN HUN</v>
          </cell>
          <cell r="F3852" t="str">
            <v>0140000308858</v>
          </cell>
        </row>
        <row r="3853">
          <cell r="B3853" t="str">
            <v>ប៉ុម សីហា</v>
          </cell>
          <cell r="C3853">
            <v>1880400085</v>
          </cell>
          <cell r="D3853" t="str">
            <v>ប៉ុម សីហា</v>
          </cell>
          <cell r="E3853" t="str">
            <v>POM SEYHA</v>
          </cell>
          <cell r="F3853" t="str">
            <v>0140000308718</v>
          </cell>
        </row>
        <row r="3854">
          <cell r="B3854" t="str">
            <v>អ៊ុំ ស្រីគា</v>
          </cell>
          <cell r="C3854">
            <v>2851200216</v>
          </cell>
          <cell r="D3854" t="str">
            <v>អ៊ុំ ស្រីគា</v>
          </cell>
          <cell r="E3854" t="str">
            <v>OUM SREYKEA</v>
          </cell>
          <cell r="F3854" t="str">
            <v>0140000308893</v>
          </cell>
        </row>
        <row r="3855">
          <cell r="B3855" t="str">
            <v>ស៊ន់ សូនិកា</v>
          </cell>
          <cell r="C3855">
            <v>2861200132</v>
          </cell>
          <cell r="D3855" t="str">
            <v>ស៊ន់ សូនិកា</v>
          </cell>
          <cell r="E3855" t="str">
            <v>SON SONIKA</v>
          </cell>
          <cell r="F3855" t="str">
            <v>0140000309962</v>
          </cell>
        </row>
        <row r="3856">
          <cell r="B3856" t="str">
            <v>នៅ សុជាតិ</v>
          </cell>
          <cell r="C3856">
            <v>1800800441</v>
          </cell>
          <cell r="D3856" t="str">
            <v>នៅ សុជាតិ</v>
          </cell>
          <cell r="E3856" t="str">
            <v>NOUV SOCHEAT</v>
          </cell>
          <cell r="F3856" t="str">
            <v>0140000308664</v>
          </cell>
        </row>
        <row r="3857">
          <cell r="B3857" t="str">
            <v>ប្រាង ឈាវ</v>
          </cell>
          <cell r="C3857">
            <v>1832100353</v>
          </cell>
          <cell r="D3857" t="str">
            <v>ប្រាង ឈាវ</v>
          </cell>
          <cell r="E3857" t="str">
            <v>PRANG CHEAV</v>
          </cell>
          <cell r="F3857" t="str">
            <v>0140000308788</v>
          </cell>
        </row>
        <row r="3858">
          <cell r="B3858" t="str">
            <v>ហ៊ែល ប៊ុនធា</v>
          </cell>
          <cell r="C3858">
            <v>1832100298</v>
          </cell>
          <cell r="D3858" t="str">
            <v>ហ៊ែល ប៊ុនធា</v>
          </cell>
          <cell r="E3858" t="str">
            <v>HEL BUNTHEA</v>
          </cell>
          <cell r="F3858">
            <v>140000308303</v>
          </cell>
        </row>
        <row r="3859">
          <cell r="B3859" t="str">
            <v>ស សុម៉ាលី</v>
          </cell>
          <cell r="C3859">
            <v>1870400104</v>
          </cell>
          <cell r="D3859" t="str">
            <v>ស សុម៉ាលី</v>
          </cell>
          <cell r="E3859" t="str">
            <v>SOR SOMALY</v>
          </cell>
          <cell r="F3859" t="str">
            <v>0140000309474</v>
          </cell>
        </row>
        <row r="3860">
          <cell r="B3860" t="str">
            <v>ឈឿង ចំរើន</v>
          </cell>
          <cell r="C3860">
            <v>1900300251</v>
          </cell>
          <cell r="D3860" t="str">
            <v>ឈឿង ចំរើន</v>
          </cell>
          <cell r="E3860" t="str">
            <v>CHHOEUNG CHOMREUN</v>
          </cell>
          <cell r="F3860" t="str">
            <v>0140000307684</v>
          </cell>
        </row>
        <row r="3861">
          <cell r="B3861" t="str">
            <v xml:space="preserve">ប៉ែន សាវ៉ាន់និត </v>
          </cell>
          <cell r="C3861">
            <v>1922000093</v>
          </cell>
          <cell r="D3861" t="str">
            <v xml:space="preserve">ប៉ែន សាវ៉ាន់និត </v>
          </cell>
          <cell r="E3861" t="str">
            <v>PEN SAVANNIT</v>
          </cell>
          <cell r="F3861" t="str">
            <v>0140000309838</v>
          </cell>
        </row>
        <row r="3862">
          <cell r="B3862" t="str">
            <v>អែម វត្តី</v>
          </cell>
          <cell r="C3862">
            <v>1820200521</v>
          </cell>
          <cell r="D3862" t="str">
            <v>អែម វត្តី</v>
          </cell>
          <cell r="E3862" t="str">
            <v>EM VATTEY</v>
          </cell>
          <cell r="F3862">
            <v>140000308699</v>
          </cell>
        </row>
        <row r="3863">
          <cell r="B3863" t="str">
            <v>តេង រតនៈ</v>
          </cell>
          <cell r="C3863">
            <v>1890800370</v>
          </cell>
          <cell r="D3863" t="str">
            <v>តេង រតនៈ</v>
          </cell>
          <cell r="E3863" t="str">
            <v>TENG RATHANAK</v>
          </cell>
          <cell r="F3863" t="str">
            <v>0140000308327</v>
          </cell>
        </row>
        <row r="3864">
          <cell r="B3864" t="str">
            <v>ចាន់ ហួច</v>
          </cell>
          <cell r="C3864">
            <v>1740200282</v>
          </cell>
          <cell r="D3864" t="str">
            <v>ចាន់ ហួច</v>
          </cell>
          <cell r="E3864" t="str">
            <v>CHAN HUOCH</v>
          </cell>
          <cell r="F3864" t="str">
            <v>0140000308745</v>
          </cell>
        </row>
        <row r="3865">
          <cell r="B3865" t="str">
            <v>សួន ស៊្រុន</v>
          </cell>
          <cell r="C3865">
            <v>1670800173</v>
          </cell>
          <cell r="D3865" t="str">
            <v>សួន ស៊្រុន</v>
          </cell>
          <cell r="E3865" t="str">
            <v>SUON SRUN</v>
          </cell>
          <cell r="F3865" t="str">
            <v>0140000309989</v>
          </cell>
        </row>
        <row r="3866">
          <cell r="B3866" t="str">
            <v>សុខ ជុំ</v>
          </cell>
          <cell r="C3866">
            <v>1872000208</v>
          </cell>
          <cell r="D3866" t="str">
            <v>សុខ ជុំ</v>
          </cell>
          <cell r="E3866" t="str">
            <v>SOK CHUM</v>
          </cell>
          <cell r="F3866">
            <v>140000308435</v>
          </cell>
        </row>
        <row r="3867">
          <cell r="B3867" t="str">
            <v>លួន គឹមយឿ</v>
          </cell>
          <cell r="C3867">
            <v>1850600211</v>
          </cell>
          <cell r="D3867" t="str">
            <v>លួន គឹមយឿ</v>
          </cell>
          <cell r="E3867" t="str">
            <v>LOUN KIM YOEU</v>
          </cell>
          <cell r="F3867" t="str">
            <v>0570000045803</v>
          </cell>
        </row>
        <row r="3868">
          <cell r="B3868" t="str">
            <v>ឌុច ឆន</v>
          </cell>
          <cell r="C3868">
            <v>1861200199</v>
          </cell>
          <cell r="D3868" t="str">
            <v>ឌុច ឆន</v>
          </cell>
          <cell r="E3868" t="str">
            <v>DOUCH CHORN</v>
          </cell>
          <cell r="F3868" t="str">
            <v>0500000116637</v>
          </cell>
        </row>
        <row r="3869">
          <cell r="B3869" t="str">
            <v>ឡេង សុវណ្ណ</v>
          </cell>
          <cell r="C3869">
            <v>1841200374</v>
          </cell>
          <cell r="D3869" t="str">
            <v>ឡេង សុវណ្ណ</v>
          </cell>
          <cell r="E3869" t="str">
            <v>LENG SOVANN</v>
          </cell>
          <cell r="F3869">
            <v>500000129577</v>
          </cell>
        </row>
        <row r="3870">
          <cell r="B3870" t="str">
            <v>គង់ សុភ័គ្រ</v>
          </cell>
          <cell r="C3870">
            <v>1892100523</v>
          </cell>
          <cell r="D3870" t="str">
            <v>គង់ សុភ័គ្រ</v>
          </cell>
          <cell r="E3870" t="str">
            <v>KUNG SOPHEAK</v>
          </cell>
          <cell r="F3870">
            <v>140000308842</v>
          </cell>
        </row>
        <row r="3871">
          <cell r="B3871" t="str">
            <v>ស៊ីសុវត្ថិ ឫទ្ធីរ៉ាវង្ស</v>
          </cell>
          <cell r="C3871">
            <v>1801200581</v>
          </cell>
          <cell r="D3871" t="str">
            <v>ស៊ីសុវត្ថិ ឫទ្ធីរ៉ាវង្ស</v>
          </cell>
          <cell r="E3871" t="str">
            <v>SISOWATH RITHYRAVONG</v>
          </cell>
          <cell r="F3871" t="str">
            <v>0380000102878</v>
          </cell>
        </row>
        <row r="3872">
          <cell r="B3872" t="str">
            <v>អ៊ីវ វុធ្ធីកា</v>
          </cell>
          <cell r="C3872">
            <v>1811200140</v>
          </cell>
          <cell r="D3872" t="str">
            <v>អ៊ីវ វុធ្ធីកា</v>
          </cell>
          <cell r="E3872" t="str">
            <v>IV VUTHYKA</v>
          </cell>
          <cell r="F3872" t="str">
            <v>0380000055128</v>
          </cell>
        </row>
        <row r="3873">
          <cell r="B3873" t="str">
            <v>ជុំ សុផាត</v>
          </cell>
          <cell r="C3873">
            <v>1882100443</v>
          </cell>
          <cell r="D3873" t="str">
            <v>ជុំ សុផាត</v>
          </cell>
          <cell r="E3873" t="str">
            <v>CHUM SOPHAT</v>
          </cell>
          <cell r="F3873" t="str">
            <v>0380000102463</v>
          </cell>
        </row>
        <row r="3874">
          <cell r="B3874" t="str">
            <v>ណុប មាគា</v>
          </cell>
          <cell r="C3874">
            <v>2901200149</v>
          </cell>
          <cell r="D3874" t="str">
            <v>ណុប មាគា</v>
          </cell>
          <cell r="E3874" t="str">
            <v>NOP MEAKEA</v>
          </cell>
          <cell r="F3874" t="str">
            <v>0380000102374</v>
          </cell>
        </row>
        <row r="3875">
          <cell r="B3875" t="str">
            <v>កែវ ពិសិដ្ឋ</v>
          </cell>
          <cell r="C3875">
            <v>1900800247</v>
          </cell>
          <cell r="D3875" t="str">
            <v>កែវ ពិសិដ្ឋ</v>
          </cell>
          <cell r="E3875" t="str">
            <v>KEO PISETH</v>
          </cell>
          <cell r="F3875" t="str">
            <v>0380000102412</v>
          </cell>
        </row>
        <row r="3876">
          <cell r="B3876" t="str">
            <v>ផាត់ វ៉ាន់ដា</v>
          </cell>
          <cell r="C3876">
            <v>1880800224</v>
          </cell>
          <cell r="D3876" t="str">
            <v>ផាត់ វ៉ាន់ដា</v>
          </cell>
          <cell r="E3876" t="str">
            <v>PHAT VANDA</v>
          </cell>
          <cell r="F3876" t="str">
            <v>0380000103559</v>
          </cell>
        </row>
        <row r="3877">
          <cell r="B3877" t="str">
            <v>ម៉ឹង ណែត</v>
          </cell>
          <cell r="C3877">
            <v>1862100179</v>
          </cell>
          <cell r="D3877" t="str">
            <v>ម៉ឹង ណែត</v>
          </cell>
          <cell r="E3877" t="str">
            <v>MOENG NETH</v>
          </cell>
          <cell r="F3877" t="str">
            <v>0380000102487</v>
          </cell>
        </row>
        <row r="3878">
          <cell r="B3878" t="str">
            <v>អ៊ុយ ឡៃហេង</v>
          </cell>
          <cell r="C3878">
            <v>1890900040</v>
          </cell>
          <cell r="D3878" t="str">
            <v>អ៊ុយ ឡៃហេង</v>
          </cell>
          <cell r="E3878" t="str">
            <v>UY LAIHENG</v>
          </cell>
          <cell r="F3878" t="str">
            <v>0130000197107</v>
          </cell>
        </row>
        <row r="3879">
          <cell r="B3879" t="str">
            <v>ផាត់ គាប</v>
          </cell>
          <cell r="C3879">
            <v>1860700283</v>
          </cell>
          <cell r="D3879" t="str">
            <v>ផាត់ គាប</v>
          </cell>
          <cell r="E3879" t="str">
            <v>PHAT KEAB</v>
          </cell>
          <cell r="F3879" t="str">
            <v>0380000102765</v>
          </cell>
        </row>
        <row r="3880">
          <cell r="B3880" t="str">
            <v>អាង ភេន</v>
          </cell>
          <cell r="C3880">
            <v>1900700235</v>
          </cell>
          <cell r="D3880" t="str">
            <v>អាង ភេន</v>
          </cell>
          <cell r="E3880" t="str">
            <v>ANG PHEN</v>
          </cell>
          <cell r="F3880" t="str">
            <v>0380000103222</v>
          </cell>
        </row>
        <row r="3881">
          <cell r="B3881" t="str">
            <v>ប៊ុន ផានិត្យ</v>
          </cell>
          <cell r="C3881">
            <v>1940900036</v>
          </cell>
          <cell r="D3881" t="str">
            <v>ប៊ុន ផានិត្យ</v>
          </cell>
          <cell r="E3881" t="str">
            <v>BUN PHANITH</v>
          </cell>
          <cell r="F3881" t="str">
            <v>0380000102455</v>
          </cell>
        </row>
        <row r="3882">
          <cell r="B3882" t="str">
            <v>ស៊ីម និរន្ត</v>
          </cell>
          <cell r="C3882">
            <v>1920700152</v>
          </cell>
          <cell r="D3882" t="str">
            <v>ស៊ីម និរន្ត</v>
          </cell>
          <cell r="E3882" t="str">
            <v>SIM NIRAN</v>
          </cell>
          <cell r="F3882" t="str">
            <v>0380000102404</v>
          </cell>
        </row>
        <row r="3883">
          <cell r="B3883" t="str">
            <v>អាន ថិរាយុ</v>
          </cell>
          <cell r="C3883">
            <v>2940800253</v>
          </cell>
          <cell r="D3883" t="str">
            <v>អាន ថិរាយុ</v>
          </cell>
          <cell r="E3883" t="str">
            <v>AN THERAYU</v>
          </cell>
          <cell r="F3883" t="str">
            <v>0280000255168</v>
          </cell>
        </row>
        <row r="3884">
          <cell r="B3884" t="str">
            <v>គឹម វណ្ណារ៉ា</v>
          </cell>
          <cell r="C3884">
            <v>1720200072</v>
          </cell>
          <cell r="D3884" t="str">
            <v>គឹម វណ្ណារ៉ា</v>
          </cell>
          <cell r="E3884" t="str">
            <v>KIM VANNARA</v>
          </cell>
          <cell r="F3884" t="str">
            <v>0380000102528</v>
          </cell>
        </row>
        <row r="3885">
          <cell r="B3885" t="str">
            <v>ទៀង សារ៉េត</v>
          </cell>
          <cell r="C3885">
            <v>1732100017</v>
          </cell>
          <cell r="D3885" t="str">
            <v>ទៀង សារ៉េត</v>
          </cell>
          <cell r="E3885" t="str">
            <v>TEANG SARETH</v>
          </cell>
          <cell r="F3885" t="str">
            <v>0010002527583</v>
          </cell>
        </row>
        <row r="3886">
          <cell r="B3886" t="str">
            <v>ស៊ាត សំណាង</v>
          </cell>
          <cell r="C3886">
            <v>1801400316</v>
          </cell>
          <cell r="D3886" t="str">
            <v>ស៊ាត សំណាង</v>
          </cell>
          <cell r="E3886" t="str">
            <v>SEAT SAMNANG</v>
          </cell>
          <cell r="F3886" t="str">
            <v>0380000102625</v>
          </cell>
        </row>
        <row r="3887">
          <cell r="B3887" t="str">
            <v>យ៉ង់ សុផាន</v>
          </cell>
          <cell r="C3887">
            <v>1890400152</v>
          </cell>
          <cell r="D3887" t="str">
            <v>យ៉ង់ សុផាន</v>
          </cell>
          <cell r="E3887" t="str">
            <v>YANG SOPHAN</v>
          </cell>
          <cell r="F3887" t="str">
            <v>0380000102943</v>
          </cell>
        </row>
        <row r="3888">
          <cell r="B3888" t="str">
            <v>វ៉ាត សម្ផស្ស</v>
          </cell>
          <cell r="C3888">
            <v>2910700146</v>
          </cell>
          <cell r="D3888" t="str">
            <v>វ៉ាត សម្ផស្ស</v>
          </cell>
          <cell r="E3888" t="str">
            <v>VAT SAMPHORS</v>
          </cell>
          <cell r="F3888" t="str">
            <v>0380000102595</v>
          </cell>
        </row>
        <row r="3889">
          <cell r="B3889" t="str">
            <v>សុខ សុផានិត</v>
          </cell>
          <cell r="C3889">
            <v>1891200380</v>
          </cell>
          <cell r="D3889" t="str">
            <v>សុខ សុផានិត</v>
          </cell>
          <cell r="E3889" t="str">
            <v>SOK SOPHANIT</v>
          </cell>
          <cell r="F3889" t="str">
            <v>0280000255478</v>
          </cell>
        </row>
        <row r="3890">
          <cell r="B3890" t="str">
            <v>យុត វុទ្ធី</v>
          </cell>
          <cell r="C3890">
            <v>1900800251</v>
          </cell>
          <cell r="D3890" t="str">
            <v>យុត វុទ្ធី</v>
          </cell>
          <cell r="E3890" t="str">
            <v>YUTH VUTHY</v>
          </cell>
          <cell r="F3890" t="str">
            <v>0380000102676</v>
          </cell>
        </row>
        <row r="3891">
          <cell r="B3891" t="str">
            <v>យឿន ពង្សរដ្ឋា</v>
          </cell>
          <cell r="C3891">
            <v>1910900050</v>
          </cell>
          <cell r="D3891" t="str">
            <v>យឿន ពង្សរដ្ឋា</v>
          </cell>
          <cell r="E3891" t="str">
            <v>YEOUN PONGRATHA</v>
          </cell>
          <cell r="F3891" t="str">
            <v>0380000102657</v>
          </cell>
        </row>
        <row r="3892">
          <cell r="B3892" t="str">
            <v>ភឹម ណេត</v>
          </cell>
          <cell r="C3892">
            <v>1912100404</v>
          </cell>
          <cell r="D3892" t="str">
            <v>ភឹម ណេត</v>
          </cell>
          <cell r="E3892" t="str">
            <v>PHEOM NET</v>
          </cell>
          <cell r="F3892" t="str">
            <v>0280000255141</v>
          </cell>
        </row>
        <row r="3893">
          <cell r="B3893" t="str">
            <v>សួន វិច្ឆិកា</v>
          </cell>
          <cell r="C3893">
            <v>1930600049</v>
          </cell>
          <cell r="D3893" t="str">
            <v>សួន វិច្ឆិកា</v>
          </cell>
          <cell r="E3893" t="str">
            <v>SUON VICHEKA</v>
          </cell>
          <cell r="F3893" t="str">
            <v>0380000102536</v>
          </cell>
        </row>
        <row r="3894">
          <cell r="B3894" t="str">
            <v>ភឿង ចន្ថា</v>
          </cell>
          <cell r="C3894">
            <v>1900500167</v>
          </cell>
          <cell r="D3894" t="str">
            <v>ភឿង ចន្ថា</v>
          </cell>
          <cell r="E3894" t="str">
            <v>PHOEUNG CHANTHA</v>
          </cell>
          <cell r="F3894" t="str">
            <v>0380000102398</v>
          </cell>
        </row>
        <row r="3895">
          <cell r="B3895" t="str">
            <v>ម៉ៅ នេត្រា</v>
          </cell>
          <cell r="C3895">
            <v>2882100348</v>
          </cell>
          <cell r="D3895" t="str">
            <v>ម៉ៅ នេត្រា</v>
          </cell>
          <cell r="E3895" t="str">
            <v>MAO NETRA</v>
          </cell>
          <cell r="F3895" t="str">
            <v>0380000102641</v>
          </cell>
        </row>
        <row r="3896">
          <cell r="B3896" t="str">
            <v>ប៉ុញ្ញ សុភ័ក្រ្ត</v>
          </cell>
          <cell r="C3896">
            <v>1800200170</v>
          </cell>
          <cell r="D3896" t="str">
            <v>ប៉ុញ្ញ សុភ័ក្រ្ត</v>
          </cell>
          <cell r="E3896" t="str">
            <v>PONH SOPHEAK</v>
          </cell>
          <cell r="F3896" t="str">
            <v>0380000102692</v>
          </cell>
        </row>
        <row r="3897">
          <cell r="B3897" t="str">
            <v>ម៉ឹង វណ្ណា</v>
          </cell>
          <cell r="C3897">
            <v>1702000264</v>
          </cell>
          <cell r="D3897" t="str">
            <v>ម៉ឹង វណ្ណា</v>
          </cell>
          <cell r="E3897" t="str">
            <v>MOENG VANNA</v>
          </cell>
          <cell r="F3897" t="str">
            <v>0540000079272</v>
          </cell>
        </row>
        <row r="3898">
          <cell r="B3898" t="str">
            <v>ភិន ធារី</v>
          </cell>
          <cell r="C3898">
            <v>1851400247</v>
          </cell>
          <cell r="D3898" t="str">
            <v>ភិន ធារី</v>
          </cell>
          <cell r="E3898" t="str">
            <v>PHIN THEARY</v>
          </cell>
          <cell r="F3898" t="str">
            <v>0540000079299</v>
          </cell>
        </row>
        <row r="3899">
          <cell r="B3899" t="str">
            <v>អំ រស្មី</v>
          </cell>
          <cell r="C3899">
            <v>2851400135</v>
          </cell>
          <cell r="D3899" t="str">
            <v>អំ រស្មី</v>
          </cell>
          <cell r="E3899" t="str">
            <v>AM REAKSMEI</v>
          </cell>
          <cell r="F3899" t="str">
            <v>0540000080165</v>
          </cell>
        </row>
        <row r="3900">
          <cell r="B3900" t="str">
            <v>ឈា សុខា</v>
          </cell>
          <cell r="C3900">
            <v>1841400287</v>
          </cell>
          <cell r="D3900" t="str">
            <v>ឈា សុខា</v>
          </cell>
          <cell r="E3900" t="str">
            <v>CHHEA SOKHA</v>
          </cell>
          <cell r="F3900" t="str">
            <v>0540000080009</v>
          </cell>
        </row>
        <row r="3901">
          <cell r="B3901" t="str">
            <v>គង់ វណ្ណី</v>
          </cell>
          <cell r="C3901">
            <v>1731400406</v>
          </cell>
          <cell r="D3901" t="str">
            <v>គង់ វណ្ណី</v>
          </cell>
          <cell r="E3901" t="str">
            <v>KONG VANNY</v>
          </cell>
          <cell r="F3901" t="str">
            <v>0540000080138</v>
          </cell>
        </row>
        <row r="3902">
          <cell r="B3902" t="str">
            <v>ផល សុភារ៉ា</v>
          </cell>
          <cell r="C3902">
            <v>2851400145</v>
          </cell>
          <cell r="D3902" t="str">
            <v>ផល សុភារ៉ា</v>
          </cell>
          <cell r="E3902" t="str">
            <v>PHAL SOPHEARA</v>
          </cell>
          <cell r="F3902" t="str">
            <v>0540000079973</v>
          </cell>
        </row>
        <row r="3903">
          <cell r="B3903" t="str">
            <v>គង់ សភា</v>
          </cell>
          <cell r="C3903">
            <v>1842000205</v>
          </cell>
          <cell r="D3903" t="str">
            <v>គង់ សភា</v>
          </cell>
          <cell r="E3903" t="str">
            <v>KONG SORPHEA</v>
          </cell>
          <cell r="F3903" t="str">
            <v>0540000079892</v>
          </cell>
        </row>
        <row r="3904">
          <cell r="B3904" t="str">
            <v>វ៉ា វណ្ណដា</v>
          </cell>
          <cell r="C3904">
            <v>1891400206</v>
          </cell>
          <cell r="D3904" t="str">
            <v>វ៉ា វណ្ណដា</v>
          </cell>
          <cell r="E3904" t="str">
            <v>VA VANDA</v>
          </cell>
          <cell r="F3904" t="str">
            <v>0540000079582</v>
          </cell>
        </row>
        <row r="3905">
          <cell r="B3905" t="str">
            <v>អេង សិលា</v>
          </cell>
          <cell r="C3905">
            <v>2850600138</v>
          </cell>
          <cell r="D3905" t="str">
            <v>អេង សិលា</v>
          </cell>
          <cell r="E3905" t="str">
            <v>ENG SEYLA</v>
          </cell>
          <cell r="F3905" t="str">
            <v>0540000079957</v>
          </cell>
        </row>
        <row r="3906">
          <cell r="B3906" t="str">
            <v>ប៉ុល រតនា</v>
          </cell>
          <cell r="C3906">
            <v>1801400166</v>
          </cell>
          <cell r="D3906" t="str">
            <v>ប៉ុល រតនា</v>
          </cell>
          <cell r="E3906" t="str">
            <v>POL RATANA</v>
          </cell>
          <cell r="F3906">
            <v>10002785302</v>
          </cell>
        </row>
        <row r="3907">
          <cell r="B3907" t="str">
            <v>យ៉ន ម៉ូរី</v>
          </cell>
          <cell r="C3907">
            <v>1761400143</v>
          </cell>
          <cell r="D3907" t="str">
            <v>យ៉ន ម៉ូរី</v>
          </cell>
          <cell r="E3907" t="str">
            <v>YAN MORY</v>
          </cell>
          <cell r="F3907" t="str">
            <v>0540000079558</v>
          </cell>
        </row>
        <row r="3908">
          <cell r="B3908" t="str">
            <v>ភិន សំអឿន</v>
          </cell>
          <cell r="C3908">
            <v>1791400335</v>
          </cell>
          <cell r="D3908" t="str">
            <v>ភិន សំអឿន</v>
          </cell>
          <cell r="E3908" t="str">
            <v>PHIN SAMOEUN</v>
          </cell>
          <cell r="F3908" t="str">
            <v>0540000080203</v>
          </cell>
        </row>
        <row r="3909">
          <cell r="B3909" t="str">
            <v>អៀង សុផល្លា</v>
          </cell>
          <cell r="C3909">
            <v>1860600272</v>
          </cell>
          <cell r="D3909" t="str">
            <v>អៀង សុផល្លា</v>
          </cell>
          <cell r="E3909" t="str">
            <v>IENG SOPHALLA</v>
          </cell>
          <cell r="F3909">
            <v>540000079647</v>
          </cell>
        </row>
        <row r="3910">
          <cell r="B3910" t="str">
            <v>វុទ្ធ វាសនា​</v>
          </cell>
          <cell r="C3910">
            <v>1810300411</v>
          </cell>
          <cell r="D3910" t="str">
            <v>វុទ្ធ វាសនា​</v>
          </cell>
          <cell r="E3910" t="str">
            <v>VUTH VEASNA</v>
          </cell>
          <cell r="F3910">
            <v>540000079477</v>
          </cell>
        </row>
        <row r="3911">
          <cell r="B3911" t="str">
            <v>គង់ រតនា</v>
          </cell>
          <cell r="C3911">
            <v>1841400326</v>
          </cell>
          <cell r="D3911" t="str">
            <v>គង់ រតនា</v>
          </cell>
          <cell r="E3911" t="str">
            <v>KUNG RATTANA</v>
          </cell>
          <cell r="F3911">
            <v>540000079671</v>
          </cell>
        </row>
        <row r="3912">
          <cell r="B3912" t="str">
            <v>ខាន់ រ៉ា</v>
          </cell>
          <cell r="C3912" t="str">
            <v>1741400402</v>
          </cell>
          <cell r="D3912" t="str">
            <v>ខាន់ រ៉ា</v>
          </cell>
          <cell r="E3912" t="str">
            <v>KHANN RA</v>
          </cell>
          <cell r="F3912" t="str">
            <v>0540000079377</v>
          </cell>
        </row>
        <row r="3913">
          <cell r="B3913" t="str">
            <v>សុខ កេសី</v>
          </cell>
          <cell r="C3913" t="str">
            <v>2771400028</v>
          </cell>
          <cell r="D3913" t="str">
            <v>សុខ កេសី</v>
          </cell>
          <cell r="E3913" t="str">
            <v>SOK KESEY</v>
          </cell>
          <cell r="F3913" t="str">
            <v>0540000079787</v>
          </cell>
        </row>
        <row r="3914">
          <cell r="B3914" t="str">
            <v>ពាញ សារុំ</v>
          </cell>
          <cell r="C3914">
            <v>2701400312</v>
          </cell>
          <cell r="D3914" t="str">
            <v>ពាញ សារុំ</v>
          </cell>
          <cell r="E3914" t="str">
            <v>PEANH SAROM</v>
          </cell>
          <cell r="F3914" t="str">
            <v>0540000079857</v>
          </cell>
        </row>
        <row r="3915">
          <cell r="B3915" t="str">
            <v>ម៉ុត រំដួល</v>
          </cell>
          <cell r="C3915" t="str">
            <v>1831400328</v>
          </cell>
          <cell r="D3915" t="str">
            <v>ម៉ុត រំដួល</v>
          </cell>
          <cell r="E3915" t="str">
            <v>MUT RUMDUOL</v>
          </cell>
          <cell r="F3915">
            <v>540000079768</v>
          </cell>
        </row>
        <row r="3916">
          <cell r="B3916" t="str">
            <v>ឈឹម សុជាតិម៉ារ៉ាឌី</v>
          </cell>
          <cell r="C3916" t="str">
            <v>1900800253</v>
          </cell>
          <cell r="D3916" t="str">
            <v>ឈឹម សុជាតិម៉ារ៉ាឌី</v>
          </cell>
          <cell r="E3916" t="str">
            <v>CHHOEMSOCHEAT MARADY</v>
          </cell>
          <cell r="F3916">
            <v>540000079833</v>
          </cell>
        </row>
        <row r="3917">
          <cell r="B3917" t="str">
            <v>ខឿន សាបុណ្យ</v>
          </cell>
          <cell r="C3917">
            <v>1891400288</v>
          </cell>
          <cell r="D3917" t="str">
            <v>ខឿន សាបុណ្យ</v>
          </cell>
          <cell r="E3917" t="str">
            <v>KHOEUN SABUN</v>
          </cell>
          <cell r="F3917">
            <v>290000082358</v>
          </cell>
        </row>
        <row r="3918">
          <cell r="B3918" t="str">
            <v>តែ ណាលីន</v>
          </cell>
          <cell r="C3918" t="str">
            <v>1870800403</v>
          </cell>
          <cell r="D3918" t="str">
            <v>តែ ណាលីន</v>
          </cell>
          <cell r="E3918" t="str">
            <v>TE NALIN</v>
          </cell>
          <cell r="F3918">
            <v>540000079604</v>
          </cell>
        </row>
        <row r="3919">
          <cell r="B3919" t="str">
            <v>ចាន់មុន្នី ឧត្ដម</v>
          </cell>
          <cell r="C3919" t="str">
            <v>1941400150</v>
          </cell>
          <cell r="D3919" t="str">
            <v>ចាន់មុន្នី ឧត្ដម</v>
          </cell>
          <cell r="E3919" t="str">
            <v>CHANMONY UDOM</v>
          </cell>
          <cell r="F3919" t="str">
            <v>0540000080092</v>
          </cell>
        </row>
        <row r="3920">
          <cell r="B3920" t="str">
            <v>នាង សុភា</v>
          </cell>
          <cell r="C3920" t="str">
            <v>1842100393</v>
          </cell>
          <cell r="D3920" t="str">
            <v>នាង សុភា</v>
          </cell>
          <cell r="E3920" t="str">
            <v>NEANG SOPHEA</v>
          </cell>
          <cell r="F3920" t="str">
            <v>0540000079329</v>
          </cell>
        </row>
        <row r="3921">
          <cell r="B3921" t="str">
            <v>យ៉ាន  រ័ត្នណា</v>
          </cell>
          <cell r="C3921" t="str">
            <v>1910800171</v>
          </cell>
          <cell r="D3921" t="str">
            <v>យ៉ាន  រ័ត្នណា</v>
          </cell>
          <cell r="E3921" t="str">
            <v>YAN ROTHNA</v>
          </cell>
          <cell r="F3921" t="str">
            <v>0540000079493</v>
          </cell>
        </row>
        <row r="3922">
          <cell r="B3922" t="str">
            <v>ប៉ែន  រ៉ាមៀន</v>
          </cell>
          <cell r="C3922" t="str">
            <v>1891200381</v>
          </cell>
          <cell r="D3922" t="str">
            <v>ប៉ែន  រ៉ាមៀន</v>
          </cell>
          <cell r="E3922" t="str">
            <v>PEN RAMEAN</v>
          </cell>
          <cell r="F3922" t="str">
            <v>0540000079938</v>
          </cell>
        </row>
        <row r="3923">
          <cell r="B3923" t="str">
            <v>វ័រ សារ៉ាយ</v>
          </cell>
          <cell r="C3923">
            <v>1872000191</v>
          </cell>
          <cell r="D3923" t="str">
            <v>វ័រ សារ៉ាយ</v>
          </cell>
          <cell r="E3923" t="str">
            <v>VOR SARAY</v>
          </cell>
          <cell r="F3923" t="str">
            <v>0540000079701</v>
          </cell>
        </row>
        <row r="3924">
          <cell r="B3924" t="str">
            <v>អ៊ឹម ចាន់ថន</v>
          </cell>
          <cell r="C3924" t="str">
            <v>1830800413</v>
          </cell>
          <cell r="D3924" t="str">
            <v>អ៊ឹម ចាន់ថន</v>
          </cell>
          <cell r="E3924" t="str">
            <v>IM CHANTHON</v>
          </cell>
          <cell r="F3924" t="str">
            <v>0540000080157</v>
          </cell>
        </row>
        <row r="3925">
          <cell r="B3925" t="str">
            <v>ចំបក់ វិសាល</v>
          </cell>
          <cell r="C3925">
            <v>1932100093</v>
          </cell>
          <cell r="D3925" t="str">
            <v>ចំបក់ វិសាល</v>
          </cell>
          <cell r="E3925" t="str">
            <v>CHAMBAK VISAL</v>
          </cell>
          <cell r="F3925" t="str">
            <v>0540000080057</v>
          </cell>
        </row>
        <row r="3926">
          <cell r="B3926" t="str">
            <v>ឈឹម ប្រុស</v>
          </cell>
          <cell r="C3926" t="str">
            <v>1872100596</v>
          </cell>
          <cell r="D3926" t="str">
            <v>ឈឹម ប្រុស</v>
          </cell>
          <cell r="E3926" t="str">
            <v>CHHOEM PROS</v>
          </cell>
          <cell r="F3926">
            <v>540000079531</v>
          </cell>
        </row>
        <row r="3927">
          <cell r="B3927" t="str">
            <v>សឿន សៀត</v>
          </cell>
          <cell r="C3927">
            <v>1911400202</v>
          </cell>
          <cell r="D3927" t="str">
            <v>សឿន សៀត</v>
          </cell>
          <cell r="E3927" t="str">
            <v>SOEUN SEART</v>
          </cell>
          <cell r="F3927" t="str">
            <v>0540000079914</v>
          </cell>
        </row>
        <row r="3928">
          <cell r="B3928" t="str">
            <v>ជឹម សារ៉េន</v>
          </cell>
          <cell r="C3928">
            <v>2931400249</v>
          </cell>
          <cell r="D3928" t="str">
            <v>ជឹម សារ៉េន</v>
          </cell>
          <cell r="E3928" t="str">
            <v>CHHEM SARAN</v>
          </cell>
          <cell r="F3928" t="str">
            <v>0540000079876</v>
          </cell>
        </row>
        <row r="3929">
          <cell r="B3929" t="str">
            <v>យ៉ុន ដានី</v>
          </cell>
          <cell r="C3929" t="str">
            <v>1921400236</v>
          </cell>
          <cell r="D3929" t="str">
            <v>យ៉ុន ដានី</v>
          </cell>
          <cell r="E3929" t="str">
            <v>YON DANY</v>
          </cell>
          <cell r="F3929" t="str">
            <v>0540000079728</v>
          </cell>
        </row>
        <row r="3930">
          <cell r="B3930" t="str">
            <v xml:space="preserve">អ៊ុល ហ៊ុច </v>
          </cell>
          <cell r="C3930">
            <v>2861400169</v>
          </cell>
          <cell r="D3930" t="str">
            <v xml:space="preserve">អ៊ុល ហ៊ុច </v>
          </cell>
          <cell r="E3930" t="str">
            <v>UL HUCH</v>
          </cell>
          <cell r="F3930" t="str">
            <v>0540000079698</v>
          </cell>
        </row>
        <row r="3931">
          <cell r="B3931" t="str">
            <v>ភិន សុឃុណ្ណា</v>
          </cell>
          <cell r="C3931">
            <v>2841400131</v>
          </cell>
          <cell r="D3931" t="str">
            <v>ភិន សុឃុណ្ណា</v>
          </cell>
          <cell r="E3931" t="str">
            <v>PHIN SOKKHUNNA</v>
          </cell>
          <cell r="F3931" t="str">
            <v>0540000080033</v>
          </cell>
        </row>
        <row r="3932">
          <cell r="B3932" t="str">
            <v>ស៊ូ ឡាលីន</v>
          </cell>
          <cell r="C3932" t="str">
            <v>1800300533</v>
          </cell>
          <cell r="D3932" t="str">
            <v>ស៊ូ ឡាលីន</v>
          </cell>
          <cell r="E3932" t="str">
            <v>SOU LALIN</v>
          </cell>
          <cell r="F3932">
            <v>540000080076</v>
          </cell>
        </row>
        <row r="3933">
          <cell r="B3933" t="str">
            <v>អន វ៉ាន់ថន</v>
          </cell>
          <cell r="C3933" t="str">
            <v>1960300131</v>
          </cell>
          <cell r="D3933" t="str">
            <v>អន វ៉ាន់ថន</v>
          </cell>
          <cell r="E3933" t="str">
            <v>ON VANTHORN</v>
          </cell>
          <cell r="F3933">
            <v>540000079515</v>
          </cell>
        </row>
        <row r="3934">
          <cell r="B3934" t="str">
            <v>គង់ ភឿន</v>
          </cell>
          <cell r="C3934" t="str">
            <v>1892000140</v>
          </cell>
          <cell r="D3934" t="str">
            <v>គង់ ភឿន</v>
          </cell>
          <cell r="E3934" t="str">
            <v>KONG PHOEUN</v>
          </cell>
          <cell r="F3934" t="str">
            <v>0540000079628</v>
          </cell>
        </row>
        <row r="3935">
          <cell r="B3935" t="str">
            <v>អ៊ុក បញ្ញា</v>
          </cell>
          <cell r="C3935">
            <v>1871400244</v>
          </cell>
          <cell r="D3935" t="str">
            <v>អ៊ុក បញ្ញា</v>
          </cell>
          <cell r="E3935" t="str">
            <v>OUK PAGNA</v>
          </cell>
          <cell r="F3935">
            <v>540000079396</v>
          </cell>
        </row>
        <row r="3936">
          <cell r="B3936" t="str">
            <v>សាន សុធារិទ្ធ</v>
          </cell>
          <cell r="C3936">
            <v>1852000173</v>
          </cell>
          <cell r="D3936" t="str">
            <v>សាន សុធារិទ្ធ</v>
          </cell>
          <cell r="E3936" t="str">
            <v>SAN SOTHEARIT</v>
          </cell>
          <cell r="F3936">
            <v>500000116559</v>
          </cell>
        </row>
        <row r="3937">
          <cell r="B3937" t="str">
            <v>ទូច សុជាតា</v>
          </cell>
          <cell r="C3937" t="str">
            <v>2831200170</v>
          </cell>
          <cell r="D3937" t="str">
            <v>ទូច សុជាតា</v>
          </cell>
          <cell r="E3937" t="str">
            <v>TOUCH SOCHEATA</v>
          </cell>
          <cell r="F3937" t="str">
            <v>0480000024076</v>
          </cell>
        </row>
        <row r="3938">
          <cell r="B3938" t="str">
            <v>វ៉ា ណារី</v>
          </cell>
          <cell r="C3938" t="str">
            <v>2892100252</v>
          </cell>
          <cell r="D3938" t="str">
            <v>វ៉ា ណារី</v>
          </cell>
          <cell r="E3938" t="str">
            <v>VA NARY</v>
          </cell>
          <cell r="F3938">
            <v>540000080122</v>
          </cell>
        </row>
        <row r="3939">
          <cell r="B3939" t="str">
            <v>តាំង ហ៊ុល</v>
          </cell>
          <cell r="C3939">
            <v>1791300043</v>
          </cell>
          <cell r="D3939" t="str">
            <v>តាំង ហ៊ុល</v>
          </cell>
          <cell r="E3939" t="str">
            <v>TAING HOL</v>
          </cell>
          <cell r="F3939" t="str">
            <v>0500000117148</v>
          </cell>
        </row>
        <row r="3940">
          <cell r="B3940" t="str">
            <v>ហ៊ូ មុំពិសី</v>
          </cell>
          <cell r="C3940">
            <v>2871300046</v>
          </cell>
          <cell r="D3940" t="str">
            <v>ហ៊ូ មុំពិសី</v>
          </cell>
          <cell r="E3940" t="str">
            <v>HOU MOMPISEY</v>
          </cell>
          <cell r="F3940" t="str">
            <v>0500000116931</v>
          </cell>
        </row>
        <row r="3941">
          <cell r="B3941" t="str">
            <v>សន សុខណា</v>
          </cell>
          <cell r="C3941">
            <v>2860300326</v>
          </cell>
          <cell r="D3941" t="str">
            <v>សន សុខណា</v>
          </cell>
          <cell r="E3941" t="str">
            <v>SORN SOKNA</v>
          </cell>
          <cell r="F3941" t="str">
            <v>0500000116648</v>
          </cell>
        </row>
        <row r="3942">
          <cell r="B3942" t="str">
            <v>បូ ស្រុយ</v>
          </cell>
          <cell r="C3942">
            <v>1870600173</v>
          </cell>
          <cell r="D3942" t="str">
            <v>បូ ស្រុយ</v>
          </cell>
          <cell r="E3942" t="str">
            <v>BO SRUY</v>
          </cell>
          <cell r="F3942" t="str">
            <v>0500000117083</v>
          </cell>
        </row>
        <row r="3943">
          <cell r="B3943" t="str">
            <v>ភេម ពុទ្ធី</v>
          </cell>
          <cell r="C3943">
            <v>1841300107</v>
          </cell>
          <cell r="D3943" t="str">
            <v>ភេម ពុទ្ធី</v>
          </cell>
          <cell r="E3943" t="str">
            <v>PHEM PUTHY</v>
          </cell>
          <cell r="F3943" t="str">
            <v>0500000116777</v>
          </cell>
        </row>
        <row r="3944">
          <cell r="B3944" t="str">
            <v>សូ សំណាង</v>
          </cell>
          <cell r="C3944">
            <v>1850400096</v>
          </cell>
          <cell r="D3944" t="str">
            <v>សូ សំណាង</v>
          </cell>
          <cell r="E3944" t="str">
            <v>SO SAMNANG</v>
          </cell>
          <cell r="F3944" t="str">
            <v>0500000117105</v>
          </cell>
        </row>
        <row r="3945">
          <cell r="B3945" t="str">
            <v>ដោក សម្បត្តិ</v>
          </cell>
          <cell r="C3945">
            <v>1950600080</v>
          </cell>
          <cell r="D3945" t="str">
            <v>ដោក សម្បត្តិ</v>
          </cell>
          <cell r="E3945" t="str">
            <v>DORK SAMBATH</v>
          </cell>
          <cell r="F3945" t="str">
            <v>0500000116338</v>
          </cell>
        </row>
        <row r="3946">
          <cell r="B3946" t="str">
            <v>ស៊ូ សុគន្ធា</v>
          </cell>
          <cell r="C3946">
            <v>2870600192</v>
          </cell>
          <cell r="D3946" t="str">
            <v>ស៊ូ សុគន្ធា</v>
          </cell>
          <cell r="E3946" t="str">
            <v>SOU SOKUNTHEA</v>
          </cell>
          <cell r="F3946" t="str">
            <v>0500000116605</v>
          </cell>
        </row>
        <row r="3947">
          <cell r="B3947" t="str">
            <v>ទេព សុផា</v>
          </cell>
          <cell r="C3947">
            <v>1860800249</v>
          </cell>
          <cell r="D3947" t="str">
            <v>ទេព សុផា</v>
          </cell>
          <cell r="E3947" t="str">
            <v>TEP SOPHA</v>
          </cell>
          <cell r="F3947" t="str">
            <v>0500000117016</v>
          </cell>
        </row>
        <row r="3948">
          <cell r="B3948" t="str">
            <v>ឃួន គឹមឆៃ</v>
          </cell>
          <cell r="C3948">
            <v>1850600189</v>
          </cell>
          <cell r="D3948" t="str">
            <v>ឃួន គឹមឆៃ</v>
          </cell>
          <cell r="E3948" t="str">
            <v>KHOURN KIMCHHAI</v>
          </cell>
          <cell r="F3948" t="str">
            <v>0500000117121</v>
          </cell>
        </row>
        <row r="3949">
          <cell r="B3949" t="str">
            <v>ស៊ាន សុជាតិ</v>
          </cell>
          <cell r="C3949">
            <v>1871400275</v>
          </cell>
          <cell r="D3949" t="str">
            <v>ស៊ាន សុជាតិ</v>
          </cell>
          <cell r="E3949" t="str">
            <v>SEAN SOCHEAT</v>
          </cell>
          <cell r="F3949" t="str">
            <v>0500000116408</v>
          </cell>
        </row>
        <row r="3950">
          <cell r="B3950" t="str">
            <v>រី ថា</v>
          </cell>
          <cell r="C3950">
            <v>1942100063</v>
          </cell>
          <cell r="D3950" t="str">
            <v>រី ថា</v>
          </cell>
          <cell r="E3950" t="str">
            <v>RY THA</v>
          </cell>
          <cell r="F3950" t="str">
            <v>0500000116834</v>
          </cell>
        </row>
        <row r="3951">
          <cell r="B3951" t="str">
            <v>ហោ លីហៀង</v>
          </cell>
          <cell r="C3951">
            <v>1881000132</v>
          </cell>
          <cell r="D3951" t="str">
            <v>ហោ លីហៀង</v>
          </cell>
          <cell r="E3951" t="str">
            <v>HOR LYHIENG</v>
          </cell>
          <cell r="F3951" t="str">
            <v>0500000117137</v>
          </cell>
        </row>
        <row r="3952">
          <cell r="B3952" t="str">
            <v>ជួន សំអាត</v>
          </cell>
          <cell r="C3952">
            <v>1902100509</v>
          </cell>
          <cell r="D3952" t="str">
            <v>ជួន សំអាត</v>
          </cell>
          <cell r="E3952" t="str">
            <v>CHUON SAMAT</v>
          </cell>
          <cell r="F3952" t="str">
            <v>0500000116753</v>
          </cell>
        </row>
        <row r="3953">
          <cell r="B3953" t="str">
            <v>ឃៀន សុភារម្យ</v>
          </cell>
          <cell r="C3953">
            <v>1881300070</v>
          </cell>
          <cell r="D3953" t="str">
            <v>ឃៀន សុភារម្យ</v>
          </cell>
          <cell r="E3953" t="str">
            <v>KHEAN SOPHEAROM</v>
          </cell>
          <cell r="F3953" t="str">
            <v>0500000116354</v>
          </cell>
        </row>
        <row r="3954">
          <cell r="B3954" t="str">
            <v>អឿង សុគន្ធ</v>
          </cell>
          <cell r="C3954">
            <v>1950200105</v>
          </cell>
          <cell r="D3954" t="str">
            <v>អឿង សុគន្ធ</v>
          </cell>
          <cell r="E3954" t="str">
            <v>OEUNG SOKUN</v>
          </cell>
          <cell r="F3954" t="str">
            <v>0500000117032</v>
          </cell>
        </row>
        <row r="3955">
          <cell r="B3955" t="str">
            <v>ជន សុខពុទ្ធា</v>
          </cell>
          <cell r="C3955">
            <v>1930600141</v>
          </cell>
          <cell r="D3955" t="str">
            <v>ជន សុខពុទ្ធា</v>
          </cell>
          <cell r="E3955" t="str">
            <v>CHORN SOKPUTHEA</v>
          </cell>
          <cell r="F3955" t="str">
            <v>0500000116718</v>
          </cell>
        </row>
        <row r="3956">
          <cell r="B3956" t="str">
            <v>នាង សុធា</v>
          </cell>
          <cell r="C3956">
            <v>1920700278</v>
          </cell>
          <cell r="D3956" t="str">
            <v>នាង សុធា</v>
          </cell>
          <cell r="E3956" t="str">
            <v>NEANG SOTHEA</v>
          </cell>
          <cell r="F3956" t="str">
            <v>0500000116702</v>
          </cell>
        </row>
        <row r="3957">
          <cell r="B3957" t="str">
            <v>ថោង ស្រីម៉ុច</v>
          </cell>
          <cell r="C3957">
            <v>2841200329</v>
          </cell>
          <cell r="D3957" t="str">
            <v>ថោង ស្រីម៉ុច</v>
          </cell>
          <cell r="E3957" t="str">
            <v>THOUNG SREY MOCH</v>
          </cell>
          <cell r="F3957">
            <v>500000116745</v>
          </cell>
        </row>
        <row r="3958">
          <cell r="B3958" t="str">
            <v>អ៊ី ពុទ្ធី</v>
          </cell>
          <cell r="C3958">
            <v>1832100595</v>
          </cell>
          <cell r="D3958" t="str">
            <v>អ៊ី ពុទ្ធី</v>
          </cell>
          <cell r="E3958" t="str">
            <v>E PUTHY</v>
          </cell>
          <cell r="F3958" t="str">
            <v>0500000116907</v>
          </cell>
        </row>
        <row r="3959">
          <cell r="B3959" t="str">
            <v>ថេវ សុធា</v>
          </cell>
          <cell r="C3959">
            <v>1842100452</v>
          </cell>
          <cell r="D3959" t="str">
            <v>ថេវ សុធា</v>
          </cell>
          <cell r="E3959" t="str">
            <v>THEV SOTHEA</v>
          </cell>
          <cell r="F3959" t="str">
            <v>0500000116672</v>
          </cell>
        </row>
        <row r="3960">
          <cell r="B3960" t="str">
            <v>ប៉ែន ធារ៉ា</v>
          </cell>
          <cell r="C3960">
            <v>1911000096</v>
          </cell>
          <cell r="D3960" t="str">
            <v>ប៉ែន ធារ៉ា</v>
          </cell>
          <cell r="E3960" t="str">
            <v>PEN THEARA</v>
          </cell>
          <cell r="F3960" t="str">
            <v>0500000117067</v>
          </cell>
        </row>
        <row r="3961">
          <cell r="B3961" t="str">
            <v>អ៊ង ឡុក</v>
          </cell>
          <cell r="C3961">
            <v>1862300015</v>
          </cell>
          <cell r="D3961" t="str">
            <v>អ៊ង ឡុក</v>
          </cell>
          <cell r="E3961" t="str">
            <v>ORNG LOK</v>
          </cell>
          <cell r="F3961" t="str">
            <v>0500000116998</v>
          </cell>
        </row>
        <row r="3962">
          <cell r="B3962" t="str">
            <v>គង់ រតនៈ</v>
          </cell>
          <cell r="C3962">
            <v>1880300306</v>
          </cell>
          <cell r="D3962" t="str">
            <v>គង់ រតនៈ</v>
          </cell>
          <cell r="E3962" t="str">
            <v>KONG RATHANAK</v>
          </cell>
          <cell r="F3962" t="str">
            <v>0500000116842</v>
          </cell>
        </row>
        <row r="3963">
          <cell r="B3963" t="str">
            <v>អឿ សូណា</v>
          </cell>
          <cell r="C3963">
            <v>1912200054</v>
          </cell>
          <cell r="D3963" t="str">
            <v>អឿ សូណា</v>
          </cell>
          <cell r="E3963" t="str">
            <v>OEUR SONA</v>
          </cell>
          <cell r="F3963" t="str">
            <v>0500000116508</v>
          </cell>
        </row>
        <row r="3964">
          <cell r="B3964" t="str">
            <v>ជុក សារ៉ាត់</v>
          </cell>
          <cell r="C3964">
            <v>1850800390</v>
          </cell>
          <cell r="D3964" t="str">
            <v>ជុក សារ៉ាត់</v>
          </cell>
          <cell r="E3964" t="str">
            <v>CHUK SARATH</v>
          </cell>
          <cell r="F3964" t="str">
            <v>0500000116494</v>
          </cell>
        </row>
        <row r="3965">
          <cell r="B3965" t="str">
            <v>លី ចន្ទរិទ្ធ</v>
          </cell>
          <cell r="C3965">
            <v>1690400122</v>
          </cell>
          <cell r="D3965" t="str">
            <v>លី ចន្ទរិទ្ធ</v>
          </cell>
          <cell r="E3965" t="str">
            <v>LY CHANRITH</v>
          </cell>
          <cell r="F3965" t="str">
            <v>0150000150527</v>
          </cell>
        </row>
        <row r="3966">
          <cell r="B3966" t="str">
            <v>ស៊ិន វាសនា</v>
          </cell>
          <cell r="C3966">
            <v>1810600172</v>
          </cell>
          <cell r="D3966" t="str">
            <v>ស៊ិន វាសនា</v>
          </cell>
          <cell r="E3966" t="str">
            <v>SIN VEASNA</v>
          </cell>
          <cell r="F3966" t="str">
            <v>0150000104158</v>
          </cell>
        </row>
        <row r="3967">
          <cell r="B3967" t="str">
            <v>ហួ បញ្ញា</v>
          </cell>
          <cell r="C3967">
            <v>1840800203</v>
          </cell>
          <cell r="D3967" t="str">
            <v>ហួ បញ្ញា</v>
          </cell>
          <cell r="E3967" t="str">
            <v>HOUR PANHA</v>
          </cell>
          <cell r="F3967" t="str">
            <v>0150000150338</v>
          </cell>
        </row>
        <row r="3968">
          <cell r="B3968" t="str">
            <v>តឹក ធាវី</v>
          </cell>
          <cell r="C3968">
            <v>2812100120</v>
          </cell>
          <cell r="D3968" t="str">
            <v>តឹក ធាវី</v>
          </cell>
          <cell r="E3968" t="str">
            <v>TEK THEAVY</v>
          </cell>
          <cell r="F3968" t="str">
            <v>0150000150257</v>
          </cell>
        </row>
        <row r="3969">
          <cell r="B3969" t="str">
            <v>កែវ ម៉ានិត</v>
          </cell>
          <cell r="C3969" t="str">
            <v>1840400152</v>
          </cell>
          <cell r="D3969" t="str">
            <v>កែវ ម៉ានិត</v>
          </cell>
          <cell r="E3969" t="str">
            <v>KEV MANIT</v>
          </cell>
          <cell r="F3969" t="str">
            <v>0150000150373</v>
          </cell>
        </row>
        <row r="3970">
          <cell r="B3970" t="str">
            <v>ចាន់ ភក្តី</v>
          </cell>
          <cell r="C3970" t="str">
            <v>1801700165</v>
          </cell>
          <cell r="D3970" t="str">
            <v>ចាន់ ភក្តី</v>
          </cell>
          <cell r="E3970" t="str">
            <v>CHAN PHEAKDEY</v>
          </cell>
          <cell r="F3970" t="str">
            <v>0010002729828</v>
          </cell>
        </row>
        <row r="3971">
          <cell r="B3971" t="str">
            <v>ពៅ រ៉ាដែលី្ល</v>
          </cell>
          <cell r="C3971">
            <v>1811200329</v>
          </cell>
          <cell r="D3971" t="str">
            <v>ពៅ រ៉ាដែលី្ល</v>
          </cell>
          <cell r="E3971" t="str">
            <v>PEOU RADALLY</v>
          </cell>
          <cell r="F3971" t="str">
            <v>0150000150691</v>
          </cell>
        </row>
        <row r="3972">
          <cell r="B3972" t="str">
            <v>ភី បញ្ញា</v>
          </cell>
          <cell r="C3972">
            <v>1860800247</v>
          </cell>
          <cell r="D3972" t="str">
            <v>ភី បញ្ញា</v>
          </cell>
          <cell r="E3972" t="str">
            <v>PHY PANHA</v>
          </cell>
          <cell r="F3972" t="str">
            <v>0150000150497</v>
          </cell>
        </row>
        <row r="3973">
          <cell r="B3973" t="str">
            <v>សិទិ្ធ សុភក្ដី</v>
          </cell>
          <cell r="C3973">
            <v>1840600213</v>
          </cell>
          <cell r="D3973" t="str">
            <v>សិទិ្ធ សុភក្ដី</v>
          </cell>
          <cell r="E3973" t="str">
            <v>SITH SOPHEAKDEY</v>
          </cell>
          <cell r="F3973" t="str">
            <v>0150000076483</v>
          </cell>
        </row>
        <row r="3974">
          <cell r="B3974" t="str">
            <v>ឆុន គឹមឈឿន</v>
          </cell>
          <cell r="C3974" t="str">
            <v>1860400142</v>
          </cell>
          <cell r="D3974" t="str">
            <v>ឆុន គឹមឈឿន</v>
          </cell>
          <cell r="E3974" t="str">
            <v>CHHON KIMCHHOEUN</v>
          </cell>
          <cell r="F3974" t="str">
            <v>0150000150608</v>
          </cell>
        </row>
        <row r="3975">
          <cell r="B3975" t="str">
            <v>ទេស សុវណ្ណា</v>
          </cell>
          <cell r="C3975" t="str">
            <v>1800400149</v>
          </cell>
          <cell r="D3975" t="str">
            <v>ទេស សុវណ្ណា</v>
          </cell>
          <cell r="E3975" t="str">
            <v>TES SOVANNA</v>
          </cell>
          <cell r="F3975" t="str">
            <v>0150000150055</v>
          </cell>
        </row>
        <row r="3976">
          <cell r="B3976" t="str">
            <v>សួង សុធា</v>
          </cell>
          <cell r="C3976">
            <v>1892100240</v>
          </cell>
          <cell r="D3976" t="str">
            <v>សួង សុធា</v>
          </cell>
          <cell r="E3976" t="str">
            <v>SUONG SOTHEA</v>
          </cell>
          <cell r="F3976" t="str">
            <v>0150000149987</v>
          </cell>
        </row>
        <row r="3977">
          <cell r="B3977" t="str">
            <v>ស្រី រចនា</v>
          </cell>
          <cell r="C3977">
            <v>2890700182</v>
          </cell>
          <cell r="D3977" t="str">
            <v>ស្រី រចនា</v>
          </cell>
          <cell r="E3977" t="str">
            <v>SREY RACHANA</v>
          </cell>
          <cell r="F3977" t="str">
            <v>0150000150438</v>
          </cell>
        </row>
        <row r="3978">
          <cell r="B3978" t="str">
            <v>អ៊ួង ចាន់និត</v>
          </cell>
          <cell r="C3978">
            <v>1880700287</v>
          </cell>
          <cell r="D3978" t="str">
            <v>អ៊ួង ចាន់និត</v>
          </cell>
          <cell r="E3978" t="str">
            <v>UONG CHANNITH</v>
          </cell>
          <cell r="F3978" t="str">
            <v>0150000150454</v>
          </cell>
        </row>
        <row r="3979">
          <cell r="B3979" t="str">
            <v>អ៊ូច វិចិត្រ</v>
          </cell>
          <cell r="C3979" t="str">
            <v>1880400136</v>
          </cell>
          <cell r="D3979" t="str">
            <v>អ៊ូច វិចិត្រ</v>
          </cell>
          <cell r="E3979" t="str">
            <v>OUCH VICHETH</v>
          </cell>
          <cell r="F3979" t="str">
            <v>0150000150675</v>
          </cell>
        </row>
        <row r="3980">
          <cell r="B3980" t="str">
            <v>ផាត់ ស៊ីយ៉ា</v>
          </cell>
          <cell r="C3980">
            <v>1890400105</v>
          </cell>
          <cell r="D3980" t="str">
            <v>ផាត់ ស៊ីយ៉ា</v>
          </cell>
          <cell r="E3980" t="str">
            <v>PHAT SIYA</v>
          </cell>
          <cell r="F3980" t="str">
            <v>0150000150168</v>
          </cell>
        </row>
        <row r="3981">
          <cell r="B3981" t="str">
            <v>ផន សុត្ថារង្សី</v>
          </cell>
          <cell r="C3981">
            <v>1880400122</v>
          </cell>
          <cell r="D3981" t="str">
            <v>ផន សុត្ថារង្សី</v>
          </cell>
          <cell r="E3981" t="str">
            <v>PHAN SOTHAVONGSEI</v>
          </cell>
          <cell r="F3981" t="str">
            <v>0150000150071</v>
          </cell>
        </row>
        <row r="3982">
          <cell r="B3982" t="str">
            <v>ញ៉ែម សុធឿន</v>
          </cell>
          <cell r="C3982">
            <v>1890400153</v>
          </cell>
          <cell r="D3982" t="str">
            <v>ញ៉ែម សុធឿន</v>
          </cell>
          <cell r="E3982" t="str">
            <v>NHEM SOTHOEUN</v>
          </cell>
          <cell r="F3982" t="str">
            <v>0150000150411</v>
          </cell>
        </row>
        <row r="3983">
          <cell r="B3983" t="str">
            <v>ឆុន មករា</v>
          </cell>
          <cell r="C3983">
            <v>1890400155</v>
          </cell>
          <cell r="D3983" t="str">
            <v>ឆុន មករា</v>
          </cell>
          <cell r="E3983" t="str">
            <v>CHHON MAKARA</v>
          </cell>
          <cell r="F3983" t="str">
            <v>0150000150128</v>
          </cell>
        </row>
        <row r="3984">
          <cell r="B3984" t="str">
            <v>ឈិត សាវី</v>
          </cell>
          <cell r="C3984">
            <v>1890400156</v>
          </cell>
          <cell r="D3984" t="str">
            <v>ឈិត សាវី</v>
          </cell>
          <cell r="E3984" t="str">
            <v>CHHIT SAVY</v>
          </cell>
          <cell r="F3984" t="str">
            <v>0150000150357</v>
          </cell>
        </row>
        <row r="3985">
          <cell r="B3985" t="str">
            <v>យន កោសល្យ</v>
          </cell>
          <cell r="C3985">
            <v>1890400157</v>
          </cell>
          <cell r="D3985" t="str">
            <v>យន កោសល្យ</v>
          </cell>
          <cell r="E3985" t="str">
            <v>YORN KAORSAL</v>
          </cell>
          <cell r="F3985" t="str">
            <v>0150000150179</v>
          </cell>
        </row>
        <row r="3986">
          <cell r="B3986" t="str">
            <v>គង់ គឹមសាន</v>
          </cell>
          <cell r="C3986">
            <v>1910400104</v>
          </cell>
          <cell r="D3986" t="str">
            <v>គង់ គឹមសាន</v>
          </cell>
          <cell r="E3986" t="str">
            <v>KONG KIMSAN</v>
          </cell>
          <cell r="F3986" t="str">
            <v>0150000150039</v>
          </cell>
        </row>
        <row r="3987">
          <cell r="B3987" t="str">
            <v>ជ មករា</v>
          </cell>
          <cell r="C3987" t="str">
            <v>1850400127</v>
          </cell>
          <cell r="D3987" t="str">
            <v>ជ មករា</v>
          </cell>
          <cell r="E3987" t="str">
            <v>CHOR MAKARA</v>
          </cell>
          <cell r="F3987" t="str">
            <v>0150000149208</v>
          </cell>
        </row>
        <row r="3988">
          <cell r="B3988" t="str">
            <v>ស្រី និមល</v>
          </cell>
          <cell r="C3988">
            <v>2930400153</v>
          </cell>
          <cell r="D3988" t="str">
            <v>ស្រី និមល</v>
          </cell>
          <cell r="E3988" t="str">
            <v>SREY NIMOL</v>
          </cell>
          <cell r="F3988" t="str">
            <v>0150000150012</v>
          </cell>
        </row>
        <row r="3989">
          <cell r="B3989" t="str">
            <v>ពេញ សុខលី</v>
          </cell>
          <cell r="C3989">
            <v>2920400168</v>
          </cell>
          <cell r="D3989" t="str">
            <v>ពេញ សុខលី</v>
          </cell>
          <cell r="E3989" t="str">
            <v>PENH SOKLY</v>
          </cell>
          <cell r="F3989" t="str">
            <v>0150000150397</v>
          </cell>
        </row>
        <row r="3990">
          <cell r="B3990" t="str">
            <v>សុត បញ្ញាវុឌ្ឍី</v>
          </cell>
          <cell r="C3990">
            <v>1920400144</v>
          </cell>
          <cell r="D3990" t="str">
            <v>សុត បញ្ញាវុឌ្ឍី</v>
          </cell>
          <cell r="E3990" t="str">
            <v>SOT PANHAVUTHY</v>
          </cell>
          <cell r="F3990" t="str">
            <v>0150000150551</v>
          </cell>
        </row>
        <row r="3991">
          <cell r="B3991" t="str">
            <v>ប៊ូ ហ៊ាន</v>
          </cell>
          <cell r="C3991" t="str">
            <v>1891400302</v>
          </cell>
          <cell r="D3991" t="str">
            <v>ប៊ូ ហ៊ាន</v>
          </cell>
          <cell r="E3991" t="str">
            <v>BOU HEAN</v>
          </cell>
          <cell r="F3991" t="str">
            <v>0150000150519</v>
          </cell>
        </row>
        <row r="3992">
          <cell r="B3992" t="str">
            <v>វន បូណា</v>
          </cell>
          <cell r="C3992" t="str">
            <v>1900400168</v>
          </cell>
          <cell r="D3992" t="str">
            <v>វន បូណា</v>
          </cell>
          <cell r="E3992" t="str">
            <v>VORN BONA</v>
          </cell>
          <cell r="F3992" t="str">
            <v>0150000150195</v>
          </cell>
        </row>
        <row r="3993">
          <cell r="B3993" t="str">
            <v>ហ៊ី ប៊ុនណា</v>
          </cell>
          <cell r="C3993">
            <v>1820300474</v>
          </cell>
          <cell r="D3993" t="str">
            <v>ហ៊ី ប៊ុនណា</v>
          </cell>
          <cell r="E3993" t="str">
            <v>HY BUNNA</v>
          </cell>
          <cell r="F3993">
            <v>150000187404</v>
          </cell>
        </row>
        <row r="3994">
          <cell r="B3994" t="str">
            <v>វ៉ាញ ចំរើន</v>
          </cell>
          <cell r="C3994" t="str">
            <v>1902100543</v>
          </cell>
          <cell r="D3994" t="str">
            <v>វ៉ាញ ចំរើន</v>
          </cell>
          <cell r="E3994" t="str">
            <v>VANH CHAMROEUN</v>
          </cell>
          <cell r="F3994">
            <v>150000150233</v>
          </cell>
        </row>
        <row r="3995">
          <cell r="B3995" t="str">
            <v>ចាន់ ពិសី</v>
          </cell>
          <cell r="C3995">
            <v>2861500094</v>
          </cell>
          <cell r="D3995" t="str">
            <v>ចាន់ ពិសី</v>
          </cell>
          <cell r="E3995" t="str">
            <v>CHAN PISEY</v>
          </cell>
          <cell r="F3995" t="str">
            <v>0150000150217</v>
          </cell>
        </row>
        <row r="3996">
          <cell r="B3996" t="str">
            <v>ហ៊ន សីហា</v>
          </cell>
          <cell r="C3996">
            <v>1890400066</v>
          </cell>
          <cell r="D3996" t="str">
            <v>ហ៊ន សីហា</v>
          </cell>
          <cell r="E3996" t="str">
            <v>HORN SEIHA</v>
          </cell>
          <cell r="F3996" t="str">
            <v>0150000150567</v>
          </cell>
        </row>
        <row r="3997">
          <cell r="B3997" t="str">
            <v>នៅ សុវណ្ណថាត</v>
          </cell>
          <cell r="C3997">
            <v>1870400118</v>
          </cell>
          <cell r="D3997" t="str">
            <v>នៅ សុវណ្ណថាត</v>
          </cell>
          <cell r="E3997" t="str">
            <v>NEOU SOVANTHATH</v>
          </cell>
          <cell r="F3997" t="str">
            <v>0150000150314</v>
          </cell>
        </row>
        <row r="3998">
          <cell r="B3998" t="str">
            <v>គាំ សុចន្ថា</v>
          </cell>
          <cell r="C3998">
            <v>2890400087</v>
          </cell>
          <cell r="D3998" t="str">
            <v>គាំ សុចន្ថា</v>
          </cell>
          <cell r="E3998" t="str">
            <v>KAM SOCHANTHA</v>
          </cell>
          <cell r="F3998" t="str">
            <v>0150000150292</v>
          </cell>
        </row>
        <row r="3999">
          <cell r="B3999" t="str">
            <v>អំ សុវណ្ណរិទ្ធ</v>
          </cell>
          <cell r="C3999">
            <v>1922100135</v>
          </cell>
          <cell r="D3999" t="str">
            <v>អំ សុវណ្ណរិទ្ធ</v>
          </cell>
          <cell r="E3999" t="str">
            <v>AM SOVANNAKRITH</v>
          </cell>
          <cell r="F3999" t="str">
            <v>0150000150667</v>
          </cell>
        </row>
        <row r="4000">
          <cell r="B4000" t="str">
            <v>សាយ ស៊ុនហ៊ាង</v>
          </cell>
          <cell r="C4000">
            <v>1932100228</v>
          </cell>
          <cell r="D4000" t="str">
            <v>សាយ ស៊ុនហ៊ាង</v>
          </cell>
          <cell r="E4000" t="str">
            <v>SAY SUNHEANG</v>
          </cell>
          <cell r="F4000" t="str">
            <v>0150000150144</v>
          </cell>
        </row>
        <row r="4001">
          <cell r="B4001" t="str">
            <v>ប៉ាត លី</v>
          </cell>
          <cell r="C4001">
            <v>1900400150</v>
          </cell>
          <cell r="D4001" t="str">
            <v>ប៉ាត លី</v>
          </cell>
          <cell r="E4001" t="str">
            <v>PAT LY</v>
          </cell>
          <cell r="F4001" t="str">
            <v>0150000150098</v>
          </cell>
        </row>
        <row r="4002">
          <cell r="B4002" t="str">
            <v>សុខ ស្រីស្រៀង</v>
          </cell>
          <cell r="C4002" t="str">
            <v>2940400147</v>
          </cell>
          <cell r="D4002" t="str">
            <v>សុខ ស្រីស្រៀង</v>
          </cell>
          <cell r="E4002" t="str">
            <v>SOK SREYSREANG</v>
          </cell>
          <cell r="F4002" t="str">
            <v>0150000150276</v>
          </cell>
        </row>
        <row r="4003">
          <cell r="B4003" t="str">
            <v>ចាន់ សុភាស់</v>
          </cell>
          <cell r="C4003" t="str">
            <v>2980400053</v>
          </cell>
          <cell r="D4003" t="str">
            <v>ចាន់ សុភាស់</v>
          </cell>
          <cell r="E4003" t="str">
            <v>CHAN SOPHORS</v>
          </cell>
          <cell r="F4003" t="str">
            <v>0150000150478</v>
          </cell>
        </row>
        <row r="4004">
          <cell r="B4004" t="str">
            <v>បូ សុភ័ក្រ</v>
          </cell>
          <cell r="C4004">
            <v>2860400128</v>
          </cell>
          <cell r="D4004" t="str">
            <v>បូ សុភ័ក្រ</v>
          </cell>
          <cell r="E4004" t="str">
            <v>BO SOPHEAK</v>
          </cell>
          <cell r="F4004" t="str">
            <v>0250000150211</v>
          </cell>
        </row>
        <row r="4005">
          <cell r="B4005" t="str">
            <v>គឹត វិបុល</v>
          </cell>
          <cell r="C4005">
            <v>1811200599</v>
          </cell>
          <cell r="D4005" t="str">
            <v>គឹត វិបុល</v>
          </cell>
          <cell r="E4005" t="str">
            <v>KITH VIBOL</v>
          </cell>
          <cell r="F4005" t="str">
            <v>0150000149178</v>
          </cell>
        </row>
        <row r="4006">
          <cell r="B4006" t="str">
            <v>ព្រឹម សុផានី</v>
          </cell>
          <cell r="C4006">
            <v>1890400072</v>
          </cell>
          <cell r="D4006" t="str">
            <v>ព្រឹម សុផានី</v>
          </cell>
          <cell r="E4006" t="str">
            <v>PROEM SOPHANY</v>
          </cell>
          <cell r="F4006" t="str">
            <v>0250000150777</v>
          </cell>
        </row>
        <row r="4007">
          <cell r="B4007" t="str">
            <v>អ៊ង់ គឹមភឿន</v>
          </cell>
          <cell r="C4007">
            <v>1681000049</v>
          </cell>
          <cell r="D4007" t="str">
            <v>អ៊ង់ គឹមភឿន</v>
          </cell>
          <cell r="E4007" t="str">
            <v>ORNG KIMPHOEURN</v>
          </cell>
          <cell r="F4007">
            <v>290000042698</v>
          </cell>
        </row>
        <row r="4008">
          <cell r="B4008" t="str">
            <v>ខៀវ រ៉ានី</v>
          </cell>
          <cell r="C4008">
            <v>1812100124</v>
          </cell>
          <cell r="D4008" t="str">
            <v>ខៀវ រ៉ានី</v>
          </cell>
          <cell r="E4008" t="str">
            <v>KHEAV RANY</v>
          </cell>
          <cell r="F4008">
            <v>290000046556</v>
          </cell>
        </row>
        <row r="4009">
          <cell r="B4009" t="str">
            <v>ទាង ជេដ្ឋា</v>
          </cell>
          <cell r="C4009">
            <v>1880300305</v>
          </cell>
          <cell r="D4009" t="str">
            <v>ទាង ជេដ្ឋា</v>
          </cell>
          <cell r="E4009" t="str">
            <v>TEANG CHETHA</v>
          </cell>
          <cell r="F4009" t="str">
            <v>0290000054052</v>
          </cell>
        </row>
        <row r="4010">
          <cell r="B4010" t="str">
            <v>នន់ សុខបានហេង</v>
          </cell>
          <cell r="C4010">
            <v>1810300360</v>
          </cell>
          <cell r="D4010" t="str">
            <v>នន់ សុខបានហេង</v>
          </cell>
          <cell r="E4010" t="str">
            <v>NUN SOKBANHENG</v>
          </cell>
          <cell r="F4010" t="str">
            <v>0290000106168</v>
          </cell>
        </row>
        <row r="4011">
          <cell r="B4011" t="str">
            <v>បេ រស្មី</v>
          </cell>
          <cell r="C4011">
            <v>1821000138</v>
          </cell>
          <cell r="D4011" t="str">
            <v>បេ រស្មី</v>
          </cell>
          <cell r="E4011" t="str">
            <v>BE RAKSMEY</v>
          </cell>
          <cell r="F4011" t="str">
            <v>0290000042968</v>
          </cell>
        </row>
        <row r="4012">
          <cell r="B4012" t="str">
            <v>សន ចិន្តា</v>
          </cell>
          <cell r="C4012">
            <v>1832000229</v>
          </cell>
          <cell r="D4012" t="str">
            <v>សន ចិន្តា</v>
          </cell>
          <cell r="E4012" t="str">
            <v>SORN CHINDA</v>
          </cell>
          <cell r="F4012" t="str">
            <v>0290000043069</v>
          </cell>
        </row>
        <row r="4013">
          <cell r="B4013" t="str">
            <v>លន់ វ៉ាន់ធឿន</v>
          </cell>
          <cell r="C4013">
            <v>1840300418</v>
          </cell>
          <cell r="D4013" t="str">
            <v>លន់ វ៉ាន់ធឿន</v>
          </cell>
          <cell r="E4013" t="str">
            <v>LUN VANTHOEUN</v>
          </cell>
          <cell r="F4013" t="str">
            <v>0290000072808</v>
          </cell>
        </row>
        <row r="4014">
          <cell r="B4014" t="str">
            <v>ជៀស សុជាតិ</v>
          </cell>
          <cell r="C4014">
            <v>1881400245</v>
          </cell>
          <cell r="D4014" t="str">
            <v>ជៀស សុជាតិ</v>
          </cell>
          <cell r="E4014" t="str">
            <v>CHIES SOCHEAT</v>
          </cell>
          <cell r="F4014" t="str">
            <v>0290000054068</v>
          </cell>
        </row>
        <row r="4015">
          <cell r="B4015" t="str">
            <v>សែម រដ្ឋា</v>
          </cell>
          <cell r="C4015">
            <v>1852100499</v>
          </cell>
          <cell r="D4015" t="str">
            <v>សែម រដ្ឋា</v>
          </cell>
          <cell r="E4015" t="str">
            <v>SEM RATHA</v>
          </cell>
          <cell r="F4015" t="str">
            <v>0290000067577</v>
          </cell>
        </row>
        <row r="4016">
          <cell r="B4016" t="str">
            <v>សុខ ណុំ</v>
          </cell>
          <cell r="C4016">
            <v>1862100512</v>
          </cell>
          <cell r="D4016" t="str">
            <v>សុខ ណុំ</v>
          </cell>
          <cell r="E4016" t="str">
            <v>SOK NOM</v>
          </cell>
          <cell r="F4016" t="str">
            <v>0290000067588</v>
          </cell>
        </row>
        <row r="4017">
          <cell r="B4017" t="str">
            <v>ឈីម ជីវ័ន</v>
          </cell>
          <cell r="C4017">
            <v>1900300252</v>
          </cell>
          <cell r="D4017" t="str">
            <v>ឈីម ជីវ័ន</v>
          </cell>
          <cell r="E4017" t="str">
            <v>CHHIM CHIVOIN</v>
          </cell>
          <cell r="F4017" t="str">
            <v>0290000067545</v>
          </cell>
        </row>
        <row r="4018">
          <cell r="B4018" t="str">
            <v>សេង សុថារី</v>
          </cell>
          <cell r="C4018">
            <v>2880300374</v>
          </cell>
          <cell r="D4018" t="str">
            <v>សេង សុថារី</v>
          </cell>
          <cell r="E4018" t="str">
            <v>SENG SOTHARY</v>
          </cell>
          <cell r="F4018" t="str">
            <v>0290000067561</v>
          </cell>
        </row>
        <row r="4019">
          <cell r="B4019" t="str">
            <v>ហួ ធារី</v>
          </cell>
          <cell r="C4019">
            <v>2900300409</v>
          </cell>
          <cell r="D4019" t="str">
            <v>ហួ ធារី</v>
          </cell>
          <cell r="E4019" t="str">
            <v>HOUR THEARY</v>
          </cell>
          <cell r="F4019" t="str">
            <v>0290000072654</v>
          </cell>
        </row>
        <row r="4020">
          <cell r="B4020" t="str">
            <v>សោម ជីវ័ន</v>
          </cell>
          <cell r="C4020">
            <v>1810800405</v>
          </cell>
          <cell r="D4020" t="str">
            <v>សោម ជីវ័ន</v>
          </cell>
          <cell r="E4020" t="str">
            <v>SOM CHIVORN</v>
          </cell>
          <cell r="F4020" t="str">
            <v>0290000042917</v>
          </cell>
        </row>
        <row r="4021">
          <cell r="B4021" t="str">
            <v>សុខ ចំណាន</v>
          </cell>
          <cell r="C4021">
            <v>1810800321</v>
          </cell>
          <cell r="D4021" t="str">
            <v>សុខ ចំណាន</v>
          </cell>
          <cell r="E4021" t="str">
            <v>SOK CHAMNAN</v>
          </cell>
          <cell r="F4021" t="str">
            <v>0290000042728</v>
          </cell>
        </row>
        <row r="4022">
          <cell r="B4022" t="str">
            <v>សយ វណ្ឌី</v>
          </cell>
          <cell r="C4022">
            <v>1810800322</v>
          </cell>
          <cell r="D4022" t="str">
            <v>សយ វណ្ឌី</v>
          </cell>
          <cell r="E4022" t="str">
            <v>SOY VANDY</v>
          </cell>
          <cell r="F4022" t="str">
            <v>0290000042747</v>
          </cell>
        </row>
        <row r="4023">
          <cell r="B4023" t="str">
            <v>ចន គឹមឈាន់</v>
          </cell>
          <cell r="C4023">
            <v>1860300236</v>
          </cell>
          <cell r="D4023" t="str">
            <v>ចន គឹមឈាន់</v>
          </cell>
          <cell r="E4023" t="str">
            <v>CHAN KIMCHHORN</v>
          </cell>
          <cell r="F4023" t="str">
            <v>0290000042984</v>
          </cell>
        </row>
        <row r="4024">
          <cell r="B4024" t="str">
            <v>កូយ ប៊ុនថន</v>
          </cell>
          <cell r="C4024">
            <v>1892100382</v>
          </cell>
          <cell r="D4024" t="str">
            <v>កូយ ប៊ុនថន</v>
          </cell>
          <cell r="E4024" t="str">
            <v>KOUY BUNTHORN</v>
          </cell>
          <cell r="F4024">
            <v>290000067518</v>
          </cell>
        </row>
        <row r="4025">
          <cell r="B4025" t="str">
            <v>ឌី ហុង</v>
          </cell>
          <cell r="C4025">
            <v>1960700071</v>
          </cell>
          <cell r="D4025" t="str">
            <v>ឌី ហុង</v>
          </cell>
          <cell r="E4025" t="str">
            <v>DY HONG</v>
          </cell>
          <cell r="F4025" t="str">
            <v>0250000150696</v>
          </cell>
        </row>
        <row r="4026">
          <cell r="B4026" t="str">
            <v>កោ គីមអាន</v>
          </cell>
          <cell r="C4026">
            <v>1830300357</v>
          </cell>
          <cell r="D4026" t="str">
            <v>កោ គីមអាន</v>
          </cell>
          <cell r="E4026" t="str">
            <v>KOR KIM AN</v>
          </cell>
          <cell r="F4026" t="str">
            <v>0530000088551</v>
          </cell>
        </row>
        <row r="4027">
          <cell r="B4027" t="str">
            <v>ជួន ឡៃហួង</v>
          </cell>
          <cell r="C4027">
            <v>2860300323</v>
          </cell>
          <cell r="D4027" t="str">
            <v>ជួន ឡៃហួង</v>
          </cell>
          <cell r="E4027" t="str">
            <v>CHUON LEYHUONG</v>
          </cell>
          <cell r="F4027" t="str">
            <v>0530000088993</v>
          </cell>
        </row>
        <row r="4028">
          <cell r="B4028" t="str">
            <v>កោ គីមអូន</v>
          </cell>
          <cell r="C4028">
            <v>1860300410</v>
          </cell>
          <cell r="D4028" t="str">
            <v>កោ គីមអូន</v>
          </cell>
          <cell r="E4028" t="str">
            <v>KOR KIMOUN</v>
          </cell>
          <cell r="F4028" t="str">
            <v>0530000088926</v>
          </cell>
        </row>
        <row r="4029">
          <cell r="B4029" t="str">
            <v>ដន សាវុធ</v>
          </cell>
          <cell r="C4029">
            <v>1881100042</v>
          </cell>
          <cell r="D4029" t="str">
            <v>ដន សាវុធ</v>
          </cell>
          <cell r="E4029" t="str">
            <v>DORN SAVUTH</v>
          </cell>
          <cell r="F4029" t="str">
            <v>0530000093628</v>
          </cell>
        </row>
        <row r="4030">
          <cell r="B4030" t="str">
            <v>ផេង សុខឃន់</v>
          </cell>
          <cell r="C4030">
            <v>1840300417</v>
          </cell>
          <cell r="D4030" t="str">
            <v>ផេង សុខឃន់</v>
          </cell>
          <cell r="E4030" t="str">
            <v>PHENG SOKKHORN</v>
          </cell>
          <cell r="F4030" t="str">
            <v>0530000014728</v>
          </cell>
        </row>
        <row r="4031">
          <cell r="B4031" t="str">
            <v>សេង វណ្ណា</v>
          </cell>
          <cell r="C4031">
            <v>1902100544</v>
          </cell>
          <cell r="D4031" t="str">
            <v>សេង វណ្ណា</v>
          </cell>
          <cell r="E4031" t="str">
            <v>SENG VANNA</v>
          </cell>
          <cell r="F4031" t="str">
            <v>0530000089035</v>
          </cell>
        </row>
        <row r="4032">
          <cell r="B4032" t="str">
            <v>ជា សុខប៊ុនហុង</v>
          </cell>
          <cell r="C4032">
            <v>1920600177</v>
          </cell>
          <cell r="D4032" t="str">
            <v>ជា សុខប៊ុនហុង</v>
          </cell>
          <cell r="E4032" t="str">
            <v>CHEA SOKBUNHONG</v>
          </cell>
          <cell r="F4032" t="str">
            <v>0530000088958</v>
          </cell>
        </row>
        <row r="4033">
          <cell r="B4033" t="str">
            <v>ជ័យ យូអិន</v>
          </cell>
          <cell r="C4033">
            <v>2931400248</v>
          </cell>
          <cell r="D4033" t="str">
            <v>ជ័យ យូអិន</v>
          </cell>
          <cell r="E4033" t="str">
            <v>CHEY UN</v>
          </cell>
          <cell r="F4033" t="str">
            <v>0530000062404</v>
          </cell>
        </row>
        <row r="4034">
          <cell r="B4034" t="str">
            <v>ឌុល ចាន់និកា</v>
          </cell>
          <cell r="C4034">
            <v>1940800112</v>
          </cell>
          <cell r="D4034" t="str">
            <v>ឌុល ចាន់និកា</v>
          </cell>
          <cell r="E4034" t="str">
            <v>DOUL CHANIKA</v>
          </cell>
          <cell r="F4034">
            <v>530000106584</v>
          </cell>
        </row>
        <row r="4035">
          <cell r="B4035" t="str">
            <v>ប៊ុន សុភា</v>
          </cell>
          <cell r="C4035">
            <v>1962100059</v>
          </cell>
          <cell r="D4035" t="str">
            <v>ប៊ុន សុភា</v>
          </cell>
          <cell r="E4035" t="str">
            <v>BUN SOPHEA</v>
          </cell>
          <cell r="F4035" t="str">
            <v>0530000092699</v>
          </cell>
        </row>
        <row r="4036">
          <cell r="B4036" t="str">
            <v>អ៊ូច ផល្លី</v>
          </cell>
          <cell r="C4036">
            <v>1932100308</v>
          </cell>
          <cell r="D4036" t="str">
            <v>អ៊ូច ផល្លី</v>
          </cell>
          <cell r="E4036" t="str">
            <v>OUCH PHALLY</v>
          </cell>
          <cell r="F4036" t="str">
            <v>0530000089051</v>
          </cell>
        </row>
        <row r="4037">
          <cell r="B4037" t="str">
            <v>វណ្ណ រម្យមនោ</v>
          </cell>
          <cell r="C4037">
            <v>1811900003</v>
          </cell>
          <cell r="D4037" t="str">
            <v>វណ្ណ រម្យមនោ</v>
          </cell>
          <cell r="E4037" t="str">
            <v>VANN ROMMONO</v>
          </cell>
          <cell r="F4037" t="str">
            <v>0390000217584</v>
          </cell>
        </row>
        <row r="4038">
          <cell r="B4038" t="str">
            <v>ដែង ភាព</v>
          </cell>
          <cell r="C4038">
            <v>1721900022</v>
          </cell>
          <cell r="D4038" t="str">
            <v>ដែង ភាព</v>
          </cell>
          <cell r="E4038" t="str">
            <v>DENG PHEAP</v>
          </cell>
          <cell r="F4038" t="str">
            <v>0390000217606</v>
          </cell>
        </row>
        <row r="4039">
          <cell r="B4039" t="str">
            <v>ហេង ច័ន្ទតុលា</v>
          </cell>
          <cell r="C4039">
            <v>1840800461</v>
          </cell>
          <cell r="D4039" t="str">
            <v>ហេង ច័ន្ទតុលា</v>
          </cell>
          <cell r="E4039" t="str">
            <v>HENG CHANTOLA</v>
          </cell>
          <cell r="F4039" t="str">
            <v>0390000217398</v>
          </cell>
        </row>
        <row r="4040">
          <cell r="B4040" t="str">
            <v>លាង សុភាព</v>
          </cell>
          <cell r="C4040">
            <v>2841400146</v>
          </cell>
          <cell r="D4040" t="str">
            <v>លាង សុភាព</v>
          </cell>
          <cell r="E4040" t="str">
            <v>LEANG SOPHEAP</v>
          </cell>
          <cell r="F4040" t="str">
            <v>0390000217649</v>
          </cell>
        </row>
        <row r="4041">
          <cell r="B4041" t="str">
            <v>ណុប វឌ្ឍណា</v>
          </cell>
          <cell r="C4041">
            <v>1860700380</v>
          </cell>
          <cell r="D4041" t="str">
            <v>ណុប វឌ្ឍណា</v>
          </cell>
          <cell r="E4041" t="str">
            <v>NOP VATTANA</v>
          </cell>
          <cell r="F4041" t="str">
            <v>0390000217867</v>
          </cell>
        </row>
        <row r="4042">
          <cell r="B4042" t="str">
            <v>ហុង ទីដាលី</v>
          </cell>
          <cell r="C4042">
            <v>2942000080</v>
          </cell>
          <cell r="D4042" t="str">
            <v>ហុង ទីដាលី</v>
          </cell>
          <cell r="E4042" t="str">
            <v>HONG TI DALY</v>
          </cell>
          <cell r="F4042" t="str">
            <v>0390000217665</v>
          </cell>
        </row>
        <row r="4043">
          <cell r="B4043" t="str">
            <v>ឆៃ វណ្ណៈ</v>
          </cell>
          <cell r="C4043">
            <v>1870300324</v>
          </cell>
          <cell r="D4043" t="str">
            <v>ឆៃ វណ្ណៈ</v>
          </cell>
          <cell r="E4043" t="str">
            <v>CHHAY VANNAK</v>
          </cell>
          <cell r="F4043">
            <v>290000054524</v>
          </cell>
        </row>
        <row r="4044">
          <cell r="B4044" t="str">
            <v>ស អ៊ួក</v>
          </cell>
          <cell r="C4044">
            <v>1872100511</v>
          </cell>
          <cell r="D4044" t="str">
            <v>ស អ៊ួក</v>
          </cell>
          <cell r="E4044" t="str">
            <v>SOR UOK</v>
          </cell>
          <cell r="F4044" t="str">
            <v>0390000217711</v>
          </cell>
        </row>
        <row r="4045">
          <cell r="B4045" t="str">
            <v>អ៊ោក ថន</v>
          </cell>
          <cell r="C4045">
            <v>1861400227</v>
          </cell>
          <cell r="D4045" t="str">
            <v>អ៊ោក ថន</v>
          </cell>
          <cell r="E4045" t="str">
            <v>OUK THORN</v>
          </cell>
          <cell r="F4045" t="str">
            <v>0390000217703</v>
          </cell>
        </row>
        <row r="4046">
          <cell r="B4046" t="str">
            <v>អ៊ូប សុធា</v>
          </cell>
          <cell r="C4046" t="str">
            <v>1831900066</v>
          </cell>
          <cell r="D4046" t="str">
            <v>អ៊ូប សុធា</v>
          </cell>
          <cell r="E4046" t="str">
            <v>OUP SOTHEA</v>
          </cell>
          <cell r="F4046">
            <v>390000245227</v>
          </cell>
        </row>
        <row r="4047">
          <cell r="B4047" t="str">
            <v>ថន ច្រឹប</v>
          </cell>
          <cell r="C4047">
            <v>2932100317</v>
          </cell>
          <cell r="D4047" t="str">
            <v>ថន ច្រឹប</v>
          </cell>
          <cell r="E4047" t="str">
            <v>THORN CHREP</v>
          </cell>
          <cell r="F4047" t="str">
            <v>0390000217657</v>
          </cell>
        </row>
        <row r="4048">
          <cell r="B4048" t="str">
            <v>សែម ប៉ាត</v>
          </cell>
          <cell r="C4048">
            <v>1722100729</v>
          </cell>
          <cell r="D4048" t="str">
            <v>សែម ប៉ាត</v>
          </cell>
          <cell r="E4048" t="str">
            <v>SEM PAT</v>
          </cell>
          <cell r="F4048" t="str">
            <v>0410000244485</v>
          </cell>
        </row>
        <row r="4049">
          <cell r="B4049" t="str">
            <v>យន់ សុភារ៉ា</v>
          </cell>
          <cell r="C4049">
            <v>2881500128</v>
          </cell>
          <cell r="D4049" t="str">
            <v>យន់ សុភារ៉ា</v>
          </cell>
          <cell r="E4049" t="str">
            <v>YUN SOPHEARA</v>
          </cell>
          <cell r="F4049" t="str">
            <v>0410000244752</v>
          </cell>
        </row>
        <row r="4050">
          <cell r="B4050" t="str">
            <v>លីម សុងហ៊ត់</v>
          </cell>
          <cell r="C4050">
            <v>1830300311</v>
          </cell>
          <cell r="D4050" t="str">
            <v>លីម សុងហ៊ត់</v>
          </cell>
          <cell r="E4050" t="str">
            <v>LIM SONGHUT</v>
          </cell>
          <cell r="F4050" t="str">
            <v>0410000244175</v>
          </cell>
        </row>
        <row r="4051">
          <cell r="B4051" t="str">
            <v>ហន សេងហ៊ាន</v>
          </cell>
          <cell r="C4051">
            <v>1791400323</v>
          </cell>
          <cell r="D4051" t="str">
            <v>ហន សេងហ៊ាន</v>
          </cell>
          <cell r="E4051" t="str">
            <v>HORN SENGHEAN</v>
          </cell>
          <cell r="F4051" t="str">
            <v>0410000029746</v>
          </cell>
        </row>
        <row r="4052">
          <cell r="B4052" t="str">
            <v>ណោសេង ឃាវ</v>
          </cell>
          <cell r="C4052">
            <v>1821000139</v>
          </cell>
          <cell r="D4052" t="str">
            <v>ណោសេង ឃាវ</v>
          </cell>
          <cell r="E4052" t="str">
            <v>NOR SENGKHEAV</v>
          </cell>
          <cell r="F4052" t="str">
            <v>0410000244248</v>
          </cell>
        </row>
        <row r="4053">
          <cell r="B4053" t="str">
            <v>គឹម ភារក្ស</v>
          </cell>
          <cell r="C4053">
            <v>1831900067</v>
          </cell>
          <cell r="D4053" t="str">
            <v>គឹម ភារក្ស</v>
          </cell>
          <cell r="E4053" t="str">
            <v>KIM PHEARAK</v>
          </cell>
          <cell r="F4053" t="str">
            <v>0410000244148</v>
          </cell>
        </row>
        <row r="4054">
          <cell r="B4054" t="str">
            <v>សេង វេងថុង</v>
          </cell>
          <cell r="C4054">
            <v>1850600220</v>
          </cell>
          <cell r="D4054" t="str">
            <v>សេង វេងថុង</v>
          </cell>
          <cell r="E4054" t="str">
            <v>SENG VENGTHONG</v>
          </cell>
          <cell r="F4054" t="str">
            <v>0410000244272</v>
          </cell>
        </row>
        <row r="4055">
          <cell r="B4055" t="str">
            <v>អ៊ុន គឹមនី</v>
          </cell>
          <cell r="C4055">
            <v>1861200281</v>
          </cell>
          <cell r="D4055" t="str">
            <v>អ៊ុន គឹមនី</v>
          </cell>
          <cell r="E4055" t="str">
            <v>UN KIMNEY</v>
          </cell>
          <cell r="F4055" t="str">
            <v>0410000244574</v>
          </cell>
        </row>
        <row r="4056">
          <cell r="B4056" t="str">
            <v>សៀង ភារី</v>
          </cell>
          <cell r="C4056">
            <v>1881400307</v>
          </cell>
          <cell r="D4056" t="str">
            <v>សៀង ភារី</v>
          </cell>
          <cell r="E4056" t="str">
            <v>SEANG PHEARY</v>
          </cell>
          <cell r="F4056" t="str">
            <v>0410000244124</v>
          </cell>
        </row>
        <row r="4057">
          <cell r="B4057" t="str">
            <v>ប៊ុន​ អូន</v>
          </cell>
          <cell r="C4057">
            <v>2882100345</v>
          </cell>
          <cell r="D4057" t="str">
            <v>ប៊ុន​ អូន</v>
          </cell>
          <cell r="E4057" t="str">
            <v>BUN OUN</v>
          </cell>
          <cell r="F4057" t="str">
            <v>0410000244598</v>
          </cell>
        </row>
        <row r="4058">
          <cell r="B4058" t="str">
            <v>កែវ ប៊ុនហឿន</v>
          </cell>
          <cell r="C4058">
            <v>1891600052</v>
          </cell>
          <cell r="D4058" t="str">
            <v>កែវ ប៊ុនហឿន</v>
          </cell>
          <cell r="E4058" t="str">
            <v>KEO BUNHOEUN</v>
          </cell>
          <cell r="F4058" t="str">
            <v>0410000244132</v>
          </cell>
        </row>
        <row r="4059">
          <cell r="B4059" t="str">
            <v>ថោង សុភក្តី</v>
          </cell>
          <cell r="C4059">
            <v>1920300336</v>
          </cell>
          <cell r="D4059" t="str">
            <v>ថោង សុភក្តី</v>
          </cell>
          <cell r="E4059" t="str">
            <v>THORNG SOPHEAKKDEY</v>
          </cell>
          <cell r="F4059" t="str">
            <v>0410000244116</v>
          </cell>
        </row>
        <row r="4060">
          <cell r="B4060" t="str">
            <v>ទិត សុខរិន</v>
          </cell>
          <cell r="C4060">
            <v>1940300240</v>
          </cell>
          <cell r="D4060" t="str">
            <v>ទិត សុខរិន</v>
          </cell>
          <cell r="E4060" t="str">
            <v>TETH SOKHREN</v>
          </cell>
          <cell r="F4060" t="str">
            <v>0410000244264</v>
          </cell>
        </row>
        <row r="4061">
          <cell r="B4061" t="str">
            <v>វង្ស លីណា</v>
          </cell>
          <cell r="C4061">
            <v>2821500077</v>
          </cell>
          <cell r="D4061" t="str">
            <v>វង្ស លីណា</v>
          </cell>
          <cell r="E4061" t="str">
            <v>VONG LINA</v>
          </cell>
          <cell r="F4061" t="str">
            <v>0410000029851</v>
          </cell>
        </row>
        <row r="4062">
          <cell r="B4062" t="str">
            <v>សែម សារឿន</v>
          </cell>
          <cell r="C4062">
            <v>2822100036</v>
          </cell>
          <cell r="D4062" t="str">
            <v>សែម សារឿន</v>
          </cell>
          <cell r="E4062" t="str">
            <v>SEM SAROEUN</v>
          </cell>
          <cell r="F4062" t="str">
            <v>0410000244078</v>
          </cell>
        </row>
        <row r="4063">
          <cell r="B4063" t="str">
            <v>ខេង ម៉េងហុង</v>
          </cell>
          <cell r="C4063">
            <v>1850300399</v>
          </cell>
          <cell r="D4063" t="str">
            <v>ខេង ម៉េងហុង</v>
          </cell>
          <cell r="E4063" t="str">
            <v>KHENG MENG HONG</v>
          </cell>
          <cell r="F4063" t="str">
            <v>0410000244191</v>
          </cell>
        </row>
        <row r="4064">
          <cell r="B4064" t="str">
            <v>យ៉ាន់ សុខា</v>
          </cell>
          <cell r="C4064" t="str">
            <v>1830600272</v>
          </cell>
          <cell r="D4064" t="str">
            <v>យ៉ាន់ សុខា</v>
          </cell>
          <cell r="E4064" t="str">
            <v>YANN SOKHA</v>
          </cell>
          <cell r="F4064" t="str">
            <v>0300000220942</v>
          </cell>
        </row>
        <row r="4065">
          <cell r="B4065" t="str">
            <v>ស៊ាង សុវណ្ណរ៉ា</v>
          </cell>
          <cell r="C4065" t="str">
            <v>1850300423</v>
          </cell>
          <cell r="D4065" t="str">
            <v>ស៊ាង សុវណ្ណរ៉ា</v>
          </cell>
          <cell r="E4065" t="str">
            <v>SEANG SOVANNRA</v>
          </cell>
          <cell r="F4065" t="str">
            <v>0300000220756</v>
          </cell>
        </row>
        <row r="4066">
          <cell r="B4066" t="str">
            <v>ធា ស៊ិនធូ</v>
          </cell>
          <cell r="C4066">
            <v>1940800164</v>
          </cell>
          <cell r="D4066" t="str">
            <v>ធា ស៊ិនធូ</v>
          </cell>
          <cell r="E4066" t="str">
            <v>THEA SINTHOU</v>
          </cell>
          <cell r="F4066" t="str">
            <v>0300000220918</v>
          </cell>
        </row>
        <row r="4067">
          <cell r="B4067" t="str">
            <v>ឃឺម ផាន់ណារី</v>
          </cell>
          <cell r="C4067" t="str">
            <v>1900800341</v>
          </cell>
          <cell r="D4067" t="str">
            <v>ឃឺម ផាន់ណារី</v>
          </cell>
          <cell r="E4067" t="str">
            <v>KHIM PHANNARY</v>
          </cell>
          <cell r="F4067" t="str">
            <v>0300000220837</v>
          </cell>
        </row>
        <row r="4068">
          <cell r="B4068" t="str">
            <v>ហ៊ុយ ចំរើន</v>
          </cell>
          <cell r="C4068">
            <v>1890300422</v>
          </cell>
          <cell r="D4068" t="str">
            <v>ហ៊ុយ ចំរើន</v>
          </cell>
          <cell r="E4068" t="str">
            <v>HUY CHAMROEUN</v>
          </cell>
          <cell r="F4068" t="str">
            <v>0300000220594</v>
          </cell>
        </row>
        <row r="4069">
          <cell r="B4069" t="str">
            <v>ដា គីមចាន់</v>
          </cell>
          <cell r="C4069">
            <v>1940300243</v>
          </cell>
          <cell r="D4069" t="str">
            <v>ដា គីមចាន់</v>
          </cell>
          <cell r="E4069" t="str">
            <v>DA KIMCHANN</v>
          </cell>
          <cell r="F4069" t="str">
            <v>0300000220551</v>
          </cell>
        </row>
        <row r="4070">
          <cell r="B4070" t="str">
            <v>ស៊ឹង រដ្ឋា</v>
          </cell>
          <cell r="C4070" t="str">
            <v>1750300578</v>
          </cell>
          <cell r="D4070" t="str">
            <v>ស៊ឹង រដ្ឋា</v>
          </cell>
          <cell r="E4070" t="str">
            <v>SING RATHA</v>
          </cell>
          <cell r="F4070" t="str">
            <v>0300000220788</v>
          </cell>
        </row>
        <row r="4071">
          <cell r="B4071" t="str">
            <v>ទឹម សុតចន</v>
          </cell>
          <cell r="C4071" t="str">
            <v>1902100358</v>
          </cell>
          <cell r="D4071" t="str">
            <v>ទឹម សុតចន</v>
          </cell>
          <cell r="E4071" t="str">
            <v>TIM SOTJOHN</v>
          </cell>
          <cell r="F4071" t="str">
            <v>0300000220675</v>
          </cell>
        </row>
        <row r="4072">
          <cell r="B4072" t="str">
            <v>ទឹង សុផាត</v>
          </cell>
          <cell r="C4072" t="str">
            <v>2890300323</v>
          </cell>
          <cell r="D4072" t="str">
            <v>ទឹង សុផាត</v>
          </cell>
          <cell r="E4072" t="str">
            <v>TOENG SOPHAT</v>
          </cell>
          <cell r="F4072" t="str">
            <v>0300000220624</v>
          </cell>
        </row>
        <row r="4073">
          <cell r="B4073" t="str">
            <v>យ៉ែម ឃុន</v>
          </cell>
          <cell r="C4073" t="str">
            <v>1830300201</v>
          </cell>
          <cell r="D4073" t="str">
            <v>យ៉ែម ឃុន</v>
          </cell>
          <cell r="E4073" t="str">
            <v>YEM KHUN</v>
          </cell>
          <cell r="F4073" t="str">
            <v>0300000220648</v>
          </cell>
        </row>
        <row r="4074">
          <cell r="B4074" t="str">
            <v>រ៉ន ណារិន</v>
          </cell>
          <cell r="C4074" t="str">
            <v>1811400289</v>
          </cell>
          <cell r="D4074" t="str">
            <v>រ៉ន ណារិន</v>
          </cell>
          <cell r="E4074" t="str">
            <v>RORN NARIN</v>
          </cell>
          <cell r="F4074" t="str">
            <v>0300000220659</v>
          </cell>
        </row>
        <row r="4075">
          <cell r="B4075" t="str">
            <v>កៅ ចាន់ណា</v>
          </cell>
          <cell r="C4075" t="str">
            <v>1851400285</v>
          </cell>
          <cell r="D4075" t="str">
            <v>កៅ ចាន់ណា</v>
          </cell>
          <cell r="E4075" t="str">
            <v>KAO CHANNA</v>
          </cell>
          <cell r="F4075" t="str">
            <v>0060000425519</v>
          </cell>
        </row>
        <row r="4076">
          <cell r="B4076" t="str">
            <v>សុំ ផាណេត</v>
          </cell>
          <cell r="C4076" t="str">
            <v>1890500180</v>
          </cell>
          <cell r="D4076" t="str">
            <v>សុំ ផាណេត</v>
          </cell>
          <cell r="E4076" t="str">
            <v>SOM PHANET</v>
          </cell>
          <cell r="F4076" t="str">
            <v>0300000220721</v>
          </cell>
        </row>
        <row r="4077">
          <cell r="B4077" t="str">
            <v>សៅ សំណាង</v>
          </cell>
          <cell r="C4077" t="str">
            <v>1860600157</v>
          </cell>
          <cell r="D4077" t="str">
            <v>សៅ សំណាង</v>
          </cell>
          <cell r="E4077" t="str">
            <v>SAO SAMNANG</v>
          </cell>
          <cell r="F4077" t="str">
            <v>0300000220578</v>
          </cell>
        </row>
        <row r="4078">
          <cell r="B4078" t="str">
            <v>លន់ បូរិន</v>
          </cell>
          <cell r="C4078" t="str">
            <v>1920800210</v>
          </cell>
          <cell r="D4078" t="str">
            <v>លន់ បូរិន</v>
          </cell>
          <cell r="E4078" t="str">
            <v>LUN BORIN</v>
          </cell>
          <cell r="F4078" t="str">
            <v>0300000220888</v>
          </cell>
        </row>
        <row r="4079">
          <cell r="B4079" t="str">
            <v>ហុង ផាន់ណូ</v>
          </cell>
          <cell r="C4079">
            <v>1870300202</v>
          </cell>
          <cell r="D4079" t="str">
            <v>ហុង ផាន់ណូ</v>
          </cell>
          <cell r="E4079" t="str">
            <v>HONG PHANNO</v>
          </cell>
          <cell r="F4079" t="str">
            <v>0300000220818</v>
          </cell>
        </row>
        <row r="4080">
          <cell r="B4080" t="str">
            <v>ណុប បូរី</v>
          </cell>
          <cell r="C4080" t="str">
            <v>1892100377</v>
          </cell>
          <cell r="D4080" t="str">
            <v>ណុប បូរី</v>
          </cell>
          <cell r="E4080" t="str">
            <v>NOB BOREY</v>
          </cell>
          <cell r="F4080" t="str">
            <v>0300000221027</v>
          </cell>
        </row>
        <row r="4081">
          <cell r="B4081" t="str">
            <v>លាប មករា</v>
          </cell>
          <cell r="C4081" t="str">
            <v>1850600235</v>
          </cell>
          <cell r="D4081" t="str">
            <v>លាប មករា</v>
          </cell>
          <cell r="E4081" t="str">
            <v>LEAB MAKARA</v>
          </cell>
          <cell r="F4081" t="str">
            <v>0300000220934</v>
          </cell>
        </row>
        <row r="4082">
          <cell r="B4082" t="str">
            <v>ជួប ស្រីមុំ</v>
          </cell>
          <cell r="C4082" t="str">
            <v>2850800292</v>
          </cell>
          <cell r="D4082" t="str">
            <v>ជួប ស្រីមុំ</v>
          </cell>
          <cell r="E4082" t="str">
            <v>CHOUB SREYMOM</v>
          </cell>
          <cell r="F4082" t="str">
            <v>0300000220861</v>
          </cell>
        </row>
        <row r="4083">
          <cell r="B4083" t="str">
            <v>ហ៊ិន ដានួន</v>
          </cell>
          <cell r="C4083" t="str">
            <v>2881400207</v>
          </cell>
          <cell r="D4083" t="str">
            <v>ហ៊ិន ដានួន</v>
          </cell>
          <cell r="E4083" t="str">
            <v>HIN DANUON</v>
          </cell>
          <cell r="F4083" t="str">
            <v>0300000220764</v>
          </cell>
        </row>
        <row r="4084">
          <cell r="B4084" t="str">
            <v>គឹម រស្មី</v>
          </cell>
          <cell r="C4084" t="str">
            <v>2911400176</v>
          </cell>
          <cell r="D4084" t="str">
            <v>គឹម រស្មី</v>
          </cell>
          <cell r="E4084" t="str">
            <v>KIM RASMEY</v>
          </cell>
          <cell r="F4084" t="str">
            <v>0300000220691</v>
          </cell>
        </row>
        <row r="4085">
          <cell r="B4085" t="str">
            <v>ណុប សារឿន</v>
          </cell>
          <cell r="C4085">
            <v>1802100383</v>
          </cell>
          <cell r="D4085" t="str">
            <v>ណុប សារឿន</v>
          </cell>
          <cell r="E4085" t="str">
            <v>NOP SAROEUN</v>
          </cell>
          <cell r="F4085" t="str">
            <v>0100000281306</v>
          </cell>
        </row>
        <row r="4086">
          <cell r="B4086" t="str">
            <v>ជិន ភីឡា</v>
          </cell>
          <cell r="C4086">
            <v>1860200242</v>
          </cell>
          <cell r="D4086" t="str">
            <v>ជិន ភីឡា</v>
          </cell>
          <cell r="E4086" t="str">
            <v>CHIN PHYLA</v>
          </cell>
          <cell r="F4086" t="str">
            <v>0100000281365</v>
          </cell>
        </row>
        <row r="4087">
          <cell r="B4087" t="str">
            <v>សាយ ចន្រ្ទា</v>
          </cell>
          <cell r="C4087">
            <v>1851200228</v>
          </cell>
          <cell r="D4087" t="str">
            <v>សាយ ចន្រ្ទា</v>
          </cell>
          <cell r="E4087" t="str">
            <v>SAY CHANTREA</v>
          </cell>
          <cell r="F4087" t="str">
            <v>0100000282008</v>
          </cell>
        </row>
        <row r="4088">
          <cell r="B4088" t="str">
            <v>ឈិន វណ្ណា</v>
          </cell>
          <cell r="C4088">
            <v>1882100331</v>
          </cell>
          <cell r="D4088" t="str">
            <v>ឈិន វណ្ណា</v>
          </cell>
          <cell r="E4088" t="str">
            <v>CHHIN VANNA</v>
          </cell>
          <cell r="F4088" t="str">
            <v>0280000094218</v>
          </cell>
        </row>
        <row r="4089">
          <cell r="B4089" t="str">
            <v>សាង សារិ</v>
          </cell>
          <cell r="C4089">
            <v>1820700379</v>
          </cell>
          <cell r="D4089" t="str">
            <v>សាង សារិ</v>
          </cell>
          <cell r="E4089" t="str">
            <v>SANG SARIK</v>
          </cell>
          <cell r="F4089" t="str">
            <v>0100000281543</v>
          </cell>
        </row>
        <row r="4090">
          <cell r="B4090" t="str">
            <v>ខេន ចន្ត្រើង</v>
          </cell>
          <cell r="C4090">
            <v>1840700365</v>
          </cell>
          <cell r="D4090" t="str">
            <v>ខេន ចន្ត្រើង</v>
          </cell>
          <cell r="E4090" t="str">
            <v>KHEN CHANTROEUNG</v>
          </cell>
          <cell r="F4090" t="str">
            <v>0100000281907</v>
          </cell>
        </row>
        <row r="4091">
          <cell r="B4091" t="str">
            <v>ហ៊ូ ចាន់ណា</v>
          </cell>
          <cell r="C4091">
            <v>1852100412</v>
          </cell>
          <cell r="D4091" t="str">
            <v>ហ៊ូ ចាន់ណា</v>
          </cell>
          <cell r="E4091" t="str">
            <v>HOU CHANNA</v>
          </cell>
          <cell r="F4091" t="str">
            <v>0100000281942</v>
          </cell>
        </row>
        <row r="4092">
          <cell r="B4092" t="str">
            <v>យ៉េ វាសនា</v>
          </cell>
          <cell r="C4092">
            <v>1861200280</v>
          </cell>
          <cell r="D4092" t="str">
            <v>យ៉េ វាសនា</v>
          </cell>
          <cell r="E4092" t="str">
            <v>YE VESSNA</v>
          </cell>
          <cell r="F4092" t="str">
            <v>0100000282051</v>
          </cell>
        </row>
        <row r="4093">
          <cell r="B4093" t="str">
            <v>អេង ផុន</v>
          </cell>
          <cell r="C4093">
            <v>1880700289</v>
          </cell>
          <cell r="D4093" t="str">
            <v>អេង ផុន</v>
          </cell>
          <cell r="E4093" t="str">
            <v>ENG PHON</v>
          </cell>
          <cell r="F4093" t="str">
            <v>0100000281861</v>
          </cell>
        </row>
        <row r="4094">
          <cell r="B4094" t="str">
            <v>សុខ ដារ៉ា</v>
          </cell>
          <cell r="C4094">
            <v>1920700157</v>
          </cell>
          <cell r="D4094" t="str">
            <v>សុខ ដារ៉ា</v>
          </cell>
          <cell r="E4094" t="str">
            <v>SOK DARA</v>
          </cell>
          <cell r="F4094" t="str">
            <v>0480000446345</v>
          </cell>
        </row>
        <row r="4095">
          <cell r="B4095" t="str">
            <v>យ៉ង់ ចន្ថា</v>
          </cell>
          <cell r="C4095">
            <v>2890700242</v>
          </cell>
          <cell r="D4095" t="str">
            <v>យ៉ង់ ចន្ថា</v>
          </cell>
          <cell r="E4095" t="str">
            <v>YANG CHANTHA</v>
          </cell>
          <cell r="F4095" t="str">
            <v>0100000281737</v>
          </cell>
        </row>
        <row r="4096">
          <cell r="B4096" t="str">
            <v>ទិត្យ វិជ្ជនី</v>
          </cell>
          <cell r="C4096">
            <v>2920700202</v>
          </cell>
          <cell r="D4096" t="str">
            <v>ទិត្យ វិជ្ជនី</v>
          </cell>
          <cell r="E4096" t="str">
            <v>TITH VICHANY</v>
          </cell>
          <cell r="F4096" t="str">
            <v>0100000281478</v>
          </cell>
        </row>
        <row r="4097">
          <cell r="B4097" t="str">
            <v>ទុយ ស៊ីណាក់</v>
          </cell>
          <cell r="C4097">
            <v>1792100410</v>
          </cell>
          <cell r="D4097" t="str">
            <v>ទុយ ស៊ីណាក់</v>
          </cell>
          <cell r="E4097" t="str">
            <v>TUY SINAK</v>
          </cell>
          <cell r="F4097" t="str">
            <v>0100000281926</v>
          </cell>
        </row>
        <row r="4098">
          <cell r="B4098" t="str">
            <v>សោ ស៊ីនួន</v>
          </cell>
          <cell r="C4098">
            <v>1842100476</v>
          </cell>
          <cell r="D4098" t="str">
            <v>សោ ស៊ីនួន</v>
          </cell>
          <cell r="E4098" t="str">
            <v>SOR SINUON</v>
          </cell>
          <cell r="F4098">
            <v>100000282458</v>
          </cell>
        </row>
        <row r="4099">
          <cell r="B4099" t="str">
            <v>សយ  សាមឺឌី</v>
          </cell>
          <cell r="C4099">
            <v>1872100425</v>
          </cell>
          <cell r="D4099" t="str">
            <v>សយ  សាមឺឌី</v>
          </cell>
          <cell r="E4099" t="str">
            <v>SAY SAMEDI</v>
          </cell>
          <cell r="F4099" t="str">
            <v>0100000281888</v>
          </cell>
        </row>
        <row r="4100">
          <cell r="B4100" t="str">
            <v>លន ចាន់ធឿន</v>
          </cell>
          <cell r="C4100">
            <v>1890700325</v>
          </cell>
          <cell r="D4100" t="str">
            <v>លន ចាន់ធឿន</v>
          </cell>
          <cell r="E4100" t="str">
            <v>LORN CHANTHOUEN</v>
          </cell>
          <cell r="F4100" t="str">
            <v>0100000281594</v>
          </cell>
        </row>
        <row r="4101">
          <cell r="B4101" t="str">
            <v>សួន ឆែម</v>
          </cell>
          <cell r="C4101">
            <v>1891500136</v>
          </cell>
          <cell r="D4101" t="str">
            <v>សួន ឆែម</v>
          </cell>
          <cell r="E4101" t="str">
            <v>SUON CHHEM</v>
          </cell>
          <cell r="F4101" t="str">
            <v>0100000282407</v>
          </cell>
        </row>
        <row r="4102">
          <cell r="B4102" t="str">
            <v>កែវ រ៉ានី</v>
          </cell>
          <cell r="C4102">
            <v>1900700219</v>
          </cell>
          <cell r="D4102" t="str">
            <v>កែវ រ៉ានី</v>
          </cell>
          <cell r="E4102" t="str">
            <v>KEO RANY</v>
          </cell>
          <cell r="F4102" t="str">
            <v>0100000282426</v>
          </cell>
        </row>
        <row r="4103">
          <cell r="B4103" t="str">
            <v>ភី រតនៈ</v>
          </cell>
          <cell r="C4103">
            <v>1930700174</v>
          </cell>
          <cell r="D4103" t="str">
            <v>ភី រតនៈ</v>
          </cell>
          <cell r="E4103" t="str">
            <v>PHY RATHANAK</v>
          </cell>
          <cell r="F4103" t="str">
            <v>0100000281756</v>
          </cell>
        </row>
        <row r="4104">
          <cell r="B4104" t="str">
            <v>សូត្រ វិទី</v>
          </cell>
          <cell r="C4104">
            <v>1890700282</v>
          </cell>
          <cell r="D4104" t="str">
            <v>សូត្រ វិទី</v>
          </cell>
          <cell r="E4104" t="str">
            <v>SOT VITY</v>
          </cell>
          <cell r="F4104" t="str">
            <v>0100000282377</v>
          </cell>
        </row>
        <row r="4105">
          <cell r="B4105" t="str">
            <v>ធឹម ចន្ថន</v>
          </cell>
          <cell r="C4105">
            <v>1932100306</v>
          </cell>
          <cell r="D4105" t="str">
            <v>ធឹម ចន្ថន</v>
          </cell>
          <cell r="E4105" t="str">
            <v>THOEM CHANTHORN</v>
          </cell>
          <cell r="F4105" t="str">
            <v>0100000281683</v>
          </cell>
        </row>
        <row r="4106">
          <cell r="B4106" t="str">
            <v>ប៉ិច ថានី</v>
          </cell>
          <cell r="C4106">
            <v>1830800430</v>
          </cell>
          <cell r="D4106" t="str">
            <v>ប៉ិច ថានី</v>
          </cell>
          <cell r="E4106" t="str">
            <v>PICH THANY</v>
          </cell>
          <cell r="F4106" t="str">
            <v>0100000281632</v>
          </cell>
        </row>
        <row r="4107">
          <cell r="B4107" t="str">
            <v>ទិត្យ ចាន់ណា</v>
          </cell>
          <cell r="C4107">
            <v>1870700158</v>
          </cell>
          <cell r="D4107" t="str">
            <v>ទិត្យ ចាន់ណា</v>
          </cell>
          <cell r="E4107" t="str">
            <v>TITH CHANNA</v>
          </cell>
          <cell r="F4107" t="str">
            <v>0100000281397</v>
          </cell>
        </row>
        <row r="4108">
          <cell r="B4108" t="str">
            <v>មុន សុខៈ</v>
          </cell>
          <cell r="C4108">
            <v>1872100276</v>
          </cell>
          <cell r="D4108" t="str">
            <v>មុន សុខៈ</v>
          </cell>
          <cell r="E4108" t="str">
            <v>MUNN SOKHAK</v>
          </cell>
          <cell r="F4108" t="str">
            <v>0100000281508</v>
          </cell>
        </row>
        <row r="4109">
          <cell r="B4109" t="str">
            <v>ស៊ា ប្រុស</v>
          </cell>
          <cell r="C4109">
            <v>1890700122</v>
          </cell>
          <cell r="D4109" t="str">
            <v>ស៊ា ប្រុស</v>
          </cell>
          <cell r="E4109" t="str">
            <v>SEAR BROS</v>
          </cell>
          <cell r="F4109" t="str">
            <v>0100000281969</v>
          </cell>
        </row>
        <row r="4110">
          <cell r="B4110" t="str">
            <v>ធី វួចឌាន</v>
          </cell>
          <cell r="C4110">
            <v>2942300014</v>
          </cell>
          <cell r="D4110" t="str">
            <v>ធី វួចឌាន</v>
          </cell>
          <cell r="E4110" t="str">
            <v>THY VUOCHDEAN</v>
          </cell>
          <cell r="F4110" t="str">
            <v>0100000282035</v>
          </cell>
        </row>
        <row r="4111">
          <cell r="B4111" t="str">
            <v>យឿន ចាន់ឌី</v>
          </cell>
          <cell r="C4111" t="str">
            <v xml:space="preserve">2780200041 </v>
          </cell>
          <cell r="D4111" t="str">
            <v>យឿន ចាន់ឌី</v>
          </cell>
          <cell r="E4111" t="str">
            <v>YOEUN CHANDY</v>
          </cell>
          <cell r="F4111" t="str">
            <v>0070000260779</v>
          </cell>
        </row>
        <row r="4112">
          <cell r="B4112" t="str">
            <v>សែម លីណា</v>
          </cell>
          <cell r="C4112" t="str">
            <v xml:space="preserve">2830300264 </v>
          </cell>
          <cell r="D4112" t="str">
            <v>សែម លីណា</v>
          </cell>
          <cell r="E4112" t="str">
            <v>SEM LINA</v>
          </cell>
          <cell r="F4112" t="str">
            <v>0070000260876</v>
          </cell>
        </row>
        <row r="4113">
          <cell r="B4113" t="str">
            <v>លឿង សារ៉ាត់</v>
          </cell>
          <cell r="C4113" t="str">
            <v>1882100399</v>
          </cell>
          <cell r="D4113" t="str">
            <v>លឿង សារ៉ាត់</v>
          </cell>
          <cell r="E4113" t="str">
            <v>LOEUNG SARATH</v>
          </cell>
          <cell r="F4113" t="str">
            <v>0070000260639</v>
          </cell>
        </row>
        <row r="4114">
          <cell r="B4114" t="str">
            <v>ទៀប សាហួត</v>
          </cell>
          <cell r="C4114">
            <v>1830200394</v>
          </cell>
          <cell r="D4114" t="str">
            <v>ទៀប សាហួត</v>
          </cell>
          <cell r="E4114" t="str">
            <v>TEAB SAHOUT</v>
          </cell>
          <cell r="F4114" t="str">
            <v>0070000260531</v>
          </cell>
        </row>
        <row r="4115">
          <cell r="B4115" t="str">
            <v>ចាន់ ដាវី</v>
          </cell>
          <cell r="C4115">
            <v>1872000157</v>
          </cell>
          <cell r="D4115" t="str">
            <v>ចាន់ ដាវី</v>
          </cell>
          <cell r="E4115" t="str">
            <v>CHAN DAVY</v>
          </cell>
          <cell r="F4115" t="str">
            <v>0070000260841</v>
          </cell>
        </row>
        <row r="4116">
          <cell r="B4116" t="str">
            <v>អ៊ី សំអាន</v>
          </cell>
          <cell r="C4116">
            <v>1870800405</v>
          </cell>
          <cell r="D4116" t="str">
            <v>អ៊ី សំអាន</v>
          </cell>
          <cell r="E4116" t="str">
            <v>Y SAMAN</v>
          </cell>
          <cell r="F4116" t="str">
            <v>0070000260612</v>
          </cell>
        </row>
        <row r="4117">
          <cell r="B4117" t="str">
            <v>ឃិន សុខា</v>
          </cell>
          <cell r="C4117">
            <v>1900700240</v>
          </cell>
          <cell r="D4117" t="str">
            <v>ឃិន សុខា</v>
          </cell>
          <cell r="E4117" t="str">
            <v>KHIN SOKHA</v>
          </cell>
          <cell r="F4117" t="str">
            <v>0100000280407</v>
          </cell>
        </row>
        <row r="4118">
          <cell r="B4118" t="str">
            <v>ញឹម ជីវន្ត</v>
          </cell>
          <cell r="C4118">
            <v>1921400127</v>
          </cell>
          <cell r="D4118" t="str">
            <v>ញឹម ជីវន្ត</v>
          </cell>
          <cell r="E4118" t="str">
            <v>NHEM CHIVORN</v>
          </cell>
          <cell r="F4118" t="str">
            <v>0070000260558</v>
          </cell>
        </row>
        <row r="4119">
          <cell r="B4119" t="str">
            <v>ហុង មុំ</v>
          </cell>
          <cell r="C4119">
            <v>2870800326</v>
          </cell>
          <cell r="D4119" t="str">
            <v>ហុង មុំ</v>
          </cell>
          <cell r="E4119" t="str">
            <v>HONG MOM</v>
          </cell>
          <cell r="F4119" t="str">
            <v>0070000260598</v>
          </cell>
        </row>
        <row r="4120">
          <cell r="B4120" t="str">
            <v>ប្រាក់​ ពិសិដ្ឋ</v>
          </cell>
          <cell r="C4120">
            <v>1891200252</v>
          </cell>
          <cell r="D4120" t="str">
            <v>ប្រាក់​ ពិសិដ្ឋ</v>
          </cell>
          <cell r="E4120" t="str">
            <v>PRAK PISETH</v>
          </cell>
          <cell r="F4120" t="str">
            <v>0070000260574</v>
          </cell>
        </row>
        <row r="4121">
          <cell r="B4121" t="str">
            <v>ចៃ មីនី</v>
          </cell>
          <cell r="C4121">
            <v>1900200221</v>
          </cell>
          <cell r="D4121" t="str">
            <v>ចៃ មីនី</v>
          </cell>
          <cell r="E4121" t="str">
            <v>CHAI MINI</v>
          </cell>
          <cell r="F4121" t="str">
            <v>0070000260655</v>
          </cell>
        </row>
        <row r="4122">
          <cell r="B4122" t="str">
            <v>ប៉ុន វុទ្ធី</v>
          </cell>
          <cell r="C4122">
            <v>1902100546</v>
          </cell>
          <cell r="D4122" t="str">
            <v>ប៉ុន វុទ្ធី</v>
          </cell>
          <cell r="E4122" t="str">
            <v>PON VUTHY</v>
          </cell>
          <cell r="F4122" t="str">
            <v>0070000260817</v>
          </cell>
        </row>
        <row r="4123">
          <cell r="B4123" t="str">
            <v>សំ ភត្រ្តា</v>
          </cell>
          <cell r="C4123">
            <v>1940200125</v>
          </cell>
          <cell r="D4123" t="str">
            <v>សំ ភត្រ្តា</v>
          </cell>
          <cell r="E4123" t="str">
            <v>SAM PHEAKTRA</v>
          </cell>
          <cell r="F4123" t="str">
            <v>0070000260469</v>
          </cell>
        </row>
        <row r="4124">
          <cell r="B4124" t="str">
            <v>រ៉េត ម៉ារ៉ូត</v>
          </cell>
          <cell r="C4124">
            <v>1920800279</v>
          </cell>
          <cell r="D4124" t="str">
            <v>រ៉េត ម៉ារ៉ូត</v>
          </cell>
          <cell r="E4124" t="str">
            <v>RET MAROT</v>
          </cell>
          <cell r="F4124" t="str">
            <v>0070000260698</v>
          </cell>
        </row>
        <row r="4125">
          <cell r="B4125" t="str">
            <v>ហេង គឹមស៊ុន</v>
          </cell>
          <cell r="C4125">
            <v>1650100003</v>
          </cell>
          <cell r="D4125" t="str">
            <v>ហេង គឹមស៊ុន</v>
          </cell>
          <cell r="E4125" t="str">
            <v>HENG KIMSUN</v>
          </cell>
          <cell r="F4125">
            <v>550000115029</v>
          </cell>
        </row>
        <row r="4126">
          <cell r="B4126" t="str">
            <v>ហ៊ឹម គឹមស្រស់</v>
          </cell>
          <cell r="C4126">
            <v>1810300395</v>
          </cell>
          <cell r="D4126" t="str">
            <v>ហ៊ឹម គឹមស្រស់</v>
          </cell>
          <cell r="E4126" t="str">
            <v>HIM KIMSROS</v>
          </cell>
          <cell r="F4126">
            <v>550000114251</v>
          </cell>
        </row>
        <row r="4127">
          <cell r="B4127" t="str">
            <v>ពៅ សារួន</v>
          </cell>
          <cell r="C4127">
            <v>1870200361</v>
          </cell>
          <cell r="D4127" t="str">
            <v>ពៅ សារួន</v>
          </cell>
          <cell r="E4127" t="str">
            <v>PEOU SAROUN</v>
          </cell>
          <cell r="F4127">
            <v>550000115018</v>
          </cell>
        </row>
        <row r="4128">
          <cell r="B4128" t="str">
            <v>ឡាង ម៉េងអ៊ាង</v>
          </cell>
          <cell r="C4128">
            <v>1830300487</v>
          </cell>
          <cell r="D4128" t="str">
            <v>ឡាង ម៉េងអ៊ាង</v>
          </cell>
          <cell r="E4128" t="str">
            <v>LANG MENGEANG</v>
          </cell>
          <cell r="F4128">
            <v>550000114359</v>
          </cell>
        </row>
        <row r="4129">
          <cell r="B4129" t="str">
            <v>ពត សុផានិត</v>
          </cell>
          <cell r="C4129">
            <v>1860500168</v>
          </cell>
          <cell r="D4129" t="str">
            <v>ពត សុផានិត</v>
          </cell>
          <cell r="E4129" t="str">
            <v>PORT SOPHANITH</v>
          </cell>
          <cell r="F4129">
            <v>400000278527</v>
          </cell>
        </row>
        <row r="4130">
          <cell r="B4130" t="str">
            <v>សារ៉ម មិនា</v>
          </cell>
          <cell r="C4130">
            <v>1940200118</v>
          </cell>
          <cell r="D4130" t="str">
            <v>សារ៉ម មិនា</v>
          </cell>
          <cell r="E4130" t="str">
            <v>SARORN MINEA</v>
          </cell>
          <cell r="F4130">
            <v>550000114995</v>
          </cell>
        </row>
        <row r="4131">
          <cell r="B4131" t="str">
            <v>សួង ដាណា</v>
          </cell>
          <cell r="D4131" t="str">
            <v>សួង ដាណា</v>
          </cell>
          <cell r="E4131" t="str">
            <v>SOUNG DANA</v>
          </cell>
          <cell r="F4131">
            <v>440000030139</v>
          </cell>
        </row>
        <row r="4132">
          <cell r="B4132" t="str">
            <v>ជួប ពិនដារ៉ា</v>
          </cell>
          <cell r="D4132" t="str">
            <v>ជួប ពិនដារ៉ា</v>
          </cell>
          <cell r="E4132" t="str">
            <v>CHUOB PINDARA</v>
          </cell>
          <cell r="F4132" t="str">
            <v>0440000029928</v>
          </cell>
        </row>
        <row r="4133">
          <cell r="B4133" t="str">
            <v>ឈា ច័ន្ទសុធា</v>
          </cell>
          <cell r="D4133" t="str">
            <v>ឈា ច័ន្ទសុធា</v>
          </cell>
          <cell r="E4133" t="str">
            <v>CHHEA CHANSOTHEA</v>
          </cell>
          <cell r="F4133" t="str">
            <v>0440000029564</v>
          </cell>
        </row>
        <row r="4134">
          <cell r="B4134" t="str">
            <v>អាន សុខហេង</v>
          </cell>
          <cell r="D4134" t="str">
            <v>អាន សុខហេង</v>
          </cell>
          <cell r="E4134" t="str">
            <v>AN SOKHENG</v>
          </cell>
          <cell r="F4134" t="str">
            <v>0440000030578</v>
          </cell>
        </row>
        <row r="4135">
          <cell r="B4135" t="str">
            <v>សោម ស្រីមុំ</v>
          </cell>
          <cell r="D4135" t="str">
            <v>សោម ស្រីមុំ</v>
          </cell>
          <cell r="E4135" t="str">
            <v>SOM SREYMOM</v>
          </cell>
          <cell r="F4135">
            <v>420000322527</v>
          </cell>
        </row>
        <row r="4136">
          <cell r="B4136" t="str">
            <v>ខាន់ បញ្ញា</v>
          </cell>
          <cell r="D4136" t="str">
            <v>ខាន់ បញ្ញា</v>
          </cell>
          <cell r="E4136" t="str">
            <v>KHAN PANHA</v>
          </cell>
          <cell r="F4136" t="str">
            <v>0440000030667</v>
          </cell>
        </row>
        <row r="4137">
          <cell r="B4137" t="str">
            <v>ដួង គុជ</v>
          </cell>
          <cell r="D4137" t="str">
            <v>ដួង គុជ</v>
          </cell>
          <cell r="E4137" t="str">
            <v>DUONG KUCH</v>
          </cell>
          <cell r="F4137" t="str">
            <v>0570000103919</v>
          </cell>
        </row>
        <row r="4138">
          <cell r="B4138" t="str">
            <v>ហ៊ូ ហុង</v>
          </cell>
          <cell r="D4138" t="str">
            <v>ហ៊ូ ហុង</v>
          </cell>
          <cell r="E4138" t="str">
            <v>HOU HONG</v>
          </cell>
          <cell r="F4138" t="str">
            <v>0570000103935</v>
          </cell>
        </row>
        <row r="4139">
          <cell r="B4139" t="str">
            <v>ម៉េង ពុធថារិនភក្តី</v>
          </cell>
          <cell r="D4139" t="str">
            <v>ម៉េង ពុធថារិនភក្តី</v>
          </cell>
          <cell r="E4139" t="str">
            <v>MENG PUTHARINPHEAKDEY</v>
          </cell>
          <cell r="F4139">
            <v>10003823348</v>
          </cell>
        </row>
        <row r="4140">
          <cell r="B4140" t="str">
            <v>កែន ថុនីន</v>
          </cell>
          <cell r="D4140" t="str">
            <v>កែន ថុនីន</v>
          </cell>
          <cell r="E4140" t="str">
            <v>KEN THONIN</v>
          </cell>
          <cell r="F4140" t="str">
            <v>0080000419797</v>
          </cell>
        </row>
        <row r="4141">
          <cell r="B4141" t="str">
            <v>សុខ សម្បត្តិ</v>
          </cell>
          <cell r="D4141" t="str">
            <v>សុខ សម្បត្តិ</v>
          </cell>
          <cell r="E4141" t="str">
            <v>SOK SAMBATH</v>
          </cell>
          <cell r="F4141" t="str">
            <v>0280000076069</v>
          </cell>
        </row>
        <row r="4142">
          <cell r="B4142" t="str">
            <v>លេង សុផា</v>
          </cell>
          <cell r="D4142" t="str">
            <v>លេង សុផា</v>
          </cell>
          <cell r="E4142" t="str">
            <v>LENG SOPHA</v>
          </cell>
          <cell r="F4142" t="str">
            <v>0280000076058</v>
          </cell>
        </row>
        <row r="4143">
          <cell r="B4143" t="str">
            <v>នឿន ស្រីណា</v>
          </cell>
          <cell r="D4143" t="str">
            <v>នឿន ស្រីណា</v>
          </cell>
          <cell r="E4143" t="str">
            <v>NOEUN SREYNA</v>
          </cell>
          <cell r="F4143" t="str">
            <v>0010003823337</v>
          </cell>
        </row>
        <row r="4144">
          <cell r="B4144" t="str">
            <v>ចៅ សុភា</v>
          </cell>
          <cell r="D4144" t="str">
            <v>ចៅ សុភា</v>
          </cell>
          <cell r="E4144" t="str">
            <v>CHAO SOPHEA</v>
          </cell>
          <cell r="F4144">
            <v>10003827289</v>
          </cell>
        </row>
        <row r="4145">
          <cell r="B4145" t="str">
            <v>សុង សុម៉ារ៉ាឌីនីកា</v>
          </cell>
          <cell r="D4145" t="str">
            <v>សុង សុម៉ារ៉ាឌីនីកា</v>
          </cell>
          <cell r="E4145" t="str">
            <v>SONG SOMARADYNIKA</v>
          </cell>
          <cell r="F4145" t="str">
            <v>0010003830913</v>
          </cell>
        </row>
        <row r="4146">
          <cell r="B4146" t="str">
            <v>តុង សុទោ</v>
          </cell>
          <cell r="D4146" t="str">
            <v>តុង សុទោ</v>
          </cell>
          <cell r="E4146" t="str">
            <v>TONG SOTO</v>
          </cell>
          <cell r="F4146" t="str">
            <v>0010003830972</v>
          </cell>
        </row>
        <row r="4147">
          <cell r="B4147" t="str">
            <v>ចិន សុទ្ធារ៉ា</v>
          </cell>
          <cell r="D4147" t="str">
            <v>ចិន សុទ្ធារ៉ា</v>
          </cell>
          <cell r="E4147" t="str">
            <v>CHIN SOTHEARA</v>
          </cell>
          <cell r="F4147" t="str">
            <v>0420000091374</v>
          </cell>
        </row>
        <row r="4148">
          <cell r="B4148" t="str">
            <v>អែល សិតសិរីវុទ្ធី</v>
          </cell>
          <cell r="D4148" t="str">
            <v>អែល សិតសិរីវុទ្ធី</v>
          </cell>
          <cell r="E4148" t="str">
            <v>EL SETHSEREYVOTHY</v>
          </cell>
          <cell r="F4148" t="str">
            <v>0420000091366</v>
          </cell>
        </row>
        <row r="4149">
          <cell r="B4149" t="str">
            <v>ខ្វាន់ សំបូរ</v>
          </cell>
          <cell r="D4149" t="str">
            <v>ខ្វាន់ សំបូរ</v>
          </cell>
          <cell r="E4149" t="str">
            <v>KHVANN SAMBO</v>
          </cell>
          <cell r="F4149" t="str">
            <v>0420000098204</v>
          </cell>
        </row>
        <row r="4150">
          <cell r="B4150" t="str">
            <v>ខុន រ៉ានី</v>
          </cell>
          <cell r="D4150" t="str">
            <v>ខុន រ៉ានី</v>
          </cell>
          <cell r="E4150" t="str">
            <v>KHUN RANY</v>
          </cell>
          <cell r="F4150" t="str">
            <v>0540000016726</v>
          </cell>
        </row>
        <row r="4151">
          <cell r="B4151" t="str">
            <v>អឹង លីហេង</v>
          </cell>
          <cell r="D4151" t="str">
            <v>អឹង លីហេង</v>
          </cell>
          <cell r="E4151" t="str">
            <v>UNG LYHENG</v>
          </cell>
          <cell r="F4151" t="str">
            <v>0010004314234</v>
          </cell>
        </row>
        <row r="4152">
          <cell r="B4152" t="str">
            <v>ញ៉េប ស៊ុនលី</v>
          </cell>
          <cell r="D4152" t="str">
            <v>ញ៉េប ស៊ុនលី</v>
          </cell>
          <cell r="E4152" t="str">
            <v>NHEP SUNLY</v>
          </cell>
          <cell r="F4152" t="str">
            <v>0420000106762</v>
          </cell>
        </row>
        <row r="4153">
          <cell r="B4153" t="str">
            <v>ប៉ាន់ សុខនីន</v>
          </cell>
          <cell r="D4153" t="str">
            <v>ប៉ាន់ សុខនីន</v>
          </cell>
          <cell r="E4153" t="str">
            <v>PANN SOKNIN</v>
          </cell>
          <cell r="F4153" t="str">
            <v>0420000111081</v>
          </cell>
        </row>
        <row r="4154">
          <cell r="B4154" t="str">
            <v>សុង សូនីតា</v>
          </cell>
          <cell r="D4154" t="str">
            <v>សុង សូនីតា</v>
          </cell>
          <cell r="E4154" t="str">
            <v>SONG SONYTA</v>
          </cell>
          <cell r="F4154" t="str">
            <v>0010004439517</v>
          </cell>
        </row>
        <row r="4155">
          <cell r="B4155" t="str">
            <v>បូ បុន</v>
          </cell>
          <cell r="D4155" t="str">
            <v>បូ បុន</v>
          </cell>
          <cell r="E4155" t="str">
            <v>BO BON</v>
          </cell>
          <cell r="F4155" t="str">
            <v>0420000111437</v>
          </cell>
        </row>
        <row r="4156">
          <cell r="B4156" t="str">
            <v>ឈៀង ហុង</v>
          </cell>
          <cell r="D4156" t="str">
            <v>ឈៀង ហុង</v>
          </cell>
          <cell r="E4156" t="str">
            <v>CHHEANG HONG</v>
          </cell>
          <cell r="F4156">
            <v>420000111421</v>
          </cell>
        </row>
        <row r="4157">
          <cell r="B4157" t="str">
            <v>ឆេង ធារី</v>
          </cell>
          <cell r="D4157" t="str">
            <v>ឆេង ធារី</v>
          </cell>
          <cell r="E4157" t="str">
            <v>CHHENG THEARY</v>
          </cell>
          <cell r="F4157" t="str">
            <v>0420000120404</v>
          </cell>
        </row>
        <row r="4158">
          <cell r="B4158" t="str">
            <v>ស្រៀម ឆេង</v>
          </cell>
          <cell r="D4158" t="str">
            <v>ស្រៀម ឆេង</v>
          </cell>
          <cell r="E4158" t="str">
            <v>SRIEM CHHENG</v>
          </cell>
          <cell r="F4158" t="str">
            <v>0420000124148</v>
          </cell>
        </row>
        <row r="4159">
          <cell r="B4159" t="str">
            <v>ថៃ ចន្ធា</v>
          </cell>
          <cell r="D4159" t="str">
            <v>ថៃ ចន្ធា</v>
          </cell>
          <cell r="E4159" t="str">
            <v>THAY CHANTHEA</v>
          </cell>
          <cell r="F4159">
            <v>420000124272</v>
          </cell>
        </row>
        <row r="4160">
          <cell r="B4160" t="str">
            <v>ម៉ា សុខណាល់</v>
          </cell>
          <cell r="D4160" t="str">
            <v>ម៉ា សុខណាល់</v>
          </cell>
          <cell r="E4160" t="str">
            <v>MA SOKNAL</v>
          </cell>
          <cell r="F4160" t="str">
            <v>0420000175427</v>
          </cell>
        </row>
        <row r="4161">
          <cell r="B4161" t="str">
            <v>សាន់ យ៉ាដា</v>
          </cell>
          <cell r="D4161" t="str">
            <v>សាន់ យ៉ាដា</v>
          </cell>
          <cell r="E4161" t="str">
            <v>SAN YADA</v>
          </cell>
          <cell r="F4161">
            <v>420000124183</v>
          </cell>
        </row>
        <row r="4162">
          <cell r="B4162" t="str">
            <v>មៀច សុវណ្ណដា</v>
          </cell>
          <cell r="D4162" t="str">
            <v>មៀច សុវណ្ណដា</v>
          </cell>
          <cell r="E4162" t="str">
            <v>MIECH SOVANDA</v>
          </cell>
          <cell r="F4162" t="str">
            <v>0060000411623</v>
          </cell>
        </row>
        <row r="4163">
          <cell r="B4163" t="str">
            <v>ជឿន មេង</v>
          </cell>
          <cell r="D4163" t="str">
            <v>ជឿន មេង</v>
          </cell>
          <cell r="E4163" t="str">
            <v>CHOEURN MENG</v>
          </cell>
          <cell r="F4163" t="str">
            <v>0230000158378</v>
          </cell>
        </row>
        <row r="4164">
          <cell r="B4164" t="str">
            <v>រ័ត្ន ចរិយា</v>
          </cell>
          <cell r="D4164" t="str">
            <v>រ័ត្ន ចរិយា</v>
          </cell>
          <cell r="E4164" t="str">
            <v>ROTH CHAKRIYA</v>
          </cell>
          <cell r="F4164" t="str">
            <v>0480000235573</v>
          </cell>
        </row>
        <row r="4165">
          <cell r="B4165" t="str">
            <v>ទេព ពុទ្ធារី</v>
          </cell>
          <cell r="D4165" t="str">
            <v>ទេព ពុទ្ធារី</v>
          </cell>
          <cell r="E4165" t="str">
            <v>TEP POUTHEARY</v>
          </cell>
          <cell r="F4165" t="str">
            <v>0580000013354</v>
          </cell>
        </row>
        <row r="4166">
          <cell r="B4166" t="str">
            <v>កែ ប៊ុនសុផាណ្ណាវី</v>
          </cell>
          <cell r="D4166" t="str">
            <v>កែ ប៊ុនសុផាណ្ណាវី</v>
          </cell>
          <cell r="E4166" t="str">
            <v>KE BUNSOPHANAVY</v>
          </cell>
          <cell r="F4166" t="str">
            <v>0020000535851</v>
          </cell>
        </row>
        <row r="4167">
          <cell r="B4167" t="str">
            <v>ពៅ លីនឌី</v>
          </cell>
          <cell r="D4167" t="str">
            <v>ពៅ លីនឌី</v>
          </cell>
          <cell r="E4167" t="str">
            <v>POV LINDY</v>
          </cell>
          <cell r="F4167" t="str">
            <v>0420000128421</v>
          </cell>
        </row>
        <row r="4168">
          <cell r="B4168" t="str">
            <v>សា ឆាយុទ្ធ</v>
          </cell>
          <cell r="D4168" t="str">
            <v>សា ឆាយុទ្ធ</v>
          </cell>
          <cell r="E4168" t="str">
            <v>SA CHHAYUTH</v>
          </cell>
          <cell r="F4168">
            <v>280000114076</v>
          </cell>
        </row>
        <row r="4169">
          <cell r="B4169" t="str">
            <v>រ៉ាវុធ ភពមេត្រី</v>
          </cell>
          <cell r="D4169" t="str">
            <v>រ៉ាវុធ ភពមេត្រី</v>
          </cell>
          <cell r="E4169" t="str">
            <v>RAVUTH PHOPMETREY</v>
          </cell>
          <cell r="F4169" t="str">
            <v>0210000197755</v>
          </cell>
        </row>
        <row r="4170">
          <cell r="B4170" t="str">
            <v>នុត កនិកា</v>
          </cell>
          <cell r="D4170" t="str">
            <v>នុត កនិកា</v>
          </cell>
          <cell r="E4170" t="str">
            <v>NUTH KAKNIKA</v>
          </cell>
          <cell r="F4170" t="str">
            <v>0060000434216</v>
          </cell>
        </row>
        <row r="4171">
          <cell r="B4171" t="str">
            <v>ងួន សុធារី</v>
          </cell>
          <cell r="D4171" t="str">
            <v>ងួន សុធារី</v>
          </cell>
          <cell r="E4171" t="str">
            <v>NGUON SOTHEARY</v>
          </cell>
          <cell r="F4171" t="str">
            <v>0420000136758</v>
          </cell>
        </row>
        <row r="4172">
          <cell r="B4172" t="str">
            <v>ខប នួន</v>
          </cell>
          <cell r="D4172" t="str">
            <v>ខប នួន</v>
          </cell>
          <cell r="E4172" t="str">
            <v>KHAB NUON</v>
          </cell>
          <cell r="F4172" t="str">
            <v>0040000538169</v>
          </cell>
        </row>
        <row r="4173">
          <cell r="B4173" t="str">
            <v>ហ៊ិន ម៉ាលីស</v>
          </cell>
          <cell r="D4173" t="str">
            <v>ហ៊ិន ម៉ាលីស</v>
          </cell>
          <cell r="E4173" t="str">
            <v>HIN MALIS</v>
          </cell>
          <cell r="F4173" t="str">
            <v>0230000159218</v>
          </cell>
        </row>
        <row r="4174">
          <cell r="B4174" t="str">
            <v>គូន សុខលី</v>
          </cell>
          <cell r="D4174" t="str">
            <v>គូន សុខលី</v>
          </cell>
          <cell r="E4174" t="str">
            <v>KOUN SOKLY</v>
          </cell>
          <cell r="F4174">
            <v>420000136734</v>
          </cell>
        </row>
        <row r="4175">
          <cell r="B4175" t="str">
            <v>បូ ដានី</v>
          </cell>
          <cell r="D4175" t="str">
            <v>បូ ដានី</v>
          </cell>
          <cell r="E4175" t="str">
            <v>BO DANY</v>
          </cell>
          <cell r="F4175" t="str">
            <v>0010004685372</v>
          </cell>
        </row>
        <row r="4176">
          <cell r="B4176" t="str">
            <v>ចាន់ សុវណ្ណា</v>
          </cell>
          <cell r="D4176" t="str">
            <v>ចាន់ សុវណ្ណា</v>
          </cell>
          <cell r="E4176" t="str">
            <v>CHAN SOVANNA</v>
          </cell>
          <cell r="F4176" t="str">
            <v>0420000137037</v>
          </cell>
        </row>
        <row r="4177">
          <cell r="B4177" t="str">
            <v>អេម ស្រីនី</v>
          </cell>
          <cell r="D4177" t="str">
            <v>អេម ស្រីនី</v>
          </cell>
          <cell r="E4177" t="str">
            <v>EM SREYNY</v>
          </cell>
          <cell r="F4177" t="str">
            <v>0420000137021</v>
          </cell>
        </row>
        <row r="4178">
          <cell r="B4178" t="str">
            <v>ភួន សុភ័ស្ស</v>
          </cell>
          <cell r="D4178" t="str">
            <v>ភួន សុភ័ស្ស</v>
          </cell>
          <cell r="E4178" t="str">
            <v>PHUON SOPHORS</v>
          </cell>
          <cell r="F4178" t="str">
            <v>0130000297578</v>
          </cell>
        </row>
        <row r="4179">
          <cell r="B4179" t="str">
            <v>សុខ សំណាង</v>
          </cell>
          <cell r="D4179" t="str">
            <v>សុខ សំណាង</v>
          </cell>
          <cell r="E4179" t="str">
            <v>SOK SAM NANG</v>
          </cell>
          <cell r="F4179" t="str">
            <v>0030000439149</v>
          </cell>
        </row>
        <row r="4180">
          <cell r="B4180" t="str">
            <v>មាស ដេត</v>
          </cell>
          <cell r="D4180" t="str">
            <v>មាស ដេត</v>
          </cell>
          <cell r="E4180" t="str">
            <v>MEAS DET</v>
          </cell>
          <cell r="F4180" t="str">
            <v>0480000298087</v>
          </cell>
        </row>
        <row r="4181">
          <cell r="B4181" t="str">
            <v>អ៊ាន ស៊ីណា</v>
          </cell>
          <cell r="D4181" t="str">
            <v>អ៊ាន ស៊ីណា</v>
          </cell>
          <cell r="E4181" t="str">
            <v>EAN SINA</v>
          </cell>
          <cell r="F4181" t="str">
            <v>0080000586707</v>
          </cell>
        </row>
        <row r="4182">
          <cell r="B4182" t="str">
            <v>ចេន ស៊ីវម៉ី</v>
          </cell>
          <cell r="D4182" t="str">
            <v>ចេន ស៊ីវម៉ី</v>
          </cell>
          <cell r="E4182" t="str">
            <v>CHEN SIVMEY</v>
          </cell>
          <cell r="F4182" t="str">
            <v>0420000151024</v>
          </cell>
        </row>
        <row r="4183">
          <cell r="B4183" t="str">
            <v>ឌុល ណារី</v>
          </cell>
          <cell r="D4183" t="str">
            <v>ឌុល ណារី</v>
          </cell>
          <cell r="E4183" t="str">
            <v>DUL NARY</v>
          </cell>
          <cell r="F4183" t="str">
            <v>0420000150451</v>
          </cell>
        </row>
        <row r="4184">
          <cell r="B4184" t="str">
            <v>ស៊ូ ជារិទ្ធី</v>
          </cell>
          <cell r="D4184" t="str">
            <v>ស៊ូ ជារិទ្ធី</v>
          </cell>
          <cell r="E4184" t="str">
            <v>SOU CHEARITHY</v>
          </cell>
          <cell r="F4184" t="str">
            <v>0540000032446</v>
          </cell>
        </row>
        <row r="4185">
          <cell r="B4185" t="str">
            <v>ឆាយ គន្ធា</v>
          </cell>
          <cell r="D4185" t="str">
            <v>ឆាយ គន្ធា</v>
          </cell>
          <cell r="E4185" t="str">
            <v>CHHAY KUNTHEA</v>
          </cell>
          <cell r="F4185" t="str">
            <v>0480000297307</v>
          </cell>
        </row>
        <row r="4186">
          <cell r="B4186" t="str">
            <v>ឡឹង រដ្ឋា</v>
          </cell>
          <cell r="D4186" t="str">
            <v>ឡឹង រដ្ឋា</v>
          </cell>
          <cell r="E4186" t="str">
            <v>LENG RATHA</v>
          </cell>
          <cell r="F4186" t="str">
            <v>0420000152896</v>
          </cell>
        </row>
        <row r="4187">
          <cell r="B4187" t="str">
            <v>ទៀង សុជាតិ</v>
          </cell>
          <cell r="D4187" t="str">
            <v>ទៀង សុជាតិ</v>
          </cell>
          <cell r="E4187" t="str">
            <v>TIENG SOCHEAT</v>
          </cell>
          <cell r="F4187" t="str">
            <v>0420000155027</v>
          </cell>
        </row>
        <row r="4188">
          <cell r="B4188" t="str">
            <v>ប៉ែន រដ្ឋា</v>
          </cell>
          <cell r="D4188" t="str">
            <v>ប៉ែន រដ្ឋា</v>
          </cell>
          <cell r="E4188" t="str">
            <v>PEN RATHA</v>
          </cell>
          <cell r="F4188" t="str">
            <v>0010005140795</v>
          </cell>
        </row>
        <row r="4189">
          <cell r="B4189" t="str">
            <v>សុក យ៉ា</v>
          </cell>
          <cell r="D4189" t="str">
            <v>សុក យ៉ា</v>
          </cell>
          <cell r="E4189" t="str">
            <v>SOK YA</v>
          </cell>
          <cell r="F4189">
            <v>420000371172</v>
          </cell>
        </row>
        <row r="4190">
          <cell r="B4190" t="str">
            <v>ម៉ាង ម៉ៅ</v>
          </cell>
          <cell r="D4190" t="str">
            <v>ម៉ាង ម៉ៅ</v>
          </cell>
          <cell r="E4190" t="str">
            <v>MANG MAO</v>
          </cell>
          <cell r="F4190" t="str">
            <v>0010005298046</v>
          </cell>
        </row>
        <row r="4191">
          <cell r="B4191" t="str">
            <v>ឆេង ចន្ទគ្រឹស្នា</v>
          </cell>
          <cell r="D4191" t="str">
            <v>ឆេង ចន្ទគ្រឹស្នា</v>
          </cell>
          <cell r="E4191" t="str">
            <v>CHHENG CHANKROESNA</v>
          </cell>
          <cell r="F4191" t="str">
            <v>0420000163251</v>
          </cell>
        </row>
        <row r="4192">
          <cell r="B4192" t="str">
            <v>គឹម សេងហុង</v>
          </cell>
          <cell r="D4192" t="str">
            <v>គឹម សេងហុង</v>
          </cell>
          <cell r="E4192" t="str">
            <v>KIM SENGHONG</v>
          </cell>
          <cell r="F4192" t="str">
            <v>0420000163391</v>
          </cell>
        </row>
        <row r="4193">
          <cell r="B4193" t="str">
            <v>សយ សុជាតា</v>
          </cell>
          <cell r="D4193" t="str">
            <v>សយ សុជាតា</v>
          </cell>
          <cell r="E4193" t="str">
            <v>SORY SOCHEATA</v>
          </cell>
          <cell r="F4193" t="str">
            <v>0420000163456</v>
          </cell>
        </row>
        <row r="4194">
          <cell r="B4194" t="str">
            <v>ញ៉ាក់ ជីន</v>
          </cell>
          <cell r="D4194" t="str">
            <v>ញ៉ាក់ ជីន</v>
          </cell>
          <cell r="E4194" t="str">
            <v>NHOK CHING</v>
          </cell>
          <cell r="F4194">
            <v>570000103878</v>
          </cell>
        </row>
        <row r="4195">
          <cell r="B4195" t="str">
            <v>ឡុង សុខឡេង</v>
          </cell>
          <cell r="D4195" t="str">
            <v>ឡុង សុខឡេង</v>
          </cell>
          <cell r="E4195" t="str">
            <v>LONG SOKLENG</v>
          </cell>
          <cell r="F4195" t="str">
            <v>0420000166439</v>
          </cell>
        </row>
        <row r="4196">
          <cell r="B4196" t="str">
            <v>ម៉ន ណារី</v>
          </cell>
          <cell r="D4196" t="str">
            <v>ម៉ន ណារី</v>
          </cell>
          <cell r="E4196" t="str">
            <v>MORN NARY</v>
          </cell>
          <cell r="F4196" t="str">
            <v>0390000122931</v>
          </cell>
        </row>
        <row r="4197">
          <cell r="B4197" t="str">
            <v>ទ្រី សុខនី</v>
          </cell>
          <cell r="D4197" t="str">
            <v>ទ្រី សុខនី</v>
          </cell>
          <cell r="E4197" t="str">
            <v>TRY SOKNY</v>
          </cell>
          <cell r="F4197" t="str">
            <v>0010005492144</v>
          </cell>
        </row>
        <row r="4198">
          <cell r="B4198" t="str">
            <v>ធី ចាន់ធឿន</v>
          </cell>
          <cell r="D4198" t="str">
            <v>ធី ចាន់ធឿន</v>
          </cell>
          <cell r="E4198" t="str">
            <v>THY CHANTHOEUN</v>
          </cell>
          <cell r="F4198" t="str">
            <v>0420000183082</v>
          </cell>
        </row>
        <row r="4199">
          <cell r="B4199" t="str">
            <v>ឆាំ រស្មីទេវី</v>
          </cell>
          <cell r="D4199" t="str">
            <v>ឆាំ រស្មីទេវី</v>
          </cell>
          <cell r="E4199" t="str">
            <v>CHHAM RASMEY TEVY</v>
          </cell>
          <cell r="F4199">
            <v>440000153982</v>
          </cell>
        </row>
        <row r="4200">
          <cell r="B4200" t="str">
            <v>ឯម ដារ៉ា</v>
          </cell>
          <cell r="D4200" t="str">
            <v>ឯម ដារ៉ា</v>
          </cell>
          <cell r="E4200" t="str">
            <v>EM DARA</v>
          </cell>
          <cell r="F4200" t="str">
            <v>0420000185077</v>
          </cell>
        </row>
        <row r="4201">
          <cell r="B4201" t="str">
            <v>ជា ផល្លីន</v>
          </cell>
          <cell r="D4201" t="str">
            <v>ជា ផល្លីន</v>
          </cell>
          <cell r="E4201" t="str">
            <v>CHA POLLIN</v>
          </cell>
          <cell r="F4201" t="str">
            <v>0650000020766</v>
          </cell>
        </row>
        <row r="4202">
          <cell r="B4202" t="str">
            <v>ជា សាមិត</v>
          </cell>
          <cell r="D4202" t="str">
            <v>ជា សាមិត</v>
          </cell>
          <cell r="E4202" t="str">
            <v>CHEA SAMIT</v>
          </cell>
          <cell r="F4202" t="str">
            <v>0010005493566</v>
          </cell>
        </row>
        <row r="4203">
          <cell r="B4203" t="str">
            <v>និត សំអូន</v>
          </cell>
          <cell r="D4203" t="str">
            <v>និត សំអូន</v>
          </cell>
          <cell r="E4203" t="str">
            <v>NIT SAMOUN</v>
          </cell>
          <cell r="F4203" t="str">
            <v>0180000282667</v>
          </cell>
        </row>
        <row r="4204">
          <cell r="B4204" t="str">
            <v>ផន ផល្លា</v>
          </cell>
          <cell r="D4204" t="str">
            <v>ផន ផល្លា</v>
          </cell>
          <cell r="E4204" t="str">
            <v>PHON PHALLA</v>
          </cell>
          <cell r="F4204">
            <v>10005501038</v>
          </cell>
        </row>
        <row r="4205">
          <cell r="B4205" t="str">
            <v>ស៊ាវ សេង</v>
          </cell>
          <cell r="D4205" t="str">
            <v>ស៊ាវ សេង</v>
          </cell>
          <cell r="E4205" t="str">
            <v>SEAV SENG</v>
          </cell>
          <cell r="F4205" t="str">
            <v>0420000184787</v>
          </cell>
        </row>
        <row r="4206">
          <cell r="B4206" t="str">
            <v>មាស តុលា</v>
          </cell>
          <cell r="D4206" t="str">
            <v>មាស តុលា</v>
          </cell>
          <cell r="E4206" t="str">
            <v>MEAS TOLA</v>
          </cell>
          <cell r="F4206" t="str">
            <v>0560000055854</v>
          </cell>
        </row>
        <row r="4207">
          <cell r="B4207" t="str">
            <v>សឿន បូភា</v>
          </cell>
          <cell r="D4207" t="str">
            <v>សឿន បូភា</v>
          </cell>
          <cell r="E4207" t="str">
            <v>SOEURN BOPHEA</v>
          </cell>
          <cell r="F4207" t="str">
            <v>0120000244118</v>
          </cell>
        </row>
        <row r="4208">
          <cell r="B4208" t="str">
            <v>ឈុន រឹទ្ធា</v>
          </cell>
          <cell r="D4208" t="str">
            <v>ឈុន រឹទ្ធា</v>
          </cell>
          <cell r="E4208" t="str">
            <v>CHHUN RITHEA</v>
          </cell>
          <cell r="F4208" t="str">
            <v>0010005480766</v>
          </cell>
        </row>
        <row r="4209">
          <cell r="B4209" t="str">
            <v>ម៉ិច បូរ៉ា</v>
          </cell>
          <cell r="D4209" t="str">
            <v>ម៉ិច បូរ៉ា</v>
          </cell>
          <cell r="E4209" t="str">
            <v>MICH BORA</v>
          </cell>
          <cell r="F4209" t="str">
            <v>0420000192685</v>
          </cell>
        </row>
        <row r="4210">
          <cell r="B4210" t="str">
            <v>រស់ ស្រីរ៉ា</v>
          </cell>
          <cell r="D4210" t="str">
            <v>រស់ ស្រីរ៉ា</v>
          </cell>
          <cell r="E4210" t="str">
            <v>ROS SREYREA</v>
          </cell>
          <cell r="F4210">
            <v>420000194742</v>
          </cell>
        </row>
        <row r="4211">
          <cell r="B4211" t="str">
            <v>ប្រាក់ ច័ន្ទរង្សី</v>
          </cell>
          <cell r="D4211" t="str">
            <v>ប្រាក់ ច័ន្ទរង្សី</v>
          </cell>
          <cell r="E4211" t="str">
            <v>PRAK CHANRANGSEY</v>
          </cell>
          <cell r="F4211" t="str">
            <v>0240000342058</v>
          </cell>
        </row>
        <row r="4212">
          <cell r="B4212" t="str">
            <v>ឆេង ទ័រហូវ</v>
          </cell>
          <cell r="D4212" t="str">
            <v>ឆេង ទ័រហូវ</v>
          </cell>
          <cell r="E4212" t="str">
            <v>CHHENG TORHOV</v>
          </cell>
          <cell r="F4212" t="str">
            <v>0260000346332</v>
          </cell>
        </row>
        <row r="4213">
          <cell r="B4213" t="str">
            <v>ចក់ ជា</v>
          </cell>
          <cell r="D4213" t="str">
            <v>ចក់ ជា</v>
          </cell>
          <cell r="E4213" t="str">
            <v>CHAK CHEA</v>
          </cell>
          <cell r="F4213" t="str">
            <v>0420000218568</v>
          </cell>
        </row>
        <row r="4214">
          <cell r="B4214" t="str">
            <v>ងួន ករុណា</v>
          </cell>
          <cell r="D4214" t="str">
            <v>ងួន ករុណា</v>
          </cell>
          <cell r="E4214" t="str">
            <v>NGOUN KARUNA</v>
          </cell>
          <cell r="F4214" t="str">
            <v>0420000198217</v>
          </cell>
        </row>
        <row r="4215">
          <cell r="B4215" t="str">
            <v>សាង សុគា</v>
          </cell>
          <cell r="D4215" t="str">
            <v>សាង សុគា</v>
          </cell>
          <cell r="E4215" t="str">
            <v>SANG SOKEA</v>
          </cell>
          <cell r="F4215" t="str">
            <v>0420000255188</v>
          </cell>
        </row>
        <row r="4216">
          <cell r="B4216" t="str">
            <v>ហែម សុណា</v>
          </cell>
          <cell r="D4216" t="str">
            <v>ហែម សុណា</v>
          </cell>
          <cell r="E4216" t="str">
            <v>HEM SONA</v>
          </cell>
          <cell r="F4216" t="str">
            <v>0260000381267</v>
          </cell>
        </row>
        <row r="4217">
          <cell r="B4217" t="str">
            <v>អ៊ូ រតនា</v>
          </cell>
          <cell r="D4217" t="str">
            <v>អ៊ូ រតនា</v>
          </cell>
          <cell r="E4217" t="str">
            <v>OU RATANA</v>
          </cell>
          <cell r="F4217" t="str">
            <v>0050000341093</v>
          </cell>
        </row>
        <row r="4218">
          <cell r="B4218" t="str">
            <v>កែ រក្សា</v>
          </cell>
          <cell r="D4218" t="str">
            <v>កែ រក្សា</v>
          </cell>
          <cell r="E4218" t="str">
            <v>KE RAKSA</v>
          </cell>
          <cell r="F4218" t="str">
            <v>0420000255881</v>
          </cell>
        </row>
        <row r="4219">
          <cell r="B4219" t="str">
            <v>ប៊ូ រស្មីភូមិរ៉ា</v>
          </cell>
          <cell r="D4219" t="str">
            <v>ប៊ូ រស្មីភូមិរ៉ា</v>
          </cell>
          <cell r="E4219" t="str">
            <v>BOU RASMEYPHOUMIRA</v>
          </cell>
          <cell r="F4219" t="str">
            <v>0420000254915</v>
          </cell>
        </row>
        <row r="4220">
          <cell r="B4220" t="str">
            <v>សៀន តៃហេង</v>
          </cell>
          <cell r="D4220" t="str">
            <v>សៀន តៃហេង</v>
          </cell>
          <cell r="E4220" t="str">
            <v>SEAN TAIHENG</v>
          </cell>
          <cell r="F4220" t="str">
            <v>0420000254877</v>
          </cell>
        </row>
        <row r="4221">
          <cell r="B4221" t="str">
            <v>ណៃ គឹមហេង</v>
          </cell>
          <cell r="D4221" t="str">
            <v>ណៃ គឹមហេង</v>
          </cell>
          <cell r="E4221" t="str">
            <v>NAI KOEMHENG</v>
          </cell>
          <cell r="F4221" t="str">
            <v>0130000432661</v>
          </cell>
        </row>
        <row r="4222">
          <cell r="B4222" t="str">
            <v>ម៉េង រស្មី</v>
          </cell>
          <cell r="D4222" t="str">
            <v>ម៉េង រស្មី</v>
          </cell>
          <cell r="E4222" t="str">
            <v>MENG RAKSMEY</v>
          </cell>
          <cell r="F4222" t="str">
            <v>0420000188963</v>
          </cell>
        </row>
        <row r="4223">
          <cell r="B4223" t="str">
            <v>អ៊ឹង អៀងគូយ</v>
          </cell>
          <cell r="D4223" t="str">
            <v>អ៊ឹង អៀងគូយ</v>
          </cell>
          <cell r="E4223" t="str">
            <v>OENG EIANGKUY</v>
          </cell>
          <cell r="F4223" t="str">
            <v>0420000253935</v>
          </cell>
        </row>
        <row r="4224">
          <cell r="B4224" t="str">
            <v>ស៊ីម ហុកគាង</v>
          </cell>
          <cell r="D4224" t="str">
            <v>ស៊ីម ហុកគាង</v>
          </cell>
          <cell r="E4224" t="str">
            <v>SIM HOKKEANG</v>
          </cell>
          <cell r="F4224">
            <v>420000253951</v>
          </cell>
        </row>
        <row r="4225">
          <cell r="B4225" t="str">
            <v>ណុប វ៉ាន់អ៊ូ</v>
          </cell>
          <cell r="D4225" t="str">
            <v>ណុប វ៉ាន់អ៊ូ</v>
          </cell>
          <cell r="E4225" t="str">
            <v>NOP VANOU</v>
          </cell>
          <cell r="F4225" t="str">
            <v>0420000254311</v>
          </cell>
        </row>
        <row r="4226">
          <cell r="B4226" t="str">
            <v>លី ជីលាង</v>
          </cell>
          <cell r="D4226" t="str">
            <v>លី ជីលាង</v>
          </cell>
          <cell r="E4226" t="str">
            <v>LY CHYLEANG</v>
          </cell>
          <cell r="F4226" t="str">
            <v>0420000203307</v>
          </cell>
        </row>
        <row r="4227">
          <cell r="B4227" t="str">
            <v>ម៉ុល ចាន់មនាគ</v>
          </cell>
          <cell r="D4227" t="str">
            <v>ម៉ុល ចាន់មនាគ</v>
          </cell>
          <cell r="E4227" t="str">
            <v>MOL CHANMONEAK</v>
          </cell>
          <cell r="F4227">
            <v>420000252537</v>
          </cell>
        </row>
        <row r="4228">
          <cell r="B4228" t="str">
            <v>កែវ នុសិត</v>
          </cell>
          <cell r="D4228" t="str">
            <v>កែវ នុសិត</v>
          </cell>
          <cell r="E4228" t="str">
            <v>KEO NOSETH</v>
          </cell>
          <cell r="F4228" t="str">
            <v>0670000050372</v>
          </cell>
        </row>
        <row r="4229">
          <cell r="B4229" t="str">
            <v>សុវណ្ណ ពីឌូ</v>
          </cell>
          <cell r="D4229" t="str">
            <v>សុវណ្ណ ពីឌូ</v>
          </cell>
          <cell r="E4229" t="str">
            <v>SOVANN PIDOU</v>
          </cell>
          <cell r="F4229" t="str">
            <v>0270000197658</v>
          </cell>
        </row>
        <row r="4230">
          <cell r="B4230" t="str">
            <v>ហ៊ីវិចិត្រ សេដ្ឋាមុនី</v>
          </cell>
          <cell r="D4230" t="str">
            <v>ហ៊ីវិចិត្រ សេដ្ឋាមុនី</v>
          </cell>
          <cell r="E4230" t="str">
            <v>HYVICHET SETHAMONY</v>
          </cell>
          <cell r="F4230" t="str">
            <v>0420000285969</v>
          </cell>
        </row>
        <row r="4231">
          <cell r="B4231" t="str">
            <v>វ៉ា រ៉ាវុធ</v>
          </cell>
          <cell r="D4231" t="str">
            <v>វ៉ា រ៉ាវុធ</v>
          </cell>
          <cell r="E4231" t="str">
            <v>VA RAVUTH</v>
          </cell>
          <cell r="F4231" t="str">
            <v>0420000253013</v>
          </cell>
        </row>
        <row r="4232">
          <cell r="B4232" t="str">
            <v>សាក់ រក្សា</v>
          </cell>
          <cell r="D4232" t="str">
            <v>សាក់ រក្សា</v>
          </cell>
          <cell r="E4232" t="str">
            <v>SAK REAKSA</v>
          </cell>
          <cell r="F4232" t="str">
            <v>0420000298734</v>
          </cell>
        </row>
        <row r="4233">
          <cell r="B4233" t="str">
            <v>ពូក ស្រីពៅ</v>
          </cell>
          <cell r="D4233" t="str">
            <v>ពូក ស្រីពៅ</v>
          </cell>
          <cell r="E4233" t="str">
            <v>POUK SREYPEOU</v>
          </cell>
          <cell r="F4233" t="str">
            <v>0420000299269</v>
          </cell>
        </row>
        <row r="4234">
          <cell r="B4234" t="str">
            <v>ហូ សារៈ</v>
          </cell>
          <cell r="D4234" t="str">
            <v>ហូ សារៈ</v>
          </cell>
          <cell r="E4234" t="str">
            <v>HO SARAK</v>
          </cell>
          <cell r="F4234" t="str">
            <v>0420000299722</v>
          </cell>
        </row>
        <row r="4235">
          <cell r="B4235" t="str">
            <v>សាពូន សាវត្តី</v>
          </cell>
          <cell r="D4235" t="str">
            <v>សាពូន សាវត្តី</v>
          </cell>
          <cell r="E4235" t="str">
            <v>SAPOUN SAVTEY</v>
          </cell>
          <cell r="F4235">
            <v>420000296127</v>
          </cell>
        </row>
        <row r="4236">
          <cell r="B4236" t="str">
            <v>ទុយ គឹមហុង</v>
          </cell>
          <cell r="D4236" t="str">
            <v>ទុយ គឹមហុង</v>
          </cell>
          <cell r="E4236" t="str">
            <v>TUY KIMHONG</v>
          </cell>
          <cell r="F4236" t="str">
            <v>0670000065639</v>
          </cell>
        </row>
        <row r="4237">
          <cell r="B4237" t="str">
            <v>គង់ ឧស្សា</v>
          </cell>
          <cell r="D4237" t="str">
            <v>គង់ ឧស្សា</v>
          </cell>
          <cell r="E4237" t="str">
            <v>KONG OUSA</v>
          </cell>
          <cell r="F4237">
            <v>230000347723</v>
          </cell>
        </row>
        <row r="4238">
          <cell r="B4238" t="str">
            <v>ថាន់ វុទ្ធី</v>
          </cell>
          <cell r="D4238" t="str">
            <v>ថាន់ វុទ្ធី</v>
          </cell>
          <cell r="E4238" t="str">
            <v>THANN VUTHY</v>
          </cell>
          <cell r="F4238" t="str">
            <v>0020000771978</v>
          </cell>
        </row>
        <row r="4239">
          <cell r="B4239" t="str">
            <v>ចាន់ សុខម៉េង</v>
          </cell>
          <cell r="D4239" t="str">
            <v>ចាន់ សុខម៉េង</v>
          </cell>
          <cell r="E4239" t="str">
            <v>CHAN SOKMENG</v>
          </cell>
          <cell r="F4239" t="str">
            <v>0010006348063</v>
          </cell>
        </row>
        <row r="4240">
          <cell r="B4240" t="str">
            <v>លេង មុយលាំង</v>
          </cell>
          <cell r="D4240" t="str">
            <v>លេង មុយលាំង</v>
          </cell>
          <cell r="E4240" t="str">
            <v>LENG MUYLEANG</v>
          </cell>
          <cell r="F4240" t="str">
            <v>0010006350149</v>
          </cell>
        </row>
        <row r="4241">
          <cell r="B4241" t="str">
            <v>ជុំ រត្តនា</v>
          </cell>
          <cell r="D4241" t="str">
            <v>ជុំ រត្តនា</v>
          </cell>
          <cell r="E4241" t="str">
            <v>CHOM RATHANA</v>
          </cell>
          <cell r="F4241" t="str">
            <v>0220000334038</v>
          </cell>
        </row>
        <row r="4242">
          <cell r="B4242" t="str">
            <v>លាង រតនា</v>
          </cell>
          <cell r="D4242" t="str">
            <v>លាង រតនា</v>
          </cell>
          <cell r="E4242" t="str">
            <v>LEANG RATANA</v>
          </cell>
          <cell r="F4242" t="str">
            <v>0420000302944</v>
          </cell>
        </row>
        <row r="4243">
          <cell r="B4243" t="str">
            <v>ហ៊ិន សារ័ត្ន</v>
          </cell>
          <cell r="D4243" t="str">
            <v>ហ៊ិន សារ័ត្ន</v>
          </cell>
          <cell r="E4243" t="str">
            <v>HIN SAROTH</v>
          </cell>
          <cell r="F4243" t="str">
            <v>0480000440924</v>
          </cell>
        </row>
        <row r="4244">
          <cell r="B4244" t="str">
            <v>ពិន ភារ៉ា</v>
          </cell>
          <cell r="D4244" t="str">
            <v>ពិន ភារ៉ា</v>
          </cell>
          <cell r="E4244" t="str">
            <v>PIN PHEARA</v>
          </cell>
          <cell r="F4244" t="str">
            <v>0570000211061</v>
          </cell>
        </row>
        <row r="4245">
          <cell r="B4245" t="str">
            <v>ប៉ា សុគុណវឌ្ឍិ</v>
          </cell>
          <cell r="D4245" t="str">
            <v>ប៉ា សុគុណវឌ្ឍិ</v>
          </cell>
          <cell r="E4245" t="str">
            <v>PA SOKUNVADH</v>
          </cell>
          <cell r="F4245" t="str">
            <v>0260000459897</v>
          </cell>
        </row>
        <row r="4246">
          <cell r="B4246" t="str">
            <v>ឆាវ ឧត្តមវឌ្ឍនៈ</v>
          </cell>
          <cell r="D4246" t="str">
            <v>ឆាវ ឧត្តមវឌ្ឍនៈ</v>
          </cell>
          <cell r="E4246" t="str">
            <v>CHHAV UDOM VATHANAK</v>
          </cell>
          <cell r="F4246" t="str">
            <v>0020000814645</v>
          </cell>
        </row>
        <row r="4247">
          <cell r="B4247" t="str">
            <v>សាន កាន់នីការ</v>
          </cell>
          <cell r="D4247" t="str">
            <v>សាន កាន់នីការ</v>
          </cell>
          <cell r="E4247" t="str">
            <v>SAN KANNIKA</v>
          </cell>
          <cell r="F4247">
            <v>670000093993</v>
          </cell>
        </row>
        <row r="4248">
          <cell r="B4248" t="str">
            <v>ជា គីមហ៊ត់</v>
          </cell>
          <cell r="D4248" t="str">
            <v>ជា គីមហ៊ត់</v>
          </cell>
          <cell r="E4248" t="str">
            <v>CHEA KIMHOUT</v>
          </cell>
          <cell r="F4248">
            <v>700000070779</v>
          </cell>
        </row>
        <row r="4249">
          <cell r="B4249" t="str">
            <v>ញាន សុបញ្ញា</v>
          </cell>
          <cell r="D4249" t="str">
            <v>ញាន សុបញ្ញា</v>
          </cell>
          <cell r="E4249" t="str">
            <v>NHEAN SOPANHA</v>
          </cell>
          <cell r="F4249" t="str">
            <v>0610000118802</v>
          </cell>
        </row>
        <row r="4250">
          <cell r="B4250" t="str">
            <v>លន់ ប៊ុនឡុង</v>
          </cell>
          <cell r="D4250" t="str">
            <v>លន់ ប៊ុនឡុង</v>
          </cell>
          <cell r="E4250" t="str">
            <v>LUN BUNLONG</v>
          </cell>
          <cell r="F4250" t="str">
            <v>0670000093403</v>
          </cell>
        </row>
        <row r="4251">
          <cell r="B4251" t="str">
            <v>វេង សេងហ៊ុយ</v>
          </cell>
          <cell r="D4251" t="str">
            <v>វេង សេងហ៊ុយ</v>
          </cell>
          <cell r="E4251" t="str">
            <v>VENG SENGHUY</v>
          </cell>
          <cell r="F4251" t="str">
            <v>0230000370148</v>
          </cell>
        </row>
        <row r="4252">
          <cell r="B4252" t="str">
            <v>លី យ៉ុងហាវ</v>
          </cell>
          <cell r="D4252" t="str">
            <v>លី យ៉ុងហាវ</v>
          </cell>
          <cell r="E4252" t="str">
            <v>LY YONGHAV</v>
          </cell>
          <cell r="F4252" t="str">
            <v>0440000264318</v>
          </cell>
        </row>
        <row r="4253">
          <cell r="B4253" t="str">
            <v>គីន ច័ន្ទរស្មី</v>
          </cell>
          <cell r="D4253" t="str">
            <v>គីន ច័ន្ទរស្មី</v>
          </cell>
          <cell r="E4253" t="str">
            <v>KIN CHANRASMEY</v>
          </cell>
          <cell r="F4253">
            <v>110000708135</v>
          </cell>
        </row>
        <row r="4254">
          <cell r="B4254" t="str">
            <v>ណែម ដានីន</v>
          </cell>
          <cell r="D4254" t="str">
            <v>ណែម ដានីន</v>
          </cell>
          <cell r="E4254" t="str">
            <v>NEM DANIN</v>
          </cell>
          <cell r="F4254" t="str">
            <v>0670000083057</v>
          </cell>
        </row>
        <row r="4255">
          <cell r="B4255" t="str">
            <v>នឹម រស្មី</v>
          </cell>
          <cell r="D4255" t="str">
            <v>នឹម រស្មី</v>
          </cell>
          <cell r="E4255" t="str">
            <v>NIM RAKSMEY</v>
          </cell>
          <cell r="F4255">
            <v>420000255202</v>
          </cell>
        </row>
        <row r="4256">
          <cell r="B4256" t="str">
            <v>លៀន ហាម</v>
          </cell>
          <cell r="D4256" t="str">
            <v>លៀន ហាម</v>
          </cell>
          <cell r="E4256" t="str">
            <v>LIEN HAM</v>
          </cell>
          <cell r="F4256" t="str">
            <v>0100000291662</v>
          </cell>
        </row>
        <row r="4257">
          <cell r="B4257" t="str">
            <v>ហែម សេដ្ឋា</v>
          </cell>
          <cell r="D4257" t="str">
            <v>ហែម សេដ្ឋា</v>
          </cell>
          <cell r="E4257" t="str">
            <v>HEM SEDTHA</v>
          </cell>
          <cell r="F4257" t="str">
            <v>0250000244046</v>
          </cell>
        </row>
        <row r="4258">
          <cell r="B4258" t="str">
            <v>នឹង សុស៊ីណាគ្រី</v>
          </cell>
          <cell r="D4258" t="str">
            <v>នឹង សុស៊ីណាគ្រី</v>
          </cell>
          <cell r="E4258" t="str">
            <v>NOENG SOSYNAKRY</v>
          </cell>
          <cell r="F4258" t="str">
            <v>0370000338534</v>
          </cell>
        </row>
        <row r="4259">
          <cell r="B4259" t="str">
            <v>នី វិសុទ្ធ</v>
          </cell>
          <cell r="D4259" t="str">
            <v>នី វិសុទ្ធ</v>
          </cell>
          <cell r="E4259" t="str">
            <v>NY VISOTH</v>
          </cell>
          <cell r="F4259" t="str">
            <v>0630000089738</v>
          </cell>
        </row>
        <row r="4260">
          <cell r="B4260" t="str">
            <v>ហ៊ួរ ណារ័ត្ន</v>
          </cell>
          <cell r="D4260" t="str">
            <v>ហ៊ួរ ណារ័ត្ន</v>
          </cell>
          <cell r="E4260" t="str">
            <v>HOUR NAROTH</v>
          </cell>
          <cell r="F4260">
            <v>650000072839</v>
          </cell>
        </row>
        <row r="4261">
          <cell r="B4261" t="str">
            <v>ឃិន ស្រីល័ក្ខ</v>
          </cell>
          <cell r="D4261" t="str">
            <v>ឃិន ស្រីល័ក្ខ</v>
          </cell>
          <cell r="E4261" t="str">
            <v>KHIN SREYLEAK</v>
          </cell>
          <cell r="F4261" t="str">
            <v>0420000153736</v>
          </cell>
        </row>
        <row r="4262">
          <cell r="B4262" t="str">
            <v>ពេជ សុខវឌ្ឍនៈ</v>
          </cell>
          <cell r="D4262" t="str">
            <v>ពេជ សុខវឌ្ឍនៈ</v>
          </cell>
          <cell r="E4262" t="str">
            <v>PICH SOKVATANAK</v>
          </cell>
          <cell r="F4262" t="str">
            <v>0670000077227</v>
          </cell>
        </row>
        <row r="4263">
          <cell r="B4263" t="str">
            <v>រី រដ្ឋាឡែន</v>
          </cell>
          <cell r="D4263" t="str">
            <v>រី រដ្ឋាឡែន</v>
          </cell>
          <cell r="E4263" t="str">
            <v>RY RATHALEN</v>
          </cell>
          <cell r="F4263" t="str">
            <v>0220000392607</v>
          </cell>
        </row>
        <row r="4264">
          <cell r="B4264" t="str">
            <v>ហាក់ ហុងលី</v>
          </cell>
          <cell r="D4264" t="str">
            <v>ហាក់ ហុងលី</v>
          </cell>
          <cell r="E4264" t="str">
            <v>HAK HONGLY</v>
          </cell>
          <cell r="F4264" t="str">
            <v>0010006284197</v>
          </cell>
        </row>
        <row r="4265">
          <cell r="B4265" t="str">
            <v>ស៊ីថា ស៊ីណាន</v>
          </cell>
          <cell r="D4265" t="str">
            <v>ស៊ីថា ស៊ីណាន</v>
          </cell>
          <cell r="E4265" t="str">
            <v>SITHA SINAN</v>
          </cell>
          <cell r="F4265" t="str">
            <v>0420000310308</v>
          </cell>
        </row>
        <row r="4266">
          <cell r="B4266" t="str">
            <v>លី នោរីយ៉ា</v>
          </cell>
          <cell r="D4266" t="str">
            <v>លី នោរីយ៉ា</v>
          </cell>
          <cell r="E4266" t="str">
            <v>LY NORIYA</v>
          </cell>
          <cell r="F4266" t="str">
            <v>0490000174798</v>
          </cell>
        </row>
        <row r="4267">
          <cell r="B4267" t="str">
            <v>អាន់ លីហួ</v>
          </cell>
          <cell r="D4267" t="str">
            <v>អាន់ លីហួ</v>
          </cell>
          <cell r="E4267" t="str">
            <v>ANN LYHOUR</v>
          </cell>
          <cell r="F4267">
            <v>420000287977</v>
          </cell>
        </row>
        <row r="4268">
          <cell r="B4268" t="str">
            <v>សុន ជិនចាន់ដារា</v>
          </cell>
          <cell r="D4268" t="str">
            <v>សុន ជិនចាន់ដារា</v>
          </cell>
          <cell r="E4268" t="str">
            <v>SONN CHINCHANDARA</v>
          </cell>
          <cell r="F4268" t="str">
            <v>0420000209634</v>
          </cell>
        </row>
        <row r="4269">
          <cell r="B4269" t="str">
            <v>វុទ្ធី ធីតា</v>
          </cell>
          <cell r="D4269" t="str">
            <v>វុទ្ធី ធីតា</v>
          </cell>
          <cell r="E4269" t="str">
            <v>VUTHY THIDA</v>
          </cell>
          <cell r="F4269" t="str">
            <v>0230000372167</v>
          </cell>
        </row>
        <row r="4270">
          <cell r="B4270" t="str">
            <v>កៅ ដាលីនណា</v>
          </cell>
          <cell r="D4270" t="str">
            <v>កៅ ដាលីនណា</v>
          </cell>
          <cell r="E4270" t="str">
            <v>KAO DALINA</v>
          </cell>
          <cell r="F4270" t="str">
            <v>0440000285749</v>
          </cell>
        </row>
        <row r="4271">
          <cell r="B4271" t="str">
            <v>សៀង មួយគាង</v>
          </cell>
          <cell r="D4271" t="str">
            <v>សៀង មួយគាង</v>
          </cell>
          <cell r="E4271" t="str">
            <v>SEANG MOUY KEANG</v>
          </cell>
          <cell r="F4271">
            <v>60000599169</v>
          </cell>
        </row>
        <row r="4272">
          <cell r="B4272" t="str">
            <v>ថន រ័ត្នធានី</v>
          </cell>
          <cell r="D4272" t="str">
            <v>ថន រ័ត្នធានី</v>
          </cell>
          <cell r="E4272" t="str">
            <v>THON RATHTHEANY</v>
          </cell>
          <cell r="F4272" t="str">
            <v>0670000099509</v>
          </cell>
        </row>
        <row r="4273">
          <cell r="B4273" t="str">
            <v>រឿន រចនា</v>
          </cell>
          <cell r="D4273" t="str">
            <v>រឿន រចនា</v>
          </cell>
          <cell r="E4273" t="str">
            <v>ROEUN RACHANA</v>
          </cell>
          <cell r="F4273" t="str">
            <v>0420000324468</v>
          </cell>
        </row>
        <row r="4274">
          <cell r="B4274" t="str">
            <v>សុខ សុផាន់នី</v>
          </cell>
          <cell r="D4274" t="str">
            <v>សុខ សុផាន់នី</v>
          </cell>
          <cell r="E4274" t="str">
            <v>SOKH SOPHANNY</v>
          </cell>
          <cell r="F4274" t="str">
            <v>0130000525368</v>
          </cell>
        </row>
        <row r="4275">
          <cell r="B4275" t="str">
            <v>ហួត ថា</v>
          </cell>
          <cell r="D4275" t="str">
            <v>ហួត ថា</v>
          </cell>
          <cell r="E4275" t="str">
            <v>HOUT THA</v>
          </cell>
          <cell r="F4275" t="str">
            <v>0360000331585</v>
          </cell>
        </row>
        <row r="4276">
          <cell r="B4276" t="str">
            <v>រឿន ស៊ុនឆ័ង</v>
          </cell>
          <cell r="D4276" t="str">
            <v>រឿន ស៊ុនឆ័ង</v>
          </cell>
          <cell r="E4276" t="str">
            <v>ROUN SUNCHHORNG</v>
          </cell>
          <cell r="F4276">
            <v>130000525384</v>
          </cell>
        </row>
        <row r="4277">
          <cell r="B4277" t="str">
            <v>សឿង សីហៈ</v>
          </cell>
          <cell r="D4277" t="str">
            <v>សឿង សីហៈ</v>
          </cell>
          <cell r="E4277" t="str">
            <v>SOEURNG SEIHAK</v>
          </cell>
          <cell r="F4277" t="str">
            <v>0670000076808</v>
          </cell>
        </row>
        <row r="4278">
          <cell r="B4278" t="str">
            <v>វន ដាវីត</v>
          </cell>
          <cell r="D4278" t="str">
            <v>វន ដាវីត</v>
          </cell>
          <cell r="E4278" t="str">
            <v>VON DAVIT</v>
          </cell>
          <cell r="F4278" t="str">
            <v>0480000397867</v>
          </cell>
        </row>
        <row r="4279">
          <cell r="B4279" t="str">
            <v>មួន ម៉េងស៊ាន</v>
          </cell>
          <cell r="D4279" t="str">
            <v>មួន ម៉េងស៊ាន</v>
          </cell>
          <cell r="E4279" t="str">
            <v>MOUN MENGSEAN</v>
          </cell>
          <cell r="F4279" t="str">
            <v>0670000099638</v>
          </cell>
        </row>
        <row r="4280">
          <cell r="B4280" t="str">
            <v>ម៉ុក អ៊ុំសិរី</v>
          </cell>
          <cell r="D4280" t="str">
            <v>ម៉ុក អ៊ុំសិរី</v>
          </cell>
          <cell r="E4280" t="str">
            <v>MOK OUMSEREY</v>
          </cell>
          <cell r="F4280" t="str">
            <v>0420000327327</v>
          </cell>
        </row>
        <row r="4281">
          <cell r="B4281" t="str">
            <v>រស់ សុរ៉ាត់</v>
          </cell>
          <cell r="D4281" t="str">
            <v>រស់ សុរ៉ាត់</v>
          </cell>
          <cell r="E4281" t="str">
            <v>ROS SORATH</v>
          </cell>
          <cell r="F4281" t="str">
            <v>0480000460534</v>
          </cell>
        </row>
        <row r="4282">
          <cell r="B4282" t="str">
            <v>សាន បញ្ញា</v>
          </cell>
          <cell r="D4282" t="str">
            <v>សាន បញ្ញា</v>
          </cell>
          <cell r="E4282" t="str">
            <v>SAN PANHA</v>
          </cell>
          <cell r="F4282" t="str">
            <v>0010006575094</v>
          </cell>
        </row>
        <row r="4283">
          <cell r="B4283" t="str">
            <v>ច្រឹក ស៊ីថៃ</v>
          </cell>
          <cell r="D4283" t="str">
            <v>ច្រឹក ស៊ីថៃ</v>
          </cell>
          <cell r="E4283" t="str">
            <v>CHROEK SITHAI</v>
          </cell>
          <cell r="F4283">
            <v>10006575148</v>
          </cell>
        </row>
        <row r="4284">
          <cell r="B4284" t="str">
            <v>ប្រម សុភ័ក</v>
          </cell>
          <cell r="D4284" t="str">
            <v>ប្រម សុភ័ក</v>
          </cell>
          <cell r="E4284" t="str">
            <v>PROM SOPHEAK</v>
          </cell>
          <cell r="F4284" t="str">
            <v>0480000461077</v>
          </cell>
        </row>
        <row r="4285">
          <cell r="B4285" t="str">
            <v>ណៃគឹម លាង</v>
          </cell>
          <cell r="D4285" t="str">
            <v>ណៃគឹម លាង</v>
          </cell>
          <cell r="E4285" t="str">
            <v>NAYKIM LEANG</v>
          </cell>
          <cell r="F4285" t="str">
            <v>0420000331618</v>
          </cell>
        </row>
        <row r="4286">
          <cell r="B4286" t="str">
            <v>កេន ស៊ីណាក់</v>
          </cell>
          <cell r="D4286" t="str">
            <v>កេន ស៊ីណាក់</v>
          </cell>
          <cell r="E4286" t="str">
            <v>KEN SINAK</v>
          </cell>
          <cell r="F4286">
            <v>670000103085</v>
          </cell>
        </row>
        <row r="4287">
          <cell r="B4287" t="str">
            <v>បៃ រស្មី</v>
          </cell>
          <cell r="D4287" t="str">
            <v>បៃ រស្មី</v>
          </cell>
          <cell r="E4287" t="str">
            <v>BAI RAKSMEY</v>
          </cell>
          <cell r="F4287">
            <v>190000362925</v>
          </cell>
        </row>
        <row r="4288">
          <cell r="B4288" t="str">
            <v>អោម ធីដា</v>
          </cell>
          <cell r="D4288" t="str">
            <v>អោម ធីដា</v>
          </cell>
          <cell r="E4288" t="str">
            <v>OM THYDA</v>
          </cell>
          <cell r="F4288" t="str">
            <v>0130000525187</v>
          </cell>
        </row>
        <row r="4289">
          <cell r="B4289" t="str">
            <v>សុខវុធ លីហ្សា</v>
          </cell>
          <cell r="D4289" t="str">
            <v>សុខវុធ លីហ្សា</v>
          </cell>
          <cell r="E4289" t="str">
            <v>SOKVUTH LYZA</v>
          </cell>
          <cell r="F4289" t="str">
            <v>0180000403267</v>
          </cell>
        </row>
        <row r="4290">
          <cell r="B4290" t="str">
            <v>ចាន់ សំអុល</v>
          </cell>
          <cell r="D4290" t="str">
            <v>ចាន់ សំអុល</v>
          </cell>
          <cell r="E4290" t="str">
            <v>CHANN SAMOL</v>
          </cell>
          <cell r="F4290">
            <v>280000293175</v>
          </cell>
        </row>
        <row r="4291">
          <cell r="B4291" t="str">
            <v>ចឹក ស្រីនុត</v>
          </cell>
          <cell r="D4291" t="str">
            <v>ចឹក ស្រីនុត</v>
          </cell>
          <cell r="E4291" t="str">
            <v>CHEK SREYNUTH</v>
          </cell>
          <cell r="F4291">
            <v>10006601842</v>
          </cell>
        </row>
        <row r="4292">
          <cell r="B4292" t="str">
            <v>ចក់ ចេម</v>
          </cell>
          <cell r="D4292" t="str">
            <v>ចក់ ចេម</v>
          </cell>
          <cell r="E4292" t="str">
            <v>CHORK CHEM</v>
          </cell>
          <cell r="F4292">
            <v>670000101888</v>
          </cell>
        </row>
        <row r="4293">
          <cell r="B4293" t="str">
            <v>ម៉ៅ ប៊ុណ្ណារ័ត្ន</v>
          </cell>
          <cell r="D4293" t="str">
            <v>ម៉ៅ ប៊ុណ្ណារ័ត្ន</v>
          </cell>
          <cell r="E4293" t="str">
            <v>MAO BUNNAROTH</v>
          </cell>
          <cell r="F4293">
            <v>220000396467</v>
          </cell>
        </row>
        <row r="4294">
          <cell r="B4294" t="str">
            <v>ង៉ូវ ជាហ៊ួ</v>
          </cell>
          <cell r="D4294" t="str">
            <v>ង៉ូវ ជាហ៊ួ</v>
          </cell>
          <cell r="E4294" t="str">
            <v>NGOUV CHEAHUO</v>
          </cell>
          <cell r="F4294">
            <v>670000101872</v>
          </cell>
        </row>
        <row r="4295">
          <cell r="B4295" t="str">
            <v>វួន ផាន់ណា</v>
          </cell>
          <cell r="D4295" t="str">
            <v>វួន ផាន់ណា</v>
          </cell>
          <cell r="E4295" t="str">
            <v>VOUN PHANNA</v>
          </cell>
          <cell r="F4295">
            <v>480000473229</v>
          </cell>
        </row>
        <row r="4296">
          <cell r="B4296" t="str">
            <v>ហៀន ស្រីលីន</v>
          </cell>
          <cell r="D4296" t="str">
            <v>ហៀន ស្រីលីន</v>
          </cell>
          <cell r="E4296" t="str">
            <v>HIEN SREYLIN</v>
          </cell>
          <cell r="F4296">
            <v>440000266008</v>
          </cell>
        </row>
        <row r="4297">
          <cell r="B4297" t="str">
            <v>សុត ចាន់ករុណា</v>
          </cell>
          <cell r="D4297" t="str">
            <v>សុត ចាន់ករុណា</v>
          </cell>
          <cell r="E4297" t="str">
            <v>SOT CHAN KARONA</v>
          </cell>
          <cell r="F4297">
            <v>190000375288</v>
          </cell>
        </row>
        <row r="4298">
          <cell r="B4298" t="str">
            <v>វង្ស សុខសំណាង</v>
          </cell>
          <cell r="D4298" t="str">
            <v>វង្ស សុខសំណាង</v>
          </cell>
          <cell r="E4298" t="str">
            <v>VONG SOKSAMNANG</v>
          </cell>
          <cell r="F4298">
            <v>230000390459</v>
          </cell>
        </row>
        <row r="4299">
          <cell r="B4299" t="str">
            <v>ហ៊ង ស្រីនាគ</v>
          </cell>
          <cell r="D4299" t="str">
            <v>ហ៊ង ស្រីនាគ</v>
          </cell>
          <cell r="E4299" t="str">
            <v>HORNG SREYNEAK</v>
          </cell>
          <cell r="F4299">
            <v>670000118918</v>
          </cell>
        </row>
        <row r="4300">
          <cell r="B4300" t="str">
            <v>តាន់ តិចសៀន</v>
          </cell>
          <cell r="D4300" t="str">
            <v>តាន់ តិចសៀន</v>
          </cell>
          <cell r="E4300" t="str">
            <v>TAN TECHSEAN</v>
          </cell>
          <cell r="F4300">
            <v>230000398727</v>
          </cell>
        </row>
        <row r="4301">
          <cell r="B4301" t="str">
            <v>សំអុល រតនៈ</v>
          </cell>
          <cell r="D4301" t="str">
            <v>សំអុល រតនៈ</v>
          </cell>
          <cell r="E4301" t="str">
            <v>SOMOL ROTHANAK</v>
          </cell>
          <cell r="F4301">
            <v>700000072003</v>
          </cell>
        </row>
        <row r="4302">
          <cell r="B4302" t="str">
            <v>អ៊ា ឃុនវិបុល</v>
          </cell>
          <cell r="D4302" t="str">
            <v>អ៊ា ឃុនវិបុល</v>
          </cell>
          <cell r="E4302" t="str">
            <v>EA KHUN VIBOL</v>
          </cell>
          <cell r="F4302">
            <v>20000863287</v>
          </cell>
        </row>
        <row r="4303">
          <cell r="B4303" t="str">
            <v>គន់ ដាវីន</v>
          </cell>
          <cell r="D4303" t="str">
            <v>គន់ ដាវីន</v>
          </cell>
          <cell r="E4303" t="str">
            <v>KUN DAVIN</v>
          </cell>
          <cell r="F4303">
            <v>670000077394</v>
          </cell>
        </row>
        <row r="4304">
          <cell r="B4304" t="str">
            <v>ធូ រីណា</v>
          </cell>
          <cell r="D4304" t="str">
            <v>ធូ រីណា</v>
          </cell>
          <cell r="E4304" t="str">
            <v>THOU RINA</v>
          </cell>
          <cell r="F4304">
            <v>420000355908</v>
          </cell>
        </row>
        <row r="4305">
          <cell r="B4305" t="str">
            <v>ឈៀវ ឃុនហ្គុយ</v>
          </cell>
          <cell r="D4305" t="str">
            <v>ឈៀវ ឃុនហ្គុយ</v>
          </cell>
          <cell r="E4305" t="str">
            <v>CHHEAV KHUN GOUY</v>
          </cell>
          <cell r="F4305">
            <v>600000212118</v>
          </cell>
        </row>
        <row r="4306">
          <cell r="B4306" t="str">
            <v>ជាចិន្តា ស្រីកា</v>
          </cell>
          <cell r="D4306" t="str">
            <v>ជាចិន្តា ស្រីកា</v>
          </cell>
          <cell r="E4306" t="str">
            <v>CHEACHENDA SREYKA</v>
          </cell>
          <cell r="F4306">
            <v>670000126627</v>
          </cell>
        </row>
        <row r="4307">
          <cell r="B4307" t="str">
            <v>ជា សៀវម៉េង</v>
          </cell>
          <cell r="D4307" t="str">
            <v>ជា សៀវម៉េង</v>
          </cell>
          <cell r="E4307" t="str">
            <v>CHEA SEAVMENG</v>
          </cell>
          <cell r="F4307">
            <v>220000378585</v>
          </cell>
        </row>
        <row r="4308">
          <cell r="B4308" t="str">
            <v>យាវ ម៉េងលី</v>
          </cell>
          <cell r="D4308" t="str">
            <v>យាវ ម៉េងលី</v>
          </cell>
          <cell r="E4308" t="str">
            <v>YEAV MENGLY</v>
          </cell>
          <cell r="F4308">
            <v>670000127952</v>
          </cell>
        </row>
        <row r="4309">
          <cell r="B4309" t="str">
            <v>គុង លីដា</v>
          </cell>
          <cell r="D4309" t="str">
            <v>គុង លីដា</v>
          </cell>
          <cell r="E4309" t="str">
            <v>KONG LIDA</v>
          </cell>
          <cell r="F4309">
            <v>670000131682</v>
          </cell>
        </row>
        <row r="4310">
          <cell r="B4310" t="str">
            <v>សារ៉ាយ ចំរ៉ុង</v>
          </cell>
          <cell r="D4310" t="str">
            <v>សារ៉ាយ ចំរ៉ុង</v>
          </cell>
          <cell r="E4310" t="str">
            <v>SARAY ROMRONG</v>
          </cell>
          <cell r="F4310">
            <v>10007217477</v>
          </cell>
        </row>
        <row r="4311">
          <cell r="B4311" t="str">
            <v>កែវ រតនា</v>
          </cell>
          <cell r="D4311" t="str">
            <v>កែវ រតនា</v>
          </cell>
          <cell r="E4311" t="str">
            <v>KEO RATHANA</v>
          </cell>
          <cell r="F4311">
            <v>230000348622</v>
          </cell>
        </row>
        <row r="4312">
          <cell r="B4312" t="str">
            <v>ម៉ុង កែវមុន្នីនីត</v>
          </cell>
          <cell r="D4312" t="str">
            <v>ម៉ុង កែវមុន្នីនីត</v>
          </cell>
          <cell r="E4312" t="str">
            <v>MONG KAEOMUNNYNIT</v>
          </cell>
          <cell r="F4312">
            <v>190000401246</v>
          </cell>
        </row>
        <row r="4313">
          <cell r="B4313" t="str">
            <v>សែម និច</v>
          </cell>
          <cell r="D4313" t="str">
            <v>សែម និច</v>
          </cell>
          <cell r="E4313" t="str">
            <v>SEM NECH</v>
          </cell>
          <cell r="F4313">
            <v>130000593207</v>
          </cell>
        </row>
        <row r="4314">
          <cell r="B4314" t="str">
            <v>ថន ច័ន្ទជាសូលីដា</v>
          </cell>
          <cell r="D4314" t="str">
            <v>ថន ច័ន្ទជាសូលីដា</v>
          </cell>
          <cell r="E4314" t="str">
            <v>THAN CHANCHEASOLIDA</v>
          </cell>
          <cell r="F4314">
            <v>420000371369</v>
          </cell>
        </row>
        <row r="4315">
          <cell r="B4315" t="str">
            <v>ម៉ុត សំភ័ស្ត</v>
          </cell>
          <cell r="D4315" t="str">
            <v>ម៉ុត សំភ័ស្ត</v>
          </cell>
          <cell r="E4315" t="str">
            <v>MOT SAMPHORS</v>
          </cell>
          <cell r="F4315">
            <v>10007167186</v>
          </cell>
        </row>
        <row r="4316">
          <cell r="B4316" t="str">
            <v>ហុង គីមហ្គិច</v>
          </cell>
          <cell r="D4316" t="str">
            <v>ហុង គីមហ្គិច</v>
          </cell>
          <cell r="E4316" t="str">
            <v>HONG KIMGECH</v>
          </cell>
          <cell r="F4316">
            <v>270000195372</v>
          </cell>
        </row>
        <row r="4317">
          <cell r="B4317" t="str">
            <v>ភាន ឡាដាំង</v>
          </cell>
          <cell r="D4317" t="str">
            <v>ភាន ឡាដាំង</v>
          </cell>
          <cell r="E4317" t="str">
            <v>PHEAN LADANG</v>
          </cell>
          <cell r="F4317">
            <v>650000162374</v>
          </cell>
        </row>
        <row r="4318">
          <cell r="B4318" t="str">
            <v>ម៉ៅ សុជី</v>
          </cell>
          <cell r="D4318" t="str">
            <v>ម៉ៅ សុជី</v>
          </cell>
          <cell r="E4318" t="str">
            <v>MAO SOCHY</v>
          </cell>
          <cell r="F4318">
            <v>420000254958</v>
          </cell>
        </row>
        <row r="4319">
          <cell r="B4319" t="str">
            <v>ណន់ សិលា</v>
          </cell>
          <cell r="D4319" t="str">
            <v>ណន់ សិលា</v>
          </cell>
          <cell r="E4319" t="str">
            <v>NORN SELA</v>
          </cell>
          <cell r="F4319">
            <v>130000593158</v>
          </cell>
        </row>
        <row r="4320">
          <cell r="B4320" t="str">
            <v>បាន សេរីវឌ្ឍនា</v>
          </cell>
          <cell r="D4320" t="str">
            <v>បាន សេរីវឌ្ឍនា</v>
          </cell>
          <cell r="E4320" t="str">
            <v>BAN SEREYVATHANA</v>
          </cell>
          <cell r="F4320">
            <v>670000130438</v>
          </cell>
        </row>
        <row r="4321">
          <cell r="B4321" t="str">
            <v>នុត រដ្ឋា</v>
          </cell>
          <cell r="D4321" t="str">
            <v>នុត រដ្ឋា</v>
          </cell>
          <cell r="E4321" t="str">
            <v>NUT RATHA</v>
          </cell>
          <cell r="F4321">
            <v>670000114354</v>
          </cell>
        </row>
        <row r="4322">
          <cell r="B4322" t="str">
            <v>យ៉ែប សុនី</v>
          </cell>
          <cell r="D4322" t="str">
            <v>យ៉ែប សុនី</v>
          </cell>
          <cell r="E4322" t="str">
            <v>YEB SONY</v>
          </cell>
          <cell r="F4322">
            <v>670000077432</v>
          </cell>
        </row>
        <row r="4323">
          <cell r="B4323" t="str">
            <v>សួង ម៉ាណា</v>
          </cell>
          <cell r="D4323" t="str">
            <v>សួង ម៉ាណា</v>
          </cell>
          <cell r="E4323" t="str">
            <v>SOUNG MANA</v>
          </cell>
          <cell r="F4323">
            <v>700000070736</v>
          </cell>
        </row>
        <row r="4324">
          <cell r="B4324" t="str">
            <v>មន សាន់ឌីដារីយ៉ា</v>
          </cell>
          <cell r="D4324" t="str">
            <v>មន សាន់ឌីដារីយ៉ា</v>
          </cell>
          <cell r="E4324" t="str">
            <v>MORN SUNDYDARYAH</v>
          </cell>
          <cell r="F4324">
            <v>670000103867</v>
          </cell>
        </row>
        <row r="4325">
          <cell r="B4325" t="str">
            <v xml:space="preserve">វង្ស ស្រីហ័ង </v>
          </cell>
          <cell r="D4325" t="str">
            <v xml:space="preserve">វង្ស ស្រីហ័ង </v>
          </cell>
          <cell r="E4325" t="str">
            <v>VONG SREYHORNG</v>
          </cell>
          <cell r="F4325">
            <v>670000133715</v>
          </cell>
        </row>
        <row r="4326">
          <cell r="B4326" t="str">
            <v>គឹម សុវណ្ណឌី</v>
          </cell>
          <cell r="D4326" t="str">
            <v>គឹម សុវណ្ណឌី</v>
          </cell>
          <cell r="E4326" t="str">
            <v>KOEM SOVANDY</v>
          </cell>
          <cell r="F4326">
            <v>670000133693</v>
          </cell>
        </row>
        <row r="4327">
          <cell r="B4327" t="str">
            <v>សាន សុខា</v>
          </cell>
          <cell r="D4327" t="str">
            <v>សាន សុខា</v>
          </cell>
          <cell r="E4327" t="str">
            <v>SAN SOKHA</v>
          </cell>
          <cell r="F4327">
            <v>670000133731</v>
          </cell>
        </row>
        <row r="4328">
          <cell r="B4328" t="str">
            <v>ឈួន រតនា</v>
          </cell>
          <cell r="D4328" t="str">
            <v>ឈួន រតនា</v>
          </cell>
          <cell r="E4328" t="str">
            <v>CHHOUN ROTHANA</v>
          </cell>
          <cell r="F4328">
            <v>180000437717</v>
          </cell>
        </row>
        <row r="4329">
          <cell r="B4329" t="str">
            <v>គូ ធីរ៉ា</v>
          </cell>
          <cell r="D4329" t="str">
            <v>គូ ធីរ៉ា</v>
          </cell>
          <cell r="E4329" t="str">
            <v>KOU THIRA</v>
          </cell>
          <cell r="F4329">
            <v>480000512283</v>
          </cell>
        </row>
        <row r="4330">
          <cell r="B4330" t="str">
            <v>ធន់ សុខភ័ក្ត</v>
          </cell>
          <cell r="D4330" t="str">
            <v>ធន់ សុខភ័ក្ត</v>
          </cell>
          <cell r="E4330" t="str">
            <v>THUN SOKPHEAK</v>
          </cell>
          <cell r="F4330">
            <v>660000116874</v>
          </cell>
        </row>
        <row r="4331">
          <cell r="B4331" t="str">
            <v>សៀន​ ស្រីពេជ្រ</v>
          </cell>
          <cell r="D4331" t="str">
            <v>សៀន​ ស្រីពេជ្រ</v>
          </cell>
          <cell r="E4331" t="str">
            <v>SEAN SREYPICH</v>
          </cell>
          <cell r="F4331">
            <v>490000203898</v>
          </cell>
        </row>
        <row r="4332">
          <cell r="B4332" t="str">
            <v>សៀន សុខភ័ក្រ្តកញ្ញា</v>
          </cell>
          <cell r="D4332" t="str">
            <v>សៀន សុខភ័ក្រ្តកញ្ញា</v>
          </cell>
          <cell r="E4332" t="str">
            <v>SIAN SOKPHEAKKANHA</v>
          </cell>
          <cell r="F4332">
            <v>670000106254</v>
          </cell>
        </row>
        <row r="4333">
          <cell r="B4333" t="str">
            <v>លាង ច័ន្ទម៉ូលីកា</v>
          </cell>
          <cell r="D4333" t="str">
            <v>លាង ច័ន្ទម៉ូលីកា</v>
          </cell>
          <cell r="E4333" t="str">
            <v>LEANG CHANMOLIKA</v>
          </cell>
          <cell r="F4333">
            <v>670000133855</v>
          </cell>
        </row>
        <row r="4334">
          <cell r="B4334" t="str">
            <v>ផែន សុខហេង</v>
          </cell>
          <cell r="D4334" t="str">
            <v>ផែន សុខហេង</v>
          </cell>
          <cell r="E4334" t="str">
            <v>PHEN SOKHENG</v>
          </cell>
          <cell r="F4334">
            <v>670000133847</v>
          </cell>
        </row>
        <row r="4335">
          <cell r="B4335" t="str">
            <v>ថា វណ្ណារី</v>
          </cell>
          <cell r="D4335" t="str">
            <v>ថា វណ្ណារី</v>
          </cell>
          <cell r="E4335" t="str">
            <v>THA VANNARY</v>
          </cell>
          <cell r="F4335">
            <v>480000517935</v>
          </cell>
        </row>
        <row r="4336">
          <cell r="B4336" t="str">
            <v>លឹម ចិត្រា</v>
          </cell>
          <cell r="D4336" t="str">
            <v>លឹម ចិត្រា</v>
          </cell>
          <cell r="E4336" t="str">
            <v>LIM CHETTRA</v>
          </cell>
          <cell r="F4336">
            <v>670000134347</v>
          </cell>
        </row>
        <row r="4337">
          <cell r="B4337" t="str">
            <v>ខៀវ ជោតិវេធ</v>
          </cell>
          <cell r="D4337" t="str">
            <v>ខៀវ ជោតិវេធ</v>
          </cell>
          <cell r="E4337" t="str">
            <v>KHIEV CHUTIVET</v>
          </cell>
          <cell r="F4337">
            <v>670000133758</v>
          </cell>
        </row>
        <row r="4338">
          <cell r="B4338" t="str">
            <v>ឆន សំណាងវត្តី</v>
          </cell>
          <cell r="D4338" t="str">
            <v>ឆន សំណាងវត្តី</v>
          </cell>
          <cell r="E4338" t="str">
            <v>CHHOUN SOMNANGVOTTEY</v>
          </cell>
          <cell r="F4338">
            <v>180000439458</v>
          </cell>
        </row>
        <row r="4339">
          <cell r="B4339" t="str">
            <v>តុំ សុខគា</v>
          </cell>
          <cell r="D4339" t="str">
            <v>តុំ សុខគា</v>
          </cell>
          <cell r="E4339" t="str">
            <v>TOM SOKHKA</v>
          </cell>
          <cell r="F4339">
            <v>220000412481</v>
          </cell>
        </row>
        <row r="4340">
          <cell r="B4340" t="str">
            <v>នៅ ម៉ានុត</v>
          </cell>
          <cell r="D4340" t="str">
            <v>នៅ ម៉ានុត</v>
          </cell>
          <cell r="E4340" t="str">
            <v>NOV MANUTH</v>
          </cell>
          <cell r="F4340">
            <v>670000133367</v>
          </cell>
        </row>
        <row r="4341">
          <cell r="B4341" t="str">
            <v>លួន សុផាណ្ណា</v>
          </cell>
          <cell r="D4341" t="str">
            <v>លួន សុផាណ្ណា</v>
          </cell>
          <cell r="E4341" t="str">
            <v>LUON SOPHANNA</v>
          </cell>
          <cell r="F4341">
            <v>660000118567</v>
          </cell>
        </row>
        <row r="4342">
          <cell r="B4342" t="str">
            <v>ឯល ប៉ូលីន</v>
          </cell>
          <cell r="D4342" t="str">
            <v>ឯល ប៉ូលីន</v>
          </cell>
          <cell r="E4342" t="str">
            <v>ELL POLINE</v>
          </cell>
          <cell r="F4342">
            <v>670000134401</v>
          </cell>
        </row>
        <row r="4343">
          <cell r="B4343" t="str">
            <v>អៀង គឹមលាង</v>
          </cell>
          <cell r="D4343" t="str">
            <v>អៀង គឹមលាង</v>
          </cell>
          <cell r="E4343" t="str">
            <v>EANG KIMLEANG</v>
          </cell>
          <cell r="F4343">
            <v>420000370125</v>
          </cell>
        </row>
        <row r="4344">
          <cell r="B4344" t="str">
            <v>សុន ប៊ុនដា</v>
          </cell>
          <cell r="D4344" t="str">
            <v>សុន ប៊ុនដា</v>
          </cell>
          <cell r="E4344" t="str">
            <v>SON BUNDA</v>
          </cell>
          <cell r="F4344">
            <v>670000133413</v>
          </cell>
        </row>
        <row r="4345">
          <cell r="B4345" t="str">
            <v>គឹម ស្រីនិជ</v>
          </cell>
          <cell r="D4345" t="str">
            <v>គឹម ស្រីនិជ</v>
          </cell>
          <cell r="E4345" t="str">
            <v>KIM SREYNICH</v>
          </cell>
          <cell r="F4345">
            <v>230000401655</v>
          </cell>
        </row>
        <row r="4346">
          <cell r="B4346" t="str">
            <v>ម៉េត លក្ខិណា</v>
          </cell>
          <cell r="D4346" t="str">
            <v>ម៉េត លក្ខិណា</v>
          </cell>
          <cell r="E4346" t="str">
            <v>MET LEAKHENA</v>
          </cell>
          <cell r="F4346">
            <v>230000401647</v>
          </cell>
        </row>
        <row r="4347">
          <cell r="B4347" t="str">
            <v>លី លក្ខណា</v>
          </cell>
          <cell r="D4347" t="str">
            <v>លី លក្ខណា</v>
          </cell>
          <cell r="E4347" t="str">
            <v>LY LEARKHENA</v>
          </cell>
          <cell r="F4347">
            <v>10005516237</v>
          </cell>
        </row>
        <row r="4348">
          <cell r="B4348" t="str">
            <v>ខន លីដា</v>
          </cell>
          <cell r="D4348" t="str">
            <v>ខន លីដា</v>
          </cell>
          <cell r="E4348" t="str">
            <v>KHAN LYDA</v>
          </cell>
          <cell r="F4348" t="str">
            <v>0470000208268</v>
          </cell>
        </row>
        <row r="4349">
          <cell r="B4349" t="str">
            <v>ស៊ុន ស្រីពេជ</v>
          </cell>
          <cell r="D4349" t="str">
            <v>ស៊ុន ស្រីពេជ</v>
          </cell>
          <cell r="E4349" t="str">
            <v>SUN SREY PICH</v>
          </cell>
          <cell r="F4349">
            <v>30000682434</v>
          </cell>
        </row>
        <row r="4350">
          <cell r="B4350" t="str">
            <v>រុំ រស្មី</v>
          </cell>
          <cell r="D4350" t="str">
            <v>រុំ រស្មី</v>
          </cell>
          <cell r="E4350" t="str">
            <v>ROM REAKSMEY</v>
          </cell>
          <cell r="F4350" t="str">
            <v>0470000208236</v>
          </cell>
        </row>
        <row r="4351">
          <cell r="B4351" t="str">
            <v>បេន ស្រីគីម</v>
          </cell>
          <cell r="D4351" t="str">
            <v>បេន ស្រីគីម</v>
          </cell>
          <cell r="E4351" t="str">
            <v>BEN SREYKIM</v>
          </cell>
          <cell r="F4351" t="str">
            <v>0470000320297</v>
          </cell>
        </row>
        <row r="4352">
          <cell r="B4352" t="str">
            <v>ផាត ពល់</v>
          </cell>
          <cell r="D4352" t="str">
            <v>ផាត ពល់</v>
          </cell>
          <cell r="E4352" t="str">
            <v>PHAT POL</v>
          </cell>
          <cell r="F4352" t="str">
            <v>0470000208357</v>
          </cell>
        </row>
        <row r="4353">
          <cell r="B4353" t="str">
            <v>ទេព សុង</v>
          </cell>
          <cell r="D4353" t="str">
            <v>ទេព សុង</v>
          </cell>
          <cell r="E4353" t="str">
            <v>TEP SONG</v>
          </cell>
          <cell r="F4353">
            <v>470000547227</v>
          </cell>
        </row>
        <row r="4354">
          <cell r="B4354" t="str">
            <v>ង៉ោល អន</v>
          </cell>
          <cell r="D4354" t="str">
            <v>ង៉ោល អន</v>
          </cell>
          <cell r="E4354" t="str">
            <v>NGORL AN</v>
          </cell>
          <cell r="F4354" t="str">
            <v>0470000232609</v>
          </cell>
        </row>
        <row r="4355">
          <cell r="B4355" t="str">
            <v>វឿន ពឿន</v>
          </cell>
          <cell r="D4355" t="str">
            <v>វឿន ពឿន</v>
          </cell>
          <cell r="E4355" t="str">
            <v>VOEUN POEUN</v>
          </cell>
          <cell r="F4355" t="str">
            <v>0470000232641</v>
          </cell>
        </row>
        <row r="4356">
          <cell r="B4356" t="str">
            <v>វឿន វេត</v>
          </cell>
          <cell r="D4356" t="str">
            <v>វឿន វេត</v>
          </cell>
          <cell r="E4356" t="str">
            <v>VOEURN VET</v>
          </cell>
          <cell r="F4356" t="str">
            <v>0470000232919</v>
          </cell>
        </row>
        <row r="4357">
          <cell r="B4357" t="str">
            <v>គឹមស្រូយ សុខវិសាល</v>
          </cell>
          <cell r="D4357" t="str">
            <v>គឹមស្រូយ សុខវិសាល</v>
          </cell>
          <cell r="E4357" t="str">
            <v>KIMSROY SOKVISAL</v>
          </cell>
          <cell r="F4357" t="str">
            <v>0020001001688</v>
          </cell>
        </row>
        <row r="4358">
          <cell r="B4358" t="str">
            <v>ម៉ែន អេង</v>
          </cell>
          <cell r="D4358" t="str">
            <v>ម៉ែន អេង</v>
          </cell>
          <cell r="E4358" t="str">
            <v>MEN ENG</v>
          </cell>
          <cell r="F4358">
            <v>670000143559</v>
          </cell>
        </row>
        <row r="4359">
          <cell r="B4359" t="str">
            <v>គុន ស៊ីណន</v>
          </cell>
          <cell r="D4359" t="str">
            <v>គុន ស៊ីណន</v>
          </cell>
          <cell r="E4359" t="str">
            <v>KUN SINON</v>
          </cell>
          <cell r="F4359">
            <v>670000134886</v>
          </cell>
        </row>
        <row r="4360">
          <cell r="B4360" t="str">
            <v>មេង រិទ្ធីវ៉ាន់</v>
          </cell>
          <cell r="D4360" t="str">
            <v>មេង រិទ្ធីវ៉ាន់</v>
          </cell>
          <cell r="E4360" t="str">
            <v>MENG RITHYVANN</v>
          </cell>
          <cell r="F4360">
            <v>60000649433</v>
          </cell>
        </row>
        <row r="4361">
          <cell r="B4361" t="str">
            <v>ផាន់ ម៉ានីត</v>
          </cell>
          <cell r="D4361" t="str">
            <v>ផាន់ ម៉ានីត</v>
          </cell>
          <cell r="E4361" t="str">
            <v>PHANN MANIT</v>
          </cell>
          <cell r="F4361">
            <v>420000390274</v>
          </cell>
        </row>
        <row r="4362">
          <cell r="B4362" t="str">
            <v>ស៊ីម លីហ៊ាង</v>
          </cell>
          <cell r="D4362" t="str">
            <v>ស៊ីម លីហ៊ាង</v>
          </cell>
          <cell r="E4362" t="str">
            <v>SIM LYHEANG</v>
          </cell>
          <cell r="F4362">
            <v>420000251557</v>
          </cell>
        </row>
        <row r="4363">
          <cell r="B4363" t="str">
            <v>តុប ស្រីភ័ស</v>
          </cell>
          <cell r="D4363" t="str">
            <v>តុប ស្រីភ័ស</v>
          </cell>
          <cell r="E4363" t="str">
            <v>TOP SREYPHOS</v>
          </cell>
          <cell r="F4363">
            <v>670000150636</v>
          </cell>
        </row>
        <row r="4364">
          <cell r="B4364" t="str">
            <v>ម៉ន កញ្ញា</v>
          </cell>
          <cell r="C4364" t="str">
            <v>3000031471</v>
          </cell>
          <cell r="D4364" t="str">
            <v>ម៉ន កញ្ញា</v>
          </cell>
          <cell r="E4364" t="str">
            <v>MORN KANHA</v>
          </cell>
          <cell r="F4364">
            <v>10007296075</v>
          </cell>
        </row>
        <row r="4365">
          <cell r="B4365" t="str">
            <v>និន វណ្ណៈ</v>
          </cell>
          <cell r="C4365">
            <v>1901400222</v>
          </cell>
          <cell r="D4365" t="str">
            <v>និន វណ្ណៈ</v>
          </cell>
          <cell r="E4365" t="str">
            <v>NEN VANNAK</v>
          </cell>
          <cell r="F4365" t="str">
            <v>0440000030198</v>
          </cell>
        </row>
        <row r="4366">
          <cell r="B4366" t="str">
            <v>ជីវ រស្មី</v>
          </cell>
          <cell r="C4366">
            <v>1831200482</v>
          </cell>
          <cell r="D4366" t="str">
            <v>ជីវ រស្មី</v>
          </cell>
          <cell r="E4366" t="str">
            <v>CHIV RAKSMEY</v>
          </cell>
          <cell r="F4366" t="str">
            <v>0010003490958</v>
          </cell>
        </row>
        <row r="4367">
          <cell r="B4367" t="str">
            <v>គឹម រិទ្ធិដែត</v>
          </cell>
          <cell r="D4367" t="str">
            <v>គឹម រិទ្ធិដែត</v>
          </cell>
          <cell r="E4367" t="str">
            <v>KIM RITHIDET</v>
          </cell>
          <cell r="F4367">
            <v>10008141547</v>
          </cell>
        </row>
        <row r="4368">
          <cell r="B4368" t="str">
            <v>អាន ផានី</v>
          </cell>
          <cell r="C4368" t="str">
            <v>3000031472</v>
          </cell>
          <cell r="D4368" t="str">
            <v>អាន ផានី</v>
          </cell>
          <cell r="E4368" t="str">
            <v>AN PHANY</v>
          </cell>
          <cell r="F4368">
            <v>10006021234</v>
          </cell>
        </row>
        <row r="4369">
          <cell r="B4369" t="str">
            <v>ហុក លាងហាក់</v>
          </cell>
          <cell r="D4369" t="str">
            <v>ហុក លាងហាក់</v>
          </cell>
          <cell r="E4369" t="str">
            <v>HOK LEANGHAK</v>
          </cell>
          <cell r="F4369">
            <v>490000020238</v>
          </cell>
        </row>
        <row r="4370">
          <cell r="B4370" t="str">
            <v>ហៀន ថាវរៈ</v>
          </cell>
          <cell r="D4370" t="str">
            <v>ហៀន ថាវរៈ</v>
          </cell>
          <cell r="E4370" t="str">
            <v>HEAN THAVARAK</v>
          </cell>
          <cell r="F4370">
            <v>20001078748</v>
          </cell>
        </row>
        <row r="4371">
          <cell r="B4371" t="str">
            <v>រឹម វ៉ន</v>
          </cell>
          <cell r="D4371" t="str">
            <v>រឹម វ៉ន</v>
          </cell>
          <cell r="E4371" t="str">
            <v>ROEM VORN</v>
          </cell>
          <cell r="F4371" t="str">
            <v>0470000208098</v>
          </cell>
        </row>
      </sheetData>
      <sheetData sheetId="1">
        <row r="2">
          <cell r="A2" t="str">
            <v>ក</v>
          </cell>
          <cell r="B2">
            <v>40000</v>
          </cell>
          <cell r="C2">
            <v>120000</v>
          </cell>
          <cell r="D2">
            <v>240000</v>
          </cell>
        </row>
        <row r="3">
          <cell r="A3" t="str">
            <v>ខ១</v>
          </cell>
          <cell r="B3">
            <v>35000</v>
          </cell>
          <cell r="C3">
            <v>90000</v>
          </cell>
          <cell r="D3">
            <v>160000</v>
          </cell>
        </row>
        <row r="4">
          <cell r="A4" t="str">
            <v>ខ២</v>
          </cell>
          <cell r="B4">
            <v>30000</v>
          </cell>
          <cell r="C4">
            <v>80000</v>
          </cell>
          <cell r="D4">
            <v>120000</v>
          </cell>
        </row>
        <row r="5">
          <cell r="A5" t="str">
            <v>គ</v>
          </cell>
          <cell r="B5">
            <v>24000</v>
          </cell>
          <cell r="C5">
            <v>70000</v>
          </cell>
          <cell r="D5">
            <v>100000</v>
          </cell>
        </row>
        <row r="6">
          <cell r="A6" t="str">
            <v>ឃ</v>
          </cell>
          <cell r="B6">
            <v>20000</v>
          </cell>
          <cell r="C6">
            <v>60000</v>
          </cell>
          <cell r="D6">
            <v>80000</v>
          </cell>
        </row>
        <row r="7">
          <cell r="A7" t="str">
            <v>ង</v>
          </cell>
          <cell r="B7">
            <v>16000</v>
          </cell>
          <cell r="C7">
            <v>60000</v>
          </cell>
          <cell r="D7">
            <v>80000</v>
          </cell>
        </row>
        <row r="22">
          <cell r="A22" t="str">
            <v>រដ្ឋមន្ត្រី</v>
          </cell>
          <cell r="B22" t="str">
            <v>ក</v>
          </cell>
        </row>
        <row r="23">
          <cell r="A23" t="str">
            <v>រដ្ឋលេខាធិការ</v>
          </cell>
          <cell r="B23" t="str">
            <v>ខ១</v>
          </cell>
        </row>
        <row r="24">
          <cell r="A24" t="str">
            <v>អនុរដ្ឋលេខាធិការ</v>
          </cell>
          <cell r="B24" t="str">
            <v>ខ២</v>
          </cell>
        </row>
        <row r="25">
          <cell r="A25" t="str">
            <v>អគ្គនាយក</v>
          </cell>
          <cell r="B25" t="str">
            <v>ខ២</v>
          </cell>
        </row>
        <row r="26">
          <cell r="A26" t="str">
            <v>អគ្គលេខាធិការ</v>
          </cell>
          <cell r="B26" t="str">
            <v>ខ២</v>
          </cell>
        </row>
        <row r="27">
          <cell r="A27" t="str">
            <v>ទីប្រឹក្សាក្រសួង</v>
          </cell>
          <cell r="B27" t="str">
            <v>ខ២</v>
          </cell>
        </row>
        <row r="28">
          <cell r="A28" t="str">
            <v>អគ្គនាយករង</v>
          </cell>
          <cell r="B28" t="str">
            <v>គ</v>
          </cell>
        </row>
        <row r="29">
          <cell r="A29" t="str">
            <v>អគ្គាធិការរង</v>
          </cell>
          <cell r="B29" t="str">
            <v>គ</v>
          </cell>
        </row>
        <row r="30">
          <cell r="A30" t="str">
            <v>អគ្គលេខាធិការរង</v>
          </cell>
          <cell r="B30" t="str">
            <v>គ</v>
          </cell>
        </row>
        <row r="31">
          <cell r="A31" t="str">
            <v>ប្រធាននាយកដ្ឋាន</v>
          </cell>
          <cell r="B31" t="str">
            <v>គ</v>
          </cell>
        </row>
        <row r="32">
          <cell r="A32" t="str">
            <v>ប្រធានផ្នែក</v>
          </cell>
          <cell r="B32" t="str">
            <v>គ</v>
          </cell>
        </row>
        <row r="33">
          <cell r="A33" t="str">
            <v>ទីប្រឹក្សា</v>
          </cell>
          <cell r="B33" t="str">
            <v>គ</v>
          </cell>
        </row>
        <row r="34">
          <cell r="A34" t="str">
            <v>អធិការ</v>
          </cell>
          <cell r="B34" t="str">
            <v>គ</v>
          </cell>
        </row>
        <row r="35">
          <cell r="A35" t="str">
            <v>នាយកវិទ្យាស្ថាន</v>
          </cell>
          <cell r="B35" t="str">
            <v>គ</v>
          </cell>
        </row>
        <row r="36">
          <cell r="A36" t="str">
            <v>អនុប្រធាននាយកដ្ឋាន</v>
          </cell>
          <cell r="B36" t="str">
            <v>ឃ</v>
          </cell>
        </row>
        <row r="37">
          <cell r="A37" t="str">
            <v>អនុលេខាធិការដ្ឋាន</v>
          </cell>
          <cell r="B37" t="str">
            <v>ឃ</v>
          </cell>
        </row>
        <row r="38">
          <cell r="A38" t="str">
            <v>ប្រធានការិយាល័យ</v>
          </cell>
          <cell r="B38" t="str">
            <v>ឃ</v>
          </cell>
        </row>
        <row r="39">
          <cell r="A39" t="str">
            <v>នាយិការង</v>
          </cell>
          <cell r="B39" t="str">
            <v>ឃ</v>
          </cell>
        </row>
        <row r="40">
          <cell r="A40" t="str">
            <v>ប្រធានលេខាធិការដ្ឋាន</v>
          </cell>
          <cell r="B40" t="str">
            <v>ឃ</v>
          </cell>
        </row>
        <row r="41">
          <cell r="A41" t="str">
            <v>អនុប្រធានផ្នែក</v>
          </cell>
          <cell r="B41" t="str">
            <v>ឃ</v>
          </cell>
        </row>
        <row r="42">
          <cell r="A42" t="str">
            <v>អនុប្រធានការិយាល័យ</v>
          </cell>
          <cell r="B42" t="str">
            <v>ឃ</v>
          </cell>
        </row>
        <row r="43">
          <cell r="A43" t="str">
            <v>ជំនួយការរដ្ឋមន្ត្រី</v>
          </cell>
          <cell r="B43" t="str">
            <v>ឃ</v>
          </cell>
        </row>
        <row r="44">
          <cell r="A44" t="str">
            <v>មន្ត្រី</v>
          </cell>
          <cell r="B44" t="str">
            <v>ង</v>
          </cell>
        </row>
        <row r="45">
          <cell r="A45" t="str">
            <v>មន្ត្រីកិច្ចសន្យា</v>
          </cell>
          <cell r="B45" t="str">
            <v>ង</v>
          </cell>
        </row>
        <row r="46">
          <cell r="A46" t="str">
            <v>ជំនួយការ</v>
          </cell>
          <cell r="B46" t="str">
            <v>ង</v>
          </cell>
        </row>
      </sheetData>
      <sheetData sheetId="2">
        <row r="3">
          <cell r="A3" t="str">
            <v>រតនគិរី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List"/>
      <sheetName val="ឋានៈ"/>
      <sheetName val="ធ្វើដំណើរ"/>
      <sheetName val="សង្ខេបទី"/>
      <sheetName val="ក ប ៣"/>
      <sheetName val="New1 (3)"/>
      <sheetName val="លើកទី១ តាមកម្មវិធី"/>
      <sheetName val="ជុំទី៣"/>
      <sheetName val="ជុំទី៤"/>
    </sheetNames>
    <sheetDataSet>
      <sheetData sheetId="0">
        <row r="8">
          <cell r="B8" t="str">
            <v>ហេង សួរ</v>
          </cell>
          <cell r="C8" t="str">
            <v>1751200142</v>
          </cell>
          <cell r="D8" t="str">
            <v>ហេង សួរ</v>
          </cell>
          <cell r="E8" t="str">
            <v>HENG SOUR</v>
          </cell>
          <cell r="F8">
            <v>10002560009</v>
          </cell>
        </row>
        <row r="9">
          <cell r="B9" t="str">
            <v>ឡៅ ហ៊ីម</v>
          </cell>
          <cell r="C9" t="str">
            <v>1690500036</v>
          </cell>
          <cell r="D9" t="str">
            <v>ឡៅ ហ៊ីម</v>
          </cell>
          <cell r="E9" t="str">
            <v>LAOV HIM</v>
          </cell>
          <cell r="F9" t="str">
            <v>0010002543888</v>
          </cell>
        </row>
        <row r="10">
          <cell r="B10" t="str">
            <v>ឡេង សែ</v>
          </cell>
          <cell r="C10">
            <v>1720800864</v>
          </cell>
          <cell r="D10" t="str">
            <v>ឡេង សែ</v>
          </cell>
          <cell r="E10" t="str">
            <v>LENG SE</v>
          </cell>
          <cell r="F10" t="str">
            <v>0010002722602</v>
          </cell>
        </row>
        <row r="11">
          <cell r="B11" t="str">
            <v>គុយ រតនា</v>
          </cell>
          <cell r="C11">
            <v>1651200111</v>
          </cell>
          <cell r="D11" t="str">
            <v>គុយ រតនា</v>
          </cell>
          <cell r="E11" t="str">
            <v>KUY ROTTANA</v>
          </cell>
          <cell r="F11" t="str">
            <v>0010002528385</v>
          </cell>
        </row>
        <row r="12">
          <cell r="B12" t="str">
            <v>ចាប ឫទ្ធី</v>
          </cell>
          <cell r="C12">
            <v>1730700328</v>
          </cell>
          <cell r="D12" t="str">
            <v>ចាប ឫទ្ធី</v>
          </cell>
          <cell r="E12" t="str">
            <v>CHAP RITHY</v>
          </cell>
          <cell r="F12" t="str">
            <v>0010002550666</v>
          </cell>
        </row>
        <row r="13">
          <cell r="B13" t="str">
            <v>ងុយ រិទ្ធ</v>
          </cell>
          <cell r="C13" t="str">
            <v>1740500009</v>
          </cell>
          <cell r="D13" t="str">
            <v>ងុយ រិទ្ធ</v>
          </cell>
          <cell r="E13" t="str">
            <v>NGUY RITH</v>
          </cell>
          <cell r="F13" t="str">
            <v>0010002526218</v>
          </cell>
        </row>
        <row r="14">
          <cell r="B14" t="str">
            <v>លី សុធា</v>
          </cell>
          <cell r="C14" t="str">
            <v>1670300090</v>
          </cell>
          <cell r="D14" t="str">
            <v>លី សុធា</v>
          </cell>
          <cell r="E14" t="str">
            <v>LY SOTHEA</v>
          </cell>
          <cell r="F14" t="str">
            <v>0510000005019</v>
          </cell>
        </row>
        <row r="15">
          <cell r="B15" t="str">
            <v>ម៉ម វណ្ណៈ</v>
          </cell>
          <cell r="C15" t="str">
            <v>1721200732</v>
          </cell>
          <cell r="D15" t="str">
            <v>ម៉ម វណ្ណៈ</v>
          </cell>
          <cell r="E15" t="str">
            <v>MAM VANNAK</v>
          </cell>
          <cell r="F15" t="str">
            <v>0010002534148</v>
          </cell>
        </row>
        <row r="16">
          <cell r="B16" t="str">
            <v>ម៉ៅ ធីតា</v>
          </cell>
          <cell r="C16" t="str">
            <v>2671200122</v>
          </cell>
          <cell r="D16" t="str">
            <v>ម៉ៅ ធីតា</v>
          </cell>
          <cell r="E16" t="str">
            <v>MAO THIDA</v>
          </cell>
          <cell r="F16" t="str">
            <v>0010002526967</v>
          </cell>
        </row>
        <row r="17">
          <cell r="B17" t="str">
            <v>ទៀវ ម៉ាក់តែល</v>
          </cell>
          <cell r="C17" t="str">
            <v>1801200108</v>
          </cell>
          <cell r="D17" t="str">
            <v>ទៀវ ម៉ាក់តែល</v>
          </cell>
          <cell r="E17" t="str">
            <v>TIEV MAKTEL</v>
          </cell>
          <cell r="F17" t="str">
            <v>0010002526536</v>
          </cell>
        </row>
        <row r="18">
          <cell r="B18" t="str">
            <v>ជា សុខនី</v>
          </cell>
          <cell r="C18" t="str">
            <v>2710300003</v>
          </cell>
          <cell r="D18" t="str">
            <v>ជា សុខនី</v>
          </cell>
          <cell r="E18" t="str">
            <v>CHEA SOKNY</v>
          </cell>
          <cell r="F18" t="str">
            <v>0010002555878</v>
          </cell>
        </row>
        <row r="19">
          <cell r="B19" t="str">
            <v>សោម អូន</v>
          </cell>
          <cell r="C19">
            <v>1731400103</v>
          </cell>
          <cell r="D19" t="str">
            <v>សោម អូន</v>
          </cell>
          <cell r="E19" t="str">
            <v>SOM AUN</v>
          </cell>
          <cell r="F19" t="str">
            <v>0010002638121</v>
          </cell>
        </row>
        <row r="20">
          <cell r="B20" t="str">
            <v>ទេព ណាវី</v>
          </cell>
          <cell r="C20" t="str">
            <v>1742000291</v>
          </cell>
          <cell r="D20" t="str">
            <v>ទេព ណាវី</v>
          </cell>
          <cell r="E20" t="str">
            <v>TEP NAVY</v>
          </cell>
          <cell r="F20" t="str">
            <v>0010002525947</v>
          </cell>
        </row>
        <row r="21">
          <cell r="B21" t="str">
            <v>ម៉ន គ្រីយ៉ា</v>
          </cell>
          <cell r="C21">
            <v>1731500001</v>
          </cell>
          <cell r="D21" t="str">
            <v>ម៉ន គ្រីយ៉ា</v>
          </cell>
          <cell r="E21" t="str">
            <v>MON KRIYA</v>
          </cell>
          <cell r="F21" t="str">
            <v>0460000015758</v>
          </cell>
        </row>
        <row r="22">
          <cell r="B22" t="str">
            <v>ទុយ ស៊ីផាន់</v>
          </cell>
          <cell r="C22" t="str">
            <v>1830500031</v>
          </cell>
          <cell r="D22" t="str">
            <v>ទុយ ស៊ីផាន់</v>
          </cell>
          <cell r="E22" t="str">
            <v>TUY SIPHANN</v>
          </cell>
          <cell r="F22" t="str">
            <v>0010002557792</v>
          </cell>
        </row>
        <row r="23">
          <cell r="B23" t="str">
            <v>សុវណ្ណ វណ្ណារតន៍</v>
          </cell>
          <cell r="C23">
            <v>2860200431</v>
          </cell>
          <cell r="D23" t="str">
            <v>សុវណ្ណ វណ្ណារតន៍</v>
          </cell>
          <cell r="E23" t="str">
            <v>SOVANN VANNAROTH</v>
          </cell>
          <cell r="F23" t="str">
            <v>0010003118741</v>
          </cell>
        </row>
        <row r="24">
          <cell r="B24" t="str">
            <v>សួស រដ្ឋាវី</v>
          </cell>
          <cell r="C24" t="str">
            <v>2871200197</v>
          </cell>
          <cell r="D24" t="str">
            <v>សួស រដ្ឋាវី</v>
          </cell>
          <cell r="E24" t="str">
            <v>SUOS RATHAVY</v>
          </cell>
          <cell r="F24" t="str">
            <v>0010002480889</v>
          </cell>
        </row>
        <row r="25">
          <cell r="B25" t="str">
            <v>ជួន មុំថុល</v>
          </cell>
          <cell r="C25">
            <v>1660800502</v>
          </cell>
          <cell r="D25" t="str">
            <v>ជួន មុំថុល</v>
          </cell>
          <cell r="E25" t="str">
            <v>CHUON MOMTHOL</v>
          </cell>
          <cell r="F25" t="str">
            <v>0010002963294</v>
          </cell>
        </row>
        <row r="26">
          <cell r="B26" t="str">
            <v>កាន់ ម៉ន</v>
          </cell>
          <cell r="C26" t="str">
            <v>3000031014</v>
          </cell>
          <cell r="D26" t="str">
            <v>កាន់ ម៉ន</v>
          </cell>
          <cell r="E26" t="str">
            <v>KANN MAN</v>
          </cell>
          <cell r="F26" t="str">
            <v>0010002742042</v>
          </cell>
        </row>
        <row r="27">
          <cell r="B27" t="str">
            <v>សៅ ស្រីពៅ</v>
          </cell>
          <cell r="C27">
            <v>3000031018</v>
          </cell>
          <cell r="D27" t="str">
            <v>សៅ ស្រីពៅ</v>
          </cell>
          <cell r="E27" t="str">
            <v>SAO SREY PAO</v>
          </cell>
          <cell r="F27" t="str">
            <v>0010002867856</v>
          </cell>
        </row>
        <row r="28">
          <cell r="B28" t="str">
            <v>សោម ចំណាន</v>
          </cell>
          <cell r="C28" t="str">
            <v>3000031028</v>
          </cell>
          <cell r="D28" t="str">
            <v>សោម ចំណាន</v>
          </cell>
          <cell r="E28" t="str">
            <v>SOM CHAMNAN</v>
          </cell>
          <cell r="F28" t="str">
            <v>0010003324888</v>
          </cell>
        </row>
        <row r="29">
          <cell r="B29" t="str">
            <v>ផេង សុខាំ</v>
          </cell>
          <cell r="C29">
            <v>1510300066</v>
          </cell>
          <cell r="D29" t="str">
            <v>ផេង សុខាំ</v>
          </cell>
          <cell r="E29" t="str">
            <v>PHENG SOKHAM</v>
          </cell>
          <cell r="F29" t="str">
            <v>0010002747818</v>
          </cell>
        </row>
        <row r="30">
          <cell r="B30" t="str">
            <v>ហ៊ុយ ហានសុង</v>
          </cell>
          <cell r="C30" t="str">
            <v>1520800011</v>
          </cell>
          <cell r="D30" t="str">
            <v>ហ៊ុយ ហានសុង</v>
          </cell>
          <cell r="E30" t="str">
            <v>HUY HAN SONG</v>
          </cell>
          <cell r="F30" t="str">
            <v>0010002561188</v>
          </cell>
        </row>
        <row r="31">
          <cell r="B31" t="str">
            <v>ហ៊ូ វុឌ្ឍី</v>
          </cell>
          <cell r="C31">
            <v>1521400003</v>
          </cell>
          <cell r="D31" t="str">
            <v>ហ៊ូ វុឌ្ឍី</v>
          </cell>
          <cell r="E31" t="str">
            <v>HOU VUDTHY</v>
          </cell>
          <cell r="F31" t="str">
            <v>0010002559779</v>
          </cell>
        </row>
        <row r="32">
          <cell r="B32" t="str">
            <v>ប៉ុក ប៉ាន់</v>
          </cell>
          <cell r="C32">
            <v>1521400054</v>
          </cell>
          <cell r="D32" t="str">
            <v>ប៉ុក ប៉ាន់</v>
          </cell>
          <cell r="E32" t="str">
            <v>POK PANN</v>
          </cell>
          <cell r="F32" t="str">
            <v>0010002538453</v>
          </cell>
        </row>
        <row r="33">
          <cell r="B33" t="str">
            <v>ប្រាក់ ចាន់ធឿន</v>
          </cell>
          <cell r="C33" t="str">
            <v>1592100008</v>
          </cell>
          <cell r="D33" t="str">
            <v>ប្រាក់ ចាន់ធឿន</v>
          </cell>
          <cell r="E33" t="str">
            <v>PRAK CHANTHOEUN</v>
          </cell>
          <cell r="F33" t="str">
            <v>0010002783644</v>
          </cell>
        </row>
        <row r="34">
          <cell r="B34" t="str">
            <v>សាត សមុទ្រ</v>
          </cell>
          <cell r="C34" t="str">
            <v>1612100005</v>
          </cell>
          <cell r="D34" t="str">
            <v>សាត សមុទ្រ</v>
          </cell>
          <cell r="E34" t="str">
            <v>SAT SAMOTH</v>
          </cell>
          <cell r="F34" t="str">
            <v>0010002726508</v>
          </cell>
        </row>
        <row r="35">
          <cell r="B35" t="str">
            <v>អ៊ិន ខេមរា</v>
          </cell>
          <cell r="C35" t="str">
            <v>1632000002</v>
          </cell>
          <cell r="D35" t="str">
            <v>អ៊ិន ខេមរា</v>
          </cell>
          <cell r="E35" t="str">
            <v>IN KHEMARA</v>
          </cell>
          <cell r="F35" t="str">
            <v>0010002532757</v>
          </cell>
        </row>
        <row r="36">
          <cell r="B36" t="str">
            <v>ស៊ើង សរសុចិត្តា</v>
          </cell>
          <cell r="C36">
            <v>2601200016</v>
          </cell>
          <cell r="D36" t="str">
            <v>ស៊ើង សរសុចិត្តា</v>
          </cell>
          <cell r="E36" t="str">
            <v>SOEUNG SARSOCHETTA</v>
          </cell>
          <cell r="F36" t="str">
            <v>0010002559922</v>
          </cell>
        </row>
        <row r="37">
          <cell r="B37" t="str">
            <v>យឹម ស៊ីណន</v>
          </cell>
          <cell r="C37" t="str">
            <v>3000031335</v>
          </cell>
          <cell r="D37" t="str">
            <v>យឹម ស៊ីណន</v>
          </cell>
          <cell r="E37" t="str">
            <v>YIM SINORN</v>
          </cell>
          <cell r="F37" t="str">
            <v>0650000088204</v>
          </cell>
        </row>
        <row r="38">
          <cell r="B38" t="str">
            <v>គួច សុមាន</v>
          </cell>
          <cell r="C38" t="str">
            <v>1890800167</v>
          </cell>
          <cell r="D38" t="str">
            <v>គួច សុមាន</v>
          </cell>
          <cell r="E38" t="str">
            <v>KUOCH SOMEAN</v>
          </cell>
          <cell r="F38" t="str">
            <v>0010002783652</v>
          </cell>
        </row>
        <row r="39">
          <cell r="B39" t="str">
            <v>ហួត ស៊ីនាដ</v>
          </cell>
          <cell r="C39">
            <v>1791400111</v>
          </cell>
          <cell r="D39" t="str">
            <v>ហួត ស៊ីនាដ</v>
          </cell>
          <cell r="E39" t="str">
            <v>HUOT SYNEAD</v>
          </cell>
          <cell r="F39">
            <v>580000023899</v>
          </cell>
        </row>
        <row r="40">
          <cell r="B40" t="str">
            <v>កត្តា អ៊ន</v>
          </cell>
          <cell r="C40">
            <v>1751200087</v>
          </cell>
          <cell r="D40" t="str">
            <v>កត្តា អ៊ន</v>
          </cell>
          <cell r="E40" t="str">
            <v>KATTA ORN</v>
          </cell>
          <cell r="F40">
            <v>10002618643</v>
          </cell>
        </row>
        <row r="41">
          <cell r="B41" t="str">
            <v>ម៉ុង គឹមហេង</v>
          </cell>
          <cell r="C41">
            <v>1681400595</v>
          </cell>
          <cell r="D41" t="str">
            <v>ម៉ុង គឹមហេង</v>
          </cell>
          <cell r="E41" t="str">
            <v>MONG KIMHENG</v>
          </cell>
          <cell r="F41">
            <v>10006506602</v>
          </cell>
        </row>
        <row r="42">
          <cell r="B42" t="str">
            <v>​ជា កុសល</v>
          </cell>
          <cell r="C42">
            <v>1790800001</v>
          </cell>
          <cell r="D42" t="str">
            <v>​ជា កុសល</v>
          </cell>
          <cell r="E42" t="str">
            <v>CHEA KOSAL</v>
          </cell>
          <cell r="F42">
            <v>180000138914</v>
          </cell>
        </row>
        <row r="43">
          <cell r="B43" t="str">
            <v>ហាំង តុលា</v>
          </cell>
          <cell r="C43" t="str">
            <v>1751000081</v>
          </cell>
          <cell r="D43" t="str">
            <v>ហាំង តុលា</v>
          </cell>
          <cell r="E43" t="str">
            <v>HAING TOLA</v>
          </cell>
          <cell r="F43" t="str">
            <v>0010002540466</v>
          </cell>
        </row>
        <row r="44">
          <cell r="B44" t="str">
            <v>សេង សក្តា</v>
          </cell>
          <cell r="C44" t="str">
            <v>1682100016</v>
          </cell>
          <cell r="D44" t="str">
            <v>សេង សក្តា</v>
          </cell>
          <cell r="E44" t="str">
            <v>SENG SAKDA</v>
          </cell>
          <cell r="F44" t="str">
            <v>0010002535764</v>
          </cell>
        </row>
        <row r="45">
          <cell r="B45" t="str">
            <v>កុយ ទេពដារាវុធ</v>
          </cell>
          <cell r="C45" t="str">
            <v>1660800013</v>
          </cell>
          <cell r="D45" t="str">
            <v>កុយ ទេពដារាវុធ</v>
          </cell>
          <cell r="E45" t="str">
            <v>KOY TEPDARAVUTH</v>
          </cell>
          <cell r="F45" t="str">
            <v>0010002529136</v>
          </cell>
        </row>
        <row r="46">
          <cell r="B46" t="str">
            <v>លូ លីឃីម</v>
          </cell>
          <cell r="C46" t="str">
            <v>1750300117</v>
          </cell>
          <cell r="D46" t="str">
            <v>លូ លីឃីម</v>
          </cell>
          <cell r="E46" t="str">
            <v>LOU LYKHIM</v>
          </cell>
          <cell r="F46" t="str">
            <v>0010002526331</v>
          </cell>
        </row>
        <row r="47">
          <cell r="B47" t="str">
            <v>វ៉េង ហៀង</v>
          </cell>
          <cell r="C47" t="str">
            <v>1751200327</v>
          </cell>
          <cell r="D47" t="str">
            <v>វ៉េង ហៀង</v>
          </cell>
          <cell r="E47" t="str">
            <v>VENG HEANG</v>
          </cell>
          <cell r="F47" t="str">
            <v>0010002532765</v>
          </cell>
        </row>
        <row r="48">
          <cell r="B48" t="str">
            <v>ឃ្លោក ប៉េងថុល</v>
          </cell>
          <cell r="C48" t="str">
            <v>2691400005</v>
          </cell>
          <cell r="D48" t="str">
            <v>ឃ្លោក ប៉េងថុល</v>
          </cell>
          <cell r="E48" t="str">
            <v>KHLOK PENG THOL</v>
          </cell>
          <cell r="F48" t="str">
            <v>0010002558788</v>
          </cell>
        </row>
        <row r="49">
          <cell r="B49" t="str">
            <v>អ៊ុក ចាន់ធូ</v>
          </cell>
          <cell r="C49" t="str">
            <v>1701200029</v>
          </cell>
          <cell r="D49" t="str">
            <v>អ៊ុក ចាន់ធូ</v>
          </cell>
          <cell r="E49" t="str">
            <v>OUK CHANTHOU</v>
          </cell>
          <cell r="F49" t="str">
            <v>0010002555005</v>
          </cell>
        </row>
        <row r="50">
          <cell r="B50" t="str">
            <v>ស៊្រុន ចន្ថុល</v>
          </cell>
          <cell r="C50" t="str">
            <v>1832100373</v>
          </cell>
          <cell r="D50" t="str">
            <v>ស៊្រុន ចន្ថុល</v>
          </cell>
          <cell r="E50" t="str">
            <v>SRUN CHANTHOL</v>
          </cell>
          <cell r="F50" t="str">
            <v>0010002534105</v>
          </cell>
        </row>
        <row r="51">
          <cell r="B51" t="str">
            <v>ម៉ុល វិបុល</v>
          </cell>
          <cell r="C51">
            <v>1821700153</v>
          </cell>
          <cell r="D51" t="str">
            <v>ម៉ុល វិបុល</v>
          </cell>
          <cell r="E51" t="str">
            <v>MOL VIBOL</v>
          </cell>
          <cell r="F51" t="str">
            <v>0010003318554</v>
          </cell>
        </row>
        <row r="52">
          <cell r="B52" t="str">
            <v>ហ៊ីវ រស្មី</v>
          </cell>
          <cell r="C52">
            <v>1911200296</v>
          </cell>
          <cell r="D52" t="str">
            <v>ហ៊ីវ រស្មី</v>
          </cell>
          <cell r="E52" t="str">
            <v>HIV RAKSMEY</v>
          </cell>
          <cell r="F52" t="str">
            <v>0020000529576</v>
          </cell>
        </row>
        <row r="53">
          <cell r="B53" t="str">
            <v>ហៃ ហ៊ុនឡេង</v>
          </cell>
          <cell r="C53" t="str">
            <v>1780300284</v>
          </cell>
          <cell r="D53" t="str">
            <v>ហៃ ហ៊ុនឡេង</v>
          </cell>
          <cell r="E53" t="str">
            <v>HAY HUNLENG</v>
          </cell>
          <cell r="F53" t="str">
            <v>0010002544089</v>
          </cell>
        </row>
        <row r="54">
          <cell r="B54" t="str">
            <v>លឹម ស៊ុយហុង</v>
          </cell>
          <cell r="C54">
            <v>1791500094</v>
          </cell>
          <cell r="D54" t="str">
            <v>លឹម ស៊ុយហុង</v>
          </cell>
          <cell r="E54" t="str">
            <v>LIM SUYHONG</v>
          </cell>
          <cell r="F54" t="str">
            <v>0180000155193</v>
          </cell>
        </row>
        <row r="55">
          <cell r="B55" t="str">
            <v>វឹត សុវណ្ណឧត្តម</v>
          </cell>
          <cell r="C55">
            <v>1931200334</v>
          </cell>
          <cell r="D55" t="str">
            <v>វឹត សុវណ្ណឧត្តម</v>
          </cell>
          <cell r="E55" t="str">
            <v>VET SOVANN OUDOM</v>
          </cell>
          <cell r="F55" t="str">
            <v>0650000021355</v>
          </cell>
        </row>
        <row r="56">
          <cell r="B56" t="str">
            <v>សាន គីមហុង</v>
          </cell>
          <cell r="C56" t="str">
            <v>3000031244</v>
          </cell>
          <cell r="D56" t="str">
            <v>សាន គីមហុង</v>
          </cell>
          <cell r="E56" t="str">
            <v>SAN KIMHONG</v>
          </cell>
          <cell r="F56" t="str">
            <v>0420000134391</v>
          </cell>
        </row>
        <row r="57">
          <cell r="B57" t="str">
            <v>ងន់ស្រាំង ណារិទ្ធ</v>
          </cell>
          <cell r="C57" t="str">
            <v>3000031325</v>
          </cell>
          <cell r="D57" t="str">
            <v>ងន់ស្រាំង ណារិទ្ធ</v>
          </cell>
          <cell r="E57" t="str">
            <v>NGOUNSRUNG NARITH</v>
          </cell>
          <cell r="F57" t="str">
            <v>0180000348889</v>
          </cell>
        </row>
        <row r="58">
          <cell r="B58" t="str">
            <v>ឡា វិបុល</v>
          </cell>
          <cell r="C58" t="str">
            <v>3000031344</v>
          </cell>
          <cell r="D58" t="str">
            <v>ឡា វិបុល</v>
          </cell>
          <cell r="E58" t="str">
            <v>LA VIBOL</v>
          </cell>
          <cell r="F58">
            <v>10006128896</v>
          </cell>
        </row>
        <row r="59">
          <cell r="B59" t="str">
            <v>ឃុន ណៃហៀក</v>
          </cell>
          <cell r="C59" t="str">
            <v>3000031337</v>
          </cell>
          <cell r="D59" t="str">
            <v>ឃុន ណៃហៀក</v>
          </cell>
          <cell r="E59" t="str">
            <v>KHUN NAYHEAK</v>
          </cell>
          <cell r="F59" t="str">
            <v>0450000216947</v>
          </cell>
        </row>
        <row r="60">
          <cell r="B60" t="str">
            <v>អ៊ុក ដារ៉ា</v>
          </cell>
          <cell r="C60" t="str">
            <v>1591200071</v>
          </cell>
          <cell r="D60" t="str">
            <v>អ៊ុក ដារ៉ា</v>
          </cell>
          <cell r="E60" t="str">
            <v>OUK DARA</v>
          </cell>
          <cell r="F60" t="str">
            <v>0480000027997</v>
          </cell>
        </row>
        <row r="61">
          <cell r="B61" t="str">
            <v>ប៉ាន់ ណូរ៉ា</v>
          </cell>
          <cell r="C61" t="str">
            <v>1591200075</v>
          </cell>
          <cell r="D61" t="str">
            <v>ប៉ាន់ ណូរ៉ា</v>
          </cell>
          <cell r="E61" t="str">
            <v>PANN NORA</v>
          </cell>
          <cell r="F61" t="str">
            <v>0420000144249</v>
          </cell>
        </row>
        <row r="62">
          <cell r="B62" t="str">
            <v>ជួន វុឌ្ឍី</v>
          </cell>
          <cell r="C62">
            <v>1641200041</v>
          </cell>
          <cell r="D62" t="str">
            <v>ជួន វុឌ្ឍី</v>
          </cell>
          <cell r="E62" t="str">
            <v>CHUON VUTHY</v>
          </cell>
          <cell r="F62">
            <v>210000108442</v>
          </cell>
        </row>
        <row r="63">
          <cell r="B63" t="str">
            <v>សួស ស៊ីនួន</v>
          </cell>
          <cell r="C63" t="str">
            <v>3000031348</v>
          </cell>
          <cell r="D63" t="str">
            <v>សួស ស៊ីនួន</v>
          </cell>
          <cell r="E63" t="str">
            <v>SOUS SINOUN</v>
          </cell>
          <cell r="F63">
            <v>440000246484</v>
          </cell>
        </row>
        <row r="64">
          <cell r="B64" t="str">
            <v>ហ៊ឹម សុធារ័ត្ន</v>
          </cell>
          <cell r="C64">
            <v>2911200049</v>
          </cell>
          <cell r="D64" t="str">
            <v>ហ៊ឹម សុធារ័ត្ន</v>
          </cell>
          <cell r="E64" t="str">
            <v>HIM SOTHEAROTH</v>
          </cell>
          <cell r="F64">
            <v>450000011954</v>
          </cell>
        </row>
        <row r="65">
          <cell r="B65" t="str">
            <v>ជួប ឋិតឋេរឫទ្ធិ</v>
          </cell>
          <cell r="C65">
            <v>1841300068</v>
          </cell>
          <cell r="D65" t="str">
            <v>ជួប ឋិតឋេរឫទ្ធិ</v>
          </cell>
          <cell r="E65" t="str">
            <v>CHUOP THEOT THERITH</v>
          </cell>
          <cell r="F65">
            <v>10002660887</v>
          </cell>
        </row>
        <row r="66">
          <cell r="B66" t="str">
            <v>មឿន ហុក</v>
          </cell>
          <cell r="C66" t="str">
            <v>1830100033</v>
          </cell>
          <cell r="D66" t="str">
            <v>មឿន ហុក</v>
          </cell>
          <cell r="E66" t="str">
            <v>MOEUN HOK</v>
          </cell>
          <cell r="F66" t="str">
            <v>0010002689354</v>
          </cell>
        </row>
        <row r="67">
          <cell r="B67" t="str">
            <v>តាំង ផេងរិទ្ធី</v>
          </cell>
          <cell r="C67">
            <v>1860600183</v>
          </cell>
          <cell r="D67" t="str">
            <v>តាំង ផេងរិទ្ធី</v>
          </cell>
          <cell r="E67" t="str">
            <v>TAING PHENGRITHY</v>
          </cell>
          <cell r="F67" t="str">
            <v>0010002720855</v>
          </cell>
        </row>
        <row r="68">
          <cell r="B68" t="str">
            <v>ហង្ស កក្កដារាស្សី</v>
          </cell>
          <cell r="C68" t="str">
            <v>1860500204</v>
          </cell>
          <cell r="D68" t="str">
            <v>ហង្ស កក្កដារាស្សី</v>
          </cell>
          <cell r="E68" t="str">
            <v>HANG KAKDAREASEY</v>
          </cell>
          <cell r="F68" t="str">
            <v>0010002782508</v>
          </cell>
        </row>
        <row r="69">
          <cell r="B69" t="str">
            <v>សុខ សាវ៉ន</v>
          </cell>
          <cell r="C69">
            <v>3000006805</v>
          </cell>
          <cell r="D69" t="str">
            <v>សុខ សាវ៉ន</v>
          </cell>
          <cell r="E69" t="str">
            <v>SOK SAVAN</v>
          </cell>
          <cell r="F69" t="str">
            <v>0010002689397</v>
          </cell>
        </row>
        <row r="70">
          <cell r="B70" t="str">
            <v>លឹម សុថាវ</v>
          </cell>
          <cell r="C70">
            <v>1630300025</v>
          </cell>
          <cell r="D70" t="str">
            <v>លឹម សុថាវ</v>
          </cell>
          <cell r="E70" t="str">
            <v>LIM SOTHAV</v>
          </cell>
          <cell r="F70" t="str">
            <v>0010002663762</v>
          </cell>
        </row>
        <row r="71">
          <cell r="B71" t="str">
            <v>ស៊ុំ សោភ័ណ</v>
          </cell>
          <cell r="C71" t="str">
            <v>1670200002</v>
          </cell>
          <cell r="D71" t="str">
            <v>ស៊ុំ សោភ័ណ</v>
          </cell>
          <cell r="E71" t="str">
            <v>SUM SOPHORN</v>
          </cell>
          <cell r="F71" t="str">
            <v>0010002554572</v>
          </cell>
        </row>
        <row r="72">
          <cell r="B72" t="str">
            <v>កើត ជឿន</v>
          </cell>
          <cell r="C72" t="str">
            <v>3000024012</v>
          </cell>
          <cell r="D72" t="str">
            <v>កើត ជឿន</v>
          </cell>
          <cell r="E72" t="str">
            <v>KOET CHUOEN</v>
          </cell>
          <cell r="F72" t="str">
            <v>0010002729933</v>
          </cell>
        </row>
        <row r="73">
          <cell r="B73" t="str">
            <v>វង្ស វណ្ណា</v>
          </cell>
          <cell r="C73" t="str">
            <v>3000024013</v>
          </cell>
          <cell r="D73" t="str">
            <v>វង្ស វណ្ណា</v>
          </cell>
          <cell r="E73" t="str">
            <v>VONG VANNA</v>
          </cell>
          <cell r="F73" t="str">
            <v>0010002787895</v>
          </cell>
        </row>
        <row r="74">
          <cell r="B74" t="str">
            <v>ទេព គឹមវណ្ណារី</v>
          </cell>
          <cell r="C74" t="str">
            <v>3000031043</v>
          </cell>
          <cell r="D74" t="str">
            <v>ទេព គឹមវណ្ណារី</v>
          </cell>
          <cell r="E74" t="str">
            <v>TEP KIMVANNARY</v>
          </cell>
          <cell r="F74" t="str">
            <v>0010003924128</v>
          </cell>
        </row>
        <row r="75">
          <cell r="B75" t="str">
            <v>អន ប៊ុនហាក់</v>
          </cell>
          <cell r="C75" t="str">
            <v>1730300044</v>
          </cell>
          <cell r="D75" t="str">
            <v>អន ប៊ុនហាក់</v>
          </cell>
          <cell r="E75" t="str">
            <v>AN BUNHAK</v>
          </cell>
          <cell r="F75" t="str">
            <v>0260000282377</v>
          </cell>
        </row>
        <row r="76">
          <cell r="B76" t="str">
            <v>សឹង ម៉ុន</v>
          </cell>
          <cell r="C76" t="str">
            <v>1510800009</v>
          </cell>
          <cell r="D76" t="str">
            <v>សឹង ម៉ុន</v>
          </cell>
          <cell r="E76" t="str">
            <v>SENG MON</v>
          </cell>
          <cell r="F76" t="str">
            <v>0010003118857</v>
          </cell>
        </row>
        <row r="77">
          <cell r="B77" t="str">
            <v>មុំ សៀក</v>
          </cell>
          <cell r="C77" t="str">
            <v>3000031066</v>
          </cell>
          <cell r="D77" t="str">
            <v>មុំ សៀក</v>
          </cell>
          <cell r="E77" t="str">
            <v>MOM SEAK</v>
          </cell>
          <cell r="F77" t="str">
            <v>0480000189725</v>
          </cell>
        </row>
        <row r="78">
          <cell r="B78" t="str">
            <v>ខេន លូ</v>
          </cell>
          <cell r="C78" t="str">
            <v>3000031165</v>
          </cell>
          <cell r="D78" t="str">
            <v>ខេន លូ</v>
          </cell>
          <cell r="E78" t="str">
            <v>LOO CHEE CHIEN</v>
          </cell>
          <cell r="F78" t="str">
            <v>0360000151846</v>
          </cell>
        </row>
        <row r="79">
          <cell r="B79" t="str">
            <v>តុល ផាន់មឿង</v>
          </cell>
          <cell r="C79">
            <v>3000031243</v>
          </cell>
          <cell r="D79" t="str">
            <v>តុល ផាន់មឿង</v>
          </cell>
          <cell r="E79" t="str">
            <v>TOL PAHNMOEUNG</v>
          </cell>
          <cell r="F79" t="str">
            <v>0010003955597</v>
          </cell>
        </row>
        <row r="80">
          <cell r="B80" t="str">
            <v>ម៉ៅ សម្បត្តិ</v>
          </cell>
          <cell r="C80" t="str">
            <v>1502100004</v>
          </cell>
          <cell r="D80" t="str">
            <v>ម៉ៅ សម្បត្តិ</v>
          </cell>
          <cell r="E80" t="str">
            <v>MAO SAMBATH</v>
          </cell>
          <cell r="F80" t="str">
            <v>0010003118814</v>
          </cell>
        </row>
        <row r="81">
          <cell r="B81" t="str">
            <v>ជួរ អៀងលី</v>
          </cell>
          <cell r="C81" t="str">
            <v>1540600004</v>
          </cell>
          <cell r="D81" t="str">
            <v>ជួរ អៀងលី</v>
          </cell>
          <cell r="E81" t="str">
            <v>CHOUR EANG LY</v>
          </cell>
          <cell r="F81" t="str">
            <v>0010002532544</v>
          </cell>
        </row>
        <row r="82">
          <cell r="B82" t="str">
            <v>ត្រួច សុផារី</v>
          </cell>
          <cell r="C82" t="str">
            <v>1550700002</v>
          </cell>
          <cell r="D82" t="str">
            <v>ត្រួច សុផារី</v>
          </cell>
          <cell r="E82" t="str">
            <v>KROUCH SOPHARY</v>
          </cell>
          <cell r="F82" t="str">
            <v>0010002536997</v>
          </cell>
        </row>
        <row r="83">
          <cell r="B83" t="str">
            <v>ហែម ប៊ុននី</v>
          </cell>
          <cell r="C83" t="str">
            <v>1621200014</v>
          </cell>
          <cell r="D83" t="str">
            <v>ហែម ប៊ុននី</v>
          </cell>
          <cell r="E83" t="str">
            <v>HEM BUNNY</v>
          </cell>
          <cell r="F83" t="str">
            <v>0010002558338</v>
          </cell>
        </row>
        <row r="84">
          <cell r="B84" t="str">
            <v>ហែម ចន្ថា</v>
          </cell>
          <cell r="C84" t="str">
            <v>1582100275</v>
          </cell>
          <cell r="D84" t="str">
            <v>ហែម ចន្ថា</v>
          </cell>
          <cell r="E84" t="str">
            <v>HEM CHANTHA</v>
          </cell>
          <cell r="F84" t="str">
            <v>0480000027989</v>
          </cell>
        </row>
        <row r="85">
          <cell r="B85" t="str">
            <v>កោ ជុន</v>
          </cell>
          <cell r="C85">
            <v>3000006410</v>
          </cell>
          <cell r="D85" t="str">
            <v>កោ ជុន</v>
          </cell>
          <cell r="E85" t="str">
            <v>KOR CHUN</v>
          </cell>
          <cell r="F85" t="str">
            <v>0010002689672</v>
          </cell>
        </row>
        <row r="86">
          <cell r="B86" t="str">
            <v>សុទ្ធ សុបញ្ញា</v>
          </cell>
          <cell r="C86">
            <v>1551200138</v>
          </cell>
          <cell r="D86" t="str">
            <v>សុទ្ធ សុបញ្ញា</v>
          </cell>
          <cell r="E86" t="str">
            <v>SOTH SOPANHA</v>
          </cell>
          <cell r="F86" t="str">
            <v>0010003037377</v>
          </cell>
        </row>
        <row r="87">
          <cell r="B87" t="str">
            <v>ហ៊ុយ រិទ្ធ</v>
          </cell>
          <cell r="C87" t="str">
            <v>1561200127</v>
          </cell>
          <cell r="D87" t="str">
            <v>ហ៊ុយ រិទ្ធ</v>
          </cell>
          <cell r="E87" t="str">
            <v>HUY RITH</v>
          </cell>
          <cell r="F87" t="str">
            <v>0010003318667</v>
          </cell>
        </row>
        <row r="88">
          <cell r="B88" t="str">
            <v>អ៊ុំ សុមន្ថា</v>
          </cell>
          <cell r="C88">
            <v>1610800176</v>
          </cell>
          <cell r="D88" t="str">
            <v>អ៊ុំ សុមន្ថា</v>
          </cell>
          <cell r="E88" t="str">
            <v>OUM SOMANTHA</v>
          </cell>
          <cell r="F88" t="str">
            <v>0010003318449</v>
          </cell>
        </row>
        <row r="89">
          <cell r="B89" t="str">
            <v>ចៅ សុផល</v>
          </cell>
          <cell r="C89" t="str">
            <v>3000031267</v>
          </cell>
          <cell r="D89" t="str">
            <v>ចៅ សុផល</v>
          </cell>
          <cell r="E89" t="str">
            <v>CHAV SOPHAL</v>
          </cell>
          <cell r="F89" t="str">
            <v>0420000154112</v>
          </cell>
        </row>
        <row r="90">
          <cell r="B90" t="str">
            <v>អ៊ីង ស៊ាងរិទ្ធី</v>
          </cell>
          <cell r="C90" t="str">
            <v>3000031268</v>
          </cell>
          <cell r="D90" t="str">
            <v>អ៊ីង ស៊ាងរិទ្ធី</v>
          </cell>
          <cell r="E90" t="str">
            <v>UNG SEANGRITHY</v>
          </cell>
          <cell r="F90" t="str">
            <v>0210000220919</v>
          </cell>
        </row>
        <row r="91">
          <cell r="B91" t="str">
            <v>ហែម សុវិញ្ញូ</v>
          </cell>
          <cell r="C91">
            <v>1621000036</v>
          </cell>
          <cell r="D91" t="str">
            <v>ហែម សុវិញ្ញូ</v>
          </cell>
          <cell r="E91" t="str">
            <v>HEM SOVINHOU</v>
          </cell>
          <cell r="F91" t="str">
            <v>0010003144335</v>
          </cell>
        </row>
        <row r="92">
          <cell r="B92" t="str">
            <v>ស ទីណ្ណា</v>
          </cell>
          <cell r="C92" t="str">
            <v>3000031349</v>
          </cell>
          <cell r="D92" t="str">
            <v>ស ទីណ្ណា</v>
          </cell>
          <cell r="E92" t="str">
            <v>SAR TINNA</v>
          </cell>
          <cell r="F92">
            <v>420000296464</v>
          </cell>
        </row>
        <row r="93">
          <cell r="B93" t="str">
            <v>ខឹម បូរិន</v>
          </cell>
          <cell r="C93" t="str">
            <v>3000031326</v>
          </cell>
          <cell r="D93" t="str">
            <v>ខឹម បូរិន</v>
          </cell>
          <cell r="E93" t="str">
            <v>KHEM BORIN</v>
          </cell>
          <cell r="F93" t="str">
            <v>0510000146682</v>
          </cell>
        </row>
        <row r="94">
          <cell r="B94" t="str">
            <v>ឈីវ ថេត</v>
          </cell>
          <cell r="C94" t="str">
            <v>3000031350</v>
          </cell>
          <cell r="D94" t="str">
            <v>ឈីវ ថេត</v>
          </cell>
          <cell r="E94" t="str">
            <v>CHHIV THET</v>
          </cell>
          <cell r="F94">
            <v>10003035927</v>
          </cell>
        </row>
        <row r="95">
          <cell r="B95" t="str">
            <v>គាំ ឧត្តម</v>
          </cell>
          <cell r="C95" t="str">
            <v>3000031351</v>
          </cell>
          <cell r="D95" t="str">
            <v>គាំ ឧត្តម</v>
          </cell>
          <cell r="E95" t="str">
            <v>KOM UDOM</v>
          </cell>
          <cell r="F95">
            <v>10006357577</v>
          </cell>
        </row>
        <row r="96">
          <cell r="B96" t="str">
            <v>ទ្រី សុផល</v>
          </cell>
          <cell r="C96" t="str">
            <v>3000031373</v>
          </cell>
          <cell r="D96" t="str">
            <v>ទ្រី សុផល</v>
          </cell>
          <cell r="E96" t="str">
            <v>TRY SOPHAL</v>
          </cell>
          <cell r="F96">
            <v>420000315817</v>
          </cell>
        </row>
        <row r="97">
          <cell r="B97" t="str">
            <v>ង៉ូវ ហៃលាំង</v>
          </cell>
          <cell r="C97" t="str">
            <v>3000031374</v>
          </cell>
          <cell r="D97" t="str">
            <v>ង៉ូវ ហៃលាំង</v>
          </cell>
          <cell r="E97" t="str">
            <v>NGOUV HAYLIANG</v>
          </cell>
          <cell r="F97">
            <v>420000256616</v>
          </cell>
        </row>
        <row r="98">
          <cell r="B98" t="str">
            <v>អ៊ុំ ច័ន្ទមនោ</v>
          </cell>
          <cell r="C98" t="str">
            <v>3000031353</v>
          </cell>
          <cell r="D98" t="str">
            <v>អ៊ុំ ច័ន្ទមនោ</v>
          </cell>
          <cell r="E98" t="str">
            <v>OUM CHAN MONO</v>
          </cell>
          <cell r="F98">
            <v>450000256922</v>
          </cell>
        </row>
        <row r="99">
          <cell r="B99" t="str">
            <v>ចូវ ព្រឹលសរ</v>
          </cell>
          <cell r="C99" t="str">
            <v>3000031375</v>
          </cell>
          <cell r="D99" t="str">
            <v>ចូវ ព្រឹលសរ</v>
          </cell>
          <cell r="E99" t="str">
            <v>CHOV PRELSOR</v>
          </cell>
          <cell r="F99">
            <v>420000321965</v>
          </cell>
        </row>
        <row r="100">
          <cell r="B100" t="str">
            <v>ប៉ិច បូឡែន</v>
          </cell>
          <cell r="C100" t="str">
            <v>1800800227</v>
          </cell>
          <cell r="D100" t="str">
            <v>ប៉ិច បូឡែន</v>
          </cell>
          <cell r="E100" t="str">
            <v>PECH BOLEN</v>
          </cell>
          <cell r="F100">
            <v>700000059406</v>
          </cell>
        </row>
        <row r="101">
          <cell r="B101" t="str">
            <v>វង្ស សំអាង</v>
          </cell>
          <cell r="C101">
            <v>1731200746</v>
          </cell>
          <cell r="D101" t="str">
            <v>វង្ស សំអាង</v>
          </cell>
          <cell r="E101" t="str">
            <v>VONG SAM ANG</v>
          </cell>
          <cell r="F101">
            <v>10002641998</v>
          </cell>
        </row>
        <row r="102">
          <cell r="B102" t="str">
            <v>ឃួន ច័ន្ទដូរេ</v>
          </cell>
          <cell r="C102">
            <v>2851200048</v>
          </cell>
          <cell r="D102" t="str">
            <v>ឃួន ច័ន្ទដូរេ</v>
          </cell>
          <cell r="E102" t="str">
            <v>KHUON CHANDORE</v>
          </cell>
          <cell r="F102" t="str">
            <v>0010004005967</v>
          </cell>
        </row>
        <row r="103">
          <cell r="B103" t="str">
            <v>នួន ឫទ្ធី</v>
          </cell>
          <cell r="C103" t="str">
            <v>3000031345</v>
          </cell>
          <cell r="D103" t="str">
            <v>នួន ឫទ្ធី</v>
          </cell>
          <cell r="E103" t="str">
            <v>NUON RITHY</v>
          </cell>
          <cell r="F103">
            <v>10006128818</v>
          </cell>
        </row>
        <row r="104">
          <cell r="B104" t="str">
            <v>លី វួចចេង</v>
          </cell>
          <cell r="C104" t="str">
            <v>2831200217</v>
          </cell>
          <cell r="D104" t="str">
            <v>លី វួចចេង</v>
          </cell>
          <cell r="E104" t="str">
            <v>LY VOUCH CHENG</v>
          </cell>
          <cell r="F104" t="str">
            <v>0010002550739</v>
          </cell>
        </row>
        <row r="105">
          <cell r="B105" t="str">
            <v>គិញ សុវ័ត្ថ</v>
          </cell>
          <cell r="C105" t="str">
            <v>3000031435</v>
          </cell>
          <cell r="D105" t="str">
            <v>គិញ សុវ័ត្ថ</v>
          </cell>
          <cell r="E105" t="str">
            <v>KENH SOVATH</v>
          </cell>
          <cell r="F105">
            <v>670000128584</v>
          </cell>
        </row>
        <row r="106">
          <cell r="B106" t="str">
            <v>ឈុន មុនីរ័ត្ន</v>
          </cell>
          <cell r="C106" t="str">
            <v>3000031436</v>
          </cell>
          <cell r="D106" t="str">
            <v>ឈុន មុនីរ័ត្ន</v>
          </cell>
          <cell r="E106" t="str">
            <v>CHHUN MONYRATH</v>
          </cell>
          <cell r="F106">
            <v>80000828509</v>
          </cell>
        </row>
        <row r="107">
          <cell r="B107" t="str">
            <v>សោម សុលី</v>
          </cell>
          <cell r="C107" t="str">
            <v>3000031437</v>
          </cell>
          <cell r="D107" t="str">
            <v>សោម សុលី</v>
          </cell>
          <cell r="E107" t="str">
            <v>SORM SOKLY</v>
          </cell>
          <cell r="F107">
            <v>420000357595</v>
          </cell>
        </row>
        <row r="108">
          <cell r="B108" t="str">
            <v>ប៊ុន បូពិត</v>
          </cell>
          <cell r="C108" t="str">
            <v>3000031438</v>
          </cell>
          <cell r="D108" t="str">
            <v>ប៊ុន បូពិត</v>
          </cell>
          <cell r="E108" t="str">
            <v>BUN BOPITH</v>
          </cell>
          <cell r="F108">
            <v>670000125569</v>
          </cell>
        </row>
        <row r="109">
          <cell r="B109" t="str">
            <v>ទ្រឿង សំគាល់</v>
          </cell>
          <cell r="C109" t="str">
            <v>1881200094</v>
          </cell>
          <cell r="D109" t="str">
            <v>ទ្រឿង សំគាល់</v>
          </cell>
          <cell r="E109" t="str">
            <v>TROEUNG SAMKAL</v>
          </cell>
          <cell r="F109">
            <v>450000013237</v>
          </cell>
        </row>
        <row r="110">
          <cell r="B110" t="str">
            <v>ចាន់ ធានី</v>
          </cell>
          <cell r="C110" t="str">
            <v>2831200248</v>
          </cell>
          <cell r="D110" t="str">
            <v>ចាន់ ធានី</v>
          </cell>
          <cell r="E110" t="str">
            <v>CHAN THEANY</v>
          </cell>
          <cell r="F110" t="str">
            <v>0180000258634</v>
          </cell>
        </row>
        <row r="111">
          <cell r="B111" t="str">
            <v>ស៊ឹម ប៊ុនឆន</v>
          </cell>
          <cell r="C111" t="str">
            <v>3000031025</v>
          </cell>
          <cell r="D111" t="str">
            <v>ស៊ឹម ប៊ុនឆន</v>
          </cell>
          <cell r="E111" t="str">
            <v>SIM BUNCHHORN</v>
          </cell>
          <cell r="F111" t="str">
            <v>0010002787909</v>
          </cell>
        </row>
        <row r="112">
          <cell r="B112" t="str">
            <v>ឃីម សុខហេង</v>
          </cell>
          <cell r="C112" t="str">
            <v>3000031030</v>
          </cell>
          <cell r="D112" t="str">
            <v>ឃីម សុខហេង</v>
          </cell>
          <cell r="E112" t="str">
            <v>KHIM SOKHENG</v>
          </cell>
          <cell r="F112" t="str">
            <v>0010003332999</v>
          </cell>
        </row>
        <row r="113">
          <cell r="B113" t="str">
            <v>ចាន់ សារ៉េន</v>
          </cell>
          <cell r="C113">
            <v>3000031034</v>
          </cell>
          <cell r="D113" t="str">
            <v>ចាន់ សារ៉េន</v>
          </cell>
          <cell r="E113" t="str">
            <v>CHAN SAREN</v>
          </cell>
          <cell r="F113" t="str">
            <v>0010003378204</v>
          </cell>
        </row>
        <row r="114">
          <cell r="B114" t="str">
            <v>ភួង មន្រ្ទី</v>
          </cell>
          <cell r="C114" t="str">
            <v>3000031045</v>
          </cell>
          <cell r="D114" t="str">
            <v>ភួង មន្រ្ទី</v>
          </cell>
          <cell r="E114" t="str">
            <v>PHOUNG MOUNTRY</v>
          </cell>
          <cell r="F114" t="str">
            <v>0010003924217</v>
          </cell>
        </row>
        <row r="115">
          <cell r="B115" t="str">
            <v>ឈិន សូនី</v>
          </cell>
          <cell r="C115" t="str">
            <v>3000031046</v>
          </cell>
          <cell r="D115" t="str">
            <v>ឈិន សូនី</v>
          </cell>
          <cell r="E115" t="str">
            <v>CHHIN SONY</v>
          </cell>
          <cell r="F115" t="str">
            <v>0010003924136</v>
          </cell>
        </row>
        <row r="116">
          <cell r="B116" t="str">
            <v>យឹង ឈុន</v>
          </cell>
          <cell r="C116" t="str">
            <v>1522100044</v>
          </cell>
          <cell r="D116" t="str">
            <v>យឹង ឈុន</v>
          </cell>
          <cell r="E116" t="str">
            <v>YOEUNG CHHUN</v>
          </cell>
          <cell r="F116" t="str">
            <v>0010003959215</v>
          </cell>
        </row>
        <row r="117">
          <cell r="B117" t="str">
            <v>សែន ពិសិដ្ឋវណ្ណីដា</v>
          </cell>
          <cell r="C117" t="str">
            <v>3000031269</v>
          </cell>
          <cell r="D117" t="str">
            <v>សែន ពិសិដ្ឋវណ្ណីដា</v>
          </cell>
          <cell r="E117" t="str">
            <v>SEN PISETHVANNIDA</v>
          </cell>
          <cell r="F117" t="str">
            <v>0210000220927</v>
          </cell>
        </row>
        <row r="118">
          <cell r="B118" t="str">
            <v>សុខ ចំណាន</v>
          </cell>
          <cell r="C118" t="str">
            <v>3000031270</v>
          </cell>
          <cell r="D118" t="str">
            <v>សុខ ចំណាន</v>
          </cell>
          <cell r="E118" t="str">
            <v>SOK CHAMNAN</v>
          </cell>
          <cell r="F118" t="str">
            <v>0260000282563</v>
          </cell>
        </row>
        <row r="119">
          <cell r="B119" t="str">
            <v>កែន សោភ័ណ្ឌរិទ្ធិ</v>
          </cell>
          <cell r="C119" t="str">
            <v>3000031271</v>
          </cell>
          <cell r="D119" t="str">
            <v>កែន សោភ័ណ្ឌរិទ្ធិ</v>
          </cell>
          <cell r="E119" t="str">
            <v>KEN SORPHORN RITH</v>
          </cell>
          <cell r="F119" t="str">
            <v>0130000314286</v>
          </cell>
        </row>
        <row r="120">
          <cell r="B120" t="str">
            <v>អ៊ុក សុបុណ្ណា</v>
          </cell>
          <cell r="C120" t="str">
            <v>1520800220</v>
          </cell>
          <cell r="D120" t="str">
            <v>អ៊ុក សុបុណ្ណា</v>
          </cell>
          <cell r="E120" t="str">
            <v>OUK SOBONNA</v>
          </cell>
          <cell r="F120" t="str">
            <v>0010002876839</v>
          </cell>
        </row>
        <row r="121">
          <cell r="B121" t="str">
            <v>ណៃ សុខវាសនា</v>
          </cell>
          <cell r="C121" t="str">
            <v>3000031047</v>
          </cell>
          <cell r="D121" t="str">
            <v>ណៃ សុខវាសនា</v>
          </cell>
          <cell r="E121" t="str">
            <v>NAI SOKVEASNA</v>
          </cell>
          <cell r="F121" t="str">
            <v>0010003924179</v>
          </cell>
        </row>
        <row r="122">
          <cell r="B122" t="str">
            <v>ថុល ណន</v>
          </cell>
          <cell r="C122" t="str">
            <v>3000031048</v>
          </cell>
          <cell r="D122" t="str">
            <v>ថុល ណន</v>
          </cell>
          <cell r="E122" t="str">
            <v>THOL NORN</v>
          </cell>
          <cell r="F122" t="str">
            <v>0010003924168</v>
          </cell>
        </row>
        <row r="123">
          <cell r="B123" t="str">
            <v>ហេង ប៊ុនឈុន</v>
          </cell>
          <cell r="C123" t="str">
            <v>3000031050</v>
          </cell>
          <cell r="D123" t="str">
            <v>ហេង ប៊ុនឈុន</v>
          </cell>
          <cell r="E123" t="str">
            <v>HENG BUNCHHUN</v>
          </cell>
          <cell r="F123" t="str">
            <v>0010003953381</v>
          </cell>
        </row>
        <row r="124">
          <cell r="B124" t="str">
            <v>សាត់ ឈាងហួរ</v>
          </cell>
          <cell r="C124" t="str">
            <v>3000031246</v>
          </cell>
          <cell r="D124" t="str">
            <v>សាត់ ឈាងហួរ</v>
          </cell>
          <cell r="E124" t="str">
            <v>SATH CHHEANG HOUR</v>
          </cell>
          <cell r="F124" t="str">
            <v>0140000180258</v>
          </cell>
        </row>
        <row r="125">
          <cell r="B125" t="str">
            <v>មុំ សារ៉ន</v>
          </cell>
          <cell r="C125" t="str">
            <v>3000031053</v>
          </cell>
          <cell r="D125" t="str">
            <v>មុំ សារ៉ន</v>
          </cell>
          <cell r="E125" t="str">
            <v>MOM SARORN</v>
          </cell>
          <cell r="F125" t="str">
            <v>0240000191044</v>
          </cell>
        </row>
        <row r="126">
          <cell r="B126" t="str">
            <v>ជុំ ប៊ីត</v>
          </cell>
          <cell r="C126" t="str">
            <v>3000031054</v>
          </cell>
          <cell r="D126" t="str">
            <v>ជុំ ប៊ីត</v>
          </cell>
          <cell r="E126" t="str">
            <v>CHUM BIT</v>
          </cell>
          <cell r="F126" t="str">
            <v>0010003955589</v>
          </cell>
        </row>
        <row r="127">
          <cell r="B127" t="str">
            <v>វ៉ាត សំណាង</v>
          </cell>
          <cell r="C127" t="str">
            <v>3000031056</v>
          </cell>
          <cell r="D127" t="str">
            <v>វ៉ាត សំណាង</v>
          </cell>
          <cell r="E127" t="str">
            <v>VAT SAMNANG</v>
          </cell>
          <cell r="F127" t="str">
            <v>0010003955449</v>
          </cell>
        </row>
        <row r="128">
          <cell r="B128" t="str">
            <v>ឈុំ វាសនា</v>
          </cell>
          <cell r="C128" t="str">
            <v>3000031057</v>
          </cell>
          <cell r="D128" t="str">
            <v>ឈុំ វាសនា</v>
          </cell>
          <cell r="E128" t="str">
            <v>CHHUM VEASNA</v>
          </cell>
          <cell r="F128" t="str">
            <v>0010003953411</v>
          </cell>
        </row>
        <row r="129">
          <cell r="B129" t="str">
            <v>ងួន ប៊ុនណារិទ្ធ</v>
          </cell>
          <cell r="C129" t="str">
            <v>3000031122</v>
          </cell>
          <cell r="D129" t="str">
            <v>ងួន ប៊ុនណារិទ្ធ</v>
          </cell>
          <cell r="E129" t="str">
            <v>NGOUN BUNNARITH</v>
          </cell>
          <cell r="F129" t="str">
            <v>0010004345687</v>
          </cell>
        </row>
        <row r="130">
          <cell r="B130" t="str">
            <v>សៀ សន</v>
          </cell>
          <cell r="C130" t="str">
            <v>3000031156</v>
          </cell>
          <cell r="D130" t="str">
            <v>សៀ សន</v>
          </cell>
          <cell r="E130" t="str">
            <v>SIE SORN</v>
          </cell>
          <cell r="F130" t="str">
            <v>0510000058945</v>
          </cell>
        </row>
        <row r="131">
          <cell r="B131" t="str">
            <v>សុខ រ៉ាវុធ</v>
          </cell>
          <cell r="C131" t="str">
            <v>3000031067</v>
          </cell>
          <cell r="D131" t="str">
            <v>សុខ រ៉ាវុធ</v>
          </cell>
          <cell r="E131" t="str">
            <v>SOKH RAVOTH</v>
          </cell>
          <cell r="F131" t="str">
            <v>0010004351725</v>
          </cell>
        </row>
        <row r="132">
          <cell r="B132" t="str">
            <v>អ៊ុន ដារ៉ា</v>
          </cell>
          <cell r="C132" t="str">
            <v>3000031068</v>
          </cell>
          <cell r="D132" t="str">
            <v>អ៊ុន ដារ៉ា</v>
          </cell>
          <cell r="E132" t="str">
            <v>UN DARA</v>
          </cell>
          <cell r="F132" t="str">
            <v>0010004343005</v>
          </cell>
        </row>
        <row r="133">
          <cell r="B133" t="str">
            <v>ឌិន សំអាត</v>
          </cell>
          <cell r="C133" t="str">
            <v>3000031070</v>
          </cell>
          <cell r="D133" t="str">
            <v>ឌិន សំអាត</v>
          </cell>
          <cell r="E133" t="str">
            <v>DIN SAMART</v>
          </cell>
          <cell r="F133" t="str">
            <v>0010004350858</v>
          </cell>
        </row>
        <row r="134">
          <cell r="B134" t="str">
            <v>ឡយ សូរ៉ាផាក់</v>
          </cell>
          <cell r="C134" t="str">
            <v>3000031071</v>
          </cell>
          <cell r="D134" t="str">
            <v>ឡយ សូរ៉ាផាក់</v>
          </cell>
          <cell r="E134" t="str">
            <v>LOY SORAPHAK</v>
          </cell>
          <cell r="F134" t="str">
            <v>0010004350605</v>
          </cell>
        </row>
        <row r="135">
          <cell r="B135" t="str">
            <v>ស្រៀង ណារិទ្ធ</v>
          </cell>
          <cell r="C135" t="str">
            <v>3000031072</v>
          </cell>
          <cell r="D135" t="str">
            <v>ស្រៀង ណារិទ្ធ</v>
          </cell>
          <cell r="E135" t="str">
            <v>SREANG NARITH</v>
          </cell>
          <cell r="F135" t="str">
            <v>0510000056737</v>
          </cell>
        </row>
        <row r="136">
          <cell r="B136" t="str">
            <v>នង សំណាង</v>
          </cell>
          <cell r="C136" t="str">
            <v>3000031074</v>
          </cell>
          <cell r="D136" t="str">
            <v>នង សំណាង</v>
          </cell>
          <cell r="E136" t="str">
            <v>NORNG SAMNANG</v>
          </cell>
          <cell r="F136" t="str">
            <v>0420000133735</v>
          </cell>
        </row>
        <row r="137">
          <cell r="B137" t="str">
            <v>ប៉ែត ភា</v>
          </cell>
          <cell r="C137" t="str">
            <v>3000031075</v>
          </cell>
          <cell r="D137" t="str">
            <v>ប៉ែត ភា</v>
          </cell>
          <cell r="E137" t="str">
            <v>PET PHEA</v>
          </cell>
          <cell r="F137" t="str">
            <v>0260000202373</v>
          </cell>
        </row>
        <row r="138">
          <cell r="B138" t="str">
            <v>អន ភារិ</v>
          </cell>
          <cell r="C138" t="str">
            <v>3000031076</v>
          </cell>
          <cell r="D138" t="str">
            <v>អន ភារិ</v>
          </cell>
          <cell r="E138" t="str">
            <v>ON PHEARIK</v>
          </cell>
          <cell r="F138" t="str">
            <v>0260000202594</v>
          </cell>
        </row>
        <row r="139">
          <cell r="B139" t="str">
            <v>នៅ ទិត្ថា</v>
          </cell>
          <cell r="C139" t="str">
            <v>3000031077</v>
          </cell>
          <cell r="D139" t="str">
            <v>នៅ ទិត្ថា</v>
          </cell>
          <cell r="E139" t="str">
            <v>NAO TITHA</v>
          </cell>
          <cell r="F139" t="str">
            <v>0260000202195</v>
          </cell>
        </row>
        <row r="140">
          <cell r="B140" t="str">
            <v>ហង្ស រ៉ាវី</v>
          </cell>
          <cell r="C140" t="str">
            <v>3000031078</v>
          </cell>
          <cell r="D140" t="str">
            <v>ហង្ស រ៉ាវី</v>
          </cell>
          <cell r="E140" t="str">
            <v>HARNG RAVY</v>
          </cell>
          <cell r="F140" t="str">
            <v>0260000202241</v>
          </cell>
        </row>
        <row r="141">
          <cell r="B141" t="str">
            <v>កាំង ម៉ូនីកា</v>
          </cell>
          <cell r="C141" t="str">
            <v>3000031166</v>
          </cell>
          <cell r="D141" t="str">
            <v>កាំង ម៉ូនីកា</v>
          </cell>
          <cell r="E141" t="str">
            <v>KAING MONIKA</v>
          </cell>
          <cell r="F141" t="str">
            <v>0420000120153</v>
          </cell>
        </row>
        <row r="142">
          <cell r="B142" t="str">
            <v>ហៀក បូរី</v>
          </cell>
          <cell r="C142" t="str">
            <v>3000031168</v>
          </cell>
          <cell r="D142" t="str">
            <v>ហៀក បូរី</v>
          </cell>
          <cell r="E142" t="str">
            <v>HEAK BOREY</v>
          </cell>
          <cell r="F142" t="str">
            <v>0260000221758</v>
          </cell>
        </row>
        <row r="143">
          <cell r="B143" t="str">
            <v>គីម ឃាង</v>
          </cell>
          <cell r="C143" t="str">
            <v>3000031169</v>
          </cell>
          <cell r="D143" t="str">
            <v>គីម ឃាង</v>
          </cell>
          <cell r="E143" t="str">
            <v>KIM KHEANG</v>
          </cell>
          <cell r="F143" t="str">
            <v>0260000221572</v>
          </cell>
        </row>
        <row r="144">
          <cell r="B144" t="str">
            <v>សំ វិសិដ្ឋ</v>
          </cell>
          <cell r="C144" t="str">
            <v>3000031170</v>
          </cell>
          <cell r="D144" t="str">
            <v>សំ វិសិដ្ឋ</v>
          </cell>
          <cell r="E144" t="str">
            <v>SAM VISETH</v>
          </cell>
          <cell r="F144" t="str">
            <v>0510000067798</v>
          </cell>
        </row>
        <row r="145">
          <cell r="B145" t="str">
            <v>ស៊ុំ រ៉ង</v>
          </cell>
          <cell r="C145" t="str">
            <v>3000031140</v>
          </cell>
          <cell r="D145" t="str">
            <v>ស៊ុំ រ៉ង</v>
          </cell>
          <cell r="E145" t="str">
            <v>SAM RONG</v>
          </cell>
          <cell r="F145" t="str">
            <v>0260000202691</v>
          </cell>
        </row>
        <row r="146">
          <cell r="B146" t="str">
            <v>ឃុត ចាន់ធា</v>
          </cell>
          <cell r="C146" t="str">
            <v>3000031171</v>
          </cell>
          <cell r="D146" t="str">
            <v>ឃុត ចាន់ធា</v>
          </cell>
          <cell r="E146" t="str">
            <v>KHUT CHANTHEA</v>
          </cell>
          <cell r="F146" t="str">
            <v>0460000102335</v>
          </cell>
        </row>
        <row r="147">
          <cell r="B147" t="str">
            <v>ប៊ិន សុរម្យ</v>
          </cell>
          <cell r="C147" t="str">
            <v>3000031146</v>
          </cell>
          <cell r="D147" t="str">
            <v>ប៊ិន សុរម្យ</v>
          </cell>
          <cell r="E147" t="str">
            <v>BIN SOROM</v>
          </cell>
          <cell r="F147" t="str">
            <v>0260000202217</v>
          </cell>
        </row>
        <row r="148">
          <cell r="B148" t="str">
            <v>ពៅ ប៊ុនណា</v>
          </cell>
          <cell r="C148">
            <v>3000031172</v>
          </cell>
          <cell r="D148" t="str">
            <v>ពៅ ប៊ុនណា</v>
          </cell>
          <cell r="E148" t="str">
            <v>POV BUNNA</v>
          </cell>
          <cell r="F148" t="str">
            <v>0510000067747</v>
          </cell>
        </row>
        <row r="149">
          <cell r="B149" t="str">
            <v>ទូច ចាន់ថន</v>
          </cell>
          <cell r="C149" t="str">
            <v>3000031173</v>
          </cell>
          <cell r="D149" t="str">
            <v>ទូច ចាន់ថន</v>
          </cell>
          <cell r="E149" t="str">
            <v>TOUCH CHANTHAN</v>
          </cell>
          <cell r="F149" t="str">
            <v>0510000067782</v>
          </cell>
        </row>
        <row r="150">
          <cell r="B150" t="str">
            <v>ជា មាន</v>
          </cell>
          <cell r="C150" t="str">
            <v>3000031250</v>
          </cell>
          <cell r="D150" t="str">
            <v>ជា មាន</v>
          </cell>
          <cell r="E150" t="str">
            <v>CHEA MEAN</v>
          </cell>
          <cell r="F150" t="str">
            <v>0230000170416</v>
          </cell>
        </row>
        <row r="151">
          <cell r="B151" t="str">
            <v>ប៉ុក វណ្ណថាត</v>
          </cell>
          <cell r="C151" t="str">
            <v>1541200010</v>
          </cell>
          <cell r="D151" t="str">
            <v>ប៉ុក វណ្ណថាត</v>
          </cell>
          <cell r="E151" t="str">
            <v>POK VANTHAT</v>
          </cell>
          <cell r="F151" t="str">
            <v>0010002531858</v>
          </cell>
        </row>
        <row r="152">
          <cell r="B152" t="str">
            <v>ដួង សាវណ្ណ</v>
          </cell>
          <cell r="C152" t="str">
            <v>1530700045</v>
          </cell>
          <cell r="D152" t="str">
            <v>ដួង សាវណ្ណ</v>
          </cell>
          <cell r="E152" t="str">
            <v>DUONG SAVANN</v>
          </cell>
          <cell r="F152" t="str">
            <v>0100000083512</v>
          </cell>
        </row>
        <row r="153">
          <cell r="B153" t="str">
            <v>ឡេង ចំរើនដារ៉ា</v>
          </cell>
          <cell r="C153" t="str">
            <v>1551500003</v>
          </cell>
          <cell r="D153" t="str">
            <v>ឡេង ចំរើនដារ៉ា</v>
          </cell>
          <cell r="E153" t="str">
            <v>LENG CHAMROEUN
DARA</v>
          </cell>
          <cell r="F153" t="str">
            <v>0010002690492</v>
          </cell>
        </row>
        <row r="154">
          <cell r="B154" t="str">
            <v>លឹម ច័ន្ទនារី</v>
          </cell>
          <cell r="C154" t="str">
            <v>2562100014</v>
          </cell>
          <cell r="D154" t="str">
            <v>លឹម ច័ន្ទនារី</v>
          </cell>
          <cell r="E154" t="str">
            <v>LIM CHANNEARY</v>
          </cell>
          <cell r="F154" t="str">
            <v>0280000078916</v>
          </cell>
        </row>
        <row r="155">
          <cell r="B155" t="str">
            <v>ដួង វ៉ាន់ដេត</v>
          </cell>
          <cell r="C155" t="str">
            <v>2570200104</v>
          </cell>
          <cell r="D155" t="str">
            <v>ដួង វ៉ាន់ដេត</v>
          </cell>
          <cell r="E155" t="str">
            <v>DOUNG VANDETH</v>
          </cell>
          <cell r="F155" t="str">
            <v>0040000482608</v>
          </cell>
        </row>
        <row r="156">
          <cell r="B156" t="str">
            <v>ទិត ហេង</v>
          </cell>
          <cell r="C156" t="str">
            <v>1580800389</v>
          </cell>
          <cell r="D156" t="str">
            <v>ទិត ហេង</v>
          </cell>
          <cell r="E156" t="str">
            <v>TITH HENG</v>
          </cell>
          <cell r="F156" t="str">
            <v>0440000033081</v>
          </cell>
        </row>
        <row r="157">
          <cell r="B157" t="str">
            <v>ម៉ី ប៊ុណ្ណារី</v>
          </cell>
          <cell r="C157" t="str">
            <v>2571200011</v>
          </cell>
          <cell r="D157" t="str">
            <v>ម៉ី ប៊ុណ្ណារី</v>
          </cell>
          <cell r="E157" t="str">
            <v>MEY BUNNARY</v>
          </cell>
          <cell r="F157" t="str">
            <v>0010002526487</v>
          </cell>
        </row>
        <row r="158">
          <cell r="B158" t="str">
            <v>ហៀង វាសនា</v>
          </cell>
          <cell r="C158" t="str">
            <v>1570600002</v>
          </cell>
          <cell r="D158" t="str">
            <v>ហៀង វាសនា</v>
          </cell>
          <cell r="E158" t="str">
            <v>HEANG VEASNA</v>
          </cell>
          <cell r="F158" t="str">
            <v>0010002526242</v>
          </cell>
        </row>
        <row r="159">
          <cell r="B159" t="str">
            <v>ឆ ខេមរិន្ទ</v>
          </cell>
          <cell r="C159" t="str">
            <v>1591400029</v>
          </cell>
          <cell r="D159" t="str">
            <v>ឆ ខេមរិន្ទ</v>
          </cell>
          <cell r="E159" t="str">
            <v>CHHAR KHEMARIN</v>
          </cell>
          <cell r="F159" t="str">
            <v>0480000024084</v>
          </cell>
        </row>
        <row r="160">
          <cell r="B160" t="str">
            <v>នាក់ ណារិទ្ធ</v>
          </cell>
          <cell r="C160">
            <v>2591200215</v>
          </cell>
          <cell r="D160" t="str">
            <v>នាក់ ណារិទ្ធ</v>
          </cell>
          <cell r="E160" t="str">
            <v>NEAK NARITH</v>
          </cell>
          <cell r="F160" t="str">
            <v>0030000431245</v>
          </cell>
        </row>
        <row r="161">
          <cell r="B161" t="str">
            <v>ហាស់ ប៊ុនធី</v>
          </cell>
          <cell r="C161">
            <v>1592000104</v>
          </cell>
          <cell r="D161" t="str">
            <v>ហាស់ ប៊ុនធី</v>
          </cell>
          <cell r="E161" t="str">
            <v>HAS BUNTHY</v>
          </cell>
          <cell r="F161" t="str">
            <v>0560000036957</v>
          </cell>
        </row>
        <row r="162">
          <cell r="B162" t="str">
            <v>អាង ហ៊ាង</v>
          </cell>
          <cell r="C162" t="str">
            <v>1521200006</v>
          </cell>
          <cell r="D162" t="str">
            <v>អាង ហ៊ាង</v>
          </cell>
          <cell r="E162" t="str">
            <v>ANG HEANG</v>
          </cell>
          <cell r="F162" t="str">
            <v>0010002782389</v>
          </cell>
        </row>
        <row r="163">
          <cell r="B163" t="str">
            <v>ពៅ ស៊ីថា</v>
          </cell>
          <cell r="C163">
            <v>1610400020</v>
          </cell>
          <cell r="D163" t="str">
            <v>ពៅ ស៊ីថា</v>
          </cell>
          <cell r="E163" t="str">
            <v>PEOU SYTHA</v>
          </cell>
          <cell r="F163" t="str">
            <v>0150000105432</v>
          </cell>
        </row>
        <row r="164">
          <cell r="B164" t="str">
            <v>រស់ សារុំ</v>
          </cell>
          <cell r="C164">
            <v>1621400148</v>
          </cell>
          <cell r="D164" t="str">
            <v>រស់ សារុំ</v>
          </cell>
          <cell r="E164" t="str">
            <v>ROS SAROM</v>
          </cell>
          <cell r="F164" t="str">
            <v>0090000189668</v>
          </cell>
        </row>
        <row r="165">
          <cell r="B165" t="str">
            <v>កែវ កុសល</v>
          </cell>
          <cell r="C165">
            <v>1621400075</v>
          </cell>
          <cell r="D165" t="str">
            <v>កែវ កុសល</v>
          </cell>
          <cell r="E165" t="str">
            <v>KEO KOSAL</v>
          </cell>
          <cell r="F165" t="str">
            <v>0290000042534</v>
          </cell>
        </row>
        <row r="166">
          <cell r="B166" t="str">
            <v>ទុង សុភាព</v>
          </cell>
          <cell r="C166">
            <v>2621400008</v>
          </cell>
          <cell r="D166" t="str">
            <v>ទុង សុភាព</v>
          </cell>
          <cell r="E166" t="str">
            <v>TUNG SOPHEAP</v>
          </cell>
          <cell r="F166" t="str">
            <v>0010002527818</v>
          </cell>
        </row>
        <row r="167">
          <cell r="B167" t="str">
            <v>ងី ស៊ីម៉ាណែត</v>
          </cell>
          <cell r="C167" t="str">
            <v>1711200106</v>
          </cell>
          <cell r="D167" t="str">
            <v>ងី ស៊ីម៉ាណែត</v>
          </cell>
          <cell r="E167" t="str">
            <v>NGY SIMANETH</v>
          </cell>
          <cell r="F167" t="str">
            <v>0010002554602</v>
          </cell>
        </row>
        <row r="168">
          <cell r="B168" t="str">
            <v>អ៊ិត សុមេធ</v>
          </cell>
          <cell r="C168">
            <v>1620500114</v>
          </cell>
          <cell r="D168" t="str">
            <v>អ៊ិត សុមេធ</v>
          </cell>
          <cell r="E168" t="str">
            <v>ITH SOMETH</v>
          </cell>
          <cell r="F168">
            <v>10002664491</v>
          </cell>
        </row>
        <row r="169">
          <cell r="B169" t="str">
            <v>នួន ចំណន់</v>
          </cell>
          <cell r="C169">
            <v>1621000001</v>
          </cell>
          <cell r="D169" t="str">
            <v>នួន ចំណន់</v>
          </cell>
          <cell r="E169" t="str">
            <v>NUON CHAMNANN</v>
          </cell>
          <cell r="F169" t="str">
            <v>0010002664386</v>
          </cell>
        </row>
        <row r="170">
          <cell r="B170" t="str">
            <v>វ៉ាន់ មួយមករា</v>
          </cell>
          <cell r="C170" t="str">
            <v>3000031354</v>
          </cell>
          <cell r="D170" t="str">
            <v>វ៉ាន់ មួយមករា</v>
          </cell>
          <cell r="E170" t="str">
            <v>VAN MOUY MAKARA</v>
          </cell>
          <cell r="F170">
            <v>480000445322</v>
          </cell>
        </row>
        <row r="171">
          <cell r="B171" t="str">
            <v>ហួត តុលា</v>
          </cell>
          <cell r="C171" t="str">
            <v>3000031355</v>
          </cell>
          <cell r="D171" t="str">
            <v>ហួត តុលា</v>
          </cell>
          <cell r="E171" t="str">
            <v>HOUT TOLA</v>
          </cell>
          <cell r="F171">
            <v>660000057231</v>
          </cell>
        </row>
        <row r="172">
          <cell r="B172" t="str">
            <v>សុខ សុគន្ធា</v>
          </cell>
          <cell r="C172" t="str">
            <v>3000031356</v>
          </cell>
          <cell r="D172" t="str">
            <v>សុខ សុគន្ធា</v>
          </cell>
          <cell r="E172" t="str">
            <v>SOK SOKUNTHEA</v>
          </cell>
          <cell r="F172">
            <v>600000264528</v>
          </cell>
        </row>
        <row r="173">
          <cell r="B173" t="str">
            <v>អោម សេងបូរ៉ា</v>
          </cell>
          <cell r="C173" t="str">
            <v>3000031357</v>
          </cell>
          <cell r="D173" t="str">
            <v>អោម សេងបូរ៉ា</v>
          </cell>
          <cell r="E173" t="str">
            <v>OM SENGBORA</v>
          </cell>
          <cell r="F173">
            <v>10006426471</v>
          </cell>
        </row>
        <row r="174">
          <cell r="B174" t="str">
            <v>ប៉ែន បុប្ផា</v>
          </cell>
          <cell r="C174" t="str">
            <v>3000031358</v>
          </cell>
          <cell r="D174" t="str">
            <v>ប៉ែន បុប្ផា</v>
          </cell>
          <cell r="E174" t="str">
            <v>PEN BOPHA</v>
          </cell>
          <cell r="F174">
            <v>110000407558</v>
          </cell>
        </row>
        <row r="175">
          <cell r="B175" t="str">
            <v>ញឹម ម៉ី</v>
          </cell>
          <cell r="C175" t="str">
            <v>3000031359</v>
          </cell>
          <cell r="D175" t="str">
            <v>ញឹម ម៉ី</v>
          </cell>
          <cell r="E175" t="str">
            <v xml:space="preserve">NHIM MEY </v>
          </cell>
          <cell r="F175">
            <v>700000030726</v>
          </cell>
        </row>
        <row r="176">
          <cell r="B176" t="str">
            <v>អ៊ុក ដាវ៉ាន់ឌី</v>
          </cell>
          <cell r="C176">
            <v>1640700107</v>
          </cell>
          <cell r="D176" t="str">
            <v>អ៊ុក ដាវ៉ាន់ឌី</v>
          </cell>
          <cell r="E176" t="str">
            <v>OUK DAVANDY</v>
          </cell>
          <cell r="F176" t="str">
            <v>0570000046346</v>
          </cell>
        </row>
        <row r="177">
          <cell r="B177" t="str">
            <v>លឹម ឈុនលាង</v>
          </cell>
          <cell r="C177">
            <v>1880100059</v>
          </cell>
          <cell r="D177" t="str">
            <v>លឹម ឈុនលាង</v>
          </cell>
          <cell r="E177" t="str">
            <v>LIM CHHUNLEANG</v>
          </cell>
          <cell r="F177" t="str">
            <v>0010002839674</v>
          </cell>
        </row>
        <row r="178">
          <cell r="B178" t="str">
            <v>សុកខុន ដាវីដ</v>
          </cell>
          <cell r="C178" t="str">
            <v>1811200374</v>
          </cell>
          <cell r="D178" t="str">
            <v>សុកខុន ដាវីដ</v>
          </cell>
          <cell r="E178" t="str">
            <v>SOKKHON DAVID</v>
          </cell>
          <cell r="F178" t="str">
            <v>0010002555811</v>
          </cell>
        </row>
        <row r="179">
          <cell r="B179" t="str">
            <v>អាន ថៃសុជាតិ</v>
          </cell>
          <cell r="C179" t="str">
            <v>1631200010</v>
          </cell>
          <cell r="D179" t="str">
            <v>អាន ថៃសុជាតិ</v>
          </cell>
          <cell r="E179" t="str">
            <v>AN THAYSOCHEAT</v>
          </cell>
          <cell r="F179" t="str">
            <v>0010002532037</v>
          </cell>
        </row>
        <row r="180">
          <cell r="B180" t="str">
            <v>នង កណ្ណិកា</v>
          </cell>
          <cell r="C180" t="str">
            <v>2620800023</v>
          </cell>
          <cell r="D180" t="str">
            <v>នង កណ្ណិកា</v>
          </cell>
          <cell r="E180" t="str">
            <v>NONG KANIKA</v>
          </cell>
          <cell r="F180" t="str">
            <v>0010002529071</v>
          </cell>
        </row>
        <row r="181">
          <cell r="B181" t="str">
            <v>សៅ សុគន្ធកេត្យា</v>
          </cell>
          <cell r="C181" t="str">
            <v>2641200063</v>
          </cell>
          <cell r="D181" t="str">
            <v>សៅ សុគន្ធកេត្យា</v>
          </cell>
          <cell r="E181" t="str">
            <v>SAU SOKUNKETHYA</v>
          </cell>
          <cell r="F181" t="str">
            <v>0010002553541</v>
          </cell>
        </row>
        <row r="182">
          <cell r="B182" t="str">
            <v>អ៊ូ ហៀង</v>
          </cell>
          <cell r="C182" t="str">
            <v>1741300003</v>
          </cell>
          <cell r="D182" t="str">
            <v>អ៊ូ ហៀង</v>
          </cell>
          <cell r="E182" t="str">
            <v>OU HEANG</v>
          </cell>
          <cell r="F182" t="str">
            <v>0010002536876</v>
          </cell>
        </row>
        <row r="183">
          <cell r="B183" t="str">
            <v>ប៉ាំង វណ្ណរេត</v>
          </cell>
          <cell r="C183" t="str">
            <v>1741200426</v>
          </cell>
          <cell r="D183" t="str">
            <v>ប៉ាំង វណ្ណរេត</v>
          </cell>
          <cell r="E183" t="str">
            <v>PAING VANNAKRETH</v>
          </cell>
          <cell r="F183" t="str">
            <v>0010002541233</v>
          </cell>
        </row>
        <row r="184">
          <cell r="B184" t="str">
            <v>ទី សេរីរិទ្ធ</v>
          </cell>
          <cell r="C184" t="str">
            <v>1651200039</v>
          </cell>
          <cell r="D184" t="str">
            <v>ទី សេរីរិទ្ធ</v>
          </cell>
          <cell r="E184" t="str">
            <v>TY SEREIRITH</v>
          </cell>
          <cell r="F184" t="str">
            <v>0010002535756</v>
          </cell>
        </row>
        <row r="185">
          <cell r="B185" t="str">
            <v>ឡូ សុភារិទ្ឋ</v>
          </cell>
          <cell r="C185" t="str">
            <v>1811200232</v>
          </cell>
          <cell r="D185" t="str">
            <v>ឡូ សុភារិទ្ឋ</v>
          </cell>
          <cell r="E185" t="str">
            <v>LO SOPHEARITH</v>
          </cell>
          <cell r="F185" t="str">
            <v>0010003322888</v>
          </cell>
        </row>
        <row r="186">
          <cell r="B186" t="str">
            <v>ជួ ផេង</v>
          </cell>
          <cell r="C186" t="str">
            <v>1740500225</v>
          </cell>
          <cell r="D186" t="str">
            <v>ជួ ផេង</v>
          </cell>
          <cell r="E186" t="str">
            <v>CHOUR PHENG</v>
          </cell>
          <cell r="F186" t="str">
            <v>0010004398567</v>
          </cell>
        </row>
        <row r="187">
          <cell r="B187" t="str">
            <v>យូ បូរី</v>
          </cell>
          <cell r="C187" t="str">
            <v>3000031439</v>
          </cell>
          <cell r="D187" t="str">
            <v>យូ បូរី</v>
          </cell>
          <cell r="E187" t="str">
            <v>YOU BORY</v>
          </cell>
          <cell r="F187">
            <v>430000269411</v>
          </cell>
        </row>
        <row r="188">
          <cell r="B188" t="str">
            <v>ហេង អៀង</v>
          </cell>
          <cell r="C188" t="str">
            <v>3000031440</v>
          </cell>
          <cell r="D188" t="str">
            <v>ហេង អៀង</v>
          </cell>
          <cell r="E188" t="str">
            <v>HENG EANG</v>
          </cell>
          <cell r="F188">
            <v>240000470261</v>
          </cell>
        </row>
        <row r="189">
          <cell r="B189" t="str">
            <v>សេង ពុទ្ធារី</v>
          </cell>
          <cell r="C189" t="str">
            <v>3000031441</v>
          </cell>
          <cell r="D189" t="str">
            <v>សេង ពុទ្ធារី</v>
          </cell>
          <cell r="E189" t="str">
            <v>SENG PUTHEARY</v>
          </cell>
          <cell r="F189">
            <v>450000300492</v>
          </cell>
        </row>
        <row r="190">
          <cell r="B190" t="str">
            <v>ថោង ពៅពិសា</v>
          </cell>
          <cell r="C190" t="str">
            <v>3000031442</v>
          </cell>
          <cell r="D190" t="str">
            <v>ថោង ពៅពិសា</v>
          </cell>
          <cell r="E190" t="str">
            <v>THAONG POVPISA</v>
          </cell>
          <cell r="F190">
            <v>420000359048</v>
          </cell>
        </row>
        <row r="191">
          <cell r="B191" t="str">
            <v>ថា ចាន់ថន</v>
          </cell>
          <cell r="C191" t="str">
            <v>3000031443</v>
          </cell>
          <cell r="D191" t="str">
            <v>ថា ចាន់ថន</v>
          </cell>
          <cell r="E191" t="str">
            <v>THA CHANTHAN</v>
          </cell>
          <cell r="F191">
            <v>420000357579</v>
          </cell>
        </row>
        <row r="192">
          <cell r="B192" t="str">
            <v>ម៉ៅ សុខា</v>
          </cell>
          <cell r="C192" t="str">
            <v>3000031444</v>
          </cell>
          <cell r="D192" t="str">
            <v>ម៉ៅ សុខា</v>
          </cell>
          <cell r="E192" t="str">
            <v>MOV SOKHA</v>
          </cell>
          <cell r="F192">
            <v>670000126646</v>
          </cell>
        </row>
        <row r="193">
          <cell r="B193" t="str">
            <v>ជ្រុន ថេរ៉ាវ៉ាត្រា</v>
          </cell>
          <cell r="C193" t="str">
            <v>3000031445</v>
          </cell>
          <cell r="D193" t="str">
            <v>ជ្រុន ថេរ៉ាវ៉ាត្រា</v>
          </cell>
          <cell r="E193" t="str">
            <v>CHRUN THERAWATRA</v>
          </cell>
          <cell r="F193">
            <v>450000301537</v>
          </cell>
        </row>
        <row r="194">
          <cell r="B194" t="str">
            <v>សរ ឈុនលីម</v>
          </cell>
          <cell r="C194" t="str">
            <v>3000006802</v>
          </cell>
          <cell r="D194" t="str">
            <v>សរ ឈុនលីម</v>
          </cell>
          <cell r="E194" t="str">
            <v>SAR CHHUNLIM</v>
          </cell>
          <cell r="F194" t="str">
            <v>0010002637753</v>
          </cell>
        </row>
        <row r="195">
          <cell r="B195" t="str">
            <v>បេង ហេង</v>
          </cell>
          <cell r="C195">
            <v>3000006803</v>
          </cell>
          <cell r="D195" t="str">
            <v>បេង ហេង</v>
          </cell>
          <cell r="E195" t="str">
            <v>BENG HENG</v>
          </cell>
          <cell r="F195" t="str">
            <v>0010002637807</v>
          </cell>
        </row>
        <row r="196">
          <cell r="B196" t="str">
            <v>ទន់ វណ្ណនី</v>
          </cell>
          <cell r="C196">
            <v>2592100121</v>
          </cell>
          <cell r="D196" t="str">
            <v>ទន់ វណ្ណនី</v>
          </cell>
          <cell r="E196" t="str">
            <v>TUN VANNY</v>
          </cell>
          <cell r="F196" t="str">
            <v>0030000431393</v>
          </cell>
        </row>
        <row r="197">
          <cell r="B197" t="str">
            <v>កែវ សុវណ្ណមុន្នី</v>
          </cell>
          <cell r="C197" t="str">
            <v>1620800195</v>
          </cell>
          <cell r="D197" t="str">
            <v>កែវ សុវណ្ណមុន្នី</v>
          </cell>
          <cell r="E197" t="str">
            <v>KEO SOVANMONY</v>
          </cell>
          <cell r="F197" t="str">
            <v>0010002527524</v>
          </cell>
        </row>
        <row r="198">
          <cell r="B198" t="str">
            <v>ញ៉ែម គឹមហូយ</v>
          </cell>
          <cell r="C198" t="str">
            <v>1580400003</v>
          </cell>
          <cell r="D198" t="str">
            <v>ញ៉ែម គឹមហូយ</v>
          </cell>
          <cell r="E198" t="str">
            <v>NHEM KIMHOY</v>
          </cell>
          <cell r="F198" t="str">
            <v>0010002526587</v>
          </cell>
        </row>
        <row r="199">
          <cell r="B199" t="str">
            <v>សុខ យិញ</v>
          </cell>
          <cell r="C199" t="str">
            <v>1631400164</v>
          </cell>
          <cell r="D199" t="str">
            <v>សុខ យិញ</v>
          </cell>
          <cell r="E199" t="str">
            <v>SOK YINH</v>
          </cell>
          <cell r="F199" t="str">
            <v>0010002783466</v>
          </cell>
        </row>
        <row r="200">
          <cell r="B200" t="str">
            <v>នាក់ ហេង</v>
          </cell>
          <cell r="C200" t="str">
            <v>3000031059</v>
          </cell>
          <cell r="D200" t="str">
            <v>នាក់ ហេង</v>
          </cell>
          <cell r="E200" t="str">
            <v>NEAK HENG</v>
          </cell>
          <cell r="F200" t="str">
            <v>0010003936886</v>
          </cell>
        </row>
        <row r="201">
          <cell r="B201" t="str">
            <v>លូ សាក់</v>
          </cell>
          <cell r="C201" t="str">
            <v>3000031060</v>
          </cell>
          <cell r="D201" t="str">
            <v>លូ សាក់</v>
          </cell>
          <cell r="E201" t="str">
            <v>LOU SAK</v>
          </cell>
          <cell r="F201" t="str">
            <v>0010003936808</v>
          </cell>
        </row>
        <row r="202">
          <cell r="B202" t="str">
            <v>ខេង ភារុន</v>
          </cell>
          <cell r="C202" t="str">
            <v>3000031084</v>
          </cell>
          <cell r="D202" t="str">
            <v>ខេង ភារុន</v>
          </cell>
          <cell r="E202" t="str">
            <v>KENG PHEARUN</v>
          </cell>
          <cell r="F202" t="str">
            <v>0510000056567</v>
          </cell>
        </row>
        <row r="203">
          <cell r="B203" t="str">
            <v>ស៊ុំ ចន្ធា</v>
          </cell>
          <cell r="C203" t="str">
            <v>3000031085</v>
          </cell>
          <cell r="D203" t="str">
            <v>ស៊ុំ ចន្ធា</v>
          </cell>
          <cell r="E203" t="str">
            <v>SUM CHANTEA</v>
          </cell>
          <cell r="F203" t="str">
            <v>0260000202427</v>
          </cell>
        </row>
        <row r="204">
          <cell r="B204" t="str">
            <v>សួស សុខា</v>
          </cell>
          <cell r="C204" t="str">
            <v>3000031086</v>
          </cell>
          <cell r="D204" t="str">
            <v>សួស សុខា</v>
          </cell>
          <cell r="E204" t="str">
            <v>SOUS SOKHA</v>
          </cell>
          <cell r="F204" t="str">
            <v>0260000202314</v>
          </cell>
        </row>
        <row r="205">
          <cell r="B205" t="str">
            <v>ថោង សឿន</v>
          </cell>
          <cell r="C205" t="str">
            <v>3000031088</v>
          </cell>
          <cell r="D205" t="str">
            <v>ថោង សឿន</v>
          </cell>
          <cell r="E205" t="str">
            <v>THONG SOEUN</v>
          </cell>
          <cell r="F205" t="str">
            <v>0130000237303</v>
          </cell>
        </row>
        <row r="206">
          <cell r="B206" t="str">
            <v>អ៊ូ សុខហេង</v>
          </cell>
          <cell r="C206" t="str">
            <v>3000031089</v>
          </cell>
          <cell r="D206" t="str">
            <v>អ៊ូ សុខហេង</v>
          </cell>
          <cell r="E206" t="str">
            <v>OU SOKHENG</v>
          </cell>
          <cell r="F206" t="str">
            <v>0010004349461</v>
          </cell>
        </row>
        <row r="207">
          <cell r="B207" t="str">
            <v>អែម សំណាង</v>
          </cell>
          <cell r="C207" t="str">
            <v>3000031090</v>
          </cell>
          <cell r="D207" t="str">
            <v>អែម សំណាង</v>
          </cell>
          <cell r="E207" t="str">
            <v>EM SAMNANG</v>
          </cell>
          <cell r="F207" t="str">
            <v>0130000250032</v>
          </cell>
        </row>
        <row r="208">
          <cell r="B208" t="str">
            <v>ឃឹម ថន</v>
          </cell>
          <cell r="C208" t="str">
            <v>3000031091</v>
          </cell>
          <cell r="D208" t="str">
            <v>ឃឹម ថន</v>
          </cell>
          <cell r="E208" t="str">
            <v>KHOEM THORN</v>
          </cell>
          <cell r="F208" t="str">
            <v>0260000202306</v>
          </cell>
        </row>
        <row r="209">
          <cell r="B209" t="str">
            <v>ព្រំ កុសល</v>
          </cell>
          <cell r="C209" t="str">
            <v>3000031092</v>
          </cell>
          <cell r="D209" t="str">
            <v>ព្រំ កុសល</v>
          </cell>
          <cell r="E209" t="str">
            <v>PROM KOSAL</v>
          </cell>
          <cell r="F209" t="str">
            <v>0260000202357</v>
          </cell>
        </row>
        <row r="210">
          <cell r="B210" t="str">
            <v>មួង ផានី</v>
          </cell>
          <cell r="C210" t="str">
            <v>3000031093</v>
          </cell>
          <cell r="D210" t="str">
            <v>មួង ផានី</v>
          </cell>
          <cell r="E210" t="str">
            <v>MOUNG PHANY</v>
          </cell>
          <cell r="F210" t="str">
            <v>0260000202292</v>
          </cell>
        </row>
        <row r="211">
          <cell r="B211" t="str">
            <v>ឃុត ស៊ីវភីង</v>
          </cell>
          <cell r="C211" t="str">
            <v>3000031094</v>
          </cell>
          <cell r="D211" t="str">
            <v>ឃុត ស៊ីវភីង</v>
          </cell>
          <cell r="E211" t="str">
            <v>KHOUT SIVPHING</v>
          </cell>
          <cell r="F211" t="str">
            <v>0260000202268</v>
          </cell>
        </row>
        <row r="212">
          <cell r="B212" t="str">
            <v>នេត ប៊ុនឈឿន</v>
          </cell>
          <cell r="C212" t="str">
            <v>3000031096</v>
          </cell>
          <cell r="D212" t="str">
            <v>នេត ប៊ុនឈឿន</v>
          </cell>
          <cell r="E212" t="str">
            <v>NET BUN CHHOEUN</v>
          </cell>
          <cell r="F212" t="str">
            <v>0360000137843</v>
          </cell>
        </row>
        <row r="213">
          <cell r="B213" t="str">
            <v>វ៉ា ច័ន្ទកុសល</v>
          </cell>
          <cell r="C213" t="str">
            <v>3000031097</v>
          </cell>
          <cell r="D213" t="str">
            <v>វ៉ា ច័ន្ទកុសល</v>
          </cell>
          <cell r="E213" t="str">
            <v>VA CHANKOSAL</v>
          </cell>
          <cell r="F213" t="str">
            <v>0010004345091</v>
          </cell>
        </row>
        <row r="214">
          <cell r="B214" t="str">
            <v>យ៉ង់ ផាន្នី</v>
          </cell>
          <cell r="C214" t="str">
            <v>3000031098</v>
          </cell>
          <cell r="D214" t="str">
            <v>យ៉ង់ ផាន្នី</v>
          </cell>
          <cell r="E214" t="str">
            <v>YONG PHANNY</v>
          </cell>
          <cell r="F214" t="str">
            <v>0010004352737</v>
          </cell>
        </row>
        <row r="215">
          <cell r="B215" t="str">
            <v>មាស មរកត</v>
          </cell>
          <cell r="C215" t="str">
            <v>3000031099</v>
          </cell>
          <cell r="D215" t="str">
            <v>មាស មរកត</v>
          </cell>
          <cell r="E215" t="str">
            <v>MEAS MOROKOT</v>
          </cell>
          <cell r="F215" t="str">
            <v>0010004349321</v>
          </cell>
        </row>
        <row r="216">
          <cell r="B216" t="str">
            <v>សៀង ប៊ុនហ៊ាង</v>
          </cell>
          <cell r="C216" t="str">
            <v>3000031100</v>
          </cell>
          <cell r="D216" t="str">
            <v>សៀង ប៊ុនហ៊ាង</v>
          </cell>
          <cell r="E216" t="str">
            <v>SEANG BUNHEANG</v>
          </cell>
          <cell r="F216" t="str">
            <v>0480000189814</v>
          </cell>
        </row>
        <row r="217">
          <cell r="B217" t="str">
            <v>នូន ចាន់ធឿន</v>
          </cell>
          <cell r="C217" t="str">
            <v>3000031101</v>
          </cell>
          <cell r="D217" t="str">
            <v>នូន ចាន់ធឿន</v>
          </cell>
          <cell r="E217" t="str">
            <v>NUON CHANTHOEUN</v>
          </cell>
          <cell r="F217" t="str">
            <v>0010004349167</v>
          </cell>
        </row>
        <row r="218">
          <cell r="B218" t="str">
            <v>ស៊ុន សុម៉ាលីន</v>
          </cell>
          <cell r="C218" t="str">
            <v>3000031103</v>
          </cell>
          <cell r="D218" t="str">
            <v>ស៊ុន សុម៉ាលីន</v>
          </cell>
          <cell r="E218" t="str">
            <v>SUN SOMALIN</v>
          </cell>
          <cell r="F218" t="str">
            <v>0010004342629</v>
          </cell>
        </row>
        <row r="219">
          <cell r="B219" t="str">
            <v>ឃុត ណារិន</v>
          </cell>
          <cell r="C219" t="str">
            <v>3000031104</v>
          </cell>
          <cell r="D219" t="str">
            <v>ឃុត ណារិន</v>
          </cell>
          <cell r="E219" t="str">
            <v>KHUT NARIN</v>
          </cell>
          <cell r="F219" t="str">
            <v>0480000188052</v>
          </cell>
        </row>
        <row r="220">
          <cell r="B220" t="str">
            <v>និញ ចំរើន</v>
          </cell>
          <cell r="C220" t="str">
            <v>3000031106</v>
          </cell>
          <cell r="D220" t="str">
            <v>និញ ចំរើន</v>
          </cell>
          <cell r="E220" t="str">
            <v>NINH CHAMROUEN</v>
          </cell>
          <cell r="F220" t="str">
            <v>0260000202276</v>
          </cell>
        </row>
        <row r="221">
          <cell r="B221" t="str">
            <v>ងួន ហេ</v>
          </cell>
          <cell r="C221" t="str">
            <v>3000031107</v>
          </cell>
          <cell r="D221" t="str">
            <v>ងួន ហេ</v>
          </cell>
          <cell r="E221" t="str">
            <v>NGOUN HE</v>
          </cell>
          <cell r="F221" t="str">
            <v>0240000219402</v>
          </cell>
        </row>
        <row r="222">
          <cell r="B222" t="str">
            <v>ជា សុផា</v>
          </cell>
          <cell r="C222" t="str">
            <v>3000031108</v>
          </cell>
          <cell r="D222" t="str">
            <v>ជា សុផា</v>
          </cell>
          <cell r="E222" t="str">
            <v>CHEA SOPHA</v>
          </cell>
          <cell r="F222" t="str">
            <v>0510000056543</v>
          </cell>
        </row>
        <row r="223">
          <cell r="B223" t="str">
            <v>ជ័យ សំអូន</v>
          </cell>
          <cell r="C223" t="str">
            <v>3000031109</v>
          </cell>
          <cell r="D223" t="str">
            <v>ជ័យ សំអូន</v>
          </cell>
          <cell r="E223" t="str">
            <v>CHEY SOMOUN</v>
          </cell>
          <cell r="F223" t="str">
            <v>0010004345277</v>
          </cell>
        </row>
        <row r="224">
          <cell r="B224" t="str">
            <v>អ៊ុន នេត</v>
          </cell>
          <cell r="C224" t="str">
            <v>3000031251</v>
          </cell>
          <cell r="D224" t="str">
            <v>អ៊ុន នេត</v>
          </cell>
          <cell r="E224" t="str">
            <v>UN NETH</v>
          </cell>
          <cell r="F224" t="str">
            <v>0460000092917</v>
          </cell>
        </row>
        <row r="225">
          <cell r="B225" t="str">
            <v>ថន ថុល</v>
          </cell>
          <cell r="C225" t="str">
            <v>3000031111</v>
          </cell>
          <cell r="D225" t="str">
            <v>ថន ថុល</v>
          </cell>
          <cell r="E225" t="str">
            <v>THAN THOL</v>
          </cell>
          <cell r="F225" t="str">
            <v>0010004351024</v>
          </cell>
        </row>
        <row r="226">
          <cell r="B226" t="str">
            <v>មាស សំណាង</v>
          </cell>
          <cell r="C226" t="str">
            <v>3000031112</v>
          </cell>
          <cell r="D226" t="str">
            <v>មាស សំណាង</v>
          </cell>
          <cell r="E226" t="str">
            <v>MEAS SAMNANG</v>
          </cell>
          <cell r="F226" t="str">
            <v>0360000137894</v>
          </cell>
        </row>
        <row r="227">
          <cell r="B227" t="str">
            <v>ឌិន សំអឿន</v>
          </cell>
          <cell r="C227" t="str">
            <v>3000031113</v>
          </cell>
          <cell r="D227" t="str">
            <v>ឌិន សំអឿន</v>
          </cell>
          <cell r="E227" t="str">
            <v>DEN SAMOEURN</v>
          </cell>
          <cell r="F227" t="str">
            <v>0010004351547</v>
          </cell>
        </row>
        <row r="228">
          <cell r="B228" t="str">
            <v>ឡេង សុខា</v>
          </cell>
          <cell r="C228" t="str">
            <v>3000031114</v>
          </cell>
          <cell r="D228" t="str">
            <v>ឡេង សុខា</v>
          </cell>
          <cell r="E228" t="str">
            <v>LENG SOKHA</v>
          </cell>
          <cell r="F228" t="str">
            <v>0510000056608</v>
          </cell>
        </row>
        <row r="229">
          <cell r="B229" t="str">
            <v>មឿន សុភាព</v>
          </cell>
          <cell r="C229" t="str">
            <v>3000031117</v>
          </cell>
          <cell r="D229" t="str">
            <v>មឿន សុភាព</v>
          </cell>
          <cell r="E229" t="str">
            <v>MOEUN SOPHEAP</v>
          </cell>
          <cell r="F229" t="str">
            <v>0010004345679</v>
          </cell>
        </row>
        <row r="230">
          <cell r="B230" t="str">
            <v>គឹមមាស មារតី</v>
          </cell>
          <cell r="C230" t="str">
            <v>3000031118</v>
          </cell>
          <cell r="D230" t="str">
            <v>គឹមមាស មារតី</v>
          </cell>
          <cell r="E230" t="str">
            <v>MEMMEAS MEAR DEY</v>
          </cell>
          <cell r="F230" t="str">
            <v>0480000185649</v>
          </cell>
        </row>
        <row r="231">
          <cell r="B231" t="str">
            <v>លៀង ភា</v>
          </cell>
          <cell r="C231" t="str">
            <v>3000031119</v>
          </cell>
          <cell r="D231" t="str">
            <v>លៀង ភា</v>
          </cell>
          <cell r="E231" t="str">
            <v>LEANG SOPHEA</v>
          </cell>
          <cell r="F231" t="str">
            <v>0130000236897</v>
          </cell>
        </row>
        <row r="232">
          <cell r="B232" t="str">
            <v>ជួនមុំថុល រស្មី</v>
          </cell>
          <cell r="C232" t="str">
            <v>3000031120</v>
          </cell>
          <cell r="D232" t="str">
            <v>ជួនមុំថុល រស្មី</v>
          </cell>
          <cell r="E232" t="str">
            <v>CHUONMOMTHO
RAKSMEY</v>
          </cell>
          <cell r="F232" t="str">
            <v>0480000185622</v>
          </cell>
        </row>
        <row r="233">
          <cell r="B233" t="str">
            <v>អ៊ុច ភណ្ណារ៉ា</v>
          </cell>
          <cell r="C233" t="str">
            <v>3000031121</v>
          </cell>
          <cell r="D233" t="str">
            <v>អ៊ុច ភណ្ណារ៉ា</v>
          </cell>
          <cell r="E233" t="str">
            <v>OUCH PHORNARA</v>
          </cell>
          <cell r="F233" t="str">
            <v>0480000185606</v>
          </cell>
        </row>
        <row r="234">
          <cell r="B234" t="str">
            <v>ថន សុភក្តិ</v>
          </cell>
          <cell r="C234" t="str">
            <v>3000031123</v>
          </cell>
          <cell r="D234" t="str">
            <v>ថន សុភក្តិ</v>
          </cell>
          <cell r="E234" t="str">
            <v>THAN SOPHEAK</v>
          </cell>
          <cell r="F234" t="str">
            <v>0010004343021</v>
          </cell>
        </row>
        <row r="235">
          <cell r="B235" t="str">
            <v>ចេង ណេន</v>
          </cell>
          <cell r="C235" t="str">
            <v>3000031124</v>
          </cell>
          <cell r="D235" t="str">
            <v>ចេង ណេន</v>
          </cell>
          <cell r="E235" t="str">
            <v>CHENG NEN</v>
          </cell>
          <cell r="F235" t="str">
            <v>0260000202128</v>
          </cell>
        </row>
        <row r="236">
          <cell r="B236" t="str">
            <v>ហ៊ុយ សម្បត្តិ</v>
          </cell>
          <cell r="C236" t="str">
            <v>3000031125</v>
          </cell>
          <cell r="D236" t="str">
            <v>ហ៊ុយ សម្បត្តិ</v>
          </cell>
          <cell r="E236" t="str">
            <v>HUY SAMBATH</v>
          </cell>
          <cell r="F236" t="str">
            <v>0010004349248</v>
          </cell>
        </row>
        <row r="237">
          <cell r="B237" t="str">
            <v>សាន ស៊ីថា</v>
          </cell>
          <cell r="C237" t="str">
            <v>3000031126</v>
          </cell>
          <cell r="D237" t="str">
            <v>សាន ស៊ីថា</v>
          </cell>
          <cell r="E237" t="str">
            <v>SAN SITHA</v>
          </cell>
          <cell r="F237" t="str">
            <v>0210000175468</v>
          </cell>
        </row>
        <row r="238">
          <cell r="B238" t="str">
            <v>ស៊ាង ប៊ុនសាន</v>
          </cell>
          <cell r="C238" t="str">
            <v>3000031127</v>
          </cell>
          <cell r="D238" t="str">
            <v>ស៊ាង ប៊ុនសាន</v>
          </cell>
          <cell r="E238" t="str">
            <v>SEANG BUNSAN</v>
          </cell>
          <cell r="F238" t="str">
            <v>0260000202257</v>
          </cell>
        </row>
        <row r="239">
          <cell r="B239" t="str">
            <v>មុំ ចន្នា</v>
          </cell>
          <cell r="C239" t="str">
            <v>3000031128</v>
          </cell>
          <cell r="D239" t="str">
            <v>មុំ ចន្នា</v>
          </cell>
          <cell r="E239" t="str">
            <v>MOM CHANNA</v>
          </cell>
          <cell r="F239" t="str">
            <v>0260000202349</v>
          </cell>
        </row>
        <row r="240">
          <cell r="B240" t="str">
            <v>ចាន់ សារ៉េត</v>
          </cell>
          <cell r="C240" t="str">
            <v>3000031129</v>
          </cell>
          <cell r="D240" t="str">
            <v>ចាន់ សារ៉េត</v>
          </cell>
          <cell r="E240" t="str">
            <v>CHAN SARETH</v>
          </cell>
          <cell r="F240" t="str">
            <v>0270000077469</v>
          </cell>
        </row>
        <row r="241">
          <cell r="B241" t="str">
            <v>សយ សំអុន</v>
          </cell>
          <cell r="C241" t="str">
            <v>3000031130</v>
          </cell>
          <cell r="D241" t="str">
            <v>សយ សំអុន</v>
          </cell>
          <cell r="E241" t="str">
            <v>SOY SAM ON</v>
          </cell>
          <cell r="F241" t="str">
            <v>0010004349194</v>
          </cell>
        </row>
        <row r="242">
          <cell r="B242" t="str">
            <v>សៀ គន្ធា</v>
          </cell>
          <cell r="C242" t="str">
            <v>3000031132</v>
          </cell>
          <cell r="D242" t="str">
            <v>សៀ គន្ធា</v>
          </cell>
          <cell r="E242" t="str">
            <v>SIE KUNTHEA</v>
          </cell>
          <cell r="F242" t="str">
            <v>0460000092941</v>
          </cell>
        </row>
        <row r="243">
          <cell r="B243" t="str">
            <v>ហង់ សូរិយា</v>
          </cell>
          <cell r="C243" t="str">
            <v>3000031134</v>
          </cell>
          <cell r="D243" t="str">
            <v>ហង់ សូរិយា</v>
          </cell>
          <cell r="E243" t="str">
            <v>HANG SORIYA</v>
          </cell>
          <cell r="F243" t="str">
            <v>0510000056535</v>
          </cell>
        </row>
        <row r="244">
          <cell r="B244" t="str">
            <v>ម៉ុម ធន</v>
          </cell>
          <cell r="C244" t="str">
            <v>3000031136</v>
          </cell>
          <cell r="D244" t="str">
            <v>ម៉ុម ធន</v>
          </cell>
          <cell r="E244" t="str">
            <v>MOM THORN</v>
          </cell>
          <cell r="F244" t="str">
            <v>0270000077477</v>
          </cell>
        </row>
        <row r="245">
          <cell r="B245" t="str">
            <v>លីវ ថារីន</v>
          </cell>
          <cell r="C245" t="str">
            <v>3000031137</v>
          </cell>
          <cell r="D245" t="str">
            <v>លីវ ថារីន</v>
          </cell>
          <cell r="E245" t="str">
            <v>LIV THARIN</v>
          </cell>
          <cell r="F245" t="str">
            <v>0260000202209</v>
          </cell>
        </row>
        <row r="246">
          <cell r="B246" t="str">
            <v>ហ៊ន គឹមហុក</v>
          </cell>
          <cell r="C246" t="str">
            <v>3000031138</v>
          </cell>
          <cell r="D246" t="str">
            <v>ហ៊ន គឹមហុក</v>
          </cell>
          <cell r="E246" t="str">
            <v>HORN KIMHOK</v>
          </cell>
          <cell r="F246" t="str">
            <v>0430000128257</v>
          </cell>
        </row>
        <row r="247">
          <cell r="B247" t="str">
            <v>ជួនមុំថុល ច័ន្ទថង</v>
          </cell>
          <cell r="C247" t="str">
            <v>3000031139</v>
          </cell>
          <cell r="D247" t="str">
            <v>ជួនមុំថុល ច័ន្ទថង</v>
          </cell>
          <cell r="E247" t="str">
            <v>CHUONMOMTHOL
CHANTHORNG</v>
          </cell>
          <cell r="F247" t="str">
            <v>0450000075421</v>
          </cell>
        </row>
        <row r="248">
          <cell r="B248" t="str">
            <v>អួន គឹមសួរ</v>
          </cell>
          <cell r="C248" t="str">
            <v>3000031147</v>
          </cell>
          <cell r="D248" t="str">
            <v>អួន គឹមសួរ</v>
          </cell>
          <cell r="E248" t="str">
            <v>UON KIMSUO</v>
          </cell>
          <cell r="F248" t="str">
            <v>0440000029319</v>
          </cell>
        </row>
        <row r="249">
          <cell r="B249" t="str">
            <v>គី ជិន</v>
          </cell>
          <cell r="C249" t="str">
            <v>3000031148</v>
          </cell>
          <cell r="D249" t="str">
            <v>គី ជិន</v>
          </cell>
          <cell r="E249" t="str">
            <v>KY CHIN</v>
          </cell>
          <cell r="F249" t="str">
            <v>0020000501892</v>
          </cell>
        </row>
        <row r="250">
          <cell r="B250" t="str">
            <v>សៀង សុបិន</v>
          </cell>
          <cell r="C250" t="str">
            <v>3000031149</v>
          </cell>
          <cell r="D250" t="str">
            <v>សៀង សុបិន</v>
          </cell>
          <cell r="E250" t="str">
            <v>SEANG SOBIN</v>
          </cell>
          <cell r="F250" t="str">
            <v>0580000003607</v>
          </cell>
        </row>
        <row r="251">
          <cell r="B251" t="str">
            <v>ប៉េង ស៊ីនួន</v>
          </cell>
          <cell r="C251" t="str">
            <v>3000031150</v>
          </cell>
          <cell r="D251" t="str">
            <v>ប៉េង ស៊ីនួន</v>
          </cell>
          <cell r="E251" t="str">
            <v>PENG SINOUN</v>
          </cell>
          <cell r="F251" t="str">
            <v>0520000053418</v>
          </cell>
        </row>
        <row r="252">
          <cell r="B252" t="str">
            <v>ឈុន មុំ</v>
          </cell>
          <cell r="C252" t="str">
            <v>3000031151</v>
          </cell>
          <cell r="D252" t="str">
            <v>ឈុន មុំ</v>
          </cell>
          <cell r="E252" t="str">
            <v>CHHUN MOM</v>
          </cell>
          <cell r="F252" t="str">
            <v>0440000058165</v>
          </cell>
        </row>
        <row r="253">
          <cell r="B253" t="str">
            <v>សៀង សាលីន</v>
          </cell>
          <cell r="C253" t="str">
            <v>3000031152</v>
          </cell>
          <cell r="D253" t="str">
            <v>សៀង សាលីន</v>
          </cell>
          <cell r="E253" t="str">
            <v>SEANG SALIN</v>
          </cell>
          <cell r="F253" t="str">
            <v>0010004342602</v>
          </cell>
        </row>
        <row r="254">
          <cell r="B254" t="str">
            <v>ឃិន សុខន</v>
          </cell>
          <cell r="C254" t="str">
            <v>3000031153</v>
          </cell>
          <cell r="D254" t="str">
            <v>ឃិន សុខន</v>
          </cell>
          <cell r="E254" t="str">
            <v>KHIN SOKHAN</v>
          </cell>
          <cell r="F254" t="str">
            <v>0010004345652</v>
          </cell>
        </row>
        <row r="255">
          <cell r="B255" t="str">
            <v>ម៉ាន សាបាន</v>
          </cell>
          <cell r="C255" t="str">
            <v>3000031154</v>
          </cell>
          <cell r="D255" t="str">
            <v>ម៉ាន សាបាន</v>
          </cell>
          <cell r="E255" t="str">
            <v>MANN SABAN</v>
          </cell>
          <cell r="F255" t="str">
            <v>0480000193471</v>
          </cell>
        </row>
        <row r="256">
          <cell r="B256" t="str">
            <v>ហង្ស ស្រីមុំ</v>
          </cell>
          <cell r="C256" t="str">
            <v>3000031155</v>
          </cell>
          <cell r="D256" t="str">
            <v>ហង្ស ស្រីមុំ</v>
          </cell>
          <cell r="E256" t="str">
            <v>HANG SERYMOM</v>
          </cell>
          <cell r="F256" t="str">
            <v>0010004374946</v>
          </cell>
        </row>
        <row r="257">
          <cell r="B257" t="str">
            <v>ប៉ុន វ៉ាន់ឌី</v>
          </cell>
          <cell r="C257" t="str">
            <v>3000031175</v>
          </cell>
          <cell r="D257" t="str">
            <v>ប៉ុន វ៉ាន់ឌី</v>
          </cell>
          <cell r="E257" t="str">
            <v>PON VANDY</v>
          </cell>
          <cell r="F257" t="str">
            <v>0130000256537</v>
          </cell>
        </row>
        <row r="258">
          <cell r="B258" t="str">
            <v>ហុក មុងហេង</v>
          </cell>
          <cell r="C258" t="str">
            <v>3000031177</v>
          </cell>
          <cell r="D258" t="str">
            <v>ហុក មុងហេង</v>
          </cell>
          <cell r="E258" t="str">
            <v>HOK MONG HENG</v>
          </cell>
          <cell r="F258" t="str">
            <v>0130000254728</v>
          </cell>
        </row>
        <row r="259">
          <cell r="B259" t="str">
            <v>មាស ភក្ដី</v>
          </cell>
          <cell r="C259">
            <v>3000031178</v>
          </cell>
          <cell r="D259" t="str">
            <v>មាស ភក្ដី</v>
          </cell>
          <cell r="E259" t="str">
            <v>MEAS PHEAKDEY</v>
          </cell>
          <cell r="F259" t="str">
            <v>0220000176451</v>
          </cell>
        </row>
        <row r="260">
          <cell r="B260" t="str">
            <v>ហេង បូរ៉ា</v>
          </cell>
          <cell r="C260" t="str">
            <v>3000031179</v>
          </cell>
          <cell r="D260" t="str">
            <v>ហេង បូរ៉ា</v>
          </cell>
          <cell r="E260" t="str">
            <v>HENG BORA</v>
          </cell>
          <cell r="F260" t="str">
            <v>0130000254704</v>
          </cell>
        </row>
        <row r="261">
          <cell r="B261" t="str">
            <v>ហេង ប៊ុនណារិទ្ធ</v>
          </cell>
          <cell r="C261" t="str">
            <v>3000031180</v>
          </cell>
          <cell r="D261" t="str">
            <v>ហេង ប៊ុនណារិទ្ធ</v>
          </cell>
          <cell r="E261" t="str">
            <v>HENG BUNNARITH</v>
          </cell>
          <cell r="F261" t="str">
            <v>0130000254739</v>
          </cell>
        </row>
        <row r="262">
          <cell r="B262" t="str">
            <v>ហង្ស ឆវ័ន្ថ</v>
          </cell>
          <cell r="C262">
            <v>3000031181</v>
          </cell>
          <cell r="D262" t="str">
            <v>ហង្ស ឆវ័ន្ថ</v>
          </cell>
          <cell r="E262" t="str">
            <v>HORNG CHHORVON</v>
          </cell>
          <cell r="F262" t="str">
            <v>0480000221483</v>
          </cell>
        </row>
        <row r="263">
          <cell r="B263" t="str">
            <v>នៅ ណាវិន</v>
          </cell>
          <cell r="C263" t="str">
            <v>3000031182</v>
          </cell>
          <cell r="D263" t="str">
            <v>នៅ ណាវិន</v>
          </cell>
          <cell r="E263" t="str">
            <v>NOV NAVEN</v>
          </cell>
          <cell r="F263" t="str">
            <v>0210000188659</v>
          </cell>
        </row>
        <row r="264">
          <cell r="B264" t="str">
            <v>ហង្ស មុំ</v>
          </cell>
          <cell r="C264" t="str">
            <v>3000031183</v>
          </cell>
          <cell r="D264" t="str">
            <v>ហង្ស មុំ</v>
          </cell>
          <cell r="E264" t="str">
            <v>HANG MOM</v>
          </cell>
          <cell r="F264" t="str">
            <v>0210000188648</v>
          </cell>
        </row>
        <row r="265">
          <cell r="B265" t="str">
            <v>សាយ ប៊ុណ្ណាក់</v>
          </cell>
          <cell r="C265" t="str">
            <v>3000031184</v>
          </cell>
          <cell r="D265" t="str">
            <v>សាយ ប៊ុណ្ណាក់</v>
          </cell>
          <cell r="E265" t="str">
            <v>SAY BUNNAK</v>
          </cell>
          <cell r="F265" t="str">
            <v>0130000256472</v>
          </cell>
        </row>
        <row r="266">
          <cell r="B266" t="str">
            <v>ពូក កុសល</v>
          </cell>
          <cell r="C266" t="str">
            <v>3000031185</v>
          </cell>
          <cell r="D266" t="str">
            <v>ពូក កុសល</v>
          </cell>
          <cell r="E266" t="str">
            <v>POUK KOSAL</v>
          </cell>
          <cell r="F266" t="str">
            <v>0260000220697</v>
          </cell>
        </row>
        <row r="267">
          <cell r="B267" t="str">
            <v>កេត កុសល</v>
          </cell>
          <cell r="C267">
            <v>3000031186</v>
          </cell>
          <cell r="D267" t="str">
            <v>កេត កុសល</v>
          </cell>
          <cell r="E267" t="str">
            <v>KET KOSAL</v>
          </cell>
          <cell r="F267" t="str">
            <v>0270000086719</v>
          </cell>
        </row>
        <row r="268">
          <cell r="B268" t="str">
            <v>ម៉ៅ ចិន្ដា</v>
          </cell>
          <cell r="C268">
            <v>3000031187</v>
          </cell>
          <cell r="D268" t="str">
            <v>ម៉ៅ ចិន្ដា</v>
          </cell>
          <cell r="E268" t="str">
            <v>MAO CHENDA</v>
          </cell>
          <cell r="F268" t="str">
            <v>0270000086727</v>
          </cell>
        </row>
        <row r="269">
          <cell r="B269" t="str">
            <v>ស្រុង វ៉ាន់ណូ</v>
          </cell>
          <cell r="C269">
            <v>3000031188</v>
          </cell>
          <cell r="D269" t="str">
            <v>ស្រុង វ៉ាន់ណូ</v>
          </cell>
          <cell r="E269" t="str">
            <v>SRONG VANNO</v>
          </cell>
          <cell r="F269" t="str">
            <v>0260000220673</v>
          </cell>
        </row>
        <row r="270">
          <cell r="B270" t="str">
            <v>កេត លី</v>
          </cell>
          <cell r="C270">
            <v>3000031189</v>
          </cell>
          <cell r="D270" t="str">
            <v>កេត លី</v>
          </cell>
          <cell r="E270" t="str">
            <v>KET LY</v>
          </cell>
          <cell r="F270" t="str">
            <v>0260000220703</v>
          </cell>
        </row>
        <row r="271">
          <cell r="B271" t="str">
            <v>អ៊ុក តារា</v>
          </cell>
          <cell r="C271" t="str">
            <v>3000031190</v>
          </cell>
          <cell r="D271" t="str">
            <v>អ៊ុក តារា</v>
          </cell>
          <cell r="E271" t="str">
            <v>UK DARA</v>
          </cell>
          <cell r="F271" t="str">
            <v>0020000521311</v>
          </cell>
        </row>
        <row r="272">
          <cell r="B272" t="str">
            <v>រីដេត ដាំវិន</v>
          </cell>
          <cell r="C272">
            <v>3000031191</v>
          </cell>
          <cell r="D272" t="str">
            <v>រីដេត ដាំវិន</v>
          </cell>
          <cell r="E272" t="str">
            <v>RY DETDAMRIN</v>
          </cell>
          <cell r="F272" t="str">
            <v>0510000068118</v>
          </cell>
        </row>
        <row r="273">
          <cell r="B273" t="str">
            <v>កាំង គីម</v>
          </cell>
          <cell r="C273" t="str">
            <v>3000031192</v>
          </cell>
          <cell r="D273" t="str">
            <v>កាំង គីម</v>
          </cell>
          <cell r="E273" t="str">
            <v>KANG KIM</v>
          </cell>
          <cell r="F273" t="str">
            <v>0360000151552</v>
          </cell>
        </row>
        <row r="274">
          <cell r="B274" t="str">
            <v>ជួនមុំថុល ពិសី</v>
          </cell>
          <cell r="C274" t="str">
            <v>3000031193</v>
          </cell>
          <cell r="D274" t="str">
            <v>ជួនមុំថុល ពិសី</v>
          </cell>
          <cell r="E274" t="str">
            <v>CHUONMOMTHOL
PISEY</v>
          </cell>
          <cell r="F274" t="str">
            <v>0240000233294</v>
          </cell>
        </row>
        <row r="275">
          <cell r="B275" t="str">
            <v>ប៉ាល់ វិទ្យា</v>
          </cell>
          <cell r="C275" t="str">
            <v>3000031194</v>
          </cell>
          <cell r="D275" t="str">
            <v>ប៉ាល់ វិទ្យា</v>
          </cell>
          <cell r="E275" t="str">
            <v>PAL VICHEA</v>
          </cell>
          <cell r="F275" t="str">
            <v>0010004557878</v>
          </cell>
        </row>
        <row r="276">
          <cell r="B276" t="str">
            <v>សាន ពិសិដ្ឋ</v>
          </cell>
          <cell r="C276" t="str">
            <v>3000031195</v>
          </cell>
          <cell r="D276" t="str">
            <v>សាន ពិសិដ្ឋ</v>
          </cell>
          <cell r="E276" t="str">
            <v>SAN PISETH</v>
          </cell>
          <cell r="F276" t="str">
            <v>0260000219397</v>
          </cell>
        </row>
        <row r="277">
          <cell r="B277" t="str">
            <v>សុក ស៊ីម៉ុន្ថា</v>
          </cell>
          <cell r="C277">
            <v>3000031196</v>
          </cell>
          <cell r="D277" t="str">
            <v>សុក ស៊ីម៉ុន្ថា</v>
          </cell>
          <cell r="E277" t="str">
            <v>SOK SIMONTHA</v>
          </cell>
          <cell r="F277" t="str">
            <v>0260000219381</v>
          </cell>
        </row>
        <row r="278">
          <cell r="B278" t="str">
            <v>យិន កញ្ញា</v>
          </cell>
          <cell r="C278" t="str">
            <v>3000031197</v>
          </cell>
          <cell r="D278" t="str">
            <v>យិន កញ្ញា</v>
          </cell>
          <cell r="E278" t="str">
            <v>YIN KANHA</v>
          </cell>
          <cell r="F278" t="str">
            <v>0510000068088</v>
          </cell>
        </row>
        <row r="279">
          <cell r="B279" t="str">
            <v>ញឿង ស៊ីដេត</v>
          </cell>
          <cell r="C279" t="str">
            <v>3000031199</v>
          </cell>
          <cell r="D279" t="str">
            <v>ញឿង ស៊ីដេត</v>
          </cell>
          <cell r="E279" t="str">
            <v>NHOEURNG SIDET</v>
          </cell>
          <cell r="F279" t="str">
            <v>0510000068096</v>
          </cell>
        </row>
        <row r="280">
          <cell r="B280" t="str">
            <v>ជា រដ្ឋ</v>
          </cell>
          <cell r="C280" t="str">
            <v>3000031200</v>
          </cell>
          <cell r="D280" t="str">
            <v>ជា រដ្ឋ</v>
          </cell>
          <cell r="E280" t="str">
            <v>CHEA ROTH</v>
          </cell>
          <cell r="F280" t="str">
            <v>0430000136168</v>
          </cell>
        </row>
        <row r="281">
          <cell r="B281" t="str">
            <v>សយ សីហា</v>
          </cell>
          <cell r="C281" t="str">
            <v>3000031158</v>
          </cell>
          <cell r="D281" t="str">
            <v>សយ សីហា</v>
          </cell>
          <cell r="E281" t="str">
            <v>SOY SEYHA</v>
          </cell>
          <cell r="F281" t="str">
            <v>0210000176936</v>
          </cell>
        </row>
        <row r="282">
          <cell r="B282" t="str">
            <v>ឈុំ ឆាត</v>
          </cell>
          <cell r="C282" t="str">
            <v>3000031237</v>
          </cell>
          <cell r="D282" t="str">
            <v>ឈុំ ឆាត</v>
          </cell>
          <cell r="E282" t="str">
            <v>CHHUM CHHAT</v>
          </cell>
          <cell r="F282" t="str">
            <v>0450000101007</v>
          </cell>
        </row>
        <row r="283">
          <cell r="B283" t="str">
            <v>ឃុត ណារ៉ន</v>
          </cell>
          <cell r="C283" t="str">
            <v>3000031242</v>
          </cell>
          <cell r="D283" t="str">
            <v>ឃុត ណារ៉ន</v>
          </cell>
          <cell r="E283" t="str">
            <v>KHUT NARON</v>
          </cell>
          <cell r="F283" t="str">
            <v>0140000177926</v>
          </cell>
        </row>
        <row r="284">
          <cell r="B284" t="str">
            <v>ស្រី ភានិត</v>
          </cell>
          <cell r="C284" t="str">
            <v>3000031240</v>
          </cell>
          <cell r="D284" t="str">
            <v>ស្រី ភានិត</v>
          </cell>
          <cell r="E284" t="str">
            <v>SREY PHEANITH</v>
          </cell>
          <cell r="F284" t="str">
            <v>0450000100922</v>
          </cell>
        </row>
        <row r="285">
          <cell r="B285" t="str">
            <v>ឈន សុធា</v>
          </cell>
          <cell r="C285" t="str">
            <v>3000031204</v>
          </cell>
          <cell r="D285" t="str">
            <v>ឈន សុធា</v>
          </cell>
          <cell r="E285" t="str">
            <v>CHHORN SOTHEA</v>
          </cell>
          <cell r="F285" t="str">
            <v>0140000178205</v>
          </cell>
        </row>
        <row r="286">
          <cell r="B286" t="str">
            <v>ជួនមុំថុល រដ្ឋា</v>
          </cell>
          <cell r="C286">
            <v>3000031236</v>
          </cell>
          <cell r="D286" t="str">
            <v>ជួនមុំថុល រដ្ឋា</v>
          </cell>
          <cell r="E286" t="str">
            <v>CHUONMOMTHOL
RATHA</v>
          </cell>
          <cell r="F286" t="str">
            <v>0130000268907</v>
          </cell>
        </row>
        <row r="287">
          <cell r="B287" t="str">
            <v>ស៊ិន សុធា</v>
          </cell>
          <cell r="C287" t="str">
            <v>3000031232</v>
          </cell>
          <cell r="D287" t="str">
            <v>ស៊ិន សុធា</v>
          </cell>
          <cell r="E287" t="str">
            <v>SIN SOTHEA</v>
          </cell>
          <cell r="F287" t="str">
            <v>0260000240925</v>
          </cell>
        </row>
        <row r="288">
          <cell r="B288" t="str">
            <v>អ៊ឹង សុធារូ</v>
          </cell>
          <cell r="C288" t="str">
            <v>3000031241</v>
          </cell>
          <cell r="D288" t="str">
            <v>អ៊ឹង សុធារូ</v>
          </cell>
          <cell r="E288" t="str">
            <v>ING SOTHEAROO</v>
          </cell>
          <cell r="F288" t="str">
            <v>0450000100938</v>
          </cell>
        </row>
        <row r="289">
          <cell r="B289" t="str">
            <v>សុក ថេត</v>
          </cell>
          <cell r="C289" t="str">
            <v>3000031235</v>
          </cell>
          <cell r="D289" t="str">
            <v>សុក ថេត</v>
          </cell>
          <cell r="E289" t="str">
            <v>SOK THET</v>
          </cell>
          <cell r="F289" t="str">
            <v>0260000240844</v>
          </cell>
        </row>
        <row r="290">
          <cell r="B290" t="str">
            <v>ឈុំ វិឆៃ</v>
          </cell>
          <cell r="C290" t="str">
            <v>3000031206</v>
          </cell>
          <cell r="D290" t="str">
            <v>ឈុំ វិឆៃ</v>
          </cell>
          <cell r="E290" t="str">
            <v>CHHOM VICHHAI</v>
          </cell>
          <cell r="F290" t="str">
            <v>0140000177934</v>
          </cell>
        </row>
        <row r="291">
          <cell r="B291" t="str">
            <v>ជួន ម៉ុមធុថ</v>
          </cell>
          <cell r="C291">
            <v>3000031230</v>
          </cell>
          <cell r="D291" t="str">
            <v>ជួន ម៉ុមធុថ</v>
          </cell>
          <cell r="E291" t="str">
            <v>CHUON MOMTHUCH</v>
          </cell>
          <cell r="F291" t="str">
            <v>0140000177942</v>
          </cell>
        </row>
        <row r="292">
          <cell r="B292" t="str">
            <v>ខាន់ សាវឿន</v>
          </cell>
          <cell r="C292" t="str">
            <v>3000031239</v>
          </cell>
          <cell r="D292" t="str">
            <v>ខាន់ សាវឿន</v>
          </cell>
          <cell r="E292" t="str">
            <v>KHAN SAVOEURN</v>
          </cell>
          <cell r="F292" t="str">
            <v>0140000177853</v>
          </cell>
        </row>
        <row r="293">
          <cell r="B293" t="str">
            <v>ថោង ប៊ុនរ័ត្ន</v>
          </cell>
          <cell r="C293">
            <v>3000031233</v>
          </cell>
          <cell r="D293" t="str">
            <v>ថោង ប៊ុនរ័ត្ន</v>
          </cell>
          <cell r="E293" t="str">
            <v>THONG BUN ROTH</v>
          </cell>
          <cell r="F293" t="str">
            <v>0400000119138</v>
          </cell>
        </row>
        <row r="294">
          <cell r="B294" t="str">
            <v>ថោង វីរៈ</v>
          </cell>
          <cell r="C294" t="str">
            <v>3000031234</v>
          </cell>
          <cell r="D294" t="str">
            <v>ថោង វីរៈ</v>
          </cell>
          <cell r="E294" t="str">
            <v>THORNG VIRAK</v>
          </cell>
          <cell r="F294" t="str">
            <v>0400000119127</v>
          </cell>
        </row>
        <row r="295">
          <cell r="B295" t="str">
            <v>ម៉ិល ធារិទ្ធ</v>
          </cell>
          <cell r="C295" t="str">
            <v>3000031228</v>
          </cell>
          <cell r="D295" t="str">
            <v>ម៉ិល ធារិទ្ធ</v>
          </cell>
          <cell r="E295" t="str">
            <v>MEL THEARITH</v>
          </cell>
          <cell r="F295" t="str">
            <v>0420000140855</v>
          </cell>
        </row>
        <row r="296">
          <cell r="B296" t="str">
            <v>ឃាង ប៊ុនឡាយ</v>
          </cell>
          <cell r="C296" t="str">
            <v>3000031223</v>
          </cell>
          <cell r="D296" t="str">
            <v>ឃាង ប៊ុនឡាយ</v>
          </cell>
          <cell r="E296" t="str">
            <v>KHEANG BUNLAY</v>
          </cell>
          <cell r="F296" t="str">
            <v>0050000213249</v>
          </cell>
        </row>
        <row r="297">
          <cell r="B297" t="str">
            <v>វុន សំអុល</v>
          </cell>
          <cell r="C297">
            <v>3000031229</v>
          </cell>
          <cell r="D297" t="str">
            <v>វុន សំអុល</v>
          </cell>
          <cell r="E297" t="str">
            <v>VUN SAMOL</v>
          </cell>
          <cell r="F297" t="str">
            <v>0260000240674</v>
          </cell>
        </row>
        <row r="298">
          <cell r="B298" t="str">
            <v>ឈាន សុផាត</v>
          </cell>
          <cell r="C298" t="str">
            <v>3000031215</v>
          </cell>
          <cell r="D298" t="str">
            <v>ឈាន សុផាត</v>
          </cell>
          <cell r="E298" t="str">
            <v>CHHEAN SOPHAT</v>
          </cell>
          <cell r="F298" t="str">
            <v>0260000240728</v>
          </cell>
        </row>
        <row r="299">
          <cell r="B299" t="str">
            <v>ជួប ឡុង</v>
          </cell>
          <cell r="C299" t="str">
            <v>3000031227</v>
          </cell>
          <cell r="D299" t="str">
            <v>ជួប ឡុង</v>
          </cell>
          <cell r="E299" t="str">
            <v>CHUOB LONG</v>
          </cell>
          <cell r="F299" t="str">
            <v>0260000240798</v>
          </cell>
        </row>
        <row r="300">
          <cell r="B300" t="str">
            <v>នៅ ហួត</v>
          </cell>
          <cell r="C300" t="str">
            <v>3000031214</v>
          </cell>
          <cell r="D300" t="str">
            <v>នៅ ហួត</v>
          </cell>
          <cell r="E300" t="str">
            <v>NAO HAUT</v>
          </cell>
          <cell r="F300" t="str">
            <v>0580000016116</v>
          </cell>
        </row>
        <row r="301">
          <cell r="B301" t="str">
            <v>គង់ សុភ័ក្ត</v>
          </cell>
          <cell r="C301" t="str">
            <v>3000031209</v>
          </cell>
          <cell r="D301" t="str">
            <v>គង់ សុភ័ក្ត</v>
          </cell>
          <cell r="E301" t="str">
            <v>KONG SOPHEAK</v>
          </cell>
          <cell r="F301" t="str">
            <v>0420000140847</v>
          </cell>
        </row>
        <row r="302">
          <cell r="B302" t="str">
            <v>កែ មករា</v>
          </cell>
          <cell r="C302" t="str">
            <v>3000031224</v>
          </cell>
          <cell r="D302" t="str">
            <v>កែ មករា</v>
          </cell>
          <cell r="E302" t="str">
            <v>KE MAKARA</v>
          </cell>
          <cell r="F302" t="str">
            <v>0130000268772</v>
          </cell>
        </row>
        <row r="303">
          <cell r="B303" t="str">
            <v>ឃិន សុភ័ស្ស</v>
          </cell>
          <cell r="C303" t="str">
            <v>3000031210</v>
          </cell>
          <cell r="D303" t="str">
            <v>ឃិន សុភ័ស្ស</v>
          </cell>
          <cell r="E303" t="str">
            <v>KHIN SOPHORS</v>
          </cell>
          <cell r="F303" t="str">
            <v>0260000240623</v>
          </cell>
        </row>
        <row r="304">
          <cell r="B304" t="str">
            <v>ឃ្លោក កាន់តារា</v>
          </cell>
          <cell r="C304" t="str">
            <v>3000031222</v>
          </cell>
          <cell r="D304" t="str">
            <v>ឃ្លោក កាន់តារា</v>
          </cell>
          <cell r="E304" t="str">
            <v>KHLOK KANDARA</v>
          </cell>
          <cell r="F304" t="str">
            <v>0260000240698</v>
          </cell>
        </row>
        <row r="305">
          <cell r="B305" t="str">
            <v>ខន រុំ</v>
          </cell>
          <cell r="C305" t="str">
            <v>3000031213</v>
          </cell>
          <cell r="D305" t="str">
            <v>ខន រុំ</v>
          </cell>
          <cell r="E305" t="str">
            <v>KHN ROM</v>
          </cell>
          <cell r="F305" t="str">
            <v>0260000240615</v>
          </cell>
        </row>
        <row r="306">
          <cell r="B306" t="str">
            <v>សួន បូលីណា</v>
          </cell>
          <cell r="C306" t="str">
            <v>3000031219</v>
          </cell>
          <cell r="D306" t="str">
            <v>សួន បូលីណា</v>
          </cell>
          <cell r="E306" t="str">
            <v>SOUN BOLINA</v>
          </cell>
          <cell r="F306" t="str">
            <v>0260000241247</v>
          </cell>
        </row>
        <row r="307">
          <cell r="B307" t="str">
            <v>សោម រ៉ាដូ</v>
          </cell>
          <cell r="C307" t="str">
            <v>3000031226</v>
          </cell>
          <cell r="D307" t="str">
            <v>សោម រ៉ាដូ</v>
          </cell>
          <cell r="E307" t="str">
            <v>SOM RADO</v>
          </cell>
          <cell r="F307" t="str">
            <v>0260000245943</v>
          </cell>
        </row>
        <row r="308">
          <cell r="B308" t="str">
            <v>ភា ភាព</v>
          </cell>
          <cell r="C308" t="str">
            <v>3000031207</v>
          </cell>
          <cell r="D308" t="str">
            <v>ភា ភាព</v>
          </cell>
          <cell r="E308" t="str">
            <v>PHEA PHEAP</v>
          </cell>
          <cell r="F308" t="str">
            <v>0140000177958</v>
          </cell>
        </row>
        <row r="309">
          <cell r="B309" t="str">
            <v>អាន សុភាព</v>
          </cell>
          <cell r="C309" t="str">
            <v>3000031218</v>
          </cell>
          <cell r="D309" t="str">
            <v>អាន សុភាព</v>
          </cell>
          <cell r="E309" t="str">
            <v>ANN SOPHEAP</v>
          </cell>
          <cell r="F309" t="str">
            <v>0360000170727</v>
          </cell>
        </row>
        <row r="310">
          <cell r="B310" t="str">
            <v>ម៉ី ចិនជួន</v>
          </cell>
          <cell r="C310" t="str">
            <v>3000031216</v>
          </cell>
          <cell r="D310" t="str">
            <v>ម៉ី ចិនជួន</v>
          </cell>
          <cell r="E310" t="str">
            <v>MEY CHEN CHUON</v>
          </cell>
          <cell r="F310" t="str">
            <v>0240000246353</v>
          </cell>
        </row>
        <row r="311">
          <cell r="B311" t="str">
            <v>ខ្វាន់ ចាន់លីមុន្នី</v>
          </cell>
          <cell r="C311" t="str">
            <v>3000031220</v>
          </cell>
          <cell r="D311" t="str">
            <v>ខ្វាន់ ចាន់លីមុន្នី</v>
          </cell>
          <cell r="E311" t="str">
            <v>KHVAN CHANLYMONY</v>
          </cell>
          <cell r="F311" t="str">
            <v>0340000060928</v>
          </cell>
        </row>
        <row r="312">
          <cell r="B312" t="str">
            <v>ម៉ី ឡុង</v>
          </cell>
          <cell r="C312" t="str">
            <v>3000031217</v>
          </cell>
          <cell r="D312" t="str">
            <v>ម៉ី ឡុង</v>
          </cell>
          <cell r="E312" t="str">
            <v>MI LONG</v>
          </cell>
          <cell r="F312" t="str">
            <v>0260000240658</v>
          </cell>
        </row>
        <row r="313">
          <cell r="B313" t="str">
            <v>សេង ផាន់ណា</v>
          </cell>
          <cell r="C313" t="str">
            <v>3000031212</v>
          </cell>
          <cell r="D313" t="str">
            <v>សេង ផាន់ណា</v>
          </cell>
          <cell r="E313" t="str">
            <v>SENG PHANNA</v>
          </cell>
          <cell r="F313" t="str">
            <v>0260000240607</v>
          </cell>
        </row>
        <row r="314">
          <cell r="B314" t="str">
            <v>ចក់ យ៉ន</v>
          </cell>
          <cell r="C314" t="str">
            <v>1570800252</v>
          </cell>
          <cell r="D314" t="str">
            <v>ចក់ យ៉ន</v>
          </cell>
          <cell r="E314" t="str">
            <v>CHORK YORN</v>
          </cell>
          <cell r="F314" t="str">
            <v>0010004234826</v>
          </cell>
        </row>
        <row r="315">
          <cell r="B315" t="str">
            <v>ឃុត ណារ៉ាន់</v>
          </cell>
          <cell r="C315" t="str">
            <v>3000031238</v>
          </cell>
          <cell r="D315" t="str">
            <v>ឃុត ណារ៉ាន់</v>
          </cell>
          <cell r="E315" t="str">
            <v>KHUTH NARAN</v>
          </cell>
          <cell r="F315" t="str">
            <v>0420000140987</v>
          </cell>
        </row>
        <row r="316">
          <cell r="B316" t="str">
            <v>ស្រុង សោភ័ណ្ឌ</v>
          </cell>
          <cell r="C316" t="str">
            <v>3000031225</v>
          </cell>
          <cell r="D316" t="str">
            <v>ស្រុង សោភ័ណ្ឌ</v>
          </cell>
          <cell r="E316" t="str">
            <v>SRONG SORPHORN</v>
          </cell>
          <cell r="F316" t="str">
            <v>0130000268764</v>
          </cell>
        </row>
        <row r="317">
          <cell r="B317" t="str">
            <v>ទក ផល្លី</v>
          </cell>
          <cell r="C317" t="str">
            <v>3000031205</v>
          </cell>
          <cell r="D317" t="str">
            <v>ទក ផល្លី</v>
          </cell>
          <cell r="E317" t="str">
            <v>TORK PHALLY</v>
          </cell>
          <cell r="F317" t="str">
            <v>0140000178086</v>
          </cell>
        </row>
        <row r="318">
          <cell r="B318" t="str">
            <v>ឈុន ប៉ែន</v>
          </cell>
          <cell r="C318" t="str">
            <v>3000031208</v>
          </cell>
          <cell r="D318" t="str">
            <v>ឈុន ប៉ែន</v>
          </cell>
          <cell r="E318" t="str">
            <v>CHHUN PEN</v>
          </cell>
          <cell r="F318" t="str">
            <v>0260000240558</v>
          </cell>
        </row>
        <row r="319">
          <cell r="B319" t="str">
            <v>សែត សឿន</v>
          </cell>
          <cell r="C319" t="str">
            <v>3000031211</v>
          </cell>
          <cell r="D319" t="str">
            <v>សែត សឿន</v>
          </cell>
          <cell r="E319" t="str">
            <v>SET SOEURN</v>
          </cell>
          <cell r="F319" t="str">
            <v>0580000016124</v>
          </cell>
        </row>
        <row r="320">
          <cell r="B320" t="str">
            <v>ហ៊ាល សាវឿន</v>
          </cell>
          <cell r="C320" t="str">
            <v>3000031231</v>
          </cell>
          <cell r="D320" t="str">
            <v>ហ៊ាល សាវឿន</v>
          </cell>
          <cell r="E320" t="str">
            <v>HEAL SAVOEUN</v>
          </cell>
          <cell r="F320" t="str">
            <v>0130000269108</v>
          </cell>
        </row>
        <row r="321">
          <cell r="B321" t="str">
            <v>យុន សុកសារិន</v>
          </cell>
          <cell r="C321">
            <v>3000031253</v>
          </cell>
          <cell r="D321" t="str">
            <v>យុន សុកសារិន</v>
          </cell>
          <cell r="E321" t="str">
            <v>YON SOKSAREN</v>
          </cell>
          <cell r="F321" t="str">
            <v>0260000241441</v>
          </cell>
        </row>
        <row r="322">
          <cell r="B322" t="str">
            <v>ម៉ុម ចក់យិន</v>
          </cell>
          <cell r="C322">
            <v>1620800133</v>
          </cell>
          <cell r="D322" t="str">
            <v>ម៉ុម ចក់យិន</v>
          </cell>
          <cell r="E322" t="str">
            <v>MOM CHORKYIN</v>
          </cell>
          <cell r="F322" t="str">
            <v>0140000287454</v>
          </cell>
        </row>
        <row r="323">
          <cell r="B323" t="str">
            <v>ដួង ប៊ុនថេត</v>
          </cell>
          <cell r="C323" t="str">
            <v>3000031336</v>
          </cell>
          <cell r="D323" t="str">
            <v>ដួង ប៊ុនថេត</v>
          </cell>
          <cell r="E323" t="str">
            <v>DOUNG BUNTHET</v>
          </cell>
          <cell r="F323" t="str">
            <v>0260000399762</v>
          </cell>
        </row>
        <row r="324">
          <cell r="B324" t="str">
            <v>ម៉េត រ៉ូពី</v>
          </cell>
          <cell r="C324" t="str">
            <v>3000031361</v>
          </cell>
          <cell r="D324" t="str">
            <v>ម៉េត រ៉ូពី</v>
          </cell>
          <cell r="E324" t="str">
            <v>MET ROPI</v>
          </cell>
          <cell r="F324">
            <v>480000444838</v>
          </cell>
        </row>
        <row r="325">
          <cell r="B325" t="str">
            <v>តូច ច័ន្ទសិរីឫទ្ធី</v>
          </cell>
          <cell r="C325" t="str">
            <v>3000031363</v>
          </cell>
          <cell r="D325" t="str">
            <v>តូច ច័ន្ទសិរីឫទ្ធី</v>
          </cell>
          <cell r="E325" t="str">
            <v>TAUCH CHANSEREYRITHY</v>
          </cell>
          <cell r="F325">
            <v>670000077262</v>
          </cell>
        </row>
        <row r="326">
          <cell r="B326" t="str">
            <v>វ៉ាន់ ស្រីរ័ត្ន</v>
          </cell>
          <cell r="C326" t="str">
            <v>3000031365</v>
          </cell>
          <cell r="D326" t="str">
            <v>វ៉ាន់ ស្រីរ័ត្ន</v>
          </cell>
          <cell r="E326" t="str">
            <v>VAN SREYROTH</v>
          </cell>
          <cell r="F326">
            <v>670000077211</v>
          </cell>
        </row>
        <row r="327">
          <cell r="B327" t="str">
            <v>ឆេង ចន្ធី</v>
          </cell>
          <cell r="C327" t="str">
            <v>3000031366</v>
          </cell>
          <cell r="D327" t="str">
            <v>ឆេង ចន្ធី</v>
          </cell>
          <cell r="E327" t="str">
            <v>CHHENG CHANTHY</v>
          </cell>
          <cell r="F327">
            <v>420000183155</v>
          </cell>
        </row>
        <row r="328">
          <cell r="B328" t="str">
            <v>ឌឿន សុខនី</v>
          </cell>
          <cell r="C328" t="str">
            <v>3000031368</v>
          </cell>
          <cell r="D328" t="str">
            <v>ឌឿន សុខនី</v>
          </cell>
          <cell r="E328" t="str">
            <v>DEOUN SOKNY</v>
          </cell>
          <cell r="F328">
            <v>60000444963</v>
          </cell>
        </row>
        <row r="329">
          <cell r="B329" t="str">
            <v>យឹម សាំងរស្មី</v>
          </cell>
          <cell r="C329" t="str">
            <v>3000031370</v>
          </cell>
          <cell r="D329" t="str">
            <v>យឹម សាំងរស្មី</v>
          </cell>
          <cell r="E329" t="str">
            <v>YIM SAINGRASMEY</v>
          </cell>
          <cell r="F329">
            <v>10003831348</v>
          </cell>
        </row>
        <row r="330">
          <cell r="B330" t="str">
            <v>ឈាង សុផល</v>
          </cell>
          <cell r="C330" t="str">
            <v>3000031371</v>
          </cell>
          <cell r="D330" t="str">
            <v>ឈាង សុផល</v>
          </cell>
          <cell r="E330" t="str">
            <v>CHHEANG SOPHAL</v>
          </cell>
          <cell r="F330">
            <v>420000110956</v>
          </cell>
        </row>
        <row r="331">
          <cell r="B331" t="str">
            <v>ស៊ុំ វណ្ណា</v>
          </cell>
          <cell r="C331" t="str">
            <v>1810400139</v>
          </cell>
          <cell r="D331" t="str">
            <v>ស៊ុំ វណ្ណា</v>
          </cell>
          <cell r="E331" t="str">
            <v>SUM VANNA</v>
          </cell>
          <cell r="F331" t="str">
            <v>0180000178304</v>
          </cell>
        </row>
        <row r="332">
          <cell r="B332" t="str">
            <v>ហេង សារឿន</v>
          </cell>
          <cell r="C332" t="str">
            <v>1700700201</v>
          </cell>
          <cell r="D332" t="str">
            <v>ហេង សារឿន</v>
          </cell>
          <cell r="E332" t="str">
            <v>HENG SAROEUN</v>
          </cell>
          <cell r="F332" t="str">
            <v>0010002529721</v>
          </cell>
        </row>
        <row r="333">
          <cell r="B333" t="str">
            <v>អេង សេងអ៊ី</v>
          </cell>
          <cell r="C333" t="str">
            <v>1750300058</v>
          </cell>
          <cell r="D333" t="str">
            <v>អេង សេងអ៊ី</v>
          </cell>
          <cell r="E333" t="str">
            <v>ENG SENG Y</v>
          </cell>
          <cell r="F333" t="str">
            <v>0010002729992</v>
          </cell>
        </row>
        <row r="334">
          <cell r="B334" t="str">
            <v>ហ៊ី ហុកឡុង</v>
          </cell>
          <cell r="C334">
            <v>1801700020</v>
          </cell>
          <cell r="D334" t="str">
            <v>ហ៊ី ហុកឡុង</v>
          </cell>
          <cell r="E334" t="str">
            <v>HY HOK LONG</v>
          </cell>
          <cell r="F334" t="str">
            <v>0420000131597</v>
          </cell>
        </row>
        <row r="335">
          <cell r="B335" t="str">
            <v>ព្រំ ហៀង</v>
          </cell>
          <cell r="C335">
            <v>1731200056</v>
          </cell>
          <cell r="D335" t="str">
            <v>ព្រំ ហៀង</v>
          </cell>
          <cell r="E335" t="str">
            <v>PROM HEANG</v>
          </cell>
          <cell r="F335" t="str">
            <v>0020000505537</v>
          </cell>
        </row>
        <row r="336">
          <cell r="B336" t="str">
            <v>ឡេង គីមហាវ</v>
          </cell>
          <cell r="C336" t="str">
            <v>3000031446</v>
          </cell>
          <cell r="D336" t="str">
            <v>ឡេង គីមហាវ</v>
          </cell>
          <cell r="E336" t="str">
            <v>LENG KIMHAV</v>
          </cell>
          <cell r="F336">
            <v>420000359318</v>
          </cell>
        </row>
        <row r="337">
          <cell r="B337" t="str">
            <v>ធុយ វ៉ាន់ឌឹត</v>
          </cell>
          <cell r="C337" t="str">
            <v>3000031447</v>
          </cell>
          <cell r="D337" t="str">
            <v>ធុយ វ៉ាន់ឌឹត</v>
          </cell>
          <cell r="E337" t="str">
            <v>THUY VANDERT</v>
          </cell>
          <cell r="F337">
            <v>420000359458</v>
          </cell>
        </row>
        <row r="338">
          <cell r="B338" t="str">
            <v>ឈន់ ធាវី</v>
          </cell>
          <cell r="C338" t="str">
            <v>3000031448</v>
          </cell>
          <cell r="D338" t="str">
            <v>ឈន់ ធាវី</v>
          </cell>
          <cell r="E338" t="str">
            <v>CHHUN THEAVY</v>
          </cell>
          <cell r="F338">
            <v>670000124791</v>
          </cell>
        </row>
        <row r="339">
          <cell r="B339" t="str">
            <v>ជា គន្ធា</v>
          </cell>
          <cell r="C339" t="str">
            <v>3000031449</v>
          </cell>
          <cell r="D339" t="str">
            <v>ជា គន្ធា</v>
          </cell>
          <cell r="E339" t="str">
            <v>CHEA KUNTHEA</v>
          </cell>
          <cell r="F339">
            <v>420000359687</v>
          </cell>
        </row>
        <row r="340">
          <cell r="B340" t="str">
            <v>ម៉ាង ចំរើន</v>
          </cell>
          <cell r="C340" t="str">
            <v>3000031450</v>
          </cell>
          <cell r="D340" t="str">
            <v>ម៉ាង ចំរើន</v>
          </cell>
          <cell r="E340" t="str">
            <v>MANG CHAMREOUN</v>
          </cell>
          <cell r="F340">
            <v>10007048489</v>
          </cell>
        </row>
        <row r="341">
          <cell r="B341" t="str">
            <v>ខន សុវិសាល</v>
          </cell>
          <cell r="C341" t="str">
            <v>3000031452</v>
          </cell>
          <cell r="D341" t="str">
            <v>ខន សុវិសាល</v>
          </cell>
          <cell r="E341" t="str">
            <v>KHORN SOVISAL</v>
          </cell>
          <cell r="F341">
            <v>450000246773</v>
          </cell>
        </row>
        <row r="342">
          <cell r="B342" t="str">
            <v>អ៊ូច វណ្ណារ៉ា</v>
          </cell>
          <cell r="C342" t="str">
            <v>3000031453</v>
          </cell>
          <cell r="D342" t="str">
            <v>អ៊ូច វណ្ណារ៉ា</v>
          </cell>
          <cell r="E342" t="str">
            <v>OUCH VANNARA</v>
          </cell>
          <cell r="F342">
            <v>60000622578</v>
          </cell>
        </row>
        <row r="343">
          <cell r="B343" t="str">
            <v>សេង សោភ័ណ្ឌ</v>
          </cell>
          <cell r="C343" t="str">
            <v>1740600236</v>
          </cell>
          <cell r="D343" t="str">
            <v>សេង សោភ័ណ្ឌ</v>
          </cell>
          <cell r="E343" t="str">
            <v>SENG SOPHORN</v>
          </cell>
          <cell r="F343" t="str">
            <v>0010002540407</v>
          </cell>
        </row>
        <row r="344">
          <cell r="B344" t="str">
            <v>សួស លាង</v>
          </cell>
          <cell r="C344" t="str">
            <v>1800200528</v>
          </cell>
          <cell r="D344" t="str">
            <v>សួស លាង</v>
          </cell>
          <cell r="E344" t="str">
            <v>SUOS LEANG</v>
          </cell>
          <cell r="F344" t="str">
            <v>0010002540482</v>
          </cell>
        </row>
        <row r="345">
          <cell r="B345" t="str">
            <v>នេត តុម</v>
          </cell>
          <cell r="C345" t="str">
            <v>1772100210</v>
          </cell>
          <cell r="D345" t="str">
            <v>នេត តុម</v>
          </cell>
          <cell r="E345" t="str">
            <v>NETH TOM</v>
          </cell>
          <cell r="F345" t="str">
            <v>0010002528377</v>
          </cell>
        </row>
        <row r="346">
          <cell r="B346" t="str">
            <v>នេត សោភ័គ្គ</v>
          </cell>
          <cell r="C346" t="str">
            <v>1721200330</v>
          </cell>
          <cell r="D346" t="str">
            <v>នេត សោភ័គ្គ</v>
          </cell>
          <cell r="E346" t="str">
            <v>NETH SOPHEAK</v>
          </cell>
          <cell r="F346" t="str">
            <v>0010002974757</v>
          </cell>
        </row>
        <row r="347">
          <cell r="B347" t="str">
            <v>អៀង សំអាត</v>
          </cell>
          <cell r="C347" t="str">
            <v>3000031159</v>
          </cell>
          <cell r="D347" t="str">
            <v>អៀង សំអាត</v>
          </cell>
          <cell r="E347" t="str">
            <v>EANG SOM ATH</v>
          </cell>
          <cell r="F347" t="str">
            <v>0420000112363</v>
          </cell>
        </row>
        <row r="348">
          <cell r="B348" t="str">
            <v>ចាន់ សំមុនី</v>
          </cell>
          <cell r="C348" t="str">
            <v>3000031202</v>
          </cell>
          <cell r="D348" t="str">
            <v>ចាន់ សំមុនី</v>
          </cell>
          <cell r="E348" t="str">
            <v>CHAN SOMMONY</v>
          </cell>
          <cell r="F348" t="str">
            <v>0420000132186</v>
          </cell>
        </row>
        <row r="349">
          <cell r="B349" t="str">
            <v>អ៊ុំ វីរៈ</v>
          </cell>
          <cell r="C349">
            <v>3000031260</v>
          </cell>
          <cell r="D349" t="str">
            <v>អ៊ុំ វីរៈ</v>
          </cell>
          <cell r="E349" t="str">
            <v>OUM VIRAK</v>
          </cell>
          <cell r="F349" t="str">
            <v>0420000132194</v>
          </cell>
        </row>
        <row r="350">
          <cell r="B350" t="str">
            <v>លីម លាងគ្រុយ</v>
          </cell>
          <cell r="C350">
            <v>1910300154</v>
          </cell>
          <cell r="D350" t="str">
            <v>លីម លាងគ្រុយ</v>
          </cell>
          <cell r="E350" t="str">
            <v>LIM LEANG KRUY</v>
          </cell>
          <cell r="F350" t="str">
            <v>0010003443189</v>
          </cell>
        </row>
        <row r="351">
          <cell r="B351" t="str">
            <v>ឈុំ អំណត់</v>
          </cell>
          <cell r="C351" t="str">
            <v>3000031281</v>
          </cell>
          <cell r="D351" t="str">
            <v>ឈុំ អំណត់</v>
          </cell>
          <cell r="E351" t="str">
            <v>CHHOM AMNOTH</v>
          </cell>
          <cell r="F351" t="str">
            <v>0180000265312</v>
          </cell>
        </row>
        <row r="352">
          <cell r="B352" t="str">
            <v>យិន ហ័រ</v>
          </cell>
          <cell r="C352" t="str">
            <v>3000031282</v>
          </cell>
          <cell r="D352" t="str">
            <v>យិន ហ័រ</v>
          </cell>
          <cell r="E352" t="str">
            <v>YIN HOR</v>
          </cell>
          <cell r="F352" t="str">
            <v>0420000158479</v>
          </cell>
        </row>
        <row r="353">
          <cell r="B353" t="str">
            <v>សម្បត្តិ ភារុណ</v>
          </cell>
          <cell r="C353" t="str">
            <v>3000031255</v>
          </cell>
          <cell r="D353" t="str">
            <v>សម្បត្តិ ភារុណ</v>
          </cell>
          <cell r="E353" t="str">
            <v>SAMBATH PHIRUN</v>
          </cell>
          <cell r="F353" t="str">
            <v>0010004448157</v>
          </cell>
        </row>
        <row r="354">
          <cell r="B354" t="str">
            <v>ជា ស៊ីឌឿន</v>
          </cell>
          <cell r="C354">
            <v>3000031160</v>
          </cell>
          <cell r="D354" t="str">
            <v>ជា ស៊ីឌឿន</v>
          </cell>
          <cell r="E354" t="str">
            <v>CHEA SIDOEUN</v>
          </cell>
          <cell r="F354" t="str">
            <v>0360000141557</v>
          </cell>
        </row>
        <row r="355">
          <cell r="B355" t="str">
            <v>ជុំ កាលីន</v>
          </cell>
          <cell r="C355">
            <v>2601000004</v>
          </cell>
          <cell r="D355" t="str">
            <v>ជុំ កាលីន</v>
          </cell>
          <cell r="E355" t="str">
            <v>CHUM KALIN</v>
          </cell>
          <cell r="F355" t="str">
            <v>0010002532447</v>
          </cell>
        </row>
        <row r="356">
          <cell r="B356" t="str">
            <v>សៀ សារពេជ្ញ</v>
          </cell>
          <cell r="C356" t="str">
            <v>3000031372</v>
          </cell>
          <cell r="D356" t="str">
            <v>សៀ សារពេជ្ញ</v>
          </cell>
          <cell r="E356" t="str">
            <v>SEA SARPICH</v>
          </cell>
          <cell r="F356">
            <v>420000296553</v>
          </cell>
        </row>
        <row r="357">
          <cell r="B357" t="str">
            <v>គង់ រិទ្ធី</v>
          </cell>
          <cell r="C357" t="str">
            <v>3000031454</v>
          </cell>
          <cell r="D357" t="str">
            <v>គង់ រិទ្ធី</v>
          </cell>
          <cell r="E357" t="str">
            <v>KONG RITHY</v>
          </cell>
          <cell r="F357">
            <v>660000104687</v>
          </cell>
        </row>
        <row r="358">
          <cell r="B358" t="str">
            <v>ឆៃ ប៉េងស៊្រន់</v>
          </cell>
          <cell r="C358" t="str">
            <v>3000031455</v>
          </cell>
          <cell r="D358" t="str">
            <v>ឆៃ ប៉េងស៊្រន់</v>
          </cell>
          <cell r="E358" t="str">
            <v>CHHAI PENGSRORN</v>
          </cell>
          <cell r="F358">
            <v>660000104906</v>
          </cell>
        </row>
        <row r="359">
          <cell r="B359" t="str">
            <v>ស៊ុន វ៉ាត</v>
          </cell>
          <cell r="C359" t="str">
            <v>3000031456</v>
          </cell>
          <cell r="D359" t="str">
            <v>ស៊ុន វ៉ាត</v>
          </cell>
          <cell r="E359" t="str">
            <v>SUN VAT</v>
          </cell>
          <cell r="F359">
            <v>660000104728</v>
          </cell>
        </row>
        <row r="360">
          <cell r="B360" t="str">
            <v>ង៉ែត ធនសេរីបណ្ឌិត</v>
          </cell>
          <cell r="C360">
            <v>1921200145</v>
          </cell>
          <cell r="D360" t="str">
            <v>ង៉ែត ធនសេរីបណ្ឌិត</v>
          </cell>
          <cell r="E360" t="str">
            <v>NGETH THUNSEREIBANDITH</v>
          </cell>
          <cell r="F360">
            <v>420000318646</v>
          </cell>
        </row>
        <row r="361">
          <cell r="B361" t="str">
            <v>ស៊ុន មេសា</v>
          </cell>
          <cell r="C361" t="str">
            <v>3000031352</v>
          </cell>
          <cell r="D361" t="str">
            <v>ស៊ុន មេសា</v>
          </cell>
          <cell r="E361" t="str">
            <v>SUN MESA</v>
          </cell>
          <cell r="F361">
            <v>10006418468</v>
          </cell>
        </row>
        <row r="362">
          <cell r="B362" t="str">
            <v>ម៉ៅ ស្រីដានុត</v>
          </cell>
          <cell r="C362">
            <v>2981200048</v>
          </cell>
          <cell r="D362" t="str">
            <v>ម៉ៅ ស្រីដានុត</v>
          </cell>
          <cell r="E362" t="str">
            <v>MAO SREYDANUTH</v>
          </cell>
          <cell r="F362" t="str">
            <v>0650000019571</v>
          </cell>
        </row>
        <row r="363">
          <cell r="B363" t="str">
            <v>លាង សុភ័ក្រកញ្ញា</v>
          </cell>
          <cell r="C363">
            <v>2961200109</v>
          </cell>
          <cell r="D363" t="str">
            <v>លាង សុភ័ក្រកញ្ញា</v>
          </cell>
          <cell r="E363" t="str">
            <v>LEANG SOPHEAK KANHA</v>
          </cell>
          <cell r="F363" t="str">
            <v>0010005486934</v>
          </cell>
        </row>
        <row r="364">
          <cell r="B364" t="str">
            <v>លី គង់ឡាយ</v>
          </cell>
          <cell r="C364">
            <v>1870300389</v>
          </cell>
          <cell r="D364" t="str">
            <v>លី គង់ឡាយ</v>
          </cell>
          <cell r="E364" t="str">
            <v>LY KONGLAY</v>
          </cell>
          <cell r="F364" t="str">
            <v>0440000029696</v>
          </cell>
        </row>
        <row r="365">
          <cell r="B365" t="str">
            <v>ទេព លីណា</v>
          </cell>
          <cell r="C365" t="str">
            <v>3000031296</v>
          </cell>
          <cell r="D365" t="str">
            <v>ទេព លីណា</v>
          </cell>
          <cell r="E365" t="str">
            <v>TEP LINA</v>
          </cell>
          <cell r="F365">
            <v>420000135703</v>
          </cell>
        </row>
        <row r="366">
          <cell r="B366" t="str">
            <v>ឈន ច័ន្ទម៉ារីកា</v>
          </cell>
          <cell r="C366" t="str">
            <v>3000031398</v>
          </cell>
          <cell r="D366" t="str">
            <v>ឈន ច័ន្ទម៉ារីកា</v>
          </cell>
          <cell r="E366" t="str">
            <v>CHHORN CHANMARIKA</v>
          </cell>
          <cell r="F366">
            <v>420000188448</v>
          </cell>
        </row>
        <row r="367">
          <cell r="B367" t="str">
            <v>វ៉េង ចាន់ថា</v>
          </cell>
          <cell r="C367" t="str">
            <v>3000031399</v>
          </cell>
          <cell r="D367" t="str">
            <v>វ៉េង ចាន់ថា</v>
          </cell>
          <cell r="E367" t="str">
            <v>VENG CHANTHA</v>
          </cell>
          <cell r="F367">
            <v>420000299757</v>
          </cell>
        </row>
        <row r="368">
          <cell r="B368" t="str">
            <v>ញ៉ឹង ភត្រា</v>
          </cell>
          <cell r="C368" t="str">
            <v>3000031400</v>
          </cell>
          <cell r="D368" t="str">
            <v>ញ៉ឹង ភត្រា</v>
          </cell>
          <cell r="E368" t="str">
            <v>NHOENG PHEAKTRA</v>
          </cell>
          <cell r="F368">
            <v>490000159848</v>
          </cell>
        </row>
        <row r="369">
          <cell r="B369" t="str">
            <v>វណ្ណៈ សុជាតា</v>
          </cell>
          <cell r="C369" t="str">
            <v>3000031401</v>
          </cell>
          <cell r="D369" t="str">
            <v>វណ្ណៈ សុជាតា</v>
          </cell>
          <cell r="E369" t="str">
            <v>VANNAK SOCHEATA</v>
          </cell>
          <cell r="F369">
            <v>420000184248</v>
          </cell>
        </row>
        <row r="370">
          <cell r="B370" t="str">
            <v>សោម គឹមរ៉ី</v>
          </cell>
          <cell r="C370" t="str">
            <v>3000031402</v>
          </cell>
          <cell r="D370" t="str">
            <v>សោម គឹមរ៉ី</v>
          </cell>
          <cell r="E370" t="str">
            <v>SORM KIMREY</v>
          </cell>
          <cell r="F370">
            <v>420000133077</v>
          </cell>
        </row>
        <row r="371">
          <cell r="B371" t="str">
            <v>នុប មង្គលសិរីភូធនមហិស្សរៈ</v>
          </cell>
          <cell r="C371" t="str">
            <v>3000031403</v>
          </cell>
          <cell r="D371" t="str">
            <v>នុប មង្គលសិរីភូធនមហិស្សរៈ</v>
          </cell>
          <cell r="E371" t="str">
            <v>NOP M S PHOUTHORNMOHESARAK</v>
          </cell>
          <cell r="F371">
            <v>440000126168</v>
          </cell>
        </row>
        <row r="372">
          <cell r="B372" t="str">
            <v>ជោតិ កិរិយាតារានី</v>
          </cell>
          <cell r="C372" t="str">
            <v>3000031304</v>
          </cell>
          <cell r="D372" t="str">
            <v>ជោតិ កិរិយាតារានី</v>
          </cell>
          <cell r="E372" t="str">
            <v>CHOUT KERIADARANY</v>
          </cell>
          <cell r="F372">
            <v>420000180369</v>
          </cell>
        </row>
        <row r="373">
          <cell r="B373" t="str">
            <v>លីម សុវត្ថិឌី</v>
          </cell>
          <cell r="C373" t="str">
            <v>3000031404</v>
          </cell>
          <cell r="D373" t="str">
            <v>លីម សុវត្ថិឌី</v>
          </cell>
          <cell r="E373" t="str">
            <v>LIM SOVATHDY</v>
          </cell>
          <cell r="F373">
            <v>600000255103</v>
          </cell>
        </row>
        <row r="374">
          <cell r="B374" t="str">
            <v>សួស វុទ្ធី</v>
          </cell>
          <cell r="C374" t="str">
            <v>3000031405</v>
          </cell>
          <cell r="D374" t="str">
            <v>សួស វុទ្ធី</v>
          </cell>
          <cell r="E374" t="str">
            <v>SOUS VUTHY</v>
          </cell>
          <cell r="F374">
            <v>440000030098</v>
          </cell>
        </row>
        <row r="375">
          <cell r="B375" t="str">
            <v>សូ លក្ខិណា</v>
          </cell>
          <cell r="C375" t="str">
            <v>3000031406</v>
          </cell>
          <cell r="D375" t="str">
            <v>សូ លក្ខិណា</v>
          </cell>
          <cell r="E375" t="str">
            <v>SO LEAKHENA</v>
          </cell>
          <cell r="F375">
            <v>670000050507</v>
          </cell>
        </row>
        <row r="376">
          <cell r="B376" t="str">
            <v>គឹម ឆវនី</v>
          </cell>
          <cell r="C376" t="str">
            <v>3000031305</v>
          </cell>
          <cell r="D376" t="str">
            <v>គឹម ឆវនី</v>
          </cell>
          <cell r="E376" t="str">
            <v>KIM CHHORVONY</v>
          </cell>
          <cell r="F376">
            <v>420000201412</v>
          </cell>
        </row>
        <row r="377">
          <cell r="B377" t="str">
            <v>ខៀវ ចាន់ណារ័ត្ន</v>
          </cell>
          <cell r="C377" t="str">
            <v>3000031408</v>
          </cell>
          <cell r="D377" t="str">
            <v>ខៀវ ចាន់ណារ័ត្ន</v>
          </cell>
          <cell r="E377" t="str">
            <v>KHIEV CHANNAROTH</v>
          </cell>
          <cell r="F377">
            <v>440000029987</v>
          </cell>
        </row>
        <row r="378">
          <cell r="B378" t="str">
            <v>សឿន វណ្ណៈ</v>
          </cell>
          <cell r="C378" t="str">
            <v>3000031409</v>
          </cell>
          <cell r="D378" t="str">
            <v>សឿន វណ្ណៈ</v>
          </cell>
          <cell r="E378" t="str">
            <v>SOEUN VANNAK</v>
          </cell>
          <cell r="F378">
            <v>10006320258</v>
          </cell>
        </row>
        <row r="379">
          <cell r="B379" t="str">
            <v>ជួនមុំថុល វីរៈទេព</v>
          </cell>
          <cell r="C379" t="str">
            <v>3000031116</v>
          </cell>
          <cell r="D379" t="str">
            <v>ជួនមុំថុល វីរៈទេព</v>
          </cell>
          <cell r="E379" t="str">
            <v>CHUONMOMTHOL
VIRAKTEP</v>
          </cell>
          <cell r="F379" t="str">
            <v>0010003823887</v>
          </cell>
        </row>
        <row r="380">
          <cell r="B380" t="str">
            <v>ហេង សុភត្រ្តា</v>
          </cell>
          <cell r="C380" t="str">
            <v>3000031411</v>
          </cell>
          <cell r="D380" t="str">
            <v>ហេង សុភត្រ្តា</v>
          </cell>
          <cell r="E380" t="str">
            <v>HENG SOPHEAKTRA</v>
          </cell>
          <cell r="F380">
            <v>480000359981</v>
          </cell>
        </row>
        <row r="381">
          <cell r="B381" t="str">
            <v>រស្មី រ៉ូហ្សា</v>
          </cell>
          <cell r="C381" t="str">
            <v>3000031432</v>
          </cell>
          <cell r="D381" t="str">
            <v>រស្មី រ៉ូហ្សា</v>
          </cell>
          <cell r="E381" t="str">
            <v>RAKSMEY ROZA</v>
          </cell>
          <cell r="F381">
            <v>260000282218</v>
          </cell>
        </row>
        <row r="382">
          <cell r="B382" t="str">
            <v>ឥន្ទ សម្ផស្ស</v>
          </cell>
          <cell r="C382" t="str">
            <v>3000031433</v>
          </cell>
          <cell r="D382" t="str">
            <v>ឥន្ទ សម្ផស្ស</v>
          </cell>
          <cell r="E382" t="str">
            <v>EN SAMPHORS</v>
          </cell>
          <cell r="F382">
            <v>670000114157</v>
          </cell>
        </row>
        <row r="383">
          <cell r="B383" t="str">
            <v>ថៃ លក្ខិណា</v>
          </cell>
          <cell r="C383" t="str">
            <v>3000031434</v>
          </cell>
          <cell r="D383" t="str">
            <v>ថៃ លក្ខិណា</v>
          </cell>
          <cell r="E383" t="str">
            <v>THAI LEAKHENA</v>
          </cell>
          <cell r="F383">
            <v>480000285187</v>
          </cell>
        </row>
        <row r="384">
          <cell r="B384" t="str">
            <v>គង់ ទិតឆដេត</v>
          </cell>
          <cell r="C384" t="str">
            <v>3000031414</v>
          </cell>
          <cell r="D384" t="str">
            <v>គង់ ទិតឆដេត</v>
          </cell>
          <cell r="E384" t="str">
            <v>KONG TITCHHADETH</v>
          </cell>
          <cell r="F384">
            <v>40000587248</v>
          </cell>
        </row>
        <row r="385">
          <cell r="B385" t="str">
            <v>សុខ ដាលី</v>
          </cell>
          <cell r="C385" t="str">
            <v>3000031415</v>
          </cell>
          <cell r="D385" t="str">
            <v>សុខ ដាលី</v>
          </cell>
          <cell r="E385" t="str">
            <v>SOK DALY</v>
          </cell>
          <cell r="F385">
            <v>420000336032</v>
          </cell>
        </row>
        <row r="386">
          <cell r="B386" t="str">
            <v>សុន អង្គាឫទ្ធិ</v>
          </cell>
          <cell r="C386" t="str">
            <v>3000031346</v>
          </cell>
          <cell r="D386" t="str">
            <v>សុន អង្គាឫទ្ធិ</v>
          </cell>
          <cell r="E386" t="str">
            <v>SON ANGKEARITH</v>
          </cell>
          <cell r="F386">
            <v>190000322718</v>
          </cell>
        </row>
        <row r="387">
          <cell r="B387" t="str">
            <v>សារិ សុផាណ្ណារដ្ឋ</v>
          </cell>
          <cell r="C387" t="str">
            <v>3000031347</v>
          </cell>
          <cell r="D387" t="str">
            <v>សារិ សុផាណ្ណារដ្ឋ</v>
          </cell>
          <cell r="E387" t="str">
            <v>SARI SOPHANAROTH</v>
          </cell>
          <cell r="F387">
            <v>240000386217</v>
          </cell>
        </row>
        <row r="388">
          <cell r="B388" t="str">
            <v>វង្ស បញ្ញាវ័ន្ត</v>
          </cell>
          <cell r="C388" t="str">
            <v>3000031416</v>
          </cell>
          <cell r="D388" t="str">
            <v>វង្ស បញ្ញាវ័ន្ត</v>
          </cell>
          <cell r="E388" t="str">
            <v>VONG PANHA VORN</v>
          </cell>
          <cell r="F388">
            <v>660000053341</v>
          </cell>
        </row>
        <row r="389">
          <cell r="B389" t="str">
            <v>លឿន យូហៃ</v>
          </cell>
          <cell r="C389" t="str">
            <v>3000031417</v>
          </cell>
          <cell r="D389" t="str">
            <v>លឿន យូហៃ</v>
          </cell>
          <cell r="E389" t="str">
            <v>LOEUN YOUHAI</v>
          </cell>
          <cell r="F389">
            <v>420000303711</v>
          </cell>
        </row>
        <row r="390">
          <cell r="B390" t="str">
            <v>មុំ តុលា</v>
          </cell>
          <cell r="C390" t="str">
            <v>3000031462</v>
          </cell>
          <cell r="D390" t="str">
            <v>មុំ តុលា</v>
          </cell>
          <cell r="E390" t="str">
            <v>MOM TOLA</v>
          </cell>
          <cell r="F390">
            <v>670000123299</v>
          </cell>
        </row>
        <row r="391">
          <cell r="B391" t="str">
            <v>ខេង សុហ្រ្វាវត្ថិ</v>
          </cell>
          <cell r="C391" t="str">
            <v>3000031463</v>
          </cell>
          <cell r="D391" t="str">
            <v>ខេង សុហ្រ្វាវត្ថិ</v>
          </cell>
          <cell r="E391" t="str">
            <v>KHENG SOFRAWATH</v>
          </cell>
          <cell r="F391">
            <v>240000371794</v>
          </cell>
        </row>
        <row r="392">
          <cell r="B392" t="str">
            <v>សិត ស៊ីម៉ាណា</v>
          </cell>
          <cell r="C392" t="str">
            <v>3000031419</v>
          </cell>
          <cell r="D392" t="str">
            <v>សិត ស៊ីម៉ាណា</v>
          </cell>
          <cell r="E392" t="str">
            <v>SETH SIMANA</v>
          </cell>
          <cell r="F392">
            <v>660000051721</v>
          </cell>
        </row>
        <row r="393">
          <cell r="B393" t="str">
            <v>ខៀវ សាវុធដេវីដ</v>
          </cell>
          <cell r="C393" t="str">
            <v>3000031421</v>
          </cell>
          <cell r="D393" t="str">
            <v>ខៀវ សាវុធដេវីដ</v>
          </cell>
          <cell r="E393" t="str">
            <v>KHIEV SAVUTHDAVVID</v>
          </cell>
          <cell r="F393">
            <v>420000303727</v>
          </cell>
        </row>
        <row r="394">
          <cell r="B394" t="str">
            <v>ដោក ប៊ុនមករា</v>
          </cell>
          <cell r="C394" t="str">
            <v>3000031422</v>
          </cell>
          <cell r="D394" t="str">
            <v>ដោក ប៊ុនមករា</v>
          </cell>
          <cell r="E394" t="str">
            <v>DOK BUNMAKARA</v>
          </cell>
          <cell r="F394">
            <v>270000143984</v>
          </cell>
        </row>
        <row r="395">
          <cell r="B395" t="str">
            <v>រ៉ាត់ សុវណ្ណរដ្ឋា</v>
          </cell>
          <cell r="C395" t="str">
            <v>3000031423</v>
          </cell>
          <cell r="D395" t="str">
            <v>រ៉ាត់ សុវណ្ណរដ្ឋា</v>
          </cell>
          <cell r="E395" t="str">
            <v>RATH SOVANNROTHA</v>
          </cell>
          <cell r="F395">
            <v>420000303762</v>
          </cell>
        </row>
        <row r="396">
          <cell r="B396" t="str">
            <v>គឹម ហួនធួនរ៉ាឌី</v>
          </cell>
          <cell r="C396" t="str">
            <v>3000031424</v>
          </cell>
          <cell r="D396" t="str">
            <v>គឹម ហួនធួនរ៉ាឌី</v>
          </cell>
          <cell r="E396" t="str">
            <v>KIM HOUNTHOUNRADY</v>
          </cell>
          <cell r="F396">
            <v>270000203146</v>
          </cell>
        </row>
        <row r="397">
          <cell r="B397" t="str">
            <v>កែវ រតនៈ</v>
          </cell>
          <cell r="C397" t="str">
            <v>3000031457</v>
          </cell>
          <cell r="D397" t="str">
            <v>កែវ រតនៈ</v>
          </cell>
          <cell r="E397" t="str">
            <v>KEO RATANAK</v>
          </cell>
          <cell r="F397">
            <v>220000366331</v>
          </cell>
        </row>
        <row r="398">
          <cell r="B398" t="str">
            <v>សំរិទ្ធ សុខបញ្ញា</v>
          </cell>
          <cell r="C398" t="str">
            <v>3000031461</v>
          </cell>
          <cell r="D398" t="str">
            <v>សំរិទ្ធ សុខបញ្ញា</v>
          </cell>
          <cell r="E398" t="str">
            <v>SAMRETH SOK PANHA</v>
          </cell>
          <cell r="F398">
            <v>670000119402</v>
          </cell>
        </row>
        <row r="399">
          <cell r="B399" t="str">
            <v>អ៊ឹង ស្រីរដ្ឋ</v>
          </cell>
          <cell r="C399" t="str">
            <v>3000031275</v>
          </cell>
          <cell r="D399" t="str">
            <v>អ៊ឹង ស្រីរដ្ឋ</v>
          </cell>
          <cell r="E399" t="str">
            <v>ENG SREYROTH</v>
          </cell>
          <cell r="F399" t="str">
            <v>0580000030755</v>
          </cell>
        </row>
        <row r="400">
          <cell r="B400" t="str">
            <v>ស៊ិន ម៉ូលីកា</v>
          </cell>
          <cell r="C400" t="str">
            <v>3000031276</v>
          </cell>
          <cell r="D400" t="str">
            <v>ស៊ិន ម៉ូលីកា</v>
          </cell>
          <cell r="E400" t="str">
            <v>SIN MOLIKA</v>
          </cell>
          <cell r="F400" t="str">
            <v>0420000153728</v>
          </cell>
        </row>
        <row r="401">
          <cell r="B401" t="str">
            <v>តាន់ តុលា</v>
          </cell>
          <cell r="C401" t="str">
            <v>3000031287</v>
          </cell>
          <cell r="D401" t="str">
            <v>តាន់ តុលា</v>
          </cell>
          <cell r="E401" t="str">
            <v>TAN TOLA</v>
          </cell>
          <cell r="F401" t="str">
            <v>0420000175632</v>
          </cell>
        </row>
        <row r="402">
          <cell r="B402" t="str">
            <v>យស វុទ្ធី</v>
          </cell>
          <cell r="C402" t="str">
            <v>3000031309</v>
          </cell>
          <cell r="D402" t="str">
            <v>យស វុទ្ធី</v>
          </cell>
          <cell r="E402" t="str">
            <v>YOURS VUTHY</v>
          </cell>
          <cell r="F402" t="str">
            <v>0650000058917</v>
          </cell>
        </row>
        <row r="403">
          <cell r="B403" t="str">
            <v>ហេង ស៊ីវហ៊ុយ</v>
          </cell>
          <cell r="C403" t="str">
            <v>3000031310</v>
          </cell>
          <cell r="D403" t="str">
            <v>ហេង ស៊ីវហ៊ុយ</v>
          </cell>
          <cell r="E403" t="str">
            <v>HENG SIVHUY</v>
          </cell>
          <cell r="F403" t="str">
            <v>0650000058852</v>
          </cell>
        </row>
        <row r="404">
          <cell r="B404" t="str">
            <v>ឡឹង ចាន់ថៃ</v>
          </cell>
          <cell r="C404" t="str">
            <v>3000031311</v>
          </cell>
          <cell r="D404" t="str">
            <v>ឡឹង ចាន់ថៃ</v>
          </cell>
          <cell r="E404" t="str">
            <v>LOENG CHANTHAY</v>
          </cell>
          <cell r="F404" t="str">
            <v>0650000058836</v>
          </cell>
        </row>
        <row r="405">
          <cell r="B405" t="str">
            <v>អ៊ូច ដាវីត</v>
          </cell>
          <cell r="C405" t="str">
            <v>3000031312</v>
          </cell>
          <cell r="D405" t="str">
            <v>អ៊ូច ដាវីត</v>
          </cell>
          <cell r="E405" t="str">
            <v>OUCH DAVID</v>
          </cell>
          <cell r="F405" t="str">
            <v>0650000058933</v>
          </cell>
        </row>
        <row r="406">
          <cell r="B406" t="str">
            <v>ឡៃ ដាលីន</v>
          </cell>
          <cell r="C406" t="str">
            <v>3000031313</v>
          </cell>
          <cell r="D406" t="str">
            <v>ឡៃ ដាលីន</v>
          </cell>
          <cell r="E406" t="str">
            <v>LAY DALIN</v>
          </cell>
          <cell r="F406" t="str">
            <v>0650000058844</v>
          </cell>
        </row>
        <row r="407">
          <cell r="B407" t="str">
            <v>ហ៊ុន សារ៉ែម</v>
          </cell>
          <cell r="C407" t="str">
            <v>3000031314</v>
          </cell>
          <cell r="D407" t="str">
            <v>ហ៊ុន សារ៉ែម</v>
          </cell>
          <cell r="E407" t="str">
            <v>HUN SAREM</v>
          </cell>
          <cell r="F407" t="str">
            <v>0650000089488</v>
          </cell>
        </row>
        <row r="408">
          <cell r="B408" t="str">
            <v>ហ៊ត វិតា</v>
          </cell>
          <cell r="C408" t="str">
            <v>3000031328</v>
          </cell>
          <cell r="D408" t="str">
            <v>ហ៊ត វិតា</v>
          </cell>
          <cell r="E408" t="str">
            <v>HORT VITA</v>
          </cell>
          <cell r="F408" t="str">
            <v>0420000323216</v>
          </cell>
        </row>
        <row r="409">
          <cell r="B409" t="str">
            <v>ឆាយ ចាន់រី</v>
          </cell>
          <cell r="C409" t="str">
            <v>3000031332</v>
          </cell>
          <cell r="D409" t="str">
            <v>ឆាយ ចាន់រី</v>
          </cell>
          <cell r="E409" t="str">
            <v>CHHAY CHANRY</v>
          </cell>
          <cell r="F409" t="str">
            <v>0270000175509</v>
          </cell>
        </row>
        <row r="410">
          <cell r="B410" t="str">
            <v>មាស រដ្ឋា</v>
          </cell>
          <cell r="C410" t="str">
            <v>3000031333</v>
          </cell>
          <cell r="D410" t="str">
            <v>មាស រដ្ឋា</v>
          </cell>
          <cell r="E410" t="str">
            <v>MEAS RATHA</v>
          </cell>
          <cell r="F410" t="str">
            <v>0420000266597</v>
          </cell>
        </row>
        <row r="411">
          <cell r="B411" t="str">
            <v>វរៈ តារាធីតាពេជ្រ</v>
          </cell>
          <cell r="C411" t="str">
            <v>3000031338</v>
          </cell>
          <cell r="D411" t="str">
            <v>វរៈ តារាធីតាពេជ្រ</v>
          </cell>
          <cell r="E411" t="str">
            <v>VORAK DARATHIDAPICH</v>
          </cell>
          <cell r="F411">
            <v>420000298572</v>
          </cell>
        </row>
        <row r="412">
          <cell r="B412" t="str">
            <v>ស្រ៊ូ លីណា</v>
          </cell>
          <cell r="C412" t="str">
            <v>3000031396</v>
          </cell>
          <cell r="D412" t="str">
            <v>ស្រ៊ូ លីណា</v>
          </cell>
          <cell r="E412" t="str">
            <v>SROU LINA</v>
          </cell>
          <cell r="F412">
            <v>360000414022</v>
          </cell>
        </row>
        <row r="413">
          <cell r="B413" t="str">
            <v>ឃីន ម៉ូនីតា</v>
          </cell>
          <cell r="C413" t="str">
            <v>3000031343</v>
          </cell>
          <cell r="D413" t="str">
            <v>ឃីន ម៉ូនីតា</v>
          </cell>
          <cell r="E413" t="str">
            <v>KHIN MONITA</v>
          </cell>
          <cell r="F413">
            <v>670000124497</v>
          </cell>
        </row>
        <row r="414">
          <cell r="B414" t="str">
            <v>កៅ ដាវីត</v>
          </cell>
          <cell r="C414" t="str">
            <v>3000031340</v>
          </cell>
          <cell r="D414" t="str">
            <v>កៅ ដាវីត</v>
          </cell>
          <cell r="E414" t="str">
            <v>KAO DAVID</v>
          </cell>
          <cell r="F414">
            <v>140000315334</v>
          </cell>
        </row>
        <row r="415">
          <cell r="B415" t="str">
            <v>សួន សុបិន្ត</v>
          </cell>
          <cell r="C415" t="str">
            <v>3000031341</v>
          </cell>
          <cell r="D415" t="str">
            <v>សួន សុបិន្ត</v>
          </cell>
          <cell r="E415" t="str">
            <v>SOUN SOBENN</v>
          </cell>
          <cell r="F415">
            <v>140000315318</v>
          </cell>
        </row>
        <row r="416">
          <cell r="B416" t="str">
            <v>ប្រាក់ សៀងហ័រ</v>
          </cell>
          <cell r="C416" t="str">
            <v>3000031342</v>
          </cell>
          <cell r="D416" t="str">
            <v>ប្រាក់ សៀងហ័រ</v>
          </cell>
          <cell r="E416" t="str">
            <v>BRAK SEANG HOR</v>
          </cell>
          <cell r="F416">
            <v>220000336278</v>
          </cell>
        </row>
        <row r="417">
          <cell r="B417" t="str">
            <v>អេង សំរិទ្ធវង្សឃាង</v>
          </cell>
          <cell r="C417" t="str">
            <v>3000031378</v>
          </cell>
          <cell r="D417" t="str">
            <v>អេង សំរិទ្ធវង្សឃាង</v>
          </cell>
          <cell r="E417" t="str">
            <v>ENG SAMRITHVONGKHEANG</v>
          </cell>
          <cell r="F417">
            <v>10006416883</v>
          </cell>
        </row>
        <row r="418">
          <cell r="B418" t="str">
            <v>ឈ អ៊ាវថុង</v>
          </cell>
          <cell r="C418" t="str">
            <v>3000031376</v>
          </cell>
          <cell r="D418" t="str">
            <v>ឈ អ៊ាវថុង</v>
          </cell>
          <cell r="E418" t="str">
            <v>CHHOR EAVTHONG</v>
          </cell>
          <cell r="F418">
            <v>670000077564</v>
          </cell>
        </row>
        <row r="419">
          <cell r="B419" t="str">
            <v>នុត ពិសិដ្ឋរចនា</v>
          </cell>
          <cell r="C419" t="str">
            <v>3000031379</v>
          </cell>
          <cell r="D419" t="str">
            <v>នុត ពិសិដ្ឋរចនា</v>
          </cell>
          <cell r="E419" t="str">
            <v>NUTH PISETHRACHNA</v>
          </cell>
          <cell r="F419">
            <v>10006415704</v>
          </cell>
        </row>
        <row r="420">
          <cell r="B420" t="str">
            <v>ពិសិដ្ឋ ដារីយា</v>
          </cell>
          <cell r="C420" t="str">
            <v>3000031377</v>
          </cell>
          <cell r="D420" t="str">
            <v>ពិសិដ្ឋ ដារីយា</v>
          </cell>
          <cell r="E420" t="str">
            <v>PISETH DARIYA</v>
          </cell>
          <cell r="F420">
            <v>600000171047</v>
          </cell>
        </row>
        <row r="421">
          <cell r="B421" t="str">
            <v>ចេង មុនីនាថ</v>
          </cell>
          <cell r="C421" t="str">
            <v>3000031428</v>
          </cell>
          <cell r="D421" t="str">
            <v>ចេង មុនីនាថ</v>
          </cell>
          <cell r="E421" t="str">
            <v>CHENG MUNINEATH</v>
          </cell>
          <cell r="F421">
            <v>220000403474</v>
          </cell>
        </row>
        <row r="422">
          <cell r="B422" t="str">
            <v>ហ៊ាង ជុំ</v>
          </cell>
          <cell r="C422" t="str">
            <v>1522100340</v>
          </cell>
          <cell r="D422" t="str">
            <v>ហ៊ាង ជុំ</v>
          </cell>
          <cell r="E422" t="str">
            <v>HEANG CHUM</v>
          </cell>
          <cell r="F422" t="str">
            <v>0280000230793</v>
          </cell>
        </row>
        <row r="423">
          <cell r="B423" t="str">
            <v>គុយ ស៊ន</v>
          </cell>
          <cell r="C423" t="str">
            <v>3000031308</v>
          </cell>
          <cell r="D423" t="str">
            <v>គុយ ស៊ន</v>
          </cell>
          <cell r="E423" t="str">
            <v>KUY SORN</v>
          </cell>
          <cell r="F423" t="str">
            <v>0280000230807</v>
          </cell>
        </row>
        <row r="424">
          <cell r="B424" t="str">
            <v>ឯក សារិន</v>
          </cell>
          <cell r="C424" t="str">
            <v>3000031394</v>
          </cell>
          <cell r="D424" t="str">
            <v>ឯក សារិន</v>
          </cell>
          <cell r="E424" t="str">
            <v>EK SARIN</v>
          </cell>
          <cell r="F424">
            <v>280000282882</v>
          </cell>
        </row>
        <row r="425">
          <cell r="B425" t="str">
            <v>កែវ សាម៉ុល</v>
          </cell>
          <cell r="C425" t="str">
            <v>2622000018</v>
          </cell>
          <cell r="D425" t="str">
            <v>កែវ សាម៉ុល</v>
          </cell>
          <cell r="E425" t="str">
            <v>KEO SAMOL</v>
          </cell>
          <cell r="F425" t="str">
            <v>0060000541314</v>
          </cell>
        </row>
        <row r="426">
          <cell r="B426" t="str">
            <v>អ៊ួន សុផានី</v>
          </cell>
          <cell r="C426" t="str">
            <v>3000031306</v>
          </cell>
          <cell r="D426" t="str">
            <v>អ៊ួន សុផានី</v>
          </cell>
          <cell r="E426" t="str">
            <v>UON SOPHANY</v>
          </cell>
          <cell r="F426" t="str">
            <v>0440000168847</v>
          </cell>
        </row>
        <row r="427">
          <cell r="B427" t="str">
            <v>សុត ចាន់សុធន</v>
          </cell>
          <cell r="C427" t="str">
            <v>3000031395</v>
          </cell>
          <cell r="D427" t="str">
            <v>សុត ចាន់សុធន</v>
          </cell>
          <cell r="E427" t="str">
            <v>SOTCHAN SOTHUN</v>
          </cell>
          <cell r="F427">
            <v>20000791149</v>
          </cell>
        </row>
        <row r="428">
          <cell r="B428" t="str">
            <v>រស់ សុគន្ធា</v>
          </cell>
          <cell r="C428" t="str">
            <v>2801800014</v>
          </cell>
          <cell r="D428" t="str">
            <v>រស់ សុគន្ធា</v>
          </cell>
          <cell r="E428" t="str">
            <v>ROS SOKUNTHEA</v>
          </cell>
          <cell r="F428" t="str">
            <v>0010003417986</v>
          </cell>
        </row>
        <row r="429">
          <cell r="B429" t="str">
            <v>រស់ ទេវនាថ</v>
          </cell>
          <cell r="C429">
            <v>1931200091</v>
          </cell>
          <cell r="D429" t="str">
            <v>រស់ ទេវនាថ</v>
          </cell>
          <cell r="E429" t="str">
            <v>ROS TEVONEAT</v>
          </cell>
          <cell r="F429" t="str">
            <v>0240000169952</v>
          </cell>
        </row>
        <row r="430">
          <cell r="B430" t="str">
            <v>ច័ន្ទ សៅរ៍</v>
          </cell>
          <cell r="C430" t="str">
            <v>3000031426</v>
          </cell>
          <cell r="D430" t="str">
            <v>ច័ន្ទ សៅរ៍</v>
          </cell>
          <cell r="E430" t="str">
            <v>CHAN SAO</v>
          </cell>
          <cell r="F430">
            <v>10001145447</v>
          </cell>
        </row>
        <row r="431">
          <cell r="B431" t="str">
            <v>ស៊្រុន គីមហេង</v>
          </cell>
          <cell r="C431" t="str">
            <v>3000003142</v>
          </cell>
          <cell r="D431" t="str">
            <v>ស៊្រុន គីមហេង</v>
          </cell>
          <cell r="E431" t="str">
            <v>SRUN KIMHENG</v>
          </cell>
          <cell r="F431">
            <v>440000316377</v>
          </cell>
        </row>
        <row r="432">
          <cell r="B432" t="str">
            <v>ប៊ុន ច័ន្ទ</v>
          </cell>
          <cell r="C432" t="str">
            <v>3000031458</v>
          </cell>
          <cell r="D432" t="str">
            <v>ប៊ុន ច័ន្ទ</v>
          </cell>
          <cell r="E432" t="str">
            <v>BUN CHAN</v>
          </cell>
          <cell r="F432">
            <v>130000125793</v>
          </cell>
        </row>
        <row r="433">
          <cell r="B433" t="str">
            <v>ហែម សម្បត្តិ</v>
          </cell>
          <cell r="C433" t="str">
            <v>3000031459</v>
          </cell>
          <cell r="D433" t="str">
            <v>ហែម សម្បត្តិ</v>
          </cell>
          <cell r="E433" t="str">
            <v>HEM SAMBATH</v>
          </cell>
          <cell r="F433">
            <v>130000125971</v>
          </cell>
        </row>
        <row r="434">
          <cell r="B434" t="str">
            <v>ផង់ សារ៉ន</v>
          </cell>
          <cell r="C434">
            <v>3099310101</v>
          </cell>
          <cell r="D434" t="str">
            <v>ផង់ សារ៉ន</v>
          </cell>
          <cell r="E434" t="str">
            <v>PHANG SARON</v>
          </cell>
          <cell r="F434" t="str">
            <v>0160000102471</v>
          </cell>
        </row>
        <row r="435">
          <cell r="B435" t="str">
            <v>ឡញ លីម</v>
          </cell>
          <cell r="C435">
            <v>3099310102</v>
          </cell>
          <cell r="D435" t="str">
            <v>ឡញ លីម</v>
          </cell>
          <cell r="E435" t="str">
            <v>LONH LIM</v>
          </cell>
          <cell r="F435" t="str">
            <v>0160000102064</v>
          </cell>
        </row>
        <row r="436">
          <cell r="B436" t="str">
            <v xml:space="preserve">មុំ រ៉ាន់ </v>
          </cell>
          <cell r="C436">
            <v>3099310103</v>
          </cell>
          <cell r="D436" t="str">
            <v xml:space="preserve">មុំ រ៉ាន់ </v>
          </cell>
          <cell r="E436" t="str">
            <v>MOM VANN</v>
          </cell>
          <cell r="F436" t="str">
            <v>0160000102056</v>
          </cell>
        </row>
        <row r="437">
          <cell r="B437" t="str">
            <v>ប៊ុត សាវន</v>
          </cell>
          <cell r="C437">
            <v>3099310104</v>
          </cell>
          <cell r="D437" t="str">
            <v>ប៊ុត សាវន</v>
          </cell>
          <cell r="E437" t="str">
            <v>BUT SAVORN</v>
          </cell>
          <cell r="F437" t="str">
            <v>0420000106711</v>
          </cell>
        </row>
        <row r="438">
          <cell r="B438" t="str">
            <v>ព្រាប ខឿន</v>
          </cell>
          <cell r="C438">
            <v>3099310105</v>
          </cell>
          <cell r="D438" t="str">
            <v>ព្រាប ខឿន</v>
          </cell>
          <cell r="E438" t="str">
            <v>PREAP KHOEUN</v>
          </cell>
          <cell r="F438" t="str">
            <v>0160000102797</v>
          </cell>
        </row>
        <row r="439">
          <cell r="B439" t="str">
            <v>ព្រំ សេត</v>
          </cell>
          <cell r="C439">
            <v>3099310107</v>
          </cell>
          <cell r="D439" t="str">
            <v>ព្រំ សេត</v>
          </cell>
          <cell r="E439" t="str">
            <v>PHROM SETH</v>
          </cell>
          <cell r="F439" t="str">
            <v>0420000106886</v>
          </cell>
        </row>
        <row r="440">
          <cell r="B440" t="str">
            <v>ចាន់ សឿន</v>
          </cell>
          <cell r="C440">
            <v>3099310110</v>
          </cell>
          <cell r="D440" t="str">
            <v>ចាន់ សឿន</v>
          </cell>
          <cell r="E440" t="str">
            <v>CHAN SOEUN</v>
          </cell>
          <cell r="F440" t="str">
            <v>0160000102269</v>
          </cell>
        </row>
        <row r="441">
          <cell r="B441" t="str">
            <v>គឹម ស៊ន់</v>
          </cell>
          <cell r="C441">
            <v>3099310112</v>
          </cell>
          <cell r="D441" t="str">
            <v>គឹម ស៊ន់</v>
          </cell>
          <cell r="E441" t="str">
            <v>KOEM SORN</v>
          </cell>
          <cell r="F441" t="str">
            <v>0160000102684</v>
          </cell>
        </row>
        <row r="442">
          <cell r="B442" t="str">
            <v>ឯម សុផុន</v>
          </cell>
          <cell r="C442">
            <v>3099310113</v>
          </cell>
          <cell r="D442" t="str">
            <v>ឯម សុផុន</v>
          </cell>
          <cell r="E442" t="str">
            <v>EM SOPHON</v>
          </cell>
          <cell r="F442" t="str">
            <v>0160000102447</v>
          </cell>
        </row>
        <row r="443">
          <cell r="B443" t="str">
            <v>សេង សុសាន</v>
          </cell>
          <cell r="C443" t="str">
            <v>1820100032</v>
          </cell>
          <cell r="D443" t="str">
            <v>សេង សុសាន</v>
          </cell>
          <cell r="E443" t="str">
            <v>SENG SOSAN</v>
          </cell>
          <cell r="F443" t="str">
            <v>0010002554308</v>
          </cell>
        </row>
        <row r="444">
          <cell r="B444" t="str">
            <v>ប៊ុន វុទ្ធី</v>
          </cell>
          <cell r="C444" t="str">
            <v>1871000087</v>
          </cell>
          <cell r="D444" t="str">
            <v>ប៊ុន វុទ្ធី</v>
          </cell>
          <cell r="E444" t="str">
            <v>BUN VUTHY</v>
          </cell>
          <cell r="F444" t="str">
            <v>0010002540237</v>
          </cell>
        </row>
        <row r="445">
          <cell r="B445" t="str">
            <v>ជូ សុខឡេង</v>
          </cell>
          <cell r="C445" t="str">
            <v>1780900005</v>
          </cell>
          <cell r="D445" t="str">
            <v>ជូ សុខឡេង</v>
          </cell>
          <cell r="E445" t="str">
            <v>CHOU SOKHLENG</v>
          </cell>
          <cell r="F445" t="str">
            <v>0010002528393</v>
          </cell>
        </row>
        <row r="446">
          <cell r="B446" t="str">
            <v>សិរី វិបុល</v>
          </cell>
          <cell r="C446" t="str">
            <v>1831200161</v>
          </cell>
          <cell r="D446" t="str">
            <v>សិរី វិបុល</v>
          </cell>
          <cell r="E446" t="str">
            <v>SEREY VIBOL</v>
          </cell>
          <cell r="F446" t="str">
            <v>0010002532129</v>
          </cell>
        </row>
        <row r="447">
          <cell r="B447" t="str">
            <v>ផូរ ឧស្សាហ៍រចនា</v>
          </cell>
          <cell r="C447" t="str">
            <v>1801400042</v>
          </cell>
          <cell r="D447" t="str">
            <v>ផូរ ឧស្សាហ៍រចនា</v>
          </cell>
          <cell r="E447" t="str">
            <v>PHO OUSA RACHANA</v>
          </cell>
          <cell r="F447" t="str">
            <v>0010002532428</v>
          </cell>
        </row>
        <row r="448">
          <cell r="B448" t="str">
            <v>ឡាយ ម៉ារីណា</v>
          </cell>
          <cell r="C448">
            <v>2931200038</v>
          </cell>
          <cell r="D448" t="str">
            <v>ឡាយ ម៉ារីណា</v>
          </cell>
          <cell r="E448" t="str">
            <v>LAY MARINA</v>
          </cell>
          <cell r="F448" t="str">
            <v>0010003464003</v>
          </cell>
        </row>
        <row r="449">
          <cell r="B449" t="str">
            <v>ងួន សទ្ធី</v>
          </cell>
          <cell r="C449">
            <v>1890800362</v>
          </cell>
          <cell r="D449" t="str">
            <v>ងួន សទ្ធី</v>
          </cell>
          <cell r="E449" t="str">
            <v>NGUON SATHY</v>
          </cell>
          <cell r="F449" t="str">
            <v>0180000155107</v>
          </cell>
        </row>
        <row r="450">
          <cell r="B450" t="str">
            <v>ភេ សេងឃាង</v>
          </cell>
          <cell r="C450" t="str">
            <v>1940300203</v>
          </cell>
          <cell r="D450" t="str">
            <v>ភេ សេងឃាង</v>
          </cell>
          <cell r="E450" t="str">
            <v>PHE SENGKHEANG</v>
          </cell>
          <cell r="F450" t="str">
            <v>0440000030589</v>
          </cell>
        </row>
        <row r="451">
          <cell r="B451" t="str">
            <v>យ៉ន សារ៉េត</v>
          </cell>
          <cell r="C451">
            <v>1921400087</v>
          </cell>
          <cell r="D451" t="str">
            <v>យ៉ន សារ៉េត</v>
          </cell>
          <cell r="E451" t="str">
            <v>YAN SARETH</v>
          </cell>
          <cell r="F451">
            <v>480000309623</v>
          </cell>
        </row>
        <row r="452">
          <cell r="B452" t="str">
            <v>ពៅ បញ្ញារិទ្ធ</v>
          </cell>
          <cell r="C452">
            <v>1971200077</v>
          </cell>
          <cell r="D452" t="str">
            <v>ពៅ បញ្ញារិទ្ធ</v>
          </cell>
          <cell r="E452" t="str">
            <v>PAUV PANHARITH</v>
          </cell>
          <cell r="F452">
            <v>60000497471</v>
          </cell>
        </row>
        <row r="453">
          <cell r="B453" t="str">
            <v>យ៉ោក សុទ្ធីឧត្តម</v>
          </cell>
          <cell r="C453">
            <v>1971200066</v>
          </cell>
          <cell r="D453" t="str">
            <v>យ៉ោក សុទ្ធីឧត្តម</v>
          </cell>
          <cell r="E453" t="str">
            <v>YOK SOTHYOUDOM</v>
          </cell>
          <cell r="F453" t="str">
            <v>0650000019881</v>
          </cell>
        </row>
        <row r="454">
          <cell r="B454" t="str">
            <v>នាត សារ៉ាន់</v>
          </cell>
          <cell r="C454">
            <v>2932100318</v>
          </cell>
          <cell r="D454" t="str">
            <v>នាត សារ៉ាន់</v>
          </cell>
          <cell r="E454" t="str">
            <v>NEAT SARANN</v>
          </cell>
          <cell r="F454" t="str">
            <v>0360000230328</v>
          </cell>
        </row>
        <row r="455">
          <cell r="B455" t="str">
            <v>សៀង ឧត្ដមប៉ាត់ទីយ៉ា</v>
          </cell>
          <cell r="C455">
            <v>1911200230</v>
          </cell>
          <cell r="D455" t="str">
            <v>សៀង ឧត្ដមប៉ាត់ទីយ៉ា</v>
          </cell>
          <cell r="E455" t="str">
            <v>SEANG OUDOMPATIYA</v>
          </cell>
          <cell r="F455" t="str">
            <v>0190000173189</v>
          </cell>
        </row>
        <row r="456">
          <cell r="B456" t="str">
            <v>សុទ្ធ រតនា</v>
          </cell>
          <cell r="C456">
            <v>2890800141</v>
          </cell>
          <cell r="D456" t="str">
            <v>សុទ្ធ រតនា</v>
          </cell>
          <cell r="E456" t="str">
            <v>SOTH RATANA</v>
          </cell>
          <cell r="F456" t="str">
            <v>0420000258058</v>
          </cell>
        </row>
        <row r="457">
          <cell r="B457" t="str">
            <v>ដួង ចាន់ឌី</v>
          </cell>
          <cell r="C457">
            <v>2931300091</v>
          </cell>
          <cell r="D457" t="str">
            <v>ដួង ចាន់ឌី</v>
          </cell>
          <cell r="E457" t="str">
            <v>DOUNG CHANDY</v>
          </cell>
          <cell r="F457" t="str">
            <v>0420000099413</v>
          </cell>
        </row>
        <row r="458">
          <cell r="B458" t="str">
            <v>លឹម ទិត្យ</v>
          </cell>
          <cell r="C458" t="str">
            <v>1931000057</v>
          </cell>
          <cell r="D458" t="str">
            <v>លឹម ទិត្យ</v>
          </cell>
          <cell r="E458" t="str">
            <v>LOEM TET</v>
          </cell>
          <cell r="F458" t="str">
            <v>0010003827246</v>
          </cell>
        </row>
        <row r="459">
          <cell r="B459" t="str">
            <v>យី ពុទ្ធឌុន</v>
          </cell>
          <cell r="C459">
            <v>1932100423</v>
          </cell>
          <cell r="D459" t="str">
            <v>យី ពុទ្ធឌុន</v>
          </cell>
          <cell r="E459" t="str">
            <v>YI PUTHDUN</v>
          </cell>
          <cell r="F459">
            <v>110000577987</v>
          </cell>
        </row>
        <row r="460">
          <cell r="B460" t="str">
            <v>គង់ ធារ័ត្ន</v>
          </cell>
          <cell r="C460">
            <v>1810600169</v>
          </cell>
          <cell r="D460" t="str">
            <v>គង់ ធារ័ត្ន</v>
          </cell>
          <cell r="E460" t="str">
            <v>KONG THEAROTH</v>
          </cell>
          <cell r="F460" t="str">
            <v>0010002553606</v>
          </cell>
        </row>
        <row r="461">
          <cell r="B461" t="str">
            <v>សាលី មុនី</v>
          </cell>
          <cell r="C461" t="str">
            <v>1711200214</v>
          </cell>
          <cell r="D461" t="str">
            <v>សាលី មុនី</v>
          </cell>
          <cell r="E461" t="str">
            <v>SALY MUNY</v>
          </cell>
          <cell r="F461" t="str">
            <v>0010002551204</v>
          </cell>
        </row>
        <row r="462">
          <cell r="B462" t="str">
            <v>សោម វាសនា</v>
          </cell>
          <cell r="C462" t="str">
            <v>1820300286</v>
          </cell>
          <cell r="D462" t="str">
            <v>សោម វាសនា</v>
          </cell>
          <cell r="E462" t="str">
            <v>SOM VEASNA</v>
          </cell>
          <cell r="F462" t="str">
            <v>0010002536442</v>
          </cell>
        </row>
        <row r="463">
          <cell r="B463" t="str">
            <v>ហ៊ាន សារិវាសនា</v>
          </cell>
          <cell r="C463" t="str">
            <v>1851400234</v>
          </cell>
          <cell r="D463" t="str">
            <v>ហ៊ាន សារិវាសនា</v>
          </cell>
          <cell r="E463" t="str">
            <v>HEAN SARIKVEASNA</v>
          </cell>
          <cell r="F463" t="str">
            <v>0010003310308</v>
          </cell>
        </row>
        <row r="464">
          <cell r="B464" t="str">
            <v>ហ៊ុំ ចាន់ធី</v>
          </cell>
          <cell r="C464">
            <v>1850400114</v>
          </cell>
          <cell r="D464" t="str">
            <v>ហ៊ុំ ចាន់ធី</v>
          </cell>
          <cell r="E464" t="str">
            <v>HOM CHANTHY</v>
          </cell>
          <cell r="F464" t="str">
            <v>0010002784594</v>
          </cell>
        </row>
        <row r="465">
          <cell r="B465" t="str">
            <v>ខាត់ ប៊ុនថន</v>
          </cell>
          <cell r="C465" t="str">
            <v>1840800380</v>
          </cell>
          <cell r="D465" t="str">
            <v>ខាត់ ប៊ុនថន</v>
          </cell>
          <cell r="E465" t="str">
            <v>KHAT BUNTHAN</v>
          </cell>
          <cell r="F465" t="str">
            <v>0010003216786</v>
          </cell>
        </row>
        <row r="466">
          <cell r="B466" t="str">
            <v>លីម ស្រ៊ុនហ៊ាប</v>
          </cell>
          <cell r="C466">
            <v>1840300446</v>
          </cell>
          <cell r="D466" t="str">
            <v>លីម ស្រ៊ុនហ៊ាប</v>
          </cell>
          <cell r="E466" t="str">
            <v>LIM SRUNHEAP</v>
          </cell>
          <cell r="F466" t="str">
            <v>0010003406933</v>
          </cell>
        </row>
        <row r="467">
          <cell r="B467" t="str">
            <v>ផាន ម៉ារីណា</v>
          </cell>
          <cell r="C467">
            <v>2922100209</v>
          </cell>
          <cell r="D467" t="str">
            <v>ផាន ម៉ារីណា</v>
          </cell>
          <cell r="E467" t="str">
            <v>PHAN MARINA</v>
          </cell>
          <cell r="F467" t="str">
            <v>0420000084122</v>
          </cell>
        </row>
        <row r="468">
          <cell r="B468" t="str">
            <v>គឹម លីហួរ</v>
          </cell>
          <cell r="C468">
            <v>1942100106</v>
          </cell>
          <cell r="D468" t="str">
            <v>គឹម លីហួរ</v>
          </cell>
          <cell r="E468" t="str">
            <v>KIM LYHOUR</v>
          </cell>
          <cell r="F468" t="str">
            <v>0440000030252</v>
          </cell>
        </row>
        <row r="469">
          <cell r="B469" t="str">
            <v>សៅ ច័ន្ទដាវី</v>
          </cell>
          <cell r="C469" t="str">
            <v>2881200072</v>
          </cell>
          <cell r="D469" t="str">
            <v>សៅ ច័ន្ទដាវី</v>
          </cell>
          <cell r="E469" t="str">
            <v>SAO CHANDAVY</v>
          </cell>
          <cell r="F469" t="str">
            <v>0130000131653</v>
          </cell>
        </row>
        <row r="470">
          <cell r="B470" t="str">
            <v>សុខ សុផាណារិទ្ធ</v>
          </cell>
          <cell r="C470">
            <v>1831400207</v>
          </cell>
          <cell r="D470" t="str">
            <v>សុខ សុផាណារិទ្ធ</v>
          </cell>
          <cell r="E470" t="str">
            <v>SOK SOPHANNARITH</v>
          </cell>
          <cell r="F470" t="str">
            <v>0410000029638</v>
          </cell>
        </row>
        <row r="471">
          <cell r="B471" t="str">
            <v>មួង រ៉ាន់</v>
          </cell>
          <cell r="C471" t="str">
            <v>1800700278</v>
          </cell>
          <cell r="D471" t="str">
            <v>មួង រ៉ាន់</v>
          </cell>
          <cell r="E471" t="str">
            <v>MONG RANN</v>
          </cell>
          <cell r="F471" t="str">
            <v>0010002531758</v>
          </cell>
        </row>
        <row r="472">
          <cell r="B472" t="str">
            <v>ផុក វត្តី</v>
          </cell>
          <cell r="C472" t="str">
            <v>2830700202</v>
          </cell>
          <cell r="D472" t="str">
            <v>ផុក វត្តី</v>
          </cell>
          <cell r="E472" t="str">
            <v>PHOK VOLTEY</v>
          </cell>
          <cell r="F472" t="str">
            <v>0010002699236</v>
          </cell>
        </row>
        <row r="473">
          <cell r="B473" t="str">
            <v>ណឹម វ៉ាន់ណេត</v>
          </cell>
          <cell r="C473">
            <v>1820500239</v>
          </cell>
          <cell r="D473" t="str">
            <v>ណឹម វ៉ាន់ណេត</v>
          </cell>
          <cell r="E473" t="str">
            <v>NIM VANNETH</v>
          </cell>
          <cell r="F473" t="str">
            <v>0440000036102</v>
          </cell>
        </row>
        <row r="474">
          <cell r="B474" t="str">
            <v>ជា ចាន់ណា</v>
          </cell>
          <cell r="C474">
            <v>1822100555</v>
          </cell>
          <cell r="D474" t="str">
            <v>ជា ចាន់ណា</v>
          </cell>
          <cell r="E474" t="str">
            <v>CHEA CHANNA</v>
          </cell>
          <cell r="F474" t="str">
            <v>0420000093474</v>
          </cell>
        </row>
        <row r="475">
          <cell r="B475" t="str">
            <v>ស ស៊ីណា</v>
          </cell>
          <cell r="C475">
            <v>1920300185</v>
          </cell>
          <cell r="D475" t="str">
            <v>ស ស៊ីណា</v>
          </cell>
          <cell r="E475" t="str">
            <v>SOR SINA</v>
          </cell>
          <cell r="F475" t="str">
            <v>0290000071224</v>
          </cell>
        </row>
        <row r="476">
          <cell r="B476" t="str">
            <v>ទុំ ឆាយ</v>
          </cell>
          <cell r="C476" t="str">
            <v>1920400149</v>
          </cell>
          <cell r="D476" t="str">
            <v>ទុំ ឆាយ</v>
          </cell>
          <cell r="E476" t="str">
            <v>TUM CHHAY</v>
          </cell>
          <cell r="F476" t="str">
            <v>0440000029599</v>
          </cell>
        </row>
        <row r="477">
          <cell r="B477" t="str">
            <v>គួយ សាវ៉ាត</v>
          </cell>
          <cell r="C477">
            <v>2890800359</v>
          </cell>
          <cell r="D477" t="str">
            <v>គួយ សាវ៉ាត</v>
          </cell>
          <cell r="E477" t="str">
            <v>KOUY SAVATH</v>
          </cell>
          <cell r="F477" t="str">
            <v>0060000380981</v>
          </cell>
        </row>
        <row r="478">
          <cell r="B478" t="str">
            <v>ចេន ចាន់ដែន</v>
          </cell>
          <cell r="C478">
            <v>1890300437</v>
          </cell>
          <cell r="D478" t="str">
            <v>ចេន ចាន់ដែន</v>
          </cell>
          <cell r="E478" t="str">
            <v>CHEN CHANN DEN</v>
          </cell>
          <cell r="F478" t="str">
            <v>0420000148236</v>
          </cell>
        </row>
        <row r="479">
          <cell r="B479" t="str">
            <v>ឡាយ ឫទ្ធីដា</v>
          </cell>
          <cell r="C479" t="str">
            <v>1911200297</v>
          </cell>
          <cell r="D479" t="str">
            <v>ឡាយ ឫទ្ធីដា</v>
          </cell>
          <cell r="E479" t="str">
            <v>LAY RITHYDA</v>
          </cell>
          <cell r="F479" t="str">
            <v>0420000098198</v>
          </cell>
        </row>
        <row r="480">
          <cell r="B480" t="str">
            <v>ណន សុជាតា</v>
          </cell>
          <cell r="C480">
            <v>2920800327</v>
          </cell>
          <cell r="D480" t="str">
            <v>ណន សុជាតា</v>
          </cell>
          <cell r="E480" t="str">
            <v>NORN SOCHEATA</v>
          </cell>
          <cell r="F480" t="str">
            <v>0420000218331</v>
          </cell>
        </row>
        <row r="481">
          <cell r="B481" t="str">
            <v>សាយ ឈុនអយ</v>
          </cell>
          <cell r="C481">
            <v>2942100268</v>
          </cell>
          <cell r="D481" t="str">
            <v>សាយ ឈុនអយ</v>
          </cell>
          <cell r="E481" t="str">
            <v>SAY CHHUN ORY</v>
          </cell>
          <cell r="F481" t="str">
            <v>0420000110948</v>
          </cell>
        </row>
        <row r="482">
          <cell r="B482" t="str">
            <v>នឹម សាលន</v>
          </cell>
          <cell r="C482">
            <v>1950300054</v>
          </cell>
          <cell r="D482" t="str">
            <v>នឹម សាលន</v>
          </cell>
          <cell r="E482" t="str">
            <v>NOEM SALORN</v>
          </cell>
          <cell r="F482" t="str">
            <v>0650000050835</v>
          </cell>
        </row>
        <row r="483">
          <cell r="B483" t="str">
            <v>ជា សុរី</v>
          </cell>
          <cell r="C483">
            <v>2851200214</v>
          </cell>
          <cell r="D483" t="str">
            <v>ជា សុរី</v>
          </cell>
          <cell r="E483" t="str">
            <v>CHEA SORY</v>
          </cell>
          <cell r="F483" t="str">
            <v>0010002531467</v>
          </cell>
        </row>
        <row r="484">
          <cell r="B484" t="str">
            <v>ផល្លា ឧត្ដម</v>
          </cell>
          <cell r="C484">
            <v>1891200368</v>
          </cell>
          <cell r="D484" t="str">
            <v>ផល្លា ឧត្ដម</v>
          </cell>
          <cell r="E484" t="str">
            <v>PHALLA OUTDAM</v>
          </cell>
          <cell r="F484" t="str">
            <v>0450000102868</v>
          </cell>
        </row>
        <row r="485">
          <cell r="B485" t="str">
            <v>ពិន សុភ័ក្រ្ដ</v>
          </cell>
          <cell r="C485">
            <v>1940600121</v>
          </cell>
          <cell r="D485" t="str">
            <v>ពិន សុភ័ក្រ្ដ</v>
          </cell>
          <cell r="E485" t="str">
            <v>PIN SOPHEAK</v>
          </cell>
          <cell r="F485" t="str">
            <v>0420000157855</v>
          </cell>
        </row>
        <row r="486">
          <cell r="B486" t="str">
            <v>កែន សុគន្ធា</v>
          </cell>
          <cell r="C486">
            <v>2940600180</v>
          </cell>
          <cell r="D486" t="str">
            <v>កែន សុគន្ធា</v>
          </cell>
          <cell r="E486" t="str">
            <v>KEN SOKUNTHEA</v>
          </cell>
          <cell r="F486" t="str">
            <v>0650000020219</v>
          </cell>
        </row>
        <row r="487">
          <cell r="B487" t="str">
            <v>សាំង ម៉េងហ៊ុយ</v>
          </cell>
          <cell r="C487">
            <v>1950800163</v>
          </cell>
          <cell r="D487" t="str">
            <v>សាំង ម៉េងហ៊ុយ</v>
          </cell>
          <cell r="E487" t="str">
            <v>SAING MENGHUY</v>
          </cell>
          <cell r="F487" t="str">
            <v>0650000050894</v>
          </cell>
        </row>
        <row r="488">
          <cell r="B488" t="str">
            <v>លុយ ស្រីនិច</v>
          </cell>
          <cell r="C488">
            <v>2930600238</v>
          </cell>
          <cell r="D488" t="str">
            <v>លុយ ស្រីនិច</v>
          </cell>
          <cell r="E488" t="str">
            <v>LUY SREYNICH</v>
          </cell>
          <cell r="F488">
            <v>670000070322</v>
          </cell>
        </row>
        <row r="489">
          <cell r="B489" t="str">
            <v>គួយ គឿន</v>
          </cell>
          <cell r="C489" t="str">
            <v>1810800349</v>
          </cell>
          <cell r="D489" t="str">
            <v>គួយ គឿន</v>
          </cell>
          <cell r="E489" t="str">
            <v>KOUY KEOUN</v>
          </cell>
          <cell r="F489" t="str">
            <v>0010002526986</v>
          </cell>
        </row>
        <row r="490">
          <cell r="B490" t="str">
            <v>ព្រំ ស៊ន</v>
          </cell>
          <cell r="C490" t="str">
            <v>1802000173</v>
          </cell>
          <cell r="D490" t="str">
            <v>ព្រំ ស៊ន</v>
          </cell>
          <cell r="E490" t="str">
            <v>PROM SORN</v>
          </cell>
          <cell r="F490" t="str">
            <v>0010002689249</v>
          </cell>
        </row>
        <row r="491">
          <cell r="B491" t="str">
            <v>ល្វី យ៉ាណា</v>
          </cell>
          <cell r="C491">
            <v>2910700265</v>
          </cell>
          <cell r="D491" t="str">
            <v>ល្វី យ៉ាណា</v>
          </cell>
          <cell r="E491" t="str">
            <v>LVY YANA</v>
          </cell>
          <cell r="F491" t="str">
            <v>0420000082316</v>
          </cell>
        </row>
        <row r="492">
          <cell r="B492" t="str">
            <v>ម៉េង ស្រីណព្វ</v>
          </cell>
          <cell r="C492" t="str">
            <v>2912100335</v>
          </cell>
          <cell r="D492" t="str">
            <v>ម៉េង ស្រីណព្វ</v>
          </cell>
          <cell r="E492" t="str">
            <v>MENG SREYNOB</v>
          </cell>
          <cell r="F492" t="str">
            <v>0420000122326</v>
          </cell>
        </row>
        <row r="493">
          <cell r="B493" t="str">
            <v>បេ ហុងសុភា</v>
          </cell>
          <cell r="C493">
            <v>1910800333</v>
          </cell>
          <cell r="D493" t="str">
            <v>បេ ហុងសុភា</v>
          </cell>
          <cell r="E493" t="str">
            <v>BE HONGSOPHEA</v>
          </cell>
          <cell r="F493" t="str">
            <v>0420000082308</v>
          </cell>
        </row>
        <row r="494">
          <cell r="B494" t="str">
            <v>ហែម បុប្ផាណ្ឌ</v>
          </cell>
          <cell r="C494" t="str">
            <v>2900800186</v>
          </cell>
          <cell r="D494" t="str">
            <v>ហែម បុប្ផាណ្ឌ</v>
          </cell>
          <cell r="E494" t="str">
            <v>HEM BOPHAN</v>
          </cell>
          <cell r="F494" t="str">
            <v>0420000112436</v>
          </cell>
        </row>
        <row r="495">
          <cell r="B495" t="str">
            <v>ផាន់ ធនិន</v>
          </cell>
          <cell r="C495">
            <v>1911200344</v>
          </cell>
          <cell r="D495" t="str">
            <v>ផាន់ ធនិន</v>
          </cell>
          <cell r="E495" t="str">
            <v>PHANN THANIN</v>
          </cell>
          <cell r="F495" t="str">
            <v>0420000148007</v>
          </cell>
        </row>
        <row r="496">
          <cell r="B496" t="str">
            <v>មាស ឆូតបូរិទ្ធ</v>
          </cell>
          <cell r="C496">
            <v>1881400287</v>
          </cell>
          <cell r="D496" t="str">
            <v>មាស ឆូតបូរិទ្ធ</v>
          </cell>
          <cell r="E496" t="str">
            <v>MEAS CHHOT BORITH</v>
          </cell>
          <cell r="F496" t="str">
            <v>0420000120544</v>
          </cell>
        </row>
        <row r="497">
          <cell r="B497" t="str">
            <v>ណុប លីហ្សា</v>
          </cell>
          <cell r="C497">
            <v>2951400175</v>
          </cell>
          <cell r="D497" t="str">
            <v>ណុប លីហ្សា</v>
          </cell>
          <cell r="E497" t="str">
            <v>NOP LYZA</v>
          </cell>
          <cell r="F497" t="str">
            <v>0420000098816</v>
          </cell>
        </row>
        <row r="498">
          <cell r="B498" t="str">
            <v>បូរ ជ័យសម្បត្តិ</v>
          </cell>
          <cell r="C498">
            <v>1901200272</v>
          </cell>
          <cell r="D498" t="str">
            <v>បូរ ជ័យសម្បត្តិ</v>
          </cell>
          <cell r="E498" t="str">
            <v>BO CHEY SAMBATH</v>
          </cell>
          <cell r="F498" t="str">
            <v>0010003827041</v>
          </cell>
        </row>
        <row r="499">
          <cell r="B499" t="str">
            <v>ជា វណ្ណនី</v>
          </cell>
          <cell r="C499">
            <v>2920800293</v>
          </cell>
          <cell r="D499" t="str">
            <v>ជា វណ្ណនី</v>
          </cell>
          <cell r="E499" t="str">
            <v>CHEA VANNY</v>
          </cell>
          <cell r="F499" t="str">
            <v>0420000099154</v>
          </cell>
        </row>
        <row r="500">
          <cell r="B500" t="str">
            <v>ខេង សុភ័ក្រ្ត</v>
          </cell>
          <cell r="C500">
            <v>1911200254</v>
          </cell>
          <cell r="D500" t="str">
            <v>ខេង សុភ័ក្រ្ត</v>
          </cell>
          <cell r="E500" t="str">
            <v>KHENG SOPHEAK</v>
          </cell>
          <cell r="F500" t="str">
            <v>0420000100748</v>
          </cell>
        </row>
        <row r="501">
          <cell r="B501" t="str">
            <v>ហាក់ ទិត្យធារី</v>
          </cell>
          <cell r="C501">
            <v>2861200310</v>
          </cell>
          <cell r="D501" t="str">
            <v>ហាក់ ទិត្យធារី</v>
          </cell>
          <cell r="E501" t="str">
            <v>HAK TITHEARY</v>
          </cell>
          <cell r="F501" t="str">
            <v>0060000281029</v>
          </cell>
        </row>
        <row r="502">
          <cell r="B502" t="str">
            <v>តាំង គាសេង</v>
          </cell>
          <cell r="C502">
            <v>1911200413</v>
          </cell>
          <cell r="D502" t="str">
            <v>តាំង គាសេង</v>
          </cell>
          <cell r="E502" t="str">
            <v>TIANG KEA SENG</v>
          </cell>
          <cell r="F502">
            <v>670000070314</v>
          </cell>
        </row>
        <row r="503">
          <cell r="B503" t="str">
            <v>ឡាក់ អ៊ុមឡុង</v>
          </cell>
          <cell r="C503">
            <v>2882100340</v>
          </cell>
          <cell r="D503" t="str">
            <v>ឡាក់ អ៊ុមឡុង</v>
          </cell>
          <cell r="E503" t="str">
            <v>LAK UMLONG</v>
          </cell>
          <cell r="F503" t="str">
            <v>0440000030503</v>
          </cell>
        </row>
        <row r="504">
          <cell r="B504" t="str">
            <v>ទូច វួចលាង</v>
          </cell>
          <cell r="C504">
            <v>2830300250</v>
          </cell>
          <cell r="D504" t="str">
            <v>ទូច វួចលាង</v>
          </cell>
          <cell r="E504" t="str">
            <v>TOUCH VOUCHLEANG</v>
          </cell>
          <cell r="F504" t="str">
            <v>0010003577134</v>
          </cell>
        </row>
        <row r="505">
          <cell r="B505" t="str">
            <v>អ៊ិន សារី</v>
          </cell>
          <cell r="C505" t="str">
            <v>2912000136</v>
          </cell>
          <cell r="D505" t="str">
            <v>អ៊ិន សារី</v>
          </cell>
          <cell r="E505" t="str">
            <v>IN SARY</v>
          </cell>
          <cell r="F505" t="str">
            <v>0440000030406</v>
          </cell>
        </row>
        <row r="506">
          <cell r="B506" t="str">
            <v>ឡឹង ស័យណា</v>
          </cell>
          <cell r="C506">
            <v>2830800270</v>
          </cell>
          <cell r="D506" t="str">
            <v>ឡឹង ស័យណា</v>
          </cell>
          <cell r="E506" t="str">
            <v>LOENG SAYANA</v>
          </cell>
          <cell r="F506" t="str">
            <v>0650000020208</v>
          </cell>
        </row>
        <row r="507">
          <cell r="B507" t="str">
            <v>សៀន គន្ធា</v>
          </cell>
          <cell r="C507">
            <v>2952100264</v>
          </cell>
          <cell r="D507" t="str">
            <v>សៀន គន្ធា</v>
          </cell>
          <cell r="E507" t="str">
            <v>SIEN KUNTHEA</v>
          </cell>
          <cell r="F507" t="str">
            <v>0650000020006</v>
          </cell>
        </row>
        <row r="508">
          <cell r="B508" t="str">
            <v>ហៃ មករា</v>
          </cell>
          <cell r="C508">
            <v>1911200236</v>
          </cell>
          <cell r="D508" t="str">
            <v>ហៃ មករា</v>
          </cell>
          <cell r="E508" t="str">
            <v>HAY MAKARA</v>
          </cell>
          <cell r="F508" t="str">
            <v>0420000098298</v>
          </cell>
        </row>
        <row r="509">
          <cell r="B509" t="str">
            <v>ជា សុខេន</v>
          </cell>
          <cell r="C509" t="str">
            <v>2791500043</v>
          </cell>
          <cell r="D509" t="str">
            <v>ជា សុខេន</v>
          </cell>
          <cell r="E509" t="str">
            <v>CHEA SOKHEN</v>
          </cell>
          <cell r="F509" t="str">
            <v>0010002531378</v>
          </cell>
        </row>
        <row r="510">
          <cell r="B510" t="str">
            <v>សួន សុខពៅ</v>
          </cell>
          <cell r="C510" t="str">
            <v>2900300271</v>
          </cell>
          <cell r="D510" t="str">
            <v>សួន សុខពៅ</v>
          </cell>
          <cell r="E510" t="str">
            <v>SUON SOKPEOV</v>
          </cell>
          <cell r="F510" t="str">
            <v>0010003823399</v>
          </cell>
        </row>
        <row r="511">
          <cell r="B511" t="str">
            <v>លឹម ចាន់លាងឈាង</v>
          </cell>
          <cell r="C511">
            <v>1891200422</v>
          </cell>
          <cell r="D511" t="str">
            <v>លឹម ចាន់លាងឈាង</v>
          </cell>
          <cell r="E511" t="str">
            <v>LIM CHANLEANG
CHHEANG</v>
          </cell>
          <cell r="F511" t="str">
            <v>0420000125074</v>
          </cell>
        </row>
        <row r="512">
          <cell r="B512" t="str">
            <v>ជា តូនីតា</v>
          </cell>
          <cell r="C512">
            <v>2001200027</v>
          </cell>
          <cell r="D512" t="str">
            <v>ជា តូនីតា</v>
          </cell>
          <cell r="E512" t="str">
            <v>CHEA TONITA</v>
          </cell>
          <cell r="F512" t="str">
            <v>0650000019962</v>
          </cell>
        </row>
        <row r="513">
          <cell r="B513" t="str">
            <v>អ៊ូចស៊ឹម ពេជ្រកន្និកា</v>
          </cell>
          <cell r="C513">
            <v>2981200049</v>
          </cell>
          <cell r="D513" t="str">
            <v>អ៊ូចស៊ឹម ពេជ្រកន្និកា</v>
          </cell>
          <cell r="E513" t="str">
            <v>OUCHSIM PICHKANIKA</v>
          </cell>
          <cell r="F513" t="str">
            <v>0420000111208</v>
          </cell>
        </row>
        <row r="514">
          <cell r="B514" t="str">
            <v>រឿន រ៉ាឌី</v>
          </cell>
          <cell r="C514" t="str">
            <v>1811200311</v>
          </cell>
          <cell r="D514" t="str">
            <v>រឿន រ៉ាឌី</v>
          </cell>
          <cell r="E514" t="str">
            <v>ROEUN RADY</v>
          </cell>
          <cell r="F514" t="str">
            <v>0010002532471</v>
          </cell>
        </row>
        <row r="515">
          <cell r="B515" t="str">
            <v>យឹម ច័ន្ទបូរ</v>
          </cell>
          <cell r="C515" t="str">
            <v>1830200332</v>
          </cell>
          <cell r="D515" t="str">
            <v>យឹម ច័ន្ទបូរ</v>
          </cell>
          <cell r="E515" t="str">
            <v>YIM CHANBO</v>
          </cell>
          <cell r="F515" t="str">
            <v>0010002565388</v>
          </cell>
        </row>
        <row r="516">
          <cell r="B516" t="str">
            <v>ជុំ មុំ</v>
          </cell>
          <cell r="C516" t="str">
            <v>1671200023</v>
          </cell>
          <cell r="D516" t="str">
            <v>ជុំ មុំ</v>
          </cell>
          <cell r="E516" t="str">
            <v>CHOM MOM</v>
          </cell>
          <cell r="F516" t="str">
            <v>0010002553177</v>
          </cell>
        </row>
        <row r="517">
          <cell r="B517" t="str">
            <v>យិន វណ្ណៈ</v>
          </cell>
          <cell r="C517" t="str">
            <v>1801200387</v>
          </cell>
          <cell r="D517" t="str">
            <v>យិន វណ្ណៈ</v>
          </cell>
          <cell r="E517" t="str">
            <v>YIN VANNAK</v>
          </cell>
          <cell r="F517" t="str">
            <v>0010002550771</v>
          </cell>
        </row>
        <row r="518">
          <cell r="B518" t="str">
            <v>ខៀវ សូលីណា</v>
          </cell>
          <cell r="C518">
            <v>1832100545</v>
          </cell>
          <cell r="D518" t="str">
            <v>ខៀវ សូលីណា</v>
          </cell>
          <cell r="E518" t="str">
            <v>KHEAV SOLYNA</v>
          </cell>
          <cell r="F518" t="str">
            <v>0010002555102</v>
          </cell>
        </row>
        <row r="519">
          <cell r="B519" t="str">
            <v>ម៉ិច សុចិត្រា</v>
          </cell>
          <cell r="C519" t="str">
            <v>1782100252</v>
          </cell>
          <cell r="D519" t="str">
            <v>ម៉ិច សុចិត្រា</v>
          </cell>
          <cell r="E519" t="str">
            <v>MECH SOCHITRA</v>
          </cell>
          <cell r="F519" t="str">
            <v>0010002531785</v>
          </cell>
        </row>
        <row r="520">
          <cell r="B520" t="str">
            <v>ភឹម ច័ន្ទចរិយា</v>
          </cell>
          <cell r="C520">
            <v>2850800235</v>
          </cell>
          <cell r="D520" t="str">
            <v>ភឹម ច័ន្ទចរិយា</v>
          </cell>
          <cell r="E520" t="str">
            <v>PHIM CHANCHAKRYA</v>
          </cell>
          <cell r="F520" t="str">
            <v>0240000158691</v>
          </cell>
        </row>
        <row r="521">
          <cell r="B521" t="str">
            <v>ឌុច វណ្ណស៊ីដូ</v>
          </cell>
          <cell r="C521" t="str">
            <v>1810800379</v>
          </cell>
          <cell r="D521" t="str">
            <v>ឌុច វណ្ណស៊ីដូ</v>
          </cell>
          <cell r="E521" t="str">
            <v>DUCH VANSIDO</v>
          </cell>
          <cell r="F521" t="str">
            <v>0010002526781</v>
          </cell>
        </row>
        <row r="522">
          <cell r="B522" t="str">
            <v>ជឹម ទូច</v>
          </cell>
          <cell r="C522" t="str">
            <v>1822100464</v>
          </cell>
          <cell r="D522" t="str">
            <v>ជឹម ទូច</v>
          </cell>
          <cell r="E522" t="str">
            <v>CHIM TOUCH</v>
          </cell>
          <cell r="F522" t="str">
            <v>0010003228253</v>
          </cell>
        </row>
        <row r="523">
          <cell r="B523" t="str">
            <v>គ្រី គឹមលី</v>
          </cell>
          <cell r="C523" t="str">
            <v>1852100351</v>
          </cell>
          <cell r="D523" t="str">
            <v>គ្រី គឹមលី</v>
          </cell>
          <cell r="E523" t="str">
            <v>KRY KIMLY</v>
          </cell>
          <cell r="F523" t="str">
            <v>0010002783668</v>
          </cell>
        </row>
        <row r="524">
          <cell r="B524" t="str">
            <v>សុខ សុភាន</v>
          </cell>
          <cell r="C524">
            <v>2832000081</v>
          </cell>
          <cell r="D524" t="str">
            <v>សុខ សុភាន</v>
          </cell>
          <cell r="E524" t="str">
            <v>SOK SOPHEAN</v>
          </cell>
          <cell r="F524" t="str">
            <v>0240000170648</v>
          </cell>
        </row>
        <row r="525">
          <cell r="B525" t="str">
            <v>ស៊ុក គឹមស្រេង</v>
          </cell>
          <cell r="C525">
            <v>1780300203</v>
          </cell>
          <cell r="D525" t="str">
            <v>ស៊ុក គឹមស្រេង</v>
          </cell>
          <cell r="E525" t="str">
            <v>SUK KIMSRENG</v>
          </cell>
          <cell r="F525" t="str">
            <v>0010002787984</v>
          </cell>
        </row>
        <row r="526">
          <cell r="B526" t="str">
            <v>កេត បូរិន</v>
          </cell>
          <cell r="C526" t="str">
            <v>1820400143</v>
          </cell>
          <cell r="D526" t="str">
            <v>កេត បូរិន</v>
          </cell>
          <cell r="E526" t="str">
            <v>KET BORIN</v>
          </cell>
          <cell r="F526" t="str">
            <v>0010002540962</v>
          </cell>
        </row>
        <row r="527">
          <cell r="B527" t="str">
            <v>ផ្លាង ប៉ូលីន</v>
          </cell>
          <cell r="C527" t="str">
            <v>2841200240</v>
          </cell>
          <cell r="D527" t="str">
            <v>ផ្លាង ប៉ូលីន</v>
          </cell>
          <cell r="E527" t="str">
            <v>THLANG POLIN</v>
          </cell>
          <cell r="F527" t="str">
            <v>0010002741917</v>
          </cell>
        </row>
        <row r="528">
          <cell r="B528" t="str">
            <v>តាំង ចរិយា</v>
          </cell>
          <cell r="C528" t="str">
            <v>2850200365</v>
          </cell>
          <cell r="D528" t="str">
            <v>តាំង ចរិយា</v>
          </cell>
          <cell r="E528" t="str">
            <v>TANG CHAKRIYA</v>
          </cell>
          <cell r="F528" t="str">
            <v>0010002544631</v>
          </cell>
        </row>
        <row r="529">
          <cell r="B529" t="str">
            <v>បែន ខេមរិន្ទ</v>
          </cell>
          <cell r="C529" t="str">
            <v>1791200172</v>
          </cell>
          <cell r="D529" t="str">
            <v>បែន ខេមរិន្ទ</v>
          </cell>
          <cell r="E529" t="str">
            <v>BEN KHEMRIN</v>
          </cell>
          <cell r="F529" t="str">
            <v>0010002532487</v>
          </cell>
        </row>
        <row r="530">
          <cell r="B530" t="str">
            <v>គង់ វិបុល</v>
          </cell>
          <cell r="C530">
            <v>1972000079</v>
          </cell>
          <cell r="D530" t="str">
            <v>គង់ វិបុល</v>
          </cell>
          <cell r="E530" t="str">
            <v>KONG VIBOL</v>
          </cell>
          <cell r="F530">
            <v>10006956438</v>
          </cell>
        </row>
        <row r="531">
          <cell r="B531" t="str">
            <v>ជួប វណ្ណៈ</v>
          </cell>
          <cell r="C531" t="str">
            <v>1890300103</v>
          </cell>
          <cell r="D531" t="str">
            <v>ជួប វណ្ណៈ</v>
          </cell>
          <cell r="E531" t="str">
            <v>CHOUP VAN NAK</v>
          </cell>
          <cell r="F531" t="str">
            <v>0010003339063</v>
          </cell>
        </row>
        <row r="532">
          <cell r="B532" t="str">
            <v>ប្រាក់ ប៊ុនធឿន</v>
          </cell>
          <cell r="C532" t="str">
            <v>1811200327</v>
          </cell>
          <cell r="D532" t="str">
            <v>ប្រាក់ ប៊ុនធឿន</v>
          </cell>
          <cell r="E532" t="str">
            <v>PRAK BUNTHOEUN</v>
          </cell>
          <cell r="F532" t="str">
            <v>0010002541338</v>
          </cell>
        </row>
        <row r="533">
          <cell r="B533" t="str">
            <v>ណែម ធុយ</v>
          </cell>
          <cell r="C533">
            <v>1892100246</v>
          </cell>
          <cell r="D533" t="str">
            <v>ណែម ធុយ</v>
          </cell>
          <cell r="E533" t="str">
            <v>NEM THUY</v>
          </cell>
          <cell r="F533" t="str">
            <v>0010003424605</v>
          </cell>
        </row>
        <row r="534">
          <cell r="B534" t="str">
            <v>ឡាត់ រដ្ឋា</v>
          </cell>
          <cell r="C534">
            <v>1921400247</v>
          </cell>
          <cell r="D534" t="str">
            <v>ឡាត់ រដ្ឋា</v>
          </cell>
          <cell r="E534" t="str">
            <v>LAT RATHA</v>
          </cell>
          <cell r="F534" t="str">
            <v>0420000152292</v>
          </cell>
        </row>
        <row r="535">
          <cell r="B535" t="str">
            <v>ហ៊ុយ សុជាតិ</v>
          </cell>
          <cell r="C535">
            <v>2850300242</v>
          </cell>
          <cell r="D535" t="str">
            <v>ហ៊ុយ សុជាតិ</v>
          </cell>
          <cell r="E535" t="str">
            <v>HUY SOCHEAT</v>
          </cell>
          <cell r="F535" t="str">
            <v>0010003260847</v>
          </cell>
        </row>
        <row r="536">
          <cell r="B536" t="str">
            <v>ចៅ ផាត</v>
          </cell>
          <cell r="C536" t="str">
            <v>1830800393</v>
          </cell>
          <cell r="D536" t="str">
            <v>ចៅ ផាត</v>
          </cell>
          <cell r="E536" t="str">
            <v>CHAO PHAT</v>
          </cell>
          <cell r="F536" t="str">
            <v>0010003120738</v>
          </cell>
        </row>
        <row r="537">
          <cell r="B537" t="str">
            <v>តាត់ ប៊ុនថេង</v>
          </cell>
          <cell r="C537">
            <v>1830300334</v>
          </cell>
          <cell r="D537" t="str">
            <v>តាត់ ប៊ុនថេង</v>
          </cell>
          <cell r="E537" t="str">
            <v>TAT BUN THENG</v>
          </cell>
          <cell r="F537" t="str">
            <v>0010003424637</v>
          </cell>
        </row>
        <row r="538">
          <cell r="B538" t="str">
            <v>ខៃ អន</v>
          </cell>
          <cell r="C538">
            <v>1771400142</v>
          </cell>
          <cell r="D538" t="str">
            <v>ខៃ អន</v>
          </cell>
          <cell r="E538" t="str">
            <v>KHAY ON</v>
          </cell>
          <cell r="F538" t="str">
            <v>0010002540253</v>
          </cell>
        </row>
        <row r="539">
          <cell r="B539" t="str">
            <v>សឿង ស្រីម៉ុច</v>
          </cell>
          <cell r="C539" t="str">
            <v>2890400138</v>
          </cell>
          <cell r="D539" t="str">
            <v>សឿង ស្រីម៉ុច</v>
          </cell>
          <cell r="E539" t="str">
            <v>SOEUNG SREYMOCH</v>
          </cell>
          <cell r="F539" t="str">
            <v>0420000129371</v>
          </cell>
        </row>
        <row r="540">
          <cell r="B540" t="str">
            <v>នី ឫទ្ធី</v>
          </cell>
          <cell r="C540">
            <v>1921200306</v>
          </cell>
          <cell r="D540" t="str">
            <v>នី ឫទ្ធី</v>
          </cell>
          <cell r="E540" t="str">
            <v>NY RITHY</v>
          </cell>
          <cell r="F540" t="str">
            <v>0420000130531</v>
          </cell>
        </row>
        <row r="541">
          <cell r="B541" t="str">
            <v>ឡា ពិសិដ្ឋ</v>
          </cell>
          <cell r="C541">
            <v>1831900065</v>
          </cell>
          <cell r="D541" t="str">
            <v>ឡា ពិសិដ្ឋ</v>
          </cell>
          <cell r="E541" t="str">
            <v>LA PISID</v>
          </cell>
          <cell r="F541" t="str">
            <v>0410000032078</v>
          </cell>
        </row>
        <row r="542">
          <cell r="B542" t="str">
            <v>អ៊ុន សោភ័ណ</v>
          </cell>
          <cell r="C542">
            <v>2850800201</v>
          </cell>
          <cell r="D542" t="str">
            <v>អ៊ុន សោភ័ណ</v>
          </cell>
          <cell r="E542" t="str">
            <v>UN SOPHOAN</v>
          </cell>
          <cell r="F542" t="str">
            <v>0010003516801</v>
          </cell>
        </row>
        <row r="543">
          <cell r="B543" t="str">
            <v>អ៊ុន សារុំ</v>
          </cell>
          <cell r="C543" t="str">
            <v>1890400065</v>
          </cell>
          <cell r="D543" t="str">
            <v>អ៊ុន សារុំ</v>
          </cell>
          <cell r="E543" t="str">
            <v>UN SAROM</v>
          </cell>
          <cell r="F543" t="str">
            <v>0010003400013</v>
          </cell>
        </row>
        <row r="544">
          <cell r="B544" t="str">
            <v>លី វណ្ណា</v>
          </cell>
          <cell r="C544" t="str">
            <v>1821200476</v>
          </cell>
          <cell r="D544" t="str">
            <v>លី វណ្ណា</v>
          </cell>
          <cell r="E544" t="str">
            <v>LI VANNA</v>
          </cell>
          <cell r="F544" t="str">
            <v>0010002554262</v>
          </cell>
        </row>
        <row r="545">
          <cell r="B545" t="str">
            <v>នី សោភា</v>
          </cell>
          <cell r="C545" t="str">
            <v>1801400276</v>
          </cell>
          <cell r="D545" t="str">
            <v>នី សោភា</v>
          </cell>
          <cell r="E545" t="str">
            <v>NY SOPHEAR</v>
          </cell>
          <cell r="F545" t="str">
            <v>0010002531718</v>
          </cell>
        </row>
        <row r="546">
          <cell r="B546" t="str">
            <v>ស៊ីន ចាន់ស៊ីថន</v>
          </cell>
          <cell r="C546">
            <v>1881200335</v>
          </cell>
          <cell r="D546" t="str">
            <v>ស៊ីន ចាន់ស៊ីថន</v>
          </cell>
          <cell r="E546" t="str">
            <v>SIN CHANSITHORN</v>
          </cell>
          <cell r="F546" t="str">
            <v>0440000030562</v>
          </cell>
        </row>
        <row r="547">
          <cell r="B547" t="str">
            <v>ញ៉ឹក សារ៉ុន</v>
          </cell>
          <cell r="C547">
            <v>1840600231</v>
          </cell>
          <cell r="D547" t="str">
            <v>ញ៉ឹក សារ៉ុន</v>
          </cell>
          <cell r="E547" t="str">
            <v>NHEUK SARUN</v>
          </cell>
          <cell r="F547" t="str">
            <v>0240000178862</v>
          </cell>
        </row>
        <row r="548">
          <cell r="B548" t="str">
            <v>ឆែម ចាន់សុធី</v>
          </cell>
          <cell r="C548" t="str">
            <v>2860800212</v>
          </cell>
          <cell r="D548" t="str">
            <v>ឆែម ចាន់សុធី</v>
          </cell>
          <cell r="E548" t="str">
            <v>CHHEM CHANSOTHY</v>
          </cell>
          <cell r="F548" t="str">
            <v>0010003233947</v>
          </cell>
        </row>
        <row r="549">
          <cell r="B549" t="str">
            <v>ស៊ុក សុធី</v>
          </cell>
          <cell r="C549">
            <v>1842100507</v>
          </cell>
          <cell r="D549" t="str">
            <v>ស៊ុក សុធី</v>
          </cell>
          <cell r="E549" t="str">
            <v>SUK SOTHY</v>
          </cell>
          <cell r="F549" t="str">
            <v>0010003451246</v>
          </cell>
        </row>
        <row r="550">
          <cell r="B550" t="str">
            <v>ស៊ុំ ដេត</v>
          </cell>
          <cell r="C550" t="str">
            <v>1860700268</v>
          </cell>
          <cell r="D550" t="str">
            <v>ស៊ុំ ដេត</v>
          </cell>
          <cell r="E550" t="str">
            <v>SUM DET</v>
          </cell>
          <cell r="F550" t="str">
            <v>0010002541365</v>
          </cell>
        </row>
        <row r="551">
          <cell r="B551" t="str">
            <v>ហួយ សុខឃាង</v>
          </cell>
          <cell r="C551">
            <v>1790300479</v>
          </cell>
          <cell r="D551" t="str">
            <v>ហួយ សុខឃាង</v>
          </cell>
          <cell r="E551" t="str">
            <v>HOY SOKKHEANG</v>
          </cell>
          <cell r="F551" t="str">
            <v>0010003477539</v>
          </cell>
        </row>
        <row r="552">
          <cell r="B552" t="str">
            <v>សាប៊ន់ វិបុល</v>
          </cell>
          <cell r="C552">
            <v>1851400233</v>
          </cell>
          <cell r="D552" t="str">
            <v>សាប៊ន់ វិបុល</v>
          </cell>
          <cell r="E552" t="str">
            <v>SABONN VIBOL</v>
          </cell>
          <cell r="F552" t="str">
            <v>0260000152268</v>
          </cell>
        </row>
        <row r="553">
          <cell r="B553" t="str">
            <v>ចក់ សុខណា</v>
          </cell>
          <cell r="C553" t="str">
            <v>1831200395</v>
          </cell>
          <cell r="D553" t="str">
            <v>ចក់ សុខណា</v>
          </cell>
          <cell r="E553" t="str">
            <v>CHAK SOKNA</v>
          </cell>
          <cell r="F553" t="str">
            <v>0010002800751</v>
          </cell>
        </row>
        <row r="554">
          <cell r="B554" t="str">
            <v>ហ៊ុំ បូរី</v>
          </cell>
          <cell r="C554" t="str">
            <v>2851200248</v>
          </cell>
          <cell r="D554" t="str">
            <v>ហ៊ុំ បូរី</v>
          </cell>
          <cell r="E554" t="str">
            <v>HUM BOREY</v>
          </cell>
          <cell r="F554" t="str">
            <v>0010003349549</v>
          </cell>
        </row>
        <row r="555">
          <cell r="B555" t="str">
            <v>ឡេង សារ៉ាវុទ្ធ</v>
          </cell>
          <cell r="C555">
            <v>1760800287</v>
          </cell>
          <cell r="D555" t="str">
            <v>ឡេង សារ៉ាវុទ្ធ</v>
          </cell>
          <cell r="E555" t="str">
            <v>LENG SARAVUTH</v>
          </cell>
          <cell r="F555" t="str">
            <v>0010002631615</v>
          </cell>
        </row>
        <row r="556">
          <cell r="B556" t="str">
            <v>ឃិន សុជា</v>
          </cell>
          <cell r="C556">
            <v>1882100407</v>
          </cell>
          <cell r="D556" t="str">
            <v>ឃិន សុជា</v>
          </cell>
          <cell r="E556" t="str">
            <v>KHEN SOCHEA</v>
          </cell>
          <cell r="F556" t="str">
            <v>0130000189406</v>
          </cell>
        </row>
        <row r="557">
          <cell r="B557" t="str">
            <v>លឹម ពន្លក</v>
          </cell>
          <cell r="C557" t="str">
            <v>1820800499</v>
          </cell>
          <cell r="D557" t="str">
            <v>លឹម ពន្លក</v>
          </cell>
          <cell r="E557" t="str">
            <v>LIM PUNLORK</v>
          </cell>
          <cell r="F557" t="str">
            <v>0010003216808</v>
          </cell>
        </row>
        <row r="558">
          <cell r="B558" t="str">
            <v>ប្រាក់ ធារី</v>
          </cell>
          <cell r="C558">
            <v>2880700180</v>
          </cell>
          <cell r="D558" t="str">
            <v>ប្រាក់ ធារី</v>
          </cell>
          <cell r="E558" t="str">
            <v>PRAK THEARY</v>
          </cell>
          <cell r="F558" t="str">
            <v>0420000086117</v>
          </cell>
        </row>
        <row r="559">
          <cell r="B559" t="str">
            <v>យ៉េ សេរីយ៉ុង</v>
          </cell>
          <cell r="C559" t="str">
            <v>1740100005</v>
          </cell>
          <cell r="D559" t="str">
            <v>យ៉េ សេរីយ៉ុង</v>
          </cell>
          <cell r="E559" t="str">
            <v>YE SEREYONG</v>
          </cell>
          <cell r="F559" t="str">
            <v>0010002529349</v>
          </cell>
        </row>
        <row r="560">
          <cell r="B560" t="str">
            <v>ឡៅ គឹមសល្យ</v>
          </cell>
          <cell r="C560" t="str">
            <v>1830600265</v>
          </cell>
          <cell r="D560" t="str">
            <v>ឡៅ គឹមសល្យ</v>
          </cell>
          <cell r="E560" t="str">
            <v>LAO KIMSORL</v>
          </cell>
          <cell r="F560" t="str">
            <v>0010002525912</v>
          </cell>
        </row>
        <row r="561">
          <cell r="B561" t="str">
            <v>ហ៊ ចាន់ដែត</v>
          </cell>
          <cell r="C561" t="str">
            <v>1860300194</v>
          </cell>
          <cell r="D561" t="str">
            <v>ហ៊ ចាន់ដែត</v>
          </cell>
          <cell r="E561" t="str">
            <v>HOR CHANDETH</v>
          </cell>
          <cell r="F561" t="str">
            <v>0010002527532</v>
          </cell>
        </row>
        <row r="562">
          <cell r="B562" t="str">
            <v>ឡុង លក្ខិណា</v>
          </cell>
          <cell r="C562" t="str">
            <v>2891200056</v>
          </cell>
          <cell r="D562" t="str">
            <v>ឡុង លក្ខិណា</v>
          </cell>
          <cell r="E562" t="str">
            <v>LONG LEAKHENA</v>
          </cell>
          <cell r="F562" t="str">
            <v>0010002541397</v>
          </cell>
        </row>
        <row r="563">
          <cell r="B563" t="str">
            <v>ហេង កញ្ញា</v>
          </cell>
          <cell r="C563" t="str">
            <v>2861500119</v>
          </cell>
          <cell r="D563" t="str">
            <v>ហេង កញ្ញា</v>
          </cell>
          <cell r="E563" t="str">
            <v>HENG KANHA</v>
          </cell>
          <cell r="F563" t="str">
            <v>0010002784616</v>
          </cell>
        </row>
        <row r="564">
          <cell r="B564" t="str">
            <v>អ៊ុក ចាន់សុនិតា</v>
          </cell>
          <cell r="C564">
            <v>2931200291</v>
          </cell>
          <cell r="D564" t="str">
            <v>អ៊ុក ចាន់សុនិតា</v>
          </cell>
          <cell r="E564" t="str">
            <v>OUK CHANSONITA</v>
          </cell>
          <cell r="F564" t="str">
            <v>0420000129738</v>
          </cell>
        </row>
        <row r="565">
          <cell r="B565" t="str">
            <v>សៀ ឡុងធារិទ្ធ</v>
          </cell>
          <cell r="C565">
            <v>1830600298</v>
          </cell>
          <cell r="D565" t="str">
            <v>សៀ ឡុងធារិទ្ធ</v>
          </cell>
          <cell r="E565" t="str">
            <v>SEA LONGTHEARITH</v>
          </cell>
          <cell r="F565" t="str">
            <v>0010004350688</v>
          </cell>
        </row>
        <row r="566">
          <cell r="B566" t="str">
            <v>អៀ សៀមម៉ី</v>
          </cell>
          <cell r="C566">
            <v>2930500138</v>
          </cell>
          <cell r="D566" t="str">
            <v>អៀ សៀមម៉ី</v>
          </cell>
          <cell r="E566" t="str">
            <v>EA SEAMMEY</v>
          </cell>
          <cell r="F566" t="str">
            <v>0420000100055</v>
          </cell>
        </row>
        <row r="567">
          <cell r="B567" t="str">
            <v>ហ៊ន វណ្ណា</v>
          </cell>
          <cell r="C567" t="str">
            <v>1820800433</v>
          </cell>
          <cell r="D567" t="str">
            <v>ហ៊ន វណ្ណា</v>
          </cell>
          <cell r="E567" t="str">
            <v>HORN VANNA</v>
          </cell>
          <cell r="F567" t="str">
            <v>0010002525807</v>
          </cell>
        </row>
        <row r="568">
          <cell r="B568" t="str">
            <v>កៅ វណ្ណៈ</v>
          </cell>
          <cell r="C568" t="str">
            <v>1800300558</v>
          </cell>
          <cell r="D568" t="str">
            <v>កៅ វណ្ណៈ</v>
          </cell>
          <cell r="E568" t="str">
            <v>KAO VANNAK</v>
          </cell>
          <cell r="F568" t="str">
            <v>0010002541028</v>
          </cell>
        </row>
        <row r="569">
          <cell r="B569" t="str">
            <v>ឡាយ ស្រីម៉ុម</v>
          </cell>
          <cell r="C569">
            <v>2900600207</v>
          </cell>
          <cell r="D569" t="str">
            <v>ឡាយ ស្រីម៉ុម</v>
          </cell>
          <cell r="E569" t="str">
            <v>LAY SREYMOM</v>
          </cell>
          <cell r="F569" t="str">
            <v>0010003864408</v>
          </cell>
        </row>
        <row r="570">
          <cell r="B570" t="str">
            <v>ឈួន សុវណ្ណ</v>
          </cell>
          <cell r="C570">
            <v>1810600235</v>
          </cell>
          <cell r="D570" t="str">
            <v>ឈួន សុវណ្ណ</v>
          </cell>
          <cell r="E570" t="str">
            <v>CHHUON SOVANN</v>
          </cell>
          <cell r="F570" t="str">
            <v>0440000030619</v>
          </cell>
        </row>
        <row r="571">
          <cell r="B571" t="str">
            <v>ស្រ៊ីវ វួចហ័ង</v>
          </cell>
          <cell r="C571">
            <v>2990300182</v>
          </cell>
          <cell r="D571" t="str">
            <v>ស្រ៊ីវ វួចហ័ង</v>
          </cell>
          <cell r="E571" t="str">
            <v>SRIV VOUCHHORNG</v>
          </cell>
          <cell r="F571" t="str">
            <v>0420000111502</v>
          </cell>
        </row>
        <row r="572">
          <cell r="B572" t="str">
            <v>ហម សុគន្ធារី</v>
          </cell>
          <cell r="C572" t="str">
            <v>2880800193</v>
          </cell>
          <cell r="D572" t="str">
            <v>ហម សុគន្ធារី</v>
          </cell>
          <cell r="E572" t="str">
            <v>HORM SOKUNTHEARY</v>
          </cell>
          <cell r="F572" t="str">
            <v>0010002541721</v>
          </cell>
        </row>
        <row r="573">
          <cell r="B573" t="str">
            <v>ឡេង គ្រឹស្នា</v>
          </cell>
          <cell r="C573">
            <v>1900600225</v>
          </cell>
          <cell r="D573" t="str">
            <v>ឡេង គ្រឹស្នា</v>
          </cell>
          <cell r="E573" t="str">
            <v>LENG KRESNA</v>
          </cell>
          <cell r="F573" t="str">
            <v>0420000131864</v>
          </cell>
        </row>
        <row r="574">
          <cell r="B574" t="str">
            <v>សួន សុវណ្ណ</v>
          </cell>
          <cell r="C574">
            <v>2930600143</v>
          </cell>
          <cell r="D574" t="str">
            <v>សួន សុវណ្ណ</v>
          </cell>
          <cell r="E574" t="str">
            <v>SUON SOVANN</v>
          </cell>
          <cell r="F574" t="str">
            <v>0420000099774</v>
          </cell>
        </row>
        <row r="575">
          <cell r="B575" t="str">
            <v>ជឺ សោភ័ណ</v>
          </cell>
          <cell r="C575">
            <v>2860800291</v>
          </cell>
          <cell r="D575" t="str">
            <v>ជឺ សោភ័ណ</v>
          </cell>
          <cell r="E575" t="str">
            <v>CHOEU SO PHORN</v>
          </cell>
          <cell r="F575" t="str">
            <v>0440000029157</v>
          </cell>
        </row>
        <row r="576">
          <cell r="B576" t="str">
            <v>ណុប​ ភីរុណ</v>
          </cell>
          <cell r="C576">
            <v>1952100142</v>
          </cell>
          <cell r="D576" t="str">
            <v>ណុប​ ភីរុណ</v>
          </cell>
          <cell r="E576" t="str">
            <v>NOP PHYRUN</v>
          </cell>
          <cell r="F576" t="str">
            <v>0010003827114</v>
          </cell>
        </row>
        <row r="577">
          <cell r="B577" t="str">
            <v>ដានី វឌ្ឍនា</v>
          </cell>
          <cell r="C577">
            <v>2011200040</v>
          </cell>
          <cell r="D577" t="str">
            <v>ដានី វឌ្ឍនា</v>
          </cell>
          <cell r="E577" t="str">
            <v>DANY VATHNA</v>
          </cell>
          <cell r="F577">
            <v>440000251507</v>
          </cell>
        </row>
        <row r="578">
          <cell r="B578" t="str">
            <v>សំណាង ថាវី</v>
          </cell>
          <cell r="C578">
            <v>2970800200</v>
          </cell>
          <cell r="D578" t="str">
            <v>សំណាង ថាវី</v>
          </cell>
          <cell r="E578" t="str">
            <v>SAMNANG THAVY</v>
          </cell>
          <cell r="F578">
            <v>10004466085</v>
          </cell>
        </row>
        <row r="579">
          <cell r="B579" t="str">
            <v>ជិន សុជាតិ</v>
          </cell>
          <cell r="C579">
            <v>1801400333</v>
          </cell>
          <cell r="D579" t="str">
            <v>ជិន សុជាតិ</v>
          </cell>
          <cell r="E579" t="str">
            <v>CHIN SOCHEATH</v>
          </cell>
          <cell r="F579" t="str">
            <v>0440000030608</v>
          </cell>
        </row>
        <row r="580">
          <cell r="B580" t="str">
            <v>ថន លីន</v>
          </cell>
          <cell r="C580" t="str">
            <v>1820300381</v>
          </cell>
          <cell r="D580" t="str">
            <v>ថន លីន</v>
          </cell>
          <cell r="E580" t="str">
            <v>THAN LIN</v>
          </cell>
          <cell r="F580" t="str">
            <v>0010002541403</v>
          </cell>
        </row>
        <row r="581">
          <cell r="B581" t="str">
            <v>អៀង តុលា</v>
          </cell>
          <cell r="C581">
            <v>1910700930</v>
          </cell>
          <cell r="D581" t="str">
            <v>អៀង តុលា</v>
          </cell>
          <cell r="E581" t="str">
            <v>IENG TOLA</v>
          </cell>
          <cell r="F581" t="str">
            <v>0420000100098</v>
          </cell>
        </row>
        <row r="582">
          <cell r="B582" t="str">
            <v>ជួប ឥសាន្ដ</v>
          </cell>
          <cell r="C582">
            <v>1841200335</v>
          </cell>
          <cell r="D582" t="str">
            <v>ជួប ឥសាន្ដ</v>
          </cell>
          <cell r="E582" t="str">
            <v>CHOUP EYSAN</v>
          </cell>
          <cell r="F582" t="str">
            <v>0010002734082</v>
          </cell>
        </row>
        <row r="583">
          <cell r="B583" t="str">
            <v>ព្រំ សុភា</v>
          </cell>
          <cell r="C583" t="str">
            <v>1811200476</v>
          </cell>
          <cell r="D583" t="str">
            <v>ព្រំ សុភា</v>
          </cell>
          <cell r="E583" t="str">
            <v>PROM SOPHEA</v>
          </cell>
          <cell r="F583" t="str">
            <v>0010002526323</v>
          </cell>
        </row>
        <row r="584">
          <cell r="B584" t="str">
            <v>អ៊ីវលី ច័ន្ទវត្តី</v>
          </cell>
          <cell r="C584">
            <v>2911200219</v>
          </cell>
          <cell r="D584" t="str">
            <v>អ៊ីវលី ច័ន្ទវត្តី</v>
          </cell>
          <cell r="E584" t="str">
            <v>IVLY CHANVATEY</v>
          </cell>
          <cell r="F584" t="str">
            <v>0010003831197</v>
          </cell>
        </row>
        <row r="585">
          <cell r="B585" t="str">
            <v>ឡម ចិន្ដា</v>
          </cell>
          <cell r="C585">
            <v>1851000070</v>
          </cell>
          <cell r="D585" t="str">
            <v>ឡម ចិន្ដា</v>
          </cell>
          <cell r="E585" t="str">
            <v>LOM CHENDA</v>
          </cell>
          <cell r="F585" t="str">
            <v>0440000030651</v>
          </cell>
        </row>
        <row r="586">
          <cell r="B586" t="str">
            <v>ជួរ ស៊ីផល</v>
          </cell>
          <cell r="C586" t="str">
            <v>1741200066</v>
          </cell>
          <cell r="D586" t="str">
            <v>ជួរ ស៊ីផល</v>
          </cell>
          <cell r="E586" t="str">
            <v>CHOUR SIPHAL</v>
          </cell>
          <cell r="F586" t="str">
            <v>0010002531777</v>
          </cell>
        </row>
        <row r="587">
          <cell r="B587" t="str">
            <v>វ៉ែន សុភាព</v>
          </cell>
          <cell r="C587">
            <v>1650800024</v>
          </cell>
          <cell r="D587" t="str">
            <v>វ៉ែន សុភាព</v>
          </cell>
          <cell r="E587" t="str">
            <v>VEN SOPHEAP</v>
          </cell>
          <cell r="F587" t="str">
            <v>0010002528757</v>
          </cell>
        </row>
        <row r="588">
          <cell r="B588" t="str">
            <v>ភា សេរីលក្ខិណា</v>
          </cell>
          <cell r="C588">
            <v>2991200049</v>
          </cell>
          <cell r="D588" t="str">
            <v>ភា សេរីលក្ខិណា</v>
          </cell>
          <cell r="E588" t="str">
            <v>PHEA SEREYLEAKHENA</v>
          </cell>
          <cell r="F588" t="str">
            <v>0650000019598</v>
          </cell>
        </row>
        <row r="589">
          <cell r="B589" t="str">
            <v>ស្រេង ស្រីនី</v>
          </cell>
          <cell r="C589">
            <v>2930300351</v>
          </cell>
          <cell r="D589" t="str">
            <v>ស្រេង ស្រីនី</v>
          </cell>
          <cell r="E589" t="str">
            <v>SRENG SREY NY</v>
          </cell>
          <cell r="F589" t="str">
            <v>0440000030217</v>
          </cell>
        </row>
        <row r="590">
          <cell r="B590" t="str">
            <v>ជ្រិះ សិលា</v>
          </cell>
          <cell r="C590">
            <v>2930800178</v>
          </cell>
          <cell r="D590" t="str">
            <v>ជ្រិះ សិលា</v>
          </cell>
          <cell r="E590" t="str">
            <v>CHRES SELA</v>
          </cell>
          <cell r="F590" t="str">
            <v>0010003864427</v>
          </cell>
        </row>
        <row r="591">
          <cell r="B591" t="str">
            <v>ឈុន ធារិន</v>
          </cell>
          <cell r="C591" t="str">
            <v>1811200677</v>
          </cell>
          <cell r="D591" t="str">
            <v>ឈុន ធារិន</v>
          </cell>
          <cell r="E591" t="str">
            <v>CHHUN THEARIN</v>
          </cell>
          <cell r="F591" t="str">
            <v>0440000030627</v>
          </cell>
        </row>
        <row r="592">
          <cell r="B592" t="str">
            <v>ថាត សុវណ្ណលក្ម្សី</v>
          </cell>
          <cell r="C592" t="str">
            <v>2940300420</v>
          </cell>
          <cell r="D592" t="str">
            <v>ថាត សុវណ្ណលក្ម្សី</v>
          </cell>
          <cell r="E592" t="str">
            <v>THAT SOVANLEAKSMEY</v>
          </cell>
          <cell r="F592" t="str">
            <v>0110000325368</v>
          </cell>
        </row>
        <row r="593">
          <cell r="B593" t="str">
            <v>ទូច បូរិន</v>
          </cell>
          <cell r="C593">
            <v>1970800091</v>
          </cell>
          <cell r="D593" t="str">
            <v>ទូច បូរិន</v>
          </cell>
          <cell r="E593" t="str">
            <v>TOUCH BORIN</v>
          </cell>
          <cell r="F593" t="str">
            <v>0650000020235</v>
          </cell>
        </row>
        <row r="594">
          <cell r="B594" t="str">
            <v>សុខខេង តារាពង្ស</v>
          </cell>
          <cell r="C594">
            <v>1891200051</v>
          </cell>
          <cell r="D594" t="str">
            <v>សុខខេង តារាពង្ស</v>
          </cell>
          <cell r="E594" t="str">
            <v>SOKKHENG TARA PONG</v>
          </cell>
          <cell r="F594">
            <v>10002801421</v>
          </cell>
        </row>
        <row r="595">
          <cell r="B595" t="str">
            <v>មាស ណារិទ្ធ</v>
          </cell>
          <cell r="C595">
            <v>1690600067</v>
          </cell>
          <cell r="D595" t="str">
            <v>មាស ណារិទ្ធ</v>
          </cell>
          <cell r="E595" t="str">
            <v>MEAS NARITH</v>
          </cell>
          <cell r="F595" t="str">
            <v>0010003749687</v>
          </cell>
        </row>
        <row r="596">
          <cell r="B596" t="str">
            <v>សន សុឃីម</v>
          </cell>
          <cell r="C596" t="str">
            <v>1841400152</v>
          </cell>
          <cell r="D596" t="str">
            <v>សន សុឃីម</v>
          </cell>
          <cell r="E596" t="str">
            <v>SORN SOKHIM</v>
          </cell>
          <cell r="F596" t="str">
            <v>0010002726478</v>
          </cell>
        </row>
        <row r="597">
          <cell r="B597" t="str">
            <v>ឡេង សុធារី</v>
          </cell>
          <cell r="C597">
            <v>2901200145</v>
          </cell>
          <cell r="D597" t="str">
            <v>ឡេង សុធារី</v>
          </cell>
          <cell r="E597" t="str">
            <v>LENG SOTHEARY</v>
          </cell>
          <cell r="F597" t="str">
            <v>0010002784543</v>
          </cell>
        </row>
        <row r="598">
          <cell r="B598" t="str">
            <v>ធិន ឌីម៉ង់</v>
          </cell>
          <cell r="C598">
            <v>1930200173</v>
          </cell>
          <cell r="D598" t="str">
            <v>ធិន ឌីម៉ង់</v>
          </cell>
          <cell r="E598" t="str">
            <v>THIN DIMANCHE</v>
          </cell>
          <cell r="F598">
            <v>480000392571</v>
          </cell>
        </row>
        <row r="599">
          <cell r="B599" t="str">
            <v>លាង វ៉េងស៊្រាង</v>
          </cell>
          <cell r="C599">
            <v>1991200027</v>
          </cell>
          <cell r="D599" t="str">
            <v>លាង វ៉េងស៊្រាង</v>
          </cell>
          <cell r="E599" t="str">
            <v>LEANG VENG SREANG</v>
          </cell>
          <cell r="F599">
            <v>650000019978</v>
          </cell>
        </row>
        <row r="600">
          <cell r="B600" t="str">
            <v>ឡេង វណ្ណេន</v>
          </cell>
          <cell r="C600">
            <v>1872100414</v>
          </cell>
          <cell r="D600" t="str">
            <v>ឡេង វណ្ណេន</v>
          </cell>
          <cell r="E600" t="str">
            <v>LENG VANNEN</v>
          </cell>
          <cell r="F600" t="str">
            <v>0010003451254</v>
          </cell>
        </row>
        <row r="601">
          <cell r="B601" t="str">
            <v>ពុំ រតនា</v>
          </cell>
          <cell r="C601">
            <v>2910700281</v>
          </cell>
          <cell r="D601" t="str">
            <v>ពុំ រតនា</v>
          </cell>
          <cell r="E601" t="str">
            <v>PUM RATANA</v>
          </cell>
          <cell r="F601" t="str">
            <v>0440000030918</v>
          </cell>
        </row>
        <row r="602">
          <cell r="B602" t="str">
            <v>ម៉ុត វិច្ឆិកា</v>
          </cell>
          <cell r="C602">
            <v>2950400102</v>
          </cell>
          <cell r="D602" t="str">
            <v>ម៉ុត វិច្ឆិកា</v>
          </cell>
          <cell r="E602" t="str">
            <v>MOTH VICHEKA</v>
          </cell>
          <cell r="F602" t="str">
            <v>0420000132054</v>
          </cell>
        </row>
        <row r="603">
          <cell r="B603" t="str">
            <v>អៀម ស៊ីដេត</v>
          </cell>
          <cell r="C603">
            <v>1910800292</v>
          </cell>
          <cell r="D603" t="str">
            <v>អៀម ស៊ីដេត</v>
          </cell>
          <cell r="E603" t="str">
            <v>EAM SIDETH</v>
          </cell>
          <cell r="F603" t="str">
            <v>0480000297398</v>
          </cell>
        </row>
        <row r="604">
          <cell r="B604" t="str">
            <v>ស៊ិន ភារិទ្ធ</v>
          </cell>
          <cell r="C604">
            <v>1932100373</v>
          </cell>
          <cell r="D604" t="str">
            <v>ស៊ិន ភារិទ្ធ</v>
          </cell>
          <cell r="E604" t="str">
            <v>SIN PHEARITH</v>
          </cell>
          <cell r="F604" t="str">
            <v>0650000020065</v>
          </cell>
        </row>
        <row r="605">
          <cell r="B605" t="str">
            <v>ចេង សិន</v>
          </cell>
          <cell r="C605">
            <v>1920700330</v>
          </cell>
          <cell r="D605" t="str">
            <v>ចេង សិន</v>
          </cell>
          <cell r="E605" t="str">
            <v>CHENG SIN</v>
          </cell>
          <cell r="F605">
            <v>670000069049</v>
          </cell>
        </row>
        <row r="606">
          <cell r="B606" t="str">
            <v>ប៉ាវ គីមសៀក</v>
          </cell>
          <cell r="C606">
            <v>2920800415</v>
          </cell>
          <cell r="D606" t="str">
            <v>ប៉ាវ គីមសៀក</v>
          </cell>
          <cell r="E606" t="str">
            <v>PAV KIMSEAK</v>
          </cell>
          <cell r="F606">
            <v>670000070756</v>
          </cell>
        </row>
        <row r="607">
          <cell r="B607" t="str">
            <v>ម៉ន វិរីយ៉ា</v>
          </cell>
          <cell r="C607">
            <v>2931200421</v>
          </cell>
          <cell r="D607" t="str">
            <v>ម៉ន វិរីយ៉ា</v>
          </cell>
          <cell r="E607" t="str">
            <v>MAN VERYA</v>
          </cell>
          <cell r="F607">
            <v>670000070802</v>
          </cell>
        </row>
        <row r="608">
          <cell r="B608" t="str">
            <v>ដៀប សុវណ្ណវិជ្ជា</v>
          </cell>
          <cell r="C608">
            <v>1001200064</v>
          </cell>
          <cell r="D608" t="str">
            <v>ដៀប សុវណ្ណវិជ្ជា</v>
          </cell>
          <cell r="E608" t="str">
            <v>DIEP SOVANVICHEA</v>
          </cell>
          <cell r="F608">
            <v>670000070713</v>
          </cell>
        </row>
        <row r="609">
          <cell r="B609" t="str">
            <v>ទៀប សុទ្ធារ៉ា</v>
          </cell>
          <cell r="C609">
            <v>1930800247</v>
          </cell>
          <cell r="D609" t="str">
            <v>ទៀប សុទ្ធារ៉ា</v>
          </cell>
          <cell r="E609" t="str">
            <v>TIEP SOTHEARA</v>
          </cell>
          <cell r="F609">
            <v>60000444964</v>
          </cell>
        </row>
        <row r="610">
          <cell r="B610" t="str">
            <v>តាន់ បូរ៉ាវណ្ណ</v>
          </cell>
          <cell r="C610">
            <v>1961200098</v>
          </cell>
          <cell r="D610" t="str">
            <v>តាន់ បូរ៉ាវណ្ណ</v>
          </cell>
          <cell r="E610" t="str">
            <v>TANN BORAVAN</v>
          </cell>
          <cell r="F610" t="str">
            <v>0650000019528</v>
          </cell>
        </row>
        <row r="611">
          <cell r="B611" t="str">
            <v>តឹប កុសុម៉ា</v>
          </cell>
          <cell r="C611">
            <v>2971200099</v>
          </cell>
          <cell r="D611" t="str">
            <v>តឹប កុសុម៉ា</v>
          </cell>
          <cell r="E611" t="str">
            <v>TEP KOSOMA</v>
          </cell>
          <cell r="F611" t="str">
            <v>0010005487051</v>
          </cell>
        </row>
        <row r="612">
          <cell r="B612" t="str">
            <v>ឱម សុមិនា</v>
          </cell>
          <cell r="C612">
            <v>2941200293</v>
          </cell>
          <cell r="D612" t="str">
            <v>ឱម សុមិនា</v>
          </cell>
          <cell r="E612" t="str">
            <v>ORM SOMINEA</v>
          </cell>
          <cell r="F612" t="str">
            <v>0010005492535</v>
          </cell>
        </row>
        <row r="613">
          <cell r="B613" t="str">
            <v>ផុន ដារ៉ា</v>
          </cell>
          <cell r="C613" t="str">
            <v>1930500130</v>
          </cell>
          <cell r="D613" t="str">
            <v>ផុន ដារ៉ា</v>
          </cell>
          <cell r="E613" t="str">
            <v>PHON DARA</v>
          </cell>
          <cell r="F613" t="str">
            <v>0420000130019</v>
          </cell>
        </row>
        <row r="614">
          <cell r="B614" t="str">
            <v>ស៊ឹម ស៊ីណេត</v>
          </cell>
          <cell r="C614">
            <v>2861200133</v>
          </cell>
          <cell r="D614" t="str">
            <v>ស៊ឹម ស៊ីណេត</v>
          </cell>
          <cell r="E614" t="str">
            <v>SIM SINETH</v>
          </cell>
          <cell r="F614" t="str">
            <v>0010004025593</v>
          </cell>
        </row>
        <row r="615">
          <cell r="B615" t="str">
            <v>ទត ឆេងទៀង</v>
          </cell>
          <cell r="C615">
            <v>1910600085</v>
          </cell>
          <cell r="D615" t="str">
            <v>ទត ឆេងទៀង</v>
          </cell>
          <cell r="E615" t="str">
            <v>TORT CHHENGTIENG</v>
          </cell>
          <cell r="F615" t="str">
            <v>0010003324724</v>
          </cell>
        </row>
        <row r="616">
          <cell r="B616" t="str">
            <v>ឃឹម សុប្រសើរ</v>
          </cell>
          <cell r="C616">
            <v>2851200112</v>
          </cell>
          <cell r="D616" t="str">
            <v>ឃឹម សុប្រសើរ</v>
          </cell>
          <cell r="E616" t="str">
            <v>KHIM SOPROSOER</v>
          </cell>
          <cell r="F616" t="str">
            <v>0060000257896</v>
          </cell>
        </row>
        <row r="617">
          <cell r="B617" t="str">
            <v>យ៉ាង សុខា</v>
          </cell>
          <cell r="C617">
            <v>1790800304</v>
          </cell>
          <cell r="D617" t="str">
            <v>យ៉ាង សុខា</v>
          </cell>
          <cell r="E617" t="str">
            <v>YANG SOKHA</v>
          </cell>
          <cell r="F617">
            <v>10002531793</v>
          </cell>
        </row>
        <row r="618">
          <cell r="B618" t="str">
            <v>ធាង ស៊ាងវេង</v>
          </cell>
          <cell r="C618">
            <v>1870300349</v>
          </cell>
          <cell r="D618" t="str">
            <v>ធាង ស៊ាងវេង</v>
          </cell>
          <cell r="E618" t="str">
            <v>THEANG SEANGVENG</v>
          </cell>
          <cell r="F618" t="str">
            <v>0010002719288</v>
          </cell>
        </row>
        <row r="619">
          <cell r="B619" t="str">
            <v>ប៉ុល ចាន់ដារ៉ា</v>
          </cell>
          <cell r="C619" t="str">
            <v>1700600004</v>
          </cell>
          <cell r="D619" t="str">
            <v>ប៉ុល ចាន់ដារ៉ា</v>
          </cell>
          <cell r="E619" t="str">
            <v>POL CHANDARA</v>
          </cell>
          <cell r="F619" t="str">
            <v>0010002553215</v>
          </cell>
        </row>
        <row r="620">
          <cell r="B620" t="str">
            <v>សួង សង្វាវុទ្ធី</v>
          </cell>
          <cell r="C620" t="str">
            <v>1761700075</v>
          </cell>
          <cell r="D620" t="str">
            <v>សួង សង្វាវុទ្ធី</v>
          </cell>
          <cell r="E620" t="str">
            <v>SOUNG SANVAVUTHY</v>
          </cell>
          <cell r="F620" t="str">
            <v>0010002720747</v>
          </cell>
        </row>
        <row r="621">
          <cell r="B621" t="str">
            <v>ជួប ណារ៉ាត់</v>
          </cell>
          <cell r="C621" t="str">
            <v>1800300068</v>
          </cell>
          <cell r="D621" t="str">
            <v>ជួប ណារ៉ាត់</v>
          </cell>
          <cell r="E621" t="str">
            <v>CHUOP NARATH</v>
          </cell>
          <cell r="F621" t="str">
            <v>0010002529225</v>
          </cell>
        </row>
        <row r="622">
          <cell r="B622" t="str">
            <v>ហួន សឿរ</v>
          </cell>
          <cell r="C622" t="str">
            <v>1690200003</v>
          </cell>
          <cell r="D622" t="str">
            <v>ហួន សឿរ</v>
          </cell>
          <cell r="E622" t="str">
            <v>HUON SOEUR</v>
          </cell>
          <cell r="F622" t="str">
            <v>0010002534601</v>
          </cell>
        </row>
        <row r="623">
          <cell r="B623" t="str">
            <v>ហួន សុខភានាថ</v>
          </cell>
          <cell r="C623">
            <v>1831200589</v>
          </cell>
          <cell r="D623" t="str">
            <v>ហួន សុខភានាថ</v>
          </cell>
          <cell r="E623" t="str">
            <v>HUON SOKPHEANEATH</v>
          </cell>
          <cell r="F623" t="str">
            <v>0240000173763</v>
          </cell>
        </row>
        <row r="624">
          <cell r="B624" t="str">
            <v>ប៉ូល សុធារក្ស</v>
          </cell>
          <cell r="C624" t="str">
            <v>1891200158</v>
          </cell>
          <cell r="D624" t="str">
            <v>ប៉ូល សុធារក្ស</v>
          </cell>
          <cell r="E624" t="str">
            <v>PAUL SOTHEARAK</v>
          </cell>
          <cell r="F624" t="str">
            <v>0010002785407</v>
          </cell>
        </row>
        <row r="625">
          <cell r="B625" t="str">
            <v>កឹម ចំរើន</v>
          </cell>
          <cell r="C625">
            <v>1880800271</v>
          </cell>
          <cell r="D625" t="str">
            <v>កឹម ចំរើន</v>
          </cell>
          <cell r="E625" t="str">
            <v>KEM CHAMROEUN</v>
          </cell>
          <cell r="F625" t="str">
            <v>0010002964495</v>
          </cell>
        </row>
        <row r="626">
          <cell r="B626" t="str">
            <v>ថូ ប៊ុនថន</v>
          </cell>
          <cell r="C626" t="str">
            <v>1700300006</v>
          </cell>
          <cell r="D626" t="str">
            <v>ថូ ប៊ុនថន</v>
          </cell>
          <cell r="E626" t="str">
            <v>THO BUNTHAN</v>
          </cell>
          <cell r="F626" t="str">
            <v>0010002558225</v>
          </cell>
        </row>
        <row r="627">
          <cell r="B627" t="str">
            <v>ទៀវ ទិត្យាកោមល</v>
          </cell>
          <cell r="C627" t="str">
            <v>1690600001</v>
          </cell>
          <cell r="D627" t="str">
            <v>ទៀវ ទិត្យាកោមល</v>
          </cell>
          <cell r="E627" t="str">
            <v>TIEV TITHIAKOMOL</v>
          </cell>
          <cell r="F627" t="str">
            <v>0010002532668</v>
          </cell>
        </row>
        <row r="628">
          <cell r="B628" t="str">
            <v>ហង្ស ហេម</v>
          </cell>
          <cell r="C628">
            <v>1790800391</v>
          </cell>
          <cell r="D628" t="str">
            <v>ហង្ស ហេម</v>
          </cell>
          <cell r="E628" t="str">
            <v>HANG HEAM</v>
          </cell>
          <cell r="F628" t="str">
            <v>0010002782613</v>
          </cell>
        </row>
        <row r="629">
          <cell r="B629" t="str">
            <v>ខៀវ សាវុធ</v>
          </cell>
          <cell r="C629" t="str">
            <v>1711200026</v>
          </cell>
          <cell r="D629" t="str">
            <v>ខៀវ សាវុធ</v>
          </cell>
          <cell r="E629" t="str">
            <v>KHIEV SAVUTH</v>
          </cell>
          <cell r="F629" t="str">
            <v>0010002540946</v>
          </cell>
        </row>
        <row r="630">
          <cell r="B630" t="str">
            <v>អ៊ូ រតនា</v>
          </cell>
          <cell r="C630" t="str">
            <v>1751200048</v>
          </cell>
          <cell r="D630" t="str">
            <v>អ៊ូ រតនា</v>
          </cell>
          <cell r="E630" t="str">
            <v>OU RATANA</v>
          </cell>
          <cell r="F630" t="str">
            <v>0010002722588</v>
          </cell>
        </row>
        <row r="631">
          <cell r="B631" t="str">
            <v>ឡាំ ប្រុស</v>
          </cell>
          <cell r="C631">
            <v>1751400324</v>
          </cell>
          <cell r="D631" t="str">
            <v>ឡាំ ប្រុស</v>
          </cell>
          <cell r="E631" t="str">
            <v>LAM PROS</v>
          </cell>
          <cell r="F631">
            <v>10002536337</v>
          </cell>
        </row>
        <row r="632">
          <cell r="B632" t="str">
            <v>ឯម សោភ័ណ្ណរិទ្ធ</v>
          </cell>
          <cell r="C632" t="str">
            <v>1791400320</v>
          </cell>
          <cell r="D632" t="str">
            <v>ឯម សោភ័ណ្ណរិទ្ធ</v>
          </cell>
          <cell r="E632" t="str">
            <v>EM SOPHONRITH</v>
          </cell>
          <cell r="F632" t="str">
            <v>0010002527192</v>
          </cell>
        </row>
        <row r="633">
          <cell r="B633" t="str">
            <v>តាន់ បូទុំ</v>
          </cell>
          <cell r="C633" t="str">
            <v>2791700059</v>
          </cell>
          <cell r="D633" t="str">
            <v>តាន់ បូទុំ</v>
          </cell>
          <cell r="E633" t="str">
            <v>TAN BOTOM</v>
          </cell>
          <cell r="F633" t="str">
            <v>0010002528016</v>
          </cell>
        </row>
        <row r="634">
          <cell r="B634" t="str">
            <v>គង់ កុម្ភៈ</v>
          </cell>
          <cell r="C634">
            <v>1871200330</v>
          </cell>
          <cell r="D634" t="str">
            <v>គង់ កុម្ភៈ</v>
          </cell>
          <cell r="E634" t="str">
            <v>KONG KUMPHEAK</v>
          </cell>
          <cell r="F634" t="str">
            <v>0010003713798</v>
          </cell>
        </row>
        <row r="635">
          <cell r="B635" t="str">
            <v>ធាម ស៊ាងហាក់</v>
          </cell>
          <cell r="C635">
            <v>1890300292</v>
          </cell>
          <cell r="D635" t="str">
            <v>ធាម ស៊ាងហាក់</v>
          </cell>
          <cell r="E635" t="str">
            <v>THEAM SEANGHAK</v>
          </cell>
          <cell r="F635" t="str">
            <v>0010002823786</v>
          </cell>
        </row>
        <row r="636">
          <cell r="B636" t="str">
            <v>សឿន ស្រីរត្ន័</v>
          </cell>
          <cell r="C636" t="str">
            <v>2951200170</v>
          </cell>
          <cell r="D636" t="str">
            <v>សឿន ស្រីរត្ន័</v>
          </cell>
          <cell r="E636" t="str">
            <v>SOEUN SREYROTH</v>
          </cell>
          <cell r="F636" t="str">
            <v>0010003831251</v>
          </cell>
        </row>
        <row r="637">
          <cell r="B637" t="str">
            <v>ស៊ឹង ច័ន្ទរក្សា</v>
          </cell>
          <cell r="C637">
            <v>2871200273</v>
          </cell>
          <cell r="D637" t="str">
            <v>ស៊ឹង ច័ន្ទរក្សា</v>
          </cell>
          <cell r="E637" t="str">
            <v>SOEUNG CHANRAKSA</v>
          </cell>
          <cell r="F637" t="str">
            <v>0010003464887</v>
          </cell>
        </row>
        <row r="638">
          <cell r="B638" t="str">
            <v>ខេម ប៊ុនឈាន</v>
          </cell>
          <cell r="C638" t="str">
            <v>1760600004</v>
          </cell>
          <cell r="D638" t="str">
            <v>ខេម ប៊ុនឈាន</v>
          </cell>
          <cell r="E638" t="str">
            <v>KHEM BUNCHHEAN</v>
          </cell>
          <cell r="F638" t="str">
            <v>0010002529144</v>
          </cell>
        </row>
        <row r="639">
          <cell r="B639" t="str">
            <v>កុច សុថាន</v>
          </cell>
          <cell r="C639" t="str">
            <v>2682100003</v>
          </cell>
          <cell r="D639" t="str">
            <v>កុច សុថាន</v>
          </cell>
          <cell r="E639" t="str">
            <v>KOCH SOTHAN</v>
          </cell>
          <cell r="F639" t="str">
            <v>0010002555118</v>
          </cell>
        </row>
        <row r="640">
          <cell r="B640" t="str">
            <v>ទេស មូនី</v>
          </cell>
          <cell r="C640" t="str">
            <v>1731200060</v>
          </cell>
          <cell r="D640" t="str">
            <v>ទេស មូនី</v>
          </cell>
          <cell r="E640" t="str">
            <v>TES MONY</v>
          </cell>
          <cell r="F640" t="str">
            <v>0010002525696</v>
          </cell>
        </row>
        <row r="641">
          <cell r="B641" t="str">
            <v>ប៉ា សំវឌ្ឍនៈ</v>
          </cell>
          <cell r="C641" t="str">
            <v>1741200400</v>
          </cell>
          <cell r="D641" t="str">
            <v>ប៉ា សំវឌ្ឍនៈ</v>
          </cell>
          <cell r="E641" t="str">
            <v>PA SAMVATHANAK</v>
          </cell>
          <cell r="F641" t="str">
            <v>0010002532258</v>
          </cell>
        </row>
        <row r="642">
          <cell r="B642" t="str">
            <v>ជា សោភា</v>
          </cell>
          <cell r="C642" t="str">
            <v>2841200144</v>
          </cell>
          <cell r="D642" t="str">
            <v>ជា សោភា</v>
          </cell>
          <cell r="E642" t="str">
            <v>CHEA SOPHEA</v>
          </cell>
          <cell r="F642" t="str">
            <v>0010002526005</v>
          </cell>
        </row>
        <row r="643">
          <cell r="B643" t="str">
            <v>ផេង សុភាត</v>
          </cell>
          <cell r="C643" t="str">
            <v>1740800048</v>
          </cell>
          <cell r="D643" t="str">
            <v>ផេង សុភាត</v>
          </cell>
          <cell r="E643" t="str">
            <v>PHENG SOPHEAT</v>
          </cell>
          <cell r="F643" t="str">
            <v>0010002525157</v>
          </cell>
        </row>
        <row r="644">
          <cell r="B644" t="str">
            <v>ព្រំ សុវណ្ណាក់</v>
          </cell>
          <cell r="C644" t="str">
            <v>1681200027</v>
          </cell>
          <cell r="D644" t="str">
            <v>ព្រំ សុវណ្ណាក់</v>
          </cell>
          <cell r="E644" t="str">
            <v>PROM SOVANNAK</v>
          </cell>
          <cell r="F644" t="str">
            <v>0010002540636</v>
          </cell>
        </row>
        <row r="645">
          <cell r="B645" t="str">
            <v>ឆាយ សុខគា</v>
          </cell>
          <cell r="C645" t="str">
            <v>2730700167</v>
          </cell>
          <cell r="D645" t="str">
            <v>ឆាយ សុខគា</v>
          </cell>
          <cell r="E645" t="str">
            <v>CHHAY SOKEA</v>
          </cell>
          <cell r="F645" t="str">
            <v>0010002525987</v>
          </cell>
        </row>
        <row r="646">
          <cell r="B646" t="str">
            <v>ឌីម ឧត្តម</v>
          </cell>
          <cell r="C646" t="str">
            <v>1920800238</v>
          </cell>
          <cell r="D646" t="str">
            <v>ឌីម ឧត្តម</v>
          </cell>
          <cell r="E646" t="str">
            <v>DIM OUDOM</v>
          </cell>
          <cell r="F646" t="str">
            <v>0420000112738</v>
          </cell>
        </row>
        <row r="647">
          <cell r="B647" t="str">
            <v>ប៉ែន ពិសិដ្ឋ</v>
          </cell>
          <cell r="C647" t="str">
            <v>1732000008</v>
          </cell>
          <cell r="D647" t="str">
            <v>ប៉ែន ពិសិដ្ឋ</v>
          </cell>
          <cell r="E647" t="str">
            <v>PEN PISETH</v>
          </cell>
          <cell r="F647" t="str">
            <v>0010002525939</v>
          </cell>
        </row>
        <row r="648">
          <cell r="B648" t="str">
            <v>វ៉ា សុវណ្ណពិសាល</v>
          </cell>
          <cell r="C648" t="str">
            <v>1822000002</v>
          </cell>
          <cell r="D648" t="str">
            <v>វ៉ា សុវណ្ណពិសាល</v>
          </cell>
          <cell r="E648" t="str">
            <v>VA SOVANPISAL</v>
          </cell>
          <cell r="F648" t="str">
            <v>0010002544127</v>
          </cell>
        </row>
        <row r="649">
          <cell r="B649" t="str">
            <v>សែន ឆេងច័ន្ទនិតា</v>
          </cell>
          <cell r="C649">
            <v>2951200244</v>
          </cell>
          <cell r="D649" t="str">
            <v>សែន ឆេងច័ន្ទនិតា</v>
          </cell>
          <cell r="E649" t="str">
            <v>SEN CHHENGCHANNITA</v>
          </cell>
          <cell r="F649" t="str">
            <v>0420000151172</v>
          </cell>
        </row>
        <row r="650">
          <cell r="B650" t="str">
            <v>គុន សំផន</v>
          </cell>
          <cell r="C650" t="str">
            <v>1852100546</v>
          </cell>
          <cell r="D650" t="str">
            <v>គុន សំផន</v>
          </cell>
          <cell r="E650" t="str">
            <v>KUN SAMPHAN</v>
          </cell>
          <cell r="F650" t="str">
            <v>0420000122725</v>
          </cell>
        </row>
        <row r="651">
          <cell r="B651" t="str">
            <v>ពូន ប៉ុន</v>
          </cell>
          <cell r="C651" t="str">
            <v>1700300008</v>
          </cell>
          <cell r="D651" t="str">
            <v>ពូន ប៉ុន</v>
          </cell>
          <cell r="E651" t="str">
            <v>POUN PON</v>
          </cell>
          <cell r="F651" t="str">
            <v>0010002529276</v>
          </cell>
        </row>
        <row r="652">
          <cell r="B652" t="str">
            <v>ឈឹម សំបូរ</v>
          </cell>
          <cell r="C652" t="str">
            <v>1700700295</v>
          </cell>
          <cell r="D652" t="str">
            <v>ឈឹម សំបូរ</v>
          </cell>
          <cell r="E652" t="str">
            <v>CHHIM SAMBO</v>
          </cell>
          <cell r="F652" t="str">
            <v>0010002527346</v>
          </cell>
        </row>
        <row r="653">
          <cell r="B653" t="str">
            <v>ផាន់ សោភា</v>
          </cell>
          <cell r="C653">
            <v>2901200307</v>
          </cell>
          <cell r="D653" t="str">
            <v>ផាន់ សោភា</v>
          </cell>
          <cell r="E653" t="str">
            <v>PHAN SORPHEA</v>
          </cell>
          <cell r="F653" t="str">
            <v>0010004154571</v>
          </cell>
        </row>
        <row r="654">
          <cell r="B654" t="str">
            <v>អ៊ីវ រដ្ឋា</v>
          </cell>
          <cell r="C654">
            <v>1860600185</v>
          </cell>
          <cell r="D654" t="str">
            <v>អ៊ីវ រដ្ឋា</v>
          </cell>
          <cell r="E654" t="str">
            <v>IVE RATHA</v>
          </cell>
          <cell r="F654" t="str">
            <v>0180000178843</v>
          </cell>
        </row>
        <row r="655">
          <cell r="B655" t="str">
            <v>អន ចាន់នាង</v>
          </cell>
          <cell r="C655" t="str">
            <v>1790800373</v>
          </cell>
          <cell r="D655" t="str">
            <v>អន ចាន់នាង</v>
          </cell>
          <cell r="E655" t="str">
            <v>AN CHAN NEANG</v>
          </cell>
          <cell r="F655" t="str">
            <v>0010003129158</v>
          </cell>
        </row>
        <row r="656">
          <cell r="B656" t="str">
            <v>គង់ លីណា</v>
          </cell>
          <cell r="C656" t="str">
            <v>2921500130</v>
          </cell>
          <cell r="D656" t="str">
            <v>គង់ លីណា</v>
          </cell>
          <cell r="E656" t="str">
            <v>KONG LINA</v>
          </cell>
          <cell r="F656" t="str">
            <v>0440000031216</v>
          </cell>
        </row>
        <row r="657">
          <cell r="B657" t="str">
            <v>ភីរម្យ វច្ឆរ៉ា</v>
          </cell>
          <cell r="C657" t="str">
            <v>2941000088</v>
          </cell>
          <cell r="D657" t="str">
            <v>ភីរម្យ វច្ឆរ៉ា</v>
          </cell>
          <cell r="E657" t="str">
            <v>PHIRUM VACHHARA</v>
          </cell>
          <cell r="F657" t="str">
            <v>0420000122741</v>
          </cell>
        </row>
        <row r="658">
          <cell r="B658" t="str">
            <v>រស់ រដ្ឋធី</v>
          </cell>
          <cell r="C658">
            <v>1880800225</v>
          </cell>
          <cell r="D658" t="str">
            <v>រស់ រដ្ឋធី</v>
          </cell>
          <cell r="E658" t="str">
            <v>ROS RATHY</v>
          </cell>
          <cell r="F658" t="str">
            <v>0420000113572</v>
          </cell>
        </row>
        <row r="659">
          <cell r="B659" t="str">
            <v>ដួង សុជាតា</v>
          </cell>
          <cell r="C659">
            <v>2820700219</v>
          </cell>
          <cell r="D659" t="str">
            <v>ដួង សុជាតា</v>
          </cell>
          <cell r="E659" t="str">
            <v>DUONG SOCHEATA</v>
          </cell>
          <cell r="F659" t="str">
            <v>0420000128405</v>
          </cell>
        </row>
        <row r="660">
          <cell r="B660" t="str">
            <v>ស៊ុន វាសនា</v>
          </cell>
          <cell r="C660">
            <v>1940300145</v>
          </cell>
          <cell r="D660" t="str">
            <v>ស៊ុន វាសនា</v>
          </cell>
          <cell r="E660" t="str">
            <v>SUN VEASNA</v>
          </cell>
          <cell r="F660" t="str">
            <v>0130000334268</v>
          </cell>
        </row>
        <row r="661">
          <cell r="B661" t="str">
            <v>ឡៅហ៊ីម សុមេធារិទ្ធ</v>
          </cell>
          <cell r="C661">
            <v>1961200099</v>
          </cell>
          <cell r="D661" t="str">
            <v>ឡៅហ៊ីម សុមេធារិទ្ធ</v>
          </cell>
          <cell r="E661" t="str">
            <v>LAOVHIM SOMETHEA
RITH</v>
          </cell>
          <cell r="F661" t="str">
            <v>0650000020097</v>
          </cell>
        </row>
        <row r="662">
          <cell r="B662" t="str">
            <v>ម៉ង់ រតនា</v>
          </cell>
          <cell r="C662">
            <v>2980700108</v>
          </cell>
          <cell r="D662" t="str">
            <v>ម៉ង់ រតនា</v>
          </cell>
          <cell r="E662" t="str">
            <v>MONG RATHANA</v>
          </cell>
          <cell r="F662" t="str">
            <v>0650000019806</v>
          </cell>
        </row>
        <row r="663">
          <cell r="B663" t="str">
            <v>កែវ ពិសិដ្ឋ</v>
          </cell>
          <cell r="C663">
            <v>1801800029</v>
          </cell>
          <cell r="D663" t="str">
            <v>កែវ ពិសិដ្ឋ</v>
          </cell>
          <cell r="E663" t="str">
            <v>KEO PISETH</v>
          </cell>
          <cell r="F663" t="str">
            <v>0420000159076</v>
          </cell>
        </row>
        <row r="664">
          <cell r="B664" t="str">
            <v>លឹម សារេត</v>
          </cell>
          <cell r="C664" t="str">
            <v>1830700394</v>
          </cell>
          <cell r="D664" t="str">
            <v>លឹម សារេត</v>
          </cell>
          <cell r="E664" t="str">
            <v>LIM SARETH</v>
          </cell>
          <cell r="F664" t="str">
            <v>0010002526072</v>
          </cell>
        </row>
        <row r="665">
          <cell r="B665" t="str">
            <v>យន់ សារ៉ូត</v>
          </cell>
          <cell r="C665">
            <v>1942100196</v>
          </cell>
          <cell r="D665" t="str">
            <v>យន់ សារ៉ូត</v>
          </cell>
          <cell r="E665" t="str">
            <v>YUN SAROT</v>
          </cell>
          <cell r="F665" t="str">
            <v>0420000127824</v>
          </cell>
        </row>
        <row r="666">
          <cell r="B666" t="str">
            <v>ឈឹម ពិសាល</v>
          </cell>
          <cell r="C666">
            <v>1950700145</v>
          </cell>
          <cell r="D666" t="str">
            <v>ឈឹម ពិសាល</v>
          </cell>
          <cell r="E666" t="str">
            <v>CHHIM PESAL</v>
          </cell>
          <cell r="F666" t="str">
            <v>0650000019865</v>
          </cell>
        </row>
        <row r="667">
          <cell r="B667" t="str">
            <v>ង៉ាន់ ស្រីពៅ</v>
          </cell>
          <cell r="C667">
            <v>2940700239</v>
          </cell>
          <cell r="D667" t="str">
            <v>ង៉ាន់ ស្រីពៅ</v>
          </cell>
          <cell r="E667" t="str">
            <v>NGANN SREYPOV</v>
          </cell>
          <cell r="F667" t="str">
            <v>0650000019768</v>
          </cell>
        </row>
        <row r="668">
          <cell r="B668" t="str">
            <v>ង៉ែត លីណា</v>
          </cell>
          <cell r="C668">
            <v>2962100174</v>
          </cell>
          <cell r="D668" t="str">
            <v>ង៉ែត លីណា</v>
          </cell>
          <cell r="E668" t="str">
            <v>NGET LYNA</v>
          </cell>
          <cell r="F668" t="str">
            <v>0650000019911</v>
          </cell>
        </row>
        <row r="669">
          <cell r="B669" t="str">
            <v>មាស ច័ន្ទសុខជាតិ</v>
          </cell>
          <cell r="C669">
            <v>2970800163</v>
          </cell>
          <cell r="D669" t="str">
            <v>មាស ច័ន្ទសុខជាតិ</v>
          </cell>
          <cell r="E669" t="str">
            <v>MEAS CHANSOKCHEAT</v>
          </cell>
          <cell r="F669" t="str">
            <v>0650000019873</v>
          </cell>
        </row>
        <row r="670">
          <cell r="B670" t="str">
            <v>គយចៅ វិសាល</v>
          </cell>
          <cell r="C670" t="str">
            <v>1910800107</v>
          </cell>
          <cell r="D670" t="str">
            <v>គយចៅ វិសាល</v>
          </cell>
          <cell r="E670" t="str">
            <v>KOYCHAO VISAL</v>
          </cell>
          <cell r="F670" t="str">
            <v>0010002553697</v>
          </cell>
        </row>
        <row r="671">
          <cell r="B671" t="str">
            <v>មាស កែវវីរៈបុត្រ</v>
          </cell>
          <cell r="C671">
            <v>1990300130</v>
          </cell>
          <cell r="D671" t="str">
            <v>មាស កែវវីរៈបុត្រ</v>
          </cell>
          <cell r="E671" t="str">
            <v>MEAS KEOVIRAKBOTH</v>
          </cell>
          <cell r="F671">
            <v>420000303606</v>
          </cell>
        </row>
        <row r="672">
          <cell r="B672" t="str">
            <v>តា សេដ្ឋវិរៈ</v>
          </cell>
          <cell r="C672">
            <v>1981200084</v>
          </cell>
          <cell r="D672" t="str">
            <v>តា សេដ្ឋវិរៈ</v>
          </cell>
          <cell r="E672" t="str">
            <v>TA SETHVIRAK</v>
          </cell>
          <cell r="F672">
            <v>670000068123</v>
          </cell>
        </row>
        <row r="673">
          <cell r="B673" t="str">
            <v>ភួយ វិចិត្រ</v>
          </cell>
          <cell r="C673">
            <v>1851200229</v>
          </cell>
          <cell r="D673" t="str">
            <v>ភួយ វិចិត្រ</v>
          </cell>
          <cell r="E673" t="str">
            <v>PHOUY VICHET</v>
          </cell>
          <cell r="F673" t="str">
            <v>0020000517632</v>
          </cell>
        </row>
        <row r="674">
          <cell r="B674" t="str">
            <v>រ៉ាវុធ ទេពតារាវិចិត្រ</v>
          </cell>
          <cell r="C674" t="str">
            <v>1981200015</v>
          </cell>
          <cell r="D674" t="str">
            <v>រ៉ាវុធ ទេពតារាវិចិត្រ</v>
          </cell>
          <cell r="E674" t="str">
            <v>RAVUTH TEPDARA
VICHET</v>
          </cell>
          <cell r="F674" t="str">
            <v>0210000189566</v>
          </cell>
        </row>
        <row r="675">
          <cell r="B675" t="str">
            <v>សំ សុខឡាក់គី</v>
          </cell>
          <cell r="C675">
            <v>1942000137</v>
          </cell>
          <cell r="D675" t="str">
            <v>សំ សុខឡាក់គី</v>
          </cell>
          <cell r="E675" t="str">
            <v>SAM SOKLUCKY</v>
          </cell>
          <cell r="F675">
            <v>10006956365</v>
          </cell>
        </row>
        <row r="676">
          <cell r="B676" t="str">
            <v>លឿម ចាន់នឿន</v>
          </cell>
          <cell r="C676">
            <v>1860800320</v>
          </cell>
          <cell r="D676" t="str">
            <v>លឿម ចាន់នឿន</v>
          </cell>
          <cell r="E676" t="str">
            <v>LOEUM CHANNOEUN</v>
          </cell>
          <cell r="F676" t="str">
            <v>0420000074666</v>
          </cell>
        </row>
        <row r="677">
          <cell r="B677" t="str">
            <v>ឡុក សុវណ្ណារិទ្ធ</v>
          </cell>
          <cell r="C677" t="str">
            <v>1782100239</v>
          </cell>
          <cell r="D677" t="str">
            <v>ឡុក សុវណ្ណារិទ្ធ</v>
          </cell>
          <cell r="E677" t="str">
            <v>LOK SOVANARITH</v>
          </cell>
          <cell r="F677" t="str">
            <v>0010002529047</v>
          </cell>
        </row>
        <row r="678">
          <cell r="B678" t="str">
            <v>សំ សុង</v>
          </cell>
          <cell r="C678">
            <v>1790800362</v>
          </cell>
          <cell r="D678" t="str">
            <v>សំ សុង</v>
          </cell>
          <cell r="E678" t="str">
            <v>SAM SONG</v>
          </cell>
          <cell r="F678" t="str">
            <v>0420000107645</v>
          </cell>
        </row>
        <row r="679">
          <cell r="B679" t="str">
            <v>ហៀង វិសាល</v>
          </cell>
          <cell r="C679">
            <v>1860800341</v>
          </cell>
          <cell r="D679" t="str">
            <v>ហៀង វិសាល</v>
          </cell>
          <cell r="E679" t="str">
            <v>HEANG VISAL</v>
          </cell>
          <cell r="F679" t="str">
            <v>0010003969172</v>
          </cell>
        </row>
        <row r="680">
          <cell r="B680" t="str">
            <v>តាំង ម៉េងលី</v>
          </cell>
          <cell r="C680">
            <v>1900300214</v>
          </cell>
          <cell r="D680" t="str">
            <v>តាំង ម៉េងលី</v>
          </cell>
          <cell r="E680" t="str">
            <v>TAING MENGLY</v>
          </cell>
          <cell r="F680" t="str">
            <v>0010003339039</v>
          </cell>
        </row>
        <row r="681">
          <cell r="B681" t="str">
            <v>សូវ ថេង</v>
          </cell>
          <cell r="C681">
            <v>1802100521</v>
          </cell>
          <cell r="D681" t="str">
            <v>សូវ ថេង</v>
          </cell>
          <cell r="E681" t="str">
            <v>SOV THENG</v>
          </cell>
          <cell r="F681" t="str">
            <v>0010003557672</v>
          </cell>
        </row>
        <row r="682">
          <cell r="B682" t="str">
            <v>ម៉ឹក ពិសិដ្ឋ</v>
          </cell>
          <cell r="C682" t="str">
            <v>1871400175</v>
          </cell>
          <cell r="D682" t="str">
            <v>ម៉ឹក ពិសិដ្ឋ</v>
          </cell>
          <cell r="E682" t="str">
            <v>MOEK PISETH</v>
          </cell>
          <cell r="F682" t="str">
            <v>0010002542108</v>
          </cell>
        </row>
        <row r="683">
          <cell r="B683" t="str">
            <v>ចំរើន សុជាតា</v>
          </cell>
          <cell r="C683" t="str">
            <v>2840300221</v>
          </cell>
          <cell r="D683" t="str">
            <v>ចំរើន សុជាតា</v>
          </cell>
          <cell r="E683" t="str">
            <v>CHAMROEUN SOCHEA
TA</v>
          </cell>
          <cell r="F683" t="str">
            <v>0010002527133</v>
          </cell>
        </row>
        <row r="684">
          <cell r="B684" t="str">
            <v>អ៊ុំ ចិន្តា</v>
          </cell>
          <cell r="C684" t="str">
            <v>2900300339</v>
          </cell>
          <cell r="D684" t="str">
            <v>អ៊ុំ ចិន្តា</v>
          </cell>
          <cell r="E684" t="str">
            <v>UM CHENDA</v>
          </cell>
          <cell r="F684" t="str">
            <v>0420000125977</v>
          </cell>
        </row>
        <row r="685">
          <cell r="B685" t="str">
            <v>អ៊ុន សុខនី</v>
          </cell>
          <cell r="C685">
            <v>2850800246</v>
          </cell>
          <cell r="D685" t="str">
            <v>អ៊ុន សុខនី</v>
          </cell>
          <cell r="E685" t="str">
            <v>UN SOKNY</v>
          </cell>
          <cell r="F685" t="str">
            <v>0010004107344</v>
          </cell>
        </row>
        <row r="686">
          <cell r="B686" t="str">
            <v>សុខ សុថាវី</v>
          </cell>
          <cell r="C686">
            <v>2911400229</v>
          </cell>
          <cell r="D686" t="str">
            <v>សុខ សុថាវី</v>
          </cell>
          <cell r="E686" t="str">
            <v>SOK SOTHAVY</v>
          </cell>
          <cell r="F686" t="str">
            <v>0420000095442</v>
          </cell>
        </row>
        <row r="687">
          <cell r="B687" t="str">
            <v>ម៉ម សុភ័ស្ត</v>
          </cell>
          <cell r="C687">
            <v>1820800488</v>
          </cell>
          <cell r="D687" t="str">
            <v>ម៉ម សុភ័ស្ត</v>
          </cell>
          <cell r="E687" t="str">
            <v>MAM SOPHORS</v>
          </cell>
          <cell r="F687" t="str">
            <v>0420000101547</v>
          </cell>
        </row>
        <row r="688">
          <cell r="B688" t="str">
            <v>ណាត ប៊ុនធឿន</v>
          </cell>
          <cell r="C688">
            <v>1931400146</v>
          </cell>
          <cell r="D688" t="str">
            <v>ណាត ប៊ុនធឿន</v>
          </cell>
          <cell r="E688" t="str">
            <v>NAT BUNTOEUN</v>
          </cell>
          <cell r="F688" t="str">
            <v>0420000095604</v>
          </cell>
        </row>
        <row r="689">
          <cell r="B689" t="str">
            <v>ប៉ែន ប៊ុនឆាយ</v>
          </cell>
          <cell r="C689">
            <v>1880400123</v>
          </cell>
          <cell r="D689" t="str">
            <v>ប៉ែន ប៊ុនឆាយ</v>
          </cell>
          <cell r="E689" t="str">
            <v>PEN BUNCHHAY</v>
          </cell>
          <cell r="F689" t="str">
            <v>0240000164632</v>
          </cell>
        </row>
        <row r="690">
          <cell r="B690" t="str">
            <v>កុយ សម្បត្តិ</v>
          </cell>
          <cell r="C690" t="str">
            <v>1732100018</v>
          </cell>
          <cell r="D690" t="str">
            <v>កុយ សម្បត្តិ</v>
          </cell>
          <cell r="E690" t="str">
            <v>KOY SAMBATH</v>
          </cell>
          <cell r="F690" t="str">
            <v>0010002525677</v>
          </cell>
        </row>
        <row r="691">
          <cell r="B691" t="str">
            <v>នុត សីហា</v>
          </cell>
          <cell r="C691">
            <v>1821200536</v>
          </cell>
          <cell r="D691" t="str">
            <v>នុត សីហា</v>
          </cell>
          <cell r="E691" t="str">
            <v>NOUTH SEYHA</v>
          </cell>
          <cell r="F691" t="str">
            <v>0420000075468</v>
          </cell>
        </row>
        <row r="692">
          <cell r="B692" t="str">
            <v>នួន ពុទ្ធារី</v>
          </cell>
          <cell r="C692">
            <v>2822100160</v>
          </cell>
          <cell r="D692" t="str">
            <v>នួន ពុទ្ធារី</v>
          </cell>
          <cell r="E692" t="str">
            <v>NUON PUTHEARY</v>
          </cell>
          <cell r="F692" t="str">
            <v>0080000305557</v>
          </cell>
        </row>
        <row r="693">
          <cell r="B693" t="str">
            <v>នួន អមរា</v>
          </cell>
          <cell r="C693" t="str">
            <v>2841200391</v>
          </cell>
          <cell r="D693" t="str">
            <v>នួន អមរា</v>
          </cell>
          <cell r="E693" t="str">
            <v>NUON AMARA</v>
          </cell>
          <cell r="F693" t="str">
            <v>0420000126089</v>
          </cell>
        </row>
        <row r="694">
          <cell r="B694" t="str">
            <v>នួន កុសល្យ</v>
          </cell>
          <cell r="C694" t="str">
            <v>1951200103</v>
          </cell>
          <cell r="D694" t="str">
            <v>នួន កុសល្យ</v>
          </cell>
          <cell r="E694" t="str">
            <v>NUON KOSAL</v>
          </cell>
          <cell r="F694" t="str">
            <v>0010004600644</v>
          </cell>
        </row>
        <row r="695">
          <cell r="B695" t="str">
            <v>លឹម វន្ឍនា</v>
          </cell>
          <cell r="C695">
            <v>1951200335</v>
          </cell>
          <cell r="D695" t="str">
            <v>លឹម វន្ឍនា</v>
          </cell>
          <cell r="E695" t="str">
            <v>LIM VATHANA</v>
          </cell>
          <cell r="F695" t="str">
            <v>0420000126078</v>
          </cell>
        </row>
        <row r="696">
          <cell r="B696" t="str">
            <v>ថេង ស៊ីណាត</v>
          </cell>
          <cell r="C696">
            <v>2841200265</v>
          </cell>
          <cell r="D696" t="str">
            <v>ថេង ស៊ីណាត</v>
          </cell>
          <cell r="E696" t="str">
            <v>THENG SINAT</v>
          </cell>
          <cell r="F696" t="str">
            <v>0420000072884</v>
          </cell>
        </row>
        <row r="697">
          <cell r="B697" t="str">
            <v>កែវ សម្ភស្ស</v>
          </cell>
          <cell r="C697" t="str">
            <v>1891400147</v>
          </cell>
          <cell r="D697" t="str">
            <v>កែវ សម្ភស្ស</v>
          </cell>
          <cell r="E697" t="str">
            <v>KEO SAMPHORS</v>
          </cell>
          <cell r="F697" t="str">
            <v>0010002543953</v>
          </cell>
        </row>
        <row r="698">
          <cell r="B698" t="str">
            <v>ឡឹប ផាន់នី</v>
          </cell>
          <cell r="C698">
            <v>1920800247</v>
          </cell>
          <cell r="D698" t="str">
            <v>ឡឹប ផាន់នី</v>
          </cell>
          <cell r="E698" t="str">
            <v>LEP PHANNY</v>
          </cell>
          <cell r="F698" t="str">
            <v>0010003823984</v>
          </cell>
        </row>
        <row r="699">
          <cell r="B699" t="str">
            <v>លួត វណ្ណធឿន</v>
          </cell>
          <cell r="C699">
            <v>1851200531</v>
          </cell>
          <cell r="D699" t="str">
            <v>លួត វណ្ណធឿន</v>
          </cell>
          <cell r="E699" t="str">
            <v>LOUT VANTHOEUN</v>
          </cell>
          <cell r="F699" t="str">
            <v>0420000130728</v>
          </cell>
        </row>
        <row r="700">
          <cell r="B700" t="str">
            <v>លន់ សម្ផស្ស</v>
          </cell>
          <cell r="C700">
            <v>2841400137</v>
          </cell>
          <cell r="D700" t="str">
            <v>លន់ សម្ផស្ស</v>
          </cell>
          <cell r="E700" t="str">
            <v>LUN SAMPHOS</v>
          </cell>
          <cell r="F700" t="str">
            <v>0420000101418</v>
          </cell>
        </row>
        <row r="701">
          <cell r="B701" t="str">
            <v>ឡូញ ង៉ែត</v>
          </cell>
          <cell r="C701" t="str">
            <v>1892100506</v>
          </cell>
          <cell r="D701" t="str">
            <v>ឡូញ ង៉ែត</v>
          </cell>
          <cell r="E701" t="str">
            <v>LONH NGET</v>
          </cell>
          <cell r="F701" t="str">
            <v>0420000126364</v>
          </cell>
        </row>
        <row r="702">
          <cell r="B702" t="str">
            <v>អ៊ិន ឌីវិទ្យា</v>
          </cell>
          <cell r="C702" t="str">
            <v>1831200171</v>
          </cell>
          <cell r="D702" t="str">
            <v>អ៊ិន ឌីវិទ្យា</v>
          </cell>
          <cell r="E702" t="str">
            <v>IN DYVICHEA</v>
          </cell>
          <cell r="F702" t="str">
            <v>0010002529055</v>
          </cell>
        </row>
        <row r="703">
          <cell r="B703" t="str">
            <v>វង់ ពេជ្ររតនៈ</v>
          </cell>
          <cell r="C703" t="str">
            <v>1941200141</v>
          </cell>
          <cell r="D703" t="str">
            <v>វង់ ពេជ្ររតនៈ</v>
          </cell>
          <cell r="E703" t="str">
            <v>VONG PICHRATANAK</v>
          </cell>
          <cell r="F703" t="str">
            <v>0460000084108</v>
          </cell>
        </row>
        <row r="704">
          <cell r="B704" t="str">
            <v>ហួន សាន</v>
          </cell>
          <cell r="C704" t="str">
            <v>1790800307</v>
          </cell>
          <cell r="D704" t="str">
            <v>ហួន សាន</v>
          </cell>
          <cell r="E704" t="str">
            <v>HUON SAN</v>
          </cell>
          <cell r="F704" t="str">
            <v>0010002841393</v>
          </cell>
        </row>
        <row r="705">
          <cell r="B705" t="str">
            <v>នុត សុទ្ធារី</v>
          </cell>
          <cell r="C705" t="str">
            <v>2741200028</v>
          </cell>
          <cell r="D705" t="str">
            <v>នុត សុទ្ធារី</v>
          </cell>
          <cell r="E705" t="str">
            <v>NUTH SOTHEARY</v>
          </cell>
          <cell r="F705" t="str">
            <v>0010002528792</v>
          </cell>
        </row>
        <row r="706">
          <cell r="B706" t="str">
            <v>គ្រួច ចាន់បូរ៉ា</v>
          </cell>
          <cell r="C706">
            <v>1871200186</v>
          </cell>
          <cell r="D706" t="str">
            <v>គ្រួច ចាន់បូរ៉ា</v>
          </cell>
          <cell r="E706" t="str">
            <v>KROUCH CHANBORA</v>
          </cell>
          <cell r="F706" t="str">
            <v>0420000101612</v>
          </cell>
        </row>
        <row r="707">
          <cell r="B707" t="str">
            <v>ឈាន ហាក់ឡេង</v>
          </cell>
          <cell r="C707">
            <v>1821200656</v>
          </cell>
          <cell r="D707" t="str">
            <v>ឈាន ហាក់ឡេង</v>
          </cell>
          <cell r="E707" t="str">
            <v>CHHEAN HAKLENG</v>
          </cell>
          <cell r="F707" t="str">
            <v>0420000075476</v>
          </cell>
        </row>
        <row r="708">
          <cell r="B708" t="str">
            <v>ជួន ចរិយា</v>
          </cell>
          <cell r="C708">
            <v>2851200246</v>
          </cell>
          <cell r="D708" t="str">
            <v>ជួន ចរិយា</v>
          </cell>
          <cell r="E708" t="str">
            <v>CHOUN CHAK RIYA</v>
          </cell>
          <cell r="F708" t="str">
            <v>0420000074704</v>
          </cell>
        </row>
        <row r="709">
          <cell r="B709" t="str">
            <v>កែវ សុធា</v>
          </cell>
          <cell r="C709">
            <v>1830800429</v>
          </cell>
          <cell r="D709" t="str">
            <v>កែវ សុធា</v>
          </cell>
          <cell r="E709" t="str">
            <v>KEO SOTHEA</v>
          </cell>
          <cell r="F709" t="str">
            <v>0410000031201</v>
          </cell>
        </row>
        <row r="710">
          <cell r="B710" t="str">
            <v>រ៉ុម វុត្ថា</v>
          </cell>
          <cell r="C710" t="str">
            <v>1880800231</v>
          </cell>
          <cell r="D710" t="str">
            <v>រ៉ុម វុត្ថា</v>
          </cell>
          <cell r="E710" t="str">
            <v>ROM VUTHA</v>
          </cell>
          <cell r="F710" t="str">
            <v>0010002527125</v>
          </cell>
        </row>
        <row r="711">
          <cell r="B711" t="str">
            <v>ជាវ ប៊ុណ្ណា</v>
          </cell>
          <cell r="C711" t="str">
            <v>2850300335</v>
          </cell>
          <cell r="D711" t="str">
            <v>ជាវ ប៊ុណ្ណា</v>
          </cell>
          <cell r="E711" t="str">
            <v>CHEAV BUNNA</v>
          </cell>
          <cell r="F711" t="str">
            <v>0420000126429</v>
          </cell>
        </row>
        <row r="712">
          <cell r="B712" t="str">
            <v>ឌួង យុទ្ធារ៉ា</v>
          </cell>
          <cell r="C712" t="str">
            <v>1691200033</v>
          </cell>
          <cell r="D712" t="str">
            <v>ឌួង យុទ្ធារ៉ា</v>
          </cell>
          <cell r="E712" t="str">
            <v>DUONG YOUTHEARA</v>
          </cell>
          <cell r="F712" t="str">
            <v>0010002550828</v>
          </cell>
        </row>
        <row r="713">
          <cell r="B713" t="str">
            <v>ឡេង មុន្នីរតន៍</v>
          </cell>
          <cell r="C713">
            <v>1801200580</v>
          </cell>
          <cell r="D713" t="str">
            <v>ឡេង មុន្នីរតន៍</v>
          </cell>
          <cell r="E713" t="str">
            <v>LENG MONIROATH</v>
          </cell>
          <cell r="F713" t="str">
            <v>0440000033774</v>
          </cell>
        </row>
        <row r="714">
          <cell r="B714" t="str">
            <v>ផាត់ សុម៉ាលី</v>
          </cell>
          <cell r="C714">
            <v>2881400135</v>
          </cell>
          <cell r="D714" t="str">
            <v>ផាត់ សុម៉ាលី</v>
          </cell>
          <cell r="E714" t="str">
            <v>PHATH SOMALY</v>
          </cell>
          <cell r="F714" t="str">
            <v>0290000043034</v>
          </cell>
        </row>
        <row r="715">
          <cell r="B715" t="str">
            <v>សៀន សារ៉ុម</v>
          </cell>
          <cell r="C715" t="str">
            <v>2882100400</v>
          </cell>
          <cell r="D715" t="str">
            <v>សៀន សារ៉ុម</v>
          </cell>
          <cell r="E715" t="str">
            <v>SIEN SAROM</v>
          </cell>
          <cell r="F715" t="str">
            <v>0420000129037</v>
          </cell>
        </row>
        <row r="716">
          <cell r="B716" t="str">
            <v>គួច សាយអូវ</v>
          </cell>
          <cell r="C716">
            <v>1900300073</v>
          </cell>
          <cell r="D716" t="str">
            <v>គួច សាយអូវ</v>
          </cell>
          <cell r="E716" t="str">
            <v>KOUCH SAYOV</v>
          </cell>
          <cell r="F716" t="str">
            <v>0420000122504</v>
          </cell>
        </row>
        <row r="717">
          <cell r="B717" t="str">
            <v>ថន សុធីរ៉ាត់</v>
          </cell>
          <cell r="C717">
            <v>1900300213</v>
          </cell>
          <cell r="D717" t="str">
            <v>ថន សុធីរ៉ាត់</v>
          </cell>
          <cell r="E717" t="str">
            <v>THON SOTHYRATH</v>
          </cell>
          <cell r="F717" t="str">
            <v>0010003339071</v>
          </cell>
        </row>
        <row r="718">
          <cell r="B718" t="str">
            <v>ទឹម កំសត់</v>
          </cell>
          <cell r="C718" t="str">
            <v>1802100459</v>
          </cell>
          <cell r="D718" t="str">
            <v>ទឹម កំសត់</v>
          </cell>
          <cell r="E718" t="str">
            <v>TIM KOMSOTH</v>
          </cell>
          <cell r="F718" t="str">
            <v>0010002529012</v>
          </cell>
        </row>
        <row r="719">
          <cell r="B719" t="str">
            <v>ហាក់ ឡៃហ៊ត</v>
          </cell>
          <cell r="C719" t="str">
            <v>1852100456</v>
          </cell>
          <cell r="D719" t="str">
            <v>ហាក់ ឡៃហ៊ត</v>
          </cell>
          <cell r="E719" t="str">
            <v>HAK LEYHORT</v>
          </cell>
          <cell r="F719" t="str">
            <v>0010003399953</v>
          </cell>
        </row>
        <row r="720">
          <cell r="B720" t="str">
            <v>សុះ សោភ័ណ</v>
          </cell>
          <cell r="C720">
            <v>1860300354</v>
          </cell>
          <cell r="D720" t="str">
            <v>សុះ សោភ័ណ</v>
          </cell>
          <cell r="E720" t="str">
            <v>SOS SORPHORN</v>
          </cell>
          <cell r="F720" t="str">
            <v>0420000107173</v>
          </cell>
        </row>
        <row r="721">
          <cell r="B721" t="str">
            <v>ឡៅ គឹមលាង</v>
          </cell>
          <cell r="C721">
            <v>2850200414</v>
          </cell>
          <cell r="D721" t="str">
            <v>ឡៅ គឹមលាង</v>
          </cell>
          <cell r="E721" t="str">
            <v>LAO KIMLEANG</v>
          </cell>
          <cell r="F721" t="str">
            <v>0010004655856</v>
          </cell>
        </row>
        <row r="722">
          <cell r="B722" t="str">
            <v>ថាន់ មុន្នីរ័តន៍</v>
          </cell>
          <cell r="C722" t="str">
            <v>1940300207</v>
          </cell>
          <cell r="D722" t="str">
            <v>ថាន់ មុន្នីរ័តន៍</v>
          </cell>
          <cell r="E722" t="str">
            <v>THAN MONYRATH</v>
          </cell>
          <cell r="F722" t="str">
            <v>0420000126119</v>
          </cell>
        </row>
        <row r="723">
          <cell r="B723" t="str">
            <v>លី បូរុន</v>
          </cell>
          <cell r="C723">
            <v>1932300008</v>
          </cell>
          <cell r="D723" t="str">
            <v>លី បូរុន</v>
          </cell>
          <cell r="E723" t="str">
            <v>LY BORUN</v>
          </cell>
          <cell r="F723" t="str">
            <v>0420000127832</v>
          </cell>
        </row>
        <row r="724">
          <cell r="B724" t="str">
            <v>អុល ច័ន្ទណា</v>
          </cell>
          <cell r="C724">
            <v>2941400271</v>
          </cell>
          <cell r="D724" t="str">
            <v>អុល ច័ន្ទណា</v>
          </cell>
          <cell r="E724" t="str">
            <v>OL CHANNA</v>
          </cell>
          <cell r="F724" t="str">
            <v>0650000019954</v>
          </cell>
        </row>
        <row r="725">
          <cell r="B725" t="str">
            <v>បេន ល័ក្ខណា</v>
          </cell>
          <cell r="C725">
            <v>2961200114</v>
          </cell>
          <cell r="D725" t="str">
            <v>បេន ល័ក្ខណា</v>
          </cell>
          <cell r="E725" t="str">
            <v>BEN LEAKHENA</v>
          </cell>
          <cell r="F725" t="str">
            <v>0650000019695</v>
          </cell>
        </row>
        <row r="726">
          <cell r="B726" t="str">
            <v>ទេព សុជាតា</v>
          </cell>
          <cell r="C726" t="str">
            <v>1701200668</v>
          </cell>
          <cell r="D726" t="str">
            <v>ទេព សុជាតា</v>
          </cell>
          <cell r="E726" t="str">
            <v>TEP SOCHEATA</v>
          </cell>
          <cell r="F726" t="str">
            <v>0510000004594</v>
          </cell>
        </row>
        <row r="727">
          <cell r="B727" t="str">
            <v>ជៀង សូផាត</v>
          </cell>
          <cell r="C727">
            <v>1892100275</v>
          </cell>
          <cell r="D727" t="str">
            <v>ជៀង សូផាត</v>
          </cell>
          <cell r="E727" t="str">
            <v>CHEANG SOPHAT</v>
          </cell>
          <cell r="F727" t="str">
            <v>0420000089949</v>
          </cell>
        </row>
        <row r="728">
          <cell r="B728" t="str">
            <v>អាំង សេងលី</v>
          </cell>
          <cell r="C728">
            <v>1921700137</v>
          </cell>
          <cell r="D728" t="str">
            <v>អាំង សេងលី</v>
          </cell>
          <cell r="E728" t="str">
            <v>ANG SENGLY</v>
          </cell>
          <cell r="F728" t="str">
            <v>0010004111546</v>
          </cell>
        </row>
        <row r="729">
          <cell r="B729" t="str">
            <v>បូ ច័ន្ទវាសនា</v>
          </cell>
          <cell r="C729">
            <v>2810800080</v>
          </cell>
          <cell r="D729" t="str">
            <v>បូ ច័ន្ទវាសនា</v>
          </cell>
          <cell r="E729" t="str">
            <v>BO CHANVEASNA</v>
          </cell>
          <cell r="F729" t="str">
            <v>0010002534067</v>
          </cell>
        </row>
        <row r="730">
          <cell r="B730" t="str">
            <v>ស៊ុំ ផារ៉ែន</v>
          </cell>
          <cell r="C730" t="str">
            <v>1721200052</v>
          </cell>
          <cell r="D730" t="str">
            <v>ស៊ុំ ផារ៉ែន</v>
          </cell>
          <cell r="E730" t="str">
            <v>SUM PHAREN</v>
          </cell>
          <cell r="F730" t="str">
            <v>0010002527427</v>
          </cell>
        </row>
        <row r="731">
          <cell r="B731" t="str">
            <v>ជា ស៊ាងហុង</v>
          </cell>
          <cell r="C731" t="str">
            <v>1780300154</v>
          </cell>
          <cell r="D731" t="str">
            <v>ជា ស៊ាងហុង</v>
          </cell>
          <cell r="E731" t="str">
            <v>CHEA SEANGHONG</v>
          </cell>
          <cell r="F731" t="str">
            <v>0010002527877</v>
          </cell>
        </row>
        <row r="732">
          <cell r="B732" t="str">
            <v>ខៀវ សុធារ៉ា</v>
          </cell>
          <cell r="C732" t="str">
            <v>1721200051</v>
          </cell>
          <cell r="D732" t="str">
            <v>ខៀវ សុធារ៉ា</v>
          </cell>
          <cell r="E732" t="str">
            <v>KHEAV SOTHEARA</v>
          </cell>
          <cell r="F732" t="str">
            <v>0010002536523</v>
          </cell>
        </row>
        <row r="733">
          <cell r="B733" t="str">
            <v>ហេង ប៊ុនថា</v>
          </cell>
          <cell r="C733" t="str">
            <v>1820800342</v>
          </cell>
          <cell r="D733" t="str">
            <v>ហេង ប៊ុនថា</v>
          </cell>
          <cell r="E733" t="str">
            <v>HENG BUNTHA</v>
          </cell>
          <cell r="F733" t="str">
            <v>0010002527858</v>
          </cell>
        </row>
        <row r="734">
          <cell r="B734" t="str">
            <v>ព្រំ វាសនា</v>
          </cell>
          <cell r="C734">
            <v>1832000002</v>
          </cell>
          <cell r="D734" t="str">
            <v>ព្រំ វាសនា</v>
          </cell>
          <cell r="E734" t="str">
            <v>PRUM VEASNA</v>
          </cell>
          <cell r="F734" t="str">
            <v>0010002542051</v>
          </cell>
        </row>
        <row r="735">
          <cell r="B735" t="str">
            <v>ឃុត អ៊ូច</v>
          </cell>
          <cell r="C735" t="str">
            <v>1850500164</v>
          </cell>
          <cell r="D735" t="str">
            <v>ឃុត អ៊ូច</v>
          </cell>
          <cell r="E735" t="str">
            <v>KHUT OUCH</v>
          </cell>
          <cell r="F735" t="str">
            <v>0010002800816</v>
          </cell>
        </row>
        <row r="736">
          <cell r="B736" t="str">
            <v>អូន ទ្រី</v>
          </cell>
          <cell r="C736" t="str">
            <v>1760200288</v>
          </cell>
          <cell r="D736" t="str">
            <v>អូន ទ្រី</v>
          </cell>
          <cell r="E736" t="str">
            <v>ON TRY</v>
          </cell>
          <cell r="F736" t="str">
            <v>0010002531904</v>
          </cell>
        </row>
        <row r="737">
          <cell r="B737" t="str">
            <v>ឡាយ ពិសិដ្ឋ</v>
          </cell>
          <cell r="C737">
            <v>1880700326</v>
          </cell>
          <cell r="D737" t="str">
            <v>ឡាយ ពិសិដ្ឋ</v>
          </cell>
          <cell r="E737" t="str">
            <v>LAY PISETH</v>
          </cell>
          <cell r="F737" t="str">
            <v>0010003749679</v>
          </cell>
        </row>
        <row r="738">
          <cell r="B738" t="str">
            <v>កែវ សុផានី</v>
          </cell>
          <cell r="C738">
            <v>2961200113</v>
          </cell>
          <cell r="D738" t="str">
            <v>កែវ សុផានី</v>
          </cell>
          <cell r="E738" t="str">
            <v>KEO SOPHANY</v>
          </cell>
          <cell r="F738" t="str">
            <v>0480000295436</v>
          </cell>
        </row>
        <row r="739">
          <cell r="B739" t="str">
            <v>នៅ បញ្ញាវត្តី</v>
          </cell>
          <cell r="C739">
            <v>2910200278</v>
          </cell>
          <cell r="D739" t="str">
            <v>នៅ បញ្ញាវត្តី</v>
          </cell>
          <cell r="E739" t="str">
            <v>NOUV PANHAVATTEY</v>
          </cell>
          <cell r="F739" t="str">
            <v>0650000020162</v>
          </cell>
        </row>
        <row r="740">
          <cell r="B740" t="str">
            <v>អ៊ុយ សារី</v>
          </cell>
          <cell r="C740">
            <v>2920800292</v>
          </cell>
          <cell r="D740" t="str">
            <v>អ៊ុយ សារី</v>
          </cell>
          <cell r="E740" t="str">
            <v>UY SARY</v>
          </cell>
          <cell r="F740" t="str">
            <v>0420000095744</v>
          </cell>
        </row>
        <row r="741">
          <cell r="B741" t="str">
            <v>ហន ហនុរិទ្ធិ</v>
          </cell>
          <cell r="C741" t="str">
            <v>1850200417</v>
          </cell>
          <cell r="D741" t="str">
            <v>ហន ហនុរិទ្ធិ</v>
          </cell>
          <cell r="E741" t="str">
            <v>HAN HAKNOUK RITH</v>
          </cell>
          <cell r="F741" t="str">
            <v>0010002787917</v>
          </cell>
        </row>
        <row r="742">
          <cell r="B742" t="str">
            <v>ស សាម៉េត</v>
          </cell>
          <cell r="C742">
            <v>1882100403</v>
          </cell>
          <cell r="D742" t="str">
            <v>ស សាម៉េត</v>
          </cell>
          <cell r="E742" t="str">
            <v>SOR SAMET</v>
          </cell>
          <cell r="F742" t="str">
            <v>0240000221865</v>
          </cell>
        </row>
        <row r="743">
          <cell r="B743" t="str">
            <v>ឃៀង ចិន្តា</v>
          </cell>
          <cell r="C743">
            <v>2902100445</v>
          </cell>
          <cell r="D743" t="str">
            <v>ឃៀង ចិន្តា</v>
          </cell>
          <cell r="E743" t="str">
            <v>KHIENG CHENDA</v>
          </cell>
          <cell r="F743" t="str">
            <v>0010005486799</v>
          </cell>
        </row>
        <row r="744">
          <cell r="B744" t="str">
            <v>ទាង បូរាណ</v>
          </cell>
          <cell r="C744">
            <v>1750700008</v>
          </cell>
          <cell r="D744" t="str">
            <v>ទាង បូរាណ</v>
          </cell>
          <cell r="E744" t="str">
            <v>TEANG BORAN</v>
          </cell>
          <cell r="F744" t="str">
            <v>0130000256774</v>
          </cell>
        </row>
        <row r="745">
          <cell r="B745" t="str">
            <v>សំ ស្រីណាត</v>
          </cell>
          <cell r="C745">
            <v>2831200250</v>
          </cell>
          <cell r="D745" t="str">
            <v>សំ ស្រីណាត</v>
          </cell>
          <cell r="E745" t="str">
            <v>SAM SREYNAT</v>
          </cell>
          <cell r="F745" t="str">
            <v>0010004362271</v>
          </cell>
        </row>
        <row r="746">
          <cell r="B746" t="str">
            <v>ឆាយ ម៉ារីណែត</v>
          </cell>
          <cell r="C746">
            <v>2990800086</v>
          </cell>
          <cell r="D746" t="str">
            <v>ឆាយ ម៉ារីណែត</v>
          </cell>
          <cell r="E746" t="str">
            <v>CHHAY MARINETH</v>
          </cell>
          <cell r="F746" t="str">
            <v>0420000153779</v>
          </cell>
        </row>
        <row r="747">
          <cell r="B747" t="str">
            <v>ហៃ មុំពីឌូ</v>
          </cell>
          <cell r="C747">
            <v>1811200692</v>
          </cell>
          <cell r="D747" t="str">
            <v>ហៃ មុំពីឌូ</v>
          </cell>
          <cell r="E747" t="str">
            <v>HAY MOMPIDO</v>
          </cell>
          <cell r="F747" t="str">
            <v>0420000186448</v>
          </cell>
        </row>
        <row r="748">
          <cell r="B748" t="str">
            <v>ទេព គឹមឆៃ</v>
          </cell>
          <cell r="C748">
            <v>1842100582</v>
          </cell>
          <cell r="D748" t="str">
            <v>ទេព គឹមឆៃ</v>
          </cell>
          <cell r="E748" t="str">
            <v>TEP KIMCHHAY</v>
          </cell>
          <cell r="F748" t="str">
            <v>0650000019784</v>
          </cell>
        </row>
        <row r="749">
          <cell r="B749" t="str">
            <v>ស៊ុត បូរក្ស</v>
          </cell>
          <cell r="C749">
            <v>1911000106</v>
          </cell>
          <cell r="D749" t="str">
            <v>ស៊ុត បូរក្ស</v>
          </cell>
          <cell r="E749" t="str">
            <v>SOUT BOREAK</v>
          </cell>
          <cell r="F749" t="str">
            <v>0650000019776</v>
          </cell>
        </row>
        <row r="750">
          <cell r="B750" t="str">
            <v>ភិន វិសាល</v>
          </cell>
          <cell r="C750">
            <v>1940200154</v>
          </cell>
          <cell r="D750" t="str">
            <v>ភិន វិសាល</v>
          </cell>
          <cell r="E750" t="str">
            <v>PHEN VESAL</v>
          </cell>
          <cell r="F750" t="str">
            <v>0010005486748</v>
          </cell>
        </row>
        <row r="751">
          <cell r="B751" t="str">
            <v>សំអុន បូរមី</v>
          </cell>
          <cell r="C751">
            <v>1951200416</v>
          </cell>
          <cell r="D751" t="str">
            <v>សំអុន បូរមី</v>
          </cell>
          <cell r="E751" t="str">
            <v>SAM ONN BORAMEY</v>
          </cell>
          <cell r="F751" t="str">
            <v>0650000019822</v>
          </cell>
        </row>
        <row r="752">
          <cell r="B752" t="str">
            <v>កុល កលរក្សា</v>
          </cell>
          <cell r="C752">
            <v>2960800222</v>
          </cell>
          <cell r="D752" t="str">
            <v>កុល កលរក្សា</v>
          </cell>
          <cell r="E752" t="str">
            <v>KOL KALRAKSA</v>
          </cell>
          <cell r="F752" t="str">
            <v>0010005486818</v>
          </cell>
        </row>
        <row r="753">
          <cell r="B753" t="str">
            <v>ពៅ មុន្នីរិទ្ធ</v>
          </cell>
          <cell r="C753">
            <v>1971200065</v>
          </cell>
          <cell r="D753" t="str">
            <v>ពៅ មុន្នីរិទ្ធ</v>
          </cell>
          <cell r="E753" t="str">
            <v>PEOU MONIRITH</v>
          </cell>
          <cell r="F753" t="str">
            <v>0650000019757</v>
          </cell>
        </row>
        <row r="754">
          <cell r="B754" t="str">
            <v>សេង សៀវហ៊ង</v>
          </cell>
          <cell r="C754">
            <v>2941000093</v>
          </cell>
          <cell r="D754" t="str">
            <v>សេង សៀវហ៊ង</v>
          </cell>
          <cell r="E754" t="str">
            <v>SENG SIVEHORNG</v>
          </cell>
          <cell r="F754">
            <v>290000078768</v>
          </cell>
        </row>
        <row r="755">
          <cell r="B755" t="str">
            <v>វ៉ា យុវវឌ្ឍនា</v>
          </cell>
          <cell r="C755" t="str">
            <v>1700300009</v>
          </cell>
          <cell r="D755" t="str">
            <v>វ៉ា យុវវឌ្ឍនា</v>
          </cell>
          <cell r="E755" t="str">
            <v>VA YUVAVADHANA</v>
          </cell>
          <cell r="F755" t="str">
            <v>0010002726985</v>
          </cell>
        </row>
        <row r="756">
          <cell r="B756" t="str">
            <v>ពិន ណិត</v>
          </cell>
          <cell r="C756">
            <v>1912100329</v>
          </cell>
          <cell r="D756" t="str">
            <v>ពិន ណិត</v>
          </cell>
          <cell r="E756" t="str">
            <v>PIN NIT</v>
          </cell>
          <cell r="F756" t="str">
            <v>0420000095612</v>
          </cell>
        </row>
        <row r="757">
          <cell r="B757" t="str">
            <v>តុង សុភី</v>
          </cell>
          <cell r="C757">
            <v>1941200156</v>
          </cell>
          <cell r="D757" t="str">
            <v>តុង សុភី</v>
          </cell>
          <cell r="E757" t="str">
            <v>TONG SOPHY</v>
          </cell>
          <cell r="F757" t="str">
            <v>0060000416978</v>
          </cell>
        </row>
        <row r="758">
          <cell r="B758" t="str">
            <v>ឆេន សុខន</v>
          </cell>
          <cell r="C758">
            <v>1892100144</v>
          </cell>
          <cell r="D758" t="str">
            <v>ឆេន សុខន</v>
          </cell>
          <cell r="E758" t="str">
            <v>CHHEN SOKHORN</v>
          </cell>
          <cell r="F758" t="str">
            <v>0420000128324</v>
          </cell>
        </row>
        <row r="759">
          <cell r="B759" t="str">
            <v>តឹក ស្រីលក្ខណ៍</v>
          </cell>
          <cell r="C759" t="str">
            <v>2930400172</v>
          </cell>
          <cell r="D759" t="str">
            <v>តឹក ស្រីលក្ខណ៍</v>
          </cell>
          <cell r="E759" t="str">
            <v>TOEK SREYLEAK</v>
          </cell>
          <cell r="F759" t="str">
            <v>0010003828207</v>
          </cell>
        </row>
        <row r="760">
          <cell r="B760" t="str">
            <v>ចេវ សុឃីម</v>
          </cell>
          <cell r="C760" t="str">
            <v>2902100313</v>
          </cell>
          <cell r="D760" t="str">
            <v>ចេវ សុឃីម</v>
          </cell>
          <cell r="E760" t="str">
            <v>CHEV SOKHIM</v>
          </cell>
          <cell r="F760" t="str">
            <v>0420000122091</v>
          </cell>
        </row>
        <row r="761">
          <cell r="B761" t="str">
            <v>ឡាំ សុវុត្ថា</v>
          </cell>
          <cell r="C761" t="str">
            <v>1741400014</v>
          </cell>
          <cell r="D761" t="str">
            <v>ឡាំ សុវុត្ថា</v>
          </cell>
          <cell r="E761" t="str">
            <v>LAIM SOVUTHA</v>
          </cell>
          <cell r="F761" t="str">
            <v>0010002527222</v>
          </cell>
        </row>
        <row r="762">
          <cell r="B762" t="str">
            <v>ហ៊ុន គាង</v>
          </cell>
          <cell r="C762">
            <v>1900300377</v>
          </cell>
          <cell r="D762" t="str">
            <v>ហ៊ុន គាង</v>
          </cell>
          <cell r="E762" t="str">
            <v>HUN KEANG</v>
          </cell>
          <cell r="F762" t="str">
            <v>0420000095736</v>
          </cell>
        </row>
        <row r="763">
          <cell r="B763" t="str">
            <v>ឈ សុខា</v>
          </cell>
          <cell r="C763">
            <v>1792100411</v>
          </cell>
          <cell r="D763" t="str">
            <v>ឈ សុខា</v>
          </cell>
          <cell r="E763" t="str">
            <v>CHHOR SOKHA</v>
          </cell>
          <cell r="F763" t="str">
            <v>0480000242936</v>
          </cell>
        </row>
        <row r="764">
          <cell r="B764" t="str">
            <v>ហ៊ុន ចំរើន</v>
          </cell>
          <cell r="C764">
            <v>1912100380</v>
          </cell>
          <cell r="D764" t="str">
            <v>ហ៊ុន ចំរើន</v>
          </cell>
          <cell r="E764" t="str">
            <v>HUN CHOMROEN</v>
          </cell>
          <cell r="F764" t="str">
            <v>0420000127999</v>
          </cell>
        </row>
        <row r="765">
          <cell r="B765" t="str">
            <v>ប៉ុន សភាឫទ្ធិ</v>
          </cell>
          <cell r="C765" t="str">
            <v>1951200105</v>
          </cell>
          <cell r="D765" t="str">
            <v>ប៉ុន សភាឫទ្ធិ</v>
          </cell>
          <cell r="E765" t="str">
            <v>PON SAKPHEARETH</v>
          </cell>
          <cell r="F765" t="str">
            <v>0420000123397</v>
          </cell>
        </row>
        <row r="766">
          <cell r="B766" t="str">
            <v>ហេង ហ័រ</v>
          </cell>
          <cell r="C766">
            <v>1880300336</v>
          </cell>
          <cell r="D766" t="str">
            <v>ហេង ហ័រ</v>
          </cell>
          <cell r="E766" t="str">
            <v>HENG HOR</v>
          </cell>
          <cell r="F766" t="str">
            <v>0010003339098</v>
          </cell>
        </row>
        <row r="767">
          <cell r="B767" t="str">
            <v>សាន បូណា</v>
          </cell>
          <cell r="C767" t="str">
            <v>1741200062</v>
          </cell>
          <cell r="D767" t="str">
            <v>សាន បូណា</v>
          </cell>
          <cell r="E767" t="str">
            <v>SAN BONA</v>
          </cell>
          <cell r="F767" t="str">
            <v>0010002532641</v>
          </cell>
        </row>
        <row r="768">
          <cell r="B768" t="str">
            <v>ហម សាវីន</v>
          </cell>
          <cell r="C768">
            <v>2930700088</v>
          </cell>
          <cell r="D768" t="str">
            <v>ហម សាវីន</v>
          </cell>
          <cell r="E768" t="str">
            <v>HAM SAVIN</v>
          </cell>
          <cell r="F768" t="str">
            <v>0240000221873</v>
          </cell>
        </row>
        <row r="769">
          <cell r="B769" t="str">
            <v>ទៀង ស៊ុនហេង</v>
          </cell>
          <cell r="C769" t="str">
            <v>1810600241</v>
          </cell>
          <cell r="D769" t="str">
            <v>ទៀង ស៊ុនហេង</v>
          </cell>
          <cell r="E769" t="str">
            <v>TIENG SUNHENG</v>
          </cell>
          <cell r="F769" t="str">
            <v>0240000237273</v>
          </cell>
        </row>
        <row r="770">
          <cell r="B770" t="str">
            <v>ប្រាក់ សុមនី</v>
          </cell>
          <cell r="C770">
            <v>1810800479</v>
          </cell>
          <cell r="D770" t="str">
            <v>ប្រាក់ សុមនី</v>
          </cell>
          <cell r="E770" t="str">
            <v>PRAK SOMONY</v>
          </cell>
          <cell r="F770" t="str">
            <v>0060000417467</v>
          </cell>
        </row>
        <row r="771">
          <cell r="B771" t="str">
            <v>លី បុត្រា</v>
          </cell>
          <cell r="C771" t="str">
            <v>1941000056</v>
          </cell>
          <cell r="D771" t="str">
            <v>លី បុត្រា</v>
          </cell>
          <cell r="E771" t="str">
            <v>LY BOTRA</v>
          </cell>
          <cell r="F771" t="str">
            <v>0420000126003</v>
          </cell>
        </row>
        <row r="772">
          <cell r="B772" t="str">
            <v>អេង គន្ធា</v>
          </cell>
          <cell r="C772" t="str">
            <v>2920800265</v>
          </cell>
          <cell r="D772" t="str">
            <v>អេង គន្ធា</v>
          </cell>
          <cell r="E772" t="str">
            <v>ENG KUNTHEA</v>
          </cell>
          <cell r="F772" t="str">
            <v>0420000121982</v>
          </cell>
        </row>
        <row r="773">
          <cell r="B773" t="str">
            <v>ស៊ុន សារី</v>
          </cell>
          <cell r="C773">
            <v>1941200214</v>
          </cell>
          <cell r="D773" t="str">
            <v>ស៊ុន សារី</v>
          </cell>
          <cell r="E773" t="str">
            <v>SUN SARY</v>
          </cell>
          <cell r="F773" t="str">
            <v>0420000153787</v>
          </cell>
        </row>
        <row r="774">
          <cell r="B774" t="str">
            <v>ប្រាក់ បូរី</v>
          </cell>
          <cell r="C774" t="str">
            <v>2922100370</v>
          </cell>
          <cell r="D774" t="str">
            <v>ប្រាក់ បូរី</v>
          </cell>
          <cell r="E774" t="str">
            <v>PRAK BOREY</v>
          </cell>
          <cell r="F774" t="str">
            <v>0420000125996</v>
          </cell>
        </row>
        <row r="775">
          <cell r="B775" t="str">
            <v>ស៊ុត ស៊ីណេត</v>
          </cell>
          <cell r="C775" t="str">
            <v>2891400193</v>
          </cell>
          <cell r="D775" t="str">
            <v>ស៊ុត ស៊ីណេត</v>
          </cell>
          <cell r="E775" t="str">
            <v>SUTH SENETH</v>
          </cell>
          <cell r="F775" t="str">
            <v>0010002788018</v>
          </cell>
        </row>
        <row r="776">
          <cell r="B776" t="str">
            <v>ផេង សុភឿន</v>
          </cell>
          <cell r="C776">
            <v>1882100571</v>
          </cell>
          <cell r="D776" t="str">
            <v>ផេង សុភឿន</v>
          </cell>
          <cell r="E776" t="str">
            <v>PHENG SOPHOEURN</v>
          </cell>
          <cell r="F776" t="str">
            <v>0420000126477</v>
          </cell>
        </row>
        <row r="777">
          <cell r="B777" t="str">
            <v>លី ធីតា</v>
          </cell>
          <cell r="C777" t="str">
            <v>2801000083</v>
          </cell>
          <cell r="D777" t="str">
            <v>លី ធីតា</v>
          </cell>
          <cell r="E777" t="str">
            <v>LY THIDA</v>
          </cell>
          <cell r="F777" t="str">
            <v>0420000126011</v>
          </cell>
        </row>
        <row r="778">
          <cell r="B778" t="str">
            <v>គីន ផានិត</v>
          </cell>
          <cell r="C778" t="str">
            <v>1920500130</v>
          </cell>
          <cell r="D778" t="str">
            <v>គីន ផានិត</v>
          </cell>
          <cell r="E778" t="str">
            <v>KIN PHANITH</v>
          </cell>
          <cell r="F778" t="str">
            <v>0420000121998</v>
          </cell>
        </row>
        <row r="779">
          <cell r="B779" t="str">
            <v>វិទ្យា ឧត្តម</v>
          </cell>
          <cell r="C779" t="str">
            <v>1940200104</v>
          </cell>
          <cell r="D779" t="str">
            <v>វិទ្យា ឧត្តម</v>
          </cell>
          <cell r="E779" t="str">
            <v>VITHIEA OUDAM</v>
          </cell>
          <cell r="F779" t="str">
            <v>0420000092842</v>
          </cell>
        </row>
        <row r="780">
          <cell r="B780" t="str">
            <v>ឃិន ចិន្ដា</v>
          </cell>
          <cell r="C780">
            <v>2892100372</v>
          </cell>
          <cell r="D780" t="str">
            <v>ឃិន ចិន្ដា</v>
          </cell>
          <cell r="E780" t="str">
            <v>KHIN CHENDA</v>
          </cell>
          <cell r="F780" t="str">
            <v>0420000127867</v>
          </cell>
        </row>
        <row r="781">
          <cell r="B781" t="str">
            <v>ថុល ពៅ</v>
          </cell>
          <cell r="C781" t="str">
            <v>1900300164</v>
          </cell>
          <cell r="D781" t="str">
            <v>ថុល ពៅ</v>
          </cell>
          <cell r="E781" t="str">
            <v>THOL PAO</v>
          </cell>
          <cell r="F781" t="str">
            <v>0010002788026</v>
          </cell>
        </row>
        <row r="782">
          <cell r="B782" t="str">
            <v>ឡៃ ប៊ុងគាង</v>
          </cell>
          <cell r="C782">
            <v>1941200155</v>
          </cell>
          <cell r="D782" t="str">
            <v>ឡៃ ប៊ុងគាង</v>
          </cell>
          <cell r="E782" t="str">
            <v>LAY BUNGKEANG</v>
          </cell>
          <cell r="F782" t="str">
            <v>0440000032077</v>
          </cell>
        </row>
        <row r="783">
          <cell r="B783" t="str">
            <v>សុខ លីដា</v>
          </cell>
          <cell r="C783" t="str">
            <v>2960500061</v>
          </cell>
          <cell r="D783" t="str">
            <v>សុខ លីដា</v>
          </cell>
          <cell r="E783" t="str">
            <v>SOK LIDA</v>
          </cell>
          <cell r="F783" t="str">
            <v>0420000121974</v>
          </cell>
        </row>
        <row r="784">
          <cell r="B784" t="str">
            <v>ប៉ែន សាវ៉ាត</v>
          </cell>
          <cell r="C784" t="str">
            <v>1780300226</v>
          </cell>
          <cell r="D784" t="str">
            <v>ប៉ែន សាវ៉ាត</v>
          </cell>
          <cell r="E784" t="str">
            <v>PEN SAVAT</v>
          </cell>
          <cell r="F784" t="str">
            <v>0010002527486</v>
          </cell>
        </row>
        <row r="785">
          <cell r="B785" t="str">
            <v xml:space="preserve">យន សុផាណា </v>
          </cell>
          <cell r="C785">
            <v>1880400175</v>
          </cell>
          <cell r="D785" t="str">
            <v xml:space="preserve">យន សុផាណា </v>
          </cell>
          <cell r="E785" t="str">
            <v>YORN SOPHANA</v>
          </cell>
          <cell r="F785" t="str">
            <v>0420000112557</v>
          </cell>
        </row>
        <row r="786">
          <cell r="B786" t="str">
            <v>គង់ សុវាចា</v>
          </cell>
          <cell r="C786">
            <v>2890600189</v>
          </cell>
          <cell r="D786" t="str">
            <v>គង់ សុវាចា</v>
          </cell>
          <cell r="E786" t="str">
            <v>KONG SOVEACHA</v>
          </cell>
          <cell r="F786" t="str">
            <v>0010003368004</v>
          </cell>
        </row>
        <row r="787">
          <cell r="B787" t="str">
            <v>ឃឹម សុសំរេច</v>
          </cell>
          <cell r="C787" t="str">
            <v>1831200471</v>
          </cell>
          <cell r="D787" t="str">
            <v>ឃឹម សុសំរេច</v>
          </cell>
          <cell r="E787" t="str">
            <v>KHIM SOSAMRACH</v>
          </cell>
          <cell r="F787" t="str">
            <v>0010002525707</v>
          </cell>
        </row>
        <row r="788">
          <cell r="B788" t="str">
            <v>ហេង ហ៊ត</v>
          </cell>
          <cell r="C788" t="str">
            <v>1672100010</v>
          </cell>
          <cell r="D788" t="str">
            <v>ហេង ហ៊ត</v>
          </cell>
          <cell r="E788" t="str">
            <v>HENG HORT</v>
          </cell>
          <cell r="F788" t="str">
            <v>0010002536469</v>
          </cell>
        </row>
        <row r="789">
          <cell r="B789" t="str">
            <v>លី សុភាព</v>
          </cell>
          <cell r="C789" t="str">
            <v>1700300068</v>
          </cell>
          <cell r="D789" t="str">
            <v>លី សុភាព</v>
          </cell>
          <cell r="E789" t="str">
            <v>LY SOPHEAP</v>
          </cell>
          <cell r="F789" t="str">
            <v>0010002536407</v>
          </cell>
        </row>
        <row r="790">
          <cell r="B790" t="str">
            <v>ស៊ីម ហុង</v>
          </cell>
          <cell r="C790" t="str">
            <v>1760300014</v>
          </cell>
          <cell r="D790" t="str">
            <v>ស៊ីម ហុង</v>
          </cell>
          <cell r="E790" t="str">
            <v>SIM HONG</v>
          </cell>
          <cell r="F790" t="str">
            <v>0010002528873</v>
          </cell>
        </row>
        <row r="791">
          <cell r="B791" t="str">
            <v>ទូច ពណ្ណរាយ</v>
          </cell>
          <cell r="C791" t="str">
            <v>1801200269</v>
          </cell>
          <cell r="D791" t="str">
            <v>ទូច ពណ្ណរាយ</v>
          </cell>
          <cell r="E791" t="str">
            <v>TOUCH PONNAREAY</v>
          </cell>
          <cell r="F791" t="str">
            <v>0010002536361</v>
          </cell>
        </row>
        <row r="792">
          <cell r="B792" t="str">
            <v>ហុង មុយ</v>
          </cell>
          <cell r="C792" t="str">
            <v>2731200035</v>
          </cell>
          <cell r="D792" t="str">
            <v>ហុង មុយ</v>
          </cell>
          <cell r="E792" t="str">
            <v>HONG MUY</v>
          </cell>
          <cell r="F792" t="str">
            <v>0010002534423</v>
          </cell>
        </row>
        <row r="793">
          <cell r="B793" t="str">
            <v>សយ ម៉ានិត</v>
          </cell>
          <cell r="C793" t="str">
            <v>1821200024</v>
          </cell>
          <cell r="D793" t="str">
            <v>សយ ម៉ានិត</v>
          </cell>
          <cell r="E793" t="str">
            <v>SAY MANITH</v>
          </cell>
          <cell r="F793" t="str">
            <v>0010002534512</v>
          </cell>
        </row>
        <row r="794">
          <cell r="B794" t="str">
            <v>គន់ សម្បត្តិ</v>
          </cell>
          <cell r="C794">
            <v>1831500108</v>
          </cell>
          <cell r="D794" t="str">
            <v>គន់ សម្បត្តិ</v>
          </cell>
          <cell r="E794" t="str">
            <v>KUN SAMBATH</v>
          </cell>
          <cell r="F794" t="str">
            <v>0010002637273</v>
          </cell>
        </row>
        <row r="795">
          <cell r="B795" t="str">
            <v>អ៊ុក រ៉ាវុធ</v>
          </cell>
          <cell r="C795" t="str">
            <v>1680700004</v>
          </cell>
          <cell r="D795" t="str">
            <v>អ៊ុក រ៉ាវុធ</v>
          </cell>
          <cell r="E795" t="str">
            <v>OUK RAVUTH</v>
          </cell>
          <cell r="F795" t="str">
            <v>0010002531661</v>
          </cell>
        </row>
        <row r="796">
          <cell r="B796" t="str">
            <v>ជីង សរ</v>
          </cell>
          <cell r="C796" t="str">
            <v>1801200385</v>
          </cell>
          <cell r="D796" t="str">
            <v>ជីង សរ</v>
          </cell>
          <cell r="E796" t="str">
            <v>CHING SAR</v>
          </cell>
          <cell r="F796" t="str">
            <v>0010002528741</v>
          </cell>
        </row>
        <row r="797">
          <cell r="B797" t="str">
            <v>ជួន អានសង្វារ</v>
          </cell>
          <cell r="C797" t="str">
            <v>1811200050</v>
          </cell>
          <cell r="D797" t="str">
            <v>ជួន អានសង្វារ</v>
          </cell>
          <cell r="E797" t="str">
            <v>CHUON ANSANGWAR</v>
          </cell>
          <cell r="F797" t="str">
            <v>0010002528954</v>
          </cell>
        </row>
        <row r="798">
          <cell r="B798" t="str">
            <v>ជួប សុផានី</v>
          </cell>
          <cell r="C798" t="str">
            <v>2800800124</v>
          </cell>
          <cell r="D798" t="str">
            <v>ជួប សុផានី</v>
          </cell>
          <cell r="E798" t="str">
            <v>CHOUP SOPHANY</v>
          </cell>
          <cell r="F798" t="str">
            <v>0010002544267</v>
          </cell>
        </row>
        <row r="799">
          <cell r="B799" t="str">
            <v>លី ហា</v>
          </cell>
          <cell r="C799">
            <v>1911200076</v>
          </cell>
          <cell r="D799" t="str">
            <v>លី ហា</v>
          </cell>
          <cell r="E799" t="str">
            <v>LY HA</v>
          </cell>
          <cell r="F799" t="str">
            <v>0010002787925</v>
          </cell>
        </row>
        <row r="800">
          <cell r="B800" t="str">
            <v>ឃុន ពិសិដ្ឋារ៉ា</v>
          </cell>
          <cell r="C800" t="str">
            <v>1750800038</v>
          </cell>
          <cell r="D800" t="str">
            <v>ឃុន ពិសិដ្ឋារ៉ា</v>
          </cell>
          <cell r="E800" t="str">
            <v>KHUN PISETHARA</v>
          </cell>
          <cell r="F800" t="str">
            <v>0010002529306</v>
          </cell>
        </row>
        <row r="801">
          <cell r="B801" t="str">
            <v>ហួង សុភ័ក្រ</v>
          </cell>
          <cell r="C801">
            <v>2910600168</v>
          </cell>
          <cell r="D801" t="str">
            <v>ហួង សុភ័ក្រ</v>
          </cell>
          <cell r="E801" t="str">
            <v>HOUNG SOPHEAK</v>
          </cell>
          <cell r="F801" t="str">
            <v>0010003864435</v>
          </cell>
        </row>
        <row r="802">
          <cell r="B802" t="str">
            <v>ចែម រម្យនា</v>
          </cell>
          <cell r="C802" t="str">
            <v>2821000104</v>
          </cell>
          <cell r="D802" t="str">
            <v>ចែម រម្យនា</v>
          </cell>
          <cell r="E802" t="str">
            <v>CHEM RUMNEA</v>
          </cell>
          <cell r="F802" t="str">
            <v>0420000099219</v>
          </cell>
        </row>
        <row r="803">
          <cell r="B803" t="str">
            <v>ហោ ច័ន្ទសុខា</v>
          </cell>
          <cell r="C803">
            <v>1930700208</v>
          </cell>
          <cell r="D803" t="str">
            <v>ហោ ច័ន្ទសុខា</v>
          </cell>
          <cell r="E803" t="str">
            <v>HOR CHANSOKHA</v>
          </cell>
          <cell r="F803" t="str">
            <v>0420000127654</v>
          </cell>
        </row>
        <row r="804">
          <cell r="B804" t="str">
            <v>ឡេង លីណា</v>
          </cell>
          <cell r="C804">
            <v>2881000155</v>
          </cell>
          <cell r="D804" t="str">
            <v>ឡេង លីណា</v>
          </cell>
          <cell r="E804" t="str">
            <v>LENG LINA</v>
          </cell>
          <cell r="F804" t="str">
            <v>0440000029138</v>
          </cell>
        </row>
        <row r="805">
          <cell r="B805" t="str">
            <v>កាំង កញ្ញារិទ្ធិ</v>
          </cell>
          <cell r="C805">
            <v>1921200095</v>
          </cell>
          <cell r="D805" t="str">
            <v>កាំង កញ្ញារិទ្ធិ</v>
          </cell>
          <cell r="E805" t="str">
            <v>KAING KANHARITH</v>
          </cell>
          <cell r="F805" t="str">
            <v>0440000031232</v>
          </cell>
        </row>
        <row r="806">
          <cell r="B806" t="str">
            <v>ទូច លីដា</v>
          </cell>
          <cell r="C806" t="str">
            <v>2731200038</v>
          </cell>
          <cell r="D806" t="str">
            <v>ទូច លីដា</v>
          </cell>
          <cell r="E806" t="str">
            <v>TOUCH LYDA</v>
          </cell>
          <cell r="F806" t="str">
            <v>0010002532218</v>
          </cell>
        </row>
        <row r="807">
          <cell r="B807" t="str">
            <v>យឹម ផល្លី</v>
          </cell>
          <cell r="C807" t="str">
            <v>1821200027</v>
          </cell>
          <cell r="D807" t="str">
            <v>យឹម ផល្លី</v>
          </cell>
          <cell r="E807" t="str">
            <v>YIM PHALLY</v>
          </cell>
          <cell r="F807" t="str">
            <v>0010002534164</v>
          </cell>
        </row>
        <row r="808">
          <cell r="B808" t="str">
            <v>និន វណ្ណៈ-</v>
          </cell>
          <cell r="C808">
            <v>1901400222</v>
          </cell>
          <cell r="D808" t="str">
            <v>និន វណ្ណៈ</v>
          </cell>
          <cell r="E808" t="str">
            <v>NEN VANNAK</v>
          </cell>
          <cell r="F808" t="str">
            <v>0440000030198</v>
          </cell>
        </row>
        <row r="809">
          <cell r="B809" t="str">
            <v>ចាន់ រស្មីគង្គា</v>
          </cell>
          <cell r="C809">
            <v>2980100092</v>
          </cell>
          <cell r="D809" t="str">
            <v>ចាន់ រស្មីគង្គា</v>
          </cell>
          <cell r="E809" t="str">
            <v>CHANN REAKSMEY
KONGKEA</v>
          </cell>
          <cell r="F809" t="str">
            <v>0120000201378</v>
          </cell>
        </row>
        <row r="810">
          <cell r="B810" t="str">
            <v>ឆេង នីតា</v>
          </cell>
          <cell r="C810" t="str">
            <v>2912000132</v>
          </cell>
          <cell r="D810" t="str">
            <v>ឆេង នីតា</v>
          </cell>
          <cell r="E810" t="str">
            <v>CHHENG NITA</v>
          </cell>
          <cell r="F810" t="str">
            <v>0130000206955</v>
          </cell>
        </row>
        <row r="811">
          <cell r="B811" t="str">
            <v>ព្រំ សុជាតី</v>
          </cell>
          <cell r="C811" t="str">
            <v>2940200086</v>
          </cell>
          <cell r="D811" t="str">
            <v>ព្រំ សុជាតី</v>
          </cell>
          <cell r="E811" t="str">
            <v>PRUM SOCHEATEY</v>
          </cell>
          <cell r="F811" t="str">
            <v>0130000206939</v>
          </cell>
        </row>
        <row r="812">
          <cell r="B812" t="str">
            <v>អ៊ូ គង់</v>
          </cell>
          <cell r="C812" t="str">
            <v>1852100401</v>
          </cell>
          <cell r="D812" t="str">
            <v>អ៊ូ គង់</v>
          </cell>
          <cell r="E812" t="str">
            <v>OU KONG</v>
          </cell>
          <cell r="F812" t="str">
            <v>0010002541004</v>
          </cell>
        </row>
        <row r="813">
          <cell r="B813" t="str">
            <v>ឈឹម សុវណ្ណកាណា</v>
          </cell>
          <cell r="C813" t="str">
            <v>2911200251</v>
          </cell>
          <cell r="D813" t="str">
            <v>ឈឹម សុវណ្ណកាណា</v>
          </cell>
          <cell r="E813" t="str">
            <v>CHHIM SOVANKANA</v>
          </cell>
          <cell r="F813" t="str">
            <v>0440000030899</v>
          </cell>
        </row>
        <row r="814">
          <cell r="B814" t="str">
            <v>ម៉ង់ វីរៈ</v>
          </cell>
          <cell r="C814">
            <v>1911200370</v>
          </cell>
          <cell r="D814" t="str">
            <v>ម៉ង់ វីរៈ</v>
          </cell>
          <cell r="E814" t="str">
            <v>MONG VIRAK</v>
          </cell>
          <cell r="F814" t="str">
            <v>0010005501127</v>
          </cell>
        </row>
        <row r="815">
          <cell r="B815" t="str">
            <v>ឈី វ៉ាន់ឆៃ</v>
          </cell>
          <cell r="C815">
            <v>1972100092</v>
          </cell>
          <cell r="D815" t="str">
            <v>ឈី វ៉ាន់ឆៃ</v>
          </cell>
          <cell r="E815" t="str">
            <v>CHHY VANNCHHAY</v>
          </cell>
          <cell r="F815" t="str">
            <v>0420000186383</v>
          </cell>
        </row>
        <row r="816">
          <cell r="B816" t="str">
            <v>កន បញ្ញា</v>
          </cell>
          <cell r="C816">
            <v>2970700105</v>
          </cell>
          <cell r="D816" t="str">
            <v>កន បញ្ញា</v>
          </cell>
          <cell r="E816" t="str">
            <v>KORN PANHA</v>
          </cell>
          <cell r="F816" t="str">
            <v>0010005487213</v>
          </cell>
        </row>
        <row r="817">
          <cell r="B817" t="str">
            <v>រី ស៊ត់</v>
          </cell>
          <cell r="C817">
            <v>1920300337</v>
          </cell>
          <cell r="D817" t="str">
            <v>រី ស៊ត់</v>
          </cell>
          <cell r="E817" t="str">
            <v>RY SORT</v>
          </cell>
          <cell r="F817">
            <v>240000409098</v>
          </cell>
        </row>
        <row r="818">
          <cell r="B818" t="str">
            <v>យុង សិរីរ័ត្ន</v>
          </cell>
          <cell r="C818">
            <v>2911400158</v>
          </cell>
          <cell r="D818" t="str">
            <v>យុង សិរីរ័ត្ន</v>
          </cell>
          <cell r="E818" t="str">
            <v>YONG SIREYROTH</v>
          </cell>
          <cell r="F818" t="str">
            <v>0570000049876</v>
          </cell>
        </row>
        <row r="819">
          <cell r="B819" t="str">
            <v>ស៊ូ ខេម៉ា</v>
          </cell>
          <cell r="C819">
            <v>1882100756</v>
          </cell>
          <cell r="D819" t="str">
            <v>ស៊ូ ខេម៉ា</v>
          </cell>
          <cell r="E819" t="str">
            <v>SOU KHEMA</v>
          </cell>
          <cell r="F819">
            <v>670000070675</v>
          </cell>
        </row>
        <row r="820">
          <cell r="B820" t="str">
            <v>លេង វណ្ណឈ្លើម</v>
          </cell>
          <cell r="C820">
            <v>1960100106</v>
          </cell>
          <cell r="D820" t="str">
            <v>លេង វណ្ណឈ្លើម</v>
          </cell>
          <cell r="E820" t="str">
            <v>LENG VANN CHHLOEUM</v>
          </cell>
          <cell r="F820">
            <v>670000070446</v>
          </cell>
        </row>
        <row r="821">
          <cell r="B821" t="str">
            <v>ឱម និមល</v>
          </cell>
          <cell r="C821">
            <v>2911200294</v>
          </cell>
          <cell r="D821" t="str">
            <v>ឱម និមល</v>
          </cell>
          <cell r="E821" t="str">
            <v>OM NIMOL</v>
          </cell>
          <cell r="F821" t="str">
            <v>0650000019652</v>
          </cell>
        </row>
        <row r="822">
          <cell r="B822" t="str">
            <v>ណែត សុភាន់</v>
          </cell>
          <cell r="C822" t="str">
            <v>1820700318</v>
          </cell>
          <cell r="D822" t="str">
            <v>ណែត សុភាន់</v>
          </cell>
          <cell r="E822" t="str">
            <v>NETH SOPHORN</v>
          </cell>
          <cell r="F822" t="str">
            <v>0010002527184</v>
          </cell>
        </row>
        <row r="823">
          <cell r="B823" t="str">
            <v>សាន់ បៀន</v>
          </cell>
          <cell r="C823" t="str">
            <v>1841200395</v>
          </cell>
          <cell r="D823" t="str">
            <v>សាន់ បៀន</v>
          </cell>
          <cell r="E823" t="str">
            <v>SAN BEAN</v>
          </cell>
          <cell r="F823" t="str">
            <v>0010002554815</v>
          </cell>
        </row>
        <row r="824">
          <cell r="B824" t="str">
            <v>អ៊ុង ពិសាល</v>
          </cell>
          <cell r="C824" t="str">
            <v>2901200148</v>
          </cell>
          <cell r="D824" t="str">
            <v>អ៊ុង ពិសាល</v>
          </cell>
          <cell r="E824" t="str">
            <v>UNG PISAL</v>
          </cell>
          <cell r="F824" t="str">
            <v>0010002784489</v>
          </cell>
        </row>
        <row r="825">
          <cell r="B825" t="str">
            <v>ឡេង វណ្ណា</v>
          </cell>
          <cell r="C825" t="str">
            <v>1860100083</v>
          </cell>
          <cell r="D825" t="str">
            <v>ឡេង វណ្ណា</v>
          </cell>
          <cell r="E825" t="str">
            <v>LENG VANNA</v>
          </cell>
          <cell r="F825" t="str">
            <v>0010002783897</v>
          </cell>
        </row>
        <row r="826">
          <cell r="B826" t="str">
            <v>តាន់ ផល្លា</v>
          </cell>
          <cell r="C826">
            <v>2871200386</v>
          </cell>
          <cell r="D826" t="str">
            <v>តាន់ ផល្លា</v>
          </cell>
          <cell r="E826" t="str">
            <v>TANN PHALLA</v>
          </cell>
          <cell r="F826" t="str">
            <v>0420000138567</v>
          </cell>
        </row>
        <row r="827">
          <cell r="B827" t="str">
            <v>លី វិជ្ជណា</v>
          </cell>
          <cell r="C827" t="str">
            <v>1880300473</v>
          </cell>
          <cell r="D827" t="str">
            <v>លី វិជ្ជណា</v>
          </cell>
          <cell r="E827" t="str">
            <v>LY VECHANA</v>
          </cell>
          <cell r="F827" t="str">
            <v>0440000031364</v>
          </cell>
        </row>
        <row r="828">
          <cell r="B828" t="str">
            <v>ប្រាក់ ចន្ទខេមរា</v>
          </cell>
          <cell r="C828" t="str">
            <v>2932100290</v>
          </cell>
          <cell r="D828" t="str">
            <v>ប្រាក់ ចន្ទខេមរា</v>
          </cell>
          <cell r="E828" t="str">
            <v>PRAK CHANKHEMRA</v>
          </cell>
          <cell r="F828" t="str">
            <v>0010003830905</v>
          </cell>
        </row>
        <row r="829">
          <cell r="B829" t="str">
            <v>អ៊ុន ចំរើន</v>
          </cell>
          <cell r="C829" t="str">
            <v>1891200332</v>
          </cell>
          <cell r="D829" t="str">
            <v>អ៊ុន ចំរើន</v>
          </cell>
          <cell r="E829" t="str">
            <v>UN CHAMROEUN</v>
          </cell>
          <cell r="F829" t="str">
            <v>0440000030872</v>
          </cell>
        </row>
        <row r="830">
          <cell r="B830" t="str">
            <v>វណ្ណ វណ្ណៈ</v>
          </cell>
          <cell r="C830" t="str">
            <v>1811200238</v>
          </cell>
          <cell r="D830" t="str">
            <v>វណ្ណ វណ្ណៈ</v>
          </cell>
          <cell r="E830" t="str">
            <v>VAN VANNAK</v>
          </cell>
          <cell r="F830" t="str">
            <v>0010002531998</v>
          </cell>
        </row>
        <row r="831">
          <cell r="B831" t="str">
            <v>ឌី មុល្លីកា</v>
          </cell>
          <cell r="C831" t="str">
            <v>2811200202</v>
          </cell>
          <cell r="D831" t="str">
            <v>ឌី មុល្លីកា</v>
          </cell>
          <cell r="E831" t="str">
            <v>DY MULLIKA</v>
          </cell>
          <cell r="F831" t="str">
            <v>0010002699244</v>
          </cell>
        </row>
        <row r="832">
          <cell r="B832" t="str">
            <v>ផន សុវណ្ណ</v>
          </cell>
          <cell r="C832" t="str">
            <v>1850800290</v>
          </cell>
          <cell r="D832" t="str">
            <v>ផន សុវណ្ណ</v>
          </cell>
          <cell r="E832" t="str">
            <v>PHORN SOVANN</v>
          </cell>
          <cell r="F832" t="str">
            <v>0010002688293</v>
          </cell>
        </row>
        <row r="833">
          <cell r="B833" t="str">
            <v>សាម គឹមហុង</v>
          </cell>
          <cell r="C833" t="str">
            <v>1810300384</v>
          </cell>
          <cell r="D833" t="str">
            <v>សាម គឹមហុង</v>
          </cell>
          <cell r="E833" t="str">
            <v>SAM KIMHONG</v>
          </cell>
          <cell r="F833" t="str">
            <v>0010002540296</v>
          </cell>
        </row>
        <row r="834">
          <cell r="B834" t="str">
            <v>ទៀវ វិសុទ្ធ</v>
          </cell>
          <cell r="C834">
            <v>1831200010</v>
          </cell>
          <cell r="D834" t="str">
            <v>ទៀវ វិសុទ្ធ</v>
          </cell>
          <cell r="E834" t="str">
            <v>TIEV VISOTH</v>
          </cell>
          <cell r="F834" t="str">
            <v>0060000259333</v>
          </cell>
        </row>
        <row r="835">
          <cell r="B835" t="str">
            <v>គង់ ធារ៉ា</v>
          </cell>
          <cell r="C835">
            <v>1790608888</v>
          </cell>
          <cell r="D835" t="str">
            <v>គង់ ធារ៉ា</v>
          </cell>
          <cell r="E835" t="str">
            <v>KONG THEARA</v>
          </cell>
          <cell r="F835" t="str">
            <v>0010004655953</v>
          </cell>
        </row>
        <row r="836">
          <cell r="B836" t="str">
            <v>ឈាន សុភ័ន</v>
          </cell>
          <cell r="C836">
            <v>2922100354</v>
          </cell>
          <cell r="D836" t="str">
            <v>ឈាន សុភ័ន</v>
          </cell>
          <cell r="E836" t="str">
            <v>CHAN SOPHAN</v>
          </cell>
          <cell r="F836" t="str">
            <v>0420000100365</v>
          </cell>
        </row>
        <row r="837">
          <cell r="B837" t="str">
            <v>ហួត ផល្លា</v>
          </cell>
          <cell r="C837">
            <v>2910800212</v>
          </cell>
          <cell r="D837" t="str">
            <v>ហួត ផល្លា</v>
          </cell>
          <cell r="E837" t="str">
            <v>HUOT PHALLA</v>
          </cell>
          <cell r="F837" t="str">
            <v>0010003464879</v>
          </cell>
        </row>
        <row r="838">
          <cell r="B838" t="str">
            <v>ខាន់ ណារ៉ា</v>
          </cell>
          <cell r="C838">
            <v>1931200337</v>
          </cell>
          <cell r="D838" t="str">
            <v>ខាន់ ណារ៉ា</v>
          </cell>
          <cell r="E838" t="str">
            <v>KHAN NARA</v>
          </cell>
          <cell r="F838" t="str">
            <v>0650000020127</v>
          </cell>
        </row>
        <row r="839">
          <cell r="B839" t="str">
            <v>ទុំ រដ្ឋា</v>
          </cell>
          <cell r="C839">
            <v>1880400163</v>
          </cell>
          <cell r="D839" t="str">
            <v>ទុំ រដ្ឋា</v>
          </cell>
          <cell r="E839" t="str">
            <v>TUM RATHA</v>
          </cell>
          <cell r="F839" t="str">
            <v>0440000030201</v>
          </cell>
        </row>
        <row r="840">
          <cell r="B840" t="str">
            <v>ហ៊ូ ចាន់ណារ៉ា</v>
          </cell>
          <cell r="C840">
            <v>1880800272</v>
          </cell>
          <cell r="D840" t="str">
            <v>ហ៊ូ ចាន់ណារ៉ា</v>
          </cell>
          <cell r="E840" t="str">
            <v>HOU CHANNARA</v>
          </cell>
          <cell r="F840" t="str">
            <v>0010003443197</v>
          </cell>
        </row>
        <row r="841">
          <cell r="B841" t="str">
            <v>សុខ សាវ៉ាត</v>
          </cell>
          <cell r="C841" t="str">
            <v>1720700010</v>
          </cell>
          <cell r="D841" t="str">
            <v>សុខ សាវ៉ាត</v>
          </cell>
          <cell r="E841" t="str">
            <v>SOK SAVAT</v>
          </cell>
          <cell r="F841" t="str">
            <v>0010002534032</v>
          </cell>
        </row>
        <row r="842">
          <cell r="B842" t="str">
            <v>ញឹម ម៉ារី</v>
          </cell>
          <cell r="C842" t="str">
            <v>2721200036</v>
          </cell>
          <cell r="D842" t="str">
            <v>ញឹម ម៉ារី</v>
          </cell>
          <cell r="E842" t="str">
            <v>NHIM MARY</v>
          </cell>
          <cell r="F842" t="str">
            <v>0010002540431</v>
          </cell>
        </row>
        <row r="843">
          <cell r="B843" t="str">
            <v>ថេង ហុង</v>
          </cell>
          <cell r="C843" t="str">
            <v>1771400005</v>
          </cell>
          <cell r="D843" t="str">
            <v>ថេង ហុង</v>
          </cell>
          <cell r="E843" t="str">
            <v>THENG HONG</v>
          </cell>
          <cell r="F843" t="str">
            <v>0010002553185</v>
          </cell>
        </row>
        <row r="844">
          <cell r="B844" t="str">
            <v>ឈឹម សំបុត្រ</v>
          </cell>
          <cell r="C844" t="str">
            <v>1750700012</v>
          </cell>
          <cell r="D844" t="str">
            <v>ឈឹម សំបុត្រ</v>
          </cell>
          <cell r="E844" t="str">
            <v>CHHIM SAMBOTH</v>
          </cell>
          <cell r="F844" t="str">
            <v>0010002550712</v>
          </cell>
        </row>
        <row r="845">
          <cell r="B845" t="str">
            <v>វេង វណ្ណៈ</v>
          </cell>
          <cell r="C845">
            <v>1800800439</v>
          </cell>
          <cell r="D845" t="str">
            <v>វេង វណ្ណៈ</v>
          </cell>
          <cell r="E845" t="str">
            <v>VENG VANNAK</v>
          </cell>
          <cell r="F845" t="str">
            <v>0420000100004</v>
          </cell>
        </row>
        <row r="846">
          <cell r="B846" t="str">
            <v>ប៉ាវ សោភា</v>
          </cell>
          <cell r="C846">
            <v>2931400189</v>
          </cell>
          <cell r="D846" t="str">
            <v>ប៉ាវ សោភា</v>
          </cell>
          <cell r="E846" t="str">
            <v>PAV SOPHEA</v>
          </cell>
          <cell r="F846" t="str">
            <v>0420000110328</v>
          </cell>
        </row>
        <row r="847">
          <cell r="B847" t="str">
            <v>វី ស្រីណា</v>
          </cell>
          <cell r="C847" t="str">
            <v>2931400237</v>
          </cell>
          <cell r="D847" t="str">
            <v>វី ស្រីណា</v>
          </cell>
          <cell r="E847" t="str">
            <v>VY SREY NA</v>
          </cell>
          <cell r="F847" t="str">
            <v>0130000206947</v>
          </cell>
        </row>
        <row r="848">
          <cell r="B848" t="str">
            <v>ជា ផល្លី</v>
          </cell>
          <cell r="C848">
            <v>2900300399</v>
          </cell>
          <cell r="D848" t="str">
            <v>ជា ផល្លី</v>
          </cell>
          <cell r="E848" t="str">
            <v>CHEA PHALLY</v>
          </cell>
          <cell r="F848" t="str">
            <v>0440000030187</v>
          </cell>
        </row>
        <row r="849">
          <cell r="B849" t="str">
            <v>ឆាយ ភិលិយ៉ា</v>
          </cell>
          <cell r="C849">
            <v>2921200117</v>
          </cell>
          <cell r="D849" t="str">
            <v>ឆាយ ភិលិយ៉ា</v>
          </cell>
          <cell r="E849" t="str">
            <v>CHHAY PHILYA</v>
          </cell>
          <cell r="F849" t="str">
            <v>0440000029815</v>
          </cell>
        </row>
        <row r="850">
          <cell r="B850" t="str">
            <v>យឹម រតនាឃែរ</v>
          </cell>
          <cell r="C850">
            <v>1991700058</v>
          </cell>
          <cell r="D850" t="str">
            <v>យឹម រតនាឃែរ</v>
          </cell>
          <cell r="E850" t="str">
            <v>YIM RATTANAKER</v>
          </cell>
          <cell r="F850" t="str">
            <v>0650000019587</v>
          </cell>
        </row>
        <row r="851">
          <cell r="B851" t="str">
            <v>ចាន់ សារុំ</v>
          </cell>
          <cell r="C851" t="str">
            <v>2722100183</v>
          </cell>
          <cell r="D851" t="str">
            <v>ចាន់ សារុំ</v>
          </cell>
          <cell r="E851" t="str">
            <v>CHAN SAROM</v>
          </cell>
          <cell r="F851" t="str">
            <v>0010002550747</v>
          </cell>
        </row>
        <row r="852">
          <cell r="B852" t="str">
            <v>សួស ឌីកាន</v>
          </cell>
          <cell r="C852" t="str">
            <v>1671200022</v>
          </cell>
          <cell r="D852" t="str">
            <v>សួស ឌីកាន</v>
          </cell>
          <cell r="E852" t="str">
            <v>SUOS DIKAN</v>
          </cell>
          <cell r="F852" t="str">
            <v>0010002534504</v>
          </cell>
        </row>
        <row r="853">
          <cell r="B853" t="str">
            <v>ស្រេង ជូឡុង</v>
          </cell>
          <cell r="C853" t="str">
            <v>1730800040</v>
          </cell>
          <cell r="D853" t="str">
            <v>ស្រេង ជូឡុង</v>
          </cell>
          <cell r="E853" t="str">
            <v>SRENG CHOULONG</v>
          </cell>
          <cell r="F853" t="str">
            <v>0010002528326</v>
          </cell>
        </row>
        <row r="854">
          <cell r="B854" t="str">
            <v>អែម ប៊ុនធឿន</v>
          </cell>
          <cell r="C854" t="str">
            <v>1791400274</v>
          </cell>
          <cell r="D854" t="str">
            <v>អែម ប៊ុនធឿន</v>
          </cell>
          <cell r="E854" t="str">
            <v>EM BUNTHOEUN</v>
          </cell>
          <cell r="F854" t="str">
            <v>0010002528938</v>
          </cell>
        </row>
        <row r="855">
          <cell r="B855" t="str">
            <v>នេត ចន្ថា</v>
          </cell>
          <cell r="C855">
            <v>1850200377</v>
          </cell>
          <cell r="D855" t="str">
            <v>នេត ចន្ថា</v>
          </cell>
          <cell r="E855" t="str">
            <v>NET CHANTHA</v>
          </cell>
          <cell r="F855" t="str">
            <v>0240000246768</v>
          </cell>
        </row>
        <row r="856">
          <cell r="B856" t="str">
            <v>អាន វ៉ាន់ថា</v>
          </cell>
          <cell r="C856" t="str">
            <v>1810300293</v>
          </cell>
          <cell r="D856" t="str">
            <v>អាន វ៉ាន់ថា</v>
          </cell>
          <cell r="E856" t="str">
            <v>AN VANTHA</v>
          </cell>
          <cell r="F856" t="str">
            <v>0010002543988</v>
          </cell>
        </row>
        <row r="857">
          <cell r="B857" t="str">
            <v>អាត សុពិសាល</v>
          </cell>
          <cell r="C857" t="str">
            <v>1841200166</v>
          </cell>
          <cell r="D857" t="str">
            <v>អាត សុពិសាល</v>
          </cell>
          <cell r="E857" t="str">
            <v>ATH SOPISAL</v>
          </cell>
          <cell r="F857" t="str">
            <v>0010002528911</v>
          </cell>
        </row>
        <row r="858">
          <cell r="B858" t="str">
            <v>នឿក វិបុល</v>
          </cell>
          <cell r="C858" t="str">
            <v>1910700246</v>
          </cell>
          <cell r="D858" t="str">
            <v>នឿក វិបុល</v>
          </cell>
          <cell r="E858" t="str">
            <v>NOEUK VIBOL</v>
          </cell>
          <cell r="F858" t="str">
            <v>0430000131304</v>
          </cell>
        </row>
        <row r="859">
          <cell r="B859" t="str">
            <v>អុល គីមអេង</v>
          </cell>
          <cell r="C859" t="str">
            <v>1930300253</v>
          </cell>
          <cell r="D859" t="str">
            <v>អុល គីមអេង</v>
          </cell>
          <cell r="E859" t="str">
            <v>OL KIM ENG</v>
          </cell>
          <cell r="F859" t="str">
            <v>0130000206971</v>
          </cell>
        </row>
        <row r="860">
          <cell r="B860" t="str">
            <v>សោម សុវណ្ណសិលា</v>
          </cell>
          <cell r="C860" t="str">
            <v>1881200442</v>
          </cell>
          <cell r="D860" t="str">
            <v>សោម សុវណ្ណសិលា</v>
          </cell>
          <cell r="E860" t="str">
            <v>SOM SOVANN SELA</v>
          </cell>
          <cell r="F860" t="str">
            <v>0440000029718</v>
          </cell>
        </row>
        <row r="861">
          <cell r="B861" t="str">
            <v>ដួង ដារិទ្ធិ</v>
          </cell>
          <cell r="C861">
            <v>1851500135</v>
          </cell>
          <cell r="D861" t="str">
            <v>ដួង ដារិទ្ធិ</v>
          </cell>
          <cell r="E861" t="str">
            <v>DOUNG DARITH</v>
          </cell>
          <cell r="F861" t="str">
            <v>0210000140591</v>
          </cell>
        </row>
        <row r="862">
          <cell r="B862" t="str">
            <v>ថេត សំអឿន</v>
          </cell>
          <cell r="C862" t="str">
            <v>1710200009</v>
          </cell>
          <cell r="D862" t="str">
            <v>ថេត សំអឿន</v>
          </cell>
          <cell r="E862" t="str">
            <v>THET SAMOEUN</v>
          </cell>
          <cell r="F862" t="str">
            <v>0010002528431</v>
          </cell>
        </row>
        <row r="863">
          <cell r="B863" t="str">
            <v>ជា ច័ន្ទដាលីន</v>
          </cell>
          <cell r="C863" t="str">
            <v>2911200084</v>
          </cell>
          <cell r="D863" t="str">
            <v>ជា ច័ន្ទដាលីន</v>
          </cell>
          <cell r="E863" t="str">
            <v>CHEA CHANDALIN</v>
          </cell>
          <cell r="F863" t="str">
            <v>0010002787933</v>
          </cell>
        </row>
        <row r="864">
          <cell r="B864" t="str">
            <v>ជី គឹមហ៊ន</v>
          </cell>
          <cell r="C864" t="str">
            <v>1750300026</v>
          </cell>
          <cell r="D864" t="str">
            <v>ជី គឹមហ៊ន</v>
          </cell>
          <cell r="E864" t="str">
            <v>CHY KIMHORN</v>
          </cell>
          <cell r="F864" t="str">
            <v>0010002527974</v>
          </cell>
        </row>
        <row r="865">
          <cell r="B865" t="str">
            <v>សេង និតា</v>
          </cell>
          <cell r="C865">
            <v>2951200073</v>
          </cell>
          <cell r="D865" t="str">
            <v>សេង និតា</v>
          </cell>
          <cell r="E865" t="str">
            <v>SENG NITA</v>
          </cell>
          <cell r="F865" t="str">
            <v>0420000101167</v>
          </cell>
        </row>
        <row r="866">
          <cell r="B866" t="str">
            <v>រ៉េត ពុទ្ធាវី</v>
          </cell>
          <cell r="C866" t="str">
            <v>1851200270</v>
          </cell>
          <cell r="D866" t="str">
            <v>រ៉េត ពុទ្ធាវី</v>
          </cell>
          <cell r="E866" t="str">
            <v>RETH PUTHEAVY</v>
          </cell>
          <cell r="F866" t="str">
            <v>0010002544038</v>
          </cell>
        </row>
        <row r="867">
          <cell r="B867" t="str">
            <v>ឡាយ តាំងឡេង</v>
          </cell>
          <cell r="C867">
            <v>1911200197</v>
          </cell>
          <cell r="D867" t="str">
            <v>ឡាយ តាំងឡេង</v>
          </cell>
          <cell r="E867" t="str">
            <v>LAY TANGLENG</v>
          </cell>
          <cell r="F867" t="str">
            <v>0010003812524</v>
          </cell>
        </row>
        <row r="868">
          <cell r="B868" t="str">
            <v>ញឹម រស្មី</v>
          </cell>
          <cell r="C868">
            <v>2880300395</v>
          </cell>
          <cell r="D868" t="str">
            <v>ញឹម រស្មី</v>
          </cell>
          <cell r="E868" t="str">
            <v>NHIM RAKSMEY</v>
          </cell>
          <cell r="F868" t="str">
            <v>0440000029521</v>
          </cell>
        </row>
        <row r="869">
          <cell r="B869" t="str">
            <v>គន្ធ សុមករា</v>
          </cell>
          <cell r="C869" t="str">
            <v>1951400121</v>
          </cell>
          <cell r="D869" t="str">
            <v>គន្ធ សុមករា</v>
          </cell>
          <cell r="E869" t="str">
            <v>KUN SOMAKARA</v>
          </cell>
          <cell r="F869" t="str">
            <v>0130000206928</v>
          </cell>
        </row>
        <row r="870">
          <cell r="B870" t="str">
            <v>សេង សុភាព</v>
          </cell>
          <cell r="C870" t="str">
            <v>2941200087</v>
          </cell>
          <cell r="D870" t="str">
            <v>សេង សុភាព</v>
          </cell>
          <cell r="E870" t="str">
            <v>SENG SOPHEAP</v>
          </cell>
          <cell r="F870" t="str">
            <v>0440000030937</v>
          </cell>
        </row>
        <row r="871">
          <cell r="B871" t="str">
            <v>កាន់ ពិសិដ្ឋ</v>
          </cell>
          <cell r="C871">
            <v>1880700264</v>
          </cell>
          <cell r="D871" t="str">
            <v>កាន់ ពិសិដ្ឋ</v>
          </cell>
          <cell r="E871" t="str">
            <v>KANN PISETH</v>
          </cell>
          <cell r="F871" t="str">
            <v>0010002869727</v>
          </cell>
        </row>
        <row r="872">
          <cell r="B872" t="str">
            <v>ស្រី សារ៉ាត់</v>
          </cell>
          <cell r="C872" t="str">
            <v>2740200021</v>
          </cell>
          <cell r="D872" t="str">
            <v>ស្រី សារ៉ាត់</v>
          </cell>
          <cell r="E872" t="str">
            <v>SREY SARAT</v>
          </cell>
          <cell r="F872" t="str">
            <v>0010002534024</v>
          </cell>
        </row>
        <row r="873">
          <cell r="B873" t="str">
            <v>ចាន់ ពៅ</v>
          </cell>
          <cell r="C873" t="str">
            <v>2692000112</v>
          </cell>
          <cell r="D873" t="str">
            <v>ចាន់ ពៅ</v>
          </cell>
          <cell r="E873" t="str">
            <v>CHAN PEOU</v>
          </cell>
          <cell r="F873" t="str">
            <v>0140000071648</v>
          </cell>
        </row>
        <row r="874">
          <cell r="B874" t="str">
            <v>វណ្ណា រ៉ាទី</v>
          </cell>
          <cell r="C874">
            <v>1942000035</v>
          </cell>
          <cell r="D874" t="str">
            <v>វណ្ណា រ៉ាទី</v>
          </cell>
          <cell r="E874" t="str">
            <v>VANNA RATY</v>
          </cell>
          <cell r="F874" t="str">
            <v>0010003864397</v>
          </cell>
        </row>
        <row r="875">
          <cell r="B875" t="str">
            <v>ការប៊ុត សុមឡែន</v>
          </cell>
          <cell r="C875" t="str">
            <v>1811200422</v>
          </cell>
          <cell r="D875" t="str">
            <v>ការប៊ុត សុមឡែន</v>
          </cell>
          <cell r="E875" t="str">
            <v>KARBUTH SOMAKLEN</v>
          </cell>
          <cell r="F875" t="str">
            <v>0010002540277</v>
          </cell>
        </row>
        <row r="876">
          <cell r="B876" t="str">
            <v>វិន កាំ</v>
          </cell>
          <cell r="C876">
            <v>1891200295</v>
          </cell>
          <cell r="D876" t="str">
            <v>វិន កាំ</v>
          </cell>
          <cell r="E876" t="str">
            <v>VIN KAM</v>
          </cell>
          <cell r="F876" t="str">
            <v>0440000029513</v>
          </cell>
        </row>
        <row r="877">
          <cell r="B877" t="str">
            <v>ខេង គន្ធា</v>
          </cell>
          <cell r="C877" t="str">
            <v>1850500228</v>
          </cell>
          <cell r="D877" t="str">
            <v>ខេង គន្ធា</v>
          </cell>
          <cell r="E877" t="str">
            <v>KHENG KUNTHEA</v>
          </cell>
          <cell r="F877" t="str">
            <v>0440000029726</v>
          </cell>
        </row>
        <row r="878">
          <cell r="B878" t="str">
            <v>អ៊ុន ពិដោរ</v>
          </cell>
          <cell r="C878">
            <v>2821200349</v>
          </cell>
          <cell r="D878" t="str">
            <v>អ៊ុន ពិដោរ</v>
          </cell>
          <cell r="E878" t="str">
            <v>UN PIDOR</v>
          </cell>
          <cell r="F878" t="str">
            <v>0240000203395</v>
          </cell>
        </row>
        <row r="879">
          <cell r="B879" t="str">
            <v>យ៉េន ពិសី</v>
          </cell>
          <cell r="C879" t="str">
            <v>1870300398</v>
          </cell>
          <cell r="D879" t="str">
            <v>យ៉េន ពិសី</v>
          </cell>
          <cell r="E879" t="str">
            <v>YEN PISEY</v>
          </cell>
          <cell r="F879" t="str">
            <v>0440000029742</v>
          </cell>
        </row>
        <row r="880">
          <cell r="B880" t="str">
            <v>សួរ សម្បត្តិ</v>
          </cell>
          <cell r="C880">
            <v>1831200272</v>
          </cell>
          <cell r="D880" t="str">
            <v>សួរ សម្បត្តិ</v>
          </cell>
          <cell r="E880" t="str">
            <v>SOUR SAMBATH</v>
          </cell>
          <cell r="F880" t="str">
            <v>0010002532315</v>
          </cell>
        </row>
        <row r="881">
          <cell r="B881" t="str">
            <v>បុន បូរី</v>
          </cell>
          <cell r="C881" t="str">
            <v>1831400301</v>
          </cell>
          <cell r="D881" t="str">
            <v>បុន បូរី</v>
          </cell>
          <cell r="E881" t="str">
            <v>BOON BOREY</v>
          </cell>
          <cell r="F881" t="str">
            <v>0010002540504</v>
          </cell>
        </row>
        <row r="882">
          <cell r="B882" t="str">
            <v>ជា ហេងស្រ៊ុន</v>
          </cell>
          <cell r="C882" t="str">
            <v>1881200065</v>
          </cell>
          <cell r="D882" t="str">
            <v>ជា ហេងស្រ៊ុន</v>
          </cell>
          <cell r="E882" t="str">
            <v>CHEA HENG SRUN</v>
          </cell>
          <cell r="F882" t="str">
            <v>0010002540318</v>
          </cell>
        </row>
        <row r="883">
          <cell r="B883" t="str">
            <v>ហេង ដារ៉េត</v>
          </cell>
          <cell r="C883" t="str">
            <v>1851200367</v>
          </cell>
          <cell r="D883" t="str">
            <v>ហេង ដារ៉េត</v>
          </cell>
          <cell r="E883" t="str">
            <v>HENG DARETH</v>
          </cell>
          <cell r="F883" t="str">
            <v>0010002691421</v>
          </cell>
        </row>
        <row r="884">
          <cell r="B884" t="str">
            <v>ហែម សុខរីដា</v>
          </cell>
          <cell r="C884">
            <v>2891200218</v>
          </cell>
          <cell r="D884" t="str">
            <v>ហែម សុខរីដា</v>
          </cell>
          <cell r="E884" t="str">
            <v>HEM SOK RIDA</v>
          </cell>
          <cell r="F884" t="str">
            <v>0010003464852</v>
          </cell>
        </row>
        <row r="885">
          <cell r="B885" t="str">
            <v>ជុំ សុវណ្ណដេត</v>
          </cell>
          <cell r="C885">
            <v>1921200198</v>
          </cell>
          <cell r="D885" t="str">
            <v>ជុំ សុវណ្ណដេត</v>
          </cell>
          <cell r="E885" t="str">
            <v>CHUM SOVANNDETH</v>
          </cell>
          <cell r="F885" t="str">
            <v>0130000206912</v>
          </cell>
        </row>
        <row r="886">
          <cell r="B886" t="str">
            <v>ឡៅ ស៊ីវអ៊ីញ</v>
          </cell>
          <cell r="C886">
            <v>2960100083</v>
          </cell>
          <cell r="D886" t="str">
            <v>ឡៅ ស៊ីវអ៊ីញ</v>
          </cell>
          <cell r="E886" t="str">
            <v>LAO SEAV INH</v>
          </cell>
          <cell r="F886" t="str">
            <v>0420000130337</v>
          </cell>
        </row>
        <row r="887">
          <cell r="B887" t="str">
            <v>ហុក ស៊ីថុល</v>
          </cell>
          <cell r="C887" t="str">
            <v>2902100282</v>
          </cell>
          <cell r="D887" t="str">
            <v>ហុក ស៊ីថុល</v>
          </cell>
          <cell r="E887" t="str">
            <v>HOK SITHOL</v>
          </cell>
          <cell r="F887" t="str">
            <v>0440000030902</v>
          </cell>
        </row>
        <row r="888">
          <cell r="B888" t="str">
            <v>ឈាង សុភត្រា</v>
          </cell>
          <cell r="C888">
            <v>1991200026</v>
          </cell>
          <cell r="D888" t="str">
            <v>ឈាង សុភត្រា</v>
          </cell>
          <cell r="E888" t="str">
            <v>CHHEANG SOPHEAK
TRA</v>
          </cell>
          <cell r="F888" t="str">
            <v>0650000020022</v>
          </cell>
        </row>
        <row r="889">
          <cell r="B889" t="str">
            <v>អ៊ុក លីដា</v>
          </cell>
          <cell r="C889">
            <v>1911200376</v>
          </cell>
          <cell r="D889" t="str">
            <v>អ៊ុក លីដា</v>
          </cell>
          <cell r="E889" t="str">
            <v>OUK LIDA</v>
          </cell>
          <cell r="F889" t="str">
            <v>0440000029807</v>
          </cell>
        </row>
        <row r="890">
          <cell r="B890" t="str">
            <v>ឈន ភ័ក្រផានាថ</v>
          </cell>
          <cell r="C890">
            <v>2971200107</v>
          </cell>
          <cell r="D890" t="str">
            <v>ឈន ភ័ក្រផានាថ</v>
          </cell>
          <cell r="E890" t="str">
            <v>CHHORN PHEAKPHA
NEATH</v>
          </cell>
          <cell r="F890" t="str">
            <v>0010003831219</v>
          </cell>
        </row>
        <row r="891">
          <cell r="B891" t="str">
            <v>ឈាង សារៈបញ្ញា</v>
          </cell>
          <cell r="C891">
            <v>1951200104</v>
          </cell>
          <cell r="D891" t="str">
            <v>ឈាង សារៈបញ្ញា</v>
          </cell>
          <cell r="E891" t="str">
            <v>CHHEANG SARAK
PANHA</v>
          </cell>
          <cell r="F891" t="str">
            <v>0420000110937</v>
          </cell>
        </row>
        <row r="892">
          <cell r="B892" t="str">
            <v>ញឹម ពិសិដ្ឋ</v>
          </cell>
          <cell r="C892" t="str">
            <v>1820300436</v>
          </cell>
          <cell r="D892" t="str">
            <v>ញឹម ពិសិដ្ឋ</v>
          </cell>
          <cell r="E892" t="str">
            <v>NHIM PISETH</v>
          </cell>
          <cell r="F892" t="str">
            <v>0010002554653</v>
          </cell>
        </row>
        <row r="893">
          <cell r="B893" t="str">
            <v>ប៉ែន សេដ្ឋា</v>
          </cell>
          <cell r="C893">
            <v>2791200110</v>
          </cell>
          <cell r="D893" t="str">
            <v>ប៉ែន សេដ្ឋា</v>
          </cell>
          <cell r="E893" t="str">
            <v>PEN SETHA</v>
          </cell>
          <cell r="F893" t="str">
            <v>0010002544097</v>
          </cell>
        </row>
        <row r="894">
          <cell r="B894" t="str">
            <v>គួយ វង្សសុរ៉ិន</v>
          </cell>
          <cell r="C894">
            <v>1801200559</v>
          </cell>
          <cell r="D894" t="str">
            <v>គួយ វង្សសុរ៉ិន</v>
          </cell>
          <cell r="E894" t="str">
            <v>KOUY VONGSORIN</v>
          </cell>
          <cell r="F894" t="str">
            <v>0010002631259</v>
          </cell>
        </row>
        <row r="895">
          <cell r="B895" t="str">
            <v>ឡេង សារីម</v>
          </cell>
          <cell r="C895" t="str">
            <v>1862100365</v>
          </cell>
          <cell r="D895" t="str">
            <v>ឡេង សារីម</v>
          </cell>
          <cell r="E895" t="str">
            <v>LENG SARIM</v>
          </cell>
          <cell r="F895" t="str">
            <v>0010002544283</v>
          </cell>
        </row>
        <row r="896">
          <cell r="B896" t="str">
            <v>កែវ មុន្នី</v>
          </cell>
          <cell r="C896">
            <v>1861200441</v>
          </cell>
          <cell r="D896" t="str">
            <v>កែវ មុន្នី</v>
          </cell>
          <cell r="E896" t="str">
            <v>KEO MONY</v>
          </cell>
          <cell r="F896" t="str">
            <v>0440000029491</v>
          </cell>
        </row>
        <row r="897">
          <cell r="B897" t="str">
            <v>ណារ៉ា មុនីលក្ខណ៍</v>
          </cell>
          <cell r="C897">
            <v>2941200162</v>
          </cell>
          <cell r="D897" t="str">
            <v>ណារ៉ា មុនីលក្ខណ៍</v>
          </cell>
          <cell r="E897" t="str">
            <v>NARA MONILAK</v>
          </cell>
          <cell r="F897" t="str">
            <v>0420000101148</v>
          </cell>
        </row>
        <row r="898">
          <cell r="B898" t="str">
            <v>ហង់ វណ្ណឌី</v>
          </cell>
          <cell r="C898">
            <v>2921400068</v>
          </cell>
          <cell r="D898" t="str">
            <v>ហង់ វណ្ណឌី</v>
          </cell>
          <cell r="E898" t="str">
            <v>HANG VANDY</v>
          </cell>
          <cell r="F898" t="str">
            <v>0010003828315</v>
          </cell>
        </row>
        <row r="899">
          <cell r="B899" t="str">
            <v>ធី ច័ន្ទតុលា</v>
          </cell>
          <cell r="C899">
            <v>1890300351</v>
          </cell>
          <cell r="D899" t="str">
            <v>ធី ច័ន្ទតុលា</v>
          </cell>
          <cell r="E899" t="str">
            <v>THY CHANTOLA</v>
          </cell>
          <cell r="F899" t="str">
            <v>0440000030047</v>
          </cell>
        </row>
        <row r="900">
          <cell r="B900" t="str">
            <v>ផេន ចន្ទ្រី</v>
          </cell>
          <cell r="C900">
            <v>2911400172</v>
          </cell>
          <cell r="D900" t="str">
            <v>ផេន ចន្ទ្រី</v>
          </cell>
          <cell r="E900" t="str">
            <v>PHEN CHANTRY</v>
          </cell>
          <cell r="F900">
            <v>510000189411</v>
          </cell>
        </row>
        <row r="901">
          <cell r="B901" t="str">
            <v>ប៉ុក ករុណា</v>
          </cell>
          <cell r="C901" t="str">
            <v>2811200304</v>
          </cell>
          <cell r="D901" t="str">
            <v>ប៉ុក ករុណា</v>
          </cell>
          <cell r="E901" t="str">
            <v>POK KARONA</v>
          </cell>
          <cell r="F901" t="str">
            <v>0010002535624</v>
          </cell>
        </row>
        <row r="902">
          <cell r="B902" t="str">
            <v>តាំង សុភ័ក្ត្រ</v>
          </cell>
          <cell r="C902" t="str">
            <v>1841200100</v>
          </cell>
          <cell r="D902" t="str">
            <v>តាំង សុភ័ក្ត្រ</v>
          </cell>
          <cell r="E902" t="str">
            <v>TANG SOPHEAK</v>
          </cell>
          <cell r="F902" t="str">
            <v>0010002561242</v>
          </cell>
        </row>
        <row r="903">
          <cell r="B903" t="str">
            <v>កែ ឧត្តម</v>
          </cell>
          <cell r="C903">
            <v>1750700065</v>
          </cell>
          <cell r="D903" t="str">
            <v>កែ ឧត្តម</v>
          </cell>
          <cell r="E903" t="str">
            <v>KE OUDAM</v>
          </cell>
          <cell r="F903" t="str">
            <v>0030000161957</v>
          </cell>
        </row>
        <row r="904">
          <cell r="B904" t="str">
            <v>ផន ស៊ីវុត្ថា</v>
          </cell>
          <cell r="C904" t="str">
            <v>1720900004</v>
          </cell>
          <cell r="D904" t="str">
            <v>ផន ស៊ីវុត្ថា</v>
          </cell>
          <cell r="E904" t="str">
            <v>PHAN SIVUTHA</v>
          </cell>
          <cell r="F904" t="str">
            <v>0010002540668</v>
          </cell>
        </row>
        <row r="905">
          <cell r="B905" t="str">
            <v>ពេជ្រ បញ្ញា</v>
          </cell>
          <cell r="C905" t="str">
            <v>1821200479</v>
          </cell>
          <cell r="D905" t="str">
            <v>ពេជ្រ បញ្ញា</v>
          </cell>
          <cell r="E905" t="str">
            <v>PICH PANHA</v>
          </cell>
          <cell r="F905" t="str">
            <v>0010002542264</v>
          </cell>
        </row>
        <row r="906">
          <cell r="B906" t="str">
            <v>សុខ ប៊ុនវីរៈ</v>
          </cell>
          <cell r="C906" t="str">
            <v>1832000179</v>
          </cell>
          <cell r="D906" t="str">
            <v>សុខ ប៊ុនវីរៈ</v>
          </cell>
          <cell r="E906" t="str">
            <v>SOK BUNVIREAK</v>
          </cell>
          <cell r="F906" t="str">
            <v>0010002561978</v>
          </cell>
        </row>
        <row r="907">
          <cell r="B907" t="str">
            <v>អេង កានិល</v>
          </cell>
          <cell r="C907" t="str">
            <v>1830300338</v>
          </cell>
          <cell r="D907" t="str">
            <v>អេង កានិល</v>
          </cell>
          <cell r="E907" t="str">
            <v>ENG KANIL</v>
          </cell>
          <cell r="F907" t="str">
            <v>0010002540288</v>
          </cell>
        </row>
        <row r="908">
          <cell r="B908" t="str">
            <v>ប៊ូ យុទ្ធី</v>
          </cell>
          <cell r="C908" t="str">
            <v>2821200389</v>
          </cell>
          <cell r="D908" t="str">
            <v>ប៊ូ យុទ្ធី</v>
          </cell>
          <cell r="E908" t="str">
            <v>BOU YUTHY</v>
          </cell>
          <cell r="F908" t="str">
            <v>0210000108914</v>
          </cell>
        </row>
        <row r="909">
          <cell r="B909" t="str">
            <v>អ៊ូ ហា</v>
          </cell>
          <cell r="C909">
            <v>1760300140</v>
          </cell>
          <cell r="D909" t="str">
            <v>អ៊ូ ហា</v>
          </cell>
          <cell r="E909" t="str">
            <v>OU HA</v>
          </cell>
          <cell r="F909" t="str">
            <v>0190000172131</v>
          </cell>
        </row>
        <row r="910">
          <cell r="B910" t="str">
            <v>ហ៊ន សិរីវុឌ្ឍ</v>
          </cell>
          <cell r="C910">
            <v>1892100133</v>
          </cell>
          <cell r="D910" t="str">
            <v>ហ៊ន សិរីវុឌ្ឍ</v>
          </cell>
          <cell r="E910" t="str">
            <v>HORN SEREIVUTH</v>
          </cell>
          <cell r="F910" t="str">
            <v>0060000254927</v>
          </cell>
        </row>
        <row r="911">
          <cell r="B911" t="str">
            <v>យូ សុថា</v>
          </cell>
          <cell r="C911">
            <v>1850800366</v>
          </cell>
          <cell r="D911" t="str">
            <v>យូ សុថា</v>
          </cell>
          <cell r="E911" t="str">
            <v>YOU SOTHA</v>
          </cell>
          <cell r="F911" t="str">
            <v>0420000131619</v>
          </cell>
        </row>
        <row r="912">
          <cell r="B912" t="str">
            <v>ជាន សុផល</v>
          </cell>
          <cell r="C912">
            <v>1820700321</v>
          </cell>
          <cell r="D912" t="str">
            <v>ជាន សុផល</v>
          </cell>
          <cell r="E912" t="str">
            <v>CHEAN SOPHAL</v>
          </cell>
          <cell r="F912" t="str">
            <v>0420000113319</v>
          </cell>
        </row>
        <row r="913">
          <cell r="B913" t="str">
            <v>ម៉ៅ មិនាផាសិដ្ឋ</v>
          </cell>
          <cell r="C913" t="str">
            <v>1860800218</v>
          </cell>
          <cell r="D913" t="str">
            <v>ម៉ៅ មិនាផាសិដ្ឋ</v>
          </cell>
          <cell r="E913" t="str">
            <v>MAO MINAPHASITH</v>
          </cell>
          <cell r="F913" t="str">
            <v>0010002540687</v>
          </cell>
        </row>
        <row r="914">
          <cell r="B914" t="str">
            <v>ពិន ចន</v>
          </cell>
          <cell r="C914" t="str">
            <v>1842100389</v>
          </cell>
          <cell r="D914" t="str">
            <v>ពិន ចន</v>
          </cell>
          <cell r="E914" t="str">
            <v>PIN JOHN</v>
          </cell>
          <cell r="F914" t="str">
            <v>0010002552235</v>
          </cell>
        </row>
        <row r="915">
          <cell r="B915" t="str">
            <v>តេង រ៉ាន់</v>
          </cell>
          <cell r="C915" t="str">
            <v>1851400232</v>
          </cell>
          <cell r="D915" t="str">
            <v>តេង រ៉ាន់</v>
          </cell>
          <cell r="E915" t="str">
            <v>TENG RANN</v>
          </cell>
          <cell r="F915" t="str">
            <v>0010002544259</v>
          </cell>
        </row>
        <row r="916">
          <cell r="B916" t="str">
            <v>មាស ធីតារ័ត្ន</v>
          </cell>
          <cell r="C916" t="str">
            <v>2791200111</v>
          </cell>
          <cell r="D916" t="str">
            <v>មាស ធីតារ័ត្ន</v>
          </cell>
          <cell r="E916" t="str">
            <v>MEAS THIDA RAT</v>
          </cell>
          <cell r="F916" t="str">
            <v>0010002540617</v>
          </cell>
        </row>
        <row r="917">
          <cell r="B917" t="str">
            <v>អ៊ឹង ស៊ុយហាវ</v>
          </cell>
          <cell r="C917" t="str">
            <v>1780300275</v>
          </cell>
          <cell r="D917" t="str">
            <v>អ៊ឹង ស៊ុយហាវ</v>
          </cell>
          <cell r="E917" t="str">
            <v>ENG SUHAV</v>
          </cell>
          <cell r="F917" t="str">
            <v>0010003312955</v>
          </cell>
        </row>
        <row r="918">
          <cell r="B918" t="str">
            <v>ឡេង អុន</v>
          </cell>
          <cell r="C918">
            <v>1762100237</v>
          </cell>
          <cell r="D918" t="str">
            <v>ឡេង អុន</v>
          </cell>
          <cell r="E918" t="str">
            <v>LENG UN</v>
          </cell>
          <cell r="F918" t="str">
            <v>0420000131748</v>
          </cell>
        </row>
        <row r="919">
          <cell r="B919" t="str">
            <v>ហាច ធូ</v>
          </cell>
          <cell r="C919">
            <v>1892300008</v>
          </cell>
          <cell r="D919" t="str">
            <v>ហាច ធូ</v>
          </cell>
          <cell r="E919" t="str">
            <v>HACH THOU</v>
          </cell>
          <cell r="F919" t="str">
            <v>0130000268799</v>
          </cell>
        </row>
        <row r="920">
          <cell r="B920" t="str">
            <v>ឡុង ផាន់ណា</v>
          </cell>
          <cell r="C920">
            <v>1811200322</v>
          </cell>
          <cell r="D920" t="str">
            <v>ឡុង ផាន់ណា</v>
          </cell>
          <cell r="E920" t="str">
            <v>LONG PHANNA</v>
          </cell>
          <cell r="F920" t="str">
            <v>0420000135169</v>
          </cell>
        </row>
        <row r="921">
          <cell r="B921" t="str">
            <v>កែវ សុភី</v>
          </cell>
          <cell r="C921">
            <v>2831800011</v>
          </cell>
          <cell r="D921" t="str">
            <v>កែវ សុភី</v>
          </cell>
          <cell r="E921" t="str">
            <v>KEO SOPHY</v>
          </cell>
          <cell r="F921" t="str">
            <v>0420000150834</v>
          </cell>
        </row>
        <row r="922">
          <cell r="B922" t="str">
            <v>ដួង ច័ន្ទមករា</v>
          </cell>
          <cell r="C922">
            <v>1850600108</v>
          </cell>
          <cell r="D922" t="str">
            <v>ដួង ច័ន្ទមករា</v>
          </cell>
          <cell r="E922" t="str">
            <v>DOUNG CHANMAKARA</v>
          </cell>
          <cell r="F922" t="str">
            <v>0420000131708</v>
          </cell>
        </row>
        <row r="923">
          <cell r="B923" t="str">
            <v>វ៉ាន់ រតនា</v>
          </cell>
          <cell r="C923" t="str">
            <v>1730300819</v>
          </cell>
          <cell r="D923" t="str">
            <v>វ៉ាន់ រតនា</v>
          </cell>
          <cell r="E923" t="str">
            <v>VANN RATANA</v>
          </cell>
          <cell r="F923" t="str">
            <v>0010002527842</v>
          </cell>
        </row>
        <row r="924">
          <cell r="B924" t="str">
            <v>មាស សុវាសនា</v>
          </cell>
          <cell r="C924" t="str">
            <v>1841200375</v>
          </cell>
          <cell r="D924" t="str">
            <v>មាស សុវាសនា</v>
          </cell>
          <cell r="E924" t="str">
            <v>MEAS SOVEASNA</v>
          </cell>
          <cell r="F924" t="str">
            <v>0010002552545</v>
          </cell>
        </row>
        <row r="925">
          <cell r="B925" t="str">
            <v>តឹក សៀវយ៉ុង</v>
          </cell>
          <cell r="C925" t="str">
            <v>1841200354</v>
          </cell>
          <cell r="D925" t="str">
            <v>តឹក សៀវយ៉ុង</v>
          </cell>
          <cell r="E925" t="str">
            <v>TECK SEAVYONG</v>
          </cell>
          <cell r="F925" t="str">
            <v>0010002540644</v>
          </cell>
        </row>
        <row r="926">
          <cell r="B926" t="str">
            <v>ហាក់ សឿន</v>
          </cell>
          <cell r="C926" t="str">
            <v>1862100303</v>
          </cell>
          <cell r="D926" t="str">
            <v>ហាក់ សឿន</v>
          </cell>
          <cell r="E926" t="str">
            <v>HAK SOEUN</v>
          </cell>
          <cell r="F926" t="str">
            <v>0010003130261</v>
          </cell>
        </row>
        <row r="927">
          <cell r="B927" t="str">
            <v>ជា សម្ភស្ស</v>
          </cell>
          <cell r="C927">
            <v>2841200327</v>
          </cell>
          <cell r="D927" t="str">
            <v>ជា សម្ភស្ស</v>
          </cell>
          <cell r="E927" t="str">
            <v>CHEA SAMPHOAS</v>
          </cell>
          <cell r="F927" t="str">
            <v>0010003749709</v>
          </cell>
        </row>
        <row r="928">
          <cell r="B928" t="str">
            <v>សែម សារ៉ាត់</v>
          </cell>
          <cell r="C928">
            <v>1890500137</v>
          </cell>
          <cell r="D928" t="str">
            <v>សែម សារ៉ាត់</v>
          </cell>
          <cell r="E928" t="str">
            <v>SEM SARAT</v>
          </cell>
          <cell r="F928" t="str">
            <v>0010004434051</v>
          </cell>
        </row>
        <row r="929">
          <cell r="B929" t="str">
            <v>ឈិន ឡុង</v>
          </cell>
          <cell r="C929" t="str">
            <v>1820800374</v>
          </cell>
          <cell r="D929" t="str">
            <v>ឈិន ឡុង</v>
          </cell>
          <cell r="E929" t="str">
            <v>CHHIN LONG</v>
          </cell>
          <cell r="F929" t="str">
            <v>0010002529284</v>
          </cell>
        </row>
        <row r="930">
          <cell r="B930" t="str">
            <v>អ៊ីង រត្ន័ធីណា</v>
          </cell>
          <cell r="C930" t="str">
            <v>1711200030</v>
          </cell>
          <cell r="D930" t="str">
            <v>អ៊ីង រត្ន័ធីណា</v>
          </cell>
          <cell r="E930" t="str">
            <v>ING RATHINA</v>
          </cell>
          <cell r="F930" t="str">
            <v>0010002532056</v>
          </cell>
        </row>
        <row r="931">
          <cell r="B931" t="str">
            <v>លីម សុគន្ធ</v>
          </cell>
          <cell r="C931" t="str">
            <v>1800300418</v>
          </cell>
          <cell r="D931" t="str">
            <v>លីម សុគន្ធ</v>
          </cell>
          <cell r="E931" t="str">
            <v>LIM SOKUN</v>
          </cell>
          <cell r="F931" t="str">
            <v>0010002531618</v>
          </cell>
        </row>
        <row r="932">
          <cell r="B932" t="str">
            <v>ឡុច សោភា</v>
          </cell>
          <cell r="C932" t="str">
            <v>2821200278</v>
          </cell>
          <cell r="D932" t="str">
            <v>ឡុច សោភា</v>
          </cell>
          <cell r="E932" t="str">
            <v>LOCH SORPHEA</v>
          </cell>
          <cell r="F932" t="str">
            <v>0010002529063</v>
          </cell>
        </row>
        <row r="933">
          <cell r="B933" t="str">
            <v>ជួប ខេមរិន្ទ</v>
          </cell>
          <cell r="C933" t="str">
            <v>1871200122</v>
          </cell>
          <cell r="D933" t="str">
            <v>ជួប ខេមរិន្ទ</v>
          </cell>
          <cell r="E933" t="str">
            <v>CHUOP KHEMRIN</v>
          </cell>
          <cell r="F933" t="str">
            <v>0010003339047</v>
          </cell>
        </row>
        <row r="934">
          <cell r="B934" t="str">
            <v>សៅ វណ្ណៈ</v>
          </cell>
          <cell r="C934" t="str">
            <v>1791400294</v>
          </cell>
          <cell r="D934" t="str">
            <v>សៅ វណ្ណៈ</v>
          </cell>
          <cell r="E934" t="str">
            <v>SAO VANNAK</v>
          </cell>
          <cell r="F934" t="str">
            <v>0010002528768</v>
          </cell>
        </row>
        <row r="935">
          <cell r="B935" t="str">
            <v>សុខ ចំណាន</v>
          </cell>
          <cell r="C935" t="str">
            <v>1810600221</v>
          </cell>
          <cell r="D935" t="str">
            <v>សុខ ចំណាន</v>
          </cell>
          <cell r="E935" t="str">
            <v>SOK CHAMNAN</v>
          </cell>
          <cell r="F935" t="str">
            <v>0010002985107</v>
          </cell>
        </row>
        <row r="936">
          <cell r="B936" t="str">
            <v>ផល សំណាង</v>
          </cell>
          <cell r="C936">
            <v>1830600273</v>
          </cell>
          <cell r="D936" t="str">
            <v>ផល សំណាង</v>
          </cell>
          <cell r="E936" t="str">
            <v>PHAL SAMNANG</v>
          </cell>
          <cell r="F936" t="str">
            <v>0010004303402</v>
          </cell>
        </row>
        <row r="937">
          <cell r="B937" t="str">
            <v>ប៉ែន គឹមសួគ៌</v>
          </cell>
          <cell r="C937" t="str">
            <v>2861200159</v>
          </cell>
          <cell r="D937" t="str">
            <v>ប៉ែន គឹមសួគ៌</v>
          </cell>
          <cell r="E937" t="str">
            <v>PEN KIMSURE</v>
          </cell>
          <cell r="F937" t="str">
            <v>0420000235497</v>
          </cell>
        </row>
        <row r="938">
          <cell r="B938" t="str">
            <v>សុក ស៊ីណាត</v>
          </cell>
          <cell r="C938">
            <v>1832000233</v>
          </cell>
          <cell r="D938" t="str">
            <v>សុក ស៊ីណាត</v>
          </cell>
          <cell r="E938" t="str">
            <v>SOK SINAT</v>
          </cell>
          <cell r="F938" t="str">
            <v>0010004453765</v>
          </cell>
        </row>
        <row r="939">
          <cell r="B939" t="str">
            <v>នួន រិទ្ធិពល</v>
          </cell>
          <cell r="C939">
            <v>1832100296</v>
          </cell>
          <cell r="D939" t="str">
            <v>នួន រិទ្ធិពល</v>
          </cell>
          <cell r="E939" t="str">
            <v>NUON RITHYPOL</v>
          </cell>
          <cell r="F939" t="str">
            <v>0010003782048</v>
          </cell>
        </row>
        <row r="940">
          <cell r="B940" t="str">
            <v>កន សុគន្ធ</v>
          </cell>
          <cell r="C940">
            <v>1861200314</v>
          </cell>
          <cell r="D940" t="str">
            <v>កន សុគន្ធ</v>
          </cell>
          <cell r="E940" t="str">
            <v>KON SOKUN</v>
          </cell>
          <cell r="F940" t="str">
            <v>0510000065429</v>
          </cell>
        </row>
        <row r="941">
          <cell r="B941" t="str">
            <v>លី គឹមឈន</v>
          </cell>
          <cell r="C941">
            <v>1842100509</v>
          </cell>
          <cell r="D941" t="str">
            <v>លី គឹមឈន</v>
          </cell>
          <cell r="E941" t="str">
            <v>LY KIMCHHORN</v>
          </cell>
          <cell r="F941" t="str">
            <v>0510000071275</v>
          </cell>
        </row>
        <row r="942">
          <cell r="B942" t="str">
            <v>ម៉ី សុមន្ថា</v>
          </cell>
          <cell r="C942">
            <v>2902100213</v>
          </cell>
          <cell r="D942" t="str">
            <v>ម៉ី សុមន្ថា</v>
          </cell>
          <cell r="E942" t="str">
            <v>MEY SOMORNTHA</v>
          </cell>
          <cell r="F942" t="str">
            <v>0190000169319</v>
          </cell>
        </row>
        <row r="943">
          <cell r="B943" t="str">
            <v>ខៀវ សារី</v>
          </cell>
          <cell r="C943">
            <v>1830800396</v>
          </cell>
          <cell r="D943" t="str">
            <v>ខៀវ សារី</v>
          </cell>
          <cell r="E943" t="str">
            <v>KHEAV SARY</v>
          </cell>
          <cell r="F943" t="str">
            <v>0190000175564</v>
          </cell>
        </row>
        <row r="944">
          <cell r="B944" t="str">
            <v>ស៊ូ​ សុខ</v>
          </cell>
          <cell r="C944">
            <v>1890700266</v>
          </cell>
          <cell r="D944" t="str">
            <v>ស៊ូ​ សុខ</v>
          </cell>
          <cell r="E944" t="str">
            <v>SOU SOK</v>
          </cell>
          <cell r="F944" t="str">
            <v>0420000131732</v>
          </cell>
        </row>
        <row r="945">
          <cell r="B945" t="str">
            <v>វ៉ន សម្ផស្ស</v>
          </cell>
          <cell r="C945" t="str">
            <v>2871200374</v>
          </cell>
          <cell r="D945" t="str">
            <v>វ៉ន សម្ផស្ស</v>
          </cell>
          <cell r="E945" t="str">
            <v>VON SAMPHORS</v>
          </cell>
          <cell r="F945" t="str">
            <v>0420000126801</v>
          </cell>
        </row>
        <row r="946">
          <cell r="B946" t="str">
            <v>កុល វណ្ណរីដា</v>
          </cell>
          <cell r="C946" t="str">
            <v>2961200043</v>
          </cell>
          <cell r="D946" t="str">
            <v>កុល វណ្ណរីដា</v>
          </cell>
          <cell r="E946" t="str">
            <v>KOL VANRIDA</v>
          </cell>
          <cell r="F946" t="str">
            <v>0420000126828</v>
          </cell>
        </row>
        <row r="947">
          <cell r="B947" t="str">
            <v>តុប ​សុចិន្តា</v>
          </cell>
          <cell r="C947" t="str">
            <v>2941000112</v>
          </cell>
          <cell r="D947" t="str">
            <v>តុប ​សុចិន្តា</v>
          </cell>
          <cell r="E947" t="str">
            <v>TOP SOCHENDA</v>
          </cell>
          <cell r="F947" t="str">
            <v>0420000126836</v>
          </cell>
        </row>
        <row r="948">
          <cell r="B948" t="str">
            <v>ផៃ បុប្ផារដ្ឋ</v>
          </cell>
          <cell r="C948" t="str">
            <v>2921200255</v>
          </cell>
          <cell r="D948" t="str">
            <v>ផៃ បុប្ផារដ្ឋ</v>
          </cell>
          <cell r="E948" t="str">
            <v>PHAY BOPHARATH</v>
          </cell>
          <cell r="F948" t="str">
            <v>0450000096038</v>
          </cell>
        </row>
        <row r="949">
          <cell r="B949" t="str">
            <v>គឹម ចាន់ផល្លា</v>
          </cell>
          <cell r="C949" t="str">
            <v>2852500001</v>
          </cell>
          <cell r="D949" t="str">
            <v>គឹម ចាន់ផល្លា</v>
          </cell>
          <cell r="E949" t="str">
            <v>KIM CHANPHALA</v>
          </cell>
          <cell r="F949" t="str">
            <v>0010002525653</v>
          </cell>
        </row>
        <row r="950">
          <cell r="B950" t="str">
            <v>ទឹម ចន្ធី</v>
          </cell>
          <cell r="C950">
            <v>2870600125</v>
          </cell>
          <cell r="D950" t="str">
            <v>ទឹម ចន្ធី</v>
          </cell>
          <cell r="E950" t="str">
            <v>TIM CHAN THY</v>
          </cell>
          <cell r="F950" t="str">
            <v>0190000179764</v>
          </cell>
        </row>
        <row r="951">
          <cell r="B951" t="str">
            <v>ហ៊ឹម ស្រីណាត</v>
          </cell>
          <cell r="C951" t="str">
            <v>2860800214</v>
          </cell>
          <cell r="D951" t="str">
            <v>ហ៊ឹម ស្រីណាត</v>
          </cell>
          <cell r="E951" t="str">
            <v>HIM SREYNAT</v>
          </cell>
          <cell r="F951" t="str">
            <v>0010003233958</v>
          </cell>
        </row>
        <row r="952">
          <cell r="B952" t="str">
            <v>ប៉ិច ចំរើន</v>
          </cell>
          <cell r="C952">
            <v>1820800490</v>
          </cell>
          <cell r="D952" t="str">
            <v>ប៉ិច ចំរើន</v>
          </cell>
          <cell r="E952" t="str">
            <v>PECH CHAMROEUN</v>
          </cell>
          <cell r="F952" t="str">
            <v>0010004413674</v>
          </cell>
        </row>
        <row r="953">
          <cell r="B953" t="str">
            <v>ជុំ និមល</v>
          </cell>
          <cell r="C953">
            <v>1831200398</v>
          </cell>
          <cell r="D953" t="str">
            <v>ជុំ និមល</v>
          </cell>
          <cell r="E953" t="str">
            <v>CHUM NIMOL</v>
          </cell>
          <cell r="F953" t="str">
            <v>0010002527443</v>
          </cell>
        </row>
        <row r="954">
          <cell r="B954" t="str">
            <v>រិន ច័ន្ទបូរមី</v>
          </cell>
          <cell r="C954">
            <v>2931200134</v>
          </cell>
          <cell r="D954" t="str">
            <v>រិន ច័ន្ទបូរមី</v>
          </cell>
          <cell r="E954" t="str">
            <v>RIN CHANBORMEY</v>
          </cell>
          <cell r="F954" t="str">
            <v>0420000104018</v>
          </cell>
        </row>
        <row r="955">
          <cell r="B955" t="str">
            <v>សរ ច័ន្ទតូរ៉ា</v>
          </cell>
          <cell r="C955">
            <v>1820300288</v>
          </cell>
          <cell r="D955" t="str">
            <v>សរ ច័ន្ទតូរ៉ា</v>
          </cell>
          <cell r="E955" t="str">
            <v>SAR CHANNTORA</v>
          </cell>
          <cell r="F955" t="str">
            <v>0010004360651</v>
          </cell>
        </row>
        <row r="956">
          <cell r="B956" t="str">
            <v>ហេង សុវណ្ណា</v>
          </cell>
          <cell r="C956">
            <v>2861200078</v>
          </cell>
          <cell r="D956" t="str">
            <v>ហេង សុវណ្ណា</v>
          </cell>
          <cell r="E956" t="str">
            <v>HENG SOVANNA</v>
          </cell>
          <cell r="F956" t="str">
            <v>0010002553673</v>
          </cell>
        </row>
        <row r="957">
          <cell r="B957" t="str">
            <v>តូច ស៊ីណា</v>
          </cell>
          <cell r="C957" t="str">
            <v>2860800161</v>
          </cell>
          <cell r="D957" t="str">
            <v>តូច ស៊ីណា</v>
          </cell>
          <cell r="E957" t="str">
            <v>TOCH SINA</v>
          </cell>
          <cell r="F957" t="str">
            <v>0010002787941</v>
          </cell>
        </row>
        <row r="958">
          <cell r="B958" t="str">
            <v>កែវ ស្រីម៉ិច</v>
          </cell>
          <cell r="C958">
            <v>2872100250</v>
          </cell>
          <cell r="D958" t="str">
            <v>កែវ ស្រីម៉ិច</v>
          </cell>
          <cell r="E958" t="str">
            <v>KEO SREYMECH</v>
          </cell>
          <cell r="F958" t="str">
            <v>0420000142203</v>
          </cell>
        </row>
        <row r="959">
          <cell r="B959" t="str">
            <v>ចាន់ ធីរិទ្ធ</v>
          </cell>
          <cell r="C959" t="str">
            <v>1741200731</v>
          </cell>
          <cell r="D959" t="str">
            <v>ចាន់ ធីរិទ្ធ</v>
          </cell>
          <cell r="E959" t="str">
            <v>CHAN THIRITH</v>
          </cell>
          <cell r="F959" t="str">
            <v>0010002528261</v>
          </cell>
        </row>
        <row r="960">
          <cell r="B960" t="str">
            <v>សាំង ប៊ុនធឿន</v>
          </cell>
          <cell r="C960">
            <v>2851200069</v>
          </cell>
          <cell r="D960" t="str">
            <v>សាំង ប៊ុនធឿន</v>
          </cell>
          <cell r="E960" t="str">
            <v>SAING BUNTHOEURN</v>
          </cell>
          <cell r="F960" t="str">
            <v>0010004057371</v>
          </cell>
        </row>
        <row r="961">
          <cell r="B961" t="str">
            <v>មុំ សំអាត</v>
          </cell>
          <cell r="C961">
            <v>1831200400</v>
          </cell>
          <cell r="D961" t="str">
            <v>មុំ សំអាត</v>
          </cell>
          <cell r="E961" t="str">
            <v>MOM SOMATH</v>
          </cell>
          <cell r="F961" t="str">
            <v>0010004101548</v>
          </cell>
        </row>
        <row r="962">
          <cell r="B962" t="str">
            <v>គ្រី ចន្ថន</v>
          </cell>
          <cell r="C962" t="str">
            <v>2802100170</v>
          </cell>
          <cell r="D962" t="str">
            <v>គ្រី ចន្ថន</v>
          </cell>
          <cell r="E962" t="str">
            <v>KRY CHANTHAN</v>
          </cell>
          <cell r="F962" t="str">
            <v>0010002963251</v>
          </cell>
        </row>
        <row r="963">
          <cell r="B963" t="str">
            <v>ឆេង លីហាច</v>
          </cell>
          <cell r="C963">
            <v>1890300113</v>
          </cell>
          <cell r="D963" t="str">
            <v>ឆេង លីហាច</v>
          </cell>
          <cell r="E963" t="str">
            <v>CHHENG LYHACH</v>
          </cell>
          <cell r="F963" t="str">
            <v>0600000036576</v>
          </cell>
        </row>
        <row r="964">
          <cell r="B964" t="str">
            <v>នៅ រ៉ែន</v>
          </cell>
          <cell r="C964" t="str">
            <v>1900700315</v>
          </cell>
          <cell r="D964" t="str">
            <v>នៅ រ៉ែន</v>
          </cell>
          <cell r="E964" t="str">
            <v>NOV REN</v>
          </cell>
          <cell r="F964" t="str">
            <v>0420000128863</v>
          </cell>
        </row>
        <row r="965">
          <cell r="B965" t="str">
            <v>ព្រំ វណ្ណៈ</v>
          </cell>
          <cell r="C965">
            <v>1830800301</v>
          </cell>
          <cell r="D965" t="str">
            <v>ព្រំ វណ្ណៈ</v>
          </cell>
          <cell r="E965" t="str">
            <v>PRUM VANNAK</v>
          </cell>
          <cell r="F965" t="str">
            <v>0010004164248</v>
          </cell>
        </row>
        <row r="966">
          <cell r="B966" t="str">
            <v>ឃុត សុខា</v>
          </cell>
          <cell r="C966" t="str">
            <v>1812100492</v>
          </cell>
          <cell r="D966" t="str">
            <v>ឃុត សុខា</v>
          </cell>
          <cell r="E966" t="str">
            <v>KHUT SOKHA</v>
          </cell>
          <cell r="F966" t="str">
            <v>0010002785469</v>
          </cell>
        </row>
        <row r="967">
          <cell r="B967" t="str">
            <v>ឈុន បូរិន</v>
          </cell>
          <cell r="C967" t="str">
            <v>1830200465</v>
          </cell>
          <cell r="D967" t="str">
            <v>ឈុន បូរិន</v>
          </cell>
          <cell r="E967" t="str">
            <v>CHHUN BORIN</v>
          </cell>
          <cell r="F967" t="str">
            <v>0010002536345</v>
          </cell>
        </row>
        <row r="968">
          <cell r="B968" t="str">
            <v>ជរ ឆេងលន</v>
          </cell>
          <cell r="C968">
            <v>1860600173</v>
          </cell>
          <cell r="D968" t="str">
            <v>ជរ ឆេងលន</v>
          </cell>
          <cell r="E968" t="str">
            <v>CHOR CHHENGLORN</v>
          </cell>
          <cell r="F968" t="str">
            <v>0290000043026</v>
          </cell>
        </row>
        <row r="969">
          <cell r="B969" t="str">
            <v>ផល្លា សុភា</v>
          </cell>
          <cell r="C969">
            <v>1790800384</v>
          </cell>
          <cell r="D969" t="str">
            <v>ផល្លា សុភា</v>
          </cell>
          <cell r="E969" t="str">
            <v>PHALLA SOPHEA</v>
          </cell>
          <cell r="F969" t="str">
            <v>0010004413089</v>
          </cell>
        </row>
        <row r="970">
          <cell r="B970" t="str">
            <v>ជ វិច្ឆិកា</v>
          </cell>
          <cell r="C970">
            <v>2870400105</v>
          </cell>
          <cell r="D970" t="str">
            <v>ជ វិច្ឆិកា</v>
          </cell>
          <cell r="E970" t="str">
            <v>CHOR VICHEKA</v>
          </cell>
          <cell r="F970" t="str">
            <v>0010004424749</v>
          </cell>
        </row>
        <row r="971">
          <cell r="B971" t="str">
            <v>វ៉ា គន្ធា</v>
          </cell>
          <cell r="C971">
            <v>1841200489</v>
          </cell>
          <cell r="D971" t="str">
            <v>វ៉ា គន្ធា</v>
          </cell>
          <cell r="E971" t="str">
            <v>VA KUNTHEA</v>
          </cell>
          <cell r="F971" t="str">
            <v>0010004433478</v>
          </cell>
        </row>
        <row r="972">
          <cell r="B972" t="str">
            <v>ម៉ន ឡាឡាត់</v>
          </cell>
          <cell r="C972">
            <v>1790300431</v>
          </cell>
          <cell r="D972" t="str">
            <v>ម៉ន ឡាឡាត់</v>
          </cell>
          <cell r="E972" t="str">
            <v>MAN LALATH</v>
          </cell>
          <cell r="F972" t="str">
            <v>0130000261956</v>
          </cell>
        </row>
        <row r="973">
          <cell r="B973" t="str">
            <v>ជា អេងស្រ៊ាន</v>
          </cell>
          <cell r="C973">
            <v>1790300468</v>
          </cell>
          <cell r="D973" t="str">
            <v>ជា អេងស្រ៊ាន</v>
          </cell>
          <cell r="E973" t="str">
            <v>CHEA ENGSREAN</v>
          </cell>
          <cell r="F973" t="str">
            <v>0130000266575</v>
          </cell>
        </row>
        <row r="974">
          <cell r="B974" t="str">
            <v>សេង សុវណ្ណារី</v>
          </cell>
          <cell r="C974" t="str">
            <v>2901400135</v>
          </cell>
          <cell r="D974" t="str">
            <v>សេង សុវណ្ណារី</v>
          </cell>
          <cell r="E974" t="str">
            <v>SENG SOVANNARY</v>
          </cell>
          <cell r="F974" t="str">
            <v>0240000240948</v>
          </cell>
        </row>
        <row r="975">
          <cell r="B975" t="str">
            <v>ក្លូត សុភារី</v>
          </cell>
          <cell r="C975">
            <v>2860800301</v>
          </cell>
          <cell r="D975" t="str">
            <v>ក្លូត សុភារី</v>
          </cell>
          <cell r="E975" t="str">
            <v>KLOT SOPHEARY</v>
          </cell>
          <cell r="F975" t="str">
            <v>0420000131627</v>
          </cell>
        </row>
        <row r="976">
          <cell r="B976" t="str">
            <v>សាន់ លីនស៊ីន</v>
          </cell>
          <cell r="C976">
            <v>2891200075</v>
          </cell>
          <cell r="D976" t="str">
            <v>សាន់ លីនស៊ីន</v>
          </cell>
          <cell r="E976" t="str">
            <v>SAN LINSIN</v>
          </cell>
          <cell r="F976" t="str">
            <v>0010002721948</v>
          </cell>
        </row>
        <row r="977">
          <cell r="B977" t="str">
            <v>ស៊ាង សម្បត្តិ</v>
          </cell>
          <cell r="C977">
            <v>1811200188</v>
          </cell>
          <cell r="D977" t="str">
            <v>ស៊ាង សម្បត្តិ</v>
          </cell>
          <cell r="E977" t="str">
            <v>SIENG SAMBATH</v>
          </cell>
          <cell r="F977" t="str">
            <v>0420000144591</v>
          </cell>
        </row>
        <row r="978">
          <cell r="B978" t="str">
            <v>អ៊ាន់ វិច្ឆិកា</v>
          </cell>
          <cell r="C978" t="str">
            <v>1770800162</v>
          </cell>
          <cell r="D978" t="str">
            <v>អ៊ាន់ វិច្ឆិកា</v>
          </cell>
          <cell r="E978" t="str">
            <v>ORN VICHHEKA</v>
          </cell>
          <cell r="F978" t="str">
            <v>0010002527068</v>
          </cell>
        </row>
        <row r="979">
          <cell r="B979" t="str">
            <v>ឡុង សុផន</v>
          </cell>
          <cell r="C979" t="str">
            <v>1822100432</v>
          </cell>
          <cell r="D979" t="str">
            <v>ឡុង សុផន</v>
          </cell>
          <cell r="E979" t="str">
            <v>LONG SOPHAN</v>
          </cell>
          <cell r="F979" t="str">
            <v>0010002527788</v>
          </cell>
        </row>
        <row r="980">
          <cell r="B980" t="str">
            <v>ហេង ទូច</v>
          </cell>
          <cell r="C980" t="str">
            <v>1732100493</v>
          </cell>
          <cell r="D980" t="str">
            <v>ហេង ទូច</v>
          </cell>
          <cell r="E980" t="str">
            <v>HENG TOUCH</v>
          </cell>
          <cell r="F980" t="str">
            <v>0010002785237</v>
          </cell>
        </row>
        <row r="981">
          <cell r="B981" t="str">
            <v>ម៉ម ចាន់</v>
          </cell>
          <cell r="C981">
            <v>1842000123</v>
          </cell>
          <cell r="D981" t="str">
            <v>ម៉ម ចាន់</v>
          </cell>
          <cell r="E981" t="str">
            <v>MAM CHANN</v>
          </cell>
          <cell r="F981" t="str">
            <v>0010003607793</v>
          </cell>
        </row>
        <row r="982">
          <cell r="B982" t="str">
            <v>កុយ សម្បត្តិ</v>
          </cell>
          <cell r="C982">
            <v>2850600108</v>
          </cell>
          <cell r="D982" t="str">
            <v>កុយ សម្បត្តិ</v>
          </cell>
          <cell r="E982" t="str">
            <v>KUY SAMBATH</v>
          </cell>
          <cell r="F982" t="str">
            <v>0010004210986</v>
          </cell>
        </row>
        <row r="983">
          <cell r="B983" t="str">
            <v>ឡេង តុង</v>
          </cell>
          <cell r="C983" t="str">
            <v>1720500092</v>
          </cell>
          <cell r="D983" t="str">
            <v>ឡេង តុង</v>
          </cell>
          <cell r="E983" t="str">
            <v>LENG TONG</v>
          </cell>
          <cell r="F983" t="str">
            <v>0010002551158</v>
          </cell>
        </row>
        <row r="984">
          <cell r="B984" t="str">
            <v>ជួន អាននីដា</v>
          </cell>
          <cell r="C984">
            <v>1801200106</v>
          </cell>
          <cell r="D984" t="str">
            <v>ជួន អាននីដា</v>
          </cell>
          <cell r="E984" t="str">
            <v>CHUON ANNIDA</v>
          </cell>
          <cell r="F984" t="str">
            <v>0010002534172</v>
          </cell>
        </row>
        <row r="985">
          <cell r="B985" t="str">
            <v>ហាន់ នព្វគុណ</v>
          </cell>
          <cell r="C985" t="str">
            <v>1661200022</v>
          </cell>
          <cell r="D985" t="str">
            <v>ហាន់ នព្វគុណ</v>
          </cell>
          <cell r="E985" t="str">
            <v>HAN NOPAKUN</v>
          </cell>
          <cell r="F985" t="str">
            <v>0010002540342</v>
          </cell>
        </row>
        <row r="986">
          <cell r="B986" t="str">
            <v>ពេជ្រ ស្ថាសិរី</v>
          </cell>
          <cell r="C986" t="str">
            <v>2651200009</v>
          </cell>
          <cell r="D986" t="str">
            <v>ពេជ្រ ស្ថាសិរី</v>
          </cell>
          <cell r="E986" t="str">
            <v>PECH SATHASEREY</v>
          </cell>
          <cell r="F986" t="str">
            <v>0010002532633</v>
          </cell>
        </row>
        <row r="987">
          <cell r="B987" t="str">
            <v>សុង សុស្យា</v>
          </cell>
          <cell r="C987" t="str">
            <v>1801200089</v>
          </cell>
          <cell r="D987" t="str">
            <v>សុង សុស្យា</v>
          </cell>
          <cell r="E987" t="str">
            <v>SONG SOCIA</v>
          </cell>
          <cell r="F987" t="str">
            <v>0010002553638</v>
          </cell>
        </row>
        <row r="988">
          <cell r="B988" t="str">
            <v>ខាន់ តុលា</v>
          </cell>
          <cell r="C988" t="str">
            <v>1742100486</v>
          </cell>
          <cell r="D988" t="str">
            <v>ខាន់ តុលា</v>
          </cell>
          <cell r="E988" t="str">
            <v>KHANN TOLA</v>
          </cell>
          <cell r="F988" t="str">
            <v>0010002525904</v>
          </cell>
        </row>
        <row r="989">
          <cell r="B989" t="str">
            <v>កែវ ធួន</v>
          </cell>
          <cell r="C989" t="str">
            <v>1711200031</v>
          </cell>
          <cell r="D989" t="str">
            <v>កែវ ធួន</v>
          </cell>
          <cell r="E989" t="str">
            <v>KEO THUON</v>
          </cell>
          <cell r="F989" t="str">
            <v>0010002532398</v>
          </cell>
        </row>
        <row r="990">
          <cell r="B990" t="str">
            <v>ឡុង ដូរ៉េ</v>
          </cell>
          <cell r="C990" t="str">
            <v>1810800221</v>
          </cell>
          <cell r="D990" t="str">
            <v>ឡុង ដូរ៉េ</v>
          </cell>
          <cell r="E990" t="str">
            <v>LONG DORE</v>
          </cell>
          <cell r="F990" t="str">
            <v>0010002533966</v>
          </cell>
        </row>
        <row r="991">
          <cell r="B991" t="str">
            <v>កូវ ប៊ុនធឿន</v>
          </cell>
          <cell r="C991" t="str">
            <v>1841200235</v>
          </cell>
          <cell r="D991" t="str">
            <v>កូវ ប៊ុនធឿន</v>
          </cell>
          <cell r="E991" t="str">
            <v>KOV BUNT THOEUN</v>
          </cell>
          <cell r="F991" t="str">
            <v>0010002532234</v>
          </cell>
        </row>
        <row r="992">
          <cell r="B992" t="str">
            <v>ថៃ ហេងដា</v>
          </cell>
          <cell r="C992">
            <v>1820900021</v>
          </cell>
          <cell r="D992" t="str">
            <v>ថៃ ហេងដា</v>
          </cell>
          <cell r="E992" t="str">
            <v>THAI HENGDA</v>
          </cell>
          <cell r="F992" t="str">
            <v>0010002555153</v>
          </cell>
        </row>
        <row r="993">
          <cell r="B993" t="str">
            <v>អែម វណ្ណា</v>
          </cell>
          <cell r="C993" t="str">
            <v>1780700160</v>
          </cell>
          <cell r="D993" t="str">
            <v>អែម វណ្ណា</v>
          </cell>
          <cell r="E993" t="str">
            <v>EM VANNA</v>
          </cell>
          <cell r="F993" t="str">
            <v>0010002525963</v>
          </cell>
        </row>
        <row r="994">
          <cell r="B994" t="str">
            <v>ម៉ាញ ណារិទ្ធ</v>
          </cell>
          <cell r="C994">
            <v>1852100521</v>
          </cell>
          <cell r="D994" t="str">
            <v>ម៉ាញ ណារិទ្ធ</v>
          </cell>
          <cell r="E994" t="str">
            <v>MANH NARITH</v>
          </cell>
          <cell r="F994" t="str">
            <v>0010003812532</v>
          </cell>
        </row>
        <row r="995">
          <cell r="B995" t="str">
            <v>ឆាង ស៊ីម៉ា</v>
          </cell>
          <cell r="C995">
            <v>2901200272</v>
          </cell>
          <cell r="D995" t="str">
            <v>ឆាង ស៊ីម៉ា</v>
          </cell>
          <cell r="E995" t="str">
            <v>CHHANG SIMA</v>
          </cell>
          <cell r="F995" t="str">
            <v>0440000029785</v>
          </cell>
        </row>
        <row r="996">
          <cell r="B996" t="str">
            <v>សុទ្ធ សុធារី</v>
          </cell>
          <cell r="C996" t="str">
            <v>2861500120</v>
          </cell>
          <cell r="D996" t="str">
            <v>សុទ្ធ សុធារី</v>
          </cell>
          <cell r="E996" t="str">
            <v>SOTH SOTHEARY</v>
          </cell>
          <cell r="F996" t="str">
            <v>0010002532773</v>
          </cell>
        </row>
        <row r="997">
          <cell r="B997" t="str">
            <v>យី កន្និដ្ឋា</v>
          </cell>
          <cell r="C997" t="str">
            <v>1691200039</v>
          </cell>
          <cell r="D997" t="str">
            <v>យី កន្និដ្ឋា</v>
          </cell>
          <cell r="E997" t="str">
            <v>YI KANNITHA</v>
          </cell>
          <cell r="F997" t="str">
            <v>0010002531645</v>
          </cell>
        </row>
        <row r="998">
          <cell r="B998" t="str">
            <v>ខុន ណារិទ្ធ</v>
          </cell>
          <cell r="C998" t="str">
            <v>1751200326</v>
          </cell>
          <cell r="D998" t="str">
            <v>ខុន ណារិទ្ធ</v>
          </cell>
          <cell r="E998" t="str">
            <v>KHON NARYTH</v>
          </cell>
          <cell r="F998" t="str">
            <v>0010002528978</v>
          </cell>
        </row>
        <row r="999">
          <cell r="B999" t="str">
            <v>ខុន សុខា</v>
          </cell>
          <cell r="C999">
            <v>1910300201</v>
          </cell>
          <cell r="D999" t="str">
            <v>ខុន សុខា</v>
          </cell>
          <cell r="E999" t="str">
            <v>KHON SOKHA</v>
          </cell>
          <cell r="F999" t="str">
            <v>0420000085269</v>
          </cell>
        </row>
        <row r="1000">
          <cell r="B1000" t="str">
            <v>ម្លិះ ចាន់ថ្លា</v>
          </cell>
          <cell r="C1000" t="str">
            <v>2830100022</v>
          </cell>
          <cell r="D1000" t="str">
            <v>ម្លិះ ចាន់ថ្លា</v>
          </cell>
          <cell r="E1000" t="str">
            <v>MLIS CHANTHLA</v>
          </cell>
          <cell r="F1000" t="str">
            <v>0010002790241</v>
          </cell>
        </row>
        <row r="1001">
          <cell r="B1001" t="str">
            <v>ផូង វុត្ថា</v>
          </cell>
          <cell r="C1001" t="str">
            <v>1750700280</v>
          </cell>
          <cell r="D1001" t="str">
            <v>ផូង វុត្ថា</v>
          </cell>
          <cell r="E1001" t="str">
            <v>PHAUNG VUTHA</v>
          </cell>
          <cell r="F1001" t="str">
            <v>0010002541462</v>
          </cell>
        </row>
        <row r="1002">
          <cell r="B1002" t="str">
            <v>លៀង សុផល</v>
          </cell>
          <cell r="C1002" t="str">
            <v>1830800276</v>
          </cell>
          <cell r="D1002" t="str">
            <v>លៀង សុផល</v>
          </cell>
          <cell r="E1002" t="str">
            <v>LEANG SOPHAL</v>
          </cell>
          <cell r="F1002" t="str">
            <v>0480000027369</v>
          </cell>
        </row>
        <row r="1003">
          <cell r="B1003" t="str">
            <v>ហ៊ាង លីនដា</v>
          </cell>
          <cell r="C1003" t="str">
            <v>1850800303</v>
          </cell>
          <cell r="D1003" t="str">
            <v>ហ៊ាង លីនដា</v>
          </cell>
          <cell r="E1003" t="str">
            <v>HEANG LINDA</v>
          </cell>
          <cell r="F1003" t="str">
            <v>0010002544224</v>
          </cell>
        </row>
        <row r="1004">
          <cell r="B1004" t="str">
            <v>លឹម សុជាតា</v>
          </cell>
          <cell r="C1004" t="str">
            <v>2831200173</v>
          </cell>
          <cell r="D1004" t="str">
            <v>លឹម សុជាតា</v>
          </cell>
          <cell r="E1004" t="str">
            <v>LIM SOCHEATA</v>
          </cell>
          <cell r="F1004" t="str">
            <v>0010002533958</v>
          </cell>
        </row>
        <row r="1005">
          <cell r="B1005" t="str">
            <v>ហ៊ុល ដាណេ</v>
          </cell>
          <cell r="C1005" t="str">
            <v>2850300280</v>
          </cell>
          <cell r="D1005" t="str">
            <v>ហ៊ុល ដាណេ</v>
          </cell>
          <cell r="E1005" t="str">
            <v>HUL DANE</v>
          </cell>
          <cell r="F1005" t="str">
            <v>0480000024394</v>
          </cell>
        </row>
        <row r="1006">
          <cell r="B1006" t="str">
            <v>ឈុង វួចហួរ</v>
          </cell>
          <cell r="C1006">
            <v>2920800328</v>
          </cell>
          <cell r="D1006" t="str">
            <v>ឈុង វួចហួរ</v>
          </cell>
          <cell r="E1006" t="str">
            <v>CHHUNG VOUCHHOUR</v>
          </cell>
          <cell r="F1006" t="str">
            <v>0420000130469</v>
          </cell>
        </row>
        <row r="1007">
          <cell r="B1007" t="str">
            <v>ពៅ ម៉ារីការ</v>
          </cell>
          <cell r="C1007">
            <v>2941700269</v>
          </cell>
          <cell r="D1007" t="str">
            <v>ពៅ ម៉ារីការ</v>
          </cell>
          <cell r="E1007" t="str">
            <v>POV MARIKA</v>
          </cell>
          <cell r="F1007" t="str">
            <v>0420000133441</v>
          </cell>
        </row>
        <row r="1008">
          <cell r="B1008" t="str">
            <v>ហៃ ច័ន្ទកុសុមៈ</v>
          </cell>
          <cell r="C1008">
            <v>2980100091</v>
          </cell>
          <cell r="D1008" t="str">
            <v>ហៃ ច័ន្ទកុសុមៈ</v>
          </cell>
          <cell r="E1008" t="str">
            <v>HAY CHANKOSOMAK</v>
          </cell>
          <cell r="F1008" t="str">
            <v>0010005487124</v>
          </cell>
        </row>
        <row r="1009">
          <cell r="B1009" t="str">
            <v>សេក ធីតា</v>
          </cell>
          <cell r="C1009">
            <v>2980800150</v>
          </cell>
          <cell r="D1009" t="str">
            <v>សេក ធីតា</v>
          </cell>
          <cell r="E1009" t="str">
            <v>SEK THIDA</v>
          </cell>
          <cell r="F1009" t="str">
            <v>0650000020049</v>
          </cell>
        </row>
        <row r="1010">
          <cell r="B1010" t="str">
            <v>ខ្វាត ប៊ុនរ័ត្ន</v>
          </cell>
          <cell r="C1010">
            <v>1940100094</v>
          </cell>
          <cell r="D1010" t="str">
            <v>ខ្វាត ប៊ុនរ័ត្ន</v>
          </cell>
          <cell r="E1010" t="str">
            <v>KHVAT BUNRATH</v>
          </cell>
          <cell r="F1010" t="str">
            <v>0650000019838</v>
          </cell>
        </row>
        <row r="1011">
          <cell r="B1011" t="str">
            <v>ឆាយ ម៉ីលី</v>
          </cell>
          <cell r="C1011">
            <v>2981200050</v>
          </cell>
          <cell r="D1011" t="str">
            <v>ឆាយ ម៉ីលី</v>
          </cell>
          <cell r="E1011" t="str">
            <v>CHHAY MEYLY</v>
          </cell>
          <cell r="F1011" t="str">
            <v>0650000019539</v>
          </cell>
        </row>
        <row r="1012">
          <cell r="B1012" t="str">
            <v>មាន សូនីតា</v>
          </cell>
          <cell r="C1012">
            <v>2941200292</v>
          </cell>
          <cell r="D1012" t="str">
            <v>មាន សូនីតា</v>
          </cell>
          <cell r="E1012" t="str">
            <v>MEAN SONITA</v>
          </cell>
          <cell r="F1012" t="str">
            <v>0010005489283</v>
          </cell>
        </row>
        <row r="1013">
          <cell r="B1013" t="str">
            <v>សឿន រដ្ឋា</v>
          </cell>
          <cell r="C1013" t="str">
            <v>1930800197</v>
          </cell>
          <cell r="D1013" t="str">
            <v>សឿន រដ្ឋា</v>
          </cell>
          <cell r="E1013" t="str">
            <v>SOEUN RATHA</v>
          </cell>
          <cell r="F1013" t="str">
            <v>0010004655759</v>
          </cell>
        </row>
        <row r="1014">
          <cell r="B1014" t="str">
            <v>សាម ពិសី</v>
          </cell>
          <cell r="C1014">
            <v>2981200117</v>
          </cell>
          <cell r="D1014" t="str">
            <v>សាម ពិសី</v>
          </cell>
          <cell r="E1014" t="str">
            <v>SAM PISEY</v>
          </cell>
          <cell r="F1014">
            <v>670000070861</v>
          </cell>
        </row>
        <row r="1015">
          <cell r="B1015" t="str">
            <v>ស្គុន រដ្ឋា</v>
          </cell>
          <cell r="C1015" t="str">
            <v>2870100109</v>
          </cell>
          <cell r="D1015" t="str">
            <v>ស្គុន រដ្ឋា</v>
          </cell>
          <cell r="E1015" t="str">
            <v>SKUN RATHA</v>
          </cell>
          <cell r="F1015" t="str">
            <v>0010002785248</v>
          </cell>
        </row>
        <row r="1016">
          <cell r="B1016" t="str">
            <v>ជា សុវណ្ណរា</v>
          </cell>
          <cell r="C1016" t="str">
            <v>1730300391</v>
          </cell>
          <cell r="D1016" t="str">
            <v>ជា សុវណ្ណរា</v>
          </cell>
          <cell r="E1016" t="str">
            <v>CHEA SOVANRA</v>
          </cell>
          <cell r="F1016" t="str">
            <v>0010002729917</v>
          </cell>
        </row>
        <row r="1017">
          <cell r="B1017" t="str">
            <v>យន់ សាត</v>
          </cell>
          <cell r="C1017" t="str">
            <v>1730800162</v>
          </cell>
          <cell r="D1017" t="str">
            <v>យន់ សាត</v>
          </cell>
          <cell r="E1017" t="str">
            <v>YUN SATH</v>
          </cell>
          <cell r="F1017" t="str">
            <v>0010002525847</v>
          </cell>
        </row>
        <row r="1018">
          <cell r="B1018" t="str">
            <v>ប៉ុក សុខរ៉ាវុធ</v>
          </cell>
          <cell r="C1018" t="str">
            <v>1742100026</v>
          </cell>
          <cell r="D1018" t="str">
            <v>ប៉ុក សុខរ៉ាវុធ</v>
          </cell>
          <cell r="E1018" t="str">
            <v>POK SOK RAVUTH</v>
          </cell>
          <cell r="F1018" t="str">
            <v>0010002531769</v>
          </cell>
        </row>
        <row r="1019">
          <cell r="B1019" t="str">
            <v>ពេជ្រ សម្ជស្ស</v>
          </cell>
          <cell r="C1019" t="str">
            <v>2831200252</v>
          </cell>
          <cell r="D1019" t="str">
            <v>ពេជ្រ សម្ជស្ស</v>
          </cell>
          <cell r="E1019" t="str">
            <v>PICH SAMPHOS</v>
          </cell>
          <cell r="F1019" t="str">
            <v>0010002550895</v>
          </cell>
        </row>
        <row r="1020">
          <cell r="B1020" t="str">
            <v>ចាន់ សំរិទ្ធ</v>
          </cell>
          <cell r="C1020" t="str">
            <v>1801200562</v>
          </cell>
          <cell r="D1020" t="str">
            <v>ចាន់ សំរិទ្ធ</v>
          </cell>
          <cell r="E1020" t="str">
            <v>CHAN SAMRIT</v>
          </cell>
          <cell r="F1020" t="str">
            <v>0010002531987</v>
          </cell>
        </row>
        <row r="1021">
          <cell r="B1021" t="str">
            <v>ប៉ិច សុធា</v>
          </cell>
          <cell r="C1021" t="str">
            <v>1861900052</v>
          </cell>
          <cell r="D1021" t="str">
            <v>ប៉ិច សុធា</v>
          </cell>
          <cell r="E1021" t="str">
            <v>PICH SOTHEA</v>
          </cell>
          <cell r="F1021" t="str">
            <v>0010002544078</v>
          </cell>
        </row>
        <row r="1022">
          <cell r="B1022" t="str">
            <v>គ្រី សុដារ៉ារិទ្ធ</v>
          </cell>
          <cell r="C1022">
            <v>1920400153</v>
          </cell>
          <cell r="D1022" t="str">
            <v>គ្រី សុដារ៉ារិទ្ធ</v>
          </cell>
          <cell r="E1022" t="str">
            <v>KRY SODARARITH</v>
          </cell>
          <cell r="F1022" t="str">
            <v>0420000131376</v>
          </cell>
        </row>
        <row r="1023">
          <cell r="B1023" t="str">
            <v>អ៊ឹម នាង</v>
          </cell>
          <cell r="C1023" t="str">
            <v>2700300004</v>
          </cell>
          <cell r="D1023" t="str">
            <v>អ៊ឹម នាង</v>
          </cell>
          <cell r="E1023" t="str">
            <v>IM NEANG</v>
          </cell>
          <cell r="F1023" t="str">
            <v>0010002540547</v>
          </cell>
        </row>
        <row r="1024">
          <cell r="B1024" t="str">
            <v>ទៀង សុវត្តី</v>
          </cell>
          <cell r="C1024">
            <v>2930800430</v>
          </cell>
          <cell r="D1024" t="str">
            <v>ទៀង សុវត្តី</v>
          </cell>
          <cell r="E1024" t="str">
            <v>TIENG SOVATEY</v>
          </cell>
          <cell r="F1024" t="str">
            <v>0650000019563</v>
          </cell>
        </row>
        <row r="1025">
          <cell r="B1025" t="str">
            <v>ថន សុផារិទ្ធ</v>
          </cell>
          <cell r="C1025">
            <v>1881200498</v>
          </cell>
          <cell r="D1025" t="str">
            <v>ថន សុផារិទ្ធ</v>
          </cell>
          <cell r="E1025" t="str">
            <v>THAN SOPHARITH</v>
          </cell>
          <cell r="F1025" t="str">
            <v>0650000019717</v>
          </cell>
        </row>
        <row r="1026">
          <cell r="B1026" t="str">
            <v>ចាន់ សុធារិទ្ធ</v>
          </cell>
          <cell r="C1026">
            <v>1950700144</v>
          </cell>
          <cell r="D1026" t="str">
            <v>ចាន់ សុធារិទ្ធ</v>
          </cell>
          <cell r="E1026" t="str">
            <v>CHAN SOTHEARITH</v>
          </cell>
          <cell r="F1026" t="str">
            <v>0650000020103</v>
          </cell>
        </row>
        <row r="1027">
          <cell r="B1027" t="str">
            <v>អាន សុភ័ណ្ឌ</v>
          </cell>
          <cell r="C1027">
            <v>2941200296</v>
          </cell>
          <cell r="D1027" t="str">
            <v>អាន សុភ័ណ្ឌ</v>
          </cell>
          <cell r="E1027" t="str">
            <v>AN SOPHORN</v>
          </cell>
          <cell r="F1027" t="str">
            <v>0650000019792</v>
          </cell>
        </row>
        <row r="1028">
          <cell r="B1028" t="str">
            <v>កែវ កាន់វិបុល</v>
          </cell>
          <cell r="C1028" t="str">
            <v>1821200298</v>
          </cell>
          <cell r="D1028" t="str">
            <v>កែវ កាន់វិបុល</v>
          </cell>
          <cell r="E1028" t="str">
            <v>KEO KANNVIBOL</v>
          </cell>
          <cell r="F1028" t="str">
            <v>0010002525688</v>
          </cell>
        </row>
        <row r="1029">
          <cell r="B1029" t="str">
            <v>ស៊ីម ចន្ថូ</v>
          </cell>
          <cell r="C1029">
            <v>2921200325</v>
          </cell>
          <cell r="D1029" t="str">
            <v>ស៊ីម ចន្ថូ</v>
          </cell>
          <cell r="E1029" t="str">
            <v>SIM CHANTHO</v>
          </cell>
          <cell r="F1029" t="str">
            <v>0650000020014</v>
          </cell>
        </row>
        <row r="1030">
          <cell r="B1030" t="str">
            <v>អ៊ូច ពិសី</v>
          </cell>
          <cell r="C1030" t="str">
            <v>1872100528</v>
          </cell>
          <cell r="D1030" t="str">
            <v>អ៊ូច ពិសី</v>
          </cell>
          <cell r="E1030" t="str">
            <v>OUCH PISEY</v>
          </cell>
          <cell r="F1030" t="str">
            <v>0440000029707</v>
          </cell>
        </row>
        <row r="1031">
          <cell r="B1031" t="str">
            <v>តាន់ ហុកស្រេង</v>
          </cell>
          <cell r="C1031" t="str">
            <v>1860600032</v>
          </cell>
          <cell r="D1031" t="str">
            <v>តាន់ ហុកស្រេង</v>
          </cell>
          <cell r="E1031" t="str">
            <v>TAN HOK SRENG</v>
          </cell>
          <cell r="F1031" t="str">
            <v>0010002540587</v>
          </cell>
        </row>
        <row r="1032">
          <cell r="B1032" t="str">
            <v>សាមុត សុតី</v>
          </cell>
          <cell r="C1032">
            <v>2791200113</v>
          </cell>
          <cell r="D1032" t="str">
            <v>សាមុត សុតី</v>
          </cell>
          <cell r="E1032" t="str">
            <v>SAMOUTH SOTEY</v>
          </cell>
          <cell r="F1032" t="str">
            <v>0010002534563</v>
          </cell>
        </row>
        <row r="1033">
          <cell r="B1033" t="str">
            <v>ភា សូភីរុណ</v>
          </cell>
          <cell r="C1033">
            <v>1831200481</v>
          </cell>
          <cell r="D1033" t="str">
            <v>ភា សូភីរុណ</v>
          </cell>
          <cell r="E1033" t="str">
            <v>PHEA SOPHYRUN</v>
          </cell>
          <cell r="F1033" t="str">
            <v>0010003483504</v>
          </cell>
        </row>
        <row r="1034">
          <cell r="B1034" t="str">
            <v>ពូក ពេជ្រ</v>
          </cell>
          <cell r="C1034">
            <v>1860800319</v>
          </cell>
          <cell r="D1034" t="str">
            <v>ពូក ពេជ្រ</v>
          </cell>
          <cell r="E1034" t="str">
            <v>POUK PECH</v>
          </cell>
          <cell r="F1034" t="str">
            <v>0420000098538</v>
          </cell>
        </row>
        <row r="1035">
          <cell r="B1035" t="str">
            <v>អេង សូបូនី</v>
          </cell>
          <cell r="C1035" t="str">
            <v>2691400007</v>
          </cell>
          <cell r="D1035" t="str">
            <v>អេង សូបូនី</v>
          </cell>
          <cell r="E1035" t="str">
            <v>ENG SOBONY</v>
          </cell>
          <cell r="F1035" t="str">
            <v>0010002544186</v>
          </cell>
        </row>
        <row r="1036">
          <cell r="B1036" t="str">
            <v>វ៉ាន់ សុនិកា</v>
          </cell>
          <cell r="C1036" t="str">
            <v>2911200258</v>
          </cell>
          <cell r="D1036" t="str">
            <v>វ៉ាន់ សុនិកា</v>
          </cell>
          <cell r="E1036" t="str">
            <v>VAN SONIKA</v>
          </cell>
          <cell r="F1036" t="str">
            <v>0420000129258</v>
          </cell>
        </row>
        <row r="1037">
          <cell r="B1037" t="str">
            <v>លី ដារ៉ា</v>
          </cell>
          <cell r="C1037">
            <v>2881000184</v>
          </cell>
          <cell r="D1037" t="str">
            <v>លី ដារ៉ា</v>
          </cell>
          <cell r="E1037" t="str">
            <v>LY DARA</v>
          </cell>
          <cell r="F1037" t="str">
            <v>0420000129223</v>
          </cell>
        </row>
        <row r="1038">
          <cell r="B1038" t="str">
            <v>នាង លីដា</v>
          </cell>
          <cell r="C1038">
            <v>2941200297</v>
          </cell>
          <cell r="D1038" t="str">
            <v>នាង លីដា</v>
          </cell>
          <cell r="E1038" t="str">
            <v>NEANG LIDA</v>
          </cell>
          <cell r="F1038" t="str">
            <v>0650000020081</v>
          </cell>
        </row>
        <row r="1039">
          <cell r="B1039" t="str">
            <v>អោក ណៃយ៉េន</v>
          </cell>
          <cell r="C1039">
            <v>2880300484</v>
          </cell>
          <cell r="D1039" t="str">
            <v>អោក ណៃយ៉េន</v>
          </cell>
          <cell r="E1039" t="str">
            <v>ORK NAIYEN</v>
          </cell>
          <cell r="F1039" t="str">
            <v>0650000019679</v>
          </cell>
        </row>
        <row r="1040">
          <cell r="B1040" t="str">
            <v>ពឹង រ័ត្នពិសាល</v>
          </cell>
          <cell r="C1040">
            <v>2991200050</v>
          </cell>
          <cell r="D1040" t="str">
            <v>ពឹង រ័ត្នពិសាល</v>
          </cell>
          <cell r="E1040" t="str">
            <v>POEUNG ROTHPISAL</v>
          </cell>
          <cell r="F1040" t="str">
            <v>0650000019997</v>
          </cell>
        </row>
        <row r="1041">
          <cell r="B1041" t="str">
            <v>ជុំ សៀក</v>
          </cell>
          <cell r="C1041">
            <v>1950800152</v>
          </cell>
          <cell r="D1041" t="str">
            <v>ជុំ សៀក</v>
          </cell>
          <cell r="E1041" t="str">
            <v>CHOM SEAK</v>
          </cell>
          <cell r="F1041" t="str">
            <v>0650000020073</v>
          </cell>
        </row>
        <row r="1042">
          <cell r="B1042" t="str">
            <v>គឹម សៀងហៃ</v>
          </cell>
          <cell r="C1042">
            <v>1940800209</v>
          </cell>
          <cell r="D1042" t="str">
            <v>គឹម សៀងហៃ</v>
          </cell>
          <cell r="E1042" t="str">
            <v>KIM SEANGHAY</v>
          </cell>
          <cell r="F1042" t="str">
            <v>0420000148449</v>
          </cell>
        </row>
        <row r="1043">
          <cell r="B1043" t="str">
            <v>ម៉ាង ឆៃមេ​ង</v>
          </cell>
          <cell r="C1043">
            <v>1860700318</v>
          </cell>
          <cell r="D1043" t="str">
            <v>ម៉ាង ឆៃមេ​ង</v>
          </cell>
          <cell r="E1043" t="str">
            <v>MANG CHHAYMENG</v>
          </cell>
          <cell r="F1043" t="str">
            <v>0420000132402</v>
          </cell>
        </row>
        <row r="1044">
          <cell r="B1044" t="str">
            <v>លី សារុន</v>
          </cell>
          <cell r="C1044">
            <v>1920300156</v>
          </cell>
          <cell r="D1044" t="str">
            <v>លី សារុន</v>
          </cell>
          <cell r="E1044" t="str">
            <v>LY SARUN</v>
          </cell>
          <cell r="F1044" t="str">
            <v>0010003864419</v>
          </cell>
        </row>
        <row r="1045">
          <cell r="B1045" t="str">
            <v>នាង ស៊ីវត្ថា</v>
          </cell>
          <cell r="C1045" t="str">
            <v>1721200061</v>
          </cell>
          <cell r="D1045" t="str">
            <v>នាង ស៊ីវត្ថា</v>
          </cell>
          <cell r="E1045" t="str">
            <v>NEANG SIVATHA</v>
          </cell>
          <cell r="F1045" t="str">
            <v>0010002534547</v>
          </cell>
        </row>
        <row r="1046">
          <cell r="B1046" t="str">
            <v>សុខ វណ្ណៈ</v>
          </cell>
          <cell r="C1046" t="str">
            <v>1852100311</v>
          </cell>
          <cell r="D1046" t="str">
            <v>សុខ វណ្ណៈ</v>
          </cell>
          <cell r="E1046" t="str">
            <v>SOK VANNAK</v>
          </cell>
          <cell r="F1046" t="str">
            <v>0010002544248</v>
          </cell>
        </row>
        <row r="1047">
          <cell r="B1047" t="str">
            <v>ប៉ែន យ៉ារីម</v>
          </cell>
          <cell r="C1047" t="str">
            <v>1791400321</v>
          </cell>
          <cell r="D1047" t="str">
            <v>ប៉ែន យ៉ារីម</v>
          </cell>
          <cell r="E1047" t="str">
            <v>PEN YA RIM</v>
          </cell>
          <cell r="F1047" t="str">
            <v>0010002540695</v>
          </cell>
        </row>
        <row r="1048">
          <cell r="B1048" t="str">
            <v>ទិតហេង សាមុតស៊ីបូ</v>
          </cell>
          <cell r="C1048" t="str">
            <v>1810800433</v>
          </cell>
          <cell r="D1048" t="str">
            <v>ទិតហេង សាមុតស៊ីបូ</v>
          </cell>
          <cell r="E1048" t="str">
            <v>TITHHENG SAMUTH
SIBO</v>
          </cell>
          <cell r="F1048" t="str">
            <v>0010002561803</v>
          </cell>
        </row>
        <row r="1049">
          <cell r="B1049" t="str">
            <v>ឃុន សីហា</v>
          </cell>
          <cell r="C1049" t="str">
            <v>1801200609</v>
          </cell>
          <cell r="D1049" t="str">
            <v>ឃុន សីហា</v>
          </cell>
          <cell r="E1049" t="str">
            <v>KHUN SEYHA</v>
          </cell>
          <cell r="F1049" t="str">
            <v>0010002540334</v>
          </cell>
        </row>
        <row r="1050">
          <cell r="B1050" t="str">
            <v>កាំង វិទូ</v>
          </cell>
          <cell r="C1050">
            <v>1820600322</v>
          </cell>
          <cell r="D1050" t="str">
            <v>កាំង វិទូ</v>
          </cell>
          <cell r="E1050" t="str">
            <v>KAING VITOU</v>
          </cell>
          <cell r="F1050" t="str">
            <v>0420000130663</v>
          </cell>
        </row>
        <row r="1051">
          <cell r="B1051" t="str">
            <v>គីម បូរី</v>
          </cell>
          <cell r="C1051">
            <v>1901600048</v>
          </cell>
          <cell r="D1051" t="str">
            <v>គីម បូរី</v>
          </cell>
          <cell r="E1051" t="str">
            <v>KIM BOREY</v>
          </cell>
          <cell r="F1051" t="str">
            <v>0420000131268</v>
          </cell>
        </row>
        <row r="1052">
          <cell r="B1052" t="str">
            <v>ញ៉ែត ខាត់លីដា</v>
          </cell>
          <cell r="C1052">
            <v>2991200047</v>
          </cell>
          <cell r="D1052" t="str">
            <v>ញ៉ែត ខាត់លីដា</v>
          </cell>
          <cell r="E1052" t="str">
            <v>NHEAT KATLIDA</v>
          </cell>
          <cell r="F1052" t="str">
            <v>0650000020038</v>
          </cell>
        </row>
        <row r="1053">
          <cell r="B1053" t="str">
            <v>ស៊ឹម សេរីបុត្ត</v>
          </cell>
          <cell r="C1053">
            <v>1971200099</v>
          </cell>
          <cell r="D1053" t="str">
            <v>ស៊ឹម សេរីបុត្ត</v>
          </cell>
          <cell r="E1053" t="str">
            <v>SIM SEREYBOTH</v>
          </cell>
          <cell r="F1053" t="str">
            <v>0420000136882</v>
          </cell>
        </row>
        <row r="1054">
          <cell r="B1054" t="str">
            <v>ឡុង សម្បត្តិ</v>
          </cell>
          <cell r="C1054">
            <v>1930200172</v>
          </cell>
          <cell r="D1054" t="str">
            <v>ឡុង សម្បត្តិ</v>
          </cell>
          <cell r="E1054" t="str">
            <v>LONG SAMBATH</v>
          </cell>
          <cell r="F1054" t="str">
            <v>0420000186251</v>
          </cell>
        </row>
        <row r="1055">
          <cell r="B1055" t="str">
            <v>សាយ ពិសាល</v>
          </cell>
          <cell r="C1055" t="str">
            <v>1801400235</v>
          </cell>
          <cell r="D1055" t="str">
            <v>សាយ ពិសាល</v>
          </cell>
          <cell r="E1055" t="str">
            <v>SAY PISAL</v>
          </cell>
          <cell r="F1055" t="str">
            <v>0010002529087</v>
          </cell>
        </row>
        <row r="1056">
          <cell r="B1056" t="str">
            <v>កាំង សុផា</v>
          </cell>
          <cell r="C1056">
            <v>2890600237</v>
          </cell>
          <cell r="D1056" t="str">
            <v>កាំង សុផា</v>
          </cell>
          <cell r="E1056" t="str">
            <v>KAING SOPHA</v>
          </cell>
          <cell r="F1056" t="str">
            <v>0420000130647</v>
          </cell>
        </row>
        <row r="1057">
          <cell r="B1057" t="str">
            <v>គង់ សត្យា</v>
          </cell>
          <cell r="C1057" t="str">
            <v>2720800354</v>
          </cell>
          <cell r="D1057" t="str">
            <v>គង់ សត្យា</v>
          </cell>
          <cell r="E1057" t="str">
            <v>KONG SATHYA</v>
          </cell>
          <cell r="F1057" t="str">
            <v>0010002544356</v>
          </cell>
        </row>
        <row r="1058">
          <cell r="B1058" t="str">
            <v>វិចិត្រ វណ្ណសុនិត</v>
          </cell>
          <cell r="C1058" t="str">
            <v>1841200167</v>
          </cell>
          <cell r="D1058" t="str">
            <v>វិចិត្រ វណ្ណសុនិត</v>
          </cell>
          <cell r="E1058" t="str">
            <v>VICHET VANSONITH</v>
          </cell>
          <cell r="F1058" t="str">
            <v>0010002528725</v>
          </cell>
        </row>
        <row r="1059">
          <cell r="B1059" t="str">
            <v>វ៉ា ពិសិដ្ឋ</v>
          </cell>
          <cell r="C1059" t="str">
            <v>1811200474</v>
          </cell>
          <cell r="D1059" t="str">
            <v>វ៉ា ពិសិដ្ឋ</v>
          </cell>
          <cell r="E1059" t="str">
            <v>VA PISETH</v>
          </cell>
          <cell r="F1059" t="str">
            <v>0010002532617</v>
          </cell>
        </row>
        <row r="1060">
          <cell r="B1060" t="str">
            <v>អន រិទ្ធី</v>
          </cell>
          <cell r="C1060" t="str">
            <v>2871700230</v>
          </cell>
          <cell r="D1060" t="str">
            <v>អន រិទ្ធី</v>
          </cell>
          <cell r="E1060" t="str">
            <v>AN RITHY</v>
          </cell>
          <cell r="F1060" t="str">
            <v>0010002785329</v>
          </cell>
        </row>
        <row r="1061">
          <cell r="B1061" t="str">
            <v>គង់ ដារ៉ារដ្ឋ</v>
          </cell>
          <cell r="C1061" t="str">
            <v>2721200186</v>
          </cell>
          <cell r="D1061" t="str">
            <v>គង់ ដារ៉ារដ្ឋ</v>
          </cell>
          <cell r="E1061" t="str">
            <v>KONG DARARATH</v>
          </cell>
          <cell r="F1061" t="str">
            <v>0010002534008</v>
          </cell>
        </row>
        <row r="1062">
          <cell r="B1062" t="str">
            <v>ចែម លីដា</v>
          </cell>
          <cell r="C1062">
            <v>2850800330</v>
          </cell>
          <cell r="D1062" t="str">
            <v>ចែម លីដា</v>
          </cell>
          <cell r="E1062" t="str">
            <v>CHEM LIDA</v>
          </cell>
          <cell r="F1062" t="str">
            <v>0420000129355</v>
          </cell>
        </row>
        <row r="1063">
          <cell r="B1063" t="str">
            <v>អេង ផេងអៀង</v>
          </cell>
          <cell r="C1063">
            <v>1931200330</v>
          </cell>
          <cell r="D1063" t="str">
            <v>អេង ផេងអៀង</v>
          </cell>
          <cell r="E1063" t="str">
            <v>ENG PHENGEANG</v>
          </cell>
          <cell r="F1063" t="str">
            <v>0650000020278</v>
          </cell>
        </row>
        <row r="1064">
          <cell r="B1064" t="str">
            <v>ហេង កូយកន្និកា</v>
          </cell>
          <cell r="C1064">
            <v>2931200366</v>
          </cell>
          <cell r="D1064" t="str">
            <v>ហេង កូយកន្និកា</v>
          </cell>
          <cell r="E1064" t="str">
            <v>HENG KOY KANIKA</v>
          </cell>
          <cell r="F1064" t="str">
            <v>0650000019814</v>
          </cell>
        </row>
        <row r="1065">
          <cell r="B1065" t="str">
            <v>ជា សុភាព</v>
          </cell>
          <cell r="C1065" t="str">
            <v>1742100504</v>
          </cell>
          <cell r="D1065" t="str">
            <v>ជា សុភាព</v>
          </cell>
          <cell r="E1065" t="str">
            <v>CHEA SOPHEAP</v>
          </cell>
          <cell r="F1065" t="str">
            <v>0010002529004</v>
          </cell>
        </row>
        <row r="1066">
          <cell r="B1066" t="str">
            <v>អ៊ីម អេង</v>
          </cell>
          <cell r="C1066">
            <v>1931200333</v>
          </cell>
          <cell r="D1066" t="str">
            <v>អ៊ីម អេង</v>
          </cell>
          <cell r="E1066" t="str">
            <v>IM ENG</v>
          </cell>
          <cell r="F1066" t="str">
            <v>0420000186267</v>
          </cell>
        </row>
        <row r="1067">
          <cell r="B1067" t="str">
            <v>គង់ វឌ្ឍនា</v>
          </cell>
          <cell r="C1067" t="str">
            <v>1811200002</v>
          </cell>
          <cell r="D1067" t="str">
            <v>គង់ វឌ្ឍនា</v>
          </cell>
          <cell r="E1067" t="str">
            <v>KONG WATHANA</v>
          </cell>
          <cell r="F1067" t="str">
            <v>0010002532625</v>
          </cell>
        </row>
        <row r="1068">
          <cell r="B1068" t="str">
            <v>សេក សំរិទ្ធ</v>
          </cell>
          <cell r="C1068" t="str">
            <v>2852100147</v>
          </cell>
          <cell r="D1068" t="str">
            <v>សេក សំរិទ្ធ</v>
          </cell>
          <cell r="E1068" t="str">
            <v>SEK SAMRITH</v>
          </cell>
          <cell r="F1068" t="str">
            <v>0010002528838</v>
          </cell>
        </row>
        <row r="1069">
          <cell r="B1069" t="str">
            <v>បេ បូណា</v>
          </cell>
          <cell r="C1069">
            <v>1711201169</v>
          </cell>
          <cell r="D1069" t="str">
            <v>បេ បូណា</v>
          </cell>
          <cell r="E1069" t="str">
            <v>BE BONA</v>
          </cell>
          <cell r="F1069" t="str">
            <v>0420000129468</v>
          </cell>
        </row>
        <row r="1070">
          <cell r="B1070" t="str">
            <v>តាន់ ស៊ីវហ៊ុន</v>
          </cell>
          <cell r="C1070" t="str">
            <v>2680800007</v>
          </cell>
          <cell r="D1070" t="str">
            <v>តាន់ ស៊ីវហ៊ុន</v>
          </cell>
          <cell r="E1070" t="str">
            <v>TAN SIV HUN</v>
          </cell>
          <cell r="F1070" t="str">
            <v>0010002561927</v>
          </cell>
        </row>
        <row r="1071">
          <cell r="B1071" t="str">
            <v>ឈឹម ចិន្តាវ៉ែន</v>
          </cell>
          <cell r="C1071" t="str">
            <v>2811200275</v>
          </cell>
          <cell r="D1071" t="str">
            <v>ឈឹម ចិន្តាវ៉ែន</v>
          </cell>
          <cell r="E1071" t="str">
            <v>CHHIM CHINDAVEN</v>
          </cell>
          <cell r="F1071" t="str">
            <v>0010002527947</v>
          </cell>
        </row>
        <row r="1072">
          <cell r="B1072" t="str">
            <v>យ៉ន សុភឿន</v>
          </cell>
          <cell r="C1072">
            <v>2801200413</v>
          </cell>
          <cell r="D1072" t="str">
            <v>យ៉ន សុភឿន</v>
          </cell>
          <cell r="E1072" t="str">
            <v>YORN SOPHOEURN</v>
          </cell>
          <cell r="F1072" t="str">
            <v>0650000019857</v>
          </cell>
        </row>
        <row r="1073">
          <cell r="B1073" t="str">
            <v>រស់ ម៉ាលី</v>
          </cell>
          <cell r="C1073">
            <v>2871200408</v>
          </cell>
          <cell r="D1073" t="str">
            <v>រស់ ម៉ាលី</v>
          </cell>
          <cell r="E1073" t="str">
            <v>ROS MALY</v>
          </cell>
          <cell r="F1073" t="str">
            <v>0650000020146</v>
          </cell>
        </row>
        <row r="1074">
          <cell r="B1074" t="str">
            <v>រិទ្ធិ ចិត្រា</v>
          </cell>
          <cell r="C1074">
            <v>2951200248</v>
          </cell>
          <cell r="D1074" t="str">
            <v>រិទ្ធិ ចិត្រា</v>
          </cell>
          <cell r="E1074" t="str">
            <v>RETH CHETRA</v>
          </cell>
          <cell r="F1074" t="str">
            <v>0650000020316</v>
          </cell>
        </row>
        <row r="1075">
          <cell r="B1075" t="str">
            <v>អ៊ូ សុភារ៉ា</v>
          </cell>
          <cell r="C1075" t="str">
            <v>1860800346</v>
          </cell>
          <cell r="D1075" t="str">
            <v>អ៊ូ សុភារ៉ា</v>
          </cell>
          <cell r="E1075" t="str">
            <v>OU SOPHEARA</v>
          </cell>
          <cell r="F1075" t="str">
            <v>0010002782648</v>
          </cell>
        </row>
        <row r="1076">
          <cell r="B1076" t="str">
            <v>ហ៊ូន ចន្រ្ទា</v>
          </cell>
          <cell r="C1076">
            <v>2950700081</v>
          </cell>
          <cell r="D1076" t="str">
            <v>ហ៊ូន ចន្រ្ទា</v>
          </cell>
          <cell r="E1076" t="str">
            <v>HOUN CHANTREA</v>
          </cell>
          <cell r="F1076" t="str">
            <v>0420000104093</v>
          </cell>
        </row>
        <row r="1077">
          <cell r="B1077" t="str">
            <v>ហម ថវិកា</v>
          </cell>
          <cell r="C1077">
            <v>2890100181</v>
          </cell>
          <cell r="D1077" t="str">
            <v>ហម ថវិកា</v>
          </cell>
          <cell r="E1077" t="str">
            <v>HAM THAKVIKA</v>
          </cell>
          <cell r="F1077" t="str">
            <v>0420000104085</v>
          </cell>
        </row>
        <row r="1078">
          <cell r="B1078" t="str">
            <v>សែម ច័ន្ទរ៉ាឌី</v>
          </cell>
          <cell r="C1078">
            <v>2881200359</v>
          </cell>
          <cell r="D1078" t="str">
            <v>សែម ច័ន្ទរ៉ាឌី</v>
          </cell>
          <cell r="E1078" t="str">
            <v>SEM CHANRADY</v>
          </cell>
          <cell r="F1078" t="str">
            <v>0420000129231</v>
          </cell>
        </row>
        <row r="1079">
          <cell r="B1079" t="str">
            <v>ជួន ណារី</v>
          </cell>
          <cell r="C1079">
            <v>2951000091</v>
          </cell>
          <cell r="D1079" t="str">
            <v>ជួន ណារី</v>
          </cell>
          <cell r="E1079" t="str">
            <v>CHOURN NARY</v>
          </cell>
          <cell r="F1079" t="str">
            <v>0420000130442</v>
          </cell>
        </row>
        <row r="1080">
          <cell r="B1080" t="str">
            <v>ឈុំ ពុទ្ធី</v>
          </cell>
          <cell r="C1080" t="str">
            <v>1861000146</v>
          </cell>
          <cell r="D1080" t="str">
            <v>ឈុំ ពុទ្ធី</v>
          </cell>
          <cell r="E1080" t="str">
            <v>CHHUM PUTHY</v>
          </cell>
          <cell r="F1080" t="str">
            <v>0420000130345</v>
          </cell>
        </row>
        <row r="1081">
          <cell r="B1081" t="str">
            <v>សុផល ដាវី</v>
          </cell>
          <cell r="C1081" t="str">
            <v>2882100399</v>
          </cell>
          <cell r="D1081" t="str">
            <v>សុផល ដាវី</v>
          </cell>
          <cell r="E1081" t="str">
            <v>SOPHOL DAVY</v>
          </cell>
          <cell r="F1081" t="str">
            <v>0420000130353</v>
          </cell>
        </row>
        <row r="1082">
          <cell r="B1082" t="str">
            <v>ជា ឈុននី</v>
          </cell>
          <cell r="C1082">
            <v>2901200356</v>
          </cell>
          <cell r="D1082" t="str">
            <v>ជា ឈុននី</v>
          </cell>
          <cell r="E1082" t="str">
            <v>CHEA CHHUNNY</v>
          </cell>
          <cell r="F1082" t="str">
            <v>0420000130407</v>
          </cell>
        </row>
        <row r="1083">
          <cell r="B1083" t="str">
            <v>ថាច សុខបាន</v>
          </cell>
          <cell r="C1083">
            <v>2860800332</v>
          </cell>
          <cell r="D1083" t="str">
            <v>ថាច សុខបាន</v>
          </cell>
          <cell r="E1083" t="str">
            <v>THACH SOKBAN</v>
          </cell>
          <cell r="F1083" t="str">
            <v>0420000130396</v>
          </cell>
        </row>
        <row r="1084">
          <cell r="B1084" t="str">
            <v>ថុន ផល្លី</v>
          </cell>
          <cell r="C1084">
            <v>2810800286</v>
          </cell>
          <cell r="D1084" t="str">
            <v>ថុន ផល្លី</v>
          </cell>
          <cell r="E1084" t="str">
            <v>THON PHALLY</v>
          </cell>
          <cell r="F1084" t="str">
            <v>0420000131287</v>
          </cell>
        </row>
        <row r="1085">
          <cell r="B1085" t="str">
            <v>ថាន់ វ៉ាន្នី</v>
          </cell>
          <cell r="C1085">
            <v>2941400220</v>
          </cell>
          <cell r="D1085" t="str">
            <v>ថាន់ វ៉ាន្នី</v>
          </cell>
          <cell r="E1085" t="str">
            <v>THANN VANNY</v>
          </cell>
          <cell r="F1085" t="str">
            <v>0420000130493</v>
          </cell>
        </row>
        <row r="1086">
          <cell r="B1086" t="str">
            <v>វ៉េន ធាវី</v>
          </cell>
          <cell r="C1086">
            <v>2910300473</v>
          </cell>
          <cell r="D1086" t="str">
            <v>វ៉េន ធាវី</v>
          </cell>
          <cell r="E1086" t="str">
            <v>VEN THEAVY</v>
          </cell>
          <cell r="F1086" t="str">
            <v>0650000019897</v>
          </cell>
        </row>
        <row r="1087">
          <cell r="B1087" t="str">
            <v>នៅ បញ្ញា</v>
          </cell>
          <cell r="C1087">
            <v>2931200367</v>
          </cell>
          <cell r="D1087" t="str">
            <v>នៅ បញ្ញា</v>
          </cell>
          <cell r="E1087" t="str">
            <v>NOV PANHA</v>
          </cell>
          <cell r="F1087" t="str">
            <v>0650000020324</v>
          </cell>
        </row>
        <row r="1088">
          <cell r="B1088" t="str">
            <v>តាន់ ឥស្សារ៉ារដ្ឋ</v>
          </cell>
          <cell r="C1088" t="str">
            <v>2721200043</v>
          </cell>
          <cell r="D1088" t="str">
            <v>តាន់ ឥស្សារ៉ារដ្ឋ</v>
          </cell>
          <cell r="E1088" t="str">
            <v>TAN ESSARAREATH</v>
          </cell>
          <cell r="F1088" t="str">
            <v>0010002532738</v>
          </cell>
        </row>
        <row r="1089">
          <cell r="B1089" t="str">
            <v>មុត សុជីវ័ន</v>
          </cell>
          <cell r="C1089" t="str">
            <v>1800800529</v>
          </cell>
          <cell r="D1089" t="str">
            <v>មុត សុជីវ័ន</v>
          </cell>
          <cell r="E1089" t="str">
            <v>MUTH SOCHIVOAN</v>
          </cell>
          <cell r="F1089" t="str">
            <v>0010002525928</v>
          </cell>
        </row>
        <row r="1090">
          <cell r="B1090" t="str">
            <v>ពូក ស្រីណន</v>
          </cell>
          <cell r="C1090" t="str">
            <v>2830800217</v>
          </cell>
          <cell r="D1090" t="str">
            <v>ពូក ស្រីណន</v>
          </cell>
          <cell r="E1090" t="str">
            <v>POUK SREYNORN</v>
          </cell>
          <cell r="F1090" t="str">
            <v>0010002540571</v>
          </cell>
        </row>
        <row r="1091">
          <cell r="B1091" t="str">
            <v>យិន ម៉េងហ៊ាង</v>
          </cell>
          <cell r="C1091">
            <v>1961000052</v>
          </cell>
          <cell r="D1091" t="str">
            <v>យិន ម៉េងហ៊ាង</v>
          </cell>
          <cell r="E1091" t="str">
            <v>YIN MENGHEANG</v>
          </cell>
          <cell r="F1091" t="str">
            <v>0650000019725</v>
          </cell>
        </row>
        <row r="1092">
          <cell r="B1092" t="str">
            <v>វិចិត្រ រតនៈ</v>
          </cell>
          <cell r="C1092">
            <v>1001000025</v>
          </cell>
          <cell r="D1092" t="str">
            <v>វិចិត្រ រតនៈ</v>
          </cell>
          <cell r="E1092" t="str">
            <v>VICHET RATANAK</v>
          </cell>
          <cell r="F1092" t="str">
            <v>0650000019709</v>
          </cell>
        </row>
        <row r="1093">
          <cell r="B1093" t="str">
            <v>ឃ្លោក សួសបូឡែត</v>
          </cell>
          <cell r="C1093" t="str">
            <v>2851200263</v>
          </cell>
          <cell r="D1093" t="str">
            <v>ឃ្លោក សួសបូឡែត</v>
          </cell>
          <cell r="E1093" t="str">
            <v>KHLOK SOUS BOLET</v>
          </cell>
          <cell r="F1093" t="str">
            <v>0010002541241</v>
          </cell>
        </row>
        <row r="1094">
          <cell r="B1094" t="str">
            <v>ឈ វ៉ាន់ធី</v>
          </cell>
          <cell r="C1094">
            <v>2920600191</v>
          </cell>
          <cell r="D1094" t="str">
            <v>ឈ វ៉ាន់ធី</v>
          </cell>
          <cell r="E1094" t="str">
            <v>CHHO VANTHY</v>
          </cell>
          <cell r="F1094" t="str">
            <v>0420000090537</v>
          </cell>
        </row>
        <row r="1095">
          <cell r="B1095" t="str">
            <v>នង ធីតា</v>
          </cell>
          <cell r="C1095">
            <v>2800200415</v>
          </cell>
          <cell r="D1095" t="str">
            <v>នង ធីតា</v>
          </cell>
          <cell r="E1095" t="str">
            <v>NORNG THIDA</v>
          </cell>
          <cell r="F1095" t="str">
            <v>0010002341021</v>
          </cell>
        </row>
        <row r="1096">
          <cell r="B1096" t="str">
            <v>ហ៊ុន ពៅ</v>
          </cell>
          <cell r="C1096">
            <v>1871400335</v>
          </cell>
          <cell r="D1096" t="str">
            <v>ហ៊ុន ពៅ</v>
          </cell>
          <cell r="E1096" t="str">
            <v>HUN POV</v>
          </cell>
          <cell r="F1096" t="str">
            <v>0420000129657</v>
          </cell>
        </row>
        <row r="1097">
          <cell r="B1097" t="str">
            <v>ពៅ ម៉ាវិន</v>
          </cell>
          <cell r="C1097">
            <v>2951700219</v>
          </cell>
          <cell r="D1097" t="str">
            <v>ពៅ ម៉ាវិន</v>
          </cell>
          <cell r="E1097" t="str">
            <v>POV MAVIN</v>
          </cell>
          <cell r="F1097" t="str">
            <v>0420000133457</v>
          </cell>
        </row>
        <row r="1098">
          <cell r="B1098" t="str">
            <v>យុត សុភារ៉ា</v>
          </cell>
          <cell r="C1098" t="str">
            <v>1860200329</v>
          </cell>
          <cell r="D1098" t="str">
            <v>យុត សុភារ៉ា</v>
          </cell>
          <cell r="E1098" t="str">
            <v>YOUTH SOKPHEARA</v>
          </cell>
          <cell r="F1098" t="str">
            <v>0010002800565</v>
          </cell>
        </row>
        <row r="1099">
          <cell r="B1099" t="str">
            <v>ស៊ាង គុណវុឌ្ឍ</v>
          </cell>
          <cell r="C1099" t="str">
            <v>1861200186</v>
          </cell>
          <cell r="D1099" t="str">
            <v>ស៊ាង គុណវុឌ្ឍ</v>
          </cell>
          <cell r="E1099" t="str">
            <v>SEANG KUN VUDTH</v>
          </cell>
          <cell r="F1099" t="str">
            <v>0010002532722</v>
          </cell>
        </row>
        <row r="1100">
          <cell r="B1100" t="str">
            <v>ចេក សុខន</v>
          </cell>
          <cell r="C1100" t="str">
            <v>2800800334</v>
          </cell>
          <cell r="D1100" t="str">
            <v>ចេក សុខន</v>
          </cell>
          <cell r="E1100" t="str">
            <v>CHEK SOKHORN</v>
          </cell>
          <cell r="F1100" t="str">
            <v>0010002540563</v>
          </cell>
        </row>
        <row r="1101">
          <cell r="B1101" t="str">
            <v>ពីវ តិចលី</v>
          </cell>
          <cell r="C1101" t="str">
            <v>1720800859</v>
          </cell>
          <cell r="D1101" t="str">
            <v>ពីវ តិចលី</v>
          </cell>
          <cell r="E1101" t="str">
            <v>PIV TECHLY</v>
          </cell>
          <cell r="F1101" t="str">
            <v>0010002528881</v>
          </cell>
        </row>
        <row r="1102">
          <cell r="B1102" t="str">
            <v>លឹម​ បូរមី</v>
          </cell>
          <cell r="C1102">
            <v>2941200219</v>
          </cell>
          <cell r="D1102" t="str">
            <v>លឹម​ បូរមី</v>
          </cell>
          <cell r="E1102" t="str">
            <v>LIM BORAMEY</v>
          </cell>
          <cell r="F1102" t="str">
            <v>0420000130458</v>
          </cell>
        </row>
        <row r="1103">
          <cell r="B1103" t="str">
            <v>ជា កន្និថា</v>
          </cell>
          <cell r="C1103">
            <v>2991200048</v>
          </cell>
          <cell r="D1103" t="str">
            <v>ជា កន្និថា</v>
          </cell>
          <cell r="E1103" t="str">
            <v>CHEA KANITHA</v>
          </cell>
          <cell r="F1103" t="str">
            <v>0650000019903</v>
          </cell>
        </row>
        <row r="1104">
          <cell r="B1104" t="str">
            <v>លន់ សុវណ្ណដា</v>
          </cell>
          <cell r="C1104">
            <v>1951200415</v>
          </cell>
          <cell r="D1104" t="str">
            <v>លន់ សុវណ្ណដា</v>
          </cell>
          <cell r="E1104" t="str">
            <v>LUN SOVANDA</v>
          </cell>
          <cell r="F1104" t="str">
            <v>0650000020308</v>
          </cell>
        </row>
        <row r="1105">
          <cell r="B1105" t="str">
            <v>ហេង គឹមវីណាយ៉ា</v>
          </cell>
          <cell r="C1105">
            <v>2961200111</v>
          </cell>
          <cell r="D1105" t="str">
            <v>ហេង គឹមវីណាយ៉ា</v>
          </cell>
          <cell r="E1105" t="str">
            <v>HENG KIMVINAYA</v>
          </cell>
          <cell r="F1105" t="str">
            <v>0650000019636</v>
          </cell>
        </row>
        <row r="1106">
          <cell r="B1106" t="str">
            <v>លី ឡិចតូរ៉ាល់</v>
          </cell>
          <cell r="C1106">
            <v>2931500127</v>
          </cell>
          <cell r="D1106" t="str">
            <v>លី ឡិចតូរ៉ាល់</v>
          </cell>
          <cell r="E1106" t="str">
            <v>LY LECTORAL</v>
          </cell>
          <cell r="F1106" t="str">
            <v>0650000019504</v>
          </cell>
        </row>
        <row r="1107">
          <cell r="B1107" t="str">
            <v>ម៉ាង សុខឃីម</v>
          </cell>
          <cell r="C1107" t="str">
            <v>2840800274</v>
          </cell>
          <cell r="D1107" t="str">
            <v>ម៉ាង សុខឃីម</v>
          </cell>
          <cell r="E1107" t="str">
            <v>MANG SOK KHIM</v>
          </cell>
          <cell r="F1107" t="str">
            <v>0010002800638</v>
          </cell>
        </row>
        <row r="1108">
          <cell r="B1108" t="str">
            <v>ឃឹម វិបុល</v>
          </cell>
          <cell r="C1108" t="str">
            <v>2842100208</v>
          </cell>
          <cell r="D1108" t="str">
            <v>ឃឹម វិបុល</v>
          </cell>
          <cell r="E1108" t="str">
            <v>KHIM VIBOL</v>
          </cell>
          <cell r="F1108" t="str">
            <v>0010002785442</v>
          </cell>
        </row>
        <row r="1109">
          <cell r="B1109" t="str">
            <v>សុខ បញ្ញា</v>
          </cell>
          <cell r="C1109">
            <v>1651200166</v>
          </cell>
          <cell r="D1109" t="str">
            <v>សុខ បញ្ញា</v>
          </cell>
          <cell r="E1109" t="str">
            <v>SOK PANHA</v>
          </cell>
          <cell r="F1109" t="str">
            <v>0420000123683</v>
          </cell>
        </row>
        <row r="1110">
          <cell r="B1110" t="str">
            <v>សំ ចាន់ភិរម្យ</v>
          </cell>
          <cell r="C1110" t="str">
            <v>1831200339</v>
          </cell>
          <cell r="D1110" t="str">
            <v>សំ ចាន់ភិរម្យ</v>
          </cell>
          <cell r="E1110" t="str">
            <v>SAM CHANPHIROM</v>
          </cell>
          <cell r="F1110" t="str">
            <v>0010002554707</v>
          </cell>
        </row>
        <row r="1111">
          <cell r="B1111" t="str">
            <v>ជិត គន្ធុល</v>
          </cell>
          <cell r="C1111">
            <v>1760300033</v>
          </cell>
          <cell r="D1111" t="str">
            <v>ជិត គន្ធុល</v>
          </cell>
          <cell r="E1111" t="str">
            <v>CHITH KUNTHUL</v>
          </cell>
          <cell r="F1111" t="str">
            <v>0010002541411</v>
          </cell>
        </row>
        <row r="1112">
          <cell r="B1112" t="str">
            <v>គង់ ច័ន្ទតារា</v>
          </cell>
          <cell r="C1112" t="str">
            <v>1670800051</v>
          </cell>
          <cell r="D1112" t="str">
            <v>គង់ ច័ន្ទតារា</v>
          </cell>
          <cell r="E1112" t="str">
            <v>KONG CHANDARA</v>
          </cell>
          <cell r="F1112" t="str">
            <v>0010002526528</v>
          </cell>
        </row>
        <row r="1113">
          <cell r="B1113" t="str">
            <v>ចាន់ ថុល</v>
          </cell>
          <cell r="C1113" t="str">
            <v>1740300111</v>
          </cell>
          <cell r="D1113" t="str">
            <v>ចាន់ ថុល</v>
          </cell>
          <cell r="E1113" t="str">
            <v>CHAN THOL</v>
          </cell>
          <cell r="F1113" t="str">
            <v>0010002526037</v>
          </cell>
        </row>
        <row r="1114">
          <cell r="B1114" t="str">
            <v>ស៊ីម សុភក្ត្រ័</v>
          </cell>
          <cell r="C1114">
            <v>1810300156</v>
          </cell>
          <cell r="D1114" t="str">
            <v>ស៊ីម សុភក្ត្រ័</v>
          </cell>
          <cell r="E1114" t="str">
            <v>SIM SOPHEAK</v>
          </cell>
          <cell r="F1114" t="str">
            <v>0010002557757</v>
          </cell>
        </row>
        <row r="1115">
          <cell r="B1115" t="str">
            <v>យុក គីមលាង</v>
          </cell>
          <cell r="C1115">
            <v>2721200038</v>
          </cell>
          <cell r="D1115" t="str">
            <v>យុក គីមលាង</v>
          </cell>
          <cell r="E1115" t="str">
            <v>YOUK KIMLEANG</v>
          </cell>
          <cell r="F1115" t="str">
            <v>0010002527718</v>
          </cell>
        </row>
        <row r="1116">
          <cell r="B1116" t="str">
            <v>នៅ ញិន</v>
          </cell>
          <cell r="C1116">
            <v>1730200337</v>
          </cell>
          <cell r="D1116" t="str">
            <v>នៅ ញិន</v>
          </cell>
          <cell r="E1116" t="str">
            <v>NOUV NHIN</v>
          </cell>
          <cell r="F1116" t="str">
            <v>0420000136262</v>
          </cell>
        </row>
        <row r="1117">
          <cell r="B1117" t="str">
            <v>ឡុង ប៉ូឡែត</v>
          </cell>
          <cell r="C1117" t="str">
            <v>1790200241</v>
          </cell>
          <cell r="D1117" t="str">
            <v>ឡុង ប៉ូឡែត</v>
          </cell>
          <cell r="E1117" t="str">
            <v>LONG PAULETT</v>
          </cell>
          <cell r="F1117" t="str">
            <v>0010002555528</v>
          </cell>
        </row>
        <row r="1118">
          <cell r="B1118" t="str">
            <v>គឺ គុយតេក</v>
          </cell>
          <cell r="C1118">
            <v>1860300260</v>
          </cell>
          <cell r="D1118" t="str">
            <v>គឺ គុយតេក</v>
          </cell>
          <cell r="E1118" t="str">
            <v>KEU KUYTEK</v>
          </cell>
          <cell r="F1118" t="str">
            <v>0030000161507</v>
          </cell>
        </row>
        <row r="1119">
          <cell r="B1119" t="str">
            <v>ឃឿន ច័ន្ទមុនីកា</v>
          </cell>
          <cell r="C1119" t="str">
            <v>2871200061</v>
          </cell>
          <cell r="D1119" t="str">
            <v>ឃឿន ច័ន្ទមុនីកា</v>
          </cell>
          <cell r="E1119" t="str">
            <v>KHOUERN CHANMU
NIKA</v>
          </cell>
          <cell r="F1119" t="str">
            <v>0010002527548</v>
          </cell>
        </row>
        <row r="1120">
          <cell r="B1120" t="str">
            <v>អាត សុពិសិដ្ឋ</v>
          </cell>
          <cell r="C1120" t="str">
            <v>1811200312</v>
          </cell>
          <cell r="D1120" t="str">
            <v>អាត សុពិសិដ្ឋ</v>
          </cell>
          <cell r="E1120" t="str">
            <v>ATH SOPISETH</v>
          </cell>
          <cell r="F1120" t="str">
            <v>0010002532595</v>
          </cell>
        </row>
        <row r="1121">
          <cell r="B1121" t="str">
            <v>ពេជ្រ សុពណ៍</v>
          </cell>
          <cell r="C1121" t="str">
            <v>1781000080</v>
          </cell>
          <cell r="D1121" t="str">
            <v>ពេជ្រ សុពណ៍</v>
          </cell>
          <cell r="E1121" t="str">
            <v>PICH SOPOR</v>
          </cell>
          <cell r="F1121" t="str">
            <v>0010002551042</v>
          </cell>
        </row>
        <row r="1122">
          <cell r="B1122" t="str">
            <v>សាំង សារ៉ាន់</v>
          </cell>
          <cell r="C1122" t="str">
            <v>1820800528</v>
          </cell>
          <cell r="D1122" t="str">
            <v>សាំង សារ៉ាន់</v>
          </cell>
          <cell r="E1122" t="str">
            <v>SANG SARANN</v>
          </cell>
          <cell r="F1122" t="str">
            <v>0010002555487</v>
          </cell>
        </row>
        <row r="1123">
          <cell r="B1123" t="str">
            <v>កឹម តុលា</v>
          </cell>
          <cell r="C1123">
            <v>1882100446</v>
          </cell>
          <cell r="D1123" t="str">
            <v>កឹម តុលា</v>
          </cell>
          <cell r="E1123" t="str">
            <v>KOEM TOLA</v>
          </cell>
          <cell r="F1123" t="str">
            <v>0010002785256</v>
          </cell>
        </row>
        <row r="1124">
          <cell r="B1124" t="str">
            <v>លុច្ស តារា</v>
          </cell>
          <cell r="C1124">
            <v>1820300356</v>
          </cell>
          <cell r="D1124" t="str">
            <v>លុច្ស តារា</v>
          </cell>
          <cell r="E1124" t="str">
            <v>LUX DARA</v>
          </cell>
          <cell r="F1124" t="str">
            <v>0010002626999</v>
          </cell>
        </row>
        <row r="1125">
          <cell r="B1125" t="str">
            <v>ធុយ ចាន់ថន</v>
          </cell>
          <cell r="C1125">
            <v>1731000135</v>
          </cell>
          <cell r="D1125" t="str">
            <v>ធុយ ចាន់ថន</v>
          </cell>
          <cell r="E1125" t="str">
            <v>THUY CHANTHORN</v>
          </cell>
          <cell r="F1125" t="str">
            <v>0010002532005</v>
          </cell>
        </row>
        <row r="1126">
          <cell r="B1126" t="str">
            <v>សារិន សិរីវត្ថា</v>
          </cell>
          <cell r="C1126" t="str">
            <v>1810200277</v>
          </cell>
          <cell r="D1126" t="str">
            <v>សារិន សិរីវត្ថា</v>
          </cell>
          <cell r="E1126" t="str">
            <v>SAREN SEREIVATHA</v>
          </cell>
          <cell r="F1126" t="str">
            <v>0130000132072</v>
          </cell>
        </row>
        <row r="1127">
          <cell r="B1127" t="str">
            <v>សាយ កុមាររដ្ឋ</v>
          </cell>
          <cell r="C1127" t="str">
            <v>1721200002</v>
          </cell>
          <cell r="D1127" t="str">
            <v>សាយ កុមាររដ្ឋ</v>
          </cell>
          <cell r="E1127" t="str">
            <v>SAY KOMARATH</v>
          </cell>
          <cell r="F1127" t="str">
            <v>0010002557598</v>
          </cell>
        </row>
        <row r="1128">
          <cell r="B1128" t="str">
            <v>ឈាង គឹមស៊ន</v>
          </cell>
          <cell r="C1128" t="str">
            <v>1780800158</v>
          </cell>
          <cell r="D1128" t="str">
            <v>ឈាង គឹមស៊ន</v>
          </cell>
          <cell r="E1128" t="str">
            <v>CHHEANG KIMSORN</v>
          </cell>
          <cell r="F1128" t="str">
            <v>0010002525068</v>
          </cell>
        </row>
        <row r="1129">
          <cell r="B1129" t="str">
            <v>ឡេះ រ៉ានី</v>
          </cell>
          <cell r="C1129" t="str">
            <v>1791000090</v>
          </cell>
          <cell r="D1129" t="str">
            <v>ឡេះ រ៉ានី</v>
          </cell>
          <cell r="E1129" t="str">
            <v>LES RANY</v>
          </cell>
          <cell r="F1129" t="str">
            <v>0010002542027</v>
          </cell>
        </row>
        <row r="1130">
          <cell r="B1130" t="str">
            <v>សាន វណ្ណៈ</v>
          </cell>
          <cell r="C1130" t="str">
            <v>1831000098</v>
          </cell>
          <cell r="D1130" t="str">
            <v>សាន វណ្ណៈ</v>
          </cell>
          <cell r="E1130" t="str">
            <v>SAN VANNAK</v>
          </cell>
          <cell r="F1130" t="str">
            <v>0010003179236</v>
          </cell>
        </row>
        <row r="1131">
          <cell r="B1131" t="str">
            <v>នួន សូលី</v>
          </cell>
          <cell r="C1131">
            <v>1721200044</v>
          </cell>
          <cell r="D1131" t="str">
            <v>នួន សូលី</v>
          </cell>
          <cell r="E1131" t="str">
            <v>NUON SOLY</v>
          </cell>
          <cell r="F1131" t="str">
            <v>0010002538739</v>
          </cell>
        </row>
        <row r="1132">
          <cell r="B1132" t="str">
            <v>សោម កែមម៉ារ៉ាត់</v>
          </cell>
          <cell r="C1132" t="str">
            <v>1661200020</v>
          </cell>
          <cell r="D1132" t="str">
            <v>សោម កែមម៉ារ៉ាត់</v>
          </cell>
          <cell r="E1132" t="str">
            <v>SOM KEMMARATH</v>
          </cell>
          <cell r="F1132" t="str">
            <v>0010002557679</v>
          </cell>
        </row>
        <row r="1133">
          <cell r="B1133" t="str">
            <v>ហឹង សុផាន</v>
          </cell>
          <cell r="C1133" t="str">
            <v>1771400143</v>
          </cell>
          <cell r="D1133" t="str">
            <v>ហឹង សុផាន</v>
          </cell>
          <cell r="E1133" t="str">
            <v>HEUNG SOPHAN</v>
          </cell>
          <cell r="F1133" t="str">
            <v>0010002688258</v>
          </cell>
        </row>
        <row r="1134">
          <cell r="B1134" t="str">
            <v>គង់ សំណាង</v>
          </cell>
          <cell r="C1134" t="str">
            <v>1841200231</v>
          </cell>
          <cell r="D1134" t="str">
            <v>គង់ សំណាង</v>
          </cell>
          <cell r="E1134" t="str">
            <v>KONG SAMNANG</v>
          </cell>
          <cell r="F1134" t="str">
            <v>0010002528814</v>
          </cell>
        </row>
        <row r="1135">
          <cell r="B1135" t="str">
            <v>ជា កាណែល</v>
          </cell>
          <cell r="C1135" t="str">
            <v>1841200387</v>
          </cell>
          <cell r="D1135" t="str">
            <v>ជា កាណែល</v>
          </cell>
          <cell r="E1135" t="str">
            <v>CHEA KANEL</v>
          </cell>
          <cell r="F1135" t="str">
            <v>0010002554769</v>
          </cell>
        </row>
        <row r="1136">
          <cell r="B1136" t="str">
            <v>ប៉ក់ ហឿន</v>
          </cell>
          <cell r="C1136" t="str">
            <v>1732100016</v>
          </cell>
          <cell r="D1136" t="str">
            <v>ប៉ក់ ហឿន</v>
          </cell>
          <cell r="E1136" t="str">
            <v>PAK HOEUN</v>
          </cell>
          <cell r="F1136" t="str">
            <v>0010002534083</v>
          </cell>
        </row>
        <row r="1137">
          <cell r="B1137" t="str">
            <v>ព្រំ ថា</v>
          </cell>
          <cell r="C1137" t="str">
            <v>1701200327</v>
          </cell>
          <cell r="D1137" t="str">
            <v>ព្រំ ថា</v>
          </cell>
          <cell r="E1137" t="str">
            <v>PRUM THA</v>
          </cell>
          <cell r="F1137" t="str">
            <v>0010002540458</v>
          </cell>
        </row>
        <row r="1138">
          <cell r="B1138" t="str">
            <v>លន់ សុខដា</v>
          </cell>
          <cell r="C1138">
            <v>1840300450</v>
          </cell>
          <cell r="D1138" t="str">
            <v>លន់ សុខដា</v>
          </cell>
          <cell r="E1138" t="str">
            <v>LUN SOKDA</v>
          </cell>
          <cell r="F1138" t="str">
            <v>0010003368012</v>
          </cell>
        </row>
        <row r="1139">
          <cell r="B1139" t="str">
            <v>យស់ លីដា</v>
          </cell>
          <cell r="C1139" t="str">
            <v>1762000095</v>
          </cell>
          <cell r="D1139" t="str">
            <v>យស់ លីដា</v>
          </cell>
          <cell r="E1139" t="str">
            <v>YOUS LIDA</v>
          </cell>
          <cell r="F1139" t="str">
            <v>0010002554998</v>
          </cell>
        </row>
        <row r="1140">
          <cell r="B1140" t="str">
            <v>ឡា លុយ</v>
          </cell>
          <cell r="C1140">
            <v>1751900009</v>
          </cell>
          <cell r="D1140" t="str">
            <v>ឡា លុយ</v>
          </cell>
          <cell r="E1140" t="str">
            <v>LA LUY</v>
          </cell>
          <cell r="F1140" t="str">
            <v>0510000073049</v>
          </cell>
        </row>
        <row r="1141">
          <cell r="B1141" t="str">
            <v>សួង ម៉េងលី</v>
          </cell>
          <cell r="C1141" t="str">
            <v>1820300256</v>
          </cell>
          <cell r="D1141" t="str">
            <v>សួង ម៉េងលី</v>
          </cell>
          <cell r="E1141" t="str">
            <v>SUONG MENGLY</v>
          </cell>
          <cell r="F1141" t="str">
            <v>0010002562028</v>
          </cell>
        </row>
        <row r="1142">
          <cell r="B1142" t="str">
            <v>ជា គឹមសួរ</v>
          </cell>
          <cell r="C1142" t="str">
            <v>1790300368</v>
          </cell>
          <cell r="D1142" t="str">
            <v>ជា គឹមសួរ</v>
          </cell>
          <cell r="E1142" t="str">
            <v>CHEA KIMSOUR</v>
          </cell>
          <cell r="F1142" t="str">
            <v>0010002540539</v>
          </cell>
        </row>
        <row r="1143">
          <cell r="B1143" t="str">
            <v>ហែម សំអាត</v>
          </cell>
          <cell r="C1143">
            <v>1751200395</v>
          </cell>
          <cell r="D1143" t="str">
            <v>ហែម សំអាត</v>
          </cell>
          <cell r="E1143" t="str">
            <v>HEM SAM ATH</v>
          </cell>
          <cell r="F1143" t="str">
            <v>0010002552968</v>
          </cell>
        </row>
        <row r="1144">
          <cell r="B1144" t="str">
            <v>សេន ខាន់ខេម៉ា</v>
          </cell>
          <cell r="C1144">
            <v>2801200369</v>
          </cell>
          <cell r="D1144" t="str">
            <v>សេន ខាន់ខេម៉ា</v>
          </cell>
          <cell r="E1144" t="str">
            <v>SEN KHANN KHEMA</v>
          </cell>
          <cell r="F1144" t="str">
            <v>0440000031496</v>
          </cell>
        </row>
        <row r="1145">
          <cell r="B1145" t="str">
            <v>ជិន រម្យនា</v>
          </cell>
          <cell r="C1145">
            <v>2862100226</v>
          </cell>
          <cell r="D1145" t="str">
            <v>ជិន រម្យនា</v>
          </cell>
          <cell r="E1145" t="str">
            <v>CHIN ROMNEA</v>
          </cell>
          <cell r="F1145" t="str">
            <v>0420000131953</v>
          </cell>
        </row>
        <row r="1146">
          <cell r="B1146" t="str">
            <v>សៀម សាទ</v>
          </cell>
          <cell r="C1146" t="str">
            <v>1840600175</v>
          </cell>
          <cell r="D1146" t="str">
            <v>សៀម សាទ</v>
          </cell>
          <cell r="E1146" t="str">
            <v>SEAM SAT</v>
          </cell>
          <cell r="F1146" t="str">
            <v>0010002550728</v>
          </cell>
        </row>
        <row r="1147">
          <cell r="B1147" t="str">
            <v>ហ៊ុន គឹមអ៊ី</v>
          </cell>
          <cell r="C1147">
            <v>1890600168</v>
          </cell>
          <cell r="D1147" t="str">
            <v>ហ៊ុន គឹមអ៊ី</v>
          </cell>
          <cell r="E1147" t="str">
            <v>HUN KIM EE</v>
          </cell>
          <cell r="F1147" t="str">
            <v>0420000074925</v>
          </cell>
        </row>
        <row r="1148">
          <cell r="B1148" t="str">
            <v>ណុប សារ៉ាន់</v>
          </cell>
          <cell r="C1148" t="str">
            <v>1830700443</v>
          </cell>
          <cell r="D1148" t="str">
            <v>ណុប សារ៉ាន់</v>
          </cell>
          <cell r="E1148" t="str">
            <v>NOP SARAN</v>
          </cell>
          <cell r="F1148" t="str">
            <v>0510000005418</v>
          </cell>
        </row>
        <row r="1149">
          <cell r="B1149" t="str">
            <v>ធ្លក ចាន់វិញ្ញាសា</v>
          </cell>
          <cell r="C1149" t="str">
            <v>2910600103</v>
          </cell>
          <cell r="D1149" t="str">
            <v>ធ្លក ចាន់វិញ្ញាសា</v>
          </cell>
          <cell r="E1149" t="str">
            <v>THLORK CHANNVINHEASA</v>
          </cell>
          <cell r="F1149" t="str">
            <v>0010002557563</v>
          </cell>
        </row>
        <row r="1150">
          <cell r="B1150" t="str">
            <v>អ៊ិន ចរិយា</v>
          </cell>
          <cell r="C1150" t="str">
            <v>2791200003</v>
          </cell>
          <cell r="D1150" t="str">
            <v>អ៊ិន ចរិយា</v>
          </cell>
          <cell r="E1150" t="str">
            <v>IN CHAKRIYA</v>
          </cell>
          <cell r="F1150" t="str">
            <v>0010002525618</v>
          </cell>
        </row>
        <row r="1151">
          <cell r="B1151" t="str">
            <v>ពឹម សុភា</v>
          </cell>
          <cell r="C1151" t="str">
            <v>1802100439</v>
          </cell>
          <cell r="D1151" t="str">
            <v>ពឹម សុភា</v>
          </cell>
          <cell r="E1151" t="str">
            <v>PIM SOPHEA</v>
          </cell>
          <cell r="F1151" t="str">
            <v>0010002544178</v>
          </cell>
        </row>
        <row r="1152">
          <cell r="B1152" t="str">
            <v>ឌូ សុគន្ធា</v>
          </cell>
          <cell r="C1152" t="str">
            <v>2851200215</v>
          </cell>
          <cell r="D1152" t="str">
            <v>ឌូ សុគន្ធា</v>
          </cell>
          <cell r="E1152" t="str">
            <v>DOU SOKUNTHEA</v>
          </cell>
          <cell r="F1152" t="str">
            <v>0010002541314</v>
          </cell>
        </row>
        <row r="1153">
          <cell r="B1153" t="str">
            <v>ឧត្តម ព្រហ្មមាសា</v>
          </cell>
          <cell r="C1153">
            <v>1841200351</v>
          </cell>
          <cell r="D1153" t="str">
            <v>ឧត្តម ព្រហ្មមាសា</v>
          </cell>
          <cell r="E1153" t="str">
            <v>OUDAM PROMMEASA</v>
          </cell>
          <cell r="F1153" t="str">
            <v>0010003607807</v>
          </cell>
        </row>
        <row r="1154">
          <cell r="B1154" t="str">
            <v>កន ស៊ីណេ</v>
          </cell>
          <cell r="C1154">
            <v>1912000090</v>
          </cell>
          <cell r="D1154" t="str">
            <v>កន ស៊ីណេ</v>
          </cell>
          <cell r="E1154" t="str">
            <v>KORN SINE</v>
          </cell>
          <cell r="F1154" t="str">
            <v>0010003885408</v>
          </cell>
        </row>
        <row r="1155">
          <cell r="B1155" t="str">
            <v>ប៉ោក សុផល</v>
          </cell>
          <cell r="C1155">
            <v>1820800371</v>
          </cell>
          <cell r="D1155" t="str">
            <v>ប៉ោក សុផល</v>
          </cell>
          <cell r="E1155" t="str">
            <v>POK SOPHAL</v>
          </cell>
          <cell r="F1155" t="str">
            <v>0010002536256</v>
          </cell>
        </row>
        <row r="1156">
          <cell r="B1156" t="str">
            <v>ស្រេង ម៉េងគ័ង</v>
          </cell>
          <cell r="C1156">
            <v>1910300326</v>
          </cell>
          <cell r="D1156" t="str">
            <v>ស្រេង ម៉េងគ័ង</v>
          </cell>
          <cell r="E1156" t="str">
            <v>SRENG MENGKORNG</v>
          </cell>
          <cell r="F1156" t="str">
            <v>0420000165122</v>
          </cell>
        </row>
        <row r="1157">
          <cell r="B1157" t="str">
            <v>ម៉ូ រ៉ាផាត់</v>
          </cell>
          <cell r="C1157" t="str">
            <v>1691200132</v>
          </cell>
          <cell r="D1157" t="str">
            <v>ម៉ូ រ៉ាផាត់</v>
          </cell>
          <cell r="E1157" t="str">
            <v>MO RAPHAT</v>
          </cell>
          <cell r="F1157" t="str">
            <v>0010002551182</v>
          </cell>
        </row>
        <row r="1158">
          <cell r="B1158" t="str">
            <v>សុខ ពង្សច័ន្ទវិស្សុត</v>
          </cell>
          <cell r="C1158" t="str">
            <v>1861200116</v>
          </cell>
          <cell r="D1158" t="str">
            <v>សុខ ពង្សច័ន្ទវិស្សុត</v>
          </cell>
          <cell r="E1158" t="str">
            <v>SOK PONG CHANVISOT</v>
          </cell>
          <cell r="F1158" t="str">
            <v>0010002557695</v>
          </cell>
        </row>
        <row r="1159">
          <cell r="B1159" t="str">
            <v>គង់ ហៀងវុទ្ធី</v>
          </cell>
          <cell r="C1159">
            <v>1891200157</v>
          </cell>
          <cell r="D1159" t="str">
            <v>គង់ ហៀងវុទ្ធី</v>
          </cell>
          <cell r="E1159" t="str">
            <v>KONG HEANG VUTHY</v>
          </cell>
          <cell r="F1159" t="str">
            <v>0420000093997</v>
          </cell>
        </row>
        <row r="1160">
          <cell r="B1160" t="str">
            <v>ប៉ាង ជាតិ</v>
          </cell>
          <cell r="C1160">
            <v>1842000219</v>
          </cell>
          <cell r="D1160" t="str">
            <v>ប៉ាង ជាតិ</v>
          </cell>
          <cell r="E1160" t="str">
            <v>PANG CHEAT</v>
          </cell>
          <cell r="F1160" t="str">
            <v>0420000109858</v>
          </cell>
        </row>
        <row r="1161">
          <cell r="B1161" t="str">
            <v>ទូច ដ្ឋានី</v>
          </cell>
          <cell r="C1161">
            <v>1830700336</v>
          </cell>
          <cell r="D1161" t="str">
            <v>ទូច ដ្ឋានី</v>
          </cell>
          <cell r="E1161" t="str">
            <v>TOUCH THANY</v>
          </cell>
          <cell r="F1161" t="str">
            <v>0010002537015</v>
          </cell>
        </row>
        <row r="1162">
          <cell r="B1162" t="str">
            <v>ម៉េត សាវ៉ន</v>
          </cell>
          <cell r="C1162">
            <v>1840300364</v>
          </cell>
          <cell r="D1162" t="str">
            <v>ម៉េត សាវ៉ន</v>
          </cell>
          <cell r="E1162" t="str">
            <v>MET SAVORN</v>
          </cell>
          <cell r="F1162" t="str">
            <v>0010004073466</v>
          </cell>
        </row>
        <row r="1163">
          <cell r="B1163" t="str">
            <v>គីវ វុទ្ធា</v>
          </cell>
          <cell r="C1163" t="str">
            <v>1730200329</v>
          </cell>
          <cell r="D1163" t="str">
            <v>គីវ វុទ្ធា</v>
          </cell>
          <cell r="E1163" t="str">
            <v>KIV VUTHEA</v>
          </cell>
          <cell r="F1163" t="str">
            <v>0010002536288</v>
          </cell>
        </row>
        <row r="1164">
          <cell r="B1164" t="str">
            <v>សួស ទំរង្ស</v>
          </cell>
          <cell r="C1164">
            <v>1721200394</v>
          </cell>
          <cell r="D1164" t="str">
            <v>សួស ទំរង្ស</v>
          </cell>
          <cell r="E1164" t="str">
            <v>SOUS TUMRONG</v>
          </cell>
          <cell r="F1164" t="str">
            <v>0010002531203</v>
          </cell>
        </row>
        <row r="1165">
          <cell r="B1165" t="str">
            <v>លី រ៉ូហ្សាត</v>
          </cell>
          <cell r="C1165">
            <v>1790300371</v>
          </cell>
          <cell r="D1165" t="str">
            <v>លី រ៉ូហ្សាត</v>
          </cell>
          <cell r="E1165" t="str">
            <v>LY ROZAT</v>
          </cell>
          <cell r="F1165" t="str">
            <v>0010003192248</v>
          </cell>
        </row>
        <row r="1166">
          <cell r="B1166" t="str">
            <v>តំ វណ្ណៈ</v>
          </cell>
          <cell r="C1166">
            <v>1891200131</v>
          </cell>
          <cell r="D1166" t="str">
            <v>តំ វណ្ណៈ</v>
          </cell>
          <cell r="E1166" t="str">
            <v>TAM VANAK</v>
          </cell>
          <cell r="F1166" t="str">
            <v>0440000031507</v>
          </cell>
        </row>
        <row r="1167">
          <cell r="B1167" t="str">
            <v>ជា ធាវី</v>
          </cell>
          <cell r="C1167">
            <v>2920700268</v>
          </cell>
          <cell r="D1167" t="str">
            <v>ជា ធាវី</v>
          </cell>
          <cell r="E1167" t="str">
            <v>CHEA THEAVY</v>
          </cell>
          <cell r="F1167" t="str">
            <v>0010004154587</v>
          </cell>
        </row>
        <row r="1168">
          <cell r="B1168" t="str">
            <v>ការប៊ុត សុមលីន</v>
          </cell>
          <cell r="C1168" t="str">
            <v>2801200341</v>
          </cell>
          <cell r="D1168" t="str">
            <v>ការប៊ុត សុមលីន</v>
          </cell>
          <cell r="E1168" t="str">
            <v>KARBUTH SOMAKLIN</v>
          </cell>
          <cell r="F1168" t="str">
            <v>0010002537503</v>
          </cell>
        </row>
        <row r="1169">
          <cell r="B1169" t="str">
            <v>ស្វាយ សុខខេន</v>
          </cell>
          <cell r="C1169">
            <v>1791000093</v>
          </cell>
          <cell r="D1169" t="str">
            <v>ស្វាយ សុខខេន</v>
          </cell>
          <cell r="E1169" t="str">
            <v>SVAY SOKKHEN</v>
          </cell>
          <cell r="F1169" t="str">
            <v>0180000197104</v>
          </cell>
        </row>
        <row r="1170">
          <cell r="B1170" t="str">
            <v>ជៀប ចាន់ថន</v>
          </cell>
          <cell r="C1170" t="str">
            <v>1720500331</v>
          </cell>
          <cell r="D1170" t="str">
            <v>ជៀប ចាន់ថន</v>
          </cell>
          <cell r="E1170" t="str">
            <v>CHEAP CHANTHAN</v>
          </cell>
          <cell r="F1170" t="str">
            <v>0010002536663</v>
          </cell>
        </row>
        <row r="1171">
          <cell r="B1171" t="str">
            <v>ស៊ិន សាម៉េត</v>
          </cell>
          <cell r="C1171" t="str">
            <v>1790200284</v>
          </cell>
          <cell r="D1171" t="str">
            <v>ស៊ិន សាម៉េត</v>
          </cell>
          <cell r="E1171" t="str">
            <v>SIN SAMETH</v>
          </cell>
          <cell r="F1171" t="str">
            <v>0010002557644</v>
          </cell>
        </row>
        <row r="1172">
          <cell r="B1172" t="str">
            <v>ស្រេង សុជាតិ</v>
          </cell>
          <cell r="C1172" t="str">
            <v>1780800137</v>
          </cell>
          <cell r="D1172" t="str">
            <v>ស្រេង សុជាតិ</v>
          </cell>
          <cell r="E1172" t="str">
            <v>SRENG SOCHEAT</v>
          </cell>
          <cell r="F1172" t="str">
            <v>0010002550755</v>
          </cell>
        </row>
        <row r="1173">
          <cell r="B1173" t="str">
            <v>សឿង សុខយន់</v>
          </cell>
          <cell r="C1173" t="str">
            <v>1810800320</v>
          </cell>
          <cell r="D1173" t="str">
            <v>សឿង សុខយន់</v>
          </cell>
          <cell r="E1173" t="str">
            <v>SOEUNG SOK YUN</v>
          </cell>
          <cell r="F1173" t="str">
            <v>0010002553576</v>
          </cell>
        </row>
        <row r="1174">
          <cell r="B1174" t="str">
            <v>នូ រស្មី</v>
          </cell>
          <cell r="C1174" t="str">
            <v>1821200600</v>
          </cell>
          <cell r="D1174" t="str">
            <v>នូ រស្មី</v>
          </cell>
          <cell r="E1174" t="str">
            <v>NOU RAKSMEY</v>
          </cell>
          <cell r="F1174" t="str">
            <v>0010002554831</v>
          </cell>
        </row>
        <row r="1175">
          <cell r="B1175" t="str">
            <v>ច្ចាន់ រតនា</v>
          </cell>
          <cell r="C1175" t="str">
            <v>1820700366</v>
          </cell>
          <cell r="D1175" t="str">
            <v>ច្ចាន់ រតនា</v>
          </cell>
          <cell r="E1175" t="str">
            <v>CHAN RATANA</v>
          </cell>
          <cell r="F1175" t="str">
            <v>0010002531696</v>
          </cell>
        </row>
        <row r="1176">
          <cell r="B1176" t="str">
            <v>ថូ ស៊ុនថន</v>
          </cell>
          <cell r="C1176" t="str">
            <v>1850800302</v>
          </cell>
          <cell r="D1176" t="str">
            <v>ថូ ស៊ុនថន</v>
          </cell>
          <cell r="E1176" t="str">
            <v>THOU SUNTHARN</v>
          </cell>
          <cell r="F1176" t="str">
            <v>0010002729925</v>
          </cell>
        </row>
        <row r="1177">
          <cell r="B1177" t="str">
            <v>ចាន់ គន្ធា</v>
          </cell>
          <cell r="C1177" t="str">
            <v>2890800232</v>
          </cell>
          <cell r="D1177" t="str">
            <v>ចាន់ គន្ធា</v>
          </cell>
          <cell r="E1177" t="str">
            <v>CHAN KUNTHEAR</v>
          </cell>
          <cell r="F1177" t="str">
            <v>0010002536736</v>
          </cell>
        </row>
        <row r="1178">
          <cell r="B1178" t="str">
            <v>ង៉ោ ប៊ុនហុក</v>
          </cell>
          <cell r="C1178">
            <v>1810500203</v>
          </cell>
          <cell r="D1178" t="str">
            <v>ង៉ោ ប៊ុនហុក</v>
          </cell>
          <cell r="E1178" t="str">
            <v>NGOR BUNHOK</v>
          </cell>
          <cell r="F1178" t="str">
            <v>0010002541209</v>
          </cell>
        </row>
        <row r="1179">
          <cell r="B1179" t="str">
            <v>យឹម វុឌ្ឍី</v>
          </cell>
          <cell r="C1179" t="str">
            <v>1710500050</v>
          </cell>
          <cell r="D1179" t="str">
            <v>យឹម វុឌ្ឍី</v>
          </cell>
          <cell r="E1179" t="str">
            <v>YIM VUTHY</v>
          </cell>
          <cell r="F1179" t="str">
            <v>0010002557528</v>
          </cell>
        </row>
        <row r="1180">
          <cell r="B1180" t="str">
            <v>ឆុន វ៉ាន់ឌី</v>
          </cell>
          <cell r="C1180">
            <v>1920300284</v>
          </cell>
          <cell r="D1180" t="str">
            <v>ឆុន វ៉ាន់ឌី</v>
          </cell>
          <cell r="E1180" t="str">
            <v>CHHON VANDY</v>
          </cell>
          <cell r="F1180" t="str">
            <v>0420000102848</v>
          </cell>
        </row>
        <row r="1181">
          <cell r="B1181" t="str">
            <v>ព្រិន វិរៈ</v>
          </cell>
          <cell r="C1181">
            <v>1920800122</v>
          </cell>
          <cell r="D1181" t="str">
            <v>ព្រិន វិរៈ</v>
          </cell>
          <cell r="E1181" t="str">
            <v>PRIN VIRAK</v>
          </cell>
          <cell r="F1181" t="str">
            <v>0180000239613</v>
          </cell>
        </row>
        <row r="1182">
          <cell r="B1182" t="str">
            <v>ឡាយ សូនី</v>
          </cell>
          <cell r="C1182">
            <v>2851200340</v>
          </cell>
          <cell r="D1182" t="str">
            <v>ឡាយ សូនី</v>
          </cell>
          <cell r="E1182" t="str">
            <v>LAY SONY</v>
          </cell>
          <cell r="F1182" t="str">
            <v>0420000157154</v>
          </cell>
        </row>
        <row r="1183">
          <cell r="B1183" t="str">
            <v>ស្រី វាសនា</v>
          </cell>
          <cell r="C1183">
            <v>1880500186</v>
          </cell>
          <cell r="D1183" t="str">
            <v>ស្រី វាសនា</v>
          </cell>
          <cell r="E1183" t="str">
            <v>SREY VEASNA</v>
          </cell>
          <cell r="F1183" t="str">
            <v>0290000072514</v>
          </cell>
        </row>
        <row r="1184">
          <cell r="B1184" t="str">
            <v>សូផាន កុសល</v>
          </cell>
          <cell r="C1184" t="str">
            <v>1811200252</v>
          </cell>
          <cell r="D1184" t="str">
            <v>សូផាន កុសល</v>
          </cell>
          <cell r="E1184" t="str">
            <v>SOPHAN KOSAL</v>
          </cell>
          <cell r="F1184" t="str">
            <v>0010002526064</v>
          </cell>
        </row>
        <row r="1185">
          <cell r="B1185" t="str">
            <v>សរ ច័ន្ទរិទ្ធិ</v>
          </cell>
          <cell r="C1185">
            <v>1861200371</v>
          </cell>
          <cell r="D1185" t="str">
            <v>សរ ច័ន្ទរិទ្ធិ</v>
          </cell>
          <cell r="E1185" t="str">
            <v>SOR CHANRITH</v>
          </cell>
          <cell r="F1185">
            <v>240000393388</v>
          </cell>
        </row>
        <row r="1186">
          <cell r="B1186" t="str">
            <v>យិន សុខចំរើន</v>
          </cell>
          <cell r="C1186">
            <v>1821200305</v>
          </cell>
          <cell r="D1186" t="str">
            <v>យិន សុខចំរើន</v>
          </cell>
          <cell r="E1186" t="str">
            <v>YIN SOK CHAMROEUN</v>
          </cell>
          <cell r="F1186" t="str">
            <v>0010002536248</v>
          </cell>
        </row>
        <row r="1187">
          <cell r="B1187" t="str">
            <v>ជ័យ សុទ្ធា</v>
          </cell>
          <cell r="C1187" t="str">
            <v>2821800030</v>
          </cell>
          <cell r="D1187" t="str">
            <v>ជ័យ សុទ្ធា</v>
          </cell>
          <cell r="E1187" t="str">
            <v>CHEY SOTHEA</v>
          </cell>
          <cell r="F1187" t="str">
            <v>0010002689297</v>
          </cell>
        </row>
        <row r="1188">
          <cell r="B1188" t="str">
            <v>ម៉ី ទិត្យសត្យា</v>
          </cell>
          <cell r="C1188">
            <v>1892100380</v>
          </cell>
          <cell r="D1188" t="str">
            <v>ម៉ី ទិត្យសត្យា</v>
          </cell>
          <cell r="E1188" t="str">
            <v>MEY TITSATYA</v>
          </cell>
          <cell r="F1188" t="str">
            <v>0130000280648</v>
          </cell>
        </row>
        <row r="1189">
          <cell r="B1189" t="str">
            <v>វ៉ឹង ប៊ុនធឿន</v>
          </cell>
          <cell r="C1189">
            <v>1800800358</v>
          </cell>
          <cell r="D1189" t="str">
            <v>វ៉ឹង ប៊ុនធឿន</v>
          </cell>
          <cell r="E1189" t="str">
            <v>VOENG BUNTHOEUN</v>
          </cell>
          <cell r="F1189" t="str">
            <v>0420000157111</v>
          </cell>
        </row>
        <row r="1190">
          <cell r="B1190" t="str">
            <v>សុខ សុផុននិមល</v>
          </cell>
          <cell r="C1190">
            <v>1952100076</v>
          </cell>
          <cell r="D1190" t="str">
            <v>សុខ សុផុននិមល</v>
          </cell>
          <cell r="E1190" t="str">
            <v>SOK SOPHONNIMUL</v>
          </cell>
          <cell r="F1190" t="str">
            <v>0230000172621</v>
          </cell>
        </row>
        <row r="1191">
          <cell r="B1191" t="str">
            <v>រី រិត</v>
          </cell>
          <cell r="C1191">
            <v>1790800372</v>
          </cell>
          <cell r="D1191" t="str">
            <v>រី រិត</v>
          </cell>
          <cell r="E1191" t="str">
            <v>RY RITH</v>
          </cell>
          <cell r="F1191" t="str">
            <v>0420000099723</v>
          </cell>
        </row>
        <row r="1192">
          <cell r="B1192" t="str">
            <v>ឡាច វណ្ណស័ក្តិ</v>
          </cell>
          <cell r="C1192">
            <v>1830400137</v>
          </cell>
          <cell r="D1192" t="str">
            <v>ឡាច វណ្ណស័ក្តិ</v>
          </cell>
          <cell r="E1192" t="str">
            <v>LACH VAN SAK</v>
          </cell>
          <cell r="F1192" t="str">
            <v>0420000113408</v>
          </cell>
        </row>
        <row r="1193">
          <cell r="B1193" t="str">
            <v>សោម សានឌីសោមា</v>
          </cell>
          <cell r="C1193">
            <v>2841200049</v>
          </cell>
          <cell r="D1193" t="str">
            <v>សោម សានឌីសោមា</v>
          </cell>
          <cell r="E1193" t="str">
            <v>SOM SANDYSOMA</v>
          </cell>
          <cell r="F1193" t="str">
            <v>0270000095758</v>
          </cell>
        </row>
        <row r="1194">
          <cell r="B1194" t="str">
            <v>ឈុំ សំនឿង</v>
          </cell>
          <cell r="C1194">
            <v>1891200253</v>
          </cell>
          <cell r="D1194" t="str">
            <v>ឈុំ សំនឿង</v>
          </cell>
          <cell r="E1194" t="str">
            <v>CHHUM SAMNOEUNG</v>
          </cell>
          <cell r="F1194" t="str">
            <v>0420000122032</v>
          </cell>
        </row>
        <row r="1195">
          <cell r="B1195" t="str">
            <v>រុន កុសល</v>
          </cell>
          <cell r="C1195" t="str">
            <v>1820800345</v>
          </cell>
          <cell r="D1195" t="str">
            <v>រុន កុសល</v>
          </cell>
          <cell r="E1195" t="str">
            <v>RUN KOSAL</v>
          </cell>
          <cell r="F1195" t="str">
            <v>0010002555207</v>
          </cell>
        </row>
        <row r="1196">
          <cell r="B1196" t="str">
            <v>ចាន់ វណ្ណៈ</v>
          </cell>
          <cell r="C1196" t="str">
            <v>1801400294</v>
          </cell>
          <cell r="D1196" t="str">
            <v>ចាន់ វណ្ណៈ</v>
          </cell>
          <cell r="E1196" t="str">
            <v>CHAN VANNAK</v>
          </cell>
          <cell r="F1196" t="str">
            <v>0010002555234</v>
          </cell>
        </row>
        <row r="1197">
          <cell r="B1197" t="str">
            <v>ជ ចំលែក</v>
          </cell>
          <cell r="C1197" t="str">
            <v>1792100367</v>
          </cell>
          <cell r="D1197" t="str">
            <v>ជ ចំលែក</v>
          </cell>
          <cell r="E1197" t="str">
            <v>CHOR CHAMLEK</v>
          </cell>
          <cell r="F1197" t="str">
            <v>0010002536671</v>
          </cell>
        </row>
        <row r="1198">
          <cell r="B1198" t="str">
            <v>សៅ បូណា</v>
          </cell>
          <cell r="C1198">
            <v>1840500253</v>
          </cell>
          <cell r="D1198" t="str">
            <v>សៅ បូណា</v>
          </cell>
          <cell r="E1198" t="str">
            <v>SAO BONA</v>
          </cell>
          <cell r="F1198" t="str">
            <v>0420000093938</v>
          </cell>
        </row>
        <row r="1199">
          <cell r="B1199" t="str">
            <v>សៅ ស៊ីដេត</v>
          </cell>
          <cell r="C1199" t="str">
            <v>2721200196</v>
          </cell>
          <cell r="D1199" t="str">
            <v>សៅ ស៊ីដេត</v>
          </cell>
          <cell r="E1199" t="str">
            <v>SAO SIDETH</v>
          </cell>
          <cell r="F1199" t="str">
            <v>0010002557733</v>
          </cell>
        </row>
        <row r="1200">
          <cell r="B1200" t="str">
            <v>ស ជួបវាសនា</v>
          </cell>
          <cell r="C1200">
            <v>1841200182</v>
          </cell>
          <cell r="D1200" t="str">
            <v>ស ជួបវាសនា</v>
          </cell>
          <cell r="E1200" t="str">
            <v>SOR CHURPVEASNA</v>
          </cell>
          <cell r="F1200" t="str">
            <v>0190000153967</v>
          </cell>
        </row>
        <row r="1201">
          <cell r="B1201" t="str">
            <v>ខ្ចៅ សាវុន</v>
          </cell>
          <cell r="C1201">
            <v>1852100466</v>
          </cell>
          <cell r="D1201" t="str">
            <v>ខ្ចៅ សាវុន</v>
          </cell>
          <cell r="E1201" t="str">
            <v>KHCHAO SAVUN</v>
          </cell>
          <cell r="F1201" t="str">
            <v>0290000054079</v>
          </cell>
        </row>
        <row r="1202">
          <cell r="B1202" t="str">
            <v>ចាន់ ផាណាត</v>
          </cell>
          <cell r="C1202">
            <v>1820800346</v>
          </cell>
          <cell r="D1202" t="str">
            <v>ចាន់ ផាណាត</v>
          </cell>
          <cell r="E1202" t="str">
            <v>CHAN PHANATH</v>
          </cell>
          <cell r="F1202" t="str">
            <v>0010002557776</v>
          </cell>
        </row>
        <row r="1203">
          <cell r="B1203" t="str">
            <v>ភុន សុភ័ក្ត</v>
          </cell>
          <cell r="C1203" t="str">
            <v>1830800334</v>
          </cell>
          <cell r="D1203" t="str">
            <v>ភុន សុភ័ក្ត</v>
          </cell>
          <cell r="E1203" t="str">
            <v>PHUN SOPHEAK</v>
          </cell>
          <cell r="F1203" t="str">
            <v>0010002550868</v>
          </cell>
        </row>
        <row r="1204">
          <cell r="B1204" t="str">
            <v>ជា ចំរើន</v>
          </cell>
          <cell r="C1204">
            <v>1870800362</v>
          </cell>
          <cell r="D1204" t="str">
            <v>ជា ចំរើន</v>
          </cell>
          <cell r="E1204" t="str">
            <v>CHEA CHAMROEUN</v>
          </cell>
          <cell r="F1204" t="str">
            <v>0420000100209</v>
          </cell>
        </row>
        <row r="1205">
          <cell r="B1205" t="str">
            <v>គឹម បូរ័ត្ន</v>
          </cell>
          <cell r="C1205">
            <v>2891200166</v>
          </cell>
          <cell r="D1205" t="str">
            <v>គឹម បូរ័ត្ន</v>
          </cell>
          <cell r="E1205" t="str">
            <v>KIM BOROTH</v>
          </cell>
          <cell r="F1205" t="str">
            <v>0180000136822</v>
          </cell>
        </row>
        <row r="1206">
          <cell r="B1206" t="str">
            <v>តាំង សំណាង</v>
          </cell>
          <cell r="C1206" t="str">
            <v>1901200198</v>
          </cell>
          <cell r="D1206" t="str">
            <v>តាំង សំណាង</v>
          </cell>
          <cell r="E1206" t="str">
            <v>TAING SAMNANG</v>
          </cell>
          <cell r="F1206" t="str">
            <v>0010003698713</v>
          </cell>
        </row>
        <row r="1207">
          <cell r="B1207" t="str">
            <v>ថុង សេងលាភ</v>
          </cell>
          <cell r="C1207" t="str">
            <v>1901200326</v>
          </cell>
          <cell r="D1207" t="str">
            <v>ថុង សេងលាភ</v>
          </cell>
          <cell r="E1207" t="str">
            <v>THONG SENGLEAP</v>
          </cell>
          <cell r="F1207" t="str">
            <v>0010003827262</v>
          </cell>
        </row>
        <row r="1208">
          <cell r="B1208" t="str">
            <v>នងយ៉ុនឌី រីណូ</v>
          </cell>
          <cell r="C1208">
            <v>1961200100</v>
          </cell>
          <cell r="D1208" t="str">
            <v>នងយ៉ុនឌី រីណូ</v>
          </cell>
          <cell r="E1208" t="str">
            <v>NONGYONDY RHINO</v>
          </cell>
          <cell r="F1208" t="str">
            <v>0650000021304</v>
          </cell>
        </row>
        <row r="1209">
          <cell r="B1209" t="str">
            <v>អ៊ួន និមល</v>
          </cell>
          <cell r="C1209">
            <v>1830800531</v>
          </cell>
          <cell r="D1209" t="str">
            <v>អ៊ួន និមល</v>
          </cell>
          <cell r="E1209" t="str">
            <v>UON NIMUL</v>
          </cell>
          <cell r="F1209" t="str">
            <v>0650000021371</v>
          </cell>
        </row>
        <row r="1210">
          <cell r="B1210" t="str">
            <v>ជាន សំណាង</v>
          </cell>
          <cell r="C1210">
            <v>1870400191</v>
          </cell>
          <cell r="D1210" t="str">
            <v>ជាន សំណាង</v>
          </cell>
          <cell r="E1210" t="str">
            <v>CHEAN SAMNANG</v>
          </cell>
          <cell r="F1210" t="str">
            <v>0650000019512</v>
          </cell>
        </row>
        <row r="1211">
          <cell r="B1211" t="str">
            <v>ហ៊ែល ហេង</v>
          </cell>
          <cell r="C1211">
            <v>1830500297</v>
          </cell>
          <cell r="D1211" t="str">
            <v>ហ៊ែល ហេង</v>
          </cell>
          <cell r="E1211" t="str">
            <v>HEL HENG</v>
          </cell>
          <cell r="F1211" t="str">
            <v>0650000020294</v>
          </cell>
        </row>
        <row r="1212">
          <cell r="B1212" t="str">
            <v>សុខ សុភ័ក្រ</v>
          </cell>
          <cell r="C1212">
            <v>1941200317</v>
          </cell>
          <cell r="D1212" t="str">
            <v>សុខ សុភ័ក្រ</v>
          </cell>
          <cell r="E1212" t="str">
            <v>SOK SOPHEAK</v>
          </cell>
          <cell r="F1212">
            <v>670000070853</v>
          </cell>
        </row>
        <row r="1213">
          <cell r="B1213" t="str">
            <v>មីន រេន</v>
          </cell>
          <cell r="C1213">
            <v>1852100458</v>
          </cell>
          <cell r="D1213" t="str">
            <v>មីន រេន</v>
          </cell>
          <cell r="E1213" t="str">
            <v>MIN REN</v>
          </cell>
          <cell r="F1213" t="str">
            <v>0010003636227</v>
          </cell>
        </row>
        <row r="1214">
          <cell r="B1214" t="str">
            <v>ខុន សុវត្ថិ</v>
          </cell>
          <cell r="C1214">
            <v>1960700102</v>
          </cell>
          <cell r="D1214" t="str">
            <v>ខុន សុវត្ថិ</v>
          </cell>
          <cell r="E1214" t="str">
            <v>KHON SOVATH</v>
          </cell>
          <cell r="F1214" t="str">
            <v>0420000191212</v>
          </cell>
        </row>
        <row r="1215">
          <cell r="B1215" t="str">
            <v>លី ណេង</v>
          </cell>
          <cell r="C1215">
            <v>1961800019</v>
          </cell>
          <cell r="D1215" t="str">
            <v>លី ណេង</v>
          </cell>
          <cell r="E1215" t="str">
            <v>LY NENG</v>
          </cell>
          <cell r="F1215" t="str">
            <v>0650000019946</v>
          </cell>
        </row>
        <row r="1216">
          <cell r="B1216" t="str">
            <v>ថុង ម៉េងដាវិត</v>
          </cell>
          <cell r="C1216">
            <v>1931200133</v>
          </cell>
          <cell r="D1216" t="str">
            <v>ថុង ម៉េងដាវិត</v>
          </cell>
          <cell r="E1216" t="str">
            <v>THONG MENGDAVID</v>
          </cell>
          <cell r="F1216" t="str">
            <v>0420000174528</v>
          </cell>
        </row>
        <row r="1217">
          <cell r="B1217" t="str">
            <v>វ៉ុន សាវ៉ាត</v>
          </cell>
          <cell r="C1217">
            <v>1820300297</v>
          </cell>
          <cell r="D1217" t="str">
            <v>វ៉ុន សាវ៉ាត</v>
          </cell>
          <cell r="E1217" t="str">
            <v>VONN SAVAT</v>
          </cell>
          <cell r="F1217" t="str">
            <v>0250000150858</v>
          </cell>
        </row>
        <row r="1218">
          <cell r="B1218" t="str">
            <v>កែវ ស្រីចណ្ណា</v>
          </cell>
          <cell r="C1218">
            <v>2841500082</v>
          </cell>
          <cell r="D1218" t="str">
            <v>កែវ ស្រីចណ្ណា</v>
          </cell>
          <cell r="E1218" t="str">
            <v>KEO SREYCHANNA</v>
          </cell>
          <cell r="F1218" t="str">
            <v>0420000144524</v>
          </cell>
        </row>
        <row r="1219">
          <cell r="B1219" t="str">
            <v>ទេស រុក្ខាផល</v>
          </cell>
          <cell r="C1219" t="str">
            <v>1740200094</v>
          </cell>
          <cell r="D1219" t="str">
            <v>ទេស រុក្ខាផល</v>
          </cell>
          <cell r="E1219" t="str">
            <v>TES RUKHAPHAL</v>
          </cell>
          <cell r="F1219" t="str">
            <v>0010002535737</v>
          </cell>
        </row>
        <row r="1220">
          <cell r="B1220" t="str">
            <v>ហែម ហឿន</v>
          </cell>
          <cell r="C1220">
            <v>1671400293</v>
          </cell>
          <cell r="D1220" t="str">
            <v>ហែម ហឿន</v>
          </cell>
          <cell r="E1220" t="str">
            <v>HEM HOEURN</v>
          </cell>
          <cell r="F1220" t="str">
            <v>0010003696222</v>
          </cell>
        </row>
        <row r="1221">
          <cell r="B1221" t="str">
            <v>វង្ស សុវណ្ណ</v>
          </cell>
          <cell r="C1221" t="str">
            <v>1740300050</v>
          </cell>
          <cell r="D1221" t="str">
            <v>វង្ស សុវណ្ណ</v>
          </cell>
          <cell r="E1221" t="str">
            <v>VONG SOVANN</v>
          </cell>
          <cell r="F1221" t="str">
            <v>0010002526021</v>
          </cell>
        </row>
        <row r="1222">
          <cell r="B1222" t="str">
            <v>ជុំ វង្សចន្ទ័</v>
          </cell>
          <cell r="C1222">
            <v>1800800364</v>
          </cell>
          <cell r="D1222" t="str">
            <v>ជុំ វង្សចន្ទ័</v>
          </cell>
          <cell r="E1222" t="str">
            <v>CHUM VONG CHANN</v>
          </cell>
          <cell r="F1222" t="str">
            <v>0480000024777</v>
          </cell>
        </row>
        <row r="1223">
          <cell r="B1223" t="str">
            <v>និន វណ្ណៈ</v>
          </cell>
          <cell r="C1223" t="str">
            <v>1791400115</v>
          </cell>
          <cell r="D1223" t="str">
            <v>និន វណ្ណៈ</v>
          </cell>
          <cell r="E1223" t="str">
            <v>NIN VANNAK</v>
          </cell>
          <cell r="F1223" t="str">
            <v>0010002527467</v>
          </cell>
        </row>
        <row r="1224">
          <cell r="B1224" t="str">
            <v>ទៀង គឹមស៊ីវ</v>
          </cell>
          <cell r="C1224" t="str">
            <v>1860600201</v>
          </cell>
          <cell r="D1224" t="str">
            <v>ទៀង គឹមស៊ីវ</v>
          </cell>
          <cell r="E1224" t="str">
            <v>TIENG KIM SIV</v>
          </cell>
          <cell r="F1224" t="str">
            <v>0010002541381</v>
          </cell>
        </row>
        <row r="1225">
          <cell r="B1225" t="str">
            <v>អ៊ុយ ផល្លិកា</v>
          </cell>
          <cell r="C1225" t="str">
            <v>2751200024</v>
          </cell>
          <cell r="D1225" t="str">
            <v>អ៊ុយ ផល្លិកា</v>
          </cell>
          <cell r="E1225" t="str">
            <v>UY PHALLIKA</v>
          </cell>
          <cell r="F1225" t="str">
            <v>0010002550798</v>
          </cell>
        </row>
        <row r="1226">
          <cell r="B1226" t="str">
            <v>ម៉ៅ សុភាព</v>
          </cell>
          <cell r="C1226" t="str">
            <v>2711200021</v>
          </cell>
          <cell r="D1226" t="str">
            <v>ម៉ៅ សុភាព</v>
          </cell>
          <cell r="E1226" t="str">
            <v>MAO SOPHEAP</v>
          </cell>
          <cell r="F1226" t="str">
            <v>0010002785396</v>
          </cell>
        </row>
        <row r="1227">
          <cell r="B1227" t="str">
            <v>អាំ សុផល</v>
          </cell>
          <cell r="C1227">
            <v>1830800394</v>
          </cell>
          <cell r="D1227" t="str">
            <v>អាំ សុផល</v>
          </cell>
          <cell r="E1227" t="str">
            <v>AM SOPHAL</v>
          </cell>
          <cell r="F1227" t="str">
            <v>0010003238488</v>
          </cell>
        </row>
        <row r="1228">
          <cell r="B1228" t="str">
            <v>ឈិន ចាន់សុក្រី</v>
          </cell>
          <cell r="C1228" t="str">
            <v>1941200004</v>
          </cell>
          <cell r="D1228" t="str">
            <v>ឈិន ចាន់សុក្រី</v>
          </cell>
          <cell r="E1228" t="str">
            <v>CHHIN CHANSOKREY</v>
          </cell>
          <cell r="F1228" t="str">
            <v>0010002782656</v>
          </cell>
        </row>
        <row r="1229">
          <cell r="B1229" t="str">
            <v>វណ្ណ សុគុន្ធី</v>
          </cell>
          <cell r="C1229">
            <v>1871200120</v>
          </cell>
          <cell r="D1229" t="str">
            <v>វណ្ណ សុគុន្ធី</v>
          </cell>
          <cell r="E1229" t="str">
            <v>VANN SOKUNTHY</v>
          </cell>
          <cell r="F1229" t="str">
            <v>0010003696192</v>
          </cell>
        </row>
        <row r="1230">
          <cell r="B1230" t="str">
            <v>ស៊្រុន គឹមជា</v>
          </cell>
          <cell r="C1230">
            <v>1860200305</v>
          </cell>
          <cell r="D1230" t="str">
            <v>ស៊្រុន គឹមជា</v>
          </cell>
          <cell r="E1230" t="str">
            <v>SRUN KIMCHEA</v>
          </cell>
          <cell r="F1230" t="str">
            <v>0010002782419</v>
          </cell>
        </row>
        <row r="1231">
          <cell r="B1231" t="str">
            <v>អ៊ុយ ពៅរដ្ឋា</v>
          </cell>
          <cell r="C1231">
            <v>2861400155</v>
          </cell>
          <cell r="D1231" t="str">
            <v>អ៊ុយ ពៅរដ្ឋា</v>
          </cell>
          <cell r="E1231" t="str">
            <v>UY POVROATHA</v>
          </cell>
          <cell r="F1231" t="str">
            <v>0420000097728</v>
          </cell>
        </row>
        <row r="1232">
          <cell r="B1232" t="str">
            <v>ហៀង ថេត</v>
          </cell>
          <cell r="C1232">
            <v>1902100485</v>
          </cell>
          <cell r="D1232" t="str">
            <v>ហៀង ថេត</v>
          </cell>
          <cell r="E1232" t="str">
            <v>HEANG THET</v>
          </cell>
          <cell r="F1232" t="str">
            <v>0010003831359</v>
          </cell>
        </row>
        <row r="1233">
          <cell r="B1233" t="str">
            <v>ដេត ច័ន្ទវីរៈ</v>
          </cell>
          <cell r="C1233" t="str">
            <v>1821200480</v>
          </cell>
          <cell r="D1233" t="str">
            <v>ដេត ច័ន្ទវីរៈ</v>
          </cell>
          <cell r="E1233" t="str">
            <v>DETH CHANVIREAK</v>
          </cell>
          <cell r="F1233" t="str">
            <v>0010002526088</v>
          </cell>
        </row>
        <row r="1234">
          <cell r="B1234" t="str">
            <v>សិត ចាន់ធូ</v>
          </cell>
          <cell r="C1234" t="str">
            <v>1850600259</v>
          </cell>
          <cell r="D1234" t="str">
            <v>សិត ចាន់ធូ</v>
          </cell>
          <cell r="E1234" t="str">
            <v>SETH CHANTHOU</v>
          </cell>
          <cell r="F1234" t="str">
            <v>0010003827238</v>
          </cell>
        </row>
        <row r="1235">
          <cell r="B1235" t="str">
            <v>មូល រដ្ឋា</v>
          </cell>
          <cell r="C1235" t="str">
            <v>1920700257</v>
          </cell>
          <cell r="D1235" t="str">
            <v>មូល រដ្ឋា</v>
          </cell>
          <cell r="E1235" t="str">
            <v>MOUL RATHA</v>
          </cell>
          <cell r="F1235" t="str">
            <v>0420000129727</v>
          </cell>
        </row>
        <row r="1236">
          <cell r="B1236" t="str">
            <v>គង់ ម៉ាលី</v>
          </cell>
          <cell r="C1236" t="str">
            <v>2951000090</v>
          </cell>
          <cell r="D1236" t="str">
            <v>គង់ ម៉ាលី</v>
          </cell>
          <cell r="E1236" t="str">
            <v>KOHG MALY</v>
          </cell>
          <cell r="F1236" t="str">
            <v>0420000129754</v>
          </cell>
        </row>
        <row r="1237">
          <cell r="B1237" t="str">
            <v>គង់ ស្រីនី</v>
          </cell>
          <cell r="C1237" t="str">
            <v>2931200290</v>
          </cell>
          <cell r="D1237" t="str">
            <v>គង់ ស្រីនី</v>
          </cell>
          <cell r="E1237" t="str">
            <v>KONG SREYNY</v>
          </cell>
          <cell r="F1237" t="str">
            <v>0440000031178</v>
          </cell>
        </row>
        <row r="1238">
          <cell r="B1238" t="str">
            <v>ម៉ី វិចិត្រ</v>
          </cell>
          <cell r="C1238">
            <v>1812100532</v>
          </cell>
          <cell r="D1238" t="str">
            <v>ម៉ី វិចិត្រ</v>
          </cell>
          <cell r="E1238" t="str">
            <v>MEY VICHITH</v>
          </cell>
          <cell r="F1238" t="str">
            <v>0420000129778</v>
          </cell>
        </row>
        <row r="1239">
          <cell r="B1239" t="str">
            <v>មុត លីនដែត</v>
          </cell>
          <cell r="C1239">
            <v>2882100401</v>
          </cell>
          <cell r="D1239" t="str">
            <v>មុត លីនដែត</v>
          </cell>
          <cell r="E1239" t="str">
            <v>MUTH LINDETH</v>
          </cell>
          <cell r="F1239" t="str">
            <v>0420000129789</v>
          </cell>
        </row>
        <row r="1240">
          <cell r="B1240" t="str">
            <v>ជីវ រស្មី</v>
          </cell>
          <cell r="C1240">
            <v>1831200482</v>
          </cell>
          <cell r="D1240" t="str">
            <v>ជីវ រស្មី</v>
          </cell>
          <cell r="E1240" t="str">
            <v>CHIV RAKSMEY</v>
          </cell>
          <cell r="F1240" t="str">
            <v>0010003490958</v>
          </cell>
        </row>
        <row r="1241">
          <cell r="B1241" t="str">
            <v>ហ៊ុយ សុខេង</v>
          </cell>
          <cell r="C1241" t="str">
            <v>1820700404</v>
          </cell>
          <cell r="D1241" t="str">
            <v>ហ៊ុយ សុខេង</v>
          </cell>
          <cell r="E1241" t="str">
            <v>HUY SOKHENG</v>
          </cell>
          <cell r="F1241" t="str">
            <v>0010002788042</v>
          </cell>
        </row>
        <row r="1242">
          <cell r="B1242" t="str">
            <v>អ៊ាប សីហា</v>
          </cell>
          <cell r="C1242">
            <v>1930600090</v>
          </cell>
          <cell r="D1242" t="str">
            <v>អ៊ាប សីហា</v>
          </cell>
          <cell r="E1242" t="str">
            <v>EAB SEYHA</v>
          </cell>
          <cell r="F1242" t="str">
            <v>0420000103558</v>
          </cell>
        </row>
        <row r="1243">
          <cell r="B1243" t="str">
            <v>សុខ ពិសិដ្ឋ</v>
          </cell>
          <cell r="C1243">
            <v>1931400185</v>
          </cell>
          <cell r="D1243" t="str">
            <v>សុខ ពិសិដ្ឋ</v>
          </cell>
          <cell r="E1243" t="str">
            <v>SOK PISETH</v>
          </cell>
          <cell r="F1243" t="str">
            <v>0420000129711</v>
          </cell>
        </row>
        <row r="1244">
          <cell r="B1244" t="str">
            <v>វ៉ឹក រ៉ាវី</v>
          </cell>
          <cell r="C1244">
            <v>1891400297</v>
          </cell>
          <cell r="D1244" t="str">
            <v>វ៉ឹក រ៉ាវី</v>
          </cell>
          <cell r="E1244" t="str">
            <v>VEK RAVY</v>
          </cell>
          <cell r="F1244" t="str">
            <v>0420000129703</v>
          </cell>
        </row>
        <row r="1245">
          <cell r="B1245" t="str">
            <v>ចាន់ សុជាតា</v>
          </cell>
          <cell r="C1245" t="str">
            <v>2901200106</v>
          </cell>
          <cell r="D1245" t="str">
            <v>ចាន់ សុជាតា</v>
          </cell>
          <cell r="E1245" t="str">
            <v>CHAN SOCHEATA</v>
          </cell>
          <cell r="F1245" t="str">
            <v>0010002785531</v>
          </cell>
        </row>
        <row r="1246">
          <cell r="B1246" t="str">
            <v>មួង ឆុន</v>
          </cell>
          <cell r="C1246">
            <v>1880600202</v>
          </cell>
          <cell r="D1246" t="str">
            <v>មួង ឆុន</v>
          </cell>
          <cell r="E1246" t="str">
            <v>MOURNG CHHUN</v>
          </cell>
          <cell r="F1246" t="str">
            <v>0420000125066</v>
          </cell>
        </row>
        <row r="1247">
          <cell r="B1247" t="str">
            <v>ចាប ប៉ុណ្ណាកា</v>
          </cell>
          <cell r="C1247" t="str">
            <v>1811200551</v>
          </cell>
          <cell r="D1247" t="str">
            <v>ចាប ប៉ុណ្ណាកា</v>
          </cell>
          <cell r="E1247" t="str">
            <v>CHAP PONNAKA</v>
          </cell>
          <cell r="F1247" t="str">
            <v>0010002783838</v>
          </cell>
        </row>
        <row r="1248">
          <cell r="B1248" t="str">
            <v>ទូច ផារ៉ុម</v>
          </cell>
          <cell r="C1248" t="str">
            <v>1770800169</v>
          </cell>
          <cell r="D1248" t="str">
            <v>ទូច ផារ៉ុម</v>
          </cell>
          <cell r="E1248" t="str">
            <v>TOUCH PHAROM</v>
          </cell>
          <cell r="F1248" t="str">
            <v>0010002526188</v>
          </cell>
        </row>
        <row r="1249">
          <cell r="B1249" t="str">
            <v>អាំ សុបុណ្យ</v>
          </cell>
          <cell r="C1249">
            <v>1881200155</v>
          </cell>
          <cell r="D1249" t="str">
            <v>អាំ សុបុណ្យ</v>
          </cell>
          <cell r="E1249" t="str">
            <v>AM SOBUN</v>
          </cell>
          <cell r="F1249" t="str">
            <v>0010002802778</v>
          </cell>
        </row>
        <row r="1250">
          <cell r="B1250" t="str">
            <v>ឡាយ សុធារិទ្ធ</v>
          </cell>
          <cell r="C1250" t="str">
            <v>1890300177</v>
          </cell>
          <cell r="D1250" t="str">
            <v>ឡាយ សុធារិទ្ធ</v>
          </cell>
          <cell r="E1250" t="str">
            <v>LAY SOTHEARITH</v>
          </cell>
          <cell r="F1250" t="str">
            <v>0010002800597</v>
          </cell>
        </row>
        <row r="1251">
          <cell r="B1251" t="str">
            <v>ហេង រស្មី</v>
          </cell>
          <cell r="C1251" t="str">
            <v>1760300297</v>
          </cell>
          <cell r="D1251" t="str">
            <v>ហេង រស្មី</v>
          </cell>
          <cell r="E1251" t="str">
            <v>HENG RAKSMEY</v>
          </cell>
          <cell r="F1251" t="str">
            <v>0010002525882</v>
          </cell>
        </row>
        <row r="1252">
          <cell r="B1252" t="str">
            <v>ហែម ប៊ុនថូ</v>
          </cell>
          <cell r="C1252">
            <v>1871900061</v>
          </cell>
          <cell r="D1252" t="str">
            <v>ហែម ប៊ុនថូ</v>
          </cell>
          <cell r="E1252" t="str">
            <v>HEM BUNTHO</v>
          </cell>
          <cell r="F1252" t="str">
            <v>0420000110767</v>
          </cell>
        </row>
        <row r="1253">
          <cell r="B1253" t="str">
            <v>អ៊ុំ ចន្ធូ</v>
          </cell>
          <cell r="C1253" t="str">
            <v>1891400141</v>
          </cell>
          <cell r="D1253" t="str">
            <v>អ៊ុំ ចន្ធូ</v>
          </cell>
          <cell r="E1253" t="str">
            <v>OM CHANTHOU</v>
          </cell>
          <cell r="F1253" t="str">
            <v>0010002788484</v>
          </cell>
        </row>
        <row r="1254">
          <cell r="B1254" t="str">
            <v>អ៊ូ មាន</v>
          </cell>
          <cell r="C1254">
            <v>1871200119</v>
          </cell>
          <cell r="D1254" t="str">
            <v>អ៊ូ មាន</v>
          </cell>
          <cell r="E1254" t="str">
            <v>OU MEAN</v>
          </cell>
          <cell r="F1254" t="str">
            <v>0420000107629</v>
          </cell>
        </row>
        <row r="1255">
          <cell r="B1255" t="str">
            <v>ព្រំ ឡារ៉េវត្តី</v>
          </cell>
          <cell r="C1255">
            <v>2861200360</v>
          </cell>
          <cell r="D1255" t="str">
            <v>ព្រំ ឡារ៉េវត្តី</v>
          </cell>
          <cell r="E1255" t="str">
            <v>PRUM LAREVATEY</v>
          </cell>
          <cell r="F1255" t="str">
            <v>0420000100187</v>
          </cell>
        </row>
        <row r="1256">
          <cell r="B1256" t="str">
            <v>ឆាយ រតនា</v>
          </cell>
          <cell r="C1256">
            <v>1890200181</v>
          </cell>
          <cell r="D1256" t="str">
            <v>ឆាយ រតនា</v>
          </cell>
          <cell r="E1256" t="str">
            <v>CHHAY ROTHNA</v>
          </cell>
          <cell r="F1256" t="str">
            <v>0420000103542</v>
          </cell>
        </row>
        <row r="1257">
          <cell r="B1257" t="str">
            <v>ទូច សុទ្ធមុត</v>
          </cell>
          <cell r="C1257" t="str">
            <v>1801200105</v>
          </cell>
          <cell r="D1257" t="str">
            <v>ទូច សុទ្ធមុត</v>
          </cell>
          <cell r="E1257" t="str">
            <v>TOUCH SOTHMUTH</v>
          </cell>
          <cell r="F1257" t="str">
            <v>0010002788093</v>
          </cell>
        </row>
        <row r="1258">
          <cell r="B1258" t="str">
            <v>សៅ ប៊ុនធឿន</v>
          </cell>
          <cell r="C1258" t="str">
            <v>1811200230</v>
          </cell>
          <cell r="D1258" t="str">
            <v>សៅ ប៊ុនធឿន</v>
          </cell>
          <cell r="E1258" t="str">
            <v>SAO BUNTHOEUN</v>
          </cell>
          <cell r="F1258" t="str">
            <v>0010002535667</v>
          </cell>
        </row>
        <row r="1259">
          <cell r="B1259" t="str">
            <v>កាម កក្កដា</v>
          </cell>
          <cell r="C1259" t="str">
            <v>1810800356</v>
          </cell>
          <cell r="D1259" t="str">
            <v>កាម កក្កដា</v>
          </cell>
          <cell r="E1259" t="str">
            <v>KAM KAKDA</v>
          </cell>
          <cell r="F1259" t="str">
            <v>0010002788007</v>
          </cell>
        </row>
        <row r="1260">
          <cell r="B1260" t="str">
            <v>សយ សុភាព</v>
          </cell>
          <cell r="C1260" t="str">
            <v>1760800273</v>
          </cell>
          <cell r="D1260" t="str">
            <v>សយ សុភាព</v>
          </cell>
          <cell r="E1260" t="str">
            <v>SOY SOPHEAP</v>
          </cell>
          <cell r="F1260" t="str">
            <v>0010002782699</v>
          </cell>
        </row>
        <row r="1261">
          <cell r="B1261" t="str">
            <v>ហ៊ួន រតនៈ</v>
          </cell>
          <cell r="C1261">
            <v>1921700136</v>
          </cell>
          <cell r="D1261" t="str">
            <v>ហ៊ួន រតនៈ</v>
          </cell>
          <cell r="E1261" t="str">
            <v>HUON RATTANAK</v>
          </cell>
          <cell r="F1261" t="str">
            <v>0420000100195</v>
          </cell>
        </row>
        <row r="1262">
          <cell r="B1262" t="str">
            <v>ណយ សម្ផស្ស</v>
          </cell>
          <cell r="C1262" t="str">
            <v>2832100162</v>
          </cell>
          <cell r="D1262" t="str">
            <v>ណយ សម្ផស្ស</v>
          </cell>
          <cell r="E1262" t="str">
            <v>NOY SAMPHORS</v>
          </cell>
          <cell r="F1262" t="str">
            <v>0010002813478</v>
          </cell>
        </row>
        <row r="1263">
          <cell r="B1263" t="str">
            <v>រស់ សំបូរ</v>
          </cell>
          <cell r="C1263" t="str">
            <v>1861200285</v>
          </cell>
          <cell r="D1263" t="str">
            <v>រស់ សំបូរ</v>
          </cell>
          <cell r="E1263" t="str">
            <v>ROS SAMBO</v>
          </cell>
          <cell r="F1263" t="str">
            <v>0010002541322</v>
          </cell>
        </row>
        <row r="1264">
          <cell r="B1264" t="str">
            <v>មុំ បូណា</v>
          </cell>
          <cell r="C1264" t="str">
            <v>1862000190</v>
          </cell>
          <cell r="D1264" t="str">
            <v>មុំ បូណា</v>
          </cell>
          <cell r="E1264" t="str">
            <v>MOM BONA</v>
          </cell>
          <cell r="F1264" t="str">
            <v>0010002788085</v>
          </cell>
        </row>
        <row r="1265">
          <cell r="B1265" t="str">
            <v>គ្រួច សុផារត្ន័</v>
          </cell>
          <cell r="C1265" t="str">
            <v>2801200281</v>
          </cell>
          <cell r="D1265" t="str">
            <v>គ្រួច សុផារត្ន័</v>
          </cell>
          <cell r="E1265" t="str">
            <v>KROCH SOPHAROATH</v>
          </cell>
          <cell r="F1265" t="str">
            <v>0010002525629</v>
          </cell>
        </row>
        <row r="1266">
          <cell r="B1266" t="str">
            <v>ផន ម៉ៃ</v>
          </cell>
          <cell r="C1266" t="str">
            <v>1791400354</v>
          </cell>
          <cell r="D1266" t="str">
            <v>ផន ម៉ៃ</v>
          </cell>
          <cell r="E1266" t="str">
            <v>PHORN MAI</v>
          </cell>
          <cell r="F1266" t="str">
            <v>0010002782443</v>
          </cell>
        </row>
        <row r="1267">
          <cell r="B1267" t="str">
            <v>សោម និស្ស័យ</v>
          </cell>
          <cell r="C1267" t="str">
            <v>1801200315</v>
          </cell>
          <cell r="D1267" t="str">
            <v>សោម និស្ស័យ</v>
          </cell>
          <cell r="E1267" t="str">
            <v>SOM NISAY</v>
          </cell>
          <cell r="F1267" t="str">
            <v>0010002550909</v>
          </cell>
        </row>
        <row r="1268">
          <cell r="B1268" t="str">
            <v>សុង ធី</v>
          </cell>
          <cell r="C1268" t="str">
            <v>2690400001</v>
          </cell>
          <cell r="D1268" t="str">
            <v>សុង ធី</v>
          </cell>
          <cell r="E1268" t="str">
            <v>SONG THY</v>
          </cell>
          <cell r="F1268" t="str">
            <v>0010002536299</v>
          </cell>
        </row>
        <row r="1269">
          <cell r="B1269" t="str">
            <v>ងួន បូឡង</v>
          </cell>
          <cell r="C1269" t="str">
            <v>2750700081</v>
          </cell>
          <cell r="D1269" t="str">
            <v>ងួន បូឡង</v>
          </cell>
          <cell r="E1269" t="str">
            <v>NGOUN BOLANG</v>
          </cell>
          <cell r="F1269" t="str">
            <v>0010002526099</v>
          </cell>
        </row>
        <row r="1270">
          <cell r="B1270" t="str">
            <v>វង្ស ហួ</v>
          </cell>
          <cell r="C1270" t="str">
            <v>1762100012</v>
          </cell>
          <cell r="D1270" t="str">
            <v>វង្ស ហួ</v>
          </cell>
          <cell r="E1270" t="str">
            <v>VONG HOUR</v>
          </cell>
          <cell r="F1270" t="str">
            <v>0010002534016</v>
          </cell>
        </row>
        <row r="1271">
          <cell r="B1271" t="str">
            <v>អឿ ទី</v>
          </cell>
          <cell r="C1271" t="str">
            <v>1810100016</v>
          </cell>
          <cell r="D1271" t="str">
            <v>អឿ ទី</v>
          </cell>
          <cell r="E1271" t="str">
            <v>OEUR TY</v>
          </cell>
          <cell r="F1271" t="str">
            <v>0010002783849</v>
          </cell>
        </row>
        <row r="1272">
          <cell r="B1272" t="str">
            <v>ឯក សុខជា</v>
          </cell>
          <cell r="C1272" t="str">
            <v>1801200644</v>
          </cell>
          <cell r="D1272" t="str">
            <v>ឯក សុខជា</v>
          </cell>
          <cell r="E1272" t="str">
            <v>EK SOKCHEA</v>
          </cell>
          <cell r="F1272" t="str">
            <v>0010002785477</v>
          </cell>
        </row>
        <row r="1273">
          <cell r="B1273" t="str">
            <v>អេង តុន</v>
          </cell>
          <cell r="C1273">
            <v>1880800226</v>
          </cell>
          <cell r="D1273" t="str">
            <v>អេង តុន</v>
          </cell>
          <cell r="E1273" t="str">
            <v>ENG TON</v>
          </cell>
          <cell r="F1273" t="str">
            <v>0420000099577</v>
          </cell>
        </row>
        <row r="1274">
          <cell r="B1274" t="str">
            <v>ឯម នីម</v>
          </cell>
          <cell r="C1274">
            <v>1750300580</v>
          </cell>
          <cell r="D1274" t="str">
            <v>ឯម នីម</v>
          </cell>
          <cell r="E1274" t="str">
            <v>AIM NIM</v>
          </cell>
          <cell r="F1274" t="str">
            <v>0240000176304</v>
          </cell>
        </row>
        <row r="1275">
          <cell r="B1275" t="str">
            <v>ធុល សុធី</v>
          </cell>
          <cell r="C1275">
            <v>1871200453</v>
          </cell>
          <cell r="D1275" t="str">
            <v>ធុល សុធី</v>
          </cell>
          <cell r="E1275" t="str">
            <v>THUL SOTHY</v>
          </cell>
          <cell r="F1275" t="str">
            <v>0010003538082</v>
          </cell>
        </row>
        <row r="1276">
          <cell r="B1276" t="str">
            <v>ឫទ្ធិ ពិសិដ្ឋ</v>
          </cell>
          <cell r="C1276" t="str">
            <v>1901200086</v>
          </cell>
          <cell r="D1276" t="str">
            <v>ឫទ្ធិ ពិសិដ្ឋ</v>
          </cell>
          <cell r="E1276" t="str">
            <v>RITH PISETH</v>
          </cell>
          <cell r="F1276" t="str">
            <v>0010002782516</v>
          </cell>
        </row>
        <row r="1277">
          <cell r="B1277" t="str">
            <v>ឈិន ច័ន្ទវិបុល</v>
          </cell>
          <cell r="C1277" t="str">
            <v>1831200007</v>
          </cell>
          <cell r="D1277" t="str">
            <v>ឈិន ច័ន្ទវិបុល</v>
          </cell>
          <cell r="E1277" t="str">
            <v>CHHIN CHANVIBOL</v>
          </cell>
          <cell r="F1277" t="str">
            <v>0010002529322</v>
          </cell>
        </row>
        <row r="1278">
          <cell r="B1278" t="str">
            <v>ឃុត គឹមស៊ា</v>
          </cell>
          <cell r="C1278" t="str">
            <v>1702100797</v>
          </cell>
          <cell r="D1278" t="str">
            <v>ឃុត គឹមស៊ា</v>
          </cell>
          <cell r="E1278" t="str">
            <v>KHUTH KIM SEAR</v>
          </cell>
          <cell r="F1278" t="str">
            <v>0010002536598</v>
          </cell>
        </row>
        <row r="1279">
          <cell r="B1279" t="str">
            <v>លន់ ផាន</v>
          </cell>
          <cell r="C1279" t="str">
            <v>1722100014</v>
          </cell>
          <cell r="D1279" t="str">
            <v>លន់ ផាន</v>
          </cell>
          <cell r="E1279" t="str">
            <v>LUON PHAN</v>
          </cell>
          <cell r="F1279" t="str">
            <v>0010002526315</v>
          </cell>
        </row>
        <row r="1280">
          <cell r="B1280" t="str">
            <v>សាំង គឹមសុន</v>
          </cell>
          <cell r="C1280" t="str">
            <v>1800300382</v>
          </cell>
          <cell r="D1280" t="str">
            <v>សាំង គឹមសុន</v>
          </cell>
          <cell r="E1280" t="str">
            <v>SANG KIMSON</v>
          </cell>
          <cell r="F1280" t="str">
            <v>0010002555064</v>
          </cell>
        </row>
        <row r="1281">
          <cell r="B1281" t="str">
            <v>អៀម សុគន្ធារី</v>
          </cell>
          <cell r="C1281" t="str">
            <v>2821200039</v>
          </cell>
          <cell r="D1281" t="str">
            <v>អៀម សុគន្ធារី</v>
          </cell>
          <cell r="E1281" t="str">
            <v>EAM SOKUNTHEARY</v>
          </cell>
          <cell r="F1281" t="str">
            <v>0010002529314</v>
          </cell>
        </row>
        <row r="1282">
          <cell r="B1282" t="str">
            <v>វង្ស កេសរា</v>
          </cell>
          <cell r="C1282">
            <v>1841200295</v>
          </cell>
          <cell r="D1282" t="str">
            <v>វង្ស កេសរា</v>
          </cell>
          <cell r="E1282" t="str">
            <v>VONG KESERA</v>
          </cell>
          <cell r="F1282" t="str">
            <v>0060000260827</v>
          </cell>
        </row>
        <row r="1283">
          <cell r="B1283" t="str">
            <v>ញ៉ែម ភឺន</v>
          </cell>
          <cell r="C1283">
            <v>1880400177</v>
          </cell>
          <cell r="D1283" t="str">
            <v>ញ៉ែម ភឺន</v>
          </cell>
          <cell r="E1283" t="str">
            <v>NHEM PHEUN</v>
          </cell>
          <cell r="F1283" t="str">
            <v>0420000103534</v>
          </cell>
        </row>
        <row r="1284">
          <cell r="B1284" t="str">
            <v>នួន វាសនា</v>
          </cell>
          <cell r="C1284">
            <v>1860800065</v>
          </cell>
          <cell r="D1284" t="str">
            <v>នួន វាសនា</v>
          </cell>
          <cell r="E1284" t="str">
            <v>NUON VEASNA</v>
          </cell>
          <cell r="F1284" t="str">
            <v>0420000100225</v>
          </cell>
        </row>
        <row r="1285">
          <cell r="B1285" t="str">
            <v>ព្រហ្ម ចំរើន</v>
          </cell>
          <cell r="C1285" t="str">
            <v>1800800504</v>
          </cell>
          <cell r="D1285" t="str">
            <v>ព្រហ្ម ចំរើន</v>
          </cell>
          <cell r="E1285" t="str">
            <v>PROM CHAMROEUN</v>
          </cell>
          <cell r="F1285" t="str">
            <v>0010002802673</v>
          </cell>
        </row>
        <row r="1286">
          <cell r="B1286" t="str">
            <v>ស៊ីថា នីរក្សី</v>
          </cell>
          <cell r="C1286">
            <v>1851200364</v>
          </cell>
          <cell r="D1286" t="str">
            <v>ស៊ីថា នីរក្សី</v>
          </cell>
          <cell r="E1286" t="str">
            <v>SITHA NIRAK</v>
          </cell>
          <cell r="F1286" t="str">
            <v>0420000098158</v>
          </cell>
        </row>
        <row r="1287">
          <cell r="B1287" t="str">
            <v>អ៊ុង ចាន់ណារិទ្ធ</v>
          </cell>
          <cell r="C1287">
            <v>1851200357</v>
          </cell>
          <cell r="D1287" t="str">
            <v>អ៊ុង ចាន់ណារិទ្ធ</v>
          </cell>
          <cell r="E1287" t="str">
            <v>UNG CHANNARITH</v>
          </cell>
          <cell r="F1287" t="str">
            <v>0010002782583</v>
          </cell>
        </row>
        <row r="1288">
          <cell r="B1288" t="str">
            <v>ឃ្លឹម សំណាង</v>
          </cell>
          <cell r="C1288">
            <v>1852100473</v>
          </cell>
          <cell r="D1288" t="str">
            <v>ឃ្លឹម សំណាង</v>
          </cell>
          <cell r="E1288" t="str">
            <v>KHLIM SAMNANG</v>
          </cell>
          <cell r="F1288" t="str">
            <v>0420000099561</v>
          </cell>
        </row>
        <row r="1289">
          <cell r="B1289" t="str">
            <v>ណុប វិរយៈ</v>
          </cell>
          <cell r="C1289">
            <v>1860800376</v>
          </cell>
          <cell r="D1289" t="str">
            <v>ណុប វិរយៈ</v>
          </cell>
          <cell r="E1289" t="str">
            <v>NOP VIRYEAK</v>
          </cell>
          <cell r="F1289" t="str">
            <v>0010004149338</v>
          </cell>
        </row>
        <row r="1290">
          <cell r="B1290" t="str">
            <v>ប្រុញ សុភាណា</v>
          </cell>
          <cell r="C1290">
            <v>1860300427</v>
          </cell>
          <cell r="D1290" t="str">
            <v>ប្រុញ សុភាណា</v>
          </cell>
          <cell r="E1290" t="str">
            <v>BRONH SOPHEANA</v>
          </cell>
          <cell r="F1290" t="str">
            <v>0420000075824</v>
          </cell>
        </row>
        <row r="1291">
          <cell r="B1291" t="str">
            <v>ខេង សំបូរ</v>
          </cell>
          <cell r="C1291" t="str">
            <v>1720800214</v>
          </cell>
          <cell r="D1291" t="str">
            <v>ខេង សំបូរ</v>
          </cell>
          <cell r="E1291" t="str">
            <v>KHENG SAMBO</v>
          </cell>
          <cell r="F1291" t="str">
            <v>0010002532463</v>
          </cell>
        </row>
        <row r="1292">
          <cell r="B1292" t="str">
            <v>ភឹម សិរីរត្នន៍</v>
          </cell>
          <cell r="C1292" t="str">
            <v>2861200080</v>
          </cell>
          <cell r="D1292" t="str">
            <v>ភឹម សិរីរត្នន៍</v>
          </cell>
          <cell r="E1292" t="str">
            <v>PHIM SEREYRATH</v>
          </cell>
          <cell r="F1292" t="str">
            <v>0010002526428</v>
          </cell>
        </row>
        <row r="1293">
          <cell r="B1293" t="str">
            <v>ជាង មុយទាង</v>
          </cell>
          <cell r="C1293">
            <v>2881000147</v>
          </cell>
          <cell r="D1293" t="str">
            <v>ជាង មុយទាង</v>
          </cell>
          <cell r="E1293" t="str">
            <v>CHEANG MUY TEANG</v>
          </cell>
          <cell r="F1293" t="str">
            <v>0180000134258</v>
          </cell>
        </row>
        <row r="1294">
          <cell r="B1294" t="str">
            <v>គី សេរីវុធ</v>
          </cell>
          <cell r="C1294" t="str">
            <v>1931200224</v>
          </cell>
          <cell r="D1294" t="str">
            <v>គី សេរីវុធ</v>
          </cell>
          <cell r="E1294" t="str">
            <v>KY SEREYVUTH</v>
          </cell>
          <cell r="F1294" t="str">
            <v>0240000228819</v>
          </cell>
        </row>
        <row r="1295">
          <cell r="B1295" t="str">
            <v>ស៊ន គឹមអុល</v>
          </cell>
          <cell r="C1295" t="str">
            <v>1840300420</v>
          </cell>
          <cell r="D1295" t="str">
            <v>ស៊ន គឹមអុល</v>
          </cell>
          <cell r="E1295" t="str">
            <v>SORN KIM OL</v>
          </cell>
          <cell r="F1295" t="str">
            <v>0010002691413</v>
          </cell>
        </row>
        <row r="1296">
          <cell r="B1296" t="str">
            <v>គីម សុខនីន</v>
          </cell>
          <cell r="C1296" t="str">
            <v>1860800324</v>
          </cell>
          <cell r="D1296" t="str">
            <v>គីម សុខនីន</v>
          </cell>
          <cell r="E1296" t="str">
            <v>KIM SOKNIN</v>
          </cell>
          <cell r="F1296" t="str">
            <v>0010002555838</v>
          </cell>
        </row>
        <row r="1297">
          <cell r="B1297" t="str">
            <v>ឯកសារន្ត ផៅសិរីសិរីបុត្រ</v>
          </cell>
          <cell r="C1297">
            <v>1981200097</v>
          </cell>
          <cell r="D1297" t="str">
            <v>ឯកសារន្ត ផៅសិរីសិរីបុត្រ</v>
          </cell>
          <cell r="E1297" t="str">
            <v>EK SARAN PHAOSERY SERYBOTH</v>
          </cell>
          <cell r="F1297">
            <v>670000122535</v>
          </cell>
        </row>
        <row r="1298">
          <cell r="B1298" t="str">
            <v>សុខ ពិសិដ្ឋ</v>
          </cell>
          <cell r="C1298" t="str">
            <v>1891200309</v>
          </cell>
          <cell r="D1298" t="str">
            <v>សុខ ពិសិដ្ឋ</v>
          </cell>
          <cell r="E1298" t="str">
            <v>SOK PISETH</v>
          </cell>
          <cell r="F1298" t="str">
            <v>0420000111038</v>
          </cell>
        </row>
        <row r="1299">
          <cell r="B1299" t="str">
            <v>ទូច បូរី</v>
          </cell>
          <cell r="C1299" t="str">
            <v>1920800237</v>
          </cell>
          <cell r="D1299" t="str">
            <v>ទូច បូរី</v>
          </cell>
          <cell r="E1299" t="str">
            <v>TOUCH BOREY</v>
          </cell>
          <cell r="F1299" t="str">
            <v>0010003831243</v>
          </cell>
        </row>
        <row r="1300">
          <cell r="B1300" t="str">
            <v>ឆុន ច័ន្ទដានី</v>
          </cell>
          <cell r="C1300">
            <v>2941200294</v>
          </cell>
          <cell r="D1300" t="str">
            <v>ឆុន ច័ន្ទដានី</v>
          </cell>
          <cell r="E1300" t="str">
            <v>CHHON CHANDANI</v>
          </cell>
          <cell r="F1300" t="str">
            <v>0010005487299</v>
          </cell>
        </row>
        <row r="1301">
          <cell r="B1301" t="str">
            <v>ពោ ស្រីនីដា</v>
          </cell>
          <cell r="C1301">
            <v>2900700306</v>
          </cell>
          <cell r="D1301" t="str">
            <v>ពោ ស្រីនីដា</v>
          </cell>
          <cell r="E1301" t="str">
            <v>PO SREYNIDA</v>
          </cell>
          <cell r="F1301" t="str">
            <v>0650000019741</v>
          </cell>
        </row>
        <row r="1302">
          <cell r="B1302" t="str">
            <v>ឡាយ សុភ័ណ្ឌ</v>
          </cell>
          <cell r="C1302">
            <v>1931200335</v>
          </cell>
          <cell r="D1302" t="str">
            <v>ឡាយ សុភ័ណ្ឌ</v>
          </cell>
          <cell r="E1302" t="str">
            <v>LAY SOPHUAN</v>
          </cell>
          <cell r="F1302" t="str">
            <v>0150000086225</v>
          </cell>
        </row>
        <row r="1303">
          <cell r="B1303" t="str">
            <v>លី សៀវលាង</v>
          </cell>
          <cell r="C1303">
            <v>2900300580</v>
          </cell>
          <cell r="D1303" t="str">
            <v>លី សៀវលាង</v>
          </cell>
          <cell r="E1303" t="str">
            <v>LY SIEVLEANG</v>
          </cell>
          <cell r="F1303">
            <v>650000058828</v>
          </cell>
        </row>
        <row r="1304">
          <cell r="B1304" t="str">
            <v>ទុយ ភារុន</v>
          </cell>
          <cell r="C1304">
            <v>1872100617</v>
          </cell>
          <cell r="D1304" t="str">
            <v>ទុយ ភារុន</v>
          </cell>
          <cell r="E1304" t="str">
            <v>TUY PHEARUN</v>
          </cell>
          <cell r="F1304">
            <v>670000070594</v>
          </cell>
        </row>
        <row r="1305">
          <cell r="B1305" t="str">
            <v>ផាត ផាន់ណា</v>
          </cell>
          <cell r="C1305">
            <v>2881200385</v>
          </cell>
          <cell r="D1305" t="str">
            <v>ផាត ផាន់ណា</v>
          </cell>
          <cell r="E1305" t="str">
            <v>PHAT PHANNA</v>
          </cell>
          <cell r="F1305" t="str">
            <v>0130000275698</v>
          </cell>
        </row>
        <row r="1306">
          <cell r="B1306" t="str">
            <v>សន ស្រស់</v>
          </cell>
          <cell r="C1306">
            <v>1862000133</v>
          </cell>
          <cell r="D1306" t="str">
            <v>សន ស្រស់</v>
          </cell>
          <cell r="E1306" t="str">
            <v>SAN SRAS</v>
          </cell>
          <cell r="F1306" t="str">
            <v>0080000390597</v>
          </cell>
        </row>
        <row r="1307">
          <cell r="B1307" t="str">
            <v>ជ្រា សែសុគន្ធីដេត</v>
          </cell>
          <cell r="C1307" t="str">
            <v>2882100108</v>
          </cell>
          <cell r="D1307" t="str">
            <v>ជ្រា សែសុគន្ធីដេត</v>
          </cell>
          <cell r="E1307" t="str">
            <v>CHREA SESOKUNTHIDETH</v>
          </cell>
          <cell r="F1307" t="str">
            <v>0480000024831</v>
          </cell>
        </row>
        <row r="1308">
          <cell r="B1308" t="str">
            <v>ខាន់ គឹមហួន</v>
          </cell>
          <cell r="C1308">
            <v>1911200374</v>
          </cell>
          <cell r="D1308" t="str">
            <v>ខាន់ គឹមហួន</v>
          </cell>
          <cell r="E1308" t="str">
            <v>KHAN KIMHUON</v>
          </cell>
          <cell r="F1308" t="str">
            <v>0480000320578</v>
          </cell>
        </row>
        <row r="1309">
          <cell r="B1309" t="str">
            <v>ជា និញ</v>
          </cell>
          <cell r="C1309">
            <v>2941200298</v>
          </cell>
          <cell r="D1309" t="str">
            <v>ជា និញ</v>
          </cell>
          <cell r="E1309" t="str">
            <v>CHEA NEGN</v>
          </cell>
          <cell r="F1309" t="str">
            <v>0650000020243</v>
          </cell>
        </row>
        <row r="1310">
          <cell r="B1310" t="str">
            <v>ឆន ដានុត</v>
          </cell>
          <cell r="C1310">
            <v>1001200011</v>
          </cell>
          <cell r="D1310" t="str">
            <v>ឆន ដានុត</v>
          </cell>
          <cell r="E1310" t="str">
            <v>CHHORN DANUT</v>
          </cell>
          <cell r="F1310" t="str">
            <v>0650000019938</v>
          </cell>
        </row>
        <row r="1311">
          <cell r="B1311" t="str">
            <v>ម៉ុម នូច</v>
          </cell>
          <cell r="C1311">
            <v>1870700336</v>
          </cell>
          <cell r="D1311" t="str">
            <v>ម៉ុម នូច</v>
          </cell>
          <cell r="E1311" t="str">
            <v>MOM NOUCH</v>
          </cell>
          <cell r="F1311">
            <v>420000272638</v>
          </cell>
        </row>
        <row r="1312">
          <cell r="B1312" t="str">
            <v>មាន ណាវិមន្ត</v>
          </cell>
          <cell r="C1312" t="str">
            <v>1921200276</v>
          </cell>
          <cell r="D1312" t="str">
            <v>មាន ណាវិមន្ត</v>
          </cell>
          <cell r="E1312" t="str">
            <v>MEAN NAVIMOUN</v>
          </cell>
          <cell r="F1312" t="str">
            <v>0420000124736</v>
          </cell>
        </row>
        <row r="1313">
          <cell r="B1313" t="str">
            <v>អាំង ភារៈ</v>
          </cell>
          <cell r="C1313" t="str">
            <v>1871500149</v>
          </cell>
          <cell r="D1313" t="str">
            <v>អាំង ភារៈ</v>
          </cell>
          <cell r="E1313" t="str">
            <v>AING PHEA REAK</v>
          </cell>
          <cell r="F1313" t="str">
            <v>0010003222007</v>
          </cell>
        </row>
        <row r="1314">
          <cell r="B1314" t="str">
            <v>ថាច ជីតារ៉ូ</v>
          </cell>
          <cell r="C1314">
            <v>1811200691</v>
          </cell>
          <cell r="D1314" t="str">
            <v>ថាច ជីតារ៉ូ</v>
          </cell>
          <cell r="E1314" t="str">
            <v>THACH CHITARO</v>
          </cell>
          <cell r="F1314" t="str">
            <v>0600000055244</v>
          </cell>
        </row>
        <row r="1315">
          <cell r="B1315" t="str">
            <v>ថុន្នី ច័ន្ទលីនដា</v>
          </cell>
          <cell r="C1315">
            <v>2961200112</v>
          </cell>
          <cell r="D1315" t="str">
            <v>ថុន្នី ច័ន្ទលីនដា</v>
          </cell>
          <cell r="E1315" t="str">
            <v>THONNY CHANLINDA</v>
          </cell>
          <cell r="F1315" t="str">
            <v>0650000020189</v>
          </cell>
        </row>
        <row r="1316">
          <cell r="B1316" t="str">
            <v>និន វុទ្ធី</v>
          </cell>
          <cell r="C1316" t="str">
            <v>1931400180</v>
          </cell>
          <cell r="D1316" t="str">
            <v>និន វុទ្ធី</v>
          </cell>
          <cell r="E1316" t="str">
            <v>NIN VUTHY</v>
          </cell>
          <cell r="F1316" t="str">
            <v>0420000122369</v>
          </cell>
        </row>
        <row r="1317">
          <cell r="B1317" t="str">
            <v>ស៊ីវ ឃាង</v>
          </cell>
          <cell r="C1317" t="str">
            <v>1830800347</v>
          </cell>
          <cell r="D1317" t="str">
            <v>ស៊ីវ ឃាង</v>
          </cell>
          <cell r="E1317" t="str">
            <v>SIV KHEANG</v>
          </cell>
          <cell r="F1317" t="str">
            <v>0010002531505</v>
          </cell>
        </row>
        <row r="1318">
          <cell r="B1318" t="str">
            <v>ចាន់ បញ្ញារិទ្ធ</v>
          </cell>
          <cell r="C1318">
            <v>2901200324</v>
          </cell>
          <cell r="D1318" t="str">
            <v>ចាន់ បញ្ញារិទ្ធ</v>
          </cell>
          <cell r="E1318" t="str">
            <v>CHAN PANHARITH</v>
          </cell>
          <cell r="F1318" t="str">
            <v>0440000030945</v>
          </cell>
        </row>
        <row r="1319">
          <cell r="B1319" t="str">
            <v>សុខ រំសិល</v>
          </cell>
          <cell r="C1319">
            <v>2861200408</v>
          </cell>
          <cell r="D1319" t="str">
            <v>សុខ រំសិល</v>
          </cell>
          <cell r="E1319" t="str">
            <v>SOK ROMSIL</v>
          </cell>
          <cell r="F1319" t="str">
            <v>0650000019687</v>
          </cell>
        </row>
        <row r="1320">
          <cell r="B1320" t="str">
            <v>អ៊ូច ជាច័ន្ទមល្លិកា</v>
          </cell>
          <cell r="C1320">
            <v>2881200220</v>
          </cell>
          <cell r="D1320" t="str">
            <v>អ៊ូច ជាច័ន្ទមល្លិកា</v>
          </cell>
          <cell r="E1320" t="str">
            <v>OUCH CHAECHAN
MOLIKA</v>
          </cell>
          <cell r="F1320" t="str">
            <v>0010003384859</v>
          </cell>
        </row>
        <row r="1321">
          <cell r="B1321" t="str">
            <v>សុជាតិ កញ្ញារិទ្ធ</v>
          </cell>
          <cell r="C1321" t="str">
            <v>1841200416</v>
          </cell>
          <cell r="D1321" t="str">
            <v>សុជាតិ កញ្ញារិទ្ធ</v>
          </cell>
          <cell r="E1321" t="str">
            <v>SOCHEAT KANHARITH</v>
          </cell>
          <cell r="F1321" t="str">
            <v>0010002555757</v>
          </cell>
        </row>
        <row r="1322">
          <cell r="B1322" t="str">
            <v>ហង្ស សេរីវលក្ខណ៍</v>
          </cell>
          <cell r="C1322">
            <v>2871200417</v>
          </cell>
          <cell r="D1322" t="str">
            <v>ហង្ស សេរីវលក្ខណ៍</v>
          </cell>
          <cell r="E1322" t="str">
            <v>HANG SEREY VORLAK</v>
          </cell>
          <cell r="F1322">
            <v>220000161918</v>
          </cell>
        </row>
        <row r="1323">
          <cell r="B1323" t="str">
            <v>សាម៉េន សុខា</v>
          </cell>
          <cell r="C1323">
            <v>1761000071</v>
          </cell>
          <cell r="D1323" t="str">
            <v>សាម៉េន សុខា</v>
          </cell>
          <cell r="E1323" t="str">
            <v>SAMEN SOKHA</v>
          </cell>
          <cell r="F1323" t="str">
            <v>0240000452409</v>
          </cell>
        </row>
        <row r="1324">
          <cell r="B1324" t="str">
            <v>ប៉ិច គីមឡេង</v>
          </cell>
          <cell r="C1324">
            <v>1941200245</v>
          </cell>
          <cell r="D1324" t="str">
            <v>ប៉ិច គីមឡេង</v>
          </cell>
          <cell r="E1324" t="str">
            <v>PECH KIMLENG</v>
          </cell>
          <cell r="F1324" t="str">
            <v>0650000019617</v>
          </cell>
        </row>
        <row r="1325">
          <cell r="B1325" t="str">
            <v>គង់ វរិទ្ធ</v>
          </cell>
          <cell r="C1325">
            <v>1921200393</v>
          </cell>
          <cell r="D1325" t="str">
            <v>គង់ វរិទ្ធ</v>
          </cell>
          <cell r="E1325" t="str">
            <v>KONG VORITH</v>
          </cell>
          <cell r="F1325" t="str">
            <v>0650000019601</v>
          </cell>
        </row>
        <row r="1326">
          <cell r="B1326" t="str">
            <v>អ៊ុក រតនៈ</v>
          </cell>
          <cell r="C1326" t="str">
            <v>1921200034</v>
          </cell>
          <cell r="D1326" t="str">
            <v>អ៊ុក រតនៈ</v>
          </cell>
          <cell r="E1326" t="str">
            <v>OUK RATANAK</v>
          </cell>
          <cell r="F1326" t="str">
            <v>0010003228318</v>
          </cell>
        </row>
        <row r="1327">
          <cell r="B1327" t="str">
            <v>យូ ដា</v>
          </cell>
          <cell r="C1327" t="str">
            <v>1812000198</v>
          </cell>
          <cell r="D1327" t="str">
            <v>យូ ដា</v>
          </cell>
          <cell r="E1327" t="str">
            <v>YOU DA</v>
          </cell>
          <cell r="F1327" t="str">
            <v>0010002554645</v>
          </cell>
        </row>
        <row r="1328">
          <cell r="B1328" t="str">
            <v>ខេង សុគន្ឋា</v>
          </cell>
          <cell r="C1328" t="str">
            <v>1801200221</v>
          </cell>
          <cell r="D1328" t="str">
            <v>ខេង សុគន្ឋា</v>
          </cell>
          <cell r="E1328" t="str">
            <v>KHENG SOKUNTHEA</v>
          </cell>
          <cell r="F1328" t="str">
            <v>0010002531483</v>
          </cell>
        </row>
        <row r="1329">
          <cell r="B1329" t="str">
            <v>កាក់ វឿន</v>
          </cell>
          <cell r="C1329" t="str">
            <v>1920800239</v>
          </cell>
          <cell r="D1329" t="str">
            <v>កាក់ វឿន</v>
          </cell>
          <cell r="E1329" t="str">
            <v>KAK VOEURN</v>
          </cell>
          <cell r="F1329" t="str">
            <v>0440000031027</v>
          </cell>
        </row>
        <row r="1330">
          <cell r="B1330" t="str">
            <v>ហៃ ដានី</v>
          </cell>
          <cell r="C1330">
            <v>2911200262</v>
          </cell>
          <cell r="D1330" t="str">
            <v>ហៃ ដានី</v>
          </cell>
          <cell r="E1330" t="str">
            <v>HAY DANY</v>
          </cell>
          <cell r="F1330" t="str">
            <v>0420000127848</v>
          </cell>
        </row>
        <row r="1331">
          <cell r="B1331" t="str">
            <v>ជា វណ្ណារ័ត្ន</v>
          </cell>
          <cell r="C1331">
            <v>1901200501</v>
          </cell>
          <cell r="D1331" t="str">
            <v>ជា វណ្ណារ័ត្ន</v>
          </cell>
          <cell r="E1331" t="str">
            <v>CHEA VANNARATH</v>
          </cell>
          <cell r="F1331" t="str">
            <v>0420000127409</v>
          </cell>
        </row>
        <row r="1332">
          <cell r="B1332" t="str">
            <v>សេង សុខឡាយ</v>
          </cell>
          <cell r="C1332">
            <v>1891800034</v>
          </cell>
          <cell r="D1332" t="str">
            <v>សេង សុខឡាយ</v>
          </cell>
          <cell r="E1332" t="str">
            <v>SENG SOKLAY</v>
          </cell>
          <cell r="F1332" t="str">
            <v>0420000113588</v>
          </cell>
        </row>
        <row r="1333">
          <cell r="B1333" t="str">
            <v>តូយ ដារិទ្ធ</v>
          </cell>
          <cell r="C1333">
            <v>1941200157</v>
          </cell>
          <cell r="D1333" t="str">
            <v>តូយ ដារិទ្ធ</v>
          </cell>
          <cell r="E1333" t="str">
            <v>TOUY DARIT</v>
          </cell>
          <cell r="F1333">
            <v>420000127395</v>
          </cell>
        </row>
        <row r="1334">
          <cell r="B1334" t="str">
            <v>ម៉េង ស្រីណុច</v>
          </cell>
          <cell r="C1334">
            <v>2882100344</v>
          </cell>
          <cell r="D1334" t="str">
            <v>ម៉េង ស្រីណុច</v>
          </cell>
          <cell r="E1334" t="str">
            <v>MENG SREYNOCH</v>
          </cell>
          <cell r="F1334" t="str">
            <v>0480000126607</v>
          </cell>
        </row>
        <row r="1335">
          <cell r="B1335" t="str">
            <v>ស៊ន ស្រីពៅ</v>
          </cell>
          <cell r="C1335" t="str">
            <v>2942100215</v>
          </cell>
          <cell r="D1335" t="str">
            <v>ស៊ន ស្រីពៅ</v>
          </cell>
          <cell r="E1335" t="str">
            <v>SORN SREYPAOV</v>
          </cell>
          <cell r="F1335" t="str">
            <v>0440000031089</v>
          </cell>
        </row>
        <row r="1336">
          <cell r="B1336" t="str">
            <v>អៀង ម៉ាលីស</v>
          </cell>
          <cell r="C1336">
            <v>2901200355</v>
          </cell>
          <cell r="D1336" t="str">
            <v>អៀង ម៉ាលីស</v>
          </cell>
          <cell r="E1336" t="str">
            <v>EANG MALIS</v>
          </cell>
          <cell r="F1336" t="str">
            <v>0420000127786</v>
          </cell>
        </row>
        <row r="1337">
          <cell r="B1337" t="str">
            <v>សាយ រស្មីសូរិយា</v>
          </cell>
          <cell r="C1337">
            <v>2952100166</v>
          </cell>
          <cell r="D1337" t="str">
            <v>សាយ រស្មីសូរិយា</v>
          </cell>
          <cell r="E1337" t="str">
            <v>SAY RAYSMEYSORIYA</v>
          </cell>
          <cell r="F1337" t="str">
            <v>0010003831178</v>
          </cell>
        </row>
        <row r="1338">
          <cell r="B1338" t="str">
            <v>កង ធី</v>
          </cell>
          <cell r="C1338">
            <v>2960300269</v>
          </cell>
          <cell r="D1338" t="str">
            <v>កង ធី</v>
          </cell>
          <cell r="E1338" t="str">
            <v>KONG THY</v>
          </cell>
          <cell r="F1338" t="str">
            <v>0420000131279</v>
          </cell>
        </row>
        <row r="1339">
          <cell r="B1339" t="str">
            <v>ង៉ែត ហ៊ី</v>
          </cell>
          <cell r="C1339">
            <v>2920700210</v>
          </cell>
          <cell r="D1339" t="str">
            <v>ង៉ែត ហ៊ី</v>
          </cell>
          <cell r="E1339" t="str">
            <v>NGET HY</v>
          </cell>
          <cell r="F1339" t="str">
            <v>0440000031108</v>
          </cell>
        </row>
        <row r="1340">
          <cell r="B1340" t="str">
            <v>ញ៉ែម សំណាង</v>
          </cell>
          <cell r="C1340" t="str">
            <v>2880700253</v>
          </cell>
          <cell r="D1340" t="str">
            <v>ញ៉ែម សំណាង</v>
          </cell>
          <cell r="E1340" t="str">
            <v>NHEM SAMNANG</v>
          </cell>
          <cell r="F1340">
            <v>10003228377</v>
          </cell>
        </row>
        <row r="1341">
          <cell r="B1341" t="str">
            <v>កែវ រតនា</v>
          </cell>
          <cell r="C1341" t="str">
            <v>2921200256</v>
          </cell>
          <cell r="D1341" t="str">
            <v>កែវ រតនា</v>
          </cell>
          <cell r="E1341" t="str">
            <v>KEO RATTANA</v>
          </cell>
          <cell r="F1341" t="str">
            <v>0010004474142</v>
          </cell>
        </row>
        <row r="1342">
          <cell r="B1342" t="str">
            <v>ឃួន សុវណ្ណារ៉ា</v>
          </cell>
          <cell r="C1342" t="str">
            <v>1800700263</v>
          </cell>
          <cell r="D1342" t="str">
            <v>ឃួន សុវណ្ណារ៉ា</v>
          </cell>
          <cell r="E1342" t="str">
            <v>KHUON SOVANNARA</v>
          </cell>
          <cell r="F1342" t="str">
            <v>0010002553711</v>
          </cell>
        </row>
        <row r="1343">
          <cell r="B1343" t="str">
            <v>ផង់ ដាលីន</v>
          </cell>
          <cell r="C1343" t="str">
            <v>2861200208</v>
          </cell>
          <cell r="D1343" t="str">
            <v>ផង់ ដាលីន</v>
          </cell>
          <cell r="E1343" t="str">
            <v>PHANG DALIN</v>
          </cell>
          <cell r="F1343" t="str">
            <v>0010002553746</v>
          </cell>
        </row>
        <row r="1344">
          <cell r="B1344" t="str">
            <v>សម្បត្តិ សុខុន</v>
          </cell>
          <cell r="C1344" t="str">
            <v>2850800217</v>
          </cell>
          <cell r="D1344" t="str">
            <v>សម្បត្តិ សុខុន</v>
          </cell>
          <cell r="E1344" t="str">
            <v>SAMBATH SOKHON</v>
          </cell>
          <cell r="F1344" t="str">
            <v>0010002554718</v>
          </cell>
        </row>
        <row r="1345">
          <cell r="B1345" t="str">
            <v>ស ដានី</v>
          </cell>
          <cell r="C1345" t="str">
            <v>2891200217</v>
          </cell>
          <cell r="D1345" t="str">
            <v>ស ដានី</v>
          </cell>
          <cell r="E1345" t="str">
            <v>SOR DANY</v>
          </cell>
          <cell r="F1345" t="str">
            <v>0010003827203</v>
          </cell>
        </row>
        <row r="1346">
          <cell r="B1346" t="str">
            <v>សំ ភក្ដី</v>
          </cell>
          <cell r="C1346">
            <v>2942300013</v>
          </cell>
          <cell r="D1346" t="str">
            <v>សំ ភក្ដី</v>
          </cell>
          <cell r="E1346" t="str">
            <v>SAM PHEARDEY</v>
          </cell>
          <cell r="F1346" t="str">
            <v>0420000128154</v>
          </cell>
        </row>
        <row r="1347">
          <cell r="B1347" t="str">
            <v>ស៊្រឺ អេងនាង</v>
          </cell>
          <cell r="C1347">
            <v>2940300362</v>
          </cell>
          <cell r="D1347" t="str">
            <v>ស៊្រឺ អេងនាង</v>
          </cell>
          <cell r="E1347" t="str">
            <v>SREU ENGNEANG</v>
          </cell>
          <cell r="F1347" t="str">
            <v>0010004132381</v>
          </cell>
        </row>
        <row r="1348">
          <cell r="B1348" t="str">
            <v>ជា សុភនណារិទ្ធិ</v>
          </cell>
          <cell r="C1348" t="str">
            <v>1830300336</v>
          </cell>
          <cell r="D1348" t="str">
            <v>ជា សុភនណារិទ្ធិ</v>
          </cell>
          <cell r="E1348" t="str">
            <v>CHEA SOPHORNARITH</v>
          </cell>
          <cell r="F1348" t="str">
            <v>0010002536377</v>
          </cell>
        </row>
        <row r="1349">
          <cell r="B1349" t="str">
            <v>ឡឹប ផាន់ណា</v>
          </cell>
          <cell r="C1349" t="str">
            <v>1820800510</v>
          </cell>
          <cell r="D1349" t="str">
            <v>ឡឹប ផាន់ណា</v>
          </cell>
          <cell r="E1349" t="str">
            <v>LEP PHANNA</v>
          </cell>
          <cell r="F1349" t="str">
            <v>0010002544003</v>
          </cell>
        </row>
        <row r="1350">
          <cell r="B1350" t="str">
            <v>ឡៅ គឹមស៊ា</v>
          </cell>
          <cell r="C1350" t="str">
            <v>1830100050</v>
          </cell>
          <cell r="D1350" t="str">
            <v>ឡៅ គឹមស៊ា</v>
          </cell>
          <cell r="E1350" t="str">
            <v>LAO KIMSEA</v>
          </cell>
          <cell r="F1350" t="str">
            <v>0010002544143</v>
          </cell>
        </row>
        <row r="1351">
          <cell r="B1351" t="str">
            <v>អ៊ុំ សាវុធ</v>
          </cell>
          <cell r="C1351" t="str">
            <v>1901500132</v>
          </cell>
          <cell r="D1351" t="str">
            <v>អ៊ុំ សាវុធ</v>
          </cell>
          <cell r="E1351" t="str">
            <v>OUM SAVOTH</v>
          </cell>
          <cell r="F1351" t="str">
            <v>0420000124248</v>
          </cell>
        </row>
        <row r="1352">
          <cell r="B1352" t="str">
            <v>សំ សុផល</v>
          </cell>
          <cell r="C1352">
            <v>1891200335</v>
          </cell>
          <cell r="D1352" t="str">
            <v>សំ សុផល</v>
          </cell>
          <cell r="E1352" t="str">
            <v>SAM SOPHAL</v>
          </cell>
          <cell r="F1352" t="str">
            <v>0440000031011</v>
          </cell>
        </row>
        <row r="1353">
          <cell r="B1353" t="str">
            <v>ហួត អង្គារិទ្ធ</v>
          </cell>
          <cell r="C1353">
            <v>1841200396</v>
          </cell>
          <cell r="D1353" t="str">
            <v>ហួត អង្គារិទ្ធ</v>
          </cell>
          <cell r="E1353" t="str">
            <v>HOUT ANGKEARITH</v>
          </cell>
          <cell r="F1353" t="str">
            <v>0010002782354</v>
          </cell>
        </row>
        <row r="1354">
          <cell r="B1354" t="str">
            <v>ចឹល សុផល្លា</v>
          </cell>
          <cell r="C1354">
            <v>1861200540</v>
          </cell>
          <cell r="D1354" t="str">
            <v>ចឹល សុផល្លា</v>
          </cell>
          <cell r="E1354" t="str">
            <v>CHEL SOPHALLA</v>
          </cell>
          <cell r="F1354" t="str">
            <v>0650000019555</v>
          </cell>
        </row>
        <row r="1355">
          <cell r="B1355" t="str">
            <v>តាំង សុធារ៉ា</v>
          </cell>
          <cell r="C1355" t="str">
            <v>1941200140</v>
          </cell>
          <cell r="D1355" t="str">
            <v>តាំង សុធារ៉ា</v>
          </cell>
          <cell r="E1355" t="str">
            <v>TAING SOTHEARA</v>
          </cell>
          <cell r="F1355" t="str">
            <v>0420000099208</v>
          </cell>
        </row>
        <row r="1356">
          <cell r="B1356" t="str">
            <v>គាត ង៉ាន</v>
          </cell>
          <cell r="C1356">
            <v>1890700323</v>
          </cell>
          <cell r="D1356" t="str">
            <v>គាត ង៉ាន</v>
          </cell>
          <cell r="E1356" t="str">
            <v>KEAT NGAN</v>
          </cell>
          <cell r="F1356" t="str">
            <v>0290000082366</v>
          </cell>
        </row>
        <row r="1357">
          <cell r="B1357" t="str">
            <v>ជិន ជ័យារិទ្ធ</v>
          </cell>
          <cell r="C1357">
            <v>1930800246</v>
          </cell>
          <cell r="D1357" t="str">
            <v>ជិន ជ័យារិទ្ធ</v>
          </cell>
          <cell r="E1357" t="str">
            <v>CHIN CHEYARITH</v>
          </cell>
          <cell r="F1357" t="str">
            <v>0440000031078</v>
          </cell>
        </row>
        <row r="1358">
          <cell r="B1358" t="str">
            <v>មុំ ពៅ</v>
          </cell>
          <cell r="C1358" t="str">
            <v>1812100399</v>
          </cell>
          <cell r="D1358" t="str">
            <v>មុំ ពៅ</v>
          </cell>
          <cell r="E1358" t="str">
            <v>MOM POV</v>
          </cell>
          <cell r="F1358" t="str">
            <v>0010002554742</v>
          </cell>
        </row>
        <row r="1359">
          <cell r="B1359" t="str">
            <v>ភួង សំអាត</v>
          </cell>
          <cell r="C1359">
            <v>1842100434</v>
          </cell>
          <cell r="D1359" t="str">
            <v>ភួង សំអាត</v>
          </cell>
          <cell r="E1359" t="str">
            <v>PHUONG SAM ATH</v>
          </cell>
          <cell r="F1359" t="str">
            <v>0010004437344</v>
          </cell>
        </row>
        <row r="1360">
          <cell r="B1360" t="str">
            <v>ជា សុវណ្ណច័ន្ទប្រាថ្នា</v>
          </cell>
          <cell r="C1360" t="str">
            <v>2861200186</v>
          </cell>
          <cell r="D1360" t="str">
            <v>ជា សុវណ្ណច័ន្ទប្រាថ្នា</v>
          </cell>
          <cell r="E1360" t="str">
            <v>CHEA SOVAN CHAN
BRATNA</v>
          </cell>
          <cell r="F1360" t="str">
            <v>0010002553533</v>
          </cell>
        </row>
        <row r="1361">
          <cell r="B1361" t="str">
            <v>សោម ច័ន្ទរដ្ឋា</v>
          </cell>
          <cell r="C1361" t="str">
            <v>1830300335</v>
          </cell>
          <cell r="D1361" t="str">
            <v>សោម ច័ន្ទរដ្ឋា</v>
          </cell>
          <cell r="E1361" t="str">
            <v>SOM CHANROTHA</v>
          </cell>
          <cell r="F1361" t="str">
            <v>0010002553487</v>
          </cell>
        </row>
        <row r="1362">
          <cell r="B1362" t="str">
            <v>អៀ ស្រីភាក់</v>
          </cell>
          <cell r="C1362">
            <v>2880300367</v>
          </cell>
          <cell r="D1362" t="str">
            <v>អៀ ស្រីភាក់</v>
          </cell>
          <cell r="E1362" t="str">
            <v>EAR SREYPHEAK</v>
          </cell>
          <cell r="F1362" t="str">
            <v>0010003383828</v>
          </cell>
        </row>
        <row r="1363">
          <cell r="B1363" t="str">
            <v>រឿន សុរ៉ានី</v>
          </cell>
          <cell r="C1363">
            <v>2891200219</v>
          </cell>
          <cell r="D1363" t="str">
            <v>រឿន សុរ៉ានី</v>
          </cell>
          <cell r="E1363" t="str">
            <v>ROEUN SORANY</v>
          </cell>
          <cell r="F1363" t="str">
            <v>0010003383801</v>
          </cell>
        </row>
        <row r="1364">
          <cell r="B1364" t="str">
            <v>ចែម ឌីណា</v>
          </cell>
          <cell r="C1364">
            <v>1880500227</v>
          </cell>
          <cell r="D1364" t="str">
            <v>ចែម ឌីណា</v>
          </cell>
          <cell r="E1364" t="str">
            <v>CHEM DINA</v>
          </cell>
          <cell r="F1364" t="str">
            <v>0010004129917</v>
          </cell>
        </row>
        <row r="1365">
          <cell r="B1365" t="str">
            <v>មាស សីម៉ា</v>
          </cell>
          <cell r="C1365" t="str">
            <v>2941200136</v>
          </cell>
          <cell r="D1365" t="str">
            <v>មាស សីម៉ា</v>
          </cell>
          <cell r="E1365" t="str">
            <v>MEAS SEYMA</v>
          </cell>
          <cell r="F1365" t="str">
            <v>0420000125856</v>
          </cell>
        </row>
        <row r="1366">
          <cell r="B1366" t="str">
            <v>លាង សុភ័គ</v>
          </cell>
          <cell r="C1366" t="str">
            <v>1901200327</v>
          </cell>
          <cell r="D1366" t="str">
            <v>លាង សុភ័គ</v>
          </cell>
          <cell r="E1366" t="str">
            <v>LEANG SOPHEAK</v>
          </cell>
          <cell r="F1366" t="str">
            <v>0420000126259</v>
          </cell>
        </row>
        <row r="1367">
          <cell r="B1367" t="str">
            <v>ជ្រីម គីមឈង់</v>
          </cell>
          <cell r="C1367" t="str">
            <v>2830300273</v>
          </cell>
          <cell r="D1367" t="str">
            <v>ជ្រីម គីមឈង់</v>
          </cell>
          <cell r="E1367" t="str">
            <v>CHRIM KIMCHHORNG</v>
          </cell>
          <cell r="F1367" t="str">
            <v>0010002785388</v>
          </cell>
        </row>
        <row r="1368">
          <cell r="B1368" t="str">
            <v>ស៊ីម ចិន្តា</v>
          </cell>
          <cell r="C1368">
            <v>2880500118</v>
          </cell>
          <cell r="D1368" t="str">
            <v>ស៊ីម ចិន្តា</v>
          </cell>
          <cell r="E1368" t="str">
            <v>SIM CHENDA</v>
          </cell>
          <cell r="F1368" t="str">
            <v>0010003378198</v>
          </cell>
        </row>
        <row r="1369">
          <cell r="B1369" t="str">
            <v>លុក ចំណូល</v>
          </cell>
          <cell r="C1369">
            <v>1942000062</v>
          </cell>
          <cell r="D1369" t="str">
            <v>លុក ចំណូល</v>
          </cell>
          <cell r="E1369" t="str">
            <v>LUK CHAMNAUL</v>
          </cell>
          <cell r="F1369" t="str">
            <v>0010004132397</v>
          </cell>
        </row>
        <row r="1370">
          <cell r="B1370" t="str">
            <v>សូ សុភាតា</v>
          </cell>
          <cell r="C1370" t="str">
            <v>2940400132</v>
          </cell>
          <cell r="D1370" t="str">
            <v>សូ សុភាតា</v>
          </cell>
          <cell r="E1370" t="str">
            <v>SO SOPHEATA</v>
          </cell>
          <cell r="F1370" t="str">
            <v>0420000127549</v>
          </cell>
        </row>
        <row r="1371">
          <cell r="B1371" t="str">
            <v>សៅ សុមាលី</v>
          </cell>
          <cell r="C1371">
            <v>2912100341</v>
          </cell>
          <cell r="D1371" t="str">
            <v>សៅ សុមាលី</v>
          </cell>
          <cell r="E1371" t="str">
            <v>SAO SOMALY</v>
          </cell>
          <cell r="F1371" t="str">
            <v>0420000127875</v>
          </cell>
        </row>
        <row r="1372">
          <cell r="B1372" t="str">
            <v>អ៊ឹង ច័ន្ទនារី</v>
          </cell>
          <cell r="C1372">
            <v>2901200273</v>
          </cell>
          <cell r="D1372" t="str">
            <v>អ៊ឹង ច័ន្ទនារី</v>
          </cell>
          <cell r="E1372" t="str">
            <v>UNG CHANNEARY</v>
          </cell>
          <cell r="F1372" t="str">
            <v>0440000031038</v>
          </cell>
        </row>
        <row r="1373">
          <cell r="B1373" t="str">
            <v>ជ្រុយ មិនា</v>
          </cell>
          <cell r="C1373">
            <v>1871900071</v>
          </cell>
          <cell r="D1373" t="str">
            <v>ជ្រុយ មិនា</v>
          </cell>
          <cell r="E1373" t="str">
            <v>CHRUY MINEAR</v>
          </cell>
          <cell r="F1373">
            <v>10004132403</v>
          </cell>
        </row>
        <row r="1374">
          <cell r="B1374" t="str">
            <v>ផែន រដ្ឋា</v>
          </cell>
          <cell r="C1374">
            <v>1901200216</v>
          </cell>
          <cell r="D1374" t="str">
            <v>ផែន រដ្ឋា</v>
          </cell>
          <cell r="E1374" t="str">
            <v>PHEN RATHA</v>
          </cell>
          <cell r="F1374" t="str">
            <v>0440000030961</v>
          </cell>
        </row>
        <row r="1375">
          <cell r="B1375" t="str">
            <v>សាន់ ធៀន</v>
          </cell>
          <cell r="C1375" t="str">
            <v>1871200263</v>
          </cell>
          <cell r="D1375" t="str">
            <v>សាន់ ធៀន</v>
          </cell>
          <cell r="E1375" t="str">
            <v>SAN THEAN</v>
          </cell>
          <cell r="F1375" t="str">
            <v>0010002800689</v>
          </cell>
        </row>
        <row r="1376">
          <cell r="B1376" t="str">
            <v>សួន សុខុម</v>
          </cell>
          <cell r="C1376">
            <v>1801200652</v>
          </cell>
          <cell r="D1376" t="str">
            <v>សួន សុខុម</v>
          </cell>
          <cell r="E1376" t="str">
            <v>SUON SOKHOM</v>
          </cell>
          <cell r="F1376" t="str">
            <v>0010003378182</v>
          </cell>
        </row>
        <row r="1377">
          <cell r="B1377" t="str">
            <v>ឌីម សាវីន</v>
          </cell>
          <cell r="C1377">
            <v>1800500198</v>
          </cell>
          <cell r="D1377" t="str">
            <v>ឌីម សាវីន</v>
          </cell>
          <cell r="E1377" t="str">
            <v>DIM SAWIN</v>
          </cell>
          <cell r="F1377" t="str">
            <v>0010003995618</v>
          </cell>
        </row>
        <row r="1378">
          <cell r="B1378" t="str">
            <v>ស្រី សំអាង</v>
          </cell>
          <cell r="C1378" t="str">
            <v>1842000212</v>
          </cell>
          <cell r="D1378" t="str">
            <v>ស្រី សំអាង</v>
          </cell>
          <cell r="E1378" t="str">
            <v>SREY SAM ANG</v>
          </cell>
          <cell r="F1378" t="str">
            <v>0130000132277</v>
          </cell>
        </row>
        <row r="1379">
          <cell r="B1379" t="str">
            <v>ឆោម សុខឿន</v>
          </cell>
          <cell r="C1379">
            <v>1902100511</v>
          </cell>
          <cell r="D1379" t="str">
            <v>ឆោម សុខឿន</v>
          </cell>
          <cell r="E1379" t="str">
            <v>CHHORM SOKHOEURN</v>
          </cell>
          <cell r="F1379" t="str">
            <v>0420000105952</v>
          </cell>
        </row>
        <row r="1380">
          <cell r="B1380" t="str">
            <v>អ៊ុំ ឃុននាង</v>
          </cell>
          <cell r="C1380" t="str">
            <v>2860400122</v>
          </cell>
          <cell r="D1380" t="str">
            <v>អ៊ុំ ឃុននាង</v>
          </cell>
          <cell r="E1380" t="str">
            <v>UM KHUN NEANG</v>
          </cell>
          <cell r="F1380" t="str">
            <v>0010002553703</v>
          </cell>
        </row>
        <row r="1381">
          <cell r="B1381" t="str">
            <v>ជិន ខិ</v>
          </cell>
          <cell r="C1381">
            <v>1900100116</v>
          </cell>
          <cell r="D1381" t="str">
            <v>ជិន ខិ</v>
          </cell>
          <cell r="E1381" t="str">
            <v>CHIN KHEK</v>
          </cell>
          <cell r="F1381" t="str">
            <v>0010004000485</v>
          </cell>
        </row>
        <row r="1382">
          <cell r="B1382" t="str">
            <v>ហាស់ ស្រីណែត</v>
          </cell>
          <cell r="C1382" t="str">
            <v>2881200353</v>
          </cell>
          <cell r="D1382" t="str">
            <v>ហាស់ ស្រីណែត</v>
          </cell>
          <cell r="E1382" t="str">
            <v>HAS SREYNET</v>
          </cell>
          <cell r="F1382" t="str">
            <v>0010003827106</v>
          </cell>
        </row>
        <row r="1383">
          <cell r="B1383" t="str">
            <v>យុន មករា</v>
          </cell>
          <cell r="C1383" t="str">
            <v>2912100336</v>
          </cell>
          <cell r="D1383" t="str">
            <v>យុន មករា</v>
          </cell>
          <cell r="E1383" t="str">
            <v>YUN MAKARA</v>
          </cell>
          <cell r="F1383" t="str">
            <v>0510000056799</v>
          </cell>
        </row>
        <row r="1384">
          <cell r="B1384" t="str">
            <v>ស៊ិប ស៊ីសូលី</v>
          </cell>
          <cell r="C1384">
            <v>2820200415</v>
          </cell>
          <cell r="D1384" t="str">
            <v>ស៊ិប ស៊ីសូលី</v>
          </cell>
          <cell r="E1384" t="str">
            <v>SIP SISOLI</v>
          </cell>
          <cell r="F1384" t="str">
            <v>0040000411843</v>
          </cell>
        </row>
        <row r="1385">
          <cell r="B1385" t="str">
            <v>ជួន ស្រីល័ក្ខ</v>
          </cell>
          <cell r="C1385">
            <v>2860200455</v>
          </cell>
          <cell r="D1385" t="str">
            <v>ជួន ស្រីល័ក្ខ</v>
          </cell>
          <cell r="E1385" t="str">
            <v>CHHUON SREYLEAK</v>
          </cell>
          <cell r="F1385" t="str">
            <v>0040000481377</v>
          </cell>
        </row>
        <row r="1386">
          <cell r="B1386" t="str">
            <v>ខៀវ វឿន</v>
          </cell>
          <cell r="C1386">
            <v>1862100301</v>
          </cell>
          <cell r="D1386" t="str">
            <v>ខៀវ វឿន</v>
          </cell>
          <cell r="E1386" t="str">
            <v>KHIEV VOEUN</v>
          </cell>
          <cell r="F1386" t="str">
            <v>0010003595035</v>
          </cell>
        </row>
        <row r="1387">
          <cell r="B1387" t="str">
            <v>សយ ជា</v>
          </cell>
          <cell r="C1387">
            <v>1830600190</v>
          </cell>
          <cell r="D1387" t="str">
            <v>សយ ជា</v>
          </cell>
          <cell r="E1387" t="str">
            <v>SOY CHEA</v>
          </cell>
          <cell r="F1387" t="str">
            <v>0010003595027</v>
          </cell>
        </row>
        <row r="1388">
          <cell r="B1388" t="str">
            <v>យឹម បូរីយុទ្ធ</v>
          </cell>
          <cell r="C1388" t="str">
            <v>1802000164</v>
          </cell>
          <cell r="D1388" t="str">
            <v>យឹម បូរីយុទ្ធ</v>
          </cell>
          <cell r="E1388" t="str">
            <v>YOEM BOREYYUTH</v>
          </cell>
          <cell r="F1388" t="str">
            <v>0010002532196</v>
          </cell>
        </row>
        <row r="1389">
          <cell r="B1389" t="str">
            <v>ហ៊ុយ លុច</v>
          </cell>
          <cell r="C1389">
            <v>1892100272</v>
          </cell>
          <cell r="D1389" t="str">
            <v>ហ៊ុយ លុច</v>
          </cell>
          <cell r="E1389" t="str">
            <v>HUY LUCH</v>
          </cell>
          <cell r="F1389" t="str">
            <v>0280000076476</v>
          </cell>
        </row>
        <row r="1390">
          <cell r="B1390" t="str">
            <v>យុង ខិនី</v>
          </cell>
          <cell r="C1390">
            <v>2882100305</v>
          </cell>
          <cell r="D1390" t="str">
            <v>យុង ខិនី</v>
          </cell>
          <cell r="E1390" t="str">
            <v>YONG KINY</v>
          </cell>
          <cell r="F1390" t="str">
            <v>0280000076468</v>
          </cell>
        </row>
        <row r="1391">
          <cell r="B1391" t="str">
            <v>ណន សុខេង</v>
          </cell>
          <cell r="C1391">
            <v>2882100303</v>
          </cell>
          <cell r="D1391" t="str">
            <v>ណន សុខេង</v>
          </cell>
          <cell r="E1391" t="str">
            <v>NAN SOKHENG</v>
          </cell>
          <cell r="F1391" t="str">
            <v>0280000097775</v>
          </cell>
        </row>
        <row r="1392">
          <cell r="B1392" t="str">
            <v>សៀង សុខុន</v>
          </cell>
          <cell r="C1392" t="str">
            <v>1822100465</v>
          </cell>
          <cell r="D1392" t="str">
            <v>សៀង សុខុន</v>
          </cell>
          <cell r="E1392" t="str">
            <v>SEANG SOKHON</v>
          </cell>
          <cell r="F1392" t="str">
            <v>0010002784519</v>
          </cell>
        </row>
        <row r="1393">
          <cell r="B1393" t="str">
            <v>អោម ខុន</v>
          </cell>
          <cell r="C1393">
            <v>1791400324</v>
          </cell>
          <cell r="D1393" t="str">
            <v>អោម ខុន</v>
          </cell>
          <cell r="E1393" t="str">
            <v>OM KHON</v>
          </cell>
          <cell r="F1393" t="str">
            <v>0010003595019</v>
          </cell>
        </row>
        <row r="1394">
          <cell r="B1394" t="str">
            <v>ស៊ូ ជុន</v>
          </cell>
          <cell r="C1394">
            <v>1821400305</v>
          </cell>
          <cell r="D1394" t="str">
            <v>ស៊ូ ជុន</v>
          </cell>
          <cell r="E1394" t="str">
            <v>SOU CHUN</v>
          </cell>
          <cell r="F1394" t="str">
            <v>0010003595008</v>
          </cell>
        </row>
        <row r="1395">
          <cell r="B1395" t="str">
            <v>មាស សំណាង</v>
          </cell>
          <cell r="C1395">
            <v>1851700193</v>
          </cell>
          <cell r="D1395" t="str">
            <v>មាស សំណាង</v>
          </cell>
          <cell r="E1395" t="str">
            <v>MEAS SOMNANG</v>
          </cell>
          <cell r="F1395" t="str">
            <v>0120000176066</v>
          </cell>
        </row>
        <row r="1396">
          <cell r="B1396" t="str">
            <v>ភឿក ចន្ធី</v>
          </cell>
          <cell r="C1396" t="str">
            <v>1840700310</v>
          </cell>
          <cell r="D1396" t="str">
            <v>ភឿក ចន្ធី</v>
          </cell>
          <cell r="E1396" t="str">
            <v>PHOEUK CHANTHY</v>
          </cell>
          <cell r="F1396" t="str">
            <v>0010002553525</v>
          </cell>
        </row>
        <row r="1397">
          <cell r="B1397" t="str">
            <v>សុខ សារ៉ែម</v>
          </cell>
          <cell r="C1397" t="str">
            <v>1792100412</v>
          </cell>
          <cell r="D1397" t="str">
            <v>សុខ សារ៉ែម</v>
          </cell>
          <cell r="E1397" t="str">
            <v>SOK SAREM</v>
          </cell>
          <cell r="F1397" t="str">
            <v>0010002783555</v>
          </cell>
        </row>
        <row r="1398">
          <cell r="B1398" t="str">
            <v>ម៉ុច ធឿន</v>
          </cell>
          <cell r="C1398">
            <v>2810700126</v>
          </cell>
          <cell r="D1398" t="str">
            <v>ម៉ុច ធឿន</v>
          </cell>
          <cell r="E1398" t="str">
            <v>MOCH THOEUN</v>
          </cell>
          <cell r="F1398" t="str">
            <v>0030000161717</v>
          </cell>
        </row>
        <row r="1399">
          <cell r="B1399" t="str">
            <v>ផល ពិទូ</v>
          </cell>
          <cell r="C1399">
            <v>1930800094</v>
          </cell>
          <cell r="D1399" t="str">
            <v>ផល ពិទូ</v>
          </cell>
          <cell r="E1399" t="str">
            <v>PHAL PITOU</v>
          </cell>
          <cell r="F1399" t="str">
            <v>0030000362014</v>
          </cell>
        </row>
        <row r="1400">
          <cell r="B1400" t="str">
            <v>គឺ ឈៀង</v>
          </cell>
          <cell r="C1400">
            <v>1881400308</v>
          </cell>
          <cell r="D1400" t="str">
            <v>គឺ ឈៀង</v>
          </cell>
          <cell r="E1400" t="str">
            <v>KEU CHHIENG</v>
          </cell>
          <cell r="F1400" t="str">
            <v>0250000153431</v>
          </cell>
        </row>
        <row r="1401">
          <cell r="B1401" t="str">
            <v>យៀក វុទ្ធា</v>
          </cell>
          <cell r="C1401">
            <v>1860500202</v>
          </cell>
          <cell r="D1401" t="str">
            <v>យៀក វុទ្ធា</v>
          </cell>
          <cell r="E1401" t="str">
            <v>YEAK VUTHEA</v>
          </cell>
          <cell r="F1401" t="str">
            <v>0250000130188</v>
          </cell>
        </row>
        <row r="1402">
          <cell r="B1402" t="str">
            <v>មួន​ វល័ក្ខ</v>
          </cell>
          <cell r="C1402">
            <v>1920500083</v>
          </cell>
          <cell r="D1402" t="str">
            <v>មួន​ វល័ក្ខ</v>
          </cell>
          <cell r="E1402" t="str">
            <v>MUON VOLEAK</v>
          </cell>
          <cell r="F1402" t="str">
            <v>0390000085386</v>
          </cell>
        </row>
        <row r="1403">
          <cell r="B1403" t="str">
            <v>ម៉េង ហុង</v>
          </cell>
          <cell r="C1403" t="str">
            <v>1731400576</v>
          </cell>
          <cell r="D1403" t="str">
            <v>ម៉េង ហុង</v>
          </cell>
          <cell r="E1403" t="str">
            <v>MENG HONG</v>
          </cell>
          <cell r="F1403" t="str">
            <v>0010002543333</v>
          </cell>
        </row>
        <row r="1404">
          <cell r="B1404" t="str">
            <v>ប៉ែន នរៈវុធ</v>
          </cell>
          <cell r="C1404" t="str">
            <v>1691400221</v>
          </cell>
          <cell r="D1404" t="str">
            <v>ប៉ែន នរៈវុធ</v>
          </cell>
          <cell r="E1404" t="str">
            <v>PEN NORAKVUTH</v>
          </cell>
          <cell r="F1404" t="str">
            <v>0010002531537</v>
          </cell>
        </row>
        <row r="1405">
          <cell r="B1405" t="str">
            <v>សួន ស៊ីទៀង</v>
          </cell>
          <cell r="C1405" t="str">
            <v>1720500026</v>
          </cell>
          <cell r="D1405" t="str">
            <v>សួន ស៊ីទៀង</v>
          </cell>
          <cell r="E1405" t="str">
            <v>SOUN SITIENG</v>
          </cell>
          <cell r="F1405" t="str">
            <v>0010002531653</v>
          </cell>
        </row>
        <row r="1406">
          <cell r="B1406" t="str">
            <v>ហេង សុផាន់ណារិទ្ធ</v>
          </cell>
          <cell r="C1406" t="str">
            <v>1810300309</v>
          </cell>
          <cell r="D1406" t="str">
            <v>ហេង សុផាន់ណារិទ្ធ</v>
          </cell>
          <cell r="E1406" t="str">
            <v>HENG SOPHANNARITH</v>
          </cell>
          <cell r="F1406" t="str">
            <v>0010002526358</v>
          </cell>
        </row>
        <row r="1407">
          <cell r="B1407" t="str">
            <v>ឃុន ចាន់ណារិទ្ធ</v>
          </cell>
          <cell r="C1407">
            <v>1861200539</v>
          </cell>
          <cell r="D1407" t="str">
            <v>ឃុន ចាន់ណារិទ្ធ</v>
          </cell>
          <cell r="E1407" t="str">
            <v>KHUN CHANNARITH</v>
          </cell>
          <cell r="F1407" t="str">
            <v>0420000133123</v>
          </cell>
        </row>
        <row r="1408">
          <cell r="B1408" t="str">
            <v>គឹម កែវរស្មី</v>
          </cell>
          <cell r="C1408" t="str">
            <v>1821700120</v>
          </cell>
          <cell r="D1408" t="str">
            <v>គឹម កែវរស្មី</v>
          </cell>
          <cell r="E1408" t="str">
            <v>KIM KEOREAKSMEY</v>
          </cell>
          <cell r="F1408" t="str">
            <v>0010002532404</v>
          </cell>
        </row>
        <row r="1409">
          <cell r="B1409" t="str">
            <v>កែវ ប៊ុនណា</v>
          </cell>
          <cell r="C1409" t="str">
            <v>1722000011</v>
          </cell>
          <cell r="D1409" t="str">
            <v>កែវ ប៊ុនណា</v>
          </cell>
          <cell r="E1409" t="str">
            <v>KEO BUNNA</v>
          </cell>
          <cell r="F1409" t="str">
            <v>0010002527017</v>
          </cell>
        </row>
        <row r="1410">
          <cell r="B1410" t="str">
            <v>ម៉ៅ គឹមលី</v>
          </cell>
          <cell r="C1410" t="str">
            <v>1681400005</v>
          </cell>
          <cell r="D1410" t="str">
            <v>ម៉ៅ គឹមលី</v>
          </cell>
          <cell r="E1410" t="str">
            <v>MAO KIMLY</v>
          </cell>
          <cell r="F1410" t="str">
            <v>0010002555439</v>
          </cell>
        </row>
        <row r="1411">
          <cell r="B1411" t="str">
            <v>ហ៊ុយ ឬទ្ធិពុធបុស្ស</v>
          </cell>
          <cell r="C1411" t="str">
            <v>1801200400</v>
          </cell>
          <cell r="D1411" t="str">
            <v>ហ៊ុយ ឬទ្ធិពុធបុស្ស</v>
          </cell>
          <cell r="E1411" t="str">
            <v>HUY RITHPUTHBOSS</v>
          </cell>
          <cell r="F1411" t="str">
            <v>0010002554785</v>
          </cell>
        </row>
        <row r="1412">
          <cell r="B1412" t="str">
            <v>ឡាយ សុវណ្ណ</v>
          </cell>
          <cell r="C1412" t="str">
            <v>1760600117</v>
          </cell>
          <cell r="D1412" t="str">
            <v>ឡាយ សុវណ្ណ</v>
          </cell>
          <cell r="E1412" t="str">
            <v>LAY SOVAN</v>
          </cell>
          <cell r="F1412" t="str">
            <v>0010002541168</v>
          </cell>
        </row>
        <row r="1413">
          <cell r="B1413" t="str">
            <v>ឌួង ច័ន្ទតារា</v>
          </cell>
          <cell r="C1413" t="str">
            <v>1730500080</v>
          </cell>
          <cell r="D1413" t="str">
            <v>ឌួង ច័ន្ទតារា</v>
          </cell>
          <cell r="E1413" t="str">
            <v>DOUNG CHANDARA</v>
          </cell>
          <cell r="F1413" t="str">
            <v>0010002557997</v>
          </cell>
        </row>
        <row r="1414">
          <cell r="B1414" t="str">
            <v>ពៅ ពន្លឹង</v>
          </cell>
          <cell r="C1414" t="str">
            <v>1840800149</v>
          </cell>
          <cell r="D1414" t="str">
            <v>ពៅ ពន្លឹង</v>
          </cell>
          <cell r="E1414" t="str">
            <v>POV PONLOENG</v>
          </cell>
          <cell r="F1414" t="str">
            <v>0010002531386</v>
          </cell>
        </row>
        <row r="1415">
          <cell r="B1415" t="str">
            <v>ស៊្រុន ថុង</v>
          </cell>
          <cell r="C1415" t="str">
            <v>1830300305</v>
          </cell>
          <cell r="D1415" t="str">
            <v>ស៊្រុន ថុង</v>
          </cell>
          <cell r="E1415" t="str">
            <v>SRON THONG</v>
          </cell>
          <cell r="F1415" t="str">
            <v>0010002526153</v>
          </cell>
        </row>
        <row r="1416">
          <cell r="B1416" t="str">
            <v>អិប ស៊ីណា</v>
          </cell>
          <cell r="C1416" t="str">
            <v>1831200456</v>
          </cell>
          <cell r="D1416" t="str">
            <v>អិប ស៊ីណា</v>
          </cell>
          <cell r="E1416" t="str">
            <v>EP SINA</v>
          </cell>
          <cell r="F1416" t="str">
            <v>0010002788058</v>
          </cell>
        </row>
        <row r="1417">
          <cell r="B1417" t="str">
            <v>អុល សំអាត</v>
          </cell>
          <cell r="C1417">
            <v>1811200473</v>
          </cell>
          <cell r="D1417" t="str">
            <v>អុល សំអាត</v>
          </cell>
          <cell r="E1417" t="str">
            <v>OL SAMAT</v>
          </cell>
          <cell r="F1417" t="str">
            <v>0010002527998</v>
          </cell>
        </row>
        <row r="1418">
          <cell r="B1418" t="str">
            <v>ងិន សុធារ៉ា</v>
          </cell>
          <cell r="C1418">
            <v>1881200280</v>
          </cell>
          <cell r="D1418" t="str">
            <v>ងិន សុធារ៉ា</v>
          </cell>
          <cell r="E1418" t="str">
            <v>NGIN SOTHEARA</v>
          </cell>
          <cell r="F1418" t="str">
            <v>0420000132623</v>
          </cell>
        </row>
        <row r="1419">
          <cell r="B1419" t="str">
            <v>ស៊ីវ វណ្ណារ៉ា</v>
          </cell>
          <cell r="C1419">
            <v>1831200168</v>
          </cell>
          <cell r="D1419" t="str">
            <v>ស៊ីវ វណ្ណារ៉ា</v>
          </cell>
          <cell r="E1419" t="str">
            <v>SIV VANNARA</v>
          </cell>
          <cell r="F1419">
            <v>10002527249</v>
          </cell>
        </row>
        <row r="1420">
          <cell r="B1420" t="str">
            <v>កង សុភារ៉ា</v>
          </cell>
          <cell r="C1420">
            <v>2930800231</v>
          </cell>
          <cell r="D1420" t="str">
            <v>កង សុភារ៉ា</v>
          </cell>
          <cell r="E1420" t="str">
            <v>KORNG SOPHEARA</v>
          </cell>
          <cell r="F1420">
            <v>230000122071</v>
          </cell>
        </row>
        <row r="1421">
          <cell r="B1421" t="str">
            <v>ព្រំ វុទ្ធី</v>
          </cell>
          <cell r="C1421">
            <v>1901900062</v>
          </cell>
          <cell r="D1421" t="str">
            <v>ព្រំ វុទ្ធី</v>
          </cell>
          <cell r="E1421" t="str">
            <v>PRUM VUTHY</v>
          </cell>
          <cell r="F1421">
            <v>390000049819</v>
          </cell>
        </row>
        <row r="1422">
          <cell r="B1422" t="str">
            <v>អ៊ុត រដ្ឋា</v>
          </cell>
          <cell r="C1422">
            <v>1921400049</v>
          </cell>
          <cell r="D1422" t="str">
            <v>អ៊ុត រដ្ឋា</v>
          </cell>
          <cell r="E1422" t="str">
            <v>UTH ROTHA</v>
          </cell>
          <cell r="F1422">
            <v>10006649497</v>
          </cell>
        </row>
        <row r="1423">
          <cell r="B1423" t="str">
            <v>ស៊ុន ស្រីកង</v>
          </cell>
          <cell r="C1423">
            <v>2981100027</v>
          </cell>
          <cell r="D1423" t="str">
            <v>ស៊ុន ស្រីកង</v>
          </cell>
          <cell r="E1423" t="str">
            <v>SUN SREYKORNG</v>
          </cell>
          <cell r="F1423">
            <v>530000113637</v>
          </cell>
        </row>
        <row r="1424">
          <cell r="B1424" t="str">
            <v>ឃឿន ខេង</v>
          </cell>
          <cell r="C1424">
            <v>2930200247</v>
          </cell>
          <cell r="D1424" t="str">
            <v>ឃឿន ខេង</v>
          </cell>
          <cell r="E1424" t="str">
            <v>KOEURN KHENG</v>
          </cell>
          <cell r="F1424">
            <v>10006720248</v>
          </cell>
        </row>
        <row r="1425">
          <cell r="B1425" t="str">
            <v>ហាន វាសនា</v>
          </cell>
          <cell r="C1425">
            <v>1951400158</v>
          </cell>
          <cell r="D1425" t="str">
            <v>ហាន វាសនា</v>
          </cell>
          <cell r="E1425" t="str">
            <v>HAN VEASNA</v>
          </cell>
          <cell r="F1425">
            <v>190000204564</v>
          </cell>
        </row>
        <row r="1426">
          <cell r="B1426" t="str">
            <v>ឆយ ផានិត</v>
          </cell>
          <cell r="C1426">
            <v>1910800349</v>
          </cell>
          <cell r="D1426" t="str">
            <v>ឆយ ផានិត</v>
          </cell>
          <cell r="E1426" t="str">
            <v>CHHOY PHANITH</v>
          </cell>
          <cell r="F1426">
            <v>480000309526</v>
          </cell>
        </row>
        <row r="1427">
          <cell r="B1427" t="str">
            <v>​នឹម សំរេច</v>
          </cell>
          <cell r="C1427">
            <v>1920500145</v>
          </cell>
          <cell r="D1427" t="str">
            <v>​នឹម សំរេច</v>
          </cell>
          <cell r="E1427" t="str">
            <v>NOEM SOMRACH</v>
          </cell>
          <cell r="F1427">
            <v>460000124045</v>
          </cell>
        </row>
        <row r="1428">
          <cell r="B1428" t="str">
            <v>វ៉ិតឌី មុន្នីវឌ្ឍនៈ</v>
          </cell>
          <cell r="C1428">
            <v>1961200123</v>
          </cell>
          <cell r="D1428" t="str">
            <v>វ៉ិតឌី មុន្នីវឌ្ឍនៈ</v>
          </cell>
          <cell r="E1428" t="str">
            <v>VETHDY MONIWATHANAK</v>
          </cell>
          <cell r="F1428">
            <v>260000347681</v>
          </cell>
        </row>
        <row r="1429">
          <cell r="B1429" t="str">
            <v>អ៊ូច រស្មី</v>
          </cell>
          <cell r="C1429">
            <v>2972100037</v>
          </cell>
          <cell r="D1429" t="str">
            <v>អ៊ូច រស្មី</v>
          </cell>
          <cell r="E1429" t="str">
            <v>OUCH RAKSMEY</v>
          </cell>
          <cell r="F1429">
            <v>10006531054</v>
          </cell>
        </row>
        <row r="1430">
          <cell r="B1430" t="str">
            <v>សួន ចាន់ធុច</v>
          </cell>
          <cell r="C1430">
            <v>1820700277</v>
          </cell>
          <cell r="D1430" t="str">
            <v>សួន ចាន់ធុច</v>
          </cell>
          <cell r="E1430" t="str">
            <v>SUON CHANTHUCH</v>
          </cell>
          <cell r="F1430">
            <v>10006701348</v>
          </cell>
        </row>
        <row r="1431">
          <cell r="B1431" t="str">
            <v>អ៊ុំ សុជាតា</v>
          </cell>
          <cell r="C1431" t="str">
            <v>2881200085</v>
          </cell>
          <cell r="D1431" t="str">
            <v>អ៊ុំ សុជាតា</v>
          </cell>
          <cell r="E1431" t="str">
            <v>OUM SOCHEATA</v>
          </cell>
          <cell r="F1431" t="str">
            <v>0010002541888</v>
          </cell>
        </row>
        <row r="1432">
          <cell r="B1432" t="str">
            <v>ឆឹង គីរី</v>
          </cell>
          <cell r="C1432" t="str">
            <v>1791400342</v>
          </cell>
          <cell r="D1432" t="str">
            <v>ឆឹង គីរី</v>
          </cell>
          <cell r="E1432" t="str">
            <v>CHHOENG KIRI</v>
          </cell>
          <cell r="F1432" t="str">
            <v>0010002785547</v>
          </cell>
        </row>
        <row r="1433">
          <cell r="B1433" t="str">
            <v>ផេង សុផា</v>
          </cell>
          <cell r="C1433" t="str">
            <v>1832100540</v>
          </cell>
          <cell r="D1433" t="str">
            <v>ផេង សុផា</v>
          </cell>
          <cell r="E1433" t="str">
            <v>PHENG SOPHA</v>
          </cell>
          <cell r="F1433" t="str">
            <v>0010002542116</v>
          </cell>
        </row>
        <row r="1434">
          <cell r="B1434" t="str">
            <v>ទឹម ចាន់ធឿន</v>
          </cell>
          <cell r="C1434">
            <v>1930500111</v>
          </cell>
          <cell r="D1434" t="str">
            <v>ទឹម ចាន់ធឿន</v>
          </cell>
          <cell r="E1434" t="str">
            <v>TOEM CHANNTHOEURN</v>
          </cell>
          <cell r="F1434">
            <v>10006612771</v>
          </cell>
        </row>
        <row r="1435">
          <cell r="B1435" t="str">
            <v>ចក់ កេស្សី</v>
          </cell>
          <cell r="C1435">
            <v>2910300351</v>
          </cell>
          <cell r="D1435" t="str">
            <v>ចក់ កេស្សី</v>
          </cell>
          <cell r="E1435" t="str">
            <v>CHOK KESEY</v>
          </cell>
          <cell r="F1435">
            <v>10006625188</v>
          </cell>
        </row>
        <row r="1436">
          <cell r="B1436" t="str">
            <v>មុំ រដ្ឋាវណ្ណៈ</v>
          </cell>
          <cell r="C1436">
            <v>1900700292</v>
          </cell>
          <cell r="D1436" t="str">
            <v>មុំ រដ្ឋាវណ្ណៈ</v>
          </cell>
          <cell r="E1436" t="str">
            <v>MOM RATHAVANNAK</v>
          </cell>
          <cell r="F1436">
            <v>10006625447</v>
          </cell>
        </row>
        <row r="1437">
          <cell r="B1437" t="str">
            <v>ប៉េង ស៊ុនហួរ</v>
          </cell>
          <cell r="C1437">
            <v>1871700219</v>
          </cell>
          <cell r="D1437" t="str">
            <v>ប៉េង ស៊ុនហួរ</v>
          </cell>
          <cell r="E1437" t="str">
            <v>PENG SUNHOUR</v>
          </cell>
          <cell r="F1437">
            <v>10005791672</v>
          </cell>
        </row>
        <row r="1438">
          <cell r="B1438" t="str">
            <v>អ៊ូ សុភា</v>
          </cell>
          <cell r="C1438">
            <v>1960700053</v>
          </cell>
          <cell r="D1438" t="str">
            <v>អ៊ូ សុភា</v>
          </cell>
          <cell r="E1438" t="str">
            <v>OU SUPHEA</v>
          </cell>
          <cell r="F1438">
            <v>270000093685</v>
          </cell>
        </row>
        <row r="1439">
          <cell r="B1439" t="str">
            <v>សុខ លាងហោ</v>
          </cell>
          <cell r="C1439">
            <v>1940800178</v>
          </cell>
          <cell r="D1439" t="str">
            <v>សុខ លាងហោ</v>
          </cell>
          <cell r="E1439" t="str">
            <v>SOK LEANGHOR</v>
          </cell>
          <cell r="F1439">
            <v>480000309429</v>
          </cell>
        </row>
        <row r="1440">
          <cell r="B1440" t="str">
            <v>បូ រ៉ាឆាន់</v>
          </cell>
          <cell r="C1440">
            <v>1960500025</v>
          </cell>
          <cell r="D1440" t="str">
            <v>បូ រ៉ាឆាន់</v>
          </cell>
          <cell r="E1440" t="str">
            <v>BOU RACHHAN</v>
          </cell>
          <cell r="F1440">
            <v>480000076572</v>
          </cell>
        </row>
        <row r="1441">
          <cell r="B1441" t="str">
            <v>ឡុក សំ</v>
          </cell>
          <cell r="C1441">
            <v>1970500013</v>
          </cell>
          <cell r="D1441" t="str">
            <v>ឡុក សំ</v>
          </cell>
          <cell r="E1441" t="str">
            <v>LOK SAM</v>
          </cell>
          <cell r="F1441">
            <v>10006585747</v>
          </cell>
        </row>
        <row r="1442">
          <cell r="B1442" t="str">
            <v>ទឹម រ៉ាវុធ</v>
          </cell>
          <cell r="C1442" t="str">
            <v>1802100533</v>
          </cell>
          <cell r="D1442" t="str">
            <v>ទឹម រ៉ាវុធ</v>
          </cell>
          <cell r="E1442" t="str">
            <v>TIM RAVUTH</v>
          </cell>
          <cell r="F1442" t="str">
            <v>0010002551198</v>
          </cell>
        </row>
        <row r="1443">
          <cell r="B1443" t="str">
            <v>ម៉ាក សុគន្ធា</v>
          </cell>
          <cell r="C1443" t="str">
            <v>2812100132</v>
          </cell>
          <cell r="D1443" t="str">
            <v>ម៉ាក សុគន្ធា</v>
          </cell>
          <cell r="E1443" t="str">
            <v>MAK SOKUNTHEAR</v>
          </cell>
          <cell r="F1443" t="str">
            <v>0010002550787</v>
          </cell>
        </row>
        <row r="1444">
          <cell r="B1444" t="str">
            <v>ប៉ែន ស៊ីនួន</v>
          </cell>
          <cell r="C1444" t="str">
            <v>1830700426</v>
          </cell>
          <cell r="D1444" t="str">
            <v>ប៉ែន ស៊ីនួន</v>
          </cell>
          <cell r="E1444" t="str">
            <v>PEN SINUON</v>
          </cell>
          <cell r="F1444" t="str">
            <v>0010002526439</v>
          </cell>
        </row>
        <row r="1445">
          <cell r="B1445" t="str">
            <v>និល រ៉ាស៊ី</v>
          </cell>
          <cell r="C1445" t="str">
            <v>1840800363</v>
          </cell>
          <cell r="D1445" t="str">
            <v>និល រ៉ាស៊ី</v>
          </cell>
          <cell r="E1445" t="str">
            <v>NIL RASY</v>
          </cell>
          <cell r="F1445" t="str">
            <v>0010002555498</v>
          </cell>
        </row>
        <row r="1446">
          <cell r="B1446" t="str">
            <v>ចាប ពិសី</v>
          </cell>
          <cell r="C1446">
            <v>1922100164</v>
          </cell>
          <cell r="D1446" t="str">
            <v>ចាប ពិសី</v>
          </cell>
          <cell r="E1446" t="str">
            <v>CHAP PISEY</v>
          </cell>
          <cell r="F1446">
            <v>480000118674</v>
          </cell>
        </row>
        <row r="1447">
          <cell r="B1447" t="str">
            <v>កែន ធារិទ្ធ</v>
          </cell>
          <cell r="C1447">
            <v>1931200073</v>
          </cell>
          <cell r="D1447" t="str">
            <v>កែន ធារិទ្ធ</v>
          </cell>
          <cell r="E1447" t="str">
            <v>KEN THEARITH</v>
          </cell>
          <cell r="F1447">
            <v>10003793554</v>
          </cell>
        </row>
        <row r="1448">
          <cell r="B1448" t="str">
            <v>ប៉ែន រ៉ានី</v>
          </cell>
          <cell r="C1448">
            <v>1942100247</v>
          </cell>
          <cell r="D1448" t="str">
            <v>ប៉ែន រ៉ានី</v>
          </cell>
          <cell r="E1448" t="str">
            <v>PEN RANY</v>
          </cell>
          <cell r="F1448">
            <v>190000200917</v>
          </cell>
        </row>
        <row r="1449">
          <cell r="B1449" t="str">
            <v>ម៉ៅ ពិសិដ្ឋ</v>
          </cell>
          <cell r="C1449">
            <v>1921000003</v>
          </cell>
          <cell r="D1449" t="str">
            <v>ម៉ៅ ពិសិដ្ឋ</v>
          </cell>
          <cell r="E1449" t="str">
            <v>MAO PISETH</v>
          </cell>
          <cell r="F1449">
            <v>480000085512</v>
          </cell>
        </row>
        <row r="1450">
          <cell r="B1450" t="str">
            <v>ស្រុន​ មករា</v>
          </cell>
          <cell r="C1450">
            <v>1900500190</v>
          </cell>
          <cell r="D1450" t="str">
            <v>ស្រុន​ មករា</v>
          </cell>
          <cell r="E1450" t="str">
            <v>SRUN MAKARA</v>
          </cell>
          <cell r="F1450">
            <v>400000129931</v>
          </cell>
        </row>
        <row r="1451">
          <cell r="B1451" t="str">
            <v>យីម ពិសិដ្ឋ</v>
          </cell>
          <cell r="C1451">
            <v>1940600051</v>
          </cell>
          <cell r="D1451" t="str">
            <v>យីម ពិសិដ្ឋ</v>
          </cell>
          <cell r="E1451" t="str">
            <v>YIM PISETH</v>
          </cell>
          <cell r="F1451">
            <v>10006531402</v>
          </cell>
        </row>
        <row r="1452">
          <cell r="B1452" t="str">
            <v>សុង សុលីណា</v>
          </cell>
          <cell r="C1452" t="str">
            <v>2821200038</v>
          </cell>
          <cell r="D1452" t="str">
            <v>សុង សុលីណា</v>
          </cell>
          <cell r="E1452" t="str">
            <v>SONG SOLINA</v>
          </cell>
          <cell r="F1452" t="str">
            <v>0010002532347</v>
          </cell>
        </row>
        <row r="1453">
          <cell r="B1453" t="str">
            <v>សុក សុផារី</v>
          </cell>
          <cell r="C1453" t="str">
            <v>2851200103</v>
          </cell>
          <cell r="D1453" t="str">
            <v>សុក សុផារី</v>
          </cell>
          <cell r="E1453" t="str">
            <v>SOK SOPHARY</v>
          </cell>
          <cell r="F1453" t="str">
            <v>0010002539767</v>
          </cell>
        </row>
        <row r="1454">
          <cell r="B1454" t="str">
            <v>ស៊ូ វណ្ណៈ</v>
          </cell>
          <cell r="C1454" t="str">
            <v>1730700012</v>
          </cell>
          <cell r="D1454" t="str">
            <v>ស៊ូ វណ្ណៈ</v>
          </cell>
          <cell r="E1454" t="str">
            <v>SOU VANNAK</v>
          </cell>
          <cell r="F1454" t="str">
            <v>0010002532366</v>
          </cell>
        </row>
        <row r="1455">
          <cell r="B1455" t="str">
            <v>ស្រី សារ៉ាយ</v>
          </cell>
          <cell r="C1455" t="str">
            <v>1802100507</v>
          </cell>
          <cell r="D1455" t="str">
            <v>ស្រី សារ៉ាយ</v>
          </cell>
          <cell r="E1455" t="str">
            <v>SREY SA RAY</v>
          </cell>
          <cell r="F1455" t="str">
            <v>0010002785523</v>
          </cell>
        </row>
        <row r="1456">
          <cell r="B1456" t="str">
            <v>ស្រី សាម៉ៃ</v>
          </cell>
          <cell r="C1456" t="str">
            <v>2671200021</v>
          </cell>
          <cell r="D1456" t="str">
            <v>ស្រី សាម៉ៃ</v>
          </cell>
          <cell r="E1456" t="str">
            <v>SREY SAMAY</v>
          </cell>
          <cell r="F1456" t="str">
            <v>0010002542086</v>
          </cell>
        </row>
        <row r="1457">
          <cell r="B1457" t="str">
            <v>យ៉ាំ បញ្ញា</v>
          </cell>
          <cell r="C1457">
            <v>2910800290</v>
          </cell>
          <cell r="D1457" t="str">
            <v>យ៉ាំ បញ្ញា</v>
          </cell>
          <cell r="E1457" t="str">
            <v>YAM PAGNHA</v>
          </cell>
          <cell r="F1457" t="str">
            <v>0010003111267</v>
          </cell>
        </row>
        <row r="1458">
          <cell r="B1458" t="str">
            <v>ណែម សូនីន</v>
          </cell>
          <cell r="C1458">
            <v>2871200003</v>
          </cell>
          <cell r="D1458" t="str">
            <v>ណែម សូនីន</v>
          </cell>
          <cell r="E1458" t="str">
            <v>NEM SONIN</v>
          </cell>
          <cell r="F1458" t="str">
            <v>0010002876693</v>
          </cell>
        </row>
        <row r="1459">
          <cell r="B1459" t="str">
            <v>សេង ម៉ារីយ៉ា</v>
          </cell>
          <cell r="C1459" t="str">
            <v>2871200105</v>
          </cell>
          <cell r="D1459" t="str">
            <v>សេង ម៉ារីយ៉ា</v>
          </cell>
          <cell r="E1459" t="str">
            <v>SENG MARIYA</v>
          </cell>
          <cell r="F1459" t="str">
            <v>0010002541427</v>
          </cell>
        </row>
        <row r="1460">
          <cell r="B1460" t="str">
            <v>លឹម ចាន់ដារ៉ា</v>
          </cell>
          <cell r="C1460">
            <v>1910700218</v>
          </cell>
          <cell r="D1460" t="str">
            <v>លឹម ចាន់ដារ៉ា</v>
          </cell>
          <cell r="E1460" t="str">
            <v>LOEM CHANDARA</v>
          </cell>
          <cell r="F1460" t="str">
            <v>0240000190668</v>
          </cell>
        </row>
        <row r="1461">
          <cell r="B1461" t="str">
            <v>អ៊ុំ អ៊ិនច័ន្ទរស្មី</v>
          </cell>
          <cell r="C1461" t="str">
            <v>2911200086</v>
          </cell>
          <cell r="D1461" t="str">
            <v>អ៊ុំ អ៊ិនច័ន្ទរស្មី</v>
          </cell>
          <cell r="E1461" t="str">
            <v>OUM ENCHANREAK
SMEY</v>
          </cell>
          <cell r="F1461" t="str">
            <v>0010002785426</v>
          </cell>
        </row>
        <row r="1462">
          <cell r="B1462" t="str">
            <v>សាម៉ុល សុភ័ត្រ្ដា</v>
          </cell>
          <cell r="C1462">
            <v>2951200132</v>
          </cell>
          <cell r="D1462" t="str">
            <v>សាម៉ុល សុភ័ត្រ្ដា</v>
          </cell>
          <cell r="E1462" t="str">
            <v>SAMOL SOPHEAKTRA</v>
          </cell>
          <cell r="F1462">
            <v>240000248046</v>
          </cell>
        </row>
        <row r="1463">
          <cell r="B1463" t="str">
            <v>តាំង ឈុនហួរ</v>
          </cell>
          <cell r="C1463">
            <v>1880100207</v>
          </cell>
          <cell r="D1463" t="str">
            <v>តាំង ឈុនហួរ</v>
          </cell>
          <cell r="E1463" t="str">
            <v>TAING CHHUNHUO</v>
          </cell>
          <cell r="F1463">
            <v>10006647753</v>
          </cell>
        </row>
        <row r="1464">
          <cell r="B1464" t="str">
            <v>ខៀវ សុផាត់សន</v>
          </cell>
          <cell r="C1464">
            <v>2980800162</v>
          </cell>
          <cell r="D1464" t="str">
            <v>ខៀវ សុផាត់សន</v>
          </cell>
          <cell r="E1464" t="str">
            <v>KHIEV SOPHATSORN</v>
          </cell>
          <cell r="F1464">
            <v>220000297615</v>
          </cell>
        </row>
        <row r="1465">
          <cell r="B1465" t="str">
            <v>មូល លីហ៊ាង</v>
          </cell>
          <cell r="C1465">
            <v>2911200191</v>
          </cell>
          <cell r="D1465" t="str">
            <v>មូល លីហ៊ាង</v>
          </cell>
          <cell r="E1465" t="str">
            <v>MOUL LYHEANG</v>
          </cell>
          <cell r="F1465">
            <v>60000426388</v>
          </cell>
        </row>
        <row r="1466">
          <cell r="B1466" t="str">
            <v>ហ៊ុន ហាន</v>
          </cell>
          <cell r="C1466" t="str">
            <v>1842100392</v>
          </cell>
          <cell r="D1466" t="str">
            <v>ហ៊ុន ហាន</v>
          </cell>
          <cell r="E1466" t="str">
            <v>HUN HAN</v>
          </cell>
          <cell r="F1466" t="str">
            <v>0010002555072</v>
          </cell>
        </row>
        <row r="1467">
          <cell r="B1467" t="str">
            <v>យឿង ប្រុស</v>
          </cell>
          <cell r="C1467" t="str">
            <v>1882100442</v>
          </cell>
          <cell r="D1467" t="str">
            <v>យឿង ប្រុស</v>
          </cell>
          <cell r="E1467" t="str">
            <v>YOEURNG BROS</v>
          </cell>
          <cell r="F1467" t="str">
            <v>0130000132517</v>
          </cell>
        </row>
        <row r="1468">
          <cell r="B1468" t="str">
            <v>សឿន ធីតា</v>
          </cell>
          <cell r="C1468">
            <v>2000800081</v>
          </cell>
          <cell r="D1468" t="str">
            <v>សឿន ធីតា</v>
          </cell>
          <cell r="E1468" t="str">
            <v>SOEUN THIDA</v>
          </cell>
          <cell r="F1468" t="str">
            <v>0650000019628</v>
          </cell>
        </row>
        <row r="1469">
          <cell r="B1469" t="str">
            <v>ជា សុខា</v>
          </cell>
          <cell r="C1469">
            <v>2941200299</v>
          </cell>
          <cell r="D1469" t="str">
            <v>ជា សុខា</v>
          </cell>
          <cell r="E1469" t="str">
            <v>CHEA SOKHA</v>
          </cell>
          <cell r="F1469" t="str">
            <v>0650000019733</v>
          </cell>
        </row>
        <row r="1470">
          <cell r="B1470" t="str">
            <v>ស៊ាន សារ៉េត</v>
          </cell>
          <cell r="C1470">
            <v>1810400164</v>
          </cell>
          <cell r="D1470" t="str">
            <v>ស៊ាន សារ៉េត</v>
          </cell>
          <cell r="E1470" t="str">
            <v>SEAN SARETH</v>
          </cell>
          <cell r="F1470">
            <v>10006410621</v>
          </cell>
        </row>
        <row r="1471">
          <cell r="B1471" t="str">
            <v>ម៉ន ស៊ីណា</v>
          </cell>
          <cell r="C1471">
            <v>1942000066</v>
          </cell>
          <cell r="D1471" t="str">
            <v>ម៉ន ស៊ីណា</v>
          </cell>
          <cell r="E1471" t="str">
            <v>MORN SINA</v>
          </cell>
          <cell r="F1471">
            <v>10006410826</v>
          </cell>
        </row>
        <row r="1472">
          <cell r="B1472" t="str">
            <v>ពេជ្រ ប៉ូរ៉ា</v>
          </cell>
          <cell r="C1472">
            <v>1890200201</v>
          </cell>
          <cell r="D1472" t="str">
            <v>ពេជ្រ ប៉ូរ៉ា</v>
          </cell>
          <cell r="E1472" t="str">
            <v>PECH BORA</v>
          </cell>
          <cell r="F1472">
            <v>10006410869</v>
          </cell>
        </row>
        <row r="1473">
          <cell r="B1473" t="str">
            <v>លិ ឌី</v>
          </cell>
          <cell r="C1473">
            <v>1950700119</v>
          </cell>
          <cell r="D1473" t="str">
            <v>លិ ឌី</v>
          </cell>
          <cell r="E1473" t="str">
            <v>LIK DY</v>
          </cell>
          <cell r="F1473">
            <v>10006410737</v>
          </cell>
        </row>
        <row r="1474">
          <cell r="B1474" t="str">
            <v>សូត្រ ផល្លា</v>
          </cell>
          <cell r="C1474">
            <v>1921400050</v>
          </cell>
          <cell r="D1474" t="str">
            <v>សូត្រ ផល្លា</v>
          </cell>
          <cell r="E1474" t="str">
            <v>SOTH PHALLA</v>
          </cell>
          <cell r="F1474">
            <v>10006410974</v>
          </cell>
        </row>
        <row r="1475">
          <cell r="B1475" t="str">
            <v>ឡេង សុផាត</v>
          </cell>
          <cell r="C1475">
            <v>1950800086</v>
          </cell>
          <cell r="D1475" t="str">
            <v>ឡេង សុផាត</v>
          </cell>
          <cell r="E1475" t="str">
            <v>LENG SOPHAT</v>
          </cell>
          <cell r="F1475">
            <v>10006410947</v>
          </cell>
        </row>
        <row r="1476">
          <cell r="B1476" t="str">
            <v>មុជ ចំរើន</v>
          </cell>
          <cell r="C1476">
            <v>1880300470</v>
          </cell>
          <cell r="D1476" t="str">
            <v>មុជ ចំរើន</v>
          </cell>
          <cell r="E1476" t="str">
            <v>MUCH CHAMROEUN</v>
          </cell>
          <cell r="F1476">
            <v>10006410672</v>
          </cell>
        </row>
        <row r="1477">
          <cell r="B1477" t="str">
            <v>ជួន ប៉ូឡែត</v>
          </cell>
          <cell r="C1477">
            <v>1840300024</v>
          </cell>
          <cell r="D1477" t="str">
            <v>ជួន ប៉ូឡែត</v>
          </cell>
          <cell r="E1477" t="str">
            <v>CHOUN POLETTE</v>
          </cell>
          <cell r="F1477">
            <v>330000151297</v>
          </cell>
        </row>
        <row r="1478">
          <cell r="B1478" t="str">
            <v>សួរ ឧត្ដម</v>
          </cell>
          <cell r="C1478">
            <v>1971200025</v>
          </cell>
          <cell r="D1478" t="str">
            <v>សួរ ឧត្ដម</v>
          </cell>
          <cell r="E1478" t="str">
            <v>SO OUDOM</v>
          </cell>
          <cell r="F1478">
            <v>10006411075</v>
          </cell>
        </row>
        <row r="1479">
          <cell r="B1479" t="str">
            <v>ម៉េត សុគន្ធឡាលីន</v>
          </cell>
          <cell r="C1479" t="str">
            <v>2801200248</v>
          </cell>
          <cell r="D1479" t="str">
            <v>ម៉េត សុគន្ធឡាលីន</v>
          </cell>
          <cell r="E1479" t="str">
            <v>METH SOKUNLALINE</v>
          </cell>
          <cell r="F1479" t="str">
            <v>0010002542094</v>
          </cell>
        </row>
        <row r="1480">
          <cell r="B1480" t="str">
            <v>សុខ ពលការ</v>
          </cell>
          <cell r="C1480" t="str">
            <v>2851200102</v>
          </cell>
          <cell r="D1480" t="str">
            <v>សុខ ពលការ</v>
          </cell>
          <cell r="E1480" t="str">
            <v>SOK POLKA</v>
          </cell>
          <cell r="F1480" t="str">
            <v>0010002526498</v>
          </cell>
        </row>
        <row r="1481">
          <cell r="B1481" t="str">
            <v>ហ៊ឹម សារឿន</v>
          </cell>
          <cell r="C1481" t="str">
            <v>1811400269</v>
          </cell>
          <cell r="D1481" t="str">
            <v>ហ៊ឹម សារឿន</v>
          </cell>
          <cell r="E1481" t="str">
            <v>HIM SAREUN</v>
          </cell>
          <cell r="F1481" t="str">
            <v>0010002532153</v>
          </cell>
        </row>
        <row r="1482">
          <cell r="B1482" t="str">
            <v>ស្រិល ស៊ីថាត</v>
          </cell>
          <cell r="C1482" t="str">
            <v>1840800002</v>
          </cell>
          <cell r="D1482" t="str">
            <v>ស្រិល ស៊ីថាត</v>
          </cell>
          <cell r="E1482" t="str">
            <v>SREL SITHAT</v>
          </cell>
          <cell r="F1482" t="str">
            <v>0010002615938</v>
          </cell>
        </row>
        <row r="1483">
          <cell r="B1483" t="str">
            <v>កែវ កល្យាណ</v>
          </cell>
          <cell r="C1483" t="str">
            <v>2821200409</v>
          </cell>
          <cell r="D1483" t="str">
            <v>កែវ កល្យាណ</v>
          </cell>
          <cell r="E1483" t="str">
            <v>KEO KALYAN</v>
          </cell>
          <cell r="F1483" t="str">
            <v>0010002800611</v>
          </cell>
        </row>
        <row r="1484">
          <cell r="B1484" t="str">
            <v>យិន សុគន្ធ</v>
          </cell>
          <cell r="C1484" t="str">
            <v>2881500101</v>
          </cell>
          <cell r="D1484" t="str">
            <v>យិន សុគន្ធ</v>
          </cell>
          <cell r="E1484" t="str">
            <v>YIN SOKUN</v>
          </cell>
          <cell r="F1484" t="str">
            <v>0010002689222</v>
          </cell>
        </row>
        <row r="1485">
          <cell r="B1485" t="str">
            <v>ប៉ិច សុផានណាត</v>
          </cell>
          <cell r="C1485" t="str">
            <v>2830100025</v>
          </cell>
          <cell r="D1485" t="str">
            <v>ប៉ិច សុផានណាត</v>
          </cell>
          <cell r="E1485" t="str">
            <v>PICH SOPHANNATH</v>
          </cell>
          <cell r="F1485" t="str">
            <v>0010002544011</v>
          </cell>
        </row>
        <row r="1486">
          <cell r="B1486" t="str">
            <v>ម៉េត មាសសីម៉ា</v>
          </cell>
          <cell r="C1486">
            <v>2881200358</v>
          </cell>
          <cell r="D1486" t="str">
            <v>ម៉េត មាសសីម៉ា</v>
          </cell>
          <cell r="E1486" t="str">
            <v>METH MEASSEYMA</v>
          </cell>
          <cell r="F1486" t="str">
            <v>0420000138583</v>
          </cell>
        </row>
        <row r="1487">
          <cell r="B1487" t="str">
            <v>ដួង ចរិយា</v>
          </cell>
          <cell r="C1487" t="str">
            <v>2790700088</v>
          </cell>
          <cell r="D1487" t="str">
            <v>ដួង ចរិយា</v>
          </cell>
          <cell r="E1487" t="str">
            <v>DUONG CHARYA</v>
          </cell>
          <cell r="F1487" t="str">
            <v>0010002540415</v>
          </cell>
        </row>
        <row r="1488">
          <cell r="B1488" t="str">
            <v>ប៉ឹក លក្ខិណា</v>
          </cell>
          <cell r="C1488">
            <v>2891200349</v>
          </cell>
          <cell r="D1488" t="str">
            <v>ប៉ឹក លក្ខិណា</v>
          </cell>
          <cell r="E1488" t="str">
            <v>PEK LEAKHENA</v>
          </cell>
          <cell r="F1488" t="str">
            <v>0230000170017</v>
          </cell>
        </row>
        <row r="1489">
          <cell r="B1489" t="str">
            <v>ទ្រី សុខលីន</v>
          </cell>
          <cell r="C1489">
            <v>1880300439</v>
          </cell>
          <cell r="D1489" t="str">
            <v>ទ្រី សុខលីន</v>
          </cell>
          <cell r="E1489" t="str">
            <v>TRY SOKLIN</v>
          </cell>
          <cell r="F1489" t="str">
            <v>0440000029459</v>
          </cell>
        </row>
        <row r="1490">
          <cell r="B1490" t="str">
            <v>គង់ ស្រីណា</v>
          </cell>
          <cell r="C1490">
            <v>2880700302</v>
          </cell>
          <cell r="D1490" t="str">
            <v>គង់ ស្រីណា</v>
          </cell>
          <cell r="E1490" t="str">
            <v>KONG SREYNA</v>
          </cell>
          <cell r="F1490">
            <v>10004729779</v>
          </cell>
        </row>
        <row r="1491">
          <cell r="B1491" t="str">
            <v>ណឹម ស្រីនាង</v>
          </cell>
          <cell r="C1491">
            <v>2910300254</v>
          </cell>
          <cell r="D1491" t="str">
            <v>ណឹម ស្រីនាង</v>
          </cell>
          <cell r="E1491" t="str">
            <v>NOEM SREYNEANG</v>
          </cell>
          <cell r="F1491" t="str">
            <v>0130000258408</v>
          </cell>
        </row>
        <row r="1492">
          <cell r="B1492" t="str">
            <v>ជី សួរ</v>
          </cell>
          <cell r="C1492">
            <v>1780300227</v>
          </cell>
          <cell r="D1492" t="str">
            <v>ជី សួរ</v>
          </cell>
          <cell r="E1492" t="str">
            <v>CHY SUOR</v>
          </cell>
          <cell r="F1492" t="str">
            <v>0010002526102</v>
          </cell>
        </row>
        <row r="1493">
          <cell r="B1493" t="str">
            <v>វ៉ា លក្ម្សី</v>
          </cell>
          <cell r="C1493" t="str">
            <v>2811200274</v>
          </cell>
          <cell r="D1493" t="str">
            <v>វ៉ា លក្ម្សី</v>
          </cell>
          <cell r="E1493" t="str">
            <v>VA LEAKSMEY</v>
          </cell>
          <cell r="F1493" t="str">
            <v>0010002535616</v>
          </cell>
        </row>
        <row r="1494">
          <cell r="B1494" t="str">
            <v>ហ៊ូ សិលា</v>
          </cell>
          <cell r="C1494" t="str">
            <v>1841200302</v>
          </cell>
          <cell r="D1494" t="str">
            <v>ហ៊ូ សិលា</v>
          </cell>
          <cell r="E1494" t="str">
            <v>HOU SELA</v>
          </cell>
          <cell r="F1494" t="str">
            <v>0010002551271</v>
          </cell>
        </row>
        <row r="1495">
          <cell r="B1495" t="str">
            <v>ហ៊ុយ ច័ន្ទពិសី</v>
          </cell>
          <cell r="C1495" t="str">
            <v>1861200075</v>
          </cell>
          <cell r="D1495" t="str">
            <v>ហ៊ុយ ច័ន្ទពិសី</v>
          </cell>
          <cell r="E1495" t="str">
            <v>HUY CHANPISEY</v>
          </cell>
          <cell r="F1495" t="str">
            <v>0140000077816</v>
          </cell>
        </row>
        <row r="1496">
          <cell r="B1496" t="str">
            <v>ថោង សុផល</v>
          </cell>
          <cell r="C1496">
            <v>1842100435</v>
          </cell>
          <cell r="D1496" t="str">
            <v>ថោង សុផល</v>
          </cell>
          <cell r="E1496" t="str">
            <v>THONG SOPHAL</v>
          </cell>
          <cell r="F1496" t="str">
            <v>0010002551107</v>
          </cell>
        </row>
        <row r="1497">
          <cell r="B1497" t="str">
            <v>ឈឹម វិច្ឆិកា</v>
          </cell>
          <cell r="C1497" t="str">
            <v>1821200304</v>
          </cell>
          <cell r="D1497" t="str">
            <v>ឈឹម វិច្ឆិកា</v>
          </cell>
          <cell r="E1497" t="str">
            <v>CHHIM VICHEKA</v>
          </cell>
          <cell r="F1497" t="str">
            <v>0010002531831</v>
          </cell>
        </row>
        <row r="1498">
          <cell r="B1498" t="str">
            <v>លៀង ពន្លក</v>
          </cell>
          <cell r="C1498" t="str">
            <v>1832100456</v>
          </cell>
          <cell r="D1498" t="str">
            <v>លៀង ពន្លក</v>
          </cell>
          <cell r="E1498" t="str">
            <v>LEANG PUNLORK</v>
          </cell>
          <cell r="F1498" t="str">
            <v>0010002551228</v>
          </cell>
        </row>
        <row r="1499">
          <cell r="B1499" t="str">
            <v>ផេង សុវណ្ណា</v>
          </cell>
          <cell r="C1499" t="str">
            <v>1801800037</v>
          </cell>
          <cell r="D1499" t="str">
            <v>ផេង សុវណ្ណា</v>
          </cell>
          <cell r="E1499" t="str">
            <v>PHENG SOVANNA</v>
          </cell>
          <cell r="F1499" t="str">
            <v>0010002535586</v>
          </cell>
        </row>
        <row r="1500">
          <cell r="B1500" t="str">
            <v>សោម សុវណ្ណរិទ្ធ</v>
          </cell>
          <cell r="C1500" t="str">
            <v>1741200049</v>
          </cell>
          <cell r="D1500" t="str">
            <v>សោម សុវណ្ណរិទ្ធ</v>
          </cell>
          <cell r="E1500" t="str">
            <v>SOM SOVANRITH</v>
          </cell>
          <cell r="F1500" t="str">
            <v>0010002541772</v>
          </cell>
        </row>
        <row r="1501">
          <cell r="B1501" t="str">
            <v>ហែម សុគន្ធារិន</v>
          </cell>
          <cell r="C1501" t="str">
            <v>1841400284</v>
          </cell>
          <cell r="D1501" t="str">
            <v>ហែម សុគន្ធារិន</v>
          </cell>
          <cell r="E1501" t="str">
            <v>HEM SOKOUNTHEARIN</v>
          </cell>
          <cell r="F1501" t="str">
            <v>0010002531629</v>
          </cell>
        </row>
        <row r="1502">
          <cell r="B1502" t="str">
            <v>នល់ វណ្ណៈ</v>
          </cell>
          <cell r="C1502" t="str">
            <v>1801500144</v>
          </cell>
          <cell r="D1502" t="str">
            <v>នល់ វណ្ណៈ</v>
          </cell>
          <cell r="E1502" t="str">
            <v>NOL VANNAK</v>
          </cell>
          <cell r="F1502" t="str">
            <v>0010002536752</v>
          </cell>
        </row>
        <row r="1503">
          <cell r="B1503" t="str">
            <v>សុង ពុលីកា</v>
          </cell>
          <cell r="C1503">
            <v>2841200193</v>
          </cell>
          <cell r="D1503" t="str">
            <v>សុង ពុលីកា</v>
          </cell>
          <cell r="E1503" t="str">
            <v>SONG POLIKA</v>
          </cell>
          <cell r="F1503" t="str">
            <v>0010002553557</v>
          </cell>
        </row>
        <row r="1504">
          <cell r="B1504" t="str">
            <v>ផង់ មល្លីកា</v>
          </cell>
          <cell r="C1504">
            <v>1881200211</v>
          </cell>
          <cell r="D1504" t="str">
            <v>ផង់ មល្លីកា</v>
          </cell>
          <cell r="E1504" t="str">
            <v>PHANG MALIKA</v>
          </cell>
          <cell r="F1504" t="str">
            <v>0420000118701</v>
          </cell>
        </row>
        <row r="1505">
          <cell r="B1505" t="str">
            <v>អែម គឹមសៀន</v>
          </cell>
          <cell r="C1505">
            <v>2940500097</v>
          </cell>
          <cell r="D1505" t="str">
            <v>អែម គឹមសៀន</v>
          </cell>
          <cell r="E1505" t="str">
            <v>EM KIMSEAN</v>
          </cell>
          <cell r="F1505" t="str">
            <v>0010004166375</v>
          </cell>
        </row>
        <row r="1506">
          <cell r="B1506" t="str">
            <v>វ៉ា វិច្ឆិកា</v>
          </cell>
          <cell r="C1506" t="str">
            <v>2801000074</v>
          </cell>
          <cell r="D1506" t="str">
            <v>វ៉ា វិច្ឆិកា</v>
          </cell>
          <cell r="E1506" t="str">
            <v>VA VICHHEKA</v>
          </cell>
          <cell r="F1506" t="str">
            <v>0010002553754</v>
          </cell>
        </row>
        <row r="1507">
          <cell r="B1507" t="str">
            <v>យ៉ិន កូលាប</v>
          </cell>
          <cell r="C1507" t="str">
            <v>2932100291</v>
          </cell>
          <cell r="D1507" t="str">
            <v>យ៉ិន កូលាប</v>
          </cell>
          <cell r="E1507" t="str">
            <v>YEN KOLAB</v>
          </cell>
          <cell r="F1507" t="str">
            <v>0130000237249</v>
          </cell>
        </row>
        <row r="1508">
          <cell r="B1508" t="str">
            <v>ស៊ុយ ប៊ុនថេន</v>
          </cell>
          <cell r="C1508" t="str">
            <v>2840600106</v>
          </cell>
          <cell r="D1508" t="str">
            <v>ស៊ុយ ប៊ុនថេន</v>
          </cell>
          <cell r="E1508" t="str">
            <v>SUY BUNTHEN</v>
          </cell>
          <cell r="F1508" t="str">
            <v>0010002550957</v>
          </cell>
        </row>
        <row r="1509">
          <cell r="B1509" t="str">
            <v>ជាក់ តី</v>
          </cell>
          <cell r="C1509">
            <v>2841000103</v>
          </cell>
          <cell r="D1509" t="str">
            <v>ជាក់ តី</v>
          </cell>
          <cell r="E1509" t="str">
            <v>CHEAK TEY</v>
          </cell>
          <cell r="F1509" t="str">
            <v>0420000118938</v>
          </cell>
        </row>
        <row r="1510">
          <cell r="B1510" t="str">
            <v>ឡៃ ហ៊ាងលី</v>
          </cell>
          <cell r="C1510" t="str">
            <v>1812100458</v>
          </cell>
          <cell r="D1510" t="str">
            <v>ឡៃ ហ៊ាងលី</v>
          </cell>
          <cell r="E1510" t="str">
            <v>LAI HEANGLY</v>
          </cell>
          <cell r="F1510" t="str">
            <v>0010002784454</v>
          </cell>
        </row>
        <row r="1511">
          <cell r="B1511" t="str">
            <v>ឡាយ សុវង្ស</v>
          </cell>
          <cell r="C1511">
            <v>1891800027</v>
          </cell>
          <cell r="D1511" t="str">
            <v>ឡាយ សុវង្ស</v>
          </cell>
          <cell r="E1511" t="str">
            <v>LAY SOVONG</v>
          </cell>
          <cell r="F1511" t="str">
            <v>0420000118205</v>
          </cell>
        </row>
        <row r="1512">
          <cell r="B1512" t="str">
            <v>ឌី សុបញ្ញា</v>
          </cell>
          <cell r="C1512">
            <v>2910400159</v>
          </cell>
          <cell r="D1512" t="str">
            <v>ឌី សុបញ្ញា</v>
          </cell>
          <cell r="E1512" t="str">
            <v>DY SOPANHA</v>
          </cell>
          <cell r="F1512" t="str">
            <v>0230000170057</v>
          </cell>
        </row>
        <row r="1513">
          <cell r="B1513" t="str">
            <v>អ៊ុក សំអូន</v>
          </cell>
          <cell r="C1513">
            <v>1881200332</v>
          </cell>
          <cell r="D1513" t="str">
            <v>អ៊ុក សំអូន</v>
          </cell>
          <cell r="E1513" t="str">
            <v>OUK SAMONN</v>
          </cell>
          <cell r="F1513" t="str">
            <v>0420000121842</v>
          </cell>
        </row>
        <row r="1514">
          <cell r="B1514" t="str">
            <v>ចាយ សំណាង</v>
          </cell>
          <cell r="C1514" t="str">
            <v>1841400264</v>
          </cell>
          <cell r="D1514" t="str">
            <v>ចាយ សំណាង</v>
          </cell>
          <cell r="E1514" t="str">
            <v>CHAY SAM NANG</v>
          </cell>
          <cell r="F1514" t="str">
            <v>0010002800379</v>
          </cell>
        </row>
        <row r="1515">
          <cell r="B1515" t="str">
            <v>សោម សុខធី</v>
          </cell>
          <cell r="C1515" t="str">
            <v>1820300382</v>
          </cell>
          <cell r="D1515" t="str">
            <v>សោម សុខធី</v>
          </cell>
          <cell r="E1515" t="str">
            <v>SOM SOKTHY</v>
          </cell>
          <cell r="F1515" t="str">
            <v>0010002531408</v>
          </cell>
        </row>
        <row r="1516">
          <cell r="B1516" t="str">
            <v>យ៉ាម យុទ្ធា</v>
          </cell>
          <cell r="C1516" t="str">
            <v>1792100392</v>
          </cell>
          <cell r="D1516" t="str">
            <v>យ៉ាម យុទ្ធា</v>
          </cell>
          <cell r="E1516" t="str">
            <v>YAM YUTHEA</v>
          </cell>
          <cell r="F1516" t="str">
            <v>0010002532226</v>
          </cell>
        </row>
        <row r="1517">
          <cell r="B1517" t="str">
            <v>ចាន់ ស៊ីណូន</v>
          </cell>
          <cell r="C1517" t="str">
            <v>2880300255</v>
          </cell>
          <cell r="D1517" t="str">
            <v>ចាន់ ស៊ីណូន</v>
          </cell>
          <cell r="E1517" t="str">
            <v>CHAN SINON</v>
          </cell>
          <cell r="F1517" t="str">
            <v>0010002544836</v>
          </cell>
        </row>
        <row r="1518">
          <cell r="B1518" t="str">
            <v>លី វណ្ណា</v>
          </cell>
          <cell r="C1518" t="str">
            <v>1812100479</v>
          </cell>
          <cell r="D1518" t="str">
            <v>លី វណ្ណា</v>
          </cell>
          <cell r="E1518" t="str">
            <v>LY VANNA</v>
          </cell>
          <cell r="F1518" t="str">
            <v>0010002730672</v>
          </cell>
        </row>
        <row r="1519">
          <cell r="B1519" t="str">
            <v>ម៉ម ផាន់នី</v>
          </cell>
          <cell r="C1519" t="str">
            <v>1760800268</v>
          </cell>
          <cell r="D1519" t="str">
            <v>ម៉ម ផាន់នី</v>
          </cell>
          <cell r="E1519" t="str">
            <v>MORM PHANY</v>
          </cell>
          <cell r="F1519" t="str">
            <v>0010002534307</v>
          </cell>
        </row>
        <row r="1520">
          <cell r="B1520" t="str">
            <v>រ៉ាត់ ម៉ាលីកា</v>
          </cell>
          <cell r="C1520">
            <v>2911200263</v>
          </cell>
          <cell r="D1520" t="str">
            <v>រ៉ាត់ ម៉ាលីកា</v>
          </cell>
          <cell r="E1520" t="str">
            <v>RATH MALIKA</v>
          </cell>
          <cell r="F1520" t="str">
            <v>0060000437266</v>
          </cell>
        </row>
        <row r="1521">
          <cell r="B1521" t="str">
            <v>លឹម រតនៈលាភា</v>
          </cell>
          <cell r="C1521" t="str">
            <v>2951200124</v>
          </cell>
          <cell r="D1521" t="str">
            <v>លឹម រតនៈលាភា</v>
          </cell>
          <cell r="E1521" t="str">
            <v>LIM RATHANAK
LEAPHEA</v>
          </cell>
          <cell r="F1521" t="str">
            <v>0010004570729</v>
          </cell>
        </row>
        <row r="1522">
          <cell r="B1522" t="str">
            <v>ឃុន វិចិត្រ</v>
          </cell>
          <cell r="C1522" t="str">
            <v>1831200337</v>
          </cell>
          <cell r="D1522" t="str">
            <v>ឃុន វិចិត្រ</v>
          </cell>
          <cell r="E1522" t="str">
            <v>KHUN VICHET</v>
          </cell>
          <cell r="F1522" t="str">
            <v>0010002542299</v>
          </cell>
        </row>
        <row r="1523">
          <cell r="B1523" t="str">
            <v>គឺ គឹមប៉ាវ</v>
          </cell>
          <cell r="C1523">
            <v>1931000058</v>
          </cell>
          <cell r="D1523" t="str">
            <v>គឺ គឹមប៉ាវ</v>
          </cell>
          <cell r="E1523" t="str">
            <v>KEU KIMPAV</v>
          </cell>
          <cell r="F1523" t="str">
            <v>0230000169957</v>
          </cell>
        </row>
        <row r="1524">
          <cell r="B1524" t="str">
            <v>ប៊ន អេងស៊ាង</v>
          </cell>
          <cell r="C1524">
            <v>1960300115</v>
          </cell>
          <cell r="D1524" t="str">
            <v>ប៊ន អេងស៊ាង</v>
          </cell>
          <cell r="E1524" t="str">
            <v>BOUN ENGSEANG</v>
          </cell>
          <cell r="F1524" t="str">
            <v>0230000169949</v>
          </cell>
        </row>
        <row r="1525">
          <cell r="B1525" t="str">
            <v>អ៊ុក សមបូណ៌មី</v>
          </cell>
          <cell r="C1525">
            <v>2971200062</v>
          </cell>
          <cell r="D1525" t="str">
            <v>អ៊ុក សមបូណ៌មី</v>
          </cell>
          <cell r="E1525" t="str">
            <v>OUK SAMBORAMEY</v>
          </cell>
          <cell r="F1525" t="str">
            <v>0480000117945</v>
          </cell>
        </row>
        <row r="1526">
          <cell r="B1526" t="str">
            <v>ស៊ឹម សុខចំរើន</v>
          </cell>
          <cell r="C1526">
            <v>1881200198</v>
          </cell>
          <cell r="D1526" t="str">
            <v>ស៊ឹម សុខចំរើន</v>
          </cell>
          <cell r="E1526" t="str">
            <v>SIM SOKCHAMROEUN</v>
          </cell>
          <cell r="F1526" t="str">
            <v>0420000117241</v>
          </cell>
        </row>
        <row r="1527">
          <cell r="B1527" t="str">
            <v>ប៉ុស ប៊ុនធឿន</v>
          </cell>
          <cell r="C1527">
            <v>1900500173</v>
          </cell>
          <cell r="D1527" t="str">
            <v>ប៉ុស ប៊ុនធឿន</v>
          </cell>
          <cell r="E1527" t="str">
            <v>POS BUNTHOEURN</v>
          </cell>
          <cell r="F1527">
            <v>480000212182</v>
          </cell>
        </row>
        <row r="1528">
          <cell r="B1528" t="str">
            <v>ជីន ស៊ីណា</v>
          </cell>
          <cell r="C1528">
            <v>2941200098</v>
          </cell>
          <cell r="D1528" t="str">
            <v>ជីន ស៊ីណា</v>
          </cell>
          <cell r="E1528" t="str">
            <v>CHIN SINA</v>
          </cell>
          <cell r="F1528">
            <v>480000128882</v>
          </cell>
        </row>
        <row r="1529">
          <cell r="B1529" t="str">
            <v>ស៊ឹម សុវណ្ណា</v>
          </cell>
          <cell r="C1529">
            <v>2941200125</v>
          </cell>
          <cell r="D1529" t="str">
            <v>ស៊ឹម សុវណ្ណា</v>
          </cell>
          <cell r="E1529" t="str">
            <v>SIM SOVANNA</v>
          </cell>
          <cell r="F1529" t="str">
            <v>0440000031046</v>
          </cell>
        </row>
        <row r="1530">
          <cell r="B1530" t="str">
            <v>សាមុត វីរៈ</v>
          </cell>
          <cell r="C1530">
            <v>1901200157</v>
          </cell>
          <cell r="D1530" t="str">
            <v>សាមុត វីរៈ</v>
          </cell>
          <cell r="E1530" t="str">
            <v>SAMUT VIRAK</v>
          </cell>
          <cell r="F1530" t="str">
            <v>0010003199539</v>
          </cell>
        </row>
        <row r="1531">
          <cell r="B1531" t="str">
            <v>ពៅ សុវណ្ណារ៉ា</v>
          </cell>
          <cell r="C1531">
            <v>1910800318</v>
          </cell>
          <cell r="D1531" t="str">
            <v>ពៅ សុវណ្ណារ៉ា</v>
          </cell>
          <cell r="E1531" t="str">
            <v>POV SOVANNARA</v>
          </cell>
          <cell r="F1531" t="str">
            <v>0230000170068</v>
          </cell>
        </row>
        <row r="1532">
          <cell r="B1532" t="str">
            <v>កែវ ហាក់</v>
          </cell>
          <cell r="C1532">
            <v>1882000122</v>
          </cell>
          <cell r="D1532" t="str">
            <v>កែវ ហាក់</v>
          </cell>
          <cell r="E1532" t="str">
            <v>KEO HAK</v>
          </cell>
          <cell r="F1532">
            <v>10006440296</v>
          </cell>
        </row>
        <row r="1533">
          <cell r="B1533" t="str">
            <v>ហុង សុខហៀប</v>
          </cell>
          <cell r="C1533">
            <v>1790300369</v>
          </cell>
          <cell r="D1533" t="str">
            <v>ហុង សុខហៀប</v>
          </cell>
          <cell r="E1533" t="str">
            <v>HONG SOK HEAP</v>
          </cell>
          <cell r="F1533" t="str">
            <v>0010002746196</v>
          </cell>
        </row>
        <row r="1534">
          <cell r="B1534" t="str">
            <v>ស៊ីម ស៊ុនណារី</v>
          </cell>
          <cell r="C1534" t="str">
            <v>2871200134</v>
          </cell>
          <cell r="D1534" t="str">
            <v>ស៊ីម ស៊ុនណារី</v>
          </cell>
          <cell r="E1534" t="str">
            <v>SIM SUNNARY</v>
          </cell>
          <cell r="F1534" t="str">
            <v>0010002555137</v>
          </cell>
        </row>
        <row r="1535">
          <cell r="B1535" t="str">
            <v>ឡាត់ ម៉ារ៉ា</v>
          </cell>
          <cell r="C1535" t="str">
            <v>1820300290</v>
          </cell>
          <cell r="D1535" t="str">
            <v>ឡាត់ ម៉ារ៉ា</v>
          </cell>
          <cell r="E1535" t="str">
            <v>LATH MARA</v>
          </cell>
          <cell r="F1535" t="str">
            <v>0010002526048</v>
          </cell>
        </row>
        <row r="1536">
          <cell r="B1536" t="str">
            <v>ជួន ជ័យពិសិដ្ឋ</v>
          </cell>
          <cell r="C1536" t="str">
            <v>1811200469</v>
          </cell>
          <cell r="D1536" t="str">
            <v>ជួន ជ័យពិសិដ្ឋ</v>
          </cell>
          <cell r="E1536" t="str">
            <v>CHUON CHEYPISETH</v>
          </cell>
          <cell r="F1536" t="str">
            <v>0010002526994</v>
          </cell>
        </row>
        <row r="1537">
          <cell r="B1537" t="str">
            <v>មាច វិសាល</v>
          </cell>
          <cell r="C1537" t="str">
            <v>1860800087</v>
          </cell>
          <cell r="D1537" t="str">
            <v>មាច វិសាល</v>
          </cell>
          <cell r="E1537" t="str">
            <v>MEACH VISAL</v>
          </cell>
          <cell r="F1537" t="str">
            <v>0010002533753</v>
          </cell>
        </row>
        <row r="1538">
          <cell r="B1538" t="str">
            <v>ចាន់ វឌ្ឍនៈ</v>
          </cell>
          <cell r="C1538">
            <v>1881200051</v>
          </cell>
          <cell r="D1538" t="str">
            <v>ចាន់ វឌ្ឍនៈ</v>
          </cell>
          <cell r="E1538" t="str">
            <v>CHAN VATANAK</v>
          </cell>
          <cell r="F1538" t="str">
            <v>0010002553495</v>
          </cell>
        </row>
        <row r="1539">
          <cell r="B1539" t="str">
            <v>លី ទីណាល់</v>
          </cell>
          <cell r="C1539" t="str">
            <v>1810300362</v>
          </cell>
          <cell r="D1539" t="str">
            <v>លី ទីណាល់</v>
          </cell>
          <cell r="E1539" t="str">
            <v>LY TINAL</v>
          </cell>
          <cell r="F1539" t="str">
            <v>0010002532293</v>
          </cell>
        </row>
        <row r="1540">
          <cell r="B1540" t="str">
            <v>អ៊ឹង ស៊ីថេត</v>
          </cell>
          <cell r="C1540" t="str">
            <v>2850300297</v>
          </cell>
          <cell r="D1540" t="str">
            <v>អ៊ឹង ស៊ីថេត</v>
          </cell>
          <cell r="E1540" t="str">
            <v>UNG SITHET</v>
          </cell>
          <cell r="F1540" t="str">
            <v>0010002784535</v>
          </cell>
        </row>
        <row r="1541">
          <cell r="B1541" t="str">
            <v>ម៉ៅ ឈាងហេង</v>
          </cell>
          <cell r="C1541">
            <v>1900300414</v>
          </cell>
          <cell r="D1541" t="str">
            <v>ម៉ៅ ឈាងហេង</v>
          </cell>
          <cell r="E1541" t="str">
            <v>MAO CHHEANG HENG</v>
          </cell>
          <cell r="F1541">
            <v>240000248054</v>
          </cell>
        </row>
        <row r="1542">
          <cell r="B1542" t="str">
            <v>ជឿង បូរិនសក្តិ</v>
          </cell>
          <cell r="C1542" t="str">
            <v>1861000088</v>
          </cell>
          <cell r="D1542" t="str">
            <v>ជឿង បូរិនសក្តិ</v>
          </cell>
          <cell r="E1542" t="str">
            <v>CHEOUNG BORINSAK</v>
          </cell>
          <cell r="F1542" t="str">
            <v>0010002561854</v>
          </cell>
        </row>
        <row r="1543">
          <cell r="B1543" t="str">
            <v>នុត រ៉ាវី</v>
          </cell>
          <cell r="C1543" t="str">
            <v>2811400125</v>
          </cell>
          <cell r="D1543" t="str">
            <v>នុត រ៉ាវី</v>
          </cell>
          <cell r="E1543" t="str">
            <v>NUTH RAVY</v>
          </cell>
          <cell r="F1543" t="str">
            <v>0010002534342</v>
          </cell>
        </row>
        <row r="1544">
          <cell r="B1544" t="str">
            <v>ឆាយ ពិសី</v>
          </cell>
          <cell r="C1544" t="str">
            <v>2841200115</v>
          </cell>
          <cell r="D1544" t="str">
            <v>ឆាយ ពិសី</v>
          </cell>
          <cell r="E1544" t="str">
            <v>CHHAY PISEY</v>
          </cell>
          <cell r="F1544" t="str">
            <v>0010002533974</v>
          </cell>
        </row>
        <row r="1545">
          <cell r="B1545" t="str">
            <v>ណុប សារ៉ុម</v>
          </cell>
          <cell r="C1545" t="str">
            <v>1832100557</v>
          </cell>
          <cell r="D1545" t="str">
            <v>ណុប សារ៉ុម</v>
          </cell>
          <cell r="E1545" t="str">
            <v>NOP SAROM</v>
          </cell>
          <cell r="F1545" t="str">
            <v>0010002787364</v>
          </cell>
        </row>
        <row r="1546">
          <cell r="B1546" t="str">
            <v>សារី ស្រីនិច</v>
          </cell>
          <cell r="C1546">
            <v>2910800194</v>
          </cell>
          <cell r="D1546" t="str">
            <v>សារី ស្រីនិច</v>
          </cell>
          <cell r="E1546" t="str">
            <v>SARY SREYNICH</v>
          </cell>
          <cell r="F1546" t="str">
            <v>0010003338504</v>
          </cell>
        </row>
        <row r="1547">
          <cell r="B1547" t="str">
            <v>សុក បូរ៉ា</v>
          </cell>
          <cell r="C1547" t="str">
            <v>1811200085</v>
          </cell>
          <cell r="D1547" t="str">
            <v>សុក បូរ៉ា</v>
          </cell>
          <cell r="E1547" t="str">
            <v>SOK BORA</v>
          </cell>
          <cell r="F1547" t="str">
            <v>0010002555285</v>
          </cell>
        </row>
        <row r="1548">
          <cell r="B1548" t="str">
            <v>ងួន ហឿន</v>
          </cell>
          <cell r="C1548">
            <v>1782000109</v>
          </cell>
          <cell r="D1548" t="str">
            <v>ងួន ហឿន</v>
          </cell>
          <cell r="E1548" t="str">
            <v>NGUON HOEURN</v>
          </cell>
          <cell r="F1548" t="str">
            <v>0010002544868</v>
          </cell>
        </row>
        <row r="1549">
          <cell r="B1549" t="str">
            <v>ម៉េត ម៉ាលីនដា</v>
          </cell>
          <cell r="C1549" t="str">
            <v>2821200280</v>
          </cell>
          <cell r="D1549" t="str">
            <v>ម៉េត ម៉ាលីនដា</v>
          </cell>
          <cell r="E1549" t="str">
            <v>METH MALINDA</v>
          </cell>
          <cell r="F1549" t="str">
            <v>0010002542221</v>
          </cell>
        </row>
        <row r="1550">
          <cell r="B1550" t="str">
            <v>អ៊ូ វាសនា</v>
          </cell>
          <cell r="C1550" t="str">
            <v>1742100394</v>
          </cell>
          <cell r="D1550" t="str">
            <v>អ៊ូ វាសនា</v>
          </cell>
          <cell r="E1550" t="str">
            <v>OU VEASNA</v>
          </cell>
          <cell r="F1550" t="str">
            <v>0360000056843</v>
          </cell>
        </row>
        <row r="1551">
          <cell r="B1551" t="str">
            <v>សុខ ស៊ីនួន</v>
          </cell>
          <cell r="C1551" t="str">
            <v>2831200249</v>
          </cell>
          <cell r="D1551" t="str">
            <v>សុខ ស៊ីនួន</v>
          </cell>
          <cell r="E1551" t="str">
            <v>SOK SINOUN</v>
          </cell>
          <cell r="F1551" t="str">
            <v>0010002526404</v>
          </cell>
        </row>
        <row r="1552">
          <cell r="B1552" t="str">
            <v>ជឹម វិសី</v>
          </cell>
          <cell r="C1552" t="str">
            <v>2820200397</v>
          </cell>
          <cell r="D1552" t="str">
            <v>ជឹម វិសី</v>
          </cell>
          <cell r="E1552" t="str">
            <v>CHIM VISEY</v>
          </cell>
          <cell r="F1552" t="str">
            <v>0010002541756</v>
          </cell>
        </row>
        <row r="1553">
          <cell r="B1553" t="str">
            <v>ផេង វីយូរ៉ា</v>
          </cell>
          <cell r="C1553" t="str">
            <v>2861800024</v>
          </cell>
          <cell r="D1553" t="str">
            <v>ផេង វីយូរ៉ា</v>
          </cell>
          <cell r="E1553" t="str">
            <v>PHENG VIYOURA</v>
          </cell>
          <cell r="F1553" t="str">
            <v>0010002554858</v>
          </cell>
        </row>
        <row r="1554">
          <cell r="B1554" t="str">
            <v>សួន រដ្ឋា</v>
          </cell>
          <cell r="C1554" t="str">
            <v>2861200187</v>
          </cell>
          <cell r="D1554" t="str">
            <v>សួន រដ្ឋា</v>
          </cell>
          <cell r="E1554" t="str">
            <v>SUON RATHA</v>
          </cell>
          <cell r="F1554" t="str">
            <v>0010002730087</v>
          </cell>
        </row>
        <row r="1555">
          <cell r="B1555" t="str">
            <v>សាន្ត សុធារី</v>
          </cell>
          <cell r="C1555" t="str">
            <v>2810800231</v>
          </cell>
          <cell r="D1555" t="str">
            <v>សាន្ត សុធារី</v>
          </cell>
          <cell r="E1555" t="str">
            <v>SAN SOTHEARY</v>
          </cell>
          <cell r="F1555" t="str">
            <v>0010002541508</v>
          </cell>
        </row>
        <row r="1556">
          <cell r="B1556" t="str">
            <v>ស៊ុក សុភ័ណ្ឌ</v>
          </cell>
          <cell r="C1556" t="str">
            <v>2871200144</v>
          </cell>
          <cell r="D1556" t="str">
            <v>ស៊ុក សុភ័ណ្ឌ</v>
          </cell>
          <cell r="E1556" t="str">
            <v>SOUK SOPHORN</v>
          </cell>
          <cell r="F1556" t="str">
            <v>0130000131696</v>
          </cell>
        </row>
        <row r="1557">
          <cell r="B1557" t="str">
            <v>ហ៊ុន គឹមហ័ន</v>
          </cell>
          <cell r="C1557" t="str">
            <v>2820600150</v>
          </cell>
          <cell r="D1557" t="str">
            <v>ហ៊ុន គឹមហ័ន</v>
          </cell>
          <cell r="E1557" t="str">
            <v>HUN KIMHOIN</v>
          </cell>
          <cell r="F1557" t="str">
            <v>0010002544364</v>
          </cell>
        </row>
        <row r="1558">
          <cell r="B1558" t="str">
            <v>អ៊ុក គឹមស៊ីម</v>
          </cell>
          <cell r="C1558" t="str">
            <v>2841200239</v>
          </cell>
          <cell r="D1558" t="str">
            <v>អ៊ុក គឹមស៊ីម</v>
          </cell>
          <cell r="E1558" t="str">
            <v>OUK KIMSIM</v>
          </cell>
          <cell r="F1558" t="str">
            <v>0010002541788</v>
          </cell>
        </row>
        <row r="1559">
          <cell r="B1559" t="str">
            <v>ឆេង សារ៉ាត់</v>
          </cell>
          <cell r="C1559" t="str">
            <v>1730300818</v>
          </cell>
          <cell r="D1559" t="str">
            <v>ឆេង សារ៉ាត់</v>
          </cell>
          <cell r="E1559" t="str">
            <v>CHHENG SARATH</v>
          </cell>
          <cell r="F1559" t="str">
            <v>0010002551778</v>
          </cell>
        </row>
        <row r="1560">
          <cell r="B1560" t="str">
            <v>សុខ ដានី</v>
          </cell>
          <cell r="C1560" t="str">
            <v>2811800022</v>
          </cell>
          <cell r="D1560" t="str">
            <v>សុខ ដានី</v>
          </cell>
          <cell r="E1560" t="str">
            <v>SOK DANY</v>
          </cell>
          <cell r="F1560" t="str">
            <v>0010002554947</v>
          </cell>
        </row>
        <row r="1561">
          <cell r="B1561" t="str">
            <v>សុខ មុយទៀង</v>
          </cell>
          <cell r="C1561" t="str">
            <v>2832100150</v>
          </cell>
          <cell r="D1561" t="str">
            <v>សុខ មុយទៀង</v>
          </cell>
          <cell r="E1561" t="str">
            <v>SOK MUYTEANG</v>
          </cell>
          <cell r="F1561" t="str">
            <v>0010002547835</v>
          </cell>
        </row>
        <row r="1562">
          <cell r="B1562" t="str">
            <v>តាន់ ថារី</v>
          </cell>
          <cell r="C1562" t="str">
            <v>2840600108</v>
          </cell>
          <cell r="D1562" t="str">
            <v>តាន់ ថារី</v>
          </cell>
          <cell r="E1562" t="str">
            <v>TANN THARY</v>
          </cell>
          <cell r="F1562" t="str">
            <v>0010002541567</v>
          </cell>
        </row>
        <row r="1563">
          <cell r="B1563" t="str">
            <v>ហុក ម៉ុងហ៊ត</v>
          </cell>
          <cell r="C1563">
            <v>1901000121</v>
          </cell>
          <cell r="D1563" t="str">
            <v>ហុក ម៉ុងហ៊ត</v>
          </cell>
          <cell r="E1563" t="str">
            <v>HOK MONGHORT</v>
          </cell>
          <cell r="F1563" t="str">
            <v>0480000131255</v>
          </cell>
        </row>
        <row r="1564">
          <cell r="B1564" t="str">
            <v>ម៉ាន់ ម៉ូនីកា</v>
          </cell>
          <cell r="C1564" t="str">
            <v>1821200302</v>
          </cell>
          <cell r="D1564" t="str">
            <v>ម៉ាន់ ម៉ូនីកា</v>
          </cell>
          <cell r="E1564" t="str">
            <v>MANN MONIKA</v>
          </cell>
          <cell r="F1564" t="str">
            <v>0010002532781</v>
          </cell>
        </row>
        <row r="1565">
          <cell r="B1565" t="str">
            <v>សឹង វន</v>
          </cell>
          <cell r="C1565">
            <v>1862100299</v>
          </cell>
          <cell r="D1565" t="str">
            <v>សឹង វន</v>
          </cell>
          <cell r="E1565" t="str">
            <v>SOENG VORN</v>
          </cell>
          <cell r="F1565" t="str">
            <v>0290000042941</v>
          </cell>
        </row>
        <row r="1566">
          <cell r="B1566" t="str">
            <v>អ៊ឹង យុទ្ធាវី</v>
          </cell>
          <cell r="C1566" t="str">
            <v>2831200251</v>
          </cell>
          <cell r="D1566" t="str">
            <v>អ៊ឹង យុទ្ធាវី</v>
          </cell>
          <cell r="E1566" t="str">
            <v>ING YUTHEAVY</v>
          </cell>
          <cell r="F1566" t="str">
            <v>0010002529756</v>
          </cell>
        </row>
        <row r="1567">
          <cell r="B1567" t="str">
            <v>ទត ប៉ូឡារី</v>
          </cell>
          <cell r="C1567" t="str">
            <v>1730400009</v>
          </cell>
          <cell r="D1567" t="str">
            <v>ទត ប៉ូឡារី</v>
          </cell>
          <cell r="E1567" t="str">
            <v>TORT POLARY</v>
          </cell>
          <cell r="F1567" t="str">
            <v>0010002557547</v>
          </cell>
        </row>
        <row r="1568">
          <cell r="B1568" t="str">
            <v>សា សុមុត</v>
          </cell>
          <cell r="C1568">
            <v>1760800256</v>
          </cell>
          <cell r="D1568" t="str">
            <v>សា សុមុត</v>
          </cell>
          <cell r="E1568" t="str">
            <v>SA SOMUTH</v>
          </cell>
          <cell r="F1568" t="str">
            <v>0010001546479</v>
          </cell>
        </row>
        <row r="1569">
          <cell r="B1569" t="str">
            <v>ពិន រដ្ឋាណា</v>
          </cell>
          <cell r="C1569" t="str">
            <v>1821200308</v>
          </cell>
          <cell r="D1569" t="str">
            <v>ពិន រដ្ឋាណា</v>
          </cell>
          <cell r="E1569" t="str">
            <v>PIN ROTHANA</v>
          </cell>
          <cell r="F1569" t="str">
            <v>0010002536191</v>
          </cell>
        </row>
        <row r="1570">
          <cell r="B1570" t="str">
            <v>ដួង សុខា</v>
          </cell>
          <cell r="C1570" t="str">
            <v>1802100412</v>
          </cell>
          <cell r="D1570" t="str">
            <v>ដួង សុខា</v>
          </cell>
          <cell r="E1570" t="str">
            <v>DUONG SOKHA</v>
          </cell>
          <cell r="F1570" t="str">
            <v>0010002526455</v>
          </cell>
        </row>
        <row r="1571">
          <cell r="B1571" t="str">
            <v>ស៊ូ សម្បត្តិ</v>
          </cell>
          <cell r="C1571" t="str">
            <v>1822100454</v>
          </cell>
          <cell r="D1571" t="str">
            <v>ស៊ូ សម្បត្តិ</v>
          </cell>
          <cell r="E1571" t="str">
            <v>SOU SAMBATH</v>
          </cell>
          <cell r="F1571" t="str">
            <v>0140000077848</v>
          </cell>
        </row>
        <row r="1572">
          <cell r="B1572" t="str">
            <v>ភោគ ចិន្តា</v>
          </cell>
          <cell r="C1572" t="str">
            <v>2850800283</v>
          </cell>
          <cell r="D1572" t="str">
            <v>ភោគ ចិន្តា</v>
          </cell>
          <cell r="E1572" t="str">
            <v>PHOK CHENDA</v>
          </cell>
          <cell r="F1572" t="str">
            <v>0010002785458</v>
          </cell>
        </row>
        <row r="1573">
          <cell r="B1573" t="str">
            <v>ពេជ្រ ស៊ូប៊ូតា</v>
          </cell>
          <cell r="C1573">
            <v>2891000123</v>
          </cell>
          <cell r="D1573" t="str">
            <v>ពេជ្រ ស៊ូប៊ូតា</v>
          </cell>
          <cell r="E1573" t="str">
            <v>PICH SOUBOUTA</v>
          </cell>
          <cell r="F1573" t="str">
            <v>0010002336907</v>
          </cell>
        </row>
        <row r="1574">
          <cell r="B1574" t="str">
            <v>យូ សារ៉ាត់</v>
          </cell>
          <cell r="C1574" t="str">
            <v>1872100316</v>
          </cell>
          <cell r="D1574" t="str">
            <v>យូ សារ៉ាត់</v>
          </cell>
          <cell r="E1574" t="str">
            <v>YOU SARAT</v>
          </cell>
          <cell r="F1574" t="str">
            <v>0010002785318</v>
          </cell>
        </row>
        <row r="1575">
          <cell r="B1575" t="str">
            <v>សុខ ចាន់មូលីណា</v>
          </cell>
          <cell r="C1575" t="str">
            <v>2871200242</v>
          </cell>
          <cell r="D1575" t="str">
            <v>សុខ ចាន់មូលីណា</v>
          </cell>
          <cell r="E1575" t="str">
            <v>SOK CHANMOLINA</v>
          </cell>
          <cell r="F1575" t="str">
            <v>0010002784497</v>
          </cell>
        </row>
        <row r="1576">
          <cell r="B1576" t="str">
            <v>ជៀក លីម៉េង</v>
          </cell>
          <cell r="C1576" t="str">
            <v>1821400233</v>
          </cell>
          <cell r="D1576" t="str">
            <v>ជៀក លីម៉េង</v>
          </cell>
          <cell r="E1576" t="str">
            <v>CHEAK LYMENG</v>
          </cell>
          <cell r="F1576" t="str">
            <v>0010002526412</v>
          </cell>
        </row>
        <row r="1577">
          <cell r="B1577" t="str">
            <v>សោម ស៊ុនចា</v>
          </cell>
          <cell r="C1577" t="str">
            <v>2830800196</v>
          </cell>
          <cell r="D1577" t="str">
            <v>សោម ស៊ុនចា</v>
          </cell>
          <cell r="E1577" t="str">
            <v>SOM SUNCHA</v>
          </cell>
          <cell r="F1577" t="str">
            <v>0010002526226</v>
          </cell>
        </row>
        <row r="1578">
          <cell r="B1578" t="str">
            <v>សុទ្ធ សៅរ៍</v>
          </cell>
          <cell r="C1578" t="str">
            <v>1841400285</v>
          </cell>
          <cell r="D1578" t="str">
            <v>សុទ្ធ សៅរ៍</v>
          </cell>
          <cell r="E1578" t="str">
            <v>SOTH SAO</v>
          </cell>
          <cell r="F1578" t="str">
            <v>0010002551317</v>
          </cell>
        </row>
        <row r="1579">
          <cell r="B1579" t="str">
            <v>ង៉ែត សុវណ្ណតារា</v>
          </cell>
          <cell r="C1579">
            <v>1861500137</v>
          </cell>
          <cell r="D1579" t="str">
            <v>ង៉ែត សុវណ្ណតារា</v>
          </cell>
          <cell r="E1579" t="str">
            <v>NGET SOVANNTARA</v>
          </cell>
          <cell r="F1579" t="str">
            <v>0060000271578</v>
          </cell>
        </row>
        <row r="1580">
          <cell r="B1580" t="str">
            <v>ប៉ុក ចក្រា</v>
          </cell>
          <cell r="C1580" t="str">
            <v>1831200469</v>
          </cell>
          <cell r="D1580" t="str">
            <v>ប៉ុក ចក្រា</v>
          </cell>
          <cell r="E1580" t="str">
            <v>POK CHAKRA</v>
          </cell>
          <cell r="F1580" t="str">
            <v>0010002535713</v>
          </cell>
        </row>
        <row r="1581">
          <cell r="B1581" t="str">
            <v>រ័ត្ន រ៉ានីន</v>
          </cell>
          <cell r="C1581" t="str">
            <v>2811200358</v>
          </cell>
          <cell r="D1581" t="str">
            <v>រ័ត្ន រ៉ានីន</v>
          </cell>
          <cell r="E1581" t="str">
            <v>ROTH RANINE</v>
          </cell>
          <cell r="F1581" t="str">
            <v>0010002553428</v>
          </cell>
        </row>
        <row r="1582">
          <cell r="B1582" t="str">
            <v>អោក ឡៃស៊</v>
          </cell>
          <cell r="C1582">
            <v>1842100473</v>
          </cell>
          <cell r="D1582" t="str">
            <v>អោក ឡៃស៊</v>
          </cell>
          <cell r="E1582" t="str">
            <v>ORK LAYSOR</v>
          </cell>
          <cell r="F1582" t="str">
            <v>0010002783342</v>
          </cell>
        </row>
        <row r="1583">
          <cell r="B1583" t="str">
            <v>តាត់ សំនិត</v>
          </cell>
          <cell r="C1583" t="str">
            <v>1930800210</v>
          </cell>
          <cell r="D1583" t="str">
            <v>តាត់ សំនិត</v>
          </cell>
          <cell r="E1583" t="str">
            <v>TAT SAMNITH</v>
          </cell>
          <cell r="F1583" t="str">
            <v>0480000227187</v>
          </cell>
        </row>
        <row r="1584">
          <cell r="B1584" t="str">
            <v>ឡៅ គឹមលី</v>
          </cell>
          <cell r="C1584">
            <v>2920100162</v>
          </cell>
          <cell r="D1584" t="str">
            <v>ឡៅ គឹមលី</v>
          </cell>
          <cell r="E1584" t="str">
            <v>LAO KIMLY</v>
          </cell>
          <cell r="F1584" t="str">
            <v>0240000205851</v>
          </cell>
        </row>
        <row r="1585">
          <cell r="B1585" t="str">
            <v>ពៅ លីនដា</v>
          </cell>
          <cell r="C1585">
            <v>2951400183</v>
          </cell>
          <cell r="D1585" t="str">
            <v>ពៅ លីនដា</v>
          </cell>
          <cell r="E1585" t="str">
            <v>POV LINDA</v>
          </cell>
          <cell r="F1585" t="str">
            <v>0260000232795</v>
          </cell>
        </row>
        <row r="1586">
          <cell r="B1586" t="str">
            <v>នី សម្បត្តិ</v>
          </cell>
          <cell r="C1586" t="str">
            <v>1790800255</v>
          </cell>
          <cell r="D1586" t="str">
            <v>នី សម្បត្តិ</v>
          </cell>
          <cell r="E1586" t="str">
            <v>NY SAMBATH</v>
          </cell>
          <cell r="F1586" t="str">
            <v>0010002532568</v>
          </cell>
        </row>
        <row r="1587">
          <cell r="B1587" t="str">
            <v>សួន វណ្ណៈ</v>
          </cell>
          <cell r="C1587" t="str">
            <v>1792100167</v>
          </cell>
          <cell r="D1587" t="str">
            <v>សួន វណ្ណៈ</v>
          </cell>
          <cell r="E1587" t="str">
            <v>SOUN VANNAK</v>
          </cell>
          <cell r="F1587" t="str">
            <v>0010002562001</v>
          </cell>
        </row>
        <row r="1588">
          <cell r="B1588" t="str">
            <v>នាក់ វុទ្ធី</v>
          </cell>
          <cell r="C1588" t="str">
            <v>1821200158</v>
          </cell>
          <cell r="D1588" t="str">
            <v>នាក់ វុទ្ធី</v>
          </cell>
          <cell r="E1588" t="str">
            <v>NAK VUTHY</v>
          </cell>
          <cell r="F1588" t="str">
            <v>0010002528423</v>
          </cell>
        </row>
        <row r="1589">
          <cell r="B1589" t="str">
            <v>ភឿន មិនា</v>
          </cell>
          <cell r="C1589" t="str">
            <v>2831200267</v>
          </cell>
          <cell r="D1589" t="str">
            <v>ភឿន មិនា</v>
          </cell>
          <cell r="E1589" t="str">
            <v>PHOEUN MINEA</v>
          </cell>
          <cell r="F1589" t="str">
            <v>0010002531564</v>
          </cell>
        </row>
        <row r="1590">
          <cell r="B1590" t="str">
            <v>ម៉ៅ សុខា</v>
          </cell>
          <cell r="C1590" t="str">
            <v>1730800805</v>
          </cell>
          <cell r="D1590" t="str">
            <v>ម៉ៅ សុខា</v>
          </cell>
          <cell r="E1590" t="str">
            <v>MAO SOKHA</v>
          </cell>
          <cell r="F1590" t="str">
            <v>0010002551026</v>
          </cell>
        </row>
        <row r="1591">
          <cell r="B1591" t="str">
            <v>គាត ពុធណារិទ្ឋ</v>
          </cell>
          <cell r="C1591" t="str">
            <v>1831200011</v>
          </cell>
          <cell r="D1591" t="str">
            <v>គាត ពុធណារិទ្ឋ</v>
          </cell>
          <cell r="E1591" t="str">
            <v>KEAT PUTNARITH</v>
          </cell>
          <cell r="F1591" t="str">
            <v>0010002535608</v>
          </cell>
        </row>
        <row r="1592">
          <cell r="B1592" t="str">
            <v>ឡេង ពុទ្ធិច័ន្ទមីនា</v>
          </cell>
          <cell r="C1592" t="str">
            <v>1800800651</v>
          </cell>
          <cell r="D1592" t="str">
            <v>ឡេង ពុទ្ធិច័ន្ទមីនា</v>
          </cell>
          <cell r="E1592" t="str">
            <v>LENG PUTHYCHAN
MINA</v>
          </cell>
          <cell r="F1592" t="str">
            <v>0010003356758</v>
          </cell>
        </row>
        <row r="1593">
          <cell r="B1593" t="str">
            <v>ដាន ហាប់</v>
          </cell>
          <cell r="C1593">
            <v>1882100563</v>
          </cell>
          <cell r="D1593" t="str">
            <v>ដាន ហាប់</v>
          </cell>
          <cell r="E1593" t="str">
            <v>DAN HAB</v>
          </cell>
          <cell r="F1593" t="str">
            <v>0480000131147</v>
          </cell>
        </row>
        <row r="1594">
          <cell r="B1594" t="str">
            <v>ជេដ្ឋា យុវណ្ណនី</v>
          </cell>
          <cell r="C1594">
            <v>2891200176</v>
          </cell>
          <cell r="D1594" t="str">
            <v>ជេដ្ឋា យុវណ្ណនី</v>
          </cell>
          <cell r="E1594" t="str">
            <v>CHETHA YUVANNY</v>
          </cell>
          <cell r="F1594" t="str">
            <v>0420000149418</v>
          </cell>
        </row>
        <row r="1595">
          <cell r="B1595" t="str">
            <v>ជា ចិន្តចិន្ត</v>
          </cell>
          <cell r="C1595">
            <v>2900200291</v>
          </cell>
          <cell r="D1595" t="str">
            <v>ជា ចិន្តចិន្ត</v>
          </cell>
          <cell r="E1595" t="str">
            <v>CHEA CHEN CHEN</v>
          </cell>
          <cell r="F1595" t="str">
            <v>0420000099901</v>
          </cell>
        </row>
        <row r="1596">
          <cell r="B1596" t="str">
            <v>អ៊ិត ផល្លីន</v>
          </cell>
          <cell r="C1596" t="str">
            <v>2811200322</v>
          </cell>
          <cell r="D1596" t="str">
            <v>អ៊ិត ផល្លីន</v>
          </cell>
          <cell r="E1596" t="str">
            <v>ITH PHALLINE</v>
          </cell>
          <cell r="F1596" t="str">
            <v>0010002540423</v>
          </cell>
        </row>
        <row r="1597">
          <cell r="B1597" t="str">
            <v>អ៊ូ គឹមឆាយ</v>
          </cell>
          <cell r="C1597">
            <v>1891200294</v>
          </cell>
          <cell r="D1597" t="str">
            <v>អ៊ូ គឹមឆាយ</v>
          </cell>
          <cell r="E1597" t="str">
            <v>OU KIMCHHAY</v>
          </cell>
          <cell r="F1597" t="str">
            <v>0440000029467</v>
          </cell>
        </row>
        <row r="1598">
          <cell r="B1598" t="str">
            <v>លឹម សៀងហួត</v>
          </cell>
          <cell r="C1598">
            <v>1801200393</v>
          </cell>
          <cell r="D1598" t="str">
            <v>លឹម សៀងហួត</v>
          </cell>
          <cell r="E1598" t="str">
            <v>LIM SEANG HOUT</v>
          </cell>
          <cell r="F1598" t="str">
            <v>0220000173417</v>
          </cell>
        </row>
        <row r="1599">
          <cell r="B1599" t="str">
            <v>រ័ត្ន ពិសី</v>
          </cell>
          <cell r="C1599">
            <v>2911500034</v>
          </cell>
          <cell r="D1599" t="str">
            <v>រ័ត្ន ពិសី</v>
          </cell>
          <cell r="E1599" t="str">
            <v>RORT PISEY</v>
          </cell>
          <cell r="F1599" t="str">
            <v>0480000131611</v>
          </cell>
        </row>
        <row r="1600">
          <cell r="B1600" t="str">
            <v>សាន់ សុភ័ណ្ឌ</v>
          </cell>
          <cell r="C1600">
            <v>1852100451</v>
          </cell>
          <cell r="D1600" t="str">
            <v>សាន់ សុភ័ណ្ឌ</v>
          </cell>
          <cell r="E1600" t="str">
            <v>SANN SOPHAON</v>
          </cell>
          <cell r="F1600" t="str">
            <v>0280000082597</v>
          </cell>
        </row>
        <row r="1601">
          <cell r="B1601" t="str">
            <v>ម៉ម ពន្លឺ</v>
          </cell>
          <cell r="C1601">
            <v>1920700197</v>
          </cell>
          <cell r="D1601" t="str">
            <v>ម៉ម ពន្លឺ</v>
          </cell>
          <cell r="E1601" t="str">
            <v>MAM PONLEU</v>
          </cell>
          <cell r="F1601">
            <v>10004209783</v>
          </cell>
        </row>
        <row r="1602">
          <cell r="B1602" t="str">
            <v>ឯក ឡេងហៃ</v>
          </cell>
          <cell r="C1602">
            <v>1930800048</v>
          </cell>
          <cell r="D1602" t="str">
            <v>ឯក ឡេងហៃ</v>
          </cell>
          <cell r="E1602" t="str">
            <v>EK LENGHAY</v>
          </cell>
          <cell r="F1602">
            <v>10006377551</v>
          </cell>
        </row>
        <row r="1603">
          <cell r="B1603" t="str">
            <v>សយ សុភា</v>
          </cell>
          <cell r="C1603" t="str">
            <v>2820700194</v>
          </cell>
          <cell r="D1603" t="str">
            <v>សយ សុភា</v>
          </cell>
          <cell r="E1603" t="str">
            <v>SAY SOPHEA</v>
          </cell>
          <cell r="F1603" t="str">
            <v>0010002531513</v>
          </cell>
        </row>
        <row r="1604">
          <cell r="B1604" t="str">
            <v>ឃុន ប្រុសពៅ</v>
          </cell>
          <cell r="C1604" t="str">
            <v>1861400201</v>
          </cell>
          <cell r="D1604" t="str">
            <v>ឃុន ប្រុសពៅ</v>
          </cell>
          <cell r="E1604" t="str">
            <v>KHUN BRUSPOV</v>
          </cell>
          <cell r="F1604" t="str">
            <v>0010002532145</v>
          </cell>
        </row>
        <row r="1605">
          <cell r="B1605" t="str">
            <v>ប៉ែន សុភា</v>
          </cell>
          <cell r="C1605" t="str">
            <v>1830800415</v>
          </cell>
          <cell r="D1605" t="str">
            <v>ប៉ែន សុភា</v>
          </cell>
          <cell r="E1605" t="str">
            <v>PEN SOPHAE</v>
          </cell>
          <cell r="F1605" t="str">
            <v>0010002800654</v>
          </cell>
        </row>
        <row r="1606">
          <cell r="B1606" t="str">
            <v>ជា ចិន្តា</v>
          </cell>
          <cell r="C1606" t="str">
            <v>1800800571</v>
          </cell>
          <cell r="D1606" t="str">
            <v>ជា ចិន្តា</v>
          </cell>
          <cell r="E1606" t="str">
            <v>CHEA CHENDA</v>
          </cell>
          <cell r="F1606" t="str">
            <v>0010002532137</v>
          </cell>
        </row>
        <row r="1607">
          <cell r="B1607" t="str">
            <v>សុខ វឿន</v>
          </cell>
          <cell r="C1607" t="str">
            <v>1740300511</v>
          </cell>
          <cell r="D1607" t="str">
            <v>សុខ វឿន</v>
          </cell>
          <cell r="E1607" t="str">
            <v>SOK VOEUN</v>
          </cell>
          <cell r="F1607" t="str">
            <v>0010002526684</v>
          </cell>
        </row>
        <row r="1608">
          <cell r="B1608" t="str">
            <v>ផង់ វិបុល</v>
          </cell>
          <cell r="C1608">
            <v>1861200356</v>
          </cell>
          <cell r="D1608" t="str">
            <v>ផង់ វិបុល</v>
          </cell>
          <cell r="E1608" t="str">
            <v>PHANG VIBOL</v>
          </cell>
          <cell r="F1608" t="str">
            <v>0420000114641</v>
          </cell>
        </row>
        <row r="1609">
          <cell r="B1609" t="str">
            <v>រ័ត្ន នារីនាថ</v>
          </cell>
          <cell r="C1609" t="str">
            <v>2811200269</v>
          </cell>
          <cell r="D1609" t="str">
            <v>រ័ត្ន នារីនាថ</v>
          </cell>
          <cell r="E1609" t="str">
            <v>RATH NEARY NEATH</v>
          </cell>
          <cell r="F1609" t="str">
            <v>0010002529187</v>
          </cell>
        </row>
        <row r="1610">
          <cell r="B1610" t="str">
            <v>កៃ សុភា</v>
          </cell>
          <cell r="C1610" t="str">
            <v>1800300503</v>
          </cell>
          <cell r="D1610" t="str">
            <v>កៃ សុភា</v>
          </cell>
          <cell r="E1610" t="str">
            <v>KAY SOPHEA</v>
          </cell>
          <cell r="F1610" t="str">
            <v>0010002531367</v>
          </cell>
        </row>
        <row r="1611">
          <cell r="B1611" t="str">
            <v>យូ រ៉ាដែត</v>
          </cell>
          <cell r="C1611" t="str">
            <v>1831200336</v>
          </cell>
          <cell r="D1611" t="str">
            <v>យូ រ៉ាដែត</v>
          </cell>
          <cell r="E1611" t="str">
            <v>YOU RADETH</v>
          </cell>
          <cell r="F1611" t="str">
            <v>0010002531874</v>
          </cell>
        </row>
        <row r="1612">
          <cell r="B1612" t="str">
            <v>ប៉ឹក សាម៉ុល</v>
          </cell>
          <cell r="C1612" t="str">
            <v>1682000054</v>
          </cell>
          <cell r="D1612" t="str">
            <v>ប៉ឹក សាម៉ុល</v>
          </cell>
          <cell r="E1612" t="str">
            <v>PEK SAMOL</v>
          </cell>
          <cell r="F1612" t="str">
            <v>0340000016794</v>
          </cell>
        </row>
        <row r="1613">
          <cell r="B1613" t="str">
            <v>ស្រី សារ៉ន</v>
          </cell>
          <cell r="C1613" t="str">
            <v>2662100004</v>
          </cell>
          <cell r="D1613" t="str">
            <v>ស្រី សារ៉ន</v>
          </cell>
          <cell r="E1613" t="str">
            <v>SREY SARAN</v>
          </cell>
          <cell r="F1613" t="str">
            <v>0010002532331</v>
          </cell>
        </row>
        <row r="1614">
          <cell r="B1614" t="str">
            <v>លឹម សោភ័ណ្ឌតារា</v>
          </cell>
          <cell r="C1614">
            <v>1830300310</v>
          </cell>
          <cell r="D1614" t="str">
            <v>លឹម សោភ័ណ្ឌតារា</v>
          </cell>
          <cell r="E1614" t="str">
            <v>LIM SOPHORN DARA</v>
          </cell>
          <cell r="F1614" t="str">
            <v>0010002534288</v>
          </cell>
        </row>
        <row r="1615">
          <cell r="B1615" t="str">
            <v>ផូ ភាង</v>
          </cell>
          <cell r="C1615" t="str">
            <v>1850600165</v>
          </cell>
          <cell r="D1615" t="str">
            <v>ផូ ភាង</v>
          </cell>
          <cell r="E1615" t="str">
            <v>PHO PHEANG</v>
          </cell>
          <cell r="F1615" t="str">
            <v>0010002800913</v>
          </cell>
        </row>
        <row r="1616">
          <cell r="B1616" t="str">
            <v>ឌី ដានី</v>
          </cell>
          <cell r="C1616">
            <v>1880300362</v>
          </cell>
          <cell r="D1616" t="str">
            <v>ឌី ដានី</v>
          </cell>
          <cell r="E1616" t="str">
            <v>DY DANY</v>
          </cell>
          <cell r="F1616" t="str">
            <v>0190000175459</v>
          </cell>
        </row>
        <row r="1617">
          <cell r="B1617" t="str">
            <v>ប៊ូ វីរីយា</v>
          </cell>
          <cell r="C1617" t="str">
            <v>2711200022</v>
          </cell>
          <cell r="D1617" t="str">
            <v>ប៊ូ វីរីយា</v>
          </cell>
          <cell r="E1617" t="str">
            <v>BOU VIRIYA</v>
          </cell>
          <cell r="F1617" t="str">
            <v>0010002533761</v>
          </cell>
        </row>
        <row r="1618">
          <cell r="B1618" t="str">
            <v>ថោ ហ៊រ</v>
          </cell>
          <cell r="C1618" t="str">
            <v>1760200296</v>
          </cell>
          <cell r="D1618" t="str">
            <v>ថោ ហ៊រ</v>
          </cell>
          <cell r="E1618" t="str">
            <v>THOR HOR</v>
          </cell>
          <cell r="F1618" t="str">
            <v>0120000116489</v>
          </cell>
        </row>
        <row r="1619">
          <cell r="B1619" t="str">
            <v>សាន ណារិន</v>
          </cell>
          <cell r="C1619" t="str">
            <v>1791400281</v>
          </cell>
          <cell r="D1619" t="str">
            <v>សាន ណារិន</v>
          </cell>
          <cell r="E1619" t="str">
            <v>SAN NARIN</v>
          </cell>
          <cell r="F1619" t="str">
            <v>0120000116478</v>
          </cell>
        </row>
        <row r="1620">
          <cell r="B1620" t="str">
            <v>មាស ចន្ទី</v>
          </cell>
          <cell r="C1620" t="str">
            <v>1822100466</v>
          </cell>
          <cell r="D1620" t="str">
            <v>មាស ចន្ទី</v>
          </cell>
          <cell r="E1620" t="str">
            <v>MEAS CHANNTY</v>
          </cell>
          <cell r="F1620" t="str">
            <v>0120000116462</v>
          </cell>
        </row>
        <row r="1621">
          <cell r="B1621" t="str">
            <v>ណន បញ្ញា</v>
          </cell>
          <cell r="C1621">
            <v>1931200182</v>
          </cell>
          <cell r="D1621" t="str">
            <v>ណន បញ្ញា</v>
          </cell>
          <cell r="E1621" t="str">
            <v>NORN PANHA</v>
          </cell>
          <cell r="F1621">
            <v>10004424536</v>
          </cell>
        </row>
        <row r="1622">
          <cell r="B1622" t="str">
            <v>សុខ ភូមារ៉ា</v>
          </cell>
          <cell r="C1622">
            <v>2930100136</v>
          </cell>
          <cell r="D1622" t="str">
            <v>សុខ ភូមារ៉ា</v>
          </cell>
          <cell r="E1622" t="str">
            <v>SOK PHOUMARA</v>
          </cell>
          <cell r="F1622">
            <v>240000190676</v>
          </cell>
        </row>
        <row r="1623">
          <cell r="B1623" t="str">
            <v>តែម ទិត្យ</v>
          </cell>
          <cell r="C1623" t="str">
            <v>1830200396</v>
          </cell>
          <cell r="D1623" t="str">
            <v>តែម ទិត្យ</v>
          </cell>
          <cell r="E1623" t="str">
            <v>TEM TITH</v>
          </cell>
          <cell r="F1623" t="str">
            <v>0040000333362</v>
          </cell>
        </row>
        <row r="1624">
          <cell r="B1624" t="str">
            <v>សួរ សាន</v>
          </cell>
          <cell r="C1624">
            <v>1820200470</v>
          </cell>
          <cell r="D1624" t="str">
            <v>សួរ សាន</v>
          </cell>
          <cell r="E1624" t="str">
            <v>SOUR SAN</v>
          </cell>
          <cell r="F1624" t="str">
            <v>0040000428827</v>
          </cell>
        </row>
        <row r="1625">
          <cell r="B1625" t="str">
            <v>រឿន មាន</v>
          </cell>
          <cell r="C1625">
            <v>1880700244</v>
          </cell>
          <cell r="D1625" t="str">
            <v>រឿន មាន</v>
          </cell>
          <cell r="E1625" t="str">
            <v>ROEUN MEAN</v>
          </cell>
          <cell r="F1625">
            <v>40000770924</v>
          </cell>
        </row>
        <row r="1626">
          <cell r="B1626" t="str">
            <v>សាយ សុធន</v>
          </cell>
          <cell r="C1626" t="str">
            <v>1780300267</v>
          </cell>
          <cell r="D1626" t="str">
            <v>សាយ សុធន</v>
          </cell>
          <cell r="E1626" t="str">
            <v>SAY SOTHON</v>
          </cell>
          <cell r="F1626" t="str">
            <v>0050000086182</v>
          </cell>
        </row>
        <row r="1627">
          <cell r="B1627" t="str">
            <v>យន់ សុនិតា</v>
          </cell>
          <cell r="C1627">
            <v>2900300465</v>
          </cell>
          <cell r="D1627" t="str">
            <v>យន់ សុនិតា</v>
          </cell>
          <cell r="E1627" t="str">
            <v>YUN SONITA</v>
          </cell>
          <cell r="F1627">
            <v>50000402092</v>
          </cell>
        </row>
        <row r="1628">
          <cell r="B1628" t="str">
            <v>ឈិត សុខលីម</v>
          </cell>
          <cell r="C1628">
            <v>1920300112</v>
          </cell>
          <cell r="D1628" t="str">
            <v>ឈិត សុខលីម</v>
          </cell>
          <cell r="E1628" t="str">
            <v>CHHIT SOKLIM</v>
          </cell>
          <cell r="F1628">
            <v>10006701391</v>
          </cell>
        </row>
        <row r="1629">
          <cell r="B1629" t="str">
            <v>ស៊ឹម ប៊ុនធឿន</v>
          </cell>
          <cell r="C1629" t="str">
            <v>1820400118</v>
          </cell>
          <cell r="D1629" t="str">
            <v>ស៊ឹម ប៊ុនធឿន</v>
          </cell>
          <cell r="E1629" t="str">
            <v>SIM BUNTHOEUN</v>
          </cell>
          <cell r="F1629" t="str">
            <v>0150000027668</v>
          </cell>
        </row>
        <row r="1630">
          <cell r="B1630" t="str">
            <v>បិន ប៊ុនឡុង</v>
          </cell>
          <cell r="C1630">
            <v>1830400138</v>
          </cell>
          <cell r="D1630" t="str">
            <v>បិន ប៊ុនឡុង</v>
          </cell>
          <cell r="E1630" t="str">
            <v>BIN BUNLONG</v>
          </cell>
          <cell r="F1630" t="str">
            <v>0150000055378</v>
          </cell>
        </row>
        <row r="1631">
          <cell r="B1631" t="str">
            <v>ពៅ សូនី</v>
          </cell>
          <cell r="C1631">
            <v>1820800131</v>
          </cell>
          <cell r="D1631" t="str">
            <v>ពៅ សូនី</v>
          </cell>
          <cell r="E1631" t="str">
            <v>POUV SONY</v>
          </cell>
          <cell r="F1631">
            <v>150000184103</v>
          </cell>
        </row>
        <row r="1632">
          <cell r="B1632" t="str">
            <v>ម៉ូវ រដ្ឋា</v>
          </cell>
          <cell r="C1632" t="str">
            <v>1822100553</v>
          </cell>
          <cell r="D1632" t="str">
            <v>ម៉ូវ រដ្ឋា</v>
          </cell>
          <cell r="E1632" t="str">
            <v>MOV RATHA</v>
          </cell>
          <cell r="F1632" t="str">
            <v>0360000056819</v>
          </cell>
        </row>
        <row r="1633">
          <cell r="B1633" t="str">
            <v>វ៉ែន តារាវុធ</v>
          </cell>
          <cell r="C1633" t="str">
            <v>1790800303</v>
          </cell>
          <cell r="D1633" t="str">
            <v>វ៉ែន តារាវុធ</v>
          </cell>
          <cell r="E1633" t="str">
            <v>VEN DARAVUTH</v>
          </cell>
          <cell r="F1633" t="str">
            <v>0130000131033</v>
          </cell>
        </row>
        <row r="1634">
          <cell r="B1634" t="str">
            <v>ហុង សម្បត្តិ</v>
          </cell>
          <cell r="C1634" t="str">
            <v>1842100451</v>
          </cell>
          <cell r="D1634" t="str">
            <v>ហុង សម្បត្តិ</v>
          </cell>
          <cell r="E1634" t="str">
            <v>HONG SAMBATH</v>
          </cell>
          <cell r="F1634" t="str">
            <v>0010002785345</v>
          </cell>
        </row>
        <row r="1635">
          <cell r="B1635" t="str">
            <v>ហឿន សុខណា</v>
          </cell>
          <cell r="C1635" t="str">
            <v>1821400234</v>
          </cell>
          <cell r="D1635" t="str">
            <v>ហឿន សុខណា</v>
          </cell>
          <cell r="E1635" t="str">
            <v>HOEUN SOKNA</v>
          </cell>
          <cell r="F1635" t="str">
            <v>0010002876731</v>
          </cell>
        </row>
        <row r="1636">
          <cell r="B1636" t="str">
            <v>ទែន សុខន</v>
          </cell>
          <cell r="C1636">
            <v>1850800241</v>
          </cell>
          <cell r="D1636" t="str">
            <v>ទែន សុខន</v>
          </cell>
          <cell r="E1636" t="str">
            <v>TEN SOKHORN</v>
          </cell>
          <cell r="F1636" t="str">
            <v>0010003726733</v>
          </cell>
        </row>
        <row r="1637">
          <cell r="B1637" t="str">
            <v>លី សុខា</v>
          </cell>
          <cell r="C1637" t="str">
            <v>1810600192</v>
          </cell>
          <cell r="D1637" t="str">
            <v>លី សុខា</v>
          </cell>
          <cell r="E1637" t="str">
            <v>LY SOKHA</v>
          </cell>
          <cell r="F1637" t="str">
            <v>0370000063136</v>
          </cell>
        </row>
        <row r="1638">
          <cell r="B1638" t="str">
            <v>ពេជ្រ ខន</v>
          </cell>
          <cell r="C1638" t="str">
            <v>1821400270</v>
          </cell>
          <cell r="D1638" t="str">
            <v>ពេជ្រ ខន</v>
          </cell>
          <cell r="E1638" t="str">
            <v>PICH KHORN</v>
          </cell>
          <cell r="F1638" t="str">
            <v>0010002531637</v>
          </cell>
        </row>
        <row r="1639">
          <cell r="B1639" t="str">
            <v>ហាត ទៀងបូរេន</v>
          </cell>
          <cell r="C1639">
            <v>1820600274</v>
          </cell>
          <cell r="D1639" t="str">
            <v>ហាត ទៀងបូរេន</v>
          </cell>
          <cell r="E1639" t="str">
            <v>HATH TIENGBOREN</v>
          </cell>
          <cell r="F1639" t="str">
            <v>0370000110053</v>
          </cell>
        </row>
        <row r="1640">
          <cell r="B1640" t="str">
            <v>ស៊ីន កុសល</v>
          </cell>
          <cell r="C1640" t="str">
            <v>1820700334</v>
          </cell>
          <cell r="D1640" t="str">
            <v>ស៊ីន កុសល</v>
          </cell>
          <cell r="E1640" t="str">
            <v>SIN KOSAL</v>
          </cell>
          <cell r="F1640" t="str">
            <v>0100000076818</v>
          </cell>
        </row>
        <row r="1641">
          <cell r="B1641" t="str">
            <v>សិត បញ្ញា</v>
          </cell>
          <cell r="C1641" t="str">
            <v>1850800109</v>
          </cell>
          <cell r="D1641" t="str">
            <v>សិត បញ្ញា</v>
          </cell>
          <cell r="E1641" t="str">
            <v>SETH PANHA</v>
          </cell>
          <cell r="F1641" t="str">
            <v>0140000078189</v>
          </cell>
        </row>
        <row r="1642">
          <cell r="B1642" t="str">
            <v>គឹម សំភារៈ</v>
          </cell>
          <cell r="C1642" t="str">
            <v>1802100476</v>
          </cell>
          <cell r="D1642" t="str">
            <v>គឹម សំភារៈ</v>
          </cell>
          <cell r="E1642" t="str">
            <v>KIM SAMPHEARAK</v>
          </cell>
          <cell r="F1642" t="str">
            <v>0140000077832</v>
          </cell>
        </row>
        <row r="1643">
          <cell r="B1643" t="str">
            <v>ហ៊ី ហាក់</v>
          </cell>
          <cell r="C1643" t="str">
            <v>1830800348</v>
          </cell>
          <cell r="D1643" t="str">
            <v>ហ៊ី ហាក់</v>
          </cell>
          <cell r="E1643" t="str">
            <v>HY HAK</v>
          </cell>
          <cell r="F1643" t="str">
            <v>0010002526307</v>
          </cell>
        </row>
        <row r="1644">
          <cell r="B1644" t="str">
            <v>រៃ ធារិទ្ធ</v>
          </cell>
          <cell r="C1644" t="str">
            <v>1820300289</v>
          </cell>
          <cell r="D1644" t="str">
            <v>រៃ ធារិទ្ធ</v>
          </cell>
          <cell r="E1644" t="str">
            <v>REY THEARITH</v>
          </cell>
          <cell r="F1644" t="str">
            <v>0010002526056</v>
          </cell>
        </row>
        <row r="1645">
          <cell r="B1645" t="str">
            <v>សៀង ពិដោរ</v>
          </cell>
          <cell r="C1645" t="str">
            <v>2810800234</v>
          </cell>
          <cell r="D1645" t="str">
            <v>សៀង ពិដោរ</v>
          </cell>
          <cell r="E1645" t="str">
            <v>SIENG PIDOR</v>
          </cell>
          <cell r="F1645" t="str">
            <v>0010002526118</v>
          </cell>
        </row>
        <row r="1646">
          <cell r="B1646" t="str">
            <v>ឡុង បូថាត</v>
          </cell>
          <cell r="C1646" t="str">
            <v>2760400022</v>
          </cell>
          <cell r="D1646" t="str">
            <v>ឡុង បូថាត</v>
          </cell>
          <cell r="E1646" t="str">
            <v>LONG BOTHAT</v>
          </cell>
          <cell r="F1646" t="str">
            <v>0140000077824</v>
          </cell>
        </row>
        <row r="1647">
          <cell r="B1647" t="str">
            <v>សុខ ស៊ុនឡេង</v>
          </cell>
          <cell r="C1647">
            <v>1840800286</v>
          </cell>
          <cell r="D1647" t="str">
            <v>សុខ ស៊ុនឡេង</v>
          </cell>
          <cell r="E1647" t="str">
            <v>SOK SUNLENG</v>
          </cell>
          <cell r="F1647" t="str">
            <v>0420000072892</v>
          </cell>
        </row>
        <row r="1648">
          <cell r="B1648" t="str">
            <v>អ៊ុង គង្គា</v>
          </cell>
          <cell r="C1648">
            <v>1721400143</v>
          </cell>
          <cell r="D1648" t="str">
            <v>អ៊ុង គង្គា</v>
          </cell>
          <cell r="E1648" t="str">
            <v>UONG KONGKEA</v>
          </cell>
          <cell r="F1648" t="str">
            <v>0380000039214</v>
          </cell>
        </row>
        <row r="1649">
          <cell r="B1649" t="str">
            <v>រ័ត្ន ពិសិដ្ឋ</v>
          </cell>
          <cell r="C1649">
            <v>1892000141</v>
          </cell>
          <cell r="D1649" t="str">
            <v>រ័ត្ន ពិសិដ្ឋ</v>
          </cell>
          <cell r="E1649" t="str">
            <v>ROTH PESETH</v>
          </cell>
          <cell r="F1649" t="str">
            <v>0420000114307</v>
          </cell>
        </row>
        <row r="1650">
          <cell r="B1650" t="str">
            <v>នូវ ផាន់ណា</v>
          </cell>
          <cell r="C1650">
            <v>1852100539</v>
          </cell>
          <cell r="D1650" t="str">
            <v>នូវ ផាន់ណា</v>
          </cell>
          <cell r="E1650" t="str">
            <v>NOUV PHANNA</v>
          </cell>
          <cell r="F1650">
            <v>380000133873</v>
          </cell>
        </row>
        <row r="1651">
          <cell r="B1651" t="str">
            <v>ហេ សុខសាយ</v>
          </cell>
          <cell r="C1651" t="str">
            <v>1671000050</v>
          </cell>
          <cell r="D1651" t="str">
            <v>ហេ សុខសាយ</v>
          </cell>
          <cell r="E1651" t="str">
            <v>HE SOKSAY</v>
          </cell>
          <cell r="F1651" t="str">
            <v>0290000045339</v>
          </cell>
        </row>
        <row r="1652">
          <cell r="B1652" t="str">
            <v>ជា ច័ន្ទធី</v>
          </cell>
          <cell r="C1652">
            <v>1800500186</v>
          </cell>
          <cell r="D1652" t="str">
            <v>ជា ច័ន្ទធី</v>
          </cell>
          <cell r="E1652" t="str">
            <v>CHEA CHANTHY</v>
          </cell>
          <cell r="F1652" t="str">
            <v>0290000042887</v>
          </cell>
        </row>
        <row r="1653">
          <cell r="B1653" t="str">
            <v>ឡាង ពិសិដ្ឋ</v>
          </cell>
          <cell r="C1653">
            <v>1861000132</v>
          </cell>
          <cell r="D1653" t="str">
            <v>ឡាង ពិសិដ្ឋ</v>
          </cell>
          <cell r="E1653" t="str">
            <v>LANG PISETH</v>
          </cell>
          <cell r="F1653">
            <v>290000197503</v>
          </cell>
        </row>
        <row r="1654">
          <cell r="B1654" t="str">
            <v>ផាន កុសលវិចិត្រ</v>
          </cell>
          <cell r="C1654">
            <v>1810800419</v>
          </cell>
          <cell r="D1654" t="str">
            <v>ផាន កុសលវិចិត្រ</v>
          </cell>
          <cell r="E1654" t="str">
            <v>PHAN KOSOLVICHETH</v>
          </cell>
          <cell r="F1654" t="str">
            <v>0530000012601</v>
          </cell>
        </row>
        <row r="1655">
          <cell r="B1655" t="str">
            <v>ស៊ូ សំអាន</v>
          </cell>
          <cell r="C1655">
            <v>1861000064</v>
          </cell>
          <cell r="D1655" t="str">
            <v>ស៊ូ សំអាន</v>
          </cell>
          <cell r="E1655" t="str">
            <v>SOU SAMAN</v>
          </cell>
          <cell r="F1655" t="str">
            <v>0290000042674</v>
          </cell>
        </row>
        <row r="1656">
          <cell r="B1656" t="str">
            <v>នូ សាវុធ</v>
          </cell>
          <cell r="C1656">
            <v>1690800853</v>
          </cell>
          <cell r="D1656" t="str">
            <v>នូ សាវុធ</v>
          </cell>
          <cell r="E1656" t="str">
            <v>NOU SAVOTH</v>
          </cell>
          <cell r="F1656" t="str">
            <v>0500000027602</v>
          </cell>
        </row>
        <row r="1657">
          <cell r="B1657" t="str">
            <v>គុណ សុខហៀង</v>
          </cell>
          <cell r="C1657">
            <v>1861500097</v>
          </cell>
          <cell r="D1657" t="str">
            <v>គុណ សុខហៀង</v>
          </cell>
          <cell r="E1657" t="str">
            <v>KUN SOKHEANG</v>
          </cell>
          <cell r="F1657" t="str">
            <v>0500000027618</v>
          </cell>
        </row>
        <row r="1658">
          <cell r="B1658" t="str">
            <v>គុយ ឌី</v>
          </cell>
          <cell r="C1658">
            <v>1931300039</v>
          </cell>
          <cell r="D1658" t="str">
            <v>គុយ ឌី</v>
          </cell>
          <cell r="E1658" t="str">
            <v>KUY DY</v>
          </cell>
          <cell r="F1658">
            <v>500000018417</v>
          </cell>
        </row>
        <row r="1659">
          <cell r="B1659" t="str">
            <v>វាសនា ជីវី</v>
          </cell>
          <cell r="C1659">
            <v>1821400289</v>
          </cell>
          <cell r="D1659" t="str">
            <v>វាសនា ជីវី</v>
          </cell>
          <cell r="E1659" t="str">
            <v>VEASNA CHIVY</v>
          </cell>
          <cell r="F1659" t="str">
            <v>0540000009948</v>
          </cell>
        </row>
        <row r="1660">
          <cell r="B1660" t="str">
            <v>នៅ សុមនា</v>
          </cell>
          <cell r="C1660">
            <v>1811400014</v>
          </cell>
          <cell r="D1660" t="str">
            <v>នៅ សុមនា</v>
          </cell>
          <cell r="E1660" t="str">
            <v>NEOU SOMEAKNEA</v>
          </cell>
          <cell r="F1660" t="str">
            <v>0420000130035</v>
          </cell>
        </row>
        <row r="1661">
          <cell r="B1661" t="str">
            <v>វ៉ា សុភក្ដិ</v>
          </cell>
          <cell r="C1661">
            <v>1881400158</v>
          </cell>
          <cell r="D1661" t="str">
            <v>វ៉ា សុភក្ដិ</v>
          </cell>
          <cell r="E1661" t="str">
            <v>VA SOPHEAK</v>
          </cell>
          <cell r="F1661">
            <v>540000097106</v>
          </cell>
        </row>
        <row r="1662">
          <cell r="B1662" t="str">
            <v>ហៀប ម៉ានិត</v>
          </cell>
          <cell r="C1662">
            <v>1851500099</v>
          </cell>
          <cell r="D1662" t="str">
            <v>ហៀប ម៉ានិត</v>
          </cell>
          <cell r="E1662" t="str">
            <v>HEAP MANIT</v>
          </cell>
          <cell r="F1662" t="str">
            <v>0250000098368</v>
          </cell>
        </row>
        <row r="1663">
          <cell r="B1663" t="str">
            <v>អ៊ុន សុខកេង</v>
          </cell>
          <cell r="C1663">
            <v>2861500092</v>
          </cell>
          <cell r="D1663" t="str">
            <v>អ៊ុន សុខកេង</v>
          </cell>
          <cell r="E1663" t="str">
            <v>UN SOK KENG</v>
          </cell>
          <cell r="F1663" t="str">
            <v>0250000098376</v>
          </cell>
        </row>
        <row r="1664">
          <cell r="B1664" t="str">
            <v>ថោង សំអាត</v>
          </cell>
          <cell r="C1664">
            <v>1682000205</v>
          </cell>
          <cell r="D1664" t="str">
            <v>ថោង សំអាត</v>
          </cell>
          <cell r="E1664" t="str">
            <v>THONG SAMATH</v>
          </cell>
          <cell r="F1664" t="str">
            <v>0410000087444</v>
          </cell>
        </row>
        <row r="1665">
          <cell r="B1665" t="str">
            <v>វណ្ណ ដាវីន</v>
          </cell>
          <cell r="C1665">
            <v>2001600006</v>
          </cell>
          <cell r="D1665" t="str">
            <v>វណ្ណ ដាវីន</v>
          </cell>
          <cell r="E1665" t="str">
            <v>VANN DAVIN</v>
          </cell>
          <cell r="F1665">
            <v>410000250515</v>
          </cell>
        </row>
        <row r="1666">
          <cell r="B1666" t="str">
            <v>មាស សុខខឿន</v>
          </cell>
          <cell r="C1666">
            <v>1871600028</v>
          </cell>
          <cell r="D1666" t="str">
            <v>មាស សុខខឿន</v>
          </cell>
          <cell r="E1666" t="str">
            <v>MEAS SOKKHOEUN</v>
          </cell>
          <cell r="F1666">
            <v>410000251597</v>
          </cell>
        </row>
        <row r="1667">
          <cell r="B1667" t="str">
            <v>ប៉ាង សុខជា</v>
          </cell>
          <cell r="C1667" t="str">
            <v>1800800115</v>
          </cell>
          <cell r="D1667" t="str">
            <v>ប៉ាង សុខជា</v>
          </cell>
          <cell r="E1667" t="str">
            <v>PANG SOKCHEA</v>
          </cell>
          <cell r="F1667" t="str">
            <v>0080000313436</v>
          </cell>
        </row>
        <row r="1668">
          <cell r="B1668" t="str">
            <v>ជួប ផាន្នី</v>
          </cell>
          <cell r="C1668" t="str">
            <v>1730800221</v>
          </cell>
          <cell r="D1668" t="str">
            <v>ជួប ផាន្នី</v>
          </cell>
          <cell r="E1668" t="str">
            <v>CHUOP PHANY</v>
          </cell>
          <cell r="F1668" t="str">
            <v>0080000312968</v>
          </cell>
        </row>
        <row r="1669">
          <cell r="B1669" t="str">
            <v>សេង ធារ៉ា</v>
          </cell>
          <cell r="C1669" t="str">
            <v>1851500116</v>
          </cell>
          <cell r="D1669" t="str">
            <v>សេង ធារ៉ា</v>
          </cell>
          <cell r="E1669" t="str">
            <v>SENG THEARA</v>
          </cell>
          <cell r="F1669" t="str">
            <v>0080000313444</v>
          </cell>
        </row>
        <row r="1670">
          <cell r="B1670" t="str">
            <v>គង់ សៅដា</v>
          </cell>
          <cell r="C1670">
            <v>1891000111</v>
          </cell>
          <cell r="D1670" t="str">
            <v>គង់ សៅដា</v>
          </cell>
          <cell r="E1670" t="str">
            <v>KONG SAODA</v>
          </cell>
          <cell r="F1670" t="str">
            <v>0420000134553</v>
          </cell>
        </row>
        <row r="1671">
          <cell r="B1671" t="str">
            <v>តុង សំនៀង</v>
          </cell>
          <cell r="C1671" t="str">
            <v>1820500201</v>
          </cell>
          <cell r="D1671" t="str">
            <v>តុង សំនៀង</v>
          </cell>
          <cell r="E1671" t="str">
            <v>TONG SAMNIENG</v>
          </cell>
          <cell r="F1671" t="str">
            <v>0030000162759</v>
          </cell>
        </row>
        <row r="1672">
          <cell r="B1672" t="str">
            <v>ប៉ោ សោភ័ណ</v>
          </cell>
          <cell r="C1672" t="str">
            <v>2841200237</v>
          </cell>
          <cell r="D1672" t="str">
            <v>ប៉ោ សោភ័ណ</v>
          </cell>
          <cell r="E1672" t="str">
            <v>POR SOPHORN</v>
          </cell>
          <cell r="F1672" t="str">
            <v>0030000162821</v>
          </cell>
        </row>
        <row r="1673">
          <cell r="B1673" t="str">
            <v>ម៉ែន ទិត្យនរល័ក្ស</v>
          </cell>
          <cell r="C1673" t="str">
            <v>1801200401</v>
          </cell>
          <cell r="D1673" t="str">
            <v>ម៉ែន ទិត្យនរល័ក្ស</v>
          </cell>
          <cell r="E1673" t="str">
            <v>MEN TITH NOLEAK</v>
          </cell>
          <cell r="F1673" t="str">
            <v>0030000162837</v>
          </cell>
        </row>
        <row r="1674">
          <cell r="B1674" t="str">
            <v>បូ ហុកចេង</v>
          </cell>
          <cell r="C1674" t="str">
            <v>1860800241</v>
          </cell>
          <cell r="D1674" t="str">
            <v>បូ ហុកចេង</v>
          </cell>
          <cell r="E1674" t="str">
            <v>BO HOKCHENG</v>
          </cell>
          <cell r="F1674" t="str">
            <v>0010002531491</v>
          </cell>
        </row>
        <row r="1675">
          <cell r="B1675" t="str">
            <v>ពុំ មរតក</v>
          </cell>
          <cell r="C1675" t="str">
            <v>2881800035</v>
          </cell>
          <cell r="D1675" t="str">
            <v>ពុំ មរតក</v>
          </cell>
          <cell r="E1675" t="str">
            <v>PUM MORODOK</v>
          </cell>
          <cell r="F1675" t="str">
            <v>0030000162848</v>
          </cell>
        </row>
        <row r="1676">
          <cell r="B1676" t="str">
            <v>ង៉ាន់ រចនា</v>
          </cell>
          <cell r="C1676" t="str">
            <v>1791900016</v>
          </cell>
          <cell r="D1676" t="str">
            <v>ង៉ាន់ រចនា</v>
          </cell>
          <cell r="E1676" t="str">
            <v>NGAN RACHANA</v>
          </cell>
          <cell r="F1676" t="str">
            <v>0390000018891</v>
          </cell>
        </row>
        <row r="1677">
          <cell r="B1677" t="str">
            <v>ចាន់ សុភ័ក្រ</v>
          </cell>
          <cell r="C1677">
            <v>1861900035</v>
          </cell>
          <cell r="D1677" t="str">
            <v>ចាន់ សុភ័ក្រ</v>
          </cell>
          <cell r="E1677" t="str">
            <v>CHAN SOPHEAK</v>
          </cell>
          <cell r="F1677">
            <v>390000049134</v>
          </cell>
        </row>
        <row r="1678">
          <cell r="B1678" t="str">
            <v>ធួង សំណាង</v>
          </cell>
          <cell r="C1678" t="str">
            <v>1810300385</v>
          </cell>
          <cell r="D1678" t="str">
            <v>ធួង សំណាង</v>
          </cell>
          <cell r="E1678" t="str">
            <v>THUONG SAMNANG</v>
          </cell>
          <cell r="F1678" t="str">
            <v>0010002535683</v>
          </cell>
        </row>
        <row r="1679">
          <cell r="B1679" t="str">
            <v>កាន់ វណ្ណី</v>
          </cell>
          <cell r="C1679" t="str">
            <v>1822000202</v>
          </cell>
          <cell r="D1679" t="str">
            <v>កាន់ វណ្ណី</v>
          </cell>
          <cell r="E1679" t="str">
            <v>KAN VANNY</v>
          </cell>
          <cell r="F1679" t="str">
            <v>0340000016808</v>
          </cell>
        </row>
        <row r="1680">
          <cell r="B1680" t="str">
            <v>ឈឹម សុខសំបូរ</v>
          </cell>
          <cell r="C1680" t="str">
            <v>1842000129</v>
          </cell>
          <cell r="D1680" t="str">
            <v>ឈឹម សុខសំបូរ</v>
          </cell>
          <cell r="E1680" t="str">
            <v>CHHIM SOKSAMBO</v>
          </cell>
          <cell r="F1680" t="str">
            <v>0010002536205</v>
          </cell>
        </row>
        <row r="1681">
          <cell r="B1681" t="str">
            <v>រាជ កុសល់</v>
          </cell>
          <cell r="C1681">
            <v>1952000053</v>
          </cell>
          <cell r="D1681" t="str">
            <v>រាជ កុសល់</v>
          </cell>
          <cell r="E1681" t="str">
            <v>REACH KOSAL</v>
          </cell>
          <cell r="F1681">
            <v>340000266798</v>
          </cell>
        </row>
        <row r="1682">
          <cell r="B1682" t="str">
            <v>កឹម ចណ្ណារិទ្ធ</v>
          </cell>
          <cell r="C1682" t="str">
            <v>1832100516</v>
          </cell>
          <cell r="D1682" t="str">
            <v>កឹម ចណ្ណារិទ្ធ</v>
          </cell>
          <cell r="E1682" t="str">
            <v>KEM CHANNARITH</v>
          </cell>
          <cell r="F1682" t="str">
            <v>0010002561487</v>
          </cell>
        </row>
        <row r="1683">
          <cell r="B1683" t="str">
            <v>ចាន់ រស្មីត</v>
          </cell>
          <cell r="C1683">
            <v>1872100003</v>
          </cell>
          <cell r="D1683" t="str">
            <v>ចាន់ រស្មីត</v>
          </cell>
          <cell r="E1683" t="str">
            <v>CHAN RAKSMIT</v>
          </cell>
          <cell r="F1683" t="str">
            <v>0280000074619</v>
          </cell>
        </row>
        <row r="1684">
          <cell r="B1684" t="str">
            <v>សេង រស្មី</v>
          </cell>
          <cell r="C1684">
            <v>1952100146</v>
          </cell>
          <cell r="D1684" t="str">
            <v>សេង រស្មី</v>
          </cell>
          <cell r="E1684" t="str">
            <v>SENG RASMEY</v>
          </cell>
          <cell r="F1684">
            <v>280000139478</v>
          </cell>
        </row>
        <row r="1685">
          <cell r="B1685" t="str">
            <v>ពុធ សុភ័ក្រ</v>
          </cell>
          <cell r="C1685">
            <v>2932100113</v>
          </cell>
          <cell r="D1685" t="str">
            <v>ពុធ សុភ័ក្រ</v>
          </cell>
          <cell r="E1685" t="str">
            <v>PUTH SOPHEAK</v>
          </cell>
          <cell r="F1685">
            <v>280000287841</v>
          </cell>
        </row>
        <row r="1686">
          <cell r="B1686" t="str">
            <v>ស៊ីម ម៉ៅ</v>
          </cell>
          <cell r="C1686">
            <v>1790300141</v>
          </cell>
          <cell r="D1686" t="str">
            <v>ស៊ីម ម៉ៅ</v>
          </cell>
          <cell r="E1686" t="str">
            <v>SIM MAO</v>
          </cell>
          <cell r="F1686" t="str">
            <v>0550000007536</v>
          </cell>
        </row>
        <row r="1687">
          <cell r="B1687" t="str">
            <v>កែ សោភា</v>
          </cell>
          <cell r="C1687">
            <v>2860200369</v>
          </cell>
          <cell r="D1687" t="str">
            <v>កែ សោភា</v>
          </cell>
          <cell r="E1687" t="str">
            <v>KE SORPHEA</v>
          </cell>
          <cell r="F1687" t="str">
            <v>0550000007528</v>
          </cell>
        </row>
        <row r="1688">
          <cell r="B1688" t="str">
            <v>សួន បញ្ញា</v>
          </cell>
          <cell r="C1688">
            <v>1870700312</v>
          </cell>
          <cell r="D1688" t="str">
            <v>សួន បញ្ញា</v>
          </cell>
          <cell r="E1688" t="str">
            <v>SUON PANHA</v>
          </cell>
          <cell r="F1688" t="str">
            <v>0420000122498</v>
          </cell>
        </row>
        <row r="1689">
          <cell r="B1689" t="str">
            <v>លី សារឹមវឌ្ឍនៈ</v>
          </cell>
          <cell r="C1689">
            <v>1990700015</v>
          </cell>
          <cell r="D1689" t="str">
            <v>លី សារឹមវឌ្ឍនៈ</v>
          </cell>
          <cell r="E1689" t="str">
            <v>LY SARIMVATHNAK</v>
          </cell>
          <cell r="F1689">
            <v>100000286127</v>
          </cell>
        </row>
        <row r="1690">
          <cell r="B1690" t="str">
            <v>រាម សុមិត្រ</v>
          </cell>
          <cell r="C1690">
            <v>1872400005</v>
          </cell>
          <cell r="D1690" t="str">
            <v>រាម សុមិត្រ</v>
          </cell>
          <cell r="E1690" t="str">
            <v>REAM SOMIT</v>
          </cell>
          <cell r="F1690" t="str">
            <v>0070000110122</v>
          </cell>
        </row>
        <row r="1691">
          <cell r="B1691" t="str">
            <v>ប៉េង ម៉ាឡៃ</v>
          </cell>
          <cell r="C1691">
            <v>1840100026</v>
          </cell>
          <cell r="D1691" t="str">
            <v>ប៉េង ម៉ាឡៃ</v>
          </cell>
          <cell r="E1691" t="str">
            <v>PENG MALAY</v>
          </cell>
          <cell r="F1691" t="str">
            <v>0070000110138</v>
          </cell>
        </row>
        <row r="1692">
          <cell r="B1692" t="str">
            <v>ភី សុភាព</v>
          </cell>
          <cell r="C1692">
            <v>1880100124</v>
          </cell>
          <cell r="D1692" t="str">
            <v>ភី សុភាព</v>
          </cell>
          <cell r="E1692" t="str">
            <v>PHY SOPHEAP</v>
          </cell>
          <cell r="F1692" t="str">
            <v>0420000114668</v>
          </cell>
        </row>
        <row r="1693">
          <cell r="B1693" t="str">
            <v>ទេស វល័ក្ខ</v>
          </cell>
          <cell r="C1693">
            <v>2920200056</v>
          </cell>
          <cell r="D1693" t="str">
            <v>ទេស វល័ក្ខ</v>
          </cell>
          <cell r="E1693" t="str">
            <v>TES VOLEAK</v>
          </cell>
          <cell r="F1693">
            <v>10006531321</v>
          </cell>
        </row>
        <row r="1694">
          <cell r="B1694" t="str">
            <v>អន វ៉ាត</v>
          </cell>
          <cell r="C1694" t="str">
            <v>1800300534</v>
          </cell>
          <cell r="D1694" t="str">
            <v>អន វ៉ាត</v>
          </cell>
          <cell r="E1694" t="str">
            <v>ORN VATH</v>
          </cell>
          <cell r="F1694" t="str">
            <v>0050000086198</v>
          </cell>
        </row>
        <row r="1695">
          <cell r="B1695" t="str">
            <v>លី បូរិន</v>
          </cell>
          <cell r="C1695">
            <v>1950300204</v>
          </cell>
          <cell r="D1695" t="str">
            <v>លី បូរិន</v>
          </cell>
          <cell r="E1695" t="str">
            <v>LY BORIN</v>
          </cell>
          <cell r="F1695">
            <v>300000247627</v>
          </cell>
        </row>
        <row r="1696">
          <cell r="B1696" t="str">
            <v xml:space="preserve">ទុំ ឆាន់នី </v>
          </cell>
          <cell r="C1696">
            <v>2942000119</v>
          </cell>
          <cell r="D1696" t="str">
            <v xml:space="preserve">ទុំ ឆាន់នី </v>
          </cell>
          <cell r="E1696" t="str">
            <v>TUM CHHANNY</v>
          </cell>
          <cell r="F1696">
            <v>10006927233</v>
          </cell>
        </row>
        <row r="1697">
          <cell r="B1697" t="str">
            <v>ឯក ចាន់នូ</v>
          </cell>
          <cell r="C1697" t="str">
            <v>2801400118</v>
          </cell>
          <cell r="D1697" t="str">
            <v>ឯក ចាន់នូ</v>
          </cell>
          <cell r="E1697" t="str">
            <v>EK CHANNOU</v>
          </cell>
          <cell r="F1697" t="str">
            <v>0010002526517</v>
          </cell>
        </row>
        <row r="1698">
          <cell r="B1698" t="str">
            <v>នួន ពន្លកកញ្ញា</v>
          </cell>
          <cell r="C1698" t="str">
            <v>2851200261</v>
          </cell>
          <cell r="D1698" t="str">
            <v>នួន ពន្លកកញ្ញា</v>
          </cell>
          <cell r="E1698" t="str">
            <v>NOUN PONLORK
KANHA</v>
          </cell>
          <cell r="F1698" t="str">
            <v>0010002560025</v>
          </cell>
        </row>
        <row r="1699">
          <cell r="B1699" t="str">
            <v>លី សេរីមង្គល</v>
          </cell>
          <cell r="C1699" t="str">
            <v>2852000034</v>
          </cell>
          <cell r="D1699" t="str">
            <v>លី សេរីមង្គល</v>
          </cell>
          <cell r="E1699" t="str">
            <v>LY SEREYMONGKOL</v>
          </cell>
          <cell r="F1699" t="str">
            <v>0010002544453</v>
          </cell>
        </row>
        <row r="1700">
          <cell r="B1700" t="str">
            <v>សាន សុខគា</v>
          </cell>
          <cell r="C1700">
            <v>1841400283</v>
          </cell>
          <cell r="D1700" t="str">
            <v>សាន សុខគា</v>
          </cell>
          <cell r="E1700" t="str">
            <v>SAN SOKEA</v>
          </cell>
          <cell r="F1700" t="str">
            <v>0060000257381</v>
          </cell>
        </row>
        <row r="1701">
          <cell r="B1701" t="str">
            <v>ស៊ីម គន្ថេង</v>
          </cell>
          <cell r="C1701">
            <v>1830800201</v>
          </cell>
          <cell r="D1701" t="str">
            <v>ស៊ីម គន្ថេង</v>
          </cell>
          <cell r="E1701" t="str">
            <v>SIM KUNTHENG</v>
          </cell>
          <cell r="F1701" t="str">
            <v>0610000005568</v>
          </cell>
        </row>
        <row r="1702">
          <cell r="B1702" t="str">
            <v>ចិ រិទ្ធី</v>
          </cell>
          <cell r="C1702" t="str">
            <v>1721200725</v>
          </cell>
          <cell r="D1702" t="str">
            <v>ចិ រិទ្ធី</v>
          </cell>
          <cell r="E1702" t="str">
            <v>CHEK RITHY</v>
          </cell>
          <cell r="F1702" t="str">
            <v>0010002536558</v>
          </cell>
        </row>
        <row r="1703">
          <cell r="B1703" t="str">
            <v>មៀង ង៉ុន</v>
          </cell>
          <cell r="C1703">
            <v>1851400244</v>
          </cell>
          <cell r="D1703" t="str">
            <v>មៀង ង៉ុន</v>
          </cell>
          <cell r="E1703" t="str">
            <v>MEANG NGON</v>
          </cell>
          <cell r="F1703">
            <v>10006473488</v>
          </cell>
        </row>
        <row r="1704">
          <cell r="B1704" t="str">
            <v>ថ្លាន់ ចិត្រ</v>
          </cell>
          <cell r="C1704">
            <v>1901700167</v>
          </cell>
          <cell r="D1704" t="str">
            <v>ថ្លាន់ ចិត្រ</v>
          </cell>
          <cell r="E1704" t="str">
            <v>THLAN CHETR</v>
          </cell>
          <cell r="F1704">
            <v>220000141704</v>
          </cell>
        </row>
        <row r="1705">
          <cell r="B1705" t="str">
            <v>សេង ម៉ារីយ៉ាន</v>
          </cell>
          <cell r="C1705">
            <v>2921200002</v>
          </cell>
          <cell r="D1705" t="str">
            <v>សេង ម៉ារីយ៉ាន</v>
          </cell>
          <cell r="E1705" t="str">
            <v>SENG MARIYAN</v>
          </cell>
          <cell r="F1705" t="str">
            <v>0420000125201</v>
          </cell>
        </row>
        <row r="1706">
          <cell r="B1706" t="str">
            <v>សែម គឹមឆាយ</v>
          </cell>
          <cell r="C1706">
            <v>1951200343</v>
          </cell>
          <cell r="D1706" t="str">
            <v>សែម គឹមឆាយ</v>
          </cell>
          <cell r="E1706" t="str">
            <v>SEM KIMCHHAY</v>
          </cell>
          <cell r="F1706">
            <v>180000170982</v>
          </cell>
        </row>
        <row r="1707">
          <cell r="B1707" t="str">
            <v>សុខ សេដ្ឋា</v>
          </cell>
          <cell r="C1707">
            <v>1671200090</v>
          </cell>
          <cell r="D1707" t="str">
            <v>សុខ សេដ្ឋា</v>
          </cell>
          <cell r="E1707" t="str">
            <v>SOK SETHA</v>
          </cell>
          <cell r="F1707" t="str">
            <v>0460000015955</v>
          </cell>
        </row>
        <row r="1708">
          <cell r="B1708" t="str">
            <v>ខ្វៃ សុភាព</v>
          </cell>
          <cell r="C1708">
            <v>2700300025</v>
          </cell>
          <cell r="D1708" t="str">
            <v>ខ្វៃ សុភាព</v>
          </cell>
          <cell r="E1708" t="str">
            <v>KHVAY SOPHEAP</v>
          </cell>
          <cell r="F1708" t="str">
            <v>0010002664618</v>
          </cell>
        </row>
        <row r="1709">
          <cell r="B1709" t="str">
            <v>តុប ចាន់រី</v>
          </cell>
          <cell r="C1709">
            <v>1801200084</v>
          </cell>
          <cell r="D1709" t="str">
            <v>តុប ចាន់រី</v>
          </cell>
          <cell r="E1709" t="str">
            <v>TOP CHANRY</v>
          </cell>
          <cell r="F1709" t="str">
            <v>0010002651918</v>
          </cell>
        </row>
        <row r="1710">
          <cell r="B1710" t="str">
            <v>នួន ចំណូល</v>
          </cell>
          <cell r="C1710">
            <v>1681200179</v>
          </cell>
          <cell r="D1710" t="str">
            <v>នួន ចំណូល</v>
          </cell>
          <cell r="E1710" t="str">
            <v>NUON CHAMNOL</v>
          </cell>
          <cell r="F1710" t="str">
            <v>0010002664572</v>
          </cell>
        </row>
        <row r="1711">
          <cell r="B1711" t="str">
            <v>ចាប ចាន់ណារិត</v>
          </cell>
          <cell r="C1711">
            <v>1650600112</v>
          </cell>
          <cell r="D1711" t="str">
            <v>ចាប ចាន់ណារិត</v>
          </cell>
          <cell r="E1711" t="str">
            <v>CHAP CHANNARIT</v>
          </cell>
          <cell r="F1711" t="str">
            <v>0010003267658</v>
          </cell>
        </row>
        <row r="1712">
          <cell r="B1712" t="str">
            <v>ផៃ វង្សា</v>
          </cell>
          <cell r="C1712">
            <v>1731200038</v>
          </cell>
          <cell r="D1712" t="str">
            <v>ផៃ វង្សា</v>
          </cell>
          <cell r="E1712" t="str">
            <v>PHAY VONGSA</v>
          </cell>
          <cell r="F1712" t="str">
            <v>0010003267674</v>
          </cell>
        </row>
        <row r="1713">
          <cell r="B1713" t="str">
            <v>ង៉ាន់ ស្រីរ័ត្ន</v>
          </cell>
          <cell r="C1713">
            <v>2700800039</v>
          </cell>
          <cell r="D1713" t="str">
            <v>ង៉ាន់ ស្រីរ័ត្ន</v>
          </cell>
          <cell r="E1713" t="str">
            <v>NGANN SREYRATH</v>
          </cell>
          <cell r="F1713" t="str">
            <v>0010004542237</v>
          </cell>
        </row>
        <row r="1714">
          <cell r="B1714" t="str">
            <v>ឡាច អេងហ៊ន</v>
          </cell>
          <cell r="C1714">
            <v>1740300112</v>
          </cell>
          <cell r="D1714" t="str">
            <v>ឡាច អេងហ៊ន</v>
          </cell>
          <cell r="E1714" t="str">
            <v>LACH ENGHORN</v>
          </cell>
          <cell r="F1714" t="str">
            <v>0010003318414</v>
          </cell>
        </row>
        <row r="1715">
          <cell r="B1715" t="str">
            <v>លី វណ្ណារ៉ា</v>
          </cell>
          <cell r="C1715" t="str">
            <v>1690800018</v>
          </cell>
          <cell r="D1715" t="str">
            <v>លី វណ្ណារ៉ា</v>
          </cell>
          <cell r="E1715" t="str">
            <v>LY VANNARA</v>
          </cell>
          <cell r="F1715" t="str">
            <v>0010002528369</v>
          </cell>
        </row>
        <row r="1716">
          <cell r="B1716" t="str">
            <v>លឹម សុភា</v>
          </cell>
          <cell r="C1716">
            <v>2820600155</v>
          </cell>
          <cell r="D1716" t="str">
            <v>លឹម សុភា</v>
          </cell>
          <cell r="E1716" t="str">
            <v>LIM SOPHEA</v>
          </cell>
          <cell r="F1716">
            <v>10002664521</v>
          </cell>
        </row>
        <row r="1717">
          <cell r="B1717" t="str">
            <v>ងួន ឆេង</v>
          </cell>
          <cell r="C1717" t="str">
            <v>1772000078</v>
          </cell>
          <cell r="D1717" t="str">
            <v>ងួន ឆេង</v>
          </cell>
          <cell r="E1717" t="str">
            <v>NGOUN CHHENG</v>
          </cell>
          <cell r="F1717" t="str">
            <v>0010002536507</v>
          </cell>
        </row>
        <row r="1718">
          <cell r="B1718" t="str">
            <v>ជុំ សុកម៉ោ</v>
          </cell>
          <cell r="C1718">
            <v>1900300288</v>
          </cell>
          <cell r="D1718" t="str">
            <v>ជុំ សុកម៉ោ</v>
          </cell>
          <cell r="E1718" t="str">
            <v>CHUM SOKMOR</v>
          </cell>
          <cell r="F1718" t="str">
            <v>0510000116694</v>
          </cell>
        </row>
        <row r="1719">
          <cell r="B1719" t="str">
            <v>រស់ គីមហៀក</v>
          </cell>
          <cell r="C1719">
            <v>2921200110</v>
          </cell>
          <cell r="D1719" t="str">
            <v>រស់ គីមហៀក</v>
          </cell>
          <cell r="E1719" t="str">
            <v>ROS KIMHEAK</v>
          </cell>
          <cell r="F1719" t="str">
            <v>0010003676434</v>
          </cell>
        </row>
        <row r="1720">
          <cell r="B1720" t="str">
            <v>ហម សូលក្ខណ៍</v>
          </cell>
          <cell r="C1720">
            <v>2731200307</v>
          </cell>
          <cell r="D1720" t="str">
            <v>ហម សូលក្ខណ៍</v>
          </cell>
          <cell r="E1720" t="str">
            <v>HAM SOLEAK</v>
          </cell>
          <cell r="F1720" t="str">
            <v>0010002668508</v>
          </cell>
        </row>
        <row r="1721">
          <cell r="B1721" t="str">
            <v>ឈឹម សូនី</v>
          </cell>
          <cell r="C1721" t="str">
            <v>1790300392</v>
          </cell>
          <cell r="D1721" t="str">
            <v>ឈឹម សូនី</v>
          </cell>
          <cell r="E1721" t="str">
            <v>CHHIM SONY</v>
          </cell>
          <cell r="F1721" t="str">
            <v>0010002526617</v>
          </cell>
        </row>
        <row r="1722">
          <cell r="B1722" t="str">
            <v>អិន ស៊ុន</v>
          </cell>
          <cell r="C1722" t="str">
            <v>1712100379</v>
          </cell>
          <cell r="D1722" t="str">
            <v>អិន ស៊ុន</v>
          </cell>
          <cell r="E1722" t="str">
            <v>IN SUN</v>
          </cell>
          <cell r="F1722" t="str">
            <v>0010002526129</v>
          </cell>
        </row>
        <row r="1723">
          <cell r="B1723" t="str">
            <v>ឃី សារិន</v>
          </cell>
          <cell r="C1723" t="str">
            <v>1700700012</v>
          </cell>
          <cell r="D1723" t="str">
            <v>ឃី សារិន</v>
          </cell>
          <cell r="E1723" t="str">
            <v>KHY SARIN</v>
          </cell>
          <cell r="F1723" t="str">
            <v>0010002542008</v>
          </cell>
        </row>
        <row r="1724">
          <cell r="B1724" t="str">
            <v>អិន គឹមសាន</v>
          </cell>
          <cell r="C1724" t="str">
            <v>1810300407</v>
          </cell>
          <cell r="D1724" t="str">
            <v>អិន គឹមសាន</v>
          </cell>
          <cell r="E1724" t="str">
            <v>IN KIMSAN</v>
          </cell>
          <cell r="F1724" t="str">
            <v>0010003157321</v>
          </cell>
        </row>
        <row r="1725">
          <cell r="B1725" t="str">
            <v>សោម រិទ្ធី</v>
          </cell>
          <cell r="C1725">
            <v>1731200268</v>
          </cell>
          <cell r="D1725" t="str">
            <v>សោម រិទ្ធី</v>
          </cell>
          <cell r="E1725" t="str">
            <v>SOM RITHY</v>
          </cell>
          <cell r="F1725" t="str">
            <v>0010002664548</v>
          </cell>
        </row>
        <row r="1726">
          <cell r="B1726" t="str">
            <v>គឹម រតនា</v>
          </cell>
          <cell r="C1726" t="str">
            <v>1742100025</v>
          </cell>
          <cell r="D1726" t="str">
            <v>គឹម រតនា</v>
          </cell>
          <cell r="E1726" t="str">
            <v>KIM RATNA</v>
          </cell>
          <cell r="F1726" t="str">
            <v>0010002542426</v>
          </cell>
        </row>
        <row r="1727">
          <cell r="B1727" t="str">
            <v>ឡៅហ៊ីម វិជ្ជុលតា</v>
          </cell>
          <cell r="C1727">
            <v>2921200104</v>
          </cell>
          <cell r="D1727" t="str">
            <v>ឡៅហ៊ីម វិជ្ជុលតា</v>
          </cell>
          <cell r="E1727" t="str">
            <v>LAOVHIM VICHULATA</v>
          </cell>
          <cell r="F1727" t="str">
            <v>0480000099262</v>
          </cell>
        </row>
        <row r="1728">
          <cell r="B1728" t="str">
            <v>សាម៉ន ឌីណា</v>
          </cell>
          <cell r="C1728">
            <v>1900800363</v>
          </cell>
          <cell r="D1728" t="str">
            <v>សាម៉ន ឌីណា</v>
          </cell>
          <cell r="E1728" t="str">
            <v>SAMORN DINA</v>
          </cell>
          <cell r="F1728" t="str">
            <v>0010004439533</v>
          </cell>
        </row>
        <row r="1729">
          <cell r="B1729" t="str">
            <v>ជា ពហុណ្ណផល</v>
          </cell>
          <cell r="C1729">
            <v>1691200031</v>
          </cell>
          <cell r="D1729" t="str">
            <v>ជា ពហុណ្ណផល</v>
          </cell>
          <cell r="E1729" t="str">
            <v>CHEA PHAHUNNPHAL</v>
          </cell>
          <cell r="F1729" t="str">
            <v>0010002664351</v>
          </cell>
        </row>
        <row r="1730">
          <cell r="B1730" t="str">
            <v>ថៃ ហង្សា</v>
          </cell>
          <cell r="C1730">
            <v>1711200089</v>
          </cell>
          <cell r="D1730" t="str">
            <v>ថៃ ហង្សា</v>
          </cell>
          <cell r="E1730" t="str">
            <v>THAI HANGSA</v>
          </cell>
          <cell r="F1730" t="str">
            <v>0010002664637</v>
          </cell>
        </row>
        <row r="1731">
          <cell r="B1731" t="str">
            <v>អ៊ីវ សុគន្ធា</v>
          </cell>
          <cell r="C1731">
            <v>2721200497</v>
          </cell>
          <cell r="D1731" t="str">
            <v>អ៊ីវ សុគន្ធា</v>
          </cell>
          <cell r="E1731" t="str">
            <v>IV SOKUNTHEA</v>
          </cell>
          <cell r="F1731" t="str">
            <v>0010003118687</v>
          </cell>
        </row>
        <row r="1732">
          <cell r="B1732" t="str">
            <v>ជិន សុភ័ស</v>
          </cell>
          <cell r="C1732">
            <v>1810800449</v>
          </cell>
          <cell r="D1732" t="str">
            <v>ជិន សុភ័ស</v>
          </cell>
          <cell r="E1732" t="str">
            <v>CHIN SOPHORS</v>
          </cell>
          <cell r="F1732" t="str">
            <v>0010003220791</v>
          </cell>
        </row>
        <row r="1733">
          <cell r="B1733" t="str">
            <v>អ៊ូ រ៉ាមី</v>
          </cell>
          <cell r="C1733" t="str">
            <v>1901500061</v>
          </cell>
          <cell r="D1733" t="str">
            <v>អ៊ូ រ៉ាមី</v>
          </cell>
          <cell r="E1733" t="str">
            <v>OU RAMY</v>
          </cell>
          <cell r="F1733" t="str">
            <v>0010002784578</v>
          </cell>
        </row>
        <row r="1734">
          <cell r="B1734" t="str">
            <v>វង្ស សុវណ្ណតារា</v>
          </cell>
          <cell r="C1734">
            <v>1861200188</v>
          </cell>
          <cell r="D1734" t="str">
            <v>វង្ស សុវណ្ណតារា</v>
          </cell>
          <cell r="E1734" t="str">
            <v>VONG SOVANNDARA</v>
          </cell>
          <cell r="F1734" t="str">
            <v>0010002664645</v>
          </cell>
        </row>
        <row r="1735">
          <cell r="B1735" t="str">
            <v>គឹម សុជាតិ</v>
          </cell>
          <cell r="C1735">
            <v>1802100199</v>
          </cell>
          <cell r="D1735" t="str">
            <v>គឹម សុជាតិ</v>
          </cell>
          <cell r="E1735" t="str">
            <v>KIM SOCHEATH</v>
          </cell>
          <cell r="F1735" t="str">
            <v>0010002536687</v>
          </cell>
        </row>
        <row r="1736">
          <cell r="B1736" t="str">
            <v>គន់ ពុទ្ធិរ័ត្ន</v>
          </cell>
          <cell r="C1736">
            <v>1900600179</v>
          </cell>
          <cell r="D1736" t="str">
            <v>គន់ ពុទ្ធិរ័ត្ន</v>
          </cell>
          <cell r="E1736" t="str">
            <v>KUN PUTHROTH</v>
          </cell>
          <cell r="F1736" t="str">
            <v>0030000491906</v>
          </cell>
        </row>
        <row r="1737">
          <cell r="B1737" t="str">
            <v>សុខ រតនា</v>
          </cell>
          <cell r="C1737">
            <v>1790800390</v>
          </cell>
          <cell r="D1737" t="str">
            <v>សុខ រតនា</v>
          </cell>
          <cell r="E1737" t="str">
            <v>SOK RATHANA</v>
          </cell>
          <cell r="F1737" t="str">
            <v>0520000007092</v>
          </cell>
        </row>
        <row r="1738">
          <cell r="B1738" t="str">
            <v>សុខ ប៉ិចវឌ្ឍនា</v>
          </cell>
          <cell r="C1738">
            <v>1801200439</v>
          </cell>
          <cell r="D1738" t="str">
            <v>សុខ ប៉ិចវឌ្ឍនា</v>
          </cell>
          <cell r="E1738" t="str">
            <v>SOK PECHVATHNA</v>
          </cell>
          <cell r="F1738" t="str">
            <v>0010002664475</v>
          </cell>
        </row>
        <row r="1739">
          <cell r="B1739" t="str">
            <v>ទេព ស៊ីភ័ណ្ឌ</v>
          </cell>
          <cell r="C1739">
            <v>1811200414</v>
          </cell>
          <cell r="D1739" t="str">
            <v>ទេព ស៊ីភ័ណ្ឌ</v>
          </cell>
          <cell r="E1739" t="str">
            <v>TEP SYPHORN</v>
          </cell>
          <cell r="F1739" t="str">
            <v>0420000134154</v>
          </cell>
        </row>
        <row r="1740">
          <cell r="B1740" t="str">
            <v>ប៉ែត ពង្សវិមាន</v>
          </cell>
          <cell r="C1740">
            <v>2741200371</v>
          </cell>
          <cell r="D1740" t="str">
            <v>ប៉ែត ពង្សវិមាន</v>
          </cell>
          <cell r="E1740" t="str">
            <v>PET PONGVIMEAN</v>
          </cell>
          <cell r="F1740" t="str">
            <v>0010002664424</v>
          </cell>
        </row>
        <row r="1741">
          <cell r="B1741" t="str">
            <v>នួន ចិន្តា</v>
          </cell>
          <cell r="C1741">
            <v>2830300260</v>
          </cell>
          <cell r="D1741" t="str">
            <v>នួន ចិន្តា</v>
          </cell>
          <cell r="E1741" t="str">
            <v>NOUN CHENDA</v>
          </cell>
          <cell r="F1741" t="str">
            <v>0010002664661</v>
          </cell>
        </row>
        <row r="1742">
          <cell r="B1742" t="str">
            <v>ហ៊ីង ស៊ីដេត</v>
          </cell>
          <cell r="C1742" t="str">
            <v>1712000037</v>
          </cell>
          <cell r="D1742" t="str">
            <v>ហ៊ីង ស៊ីដេត</v>
          </cell>
          <cell r="E1742" t="str">
            <v>HING SIDETH</v>
          </cell>
          <cell r="F1742" t="str">
            <v>0010002536426</v>
          </cell>
        </row>
        <row r="1743">
          <cell r="B1743" t="str">
            <v>ខេង ខេមរា</v>
          </cell>
          <cell r="C1743">
            <v>1730600027</v>
          </cell>
          <cell r="D1743" t="str">
            <v>ខេង ខេមរា</v>
          </cell>
          <cell r="E1743" t="str">
            <v>KHENG KHEMARA</v>
          </cell>
          <cell r="F1743" t="str">
            <v>0010002532064</v>
          </cell>
        </row>
        <row r="1744">
          <cell r="B1744" t="str">
            <v>ថង សាម៉ុន</v>
          </cell>
          <cell r="C1744" t="str">
            <v>1842100391</v>
          </cell>
          <cell r="D1744" t="str">
            <v>ថង សាម៉ុន</v>
          </cell>
          <cell r="E1744" t="str">
            <v>THORNG SAMON</v>
          </cell>
          <cell r="F1744" t="str">
            <v>0010002555908</v>
          </cell>
        </row>
        <row r="1745">
          <cell r="B1745" t="str">
            <v>អ៊ុក សំសុវត្យា</v>
          </cell>
          <cell r="C1745" t="str">
            <v>1811200178</v>
          </cell>
          <cell r="D1745" t="str">
            <v>អ៊ុក សំសុវត្យា</v>
          </cell>
          <cell r="E1745" t="str">
            <v>OUK SAM SOVATHYA</v>
          </cell>
          <cell r="F1745" t="str">
            <v>0010002525718</v>
          </cell>
        </row>
        <row r="1746">
          <cell r="B1746" t="str">
            <v>ភួង វិសិទ្ធ</v>
          </cell>
          <cell r="C1746">
            <v>1832000162</v>
          </cell>
          <cell r="D1746" t="str">
            <v>ភួង វិសិទ្ធ</v>
          </cell>
          <cell r="E1746" t="str">
            <v>PHUONG VISETH</v>
          </cell>
          <cell r="F1746" t="str">
            <v>0510000005043</v>
          </cell>
        </row>
        <row r="1747">
          <cell r="B1747" t="str">
            <v>គឹម សុខ</v>
          </cell>
          <cell r="C1747" t="str">
            <v>1811200328</v>
          </cell>
          <cell r="D1747" t="str">
            <v>គឹម សុខ</v>
          </cell>
          <cell r="E1747" t="str">
            <v>KIM SOK</v>
          </cell>
          <cell r="F1747" t="str">
            <v>0480000023932</v>
          </cell>
        </row>
        <row r="1748">
          <cell r="B1748" t="str">
            <v>ចាន់ វិចិត្រ</v>
          </cell>
          <cell r="C1748" t="str">
            <v>1851400253</v>
          </cell>
          <cell r="D1748" t="str">
            <v>ចាន់ វិចិត្រ</v>
          </cell>
          <cell r="E1748" t="str">
            <v>CHAN VICHET</v>
          </cell>
          <cell r="F1748" t="str">
            <v>0010002722521</v>
          </cell>
        </row>
        <row r="1749">
          <cell r="B1749" t="str">
            <v>សា កិន្នវីឌី</v>
          </cell>
          <cell r="C1749" t="str">
            <v>1820200520</v>
          </cell>
          <cell r="D1749" t="str">
            <v>សា កិន្នវីឌី</v>
          </cell>
          <cell r="E1749" t="str">
            <v>SA KENNVIDY</v>
          </cell>
          <cell r="F1749" t="str">
            <v>0510000005337</v>
          </cell>
        </row>
        <row r="1750">
          <cell r="B1750" t="str">
            <v>យឹម ពេជ្រម៉ាលីកា</v>
          </cell>
          <cell r="C1750">
            <v>2720300019</v>
          </cell>
          <cell r="D1750" t="str">
            <v>យឹម ពេជ្រម៉ាលីកា</v>
          </cell>
          <cell r="E1750" t="str">
            <v>YIM PICHMALIKA</v>
          </cell>
          <cell r="F1750" t="str">
            <v>0440000054372</v>
          </cell>
        </row>
        <row r="1751">
          <cell r="B1751" t="str">
            <v>ឡាយ ផល្លីន</v>
          </cell>
          <cell r="C1751">
            <v>2872100246</v>
          </cell>
          <cell r="D1751" t="str">
            <v>ឡាយ ផល្លីន</v>
          </cell>
          <cell r="E1751" t="str">
            <v>LAY PHALLIN</v>
          </cell>
          <cell r="F1751" t="str">
            <v>0010002725857</v>
          </cell>
        </row>
        <row r="1752">
          <cell r="B1752" t="str">
            <v>អំ ផល្លា</v>
          </cell>
          <cell r="C1752">
            <v>2790800002</v>
          </cell>
          <cell r="D1752" t="str">
            <v>អំ ផល្លា</v>
          </cell>
          <cell r="E1752" t="str">
            <v>AM PHALLA</v>
          </cell>
          <cell r="F1752" t="str">
            <v>0010002532072</v>
          </cell>
        </row>
        <row r="1753">
          <cell r="B1753" t="str">
            <v>យ៉ែម ផល្លី</v>
          </cell>
          <cell r="C1753">
            <v>1872100578</v>
          </cell>
          <cell r="D1753" t="str">
            <v>យ៉ែម ផល្លី</v>
          </cell>
          <cell r="E1753" t="str">
            <v>YEM PHALLY</v>
          </cell>
          <cell r="F1753" t="str">
            <v>0420000103698</v>
          </cell>
        </row>
        <row r="1754">
          <cell r="B1754" t="str">
            <v>ម៉ម ណង់ដូណា</v>
          </cell>
          <cell r="C1754">
            <v>2921200238</v>
          </cell>
          <cell r="D1754" t="str">
            <v>ម៉ម ណង់ដូណា</v>
          </cell>
          <cell r="E1754" t="str">
            <v>MAM NAN DONA</v>
          </cell>
          <cell r="F1754" t="str">
            <v>0420000103704</v>
          </cell>
        </row>
        <row r="1755">
          <cell r="B1755" t="str">
            <v>ស៊ុម សុជាតិក្រៃឫទ្ធិ</v>
          </cell>
          <cell r="C1755">
            <v>1900300165</v>
          </cell>
          <cell r="D1755" t="str">
            <v>ស៊ុម សុជាតិក្រៃឫទ្ធិ</v>
          </cell>
          <cell r="E1755" t="str">
            <v>SUM SOCHEATKRAI
RITH</v>
          </cell>
          <cell r="F1755" t="str">
            <v>0420000147566</v>
          </cell>
        </row>
        <row r="1756">
          <cell r="B1756" t="str">
            <v>ប៊ុន រតនា</v>
          </cell>
          <cell r="C1756">
            <v>1902100512</v>
          </cell>
          <cell r="D1756" t="str">
            <v>ប៊ុន រតនា</v>
          </cell>
          <cell r="E1756" t="str">
            <v>BUN RATHNA</v>
          </cell>
          <cell r="F1756" t="str">
            <v>0480000398348</v>
          </cell>
        </row>
        <row r="1757">
          <cell r="B1757" t="str">
            <v>ថាង ស៊ាងហៃ</v>
          </cell>
          <cell r="C1757">
            <v>1881000141</v>
          </cell>
          <cell r="D1757" t="str">
            <v>ថាង ស៊ាងហៃ</v>
          </cell>
          <cell r="E1757" t="str">
            <v>THANG SEANG HAI</v>
          </cell>
          <cell r="F1757">
            <v>670000073957</v>
          </cell>
        </row>
        <row r="1758">
          <cell r="B1758" t="str">
            <v>អៀង អម្ពរ</v>
          </cell>
          <cell r="C1758">
            <v>2930600239</v>
          </cell>
          <cell r="D1758" t="str">
            <v>អៀង អម្ពរ</v>
          </cell>
          <cell r="E1758" t="str">
            <v>EANG AMPOR</v>
          </cell>
          <cell r="F1758">
            <v>670000071086</v>
          </cell>
        </row>
        <row r="1759">
          <cell r="B1759" t="str">
            <v>ឈាង ចន្នា</v>
          </cell>
          <cell r="C1759" t="str">
            <v>1832100515</v>
          </cell>
          <cell r="D1759" t="str">
            <v>ឈាង ចន្នា</v>
          </cell>
          <cell r="E1759" t="str">
            <v>CHHEANG CHANNA</v>
          </cell>
          <cell r="F1759" t="str">
            <v>0010002534137</v>
          </cell>
        </row>
        <row r="1760">
          <cell r="B1760" t="str">
            <v>គិត សុភាព</v>
          </cell>
          <cell r="C1760" t="str">
            <v>1802100506</v>
          </cell>
          <cell r="D1760" t="str">
            <v>គិត សុភាព</v>
          </cell>
          <cell r="E1760" t="str">
            <v>KIT SOPHEAP</v>
          </cell>
          <cell r="F1760" t="str">
            <v>0510000005388</v>
          </cell>
        </row>
        <row r="1761">
          <cell r="B1761" t="str">
            <v>ភួង រ័ត្នសុធា</v>
          </cell>
          <cell r="C1761" t="str">
            <v>1871200086</v>
          </cell>
          <cell r="D1761" t="str">
            <v>ភួង រ័ត្នសុធា</v>
          </cell>
          <cell r="E1761" t="str">
            <v>PHOUNG ROTSOTHEA</v>
          </cell>
          <cell r="F1761" t="str">
            <v>0010002554599</v>
          </cell>
        </row>
        <row r="1762">
          <cell r="B1762" t="str">
            <v>ងួន ភុនពិសី</v>
          </cell>
          <cell r="C1762" t="str">
            <v>1872100278</v>
          </cell>
          <cell r="D1762" t="str">
            <v>ងួន ភុនពិសី</v>
          </cell>
          <cell r="E1762" t="str">
            <v>NGUON PHUNPISEY</v>
          </cell>
          <cell r="F1762" t="str">
            <v>0010002555037</v>
          </cell>
        </row>
        <row r="1763">
          <cell r="B1763" t="str">
            <v>ណាំ ម៉េងស្រ៊ន់</v>
          </cell>
          <cell r="C1763" t="str">
            <v>1821400322</v>
          </cell>
          <cell r="D1763" t="str">
            <v>ណាំ ម៉េងស្រ៊ន់</v>
          </cell>
          <cell r="E1763" t="str">
            <v>NAM MENGSRORN</v>
          </cell>
          <cell r="F1763" t="str">
            <v>0010002541438</v>
          </cell>
        </row>
        <row r="1764">
          <cell r="B1764" t="str">
            <v>ទេព សេងហ៊ន</v>
          </cell>
          <cell r="C1764" t="str">
            <v>1862100454</v>
          </cell>
          <cell r="D1764" t="str">
            <v>ទេព សេងហ៊ន</v>
          </cell>
          <cell r="E1764" t="str">
            <v>TEP SENGHORN</v>
          </cell>
          <cell r="F1764" t="str">
            <v>0010002551093</v>
          </cell>
        </row>
        <row r="1765">
          <cell r="B1765" t="str">
            <v>យេន វណ្ណូ</v>
          </cell>
          <cell r="C1765">
            <v>1922100283</v>
          </cell>
          <cell r="D1765" t="str">
            <v>យេន វណ្ណូ</v>
          </cell>
          <cell r="E1765" t="str">
            <v>YEN VANNO</v>
          </cell>
          <cell r="F1765" t="str">
            <v>0420000103933</v>
          </cell>
        </row>
        <row r="1766">
          <cell r="B1766" t="str">
            <v>ចាន់ សាវុធ</v>
          </cell>
          <cell r="C1766">
            <v>1810800218</v>
          </cell>
          <cell r="D1766" t="str">
            <v>ចាន់ សាវុធ</v>
          </cell>
          <cell r="E1766" t="str">
            <v>CHAN SAVUTH</v>
          </cell>
          <cell r="F1766" t="str">
            <v>0420000136278</v>
          </cell>
        </row>
        <row r="1767">
          <cell r="B1767" t="str">
            <v>សាយ ស៊ីមាន</v>
          </cell>
          <cell r="C1767">
            <v>1870300204</v>
          </cell>
          <cell r="D1767" t="str">
            <v>សាយ ស៊ីមាន</v>
          </cell>
          <cell r="E1767" t="str">
            <v>SAY SIMEAN</v>
          </cell>
          <cell r="F1767" t="str">
            <v>0420000131422</v>
          </cell>
        </row>
        <row r="1768">
          <cell r="B1768" t="str">
            <v>ហ៊ុត ភារី</v>
          </cell>
          <cell r="C1768">
            <v>1851400231</v>
          </cell>
          <cell r="D1768" t="str">
            <v>ហ៊ុត ភារី</v>
          </cell>
          <cell r="E1768" t="str">
            <v>HUTH PHEARY</v>
          </cell>
          <cell r="F1768" t="str">
            <v>0420000165165</v>
          </cell>
        </row>
        <row r="1769">
          <cell r="B1769" t="str">
            <v>សេង សំណាង</v>
          </cell>
          <cell r="C1769">
            <v>1862100459</v>
          </cell>
          <cell r="D1769" t="str">
            <v>សេង សំណាង</v>
          </cell>
          <cell r="E1769" t="str">
            <v>SENG SAMNANG</v>
          </cell>
          <cell r="F1769" t="str">
            <v>0010003680059</v>
          </cell>
        </row>
        <row r="1770">
          <cell r="B1770" t="str">
            <v>កុល សុខគ័ង</v>
          </cell>
          <cell r="C1770">
            <v>1870300479</v>
          </cell>
          <cell r="D1770" t="str">
            <v>កុល សុខគ័ង</v>
          </cell>
          <cell r="E1770" t="str">
            <v>KOL SOKKORNG</v>
          </cell>
          <cell r="F1770" t="str">
            <v>0420000133627</v>
          </cell>
        </row>
        <row r="1771">
          <cell r="B1771" t="str">
            <v>លី សុខសម្បត្តិ</v>
          </cell>
          <cell r="C1771" t="str">
            <v>2841200278</v>
          </cell>
          <cell r="D1771" t="str">
            <v>លី សុខសម្បត្តិ</v>
          </cell>
          <cell r="E1771" t="str">
            <v>LY SOKSAMBATH</v>
          </cell>
          <cell r="F1771" t="str">
            <v>0010002689257</v>
          </cell>
        </row>
        <row r="1772">
          <cell r="B1772" t="str">
            <v>ភឿន ផាវី</v>
          </cell>
          <cell r="C1772">
            <v>1800800499</v>
          </cell>
          <cell r="D1772" t="str">
            <v>ភឿន ផាវី</v>
          </cell>
          <cell r="E1772" t="str">
            <v>PHOEUN PHAVY</v>
          </cell>
          <cell r="F1772" t="str">
            <v>0010002542043</v>
          </cell>
        </row>
        <row r="1773">
          <cell r="B1773" t="str">
            <v>គន់ កាន់ណា</v>
          </cell>
          <cell r="C1773">
            <v>1880800223</v>
          </cell>
          <cell r="D1773" t="str">
            <v>គន់ កាន់ណា</v>
          </cell>
          <cell r="E1773" t="str">
            <v>KUN KANNA</v>
          </cell>
          <cell r="F1773" t="str">
            <v>0010003945613</v>
          </cell>
        </row>
        <row r="1774">
          <cell r="B1774" t="str">
            <v>មាន់ ស្រី</v>
          </cell>
          <cell r="C1774">
            <v>2862100227</v>
          </cell>
          <cell r="D1774" t="str">
            <v>មាន់ ស្រី</v>
          </cell>
          <cell r="E1774" t="str">
            <v>MOIN SREY</v>
          </cell>
          <cell r="F1774" t="str">
            <v>0420000131578</v>
          </cell>
        </row>
        <row r="1775">
          <cell r="B1775" t="str">
            <v>គឹម រ៉ាវុធ</v>
          </cell>
          <cell r="C1775">
            <v>1851800040</v>
          </cell>
          <cell r="D1775" t="str">
            <v>គឹម រ៉ាវុធ</v>
          </cell>
          <cell r="E1775" t="str">
            <v>KIM RAVUTH</v>
          </cell>
          <cell r="F1775" t="str">
            <v>0420000111348</v>
          </cell>
        </row>
        <row r="1776">
          <cell r="B1776" t="str">
            <v>សុខ សំអាត</v>
          </cell>
          <cell r="C1776" t="str">
            <v>1672100091</v>
          </cell>
          <cell r="D1776" t="str">
            <v>សុខ សំអាត</v>
          </cell>
          <cell r="E1776" t="str">
            <v>SOK SAM ATH</v>
          </cell>
          <cell r="F1776" t="str">
            <v>0010002532269</v>
          </cell>
        </row>
        <row r="1777">
          <cell r="B1777" t="str">
            <v>វ៉ាន់ សុកលី</v>
          </cell>
          <cell r="C1777" t="str">
            <v>2720800015</v>
          </cell>
          <cell r="D1777" t="str">
            <v>វ៉ាន់ សុកលី</v>
          </cell>
          <cell r="E1777" t="str">
            <v>VAN SOKLY</v>
          </cell>
          <cell r="F1777" t="str">
            <v>0010002532242</v>
          </cell>
        </row>
        <row r="1778">
          <cell r="B1778" t="str">
            <v>ម៉ៅ សុផារិន</v>
          </cell>
          <cell r="C1778">
            <v>2920600165</v>
          </cell>
          <cell r="D1778" t="str">
            <v>ម៉ៅ សុផារិន</v>
          </cell>
          <cell r="E1778" t="str">
            <v>MAO SOPHARIN</v>
          </cell>
          <cell r="F1778" t="str">
            <v>0240000187209</v>
          </cell>
        </row>
        <row r="1779">
          <cell r="B1779" t="str">
            <v>អ៊ុំ វីរៈ</v>
          </cell>
          <cell r="C1779">
            <v>1701200033</v>
          </cell>
          <cell r="D1779" t="str">
            <v>អ៊ុំ វីរៈ</v>
          </cell>
          <cell r="E1779" t="str">
            <v>UM VIRAK</v>
          </cell>
          <cell r="F1779" t="str">
            <v>0010002561897</v>
          </cell>
        </row>
        <row r="1780">
          <cell r="B1780" t="str">
            <v>ប៊ុនធឿន អរុណរតនៈ</v>
          </cell>
          <cell r="C1780">
            <v>1931200168</v>
          </cell>
          <cell r="D1780" t="str">
            <v>ប៊ុនធឿន អរុណរតនៈ</v>
          </cell>
          <cell r="E1780" t="str">
            <v>BUNTHOEUN ARUN
ROTHANAK</v>
          </cell>
          <cell r="F1780" t="str">
            <v>0420000103984</v>
          </cell>
        </row>
        <row r="1781">
          <cell r="B1781" t="str">
            <v>ចាយ រតនៈ</v>
          </cell>
          <cell r="C1781" t="str">
            <v>1820800208</v>
          </cell>
          <cell r="D1781" t="str">
            <v>ចាយ រតនៈ</v>
          </cell>
          <cell r="E1781" t="str">
            <v>CHAY RATTANAK</v>
          </cell>
          <cell r="F1781" t="str">
            <v>0010002552871</v>
          </cell>
        </row>
        <row r="1782">
          <cell r="B1782" t="str">
            <v>វី តូលីន</v>
          </cell>
          <cell r="C1782">
            <v>1871200085</v>
          </cell>
          <cell r="D1782" t="str">
            <v>វី តូលីន</v>
          </cell>
          <cell r="E1782" t="str">
            <v>VY TOLIN</v>
          </cell>
          <cell r="F1782" t="str">
            <v>0420000129118</v>
          </cell>
        </row>
        <row r="1783">
          <cell r="B1783" t="str">
            <v>លឹម សិរី</v>
          </cell>
          <cell r="C1783">
            <v>1941400149</v>
          </cell>
          <cell r="D1783" t="str">
            <v>លឹម សិរី</v>
          </cell>
          <cell r="E1783" t="str">
            <v>LIM SEREY</v>
          </cell>
          <cell r="F1783" t="str">
            <v>0480000317685</v>
          </cell>
        </row>
        <row r="1784">
          <cell r="B1784" t="str">
            <v>ឃុន លក្ខិណា</v>
          </cell>
          <cell r="C1784" t="str">
            <v>2891200177</v>
          </cell>
          <cell r="D1784" t="str">
            <v>ឃុន លក្ខិណា</v>
          </cell>
          <cell r="E1784" t="str">
            <v>KHUN LEAKHANA</v>
          </cell>
          <cell r="F1784" t="str">
            <v>0010002785418</v>
          </cell>
        </row>
        <row r="1785">
          <cell r="B1785" t="str">
            <v>តុង ម៉េងអាង</v>
          </cell>
          <cell r="C1785" t="str">
            <v>1811200316</v>
          </cell>
          <cell r="D1785" t="str">
            <v>តុង ម៉េងអាង</v>
          </cell>
          <cell r="E1785" t="str">
            <v>TONG MENG ANG</v>
          </cell>
          <cell r="F1785" t="str">
            <v>0010002529209</v>
          </cell>
        </row>
        <row r="1786">
          <cell r="B1786" t="str">
            <v>ឈួ វិសេស</v>
          </cell>
          <cell r="C1786" t="str">
            <v>1760200184</v>
          </cell>
          <cell r="D1786" t="str">
            <v>ឈួ វិសេស</v>
          </cell>
          <cell r="E1786" t="str">
            <v>CHHUOR VISES</v>
          </cell>
          <cell r="F1786" t="str">
            <v>0010002533877</v>
          </cell>
        </row>
        <row r="1787">
          <cell r="B1787" t="str">
            <v>ណុប សុខុម</v>
          </cell>
          <cell r="C1787" t="str">
            <v>1792100393</v>
          </cell>
          <cell r="D1787" t="str">
            <v>ណុប សុខុម</v>
          </cell>
          <cell r="E1787" t="str">
            <v>NOP SOKHOM</v>
          </cell>
          <cell r="F1787" t="str">
            <v>0010002722556</v>
          </cell>
        </row>
        <row r="1788">
          <cell r="B1788" t="str">
            <v>រស់ ចន្ថា</v>
          </cell>
          <cell r="C1788" t="str">
            <v>1840300362</v>
          </cell>
          <cell r="D1788" t="str">
            <v>រស់ ចន្ថា</v>
          </cell>
          <cell r="E1788" t="str">
            <v>ROS CHANTHA</v>
          </cell>
          <cell r="F1788" t="str">
            <v>0510000005566</v>
          </cell>
        </row>
        <row r="1789">
          <cell r="B1789" t="str">
            <v>ខាត់ ព្រំសុភត្ត្រា័</v>
          </cell>
          <cell r="C1789" t="str">
            <v>1862100300</v>
          </cell>
          <cell r="D1789" t="str">
            <v>ខាត់ ព្រំសុភត្ត្រា័</v>
          </cell>
          <cell r="E1789" t="str">
            <v>KHAT PROMSOPHEAK
TRA</v>
          </cell>
          <cell r="F1789" t="str">
            <v>0010002555722</v>
          </cell>
        </row>
        <row r="1790">
          <cell r="B1790" t="str">
            <v>ឈាន សុធារិទ្ធិ</v>
          </cell>
          <cell r="C1790" t="str">
            <v>1861200317</v>
          </cell>
          <cell r="D1790" t="str">
            <v>ឈាន សុធារិទ្ធិ</v>
          </cell>
          <cell r="E1790" t="str">
            <v>CHHEAN SOTHEARITH</v>
          </cell>
          <cell r="F1790" t="str">
            <v>0010002785515</v>
          </cell>
        </row>
        <row r="1791">
          <cell r="B1791" t="str">
            <v>សរ ឃាម</v>
          </cell>
          <cell r="C1791">
            <v>1862100448</v>
          </cell>
          <cell r="D1791" t="str">
            <v>សរ ឃាម</v>
          </cell>
          <cell r="E1791" t="str">
            <v>SAR KHEAM</v>
          </cell>
          <cell r="F1791" t="str">
            <v>0010002551085</v>
          </cell>
        </row>
        <row r="1792">
          <cell r="B1792" t="str">
            <v>ឃុន ស្រីលាភ</v>
          </cell>
          <cell r="C1792">
            <v>2921200148</v>
          </cell>
          <cell r="D1792" t="str">
            <v>ឃុន ស្រីលាភ</v>
          </cell>
          <cell r="E1792" t="str">
            <v>KHUN SREY LEAP</v>
          </cell>
          <cell r="F1792" t="str">
            <v>0010003921757</v>
          </cell>
        </row>
        <row r="1793">
          <cell r="B1793" t="str">
            <v>អ៊ុច សិរីរ័ត្ន</v>
          </cell>
          <cell r="C1793">
            <v>2921800042</v>
          </cell>
          <cell r="D1793" t="str">
            <v>អ៊ុច សិរីរ័ត្ន</v>
          </cell>
          <cell r="E1793" t="str">
            <v>UCH SEREY ROTH</v>
          </cell>
          <cell r="F1793" t="str">
            <v>0420000103976</v>
          </cell>
        </row>
        <row r="1794">
          <cell r="B1794" t="str">
            <v>ផេង គ្រុយ</v>
          </cell>
          <cell r="C1794" t="str">
            <v>1832100354</v>
          </cell>
          <cell r="D1794" t="str">
            <v>ផេង គ្រុយ</v>
          </cell>
          <cell r="E1794" t="str">
            <v>PHENG KRUY</v>
          </cell>
          <cell r="F1794" t="str">
            <v>0010002535632</v>
          </cell>
        </row>
        <row r="1795">
          <cell r="B1795" t="str">
            <v>ប៉ែន សារិទ្ធ</v>
          </cell>
          <cell r="C1795" t="str">
            <v>1840700330</v>
          </cell>
          <cell r="D1795" t="str">
            <v>ប៉ែន សារិទ្ធ</v>
          </cell>
          <cell r="E1795" t="str">
            <v>PEN SARITH</v>
          </cell>
          <cell r="F1795" t="str">
            <v>0010002533842</v>
          </cell>
        </row>
        <row r="1796">
          <cell r="B1796" t="str">
            <v>សំរិត ស៊ុំពិទូរ្យ</v>
          </cell>
          <cell r="C1796">
            <v>1911200130</v>
          </cell>
          <cell r="D1796" t="str">
            <v>សំរិត ស៊ុំពិទូរ្យ</v>
          </cell>
          <cell r="E1796" t="str">
            <v>SAMRITH SUM PITOU</v>
          </cell>
          <cell r="F1796" t="str">
            <v>0420000074909</v>
          </cell>
        </row>
        <row r="1797">
          <cell r="B1797" t="str">
            <v>ផេង ខ្នាន</v>
          </cell>
          <cell r="C1797">
            <v>1890700123</v>
          </cell>
          <cell r="D1797" t="str">
            <v>ផេង ខ្នាន</v>
          </cell>
          <cell r="E1797" t="str">
            <v>PHENG KHNAN</v>
          </cell>
          <cell r="F1797" t="str">
            <v>0480000065651</v>
          </cell>
        </row>
        <row r="1798">
          <cell r="B1798" t="str">
            <v>យ៉ៃ វណ្ណារ័ត្ន</v>
          </cell>
          <cell r="C1798">
            <v>1911200131</v>
          </cell>
          <cell r="D1798" t="str">
            <v>យ៉ៃ វណ្ណារ័ត្ន</v>
          </cell>
          <cell r="E1798" t="str">
            <v>YAY VANNAROTH</v>
          </cell>
          <cell r="F1798" t="str">
            <v>0130000303799</v>
          </cell>
        </row>
        <row r="1799">
          <cell r="B1799" t="str">
            <v>អ៊ូច ថុលសីហា</v>
          </cell>
          <cell r="C1799">
            <v>1882100400</v>
          </cell>
          <cell r="D1799" t="str">
            <v>អ៊ូច ថុលសីហា</v>
          </cell>
          <cell r="E1799" t="str">
            <v>OUCHTHOL SEYHA</v>
          </cell>
          <cell r="F1799" t="str">
            <v>0280000145516</v>
          </cell>
        </row>
        <row r="1800">
          <cell r="B1800" t="str">
            <v>សឹម ឧស្សា</v>
          </cell>
          <cell r="C1800">
            <v>1892100413</v>
          </cell>
          <cell r="D1800" t="str">
            <v>សឹម ឧស្សា</v>
          </cell>
          <cell r="E1800" t="str">
            <v>SIM OUSA</v>
          </cell>
          <cell r="F1800" t="str">
            <v>0420000131977</v>
          </cell>
        </row>
        <row r="1801">
          <cell r="B1801" t="str">
            <v>ផាន់ សិលា</v>
          </cell>
          <cell r="C1801">
            <v>1901200232</v>
          </cell>
          <cell r="D1801" t="str">
            <v>ផាន់ សិលា</v>
          </cell>
          <cell r="E1801" t="str">
            <v>PHAN SELLA</v>
          </cell>
          <cell r="F1801" t="str">
            <v>0010003910585</v>
          </cell>
        </row>
        <row r="1802">
          <cell r="B1802" t="str">
            <v>វ៉ែន សុគន្ធារី</v>
          </cell>
          <cell r="C1802" t="str">
            <v>2891200242</v>
          </cell>
          <cell r="D1802" t="str">
            <v>វ៉ែន សុគន្ធារី</v>
          </cell>
          <cell r="E1802" t="str">
            <v>VEN SOKUNTHEARY</v>
          </cell>
          <cell r="F1802" t="str">
            <v>0010004673404</v>
          </cell>
        </row>
        <row r="1803">
          <cell r="B1803" t="str">
            <v>ញ៉ែម ពិន្ថារ៉ាពី</v>
          </cell>
          <cell r="C1803" t="str">
            <v>2670300022</v>
          </cell>
          <cell r="D1803" t="str">
            <v>ញ៉ែម ពិន្ថារ៉ាពី</v>
          </cell>
          <cell r="E1803" t="str">
            <v>GNEM PITHARAPY</v>
          </cell>
          <cell r="F1803" t="str">
            <v>0010002539492</v>
          </cell>
        </row>
        <row r="1804">
          <cell r="B1804" t="str">
            <v>សំរិត វី</v>
          </cell>
          <cell r="C1804" t="str">
            <v>1690800186</v>
          </cell>
          <cell r="D1804" t="str">
            <v>សំរិត វី</v>
          </cell>
          <cell r="E1804" t="str">
            <v>SAMRITH VY</v>
          </cell>
          <cell r="F1804" t="str">
            <v>0010002527176</v>
          </cell>
        </row>
        <row r="1805">
          <cell r="B1805" t="str">
            <v>ង៉ែត ពិសី</v>
          </cell>
          <cell r="C1805" t="str">
            <v>2731200306</v>
          </cell>
          <cell r="D1805" t="str">
            <v>ង៉ែត ពិសី</v>
          </cell>
          <cell r="E1805" t="str">
            <v>NGETH PISEY</v>
          </cell>
          <cell r="F1805" t="str">
            <v>0010002528307</v>
          </cell>
        </row>
        <row r="1806">
          <cell r="B1806" t="str">
            <v>អន សុលីណា</v>
          </cell>
          <cell r="C1806">
            <v>2871200146</v>
          </cell>
          <cell r="D1806" t="str">
            <v>អន សុលីណា</v>
          </cell>
          <cell r="E1806" t="str">
            <v>AN SOLYNA</v>
          </cell>
          <cell r="F1806" t="str">
            <v>0010003892226</v>
          </cell>
        </row>
        <row r="1807">
          <cell r="B1807" t="str">
            <v>ចំប៉ា ពល្លិកា</v>
          </cell>
          <cell r="C1807">
            <v>1900800245</v>
          </cell>
          <cell r="D1807" t="str">
            <v>ចំប៉ា ពល្លិកា</v>
          </cell>
          <cell r="E1807" t="str">
            <v>CHAMPA POLLEKA</v>
          </cell>
          <cell r="F1807" t="str">
            <v>0010003923318</v>
          </cell>
        </row>
        <row r="1808">
          <cell r="B1808" t="str">
            <v>នៅ ស្រីអូន</v>
          </cell>
          <cell r="C1808">
            <v>2842100189</v>
          </cell>
          <cell r="D1808" t="str">
            <v>នៅ ស្រីអូន</v>
          </cell>
          <cell r="E1808" t="str">
            <v>NOV SREYOUN</v>
          </cell>
          <cell r="F1808" t="str">
            <v>0010004146943</v>
          </cell>
        </row>
        <row r="1809">
          <cell r="B1809" t="str">
            <v>ថេន ដាលីន</v>
          </cell>
          <cell r="C1809">
            <v>1950800069</v>
          </cell>
          <cell r="D1809" t="str">
            <v>ថេន ដាលីន</v>
          </cell>
          <cell r="E1809" t="str">
            <v>THEN DALIN</v>
          </cell>
          <cell r="F1809" t="str">
            <v>0420000165068</v>
          </cell>
        </row>
        <row r="1810">
          <cell r="B1810" t="str">
            <v>ជុន សុធារ៉ា</v>
          </cell>
          <cell r="C1810">
            <v>2870700221</v>
          </cell>
          <cell r="D1810" t="str">
            <v>ជុន សុធារ៉ា</v>
          </cell>
          <cell r="E1810" t="str">
            <v>CHUN SOTHEARA</v>
          </cell>
          <cell r="F1810" t="str">
            <v>0480000253617</v>
          </cell>
        </row>
        <row r="1811">
          <cell r="B1811" t="str">
            <v>ម្លិះ សុខលី</v>
          </cell>
          <cell r="C1811" t="str">
            <v>1670800414</v>
          </cell>
          <cell r="D1811" t="str">
            <v>ម្លិះ សុខលី</v>
          </cell>
          <cell r="E1811" t="str">
            <v>MLIS SOKLY</v>
          </cell>
          <cell r="F1811" t="str">
            <v>0010002527206</v>
          </cell>
        </row>
        <row r="1812">
          <cell r="B1812" t="str">
            <v>ណូ សូរិយា</v>
          </cell>
          <cell r="C1812">
            <v>2921200147</v>
          </cell>
          <cell r="D1812" t="str">
            <v>ណូ សូរិយា</v>
          </cell>
          <cell r="E1812" t="str">
            <v>NO SORIYA</v>
          </cell>
          <cell r="F1812" t="str">
            <v>0010003921749</v>
          </cell>
        </row>
        <row r="1813">
          <cell r="B1813" t="str">
            <v>ជួន ឃុន</v>
          </cell>
          <cell r="C1813" t="str">
            <v>1720800034</v>
          </cell>
          <cell r="D1813" t="str">
            <v>ជួន ឃុន</v>
          </cell>
          <cell r="E1813" t="str">
            <v>CHUON KHUN</v>
          </cell>
          <cell r="F1813" t="str">
            <v>0010002532307</v>
          </cell>
        </row>
        <row r="1814">
          <cell r="B1814" t="str">
            <v>ហាស់ រតនៈ</v>
          </cell>
          <cell r="C1814">
            <v>1922000134</v>
          </cell>
          <cell r="D1814" t="str">
            <v>ហាស់ រតនៈ</v>
          </cell>
          <cell r="E1814" t="str">
            <v>HAS RATANAK</v>
          </cell>
          <cell r="F1814" t="str">
            <v>0420000132027</v>
          </cell>
        </row>
        <row r="1815">
          <cell r="B1815" t="str">
            <v>ខៀវ វិសុទ្ធ</v>
          </cell>
          <cell r="C1815" t="str">
            <v>1811200314</v>
          </cell>
          <cell r="D1815" t="str">
            <v>ខៀវ វិសុទ្ធ</v>
          </cell>
          <cell r="E1815" t="str">
            <v>KHIEV VISOTH</v>
          </cell>
          <cell r="F1815" t="str">
            <v>0010002532797</v>
          </cell>
        </row>
        <row r="1816">
          <cell r="B1816" t="str">
            <v>ហែម វឌ្ឍនៈ</v>
          </cell>
          <cell r="C1816" t="str">
            <v>1801200394</v>
          </cell>
          <cell r="D1816" t="str">
            <v>ហែម វឌ្ឍនៈ</v>
          </cell>
          <cell r="E1816" t="str">
            <v>HEM VOTANAK</v>
          </cell>
          <cell r="F1816" t="str">
            <v>0010002555099</v>
          </cell>
        </row>
        <row r="1817">
          <cell r="B1817" t="str">
            <v>កឹស តារ៉ា</v>
          </cell>
          <cell r="C1817" t="str">
            <v>1820300380</v>
          </cell>
          <cell r="D1817" t="str">
            <v>កឹស តារ៉ា</v>
          </cell>
          <cell r="E1817" t="str">
            <v>KEOUS DARA</v>
          </cell>
          <cell r="F1817" t="str">
            <v>0010002533982</v>
          </cell>
        </row>
        <row r="1818">
          <cell r="B1818" t="str">
            <v>សេង ថុល</v>
          </cell>
          <cell r="C1818" t="str">
            <v>1860800216</v>
          </cell>
          <cell r="D1818" t="str">
            <v>សេង ថុល</v>
          </cell>
          <cell r="E1818" t="str">
            <v>SENG THOL</v>
          </cell>
          <cell r="F1818" t="str">
            <v>0010002561862</v>
          </cell>
        </row>
        <row r="1819">
          <cell r="B1819" t="str">
            <v>ខែម សុភាព</v>
          </cell>
          <cell r="C1819" t="str">
            <v>2830700179</v>
          </cell>
          <cell r="D1819" t="str">
            <v>ខែម សុភាព</v>
          </cell>
          <cell r="E1819" t="str">
            <v>KHEM SOPHEAP</v>
          </cell>
          <cell r="F1819" t="str">
            <v>0010002527451</v>
          </cell>
        </row>
        <row r="1820">
          <cell r="B1820" t="str">
            <v>ប៊ុន ចំណាប់</v>
          </cell>
          <cell r="C1820" t="str">
            <v>1810800381</v>
          </cell>
          <cell r="D1820" t="str">
            <v>ប៊ុន ចំណាប់</v>
          </cell>
          <cell r="E1820" t="str">
            <v>BUN CHAMNAB</v>
          </cell>
          <cell r="F1820" t="str">
            <v>0130000133966</v>
          </cell>
        </row>
        <row r="1821">
          <cell r="B1821" t="str">
            <v>សុន សុជាតិ</v>
          </cell>
          <cell r="C1821">
            <v>1911200255</v>
          </cell>
          <cell r="D1821" t="str">
            <v>សុន សុជាតិ</v>
          </cell>
          <cell r="E1821" t="str">
            <v>SON SOCHEAT</v>
          </cell>
          <cell r="F1821" t="str">
            <v>0420000103801</v>
          </cell>
        </row>
        <row r="1822">
          <cell r="B1822" t="str">
            <v>សែស រស្មី</v>
          </cell>
          <cell r="C1822">
            <v>1850700280</v>
          </cell>
          <cell r="D1822" t="str">
            <v>សែស រស្មី</v>
          </cell>
          <cell r="E1822" t="str">
            <v>SES RASMEY</v>
          </cell>
          <cell r="F1822" t="str">
            <v>0420000074933</v>
          </cell>
        </row>
        <row r="1823">
          <cell r="B1823" t="str">
            <v>គឹម ចិន្តា</v>
          </cell>
          <cell r="C1823">
            <v>1880200192</v>
          </cell>
          <cell r="D1823" t="str">
            <v>គឹម ចិន្តា</v>
          </cell>
          <cell r="E1823" t="str">
            <v>KIM CHENDA</v>
          </cell>
          <cell r="F1823" t="str">
            <v>0010003923237</v>
          </cell>
        </row>
        <row r="1824">
          <cell r="B1824" t="str">
            <v>ហ៊ីម សូទី</v>
          </cell>
          <cell r="C1824">
            <v>1830300216</v>
          </cell>
          <cell r="D1824" t="str">
            <v>ហ៊ីម សូទី</v>
          </cell>
          <cell r="E1824" t="str">
            <v>HIM SOTY</v>
          </cell>
          <cell r="F1824" t="str">
            <v>0010002526374</v>
          </cell>
        </row>
        <row r="1825">
          <cell r="B1825" t="str">
            <v>លី យូសៀង</v>
          </cell>
          <cell r="C1825">
            <v>2900800410</v>
          </cell>
          <cell r="D1825" t="str">
            <v>លី យូសៀង</v>
          </cell>
          <cell r="E1825" t="str">
            <v>LY YOUSEANG</v>
          </cell>
          <cell r="F1825" t="str">
            <v>0420000131856</v>
          </cell>
        </row>
        <row r="1826">
          <cell r="B1826" t="str">
            <v>សែម សម្បត្តិ</v>
          </cell>
          <cell r="C1826">
            <v>1790800361</v>
          </cell>
          <cell r="D1826" t="str">
            <v>សែម សម្បត្តិ</v>
          </cell>
          <cell r="E1826" t="str">
            <v>SEM SOMBATH</v>
          </cell>
          <cell r="F1826" t="str">
            <v>0010002550682</v>
          </cell>
        </row>
        <row r="1827">
          <cell r="B1827" t="str">
            <v>ប៊ុនចន បូផានិត</v>
          </cell>
          <cell r="C1827">
            <v>2831000096</v>
          </cell>
          <cell r="D1827" t="str">
            <v>ប៊ុនចន បូផានិត</v>
          </cell>
          <cell r="E1827" t="str">
            <v>BUNJHON BOPHANITH</v>
          </cell>
          <cell r="F1827" t="str">
            <v>0010004146935</v>
          </cell>
        </row>
        <row r="1828">
          <cell r="B1828" t="str">
            <v>ងួន វីរៈ</v>
          </cell>
          <cell r="C1828">
            <v>1881200278</v>
          </cell>
          <cell r="D1828" t="str">
            <v>ងួន វីរៈ</v>
          </cell>
          <cell r="E1828" t="str">
            <v>NGUON VIRAK</v>
          </cell>
          <cell r="F1828" t="str">
            <v>0010003646608</v>
          </cell>
        </row>
        <row r="1829">
          <cell r="B1829" t="str">
            <v>ទូច សុផល</v>
          </cell>
          <cell r="C1829" t="str">
            <v>1780800147</v>
          </cell>
          <cell r="D1829" t="str">
            <v>ទូច សុផល</v>
          </cell>
          <cell r="E1829" t="str">
            <v>TOUCH SOPHAL</v>
          </cell>
          <cell r="F1829" t="str">
            <v>0010003367997</v>
          </cell>
        </row>
        <row r="1830">
          <cell r="B1830" t="str">
            <v>បាន សុភ័ក្រ្ដបញ្ញា</v>
          </cell>
          <cell r="C1830">
            <v>1911200260</v>
          </cell>
          <cell r="D1830" t="str">
            <v>បាន សុភ័ក្រ្ដបញ្ញា</v>
          </cell>
          <cell r="E1830" t="str">
            <v>BAN SOPHEAKPANHA</v>
          </cell>
          <cell r="F1830" t="str">
            <v>0420000133549</v>
          </cell>
        </row>
        <row r="1831">
          <cell r="B1831" t="str">
            <v>ហ៊ូ សុគន្ធវារី</v>
          </cell>
          <cell r="C1831" t="str">
            <v>2661200072</v>
          </cell>
          <cell r="D1831" t="str">
            <v>ហ៊ូ សុគន្ធវារី</v>
          </cell>
          <cell r="E1831" t="str">
            <v>HOU SOKUNVEARY</v>
          </cell>
          <cell r="F1831" t="str">
            <v>0010002550763</v>
          </cell>
        </row>
        <row r="1832">
          <cell r="B1832" t="str">
            <v>នាង សុភា</v>
          </cell>
          <cell r="C1832">
            <v>1872100509</v>
          </cell>
          <cell r="D1832" t="str">
            <v>នាង សុភា</v>
          </cell>
          <cell r="E1832" t="str">
            <v>NEANG SOPHEA</v>
          </cell>
          <cell r="F1832" t="str">
            <v>0010003909951</v>
          </cell>
        </row>
        <row r="1833">
          <cell r="B1833" t="str">
            <v>កែវ ម៉ារឌី</v>
          </cell>
          <cell r="C1833">
            <v>1890700322</v>
          </cell>
          <cell r="D1833" t="str">
            <v>កែវ ម៉ារឌី</v>
          </cell>
          <cell r="E1833" t="str">
            <v>KEO MARDY</v>
          </cell>
          <cell r="F1833" t="str">
            <v>0240000213347</v>
          </cell>
        </row>
        <row r="1834">
          <cell r="B1834" t="str">
            <v>ណុប សុខគា</v>
          </cell>
          <cell r="C1834" t="str">
            <v>2910500080</v>
          </cell>
          <cell r="D1834" t="str">
            <v>ណុប សុខគា</v>
          </cell>
          <cell r="E1834" t="str">
            <v>NOP SOKEA</v>
          </cell>
          <cell r="F1834" t="str">
            <v>0010004673412</v>
          </cell>
        </row>
        <row r="1835">
          <cell r="B1835" t="str">
            <v>ឆិល សត្ថារិទ្ធិ៍</v>
          </cell>
          <cell r="C1835">
            <v>1800800438</v>
          </cell>
          <cell r="D1835" t="str">
            <v>ឆិល សត្ថារិទ្ធិ៍</v>
          </cell>
          <cell r="E1835" t="str">
            <v>CHHEL SOTHARITH</v>
          </cell>
          <cell r="F1835" t="str">
            <v>0010003403209</v>
          </cell>
        </row>
        <row r="1836">
          <cell r="B1836" t="str">
            <v>ជិន វីរៈ</v>
          </cell>
          <cell r="C1836" t="str">
            <v>1681200207</v>
          </cell>
          <cell r="D1836" t="str">
            <v>ជិន វីរៈ</v>
          </cell>
          <cell r="E1836" t="str">
            <v>CHIN VIRAK</v>
          </cell>
          <cell r="F1836" t="str">
            <v>0010002534075</v>
          </cell>
        </row>
        <row r="1837">
          <cell r="B1837" t="str">
            <v>ហេង ឡេង</v>
          </cell>
          <cell r="C1837" t="str">
            <v>1820300372</v>
          </cell>
          <cell r="D1837" t="str">
            <v>ហេង ឡេង</v>
          </cell>
          <cell r="E1837" t="str">
            <v>HENG LENG</v>
          </cell>
          <cell r="F1837" t="str">
            <v>0010002536329</v>
          </cell>
        </row>
        <row r="1838">
          <cell r="B1838" t="str">
            <v>ថាលី សុវតី</v>
          </cell>
          <cell r="C1838">
            <v>2881000162</v>
          </cell>
          <cell r="D1838" t="str">
            <v>ថាលី សុវតី</v>
          </cell>
          <cell r="E1838" t="str">
            <v>THALY SOVORTEY</v>
          </cell>
          <cell r="F1838" t="str">
            <v>0510000061237</v>
          </cell>
        </row>
        <row r="1839">
          <cell r="B1839" t="str">
            <v>ប៊ុន បញ្ញា</v>
          </cell>
          <cell r="C1839">
            <v>1900300250</v>
          </cell>
          <cell r="D1839" t="str">
            <v>ប៊ុន បញ្ញា</v>
          </cell>
          <cell r="E1839" t="str">
            <v>BUN PANHA</v>
          </cell>
          <cell r="F1839" t="str">
            <v>0420000074957</v>
          </cell>
        </row>
        <row r="1840">
          <cell r="B1840" t="str">
            <v>វ៉ែន វីរៈ</v>
          </cell>
          <cell r="C1840">
            <v>1701200507</v>
          </cell>
          <cell r="D1840" t="str">
            <v>វ៉ែន វីរៈ</v>
          </cell>
          <cell r="E1840" t="str">
            <v>VEN VIRAK</v>
          </cell>
          <cell r="F1840" t="str">
            <v>0130000210747</v>
          </cell>
        </row>
        <row r="1841">
          <cell r="B1841" t="str">
            <v>ទាង សាក់</v>
          </cell>
          <cell r="C1841" t="str">
            <v>1801400253</v>
          </cell>
          <cell r="D1841" t="str">
            <v>ទាង សាក់</v>
          </cell>
          <cell r="E1841" t="str">
            <v>TEANG SAK</v>
          </cell>
          <cell r="F1841" t="str">
            <v>0480000028004</v>
          </cell>
        </row>
        <row r="1842">
          <cell r="B1842" t="str">
            <v>ម៉ម ពេជ្រ</v>
          </cell>
          <cell r="C1842" t="str">
            <v>1680800218</v>
          </cell>
          <cell r="D1842" t="str">
            <v>ម៉ម ពេជ្រ</v>
          </cell>
          <cell r="E1842" t="str">
            <v>MAM PICH</v>
          </cell>
          <cell r="F1842" t="str">
            <v>0010002555048</v>
          </cell>
        </row>
        <row r="1843">
          <cell r="B1843" t="str">
            <v>អ៊ិន វុទ្ធី</v>
          </cell>
          <cell r="C1843" t="str">
            <v>1770700131</v>
          </cell>
          <cell r="D1843" t="str">
            <v>អ៊ិន វុទ្ធី</v>
          </cell>
          <cell r="E1843" t="str">
            <v>ENN VUTHY</v>
          </cell>
          <cell r="F1843" t="str">
            <v>0010002532838</v>
          </cell>
        </row>
        <row r="1844">
          <cell r="B1844" t="str">
            <v>យក់ ដារ៉ាវីន</v>
          </cell>
          <cell r="C1844" t="str">
            <v>1690800028</v>
          </cell>
          <cell r="D1844" t="str">
            <v>យក់ ដារ៉ាវីន</v>
          </cell>
          <cell r="E1844" t="str">
            <v>YOK DARAVIN</v>
          </cell>
          <cell r="F1844" t="str">
            <v>0010002536574</v>
          </cell>
        </row>
        <row r="1845">
          <cell r="B1845" t="str">
            <v>ភួន ភូរី</v>
          </cell>
          <cell r="C1845" t="str">
            <v>2841200145</v>
          </cell>
          <cell r="D1845" t="str">
            <v>ភួន ភូរី</v>
          </cell>
          <cell r="E1845" t="str">
            <v>PHOUN PHOURY</v>
          </cell>
          <cell r="F1845" t="str">
            <v>0010002540307</v>
          </cell>
        </row>
        <row r="1846">
          <cell r="B1846" t="str">
            <v>ស៊ិន សុថុនា</v>
          </cell>
          <cell r="C1846" t="str">
            <v>1840600212</v>
          </cell>
          <cell r="D1846" t="str">
            <v>ស៊ិន សុថុនា</v>
          </cell>
          <cell r="E1846" t="str">
            <v>SIN SOTHONA</v>
          </cell>
          <cell r="F1846" t="str">
            <v>0480000027644</v>
          </cell>
        </row>
        <row r="1847">
          <cell r="B1847" t="str">
            <v>ខៃ សុជាតិ</v>
          </cell>
          <cell r="C1847" t="str">
            <v>1821200582</v>
          </cell>
          <cell r="D1847" t="str">
            <v>ខៃ សុជាតិ</v>
          </cell>
          <cell r="E1847" t="str">
            <v>KHAY SOCHEAT</v>
          </cell>
          <cell r="F1847" t="str">
            <v>0480000028055</v>
          </cell>
        </row>
        <row r="1848">
          <cell r="B1848" t="str">
            <v>ទៀង សុខសាន្ត</v>
          </cell>
          <cell r="C1848" t="str">
            <v>1831400289</v>
          </cell>
          <cell r="D1848" t="str">
            <v>ទៀង សុខសាន្ត</v>
          </cell>
          <cell r="E1848" t="str">
            <v>TEANG SOKSANN</v>
          </cell>
          <cell r="F1848" t="str">
            <v>0480000026947</v>
          </cell>
        </row>
        <row r="1849">
          <cell r="B1849" t="str">
            <v>ហួត ចន្ធូ</v>
          </cell>
          <cell r="C1849" t="str">
            <v>1861400170</v>
          </cell>
          <cell r="D1849" t="str">
            <v>ហួត ចន្ធូ</v>
          </cell>
          <cell r="E1849" t="str">
            <v>HUOT CHANTHOU</v>
          </cell>
          <cell r="F1849" t="str">
            <v>0480000024386</v>
          </cell>
        </row>
        <row r="1850">
          <cell r="B1850" t="str">
            <v>ហ៊ន វណ្ណា</v>
          </cell>
          <cell r="C1850" t="str">
            <v>1801000134</v>
          </cell>
          <cell r="D1850" t="str">
            <v>ហ៊ន វណ្ណា</v>
          </cell>
          <cell r="E1850" t="str">
            <v>HORN VANNA</v>
          </cell>
          <cell r="F1850" t="str">
            <v>0010002631267</v>
          </cell>
        </row>
        <row r="1851">
          <cell r="B1851" t="str">
            <v>ឃឹម យ៉ម</v>
          </cell>
          <cell r="C1851" t="str">
            <v>1650700021</v>
          </cell>
          <cell r="D1851" t="str">
            <v>ឃឹម យ៉ម</v>
          </cell>
          <cell r="E1851" t="str">
            <v>KHIM YORM</v>
          </cell>
          <cell r="F1851" t="str">
            <v>0010002536458</v>
          </cell>
        </row>
        <row r="1852">
          <cell r="B1852" t="str">
            <v>ឈុំ ខឿន</v>
          </cell>
          <cell r="C1852" t="str">
            <v>1700800189</v>
          </cell>
          <cell r="D1852" t="str">
            <v>ឈុំ ខឿន</v>
          </cell>
          <cell r="E1852" t="str">
            <v>CHHOUM KHOEUN</v>
          </cell>
          <cell r="F1852" t="str">
            <v>0010002532048</v>
          </cell>
        </row>
        <row r="1853">
          <cell r="B1853" t="str">
            <v>ប៊ុន ហៀង</v>
          </cell>
          <cell r="C1853" t="str">
            <v>1780500001</v>
          </cell>
          <cell r="D1853" t="str">
            <v>ប៊ុន ហៀង</v>
          </cell>
          <cell r="E1853" t="str">
            <v>BUN HEANG</v>
          </cell>
          <cell r="F1853" t="str">
            <v>0010002554807</v>
          </cell>
        </row>
        <row r="1854">
          <cell r="B1854" t="str">
            <v>គឹម វណ្ឌី</v>
          </cell>
          <cell r="C1854">
            <v>1850600177</v>
          </cell>
          <cell r="D1854" t="str">
            <v>គឹម វណ្ឌី</v>
          </cell>
          <cell r="E1854" t="str">
            <v>KIM VANDY</v>
          </cell>
          <cell r="F1854" t="str">
            <v>0440000032433</v>
          </cell>
        </row>
        <row r="1855">
          <cell r="B1855" t="str">
            <v>ណុប ឌីម</v>
          </cell>
          <cell r="C1855">
            <v>1852100472</v>
          </cell>
          <cell r="D1855" t="str">
            <v>ណុប ឌីម</v>
          </cell>
          <cell r="E1855" t="str">
            <v>NOP DIM</v>
          </cell>
          <cell r="F1855" t="str">
            <v>0420000120692</v>
          </cell>
        </row>
        <row r="1856">
          <cell r="B1856" t="str">
            <v>អៀត ស្រីនី</v>
          </cell>
          <cell r="C1856">
            <v>2890300369</v>
          </cell>
          <cell r="D1856" t="str">
            <v>អៀត ស្រីនី</v>
          </cell>
          <cell r="E1856" t="str">
            <v>IET SREYNY</v>
          </cell>
          <cell r="F1856" t="str">
            <v>0190000175254</v>
          </cell>
        </row>
        <row r="1857">
          <cell r="B1857" t="str">
            <v>អ៊ួង ស៊ុនឡាយ</v>
          </cell>
          <cell r="C1857">
            <v>1701400017</v>
          </cell>
          <cell r="D1857" t="str">
            <v>អ៊ួង ស៊ុនឡាយ</v>
          </cell>
          <cell r="E1857" t="str">
            <v>OUNG SUNLAY</v>
          </cell>
          <cell r="F1857" t="str">
            <v>0010004361437</v>
          </cell>
        </row>
        <row r="1858">
          <cell r="B1858" t="str">
            <v>ជុំ លីណា</v>
          </cell>
          <cell r="C1858">
            <v>2871200241</v>
          </cell>
          <cell r="D1858" t="str">
            <v>ជុំ លីណា</v>
          </cell>
          <cell r="E1858" t="str">
            <v>CHUM LINA</v>
          </cell>
          <cell r="F1858" t="str">
            <v>0420000141487</v>
          </cell>
        </row>
        <row r="1859">
          <cell r="B1859" t="str">
            <v>សំ វណ្ណដេត</v>
          </cell>
          <cell r="C1859">
            <v>1870800258</v>
          </cell>
          <cell r="D1859" t="str">
            <v>សំ វណ្ណដេត</v>
          </cell>
          <cell r="E1859" t="str">
            <v>SAM VANDET</v>
          </cell>
          <cell r="F1859" t="str">
            <v>0420000180873</v>
          </cell>
        </row>
        <row r="1860">
          <cell r="B1860" t="str">
            <v>ប៊ុន ចំណាន</v>
          </cell>
          <cell r="C1860" t="str">
            <v>1830800335</v>
          </cell>
          <cell r="D1860" t="str">
            <v>ប៊ុន ចំណាន</v>
          </cell>
          <cell r="E1860" t="str">
            <v>BUN CHOMNAN</v>
          </cell>
          <cell r="F1860" t="str">
            <v>0010002551263</v>
          </cell>
        </row>
        <row r="1861">
          <cell r="B1861" t="str">
            <v>សុខ ស្រីមុំ</v>
          </cell>
          <cell r="C1861" t="str">
            <v>2901400254</v>
          </cell>
          <cell r="D1861" t="str">
            <v>សុខ ស្រីមុំ</v>
          </cell>
          <cell r="E1861" t="str">
            <v>SOK SREYMOM</v>
          </cell>
          <cell r="F1861" t="str">
            <v>0010004673398</v>
          </cell>
        </row>
        <row r="1862">
          <cell r="B1862" t="str">
            <v>សាំង សារឿន</v>
          </cell>
          <cell r="C1862">
            <v>1932100302</v>
          </cell>
          <cell r="D1862" t="str">
            <v>សាំង សារឿន</v>
          </cell>
          <cell r="E1862" t="str">
            <v>SAING SAROEUN</v>
          </cell>
          <cell r="F1862" t="str">
            <v>0280000144935</v>
          </cell>
        </row>
        <row r="1863">
          <cell r="B1863" t="str">
            <v>មុំ ណារ៉ូ</v>
          </cell>
          <cell r="C1863">
            <v>1961200025</v>
          </cell>
          <cell r="D1863" t="str">
            <v>មុំ ណារ៉ូ</v>
          </cell>
          <cell r="E1863" t="str">
            <v>MOM NARO</v>
          </cell>
          <cell r="F1863" t="str">
            <v>0130000296822</v>
          </cell>
        </row>
        <row r="1864">
          <cell r="B1864" t="str">
            <v>ប្រាជ្ញ សុន្នី</v>
          </cell>
          <cell r="C1864" t="str">
            <v>1761200002</v>
          </cell>
          <cell r="D1864" t="str">
            <v>ប្រាជ្ញ សុន្នី</v>
          </cell>
          <cell r="E1864" t="str">
            <v>PRACH SONY</v>
          </cell>
          <cell r="F1864" t="str">
            <v>0010002526398</v>
          </cell>
        </row>
        <row r="1865">
          <cell r="B1865" t="str">
            <v>ខៀវ គង់វាស្នា</v>
          </cell>
          <cell r="C1865">
            <v>1881200179</v>
          </cell>
          <cell r="D1865" t="str">
            <v>ខៀវ គង់វាស្នា</v>
          </cell>
          <cell r="E1865" t="str">
            <v>KHIEV KONGVEASNA</v>
          </cell>
          <cell r="F1865" t="str">
            <v>0010003406925</v>
          </cell>
        </row>
        <row r="1866">
          <cell r="B1866" t="str">
            <v>ប្រាក់ ច័ន្ទដារ៉ារិទ្ធ</v>
          </cell>
          <cell r="C1866">
            <v>1921200121</v>
          </cell>
          <cell r="D1866" t="str">
            <v>ប្រាក់ ច័ន្ទដារ៉ារិទ្ធ</v>
          </cell>
          <cell r="E1866" t="str">
            <v>PRAK CHANDARARITH</v>
          </cell>
          <cell r="F1866" t="str">
            <v>0010003920448</v>
          </cell>
        </row>
        <row r="1867">
          <cell r="B1867" t="str">
            <v>ញ៉ែម សំអូន</v>
          </cell>
          <cell r="C1867" t="str">
            <v>1731400016</v>
          </cell>
          <cell r="D1867" t="str">
            <v>ញ៉ែម សំអូន</v>
          </cell>
          <cell r="E1867" t="str">
            <v>NHEM SAM ON</v>
          </cell>
          <cell r="F1867" t="str">
            <v>0010002525874</v>
          </cell>
        </row>
        <row r="1868">
          <cell r="B1868" t="str">
            <v>ឌុច សារ៉ាត</v>
          </cell>
          <cell r="C1868">
            <v>1860300467</v>
          </cell>
          <cell r="D1868" t="str">
            <v>ឌុច សារ៉ាត</v>
          </cell>
          <cell r="E1868" t="str">
            <v>DUCH SARAT</v>
          </cell>
          <cell r="F1868" t="str">
            <v>0420000099968</v>
          </cell>
        </row>
        <row r="1869">
          <cell r="B1869" t="str">
            <v>ឆឺយ ប៉េង</v>
          </cell>
          <cell r="C1869" t="str">
            <v>1710800018</v>
          </cell>
          <cell r="D1869" t="str">
            <v>ឆឺយ ប៉េង</v>
          </cell>
          <cell r="E1869" t="str">
            <v>CHHEUY PENG</v>
          </cell>
          <cell r="F1869" t="str">
            <v>0010002534237</v>
          </cell>
        </row>
        <row r="1870">
          <cell r="B1870" t="str">
            <v>វ៉ាន់ ធី</v>
          </cell>
          <cell r="C1870" t="str">
            <v>2711200027</v>
          </cell>
          <cell r="D1870" t="str">
            <v>វ៉ាន់ ធី</v>
          </cell>
          <cell r="E1870" t="str">
            <v>VAN THY</v>
          </cell>
          <cell r="F1870" t="str">
            <v>0010002532657</v>
          </cell>
        </row>
        <row r="1871">
          <cell r="B1871" t="str">
            <v>ពុំ សុវណ្ណដា</v>
          </cell>
          <cell r="C1871" t="str">
            <v>1831200484</v>
          </cell>
          <cell r="D1871" t="str">
            <v>ពុំ សុវណ្ណដា</v>
          </cell>
          <cell r="E1871" t="str">
            <v>POUM SOVANDA</v>
          </cell>
          <cell r="F1871" t="str">
            <v>0480000023835</v>
          </cell>
        </row>
        <row r="1872">
          <cell r="B1872" t="str">
            <v>ឃិន សុង</v>
          </cell>
          <cell r="C1872" t="str">
            <v>1700600006</v>
          </cell>
          <cell r="D1872" t="str">
            <v>ឃិន សុង</v>
          </cell>
          <cell r="E1872" t="str">
            <v>KHIN SONG</v>
          </cell>
          <cell r="F1872" t="str">
            <v>0010002531912</v>
          </cell>
        </row>
        <row r="1873">
          <cell r="B1873" t="str">
            <v>ស៊ិន សុជាតិ</v>
          </cell>
          <cell r="C1873">
            <v>2901200146</v>
          </cell>
          <cell r="D1873" t="str">
            <v>ស៊ិន សុជាតិ</v>
          </cell>
          <cell r="E1873" t="str">
            <v>SIN SOCHEAT</v>
          </cell>
          <cell r="F1873" t="str">
            <v>0230000239882</v>
          </cell>
        </row>
        <row r="1874">
          <cell r="B1874" t="str">
            <v>ប៉ែន ស៊ីដន</v>
          </cell>
          <cell r="C1874">
            <v>1782000001</v>
          </cell>
          <cell r="D1874" t="str">
            <v>ប៉ែន ស៊ីដន</v>
          </cell>
          <cell r="E1874" t="str">
            <v>PEN SIDAN</v>
          </cell>
          <cell r="F1874" t="str">
            <v>0420000127883</v>
          </cell>
        </row>
        <row r="1875">
          <cell r="B1875" t="str">
            <v>ប៊ុន ផេង</v>
          </cell>
          <cell r="C1875" t="str">
            <v>1812300006</v>
          </cell>
          <cell r="D1875" t="str">
            <v>ប៊ុន ផេង</v>
          </cell>
          <cell r="E1875" t="str">
            <v>BUN PHENG</v>
          </cell>
          <cell r="F1875" t="str">
            <v>0010002783423</v>
          </cell>
        </row>
        <row r="1876">
          <cell r="B1876" t="str">
            <v>អ៊ុង រត្ថា</v>
          </cell>
          <cell r="C1876" t="str">
            <v>2841200277</v>
          </cell>
          <cell r="D1876" t="str">
            <v>អ៊ុង រត្ថា</v>
          </cell>
          <cell r="E1876" t="str">
            <v>UNG RATHA</v>
          </cell>
          <cell r="F1876" t="str">
            <v>0010002689238</v>
          </cell>
        </row>
        <row r="1877">
          <cell r="B1877" t="str">
            <v>ស្វាយ រ៉ាស៊ី</v>
          </cell>
          <cell r="C1877" t="str">
            <v>1821200153</v>
          </cell>
          <cell r="D1877" t="str">
            <v>ស្វាយ រ៉ាស៊ី</v>
          </cell>
          <cell r="E1877" t="str">
            <v>SVAY RASY</v>
          </cell>
          <cell r="F1877" t="str">
            <v>0010002536628</v>
          </cell>
        </row>
        <row r="1878">
          <cell r="B1878" t="str">
            <v>ខេង រីដា</v>
          </cell>
          <cell r="C1878" t="str">
            <v>2740200008</v>
          </cell>
          <cell r="D1878" t="str">
            <v>ខេង រីដា</v>
          </cell>
          <cell r="E1878" t="str">
            <v>KHENG RIDA</v>
          </cell>
          <cell r="F1878" t="str">
            <v>0010002528407</v>
          </cell>
        </row>
        <row r="1879">
          <cell r="B1879" t="str">
            <v>សេង ស្រេង</v>
          </cell>
          <cell r="C1879">
            <v>1822100631</v>
          </cell>
          <cell r="D1879" t="str">
            <v>សេង ស្រេង</v>
          </cell>
          <cell r="E1879" t="str">
            <v>SENG SRENG</v>
          </cell>
          <cell r="F1879" t="str">
            <v>0420000094047</v>
          </cell>
        </row>
        <row r="1880">
          <cell r="B1880" t="str">
            <v>លី សុភី</v>
          </cell>
          <cell r="C1880">
            <v>1840300319</v>
          </cell>
          <cell r="D1880" t="str">
            <v>លី សុភី</v>
          </cell>
          <cell r="E1880" t="str">
            <v>LY SOPHY</v>
          </cell>
          <cell r="F1880" t="str">
            <v>0130000238423</v>
          </cell>
        </row>
        <row r="1881">
          <cell r="B1881" t="str">
            <v>ស្រី ស្រួច</v>
          </cell>
          <cell r="C1881" t="str">
            <v>2681200010</v>
          </cell>
          <cell r="D1881" t="str">
            <v>ស្រី ស្រួច</v>
          </cell>
          <cell r="E1881" t="str">
            <v>SREY SRUOCH</v>
          </cell>
          <cell r="F1881" t="str">
            <v>0010002550879</v>
          </cell>
        </row>
        <row r="1882">
          <cell r="B1882" t="str">
            <v>ទាវ សារឿង</v>
          </cell>
          <cell r="C1882">
            <v>2890600209</v>
          </cell>
          <cell r="D1882" t="str">
            <v>ទាវ សារឿង</v>
          </cell>
          <cell r="E1882" t="str">
            <v>TEAV SAROEUNG</v>
          </cell>
          <cell r="F1882" t="str">
            <v>0010003920424</v>
          </cell>
        </row>
        <row r="1883">
          <cell r="B1883" t="str">
            <v>ហុង សុទ្ធា</v>
          </cell>
          <cell r="C1883" t="str">
            <v>1721200058</v>
          </cell>
          <cell r="D1883" t="str">
            <v>ហុង សុទ្ធា</v>
          </cell>
          <cell r="E1883" t="str">
            <v>HONG SOTHEA</v>
          </cell>
          <cell r="F1883" t="str">
            <v>0010002535799</v>
          </cell>
        </row>
        <row r="1884">
          <cell r="B1884" t="str">
            <v>ខាត់ សុខា</v>
          </cell>
          <cell r="C1884">
            <v>1870200300</v>
          </cell>
          <cell r="D1884" t="str">
            <v>ខាត់ សុខា</v>
          </cell>
          <cell r="E1884" t="str">
            <v>KHATH SOKHA</v>
          </cell>
          <cell r="F1884" t="str">
            <v>0420000074739</v>
          </cell>
        </row>
        <row r="1885">
          <cell r="B1885" t="str">
            <v>យី ស៊ីនឿន</v>
          </cell>
          <cell r="C1885">
            <v>1861400202</v>
          </cell>
          <cell r="D1885" t="str">
            <v>យី ស៊ីនឿន</v>
          </cell>
          <cell r="E1885" t="str">
            <v>YI SINOEUN</v>
          </cell>
          <cell r="F1885" t="str">
            <v>0420000080968</v>
          </cell>
        </row>
        <row r="1886">
          <cell r="B1886" t="str">
            <v>សោ សៅ</v>
          </cell>
          <cell r="C1886">
            <v>1711200028</v>
          </cell>
          <cell r="D1886" t="str">
            <v>សោ សៅ</v>
          </cell>
          <cell r="E1886" t="str">
            <v>SOR SAO</v>
          </cell>
          <cell r="F1886" t="str">
            <v>0420000128286</v>
          </cell>
        </row>
        <row r="1887">
          <cell r="B1887" t="str">
            <v>សាន សេង</v>
          </cell>
          <cell r="C1887">
            <v>1760200008</v>
          </cell>
          <cell r="D1887" t="str">
            <v>សាន សេង</v>
          </cell>
          <cell r="E1887" t="str">
            <v>SAN SENG</v>
          </cell>
          <cell r="F1887" t="str">
            <v>0010002532285</v>
          </cell>
        </row>
        <row r="1888">
          <cell r="B1888" t="str">
            <v>ងួន សូរីណា</v>
          </cell>
          <cell r="C1888" t="str">
            <v>2700600094</v>
          </cell>
          <cell r="D1888" t="str">
            <v>ងួន សូរីណា</v>
          </cell>
          <cell r="E1888" t="str">
            <v>NGUON SORINA</v>
          </cell>
          <cell r="F1888" t="str">
            <v>0010002525898</v>
          </cell>
        </row>
        <row r="1889">
          <cell r="B1889" t="str">
            <v>លឹម ដា</v>
          </cell>
          <cell r="C1889" t="str">
            <v>1681200217</v>
          </cell>
          <cell r="D1889" t="str">
            <v>លឹម ដា</v>
          </cell>
          <cell r="E1889" t="str">
            <v>LIM DA</v>
          </cell>
          <cell r="F1889" t="str">
            <v>0010002525726</v>
          </cell>
        </row>
        <row r="1890">
          <cell r="B1890" t="str">
            <v>គួន ភីម៉ាឡែន</v>
          </cell>
          <cell r="C1890" t="str">
            <v>1720800116</v>
          </cell>
          <cell r="D1890" t="str">
            <v>គួន ភីម៉ាឡែន</v>
          </cell>
          <cell r="E1890" t="str">
            <v>KUON PHYMALENE</v>
          </cell>
          <cell r="F1890" t="str">
            <v>0010002528687</v>
          </cell>
        </row>
        <row r="1891">
          <cell r="B1891" t="str">
            <v>ស៊ឹម សិទ្ធ</v>
          </cell>
          <cell r="C1891">
            <v>1790800287</v>
          </cell>
          <cell r="D1891" t="str">
            <v>ស៊ឹម សិទ្ធ</v>
          </cell>
          <cell r="E1891" t="str">
            <v>SIM SITH</v>
          </cell>
          <cell r="F1891" t="str">
            <v>0240000187926</v>
          </cell>
        </row>
        <row r="1892">
          <cell r="B1892" t="str">
            <v>ម៉ាត់ អ៊ីស្ម័គ្រ</v>
          </cell>
          <cell r="C1892" t="str">
            <v>2810600114</v>
          </cell>
          <cell r="D1892" t="str">
            <v>ម៉ាត់ អ៊ីស្ម័គ្រ</v>
          </cell>
          <cell r="E1892" t="str">
            <v>MAT ISMAK</v>
          </cell>
          <cell r="F1892" t="str">
            <v>0010002526234</v>
          </cell>
        </row>
        <row r="1893">
          <cell r="B1893" t="str">
            <v>វ៉ន ចំរើន</v>
          </cell>
          <cell r="C1893" t="str">
            <v>1852000151</v>
          </cell>
          <cell r="D1893" t="str">
            <v>វ៉ន ចំរើន</v>
          </cell>
          <cell r="E1893" t="str">
            <v>VAN CHAMRAEUN</v>
          </cell>
          <cell r="F1893" t="str">
            <v>0010002553649</v>
          </cell>
        </row>
        <row r="1894">
          <cell r="B1894" t="str">
            <v>កែវ សៀកលី</v>
          </cell>
          <cell r="C1894" t="str">
            <v>1861400224</v>
          </cell>
          <cell r="D1894" t="str">
            <v>កែវ សៀកលី</v>
          </cell>
          <cell r="E1894" t="str">
            <v>KEO SIEKLY</v>
          </cell>
          <cell r="F1894" t="str">
            <v>0010002554564</v>
          </cell>
        </row>
        <row r="1895">
          <cell r="B1895" t="str">
            <v>មាស ម៉ៃ</v>
          </cell>
          <cell r="C1895">
            <v>1862100468</v>
          </cell>
          <cell r="D1895" t="str">
            <v>មាស ម៉ៃ</v>
          </cell>
          <cell r="E1895" t="str">
            <v>MEAS MIKE</v>
          </cell>
          <cell r="F1895" t="str">
            <v>0420000110204</v>
          </cell>
        </row>
        <row r="1896">
          <cell r="B1896" t="str">
            <v>ទន់ សារ៉េត</v>
          </cell>
          <cell r="C1896" t="str">
            <v>1812100503</v>
          </cell>
          <cell r="D1896" t="str">
            <v>ទន់ សារ៉េត</v>
          </cell>
          <cell r="E1896" t="str">
            <v>TUN SARETH</v>
          </cell>
          <cell r="F1896" t="str">
            <v>0010002561838</v>
          </cell>
        </row>
        <row r="1897">
          <cell r="B1897" t="str">
            <v>សេម ប៊ុនធន់</v>
          </cell>
          <cell r="C1897">
            <v>1850200441</v>
          </cell>
          <cell r="D1897" t="str">
            <v>សេម ប៊ុនធន់</v>
          </cell>
          <cell r="E1897" t="str">
            <v>SEM BUNTHOUN</v>
          </cell>
          <cell r="F1897" t="str">
            <v>0440000033798</v>
          </cell>
        </row>
        <row r="1898">
          <cell r="B1898" t="str">
            <v>ស៊ូ ខេមរិន</v>
          </cell>
          <cell r="C1898" t="str">
            <v>1831200082</v>
          </cell>
          <cell r="D1898" t="str">
            <v>ស៊ូ ខេមរិន</v>
          </cell>
          <cell r="E1898" t="str">
            <v>SOU KHEMARIN</v>
          </cell>
          <cell r="F1898" t="str">
            <v>0010002533834</v>
          </cell>
        </row>
        <row r="1899">
          <cell r="B1899" t="str">
            <v>ទឺ ច័ន្ទសេង</v>
          </cell>
          <cell r="C1899" t="str">
            <v>1841000089</v>
          </cell>
          <cell r="D1899" t="str">
            <v>ទឺ ច័ន្ទសេង</v>
          </cell>
          <cell r="E1899" t="str">
            <v>TOEU CHANSENG</v>
          </cell>
          <cell r="F1899" t="str">
            <v>0010002551058</v>
          </cell>
        </row>
        <row r="1900">
          <cell r="B1900" t="str">
            <v>សៅ ចិត្ត្រា</v>
          </cell>
          <cell r="C1900">
            <v>2900300385</v>
          </cell>
          <cell r="D1900" t="str">
            <v>សៅ ចិត្ត្រា</v>
          </cell>
          <cell r="E1900" t="str">
            <v>SAO CHETRA</v>
          </cell>
          <cell r="F1900" t="str">
            <v>0180000238269</v>
          </cell>
        </row>
        <row r="1901">
          <cell r="B1901" t="str">
            <v>គន្ធ ផល្លា</v>
          </cell>
          <cell r="C1901">
            <v>2900400156</v>
          </cell>
          <cell r="D1901" t="str">
            <v>គន្ធ ផល្លា</v>
          </cell>
          <cell r="E1901" t="str">
            <v>KUN PHALLA</v>
          </cell>
          <cell r="F1901" t="str">
            <v>0420000128634</v>
          </cell>
        </row>
        <row r="1902">
          <cell r="B1902" t="str">
            <v>តឿ តាំងឆេងហុង</v>
          </cell>
          <cell r="C1902" t="str">
            <v>1712100178</v>
          </cell>
          <cell r="D1902" t="str">
            <v>តឿ តាំងឆេងហុង</v>
          </cell>
          <cell r="E1902" t="str">
            <v>TOEU TAING CHHENG
HONG</v>
          </cell>
          <cell r="F1902" t="str">
            <v>0010002540784</v>
          </cell>
        </row>
        <row r="1903">
          <cell r="B1903" t="str">
            <v>វ៉ាត សុខគា</v>
          </cell>
          <cell r="C1903">
            <v>2910800362</v>
          </cell>
          <cell r="D1903" t="str">
            <v>វ៉ាត សុខគា</v>
          </cell>
          <cell r="E1903" t="str">
            <v>VAT SOKEA</v>
          </cell>
          <cell r="F1903" t="str">
            <v>0420000102562</v>
          </cell>
        </row>
        <row r="1904">
          <cell r="B1904" t="str">
            <v>ហ៊ុន សុថារ័ត្ន</v>
          </cell>
          <cell r="C1904">
            <v>2900600217</v>
          </cell>
          <cell r="D1904" t="str">
            <v>ហ៊ុន សុថារ័ត្ន</v>
          </cell>
          <cell r="E1904" t="str">
            <v>HUN SOTHARORTH</v>
          </cell>
          <cell r="F1904" t="str">
            <v>0420000165057</v>
          </cell>
        </row>
        <row r="1905">
          <cell r="B1905" t="str">
            <v>ទី ច័ន្ទធារិទ្ធ</v>
          </cell>
          <cell r="C1905">
            <v>1880500233</v>
          </cell>
          <cell r="D1905" t="str">
            <v>ទី ច័ន្ទធារិទ្ធ</v>
          </cell>
          <cell r="E1905" t="str">
            <v>TY CHANTHEARITH</v>
          </cell>
          <cell r="F1905" t="str">
            <v>0250000150335</v>
          </cell>
        </row>
        <row r="1906">
          <cell r="B1906" t="str">
            <v>សេង មូលីកា</v>
          </cell>
          <cell r="C1906">
            <v>2921300101</v>
          </cell>
          <cell r="D1906" t="str">
            <v>សេង មូលីកា</v>
          </cell>
          <cell r="E1906" t="str">
            <v>SENG MOLIKA</v>
          </cell>
          <cell r="F1906" t="str">
            <v>0650000058895</v>
          </cell>
        </row>
        <row r="1907">
          <cell r="B1907" t="str">
            <v>យ៉ង់ ភួន</v>
          </cell>
          <cell r="C1907">
            <v>1851400246</v>
          </cell>
          <cell r="D1907" t="str">
            <v>យ៉ង់ ភួន</v>
          </cell>
          <cell r="E1907" t="str">
            <v>YANG PHUON</v>
          </cell>
          <cell r="F1907">
            <v>420000131217</v>
          </cell>
        </row>
        <row r="1908">
          <cell r="B1908" t="str">
            <v>ផល សារិទ្ធ</v>
          </cell>
          <cell r="C1908">
            <v>1930800235</v>
          </cell>
          <cell r="D1908" t="str">
            <v>ផល សារិទ្ធ</v>
          </cell>
          <cell r="E1908" t="str">
            <v>PHAL SARITH</v>
          </cell>
          <cell r="F1908" t="str">
            <v>0130000395658</v>
          </cell>
        </row>
        <row r="1909">
          <cell r="B1909" t="str">
            <v>ដាម ប៊ុនថុន</v>
          </cell>
          <cell r="C1909" t="str">
            <v>1790300480</v>
          </cell>
          <cell r="D1909" t="str">
            <v>ដាម ប៊ុនថុន</v>
          </cell>
          <cell r="E1909" t="str">
            <v>DAM BUNTHON</v>
          </cell>
          <cell r="F1909" t="str">
            <v>0010003253606</v>
          </cell>
        </row>
        <row r="1910">
          <cell r="B1910" t="str">
            <v>ណូន សារ៉ាត់</v>
          </cell>
          <cell r="C1910">
            <v>1862100531</v>
          </cell>
          <cell r="D1910" t="str">
            <v>ណូន សារ៉ាត់</v>
          </cell>
          <cell r="E1910" t="str">
            <v>NON SARATH</v>
          </cell>
          <cell r="F1910" t="str">
            <v>0010003920165</v>
          </cell>
        </row>
        <row r="1911">
          <cell r="B1911" t="str">
            <v>ទិត ចាន់ថន</v>
          </cell>
          <cell r="C1911">
            <v>1870700354</v>
          </cell>
          <cell r="D1911" t="str">
            <v>ទិត ចាន់ថន</v>
          </cell>
          <cell r="E1911" t="str">
            <v>TIT CHANTHARN</v>
          </cell>
          <cell r="F1911" t="str">
            <v>0010003282711</v>
          </cell>
        </row>
        <row r="1912">
          <cell r="B1912" t="str">
            <v>ម៉េង សុធីតា</v>
          </cell>
          <cell r="C1912">
            <v>2860200416</v>
          </cell>
          <cell r="D1912" t="str">
            <v>ម៉េង សុធីតា</v>
          </cell>
          <cell r="E1912" t="str">
            <v>MENG SOTHIDA</v>
          </cell>
          <cell r="F1912" t="str">
            <v>0420000131236</v>
          </cell>
        </row>
        <row r="1913">
          <cell r="B1913" t="str">
            <v>ហេង ពៅ</v>
          </cell>
          <cell r="C1913">
            <v>1870700364</v>
          </cell>
          <cell r="D1913" t="str">
            <v>ហេង ពៅ</v>
          </cell>
          <cell r="E1913" t="str">
            <v>HENG PAU</v>
          </cell>
          <cell r="F1913" t="str">
            <v>0420000132909</v>
          </cell>
        </row>
        <row r="1914">
          <cell r="B1914" t="str">
            <v>យន ចន្ធឿន</v>
          </cell>
          <cell r="C1914" t="str">
            <v>2860700227</v>
          </cell>
          <cell r="D1914" t="str">
            <v>យន ចន្ធឿន</v>
          </cell>
          <cell r="E1914" t="str">
            <v>YORN CHANTHOEUN</v>
          </cell>
          <cell r="F1914" t="str">
            <v>0420000129347</v>
          </cell>
        </row>
        <row r="1915">
          <cell r="B1915" t="str">
            <v>លន់ សិរីវឌ្ឍនី</v>
          </cell>
          <cell r="C1915">
            <v>2870600139</v>
          </cell>
          <cell r="D1915" t="str">
            <v>លន់ សិរីវឌ្ឍនី</v>
          </cell>
          <cell r="E1915" t="str">
            <v>LUN SEREIVATNY</v>
          </cell>
          <cell r="F1915" t="str">
            <v>0010004328545</v>
          </cell>
        </row>
        <row r="1916">
          <cell r="B1916" t="str">
            <v>ហៀ សាផេត</v>
          </cell>
          <cell r="C1916" t="str">
            <v>1700300010</v>
          </cell>
          <cell r="D1916" t="str">
            <v>ហៀ សាផេត</v>
          </cell>
          <cell r="E1916" t="str">
            <v>HIR SARPHETH</v>
          </cell>
          <cell r="F1916" t="str">
            <v>0010002531898</v>
          </cell>
        </row>
        <row r="1917">
          <cell r="B1917" t="str">
            <v>សំបូរ កុសល</v>
          </cell>
          <cell r="C1917">
            <v>1912100357</v>
          </cell>
          <cell r="D1917" t="str">
            <v>សំបូរ កុសល</v>
          </cell>
          <cell r="E1917" t="str">
            <v>SAMBO KOSAL</v>
          </cell>
          <cell r="F1917" t="str">
            <v>0420000102578</v>
          </cell>
        </row>
        <row r="1918">
          <cell r="B1918" t="str">
            <v>សន ស៊ុនហេង</v>
          </cell>
          <cell r="C1918" t="str">
            <v>1750800116</v>
          </cell>
          <cell r="D1918" t="str">
            <v>សន ស៊ុនហេង</v>
          </cell>
          <cell r="E1918" t="str">
            <v>SAN SUNHENG</v>
          </cell>
          <cell r="F1918" t="str">
            <v>0010002551239</v>
          </cell>
        </row>
        <row r="1919">
          <cell r="B1919" t="str">
            <v>ម៉ុក ច័ន្ទវាសនា</v>
          </cell>
          <cell r="C1919">
            <v>1922100285</v>
          </cell>
          <cell r="D1919" t="str">
            <v>ម៉ុក ច័ន្ទវាសនា</v>
          </cell>
          <cell r="E1919" t="str">
            <v>MOK CHANVEASNA</v>
          </cell>
          <cell r="F1919" t="str">
            <v>0420000103771</v>
          </cell>
        </row>
        <row r="1920">
          <cell r="B1920" t="str">
            <v>ស្រេង ចន្ទ័កុសល</v>
          </cell>
          <cell r="C1920" t="str">
            <v>1790600167</v>
          </cell>
          <cell r="D1920" t="str">
            <v>ស្រេង ចន្ទ័កុសល</v>
          </cell>
          <cell r="E1920" t="str">
            <v>SRENG CHANNKOSAL</v>
          </cell>
          <cell r="F1920" t="str">
            <v>0010002551247</v>
          </cell>
        </row>
        <row r="1921">
          <cell r="B1921" t="str">
            <v>គាំ បូរ៉ា</v>
          </cell>
          <cell r="C1921">
            <v>1822100661</v>
          </cell>
          <cell r="D1921" t="str">
            <v>គាំ បូរ៉ា</v>
          </cell>
          <cell r="E1921" t="str">
            <v>KAM BORA</v>
          </cell>
          <cell r="F1921" t="str">
            <v>0230000148666</v>
          </cell>
        </row>
        <row r="1922">
          <cell r="B1922" t="str">
            <v>សាម៉េត សំណាង</v>
          </cell>
          <cell r="C1922">
            <v>1871200121</v>
          </cell>
          <cell r="D1922" t="str">
            <v>សាម៉េត សំណាង</v>
          </cell>
          <cell r="E1922" t="str">
            <v>SAMET SAMNANG</v>
          </cell>
          <cell r="F1922" t="str">
            <v>0410000031066</v>
          </cell>
        </row>
        <row r="1923">
          <cell r="B1923" t="str">
            <v>ចាន់ រដ្ឋា</v>
          </cell>
          <cell r="C1923">
            <v>2900800280</v>
          </cell>
          <cell r="D1923" t="str">
            <v>ចាន់ រដ្ឋា</v>
          </cell>
          <cell r="E1923" t="str">
            <v>CHAN RATHA</v>
          </cell>
          <cell r="F1923" t="str">
            <v>0020000424065</v>
          </cell>
        </row>
        <row r="1924">
          <cell r="B1924" t="str">
            <v>ប៉ាត ស្រីអែម</v>
          </cell>
          <cell r="C1924" t="str">
            <v>2890600235</v>
          </cell>
          <cell r="D1924" t="str">
            <v>ប៉ាត ស្រីអែម</v>
          </cell>
          <cell r="E1924" t="str">
            <v>PAT SREY EM</v>
          </cell>
          <cell r="F1924" t="str">
            <v>0420000129328</v>
          </cell>
        </row>
        <row r="1925">
          <cell r="B1925" t="str">
            <v>កុយ សុធី</v>
          </cell>
          <cell r="C1925">
            <v>1931800032</v>
          </cell>
          <cell r="D1925" t="str">
            <v>កុយ សុធី</v>
          </cell>
          <cell r="E1925" t="str">
            <v>KUY SOTHY</v>
          </cell>
          <cell r="F1925" t="str">
            <v>0420000133654</v>
          </cell>
        </row>
        <row r="1926">
          <cell r="B1926" t="str">
            <v>រ៉ា ដានី</v>
          </cell>
          <cell r="C1926">
            <v>2910800361</v>
          </cell>
          <cell r="D1926" t="str">
            <v>រ៉ា ដានី</v>
          </cell>
          <cell r="E1926" t="str">
            <v>RA DANY</v>
          </cell>
          <cell r="F1926" t="str">
            <v>0420000133115</v>
          </cell>
        </row>
        <row r="1927">
          <cell r="B1927" t="str">
            <v>ម៉ៃ សុគន្ធី</v>
          </cell>
          <cell r="C1927">
            <v>1861200312</v>
          </cell>
          <cell r="D1927" t="str">
            <v>ម៉ៃ សុគន្ធី</v>
          </cell>
          <cell r="E1927" t="str">
            <v>MAY SOKUNTHY</v>
          </cell>
          <cell r="F1927" t="str">
            <v>0420000108145</v>
          </cell>
        </row>
        <row r="1928">
          <cell r="B1928" t="str">
            <v>ហៀក សុភ័ក្រ្ត</v>
          </cell>
          <cell r="C1928">
            <v>1811400285</v>
          </cell>
          <cell r="D1928" t="str">
            <v>ហៀក សុភ័ក្រ្ត</v>
          </cell>
          <cell r="E1928" t="str">
            <v>HIEK SOPHEAK</v>
          </cell>
          <cell r="F1928" t="str">
            <v>0420000109176</v>
          </cell>
        </row>
        <row r="1929">
          <cell r="B1929" t="str">
            <v>កាក់ សុធារ៉ា</v>
          </cell>
          <cell r="C1929">
            <v>1910300226</v>
          </cell>
          <cell r="D1929" t="str">
            <v>កាក់ សុធារ៉ា</v>
          </cell>
          <cell r="E1929" t="str">
            <v>KAK SOTHEARA</v>
          </cell>
          <cell r="F1929" t="str">
            <v>0010003920459</v>
          </cell>
        </row>
        <row r="1930">
          <cell r="B1930" t="str">
            <v>ហឿន សិលា</v>
          </cell>
          <cell r="C1930">
            <v>2871200271</v>
          </cell>
          <cell r="D1930" t="str">
            <v>ហឿន សិលា</v>
          </cell>
          <cell r="E1930" t="str">
            <v>HOEUN SEILA</v>
          </cell>
          <cell r="F1930" t="str">
            <v>0010003462655</v>
          </cell>
        </row>
        <row r="1931">
          <cell r="B1931" t="str">
            <v>អន វិរៈ</v>
          </cell>
          <cell r="C1931">
            <v>1831200611</v>
          </cell>
          <cell r="D1931" t="str">
            <v>អន វិរៈ</v>
          </cell>
          <cell r="E1931" t="str">
            <v>AN VIRAK</v>
          </cell>
          <cell r="F1931" t="str">
            <v>0420000181508</v>
          </cell>
        </row>
        <row r="1932">
          <cell r="B1932" t="str">
            <v>ឆាំ កុសល</v>
          </cell>
          <cell r="C1932">
            <v>1820200541</v>
          </cell>
          <cell r="D1932" t="str">
            <v>ឆាំ កុសល</v>
          </cell>
          <cell r="E1932" t="str">
            <v>CHAM KOSAL</v>
          </cell>
          <cell r="F1932" t="str">
            <v>0440000056324</v>
          </cell>
        </row>
        <row r="1933">
          <cell r="B1933" t="str">
            <v>ស្រ៊ាង គន្ធី</v>
          </cell>
          <cell r="C1933">
            <v>2850800281</v>
          </cell>
          <cell r="D1933" t="str">
            <v>ស្រ៊ាង គន្ធី</v>
          </cell>
          <cell r="E1933" t="str">
            <v>SREANG KUNTHY</v>
          </cell>
          <cell r="F1933" t="str">
            <v>0210000165756</v>
          </cell>
        </row>
        <row r="1934">
          <cell r="B1934" t="str">
            <v>អ៊ុន ប៊ុនថា</v>
          </cell>
          <cell r="C1934">
            <v>1860800455</v>
          </cell>
          <cell r="D1934" t="str">
            <v>អ៊ុន ប៊ុនថា</v>
          </cell>
          <cell r="E1934" t="str">
            <v>UN BUNTHA</v>
          </cell>
          <cell r="F1934" t="str">
            <v>0420000132747</v>
          </cell>
        </row>
        <row r="1935">
          <cell r="B1935" t="str">
            <v>ស៊ូ សុវណ្ណមករា</v>
          </cell>
          <cell r="C1935" t="str">
            <v>2891200175</v>
          </cell>
          <cell r="D1935" t="str">
            <v>ស៊ូ សុវណ្ណមករា</v>
          </cell>
          <cell r="E1935" t="str">
            <v>SOU SOVANN MAKARA</v>
          </cell>
          <cell r="F1935" t="str">
            <v>0010003194456</v>
          </cell>
        </row>
        <row r="1936">
          <cell r="B1936" t="str">
            <v>ឡន លុច្ស</v>
          </cell>
          <cell r="C1936" t="str">
            <v>1840300557</v>
          </cell>
          <cell r="D1936" t="str">
            <v>ឡន លុច្ស</v>
          </cell>
          <cell r="E1936" t="str">
            <v>LORN LOCH</v>
          </cell>
          <cell r="F1936" t="str">
            <v>0420000129339</v>
          </cell>
        </row>
        <row r="1937">
          <cell r="B1937" t="str">
            <v>ណម ចាន់នឿន</v>
          </cell>
          <cell r="C1937">
            <v>1770800149</v>
          </cell>
          <cell r="D1937" t="str">
            <v>ណម ចាន់នឿន</v>
          </cell>
          <cell r="E1937" t="str">
            <v>NORM CHANNOEUN</v>
          </cell>
          <cell r="F1937" t="str">
            <v>0420000107928</v>
          </cell>
        </row>
        <row r="1938">
          <cell r="B1938" t="str">
            <v>ជឹម សាវតា</v>
          </cell>
          <cell r="C1938">
            <v>1901200117</v>
          </cell>
          <cell r="D1938" t="str">
            <v>ជឹម សាវតា</v>
          </cell>
          <cell r="E1938" t="str">
            <v>CHIM SAVDA</v>
          </cell>
          <cell r="F1938" t="str">
            <v>0420000110198</v>
          </cell>
        </row>
        <row r="1939">
          <cell r="B1939" t="str">
            <v>គន់ វ៉ាន់ដន</v>
          </cell>
          <cell r="C1939">
            <v>1850400115</v>
          </cell>
          <cell r="D1939" t="str">
            <v>គន់ វ៉ាន់ដន</v>
          </cell>
          <cell r="E1939" t="str">
            <v>KUN VANNDAN</v>
          </cell>
          <cell r="F1939" t="str">
            <v>0420000128685</v>
          </cell>
        </row>
        <row r="1940">
          <cell r="B1940" t="str">
            <v>ហង្ស សំបុក</v>
          </cell>
          <cell r="C1940">
            <v>1820600261</v>
          </cell>
          <cell r="D1940" t="str">
            <v>ហង្ស សំបុក</v>
          </cell>
          <cell r="E1940" t="str">
            <v>HANG SAMBOK</v>
          </cell>
          <cell r="F1940" t="str">
            <v>0420000110298</v>
          </cell>
        </row>
        <row r="1941">
          <cell r="B1941" t="str">
            <v>សែម សិរីរ័ត្ន</v>
          </cell>
          <cell r="C1941">
            <v>2920700282</v>
          </cell>
          <cell r="D1941" t="str">
            <v>សែម សិរីរ័ត្ន</v>
          </cell>
          <cell r="E1941" t="str">
            <v>SEM SEREYRATH</v>
          </cell>
          <cell r="F1941" t="str">
            <v>0420000102554</v>
          </cell>
        </row>
        <row r="1942">
          <cell r="B1942" t="str">
            <v>ខែម ពិសុទ្ធ</v>
          </cell>
          <cell r="C1942" t="str">
            <v>1810200278</v>
          </cell>
          <cell r="D1942" t="str">
            <v>ខែម ពិសុទ្ធ</v>
          </cell>
          <cell r="E1942" t="str">
            <v>KHEM PISOTH</v>
          </cell>
          <cell r="F1942" t="str">
            <v>0010002531677</v>
          </cell>
        </row>
        <row r="1943">
          <cell r="B1943" t="str">
            <v>ឡុង វឿន</v>
          </cell>
          <cell r="C1943" t="str">
            <v>2752100007</v>
          </cell>
          <cell r="D1943" t="str">
            <v>ឡុង វឿន</v>
          </cell>
          <cell r="E1943" t="str">
            <v>LONG VOEUN</v>
          </cell>
          <cell r="F1943" t="str">
            <v>0010002531823</v>
          </cell>
        </row>
        <row r="1944">
          <cell r="B1944" t="str">
            <v>កែន សារឿន</v>
          </cell>
          <cell r="C1944" t="str">
            <v>1742000050</v>
          </cell>
          <cell r="D1944" t="str">
            <v>កែន សារឿន</v>
          </cell>
          <cell r="E1944" t="str">
            <v>KEN SA ROEUN</v>
          </cell>
          <cell r="F1944" t="str">
            <v>0010002525661</v>
          </cell>
        </row>
        <row r="1945">
          <cell r="B1945" t="str">
            <v>ម៉ុក ប៊ុណ្ណារ៉ា</v>
          </cell>
          <cell r="C1945" t="str">
            <v>1811200315</v>
          </cell>
          <cell r="D1945" t="str">
            <v>ម៉ុក ប៊ុណ្ណារ៉ា</v>
          </cell>
          <cell r="E1945" t="str">
            <v>MOK BUNNARA</v>
          </cell>
          <cell r="F1945" t="str">
            <v>0010002531742</v>
          </cell>
        </row>
        <row r="1946">
          <cell r="B1946" t="str">
            <v>សំឡុក សីម៉ា</v>
          </cell>
          <cell r="C1946" t="str">
            <v>1850600141</v>
          </cell>
          <cell r="D1946" t="str">
            <v>សំឡុក សីម៉ា</v>
          </cell>
          <cell r="E1946" t="str">
            <v>SAMLOK SEIMA</v>
          </cell>
          <cell r="F1946" t="str">
            <v>0010002555258</v>
          </cell>
        </row>
        <row r="1947">
          <cell r="B1947" t="str">
            <v>ស៊្រុន ច័ន្ទវត្តី</v>
          </cell>
          <cell r="C1947">
            <v>1841200228</v>
          </cell>
          <cell r="D1947" t="str">
            <v>ស៊្រុន ច័ន្ទវត្តី</v>
          </cell>
          <cell r="E1947" t="str">
            <v>SRUN CHANVATEY</v>
          </cell>
          <cell r="F1947" t="str">
            <v>0510000005515</v>
          </cell>
        </row>
        <row r="1948">
          <cell r="B1948" t="str">
            <v>ឈុំ បូរ៉ាត</v>
          </cell>
          <cell r="C1948" t="str">
            <v>1860300262</v>
          </cell>
          <cell r="D1948" t="str">
            <v>ឈុំ បូរ៉ាត</v>
          </cell>
          <cell r="E1948" t="str">
            <v>CHHUM BORATH</v>
          </cell>
          <cell r="F1948" t="str">
            <v>0510000004497</v>
          </cell>
        </row>
        <row r="1949">
          <cell r="B1949" t="str">
            <v>គង់ ញ៉ិន</v>
          </cell>
          <cell r="C1949" t="str">
            <v>1792100409</v>
          </cell>
          <cell r="D1949" t="str">
            <v>គង់ ញ៉ិន</v>
          </cell>
          <cell r="E1949" t="str">
            <v>KONG NHIN</v>
          </cell>
          <cell r="F1949" t="str">
            <v>0010002555552</v>
          </cell>
        </row>
        <row r="1950">
          <cell r="B1950" t="str">
            <v>សុខ ធម្មភាសី</v>
          </cell>
          <cell r="C1950">
            <v>1841400311</v>
          </cell>
          <cell r="D1950" t="str">
            <v>សុខ ធម្មភាសី</v>
          </cell>
          <cell r="E1950" t="str">
            <v>SOK THOMPHEASEY</v>
          </cell>
          <cell r="F1950" t="str">
            <v>0230000146248</v>
          </cell>
        </row>
        <row r="1951">
          <cell r="B1951" t="str">
            <v>ហៀប សម្បត្តិ</v>
          </cell>
          <cell r="C1951">
            <v>1920200144</v>
          </cell>
          <cell r="D1951" t="str">
            <v>ហៀប សម្បត្តិ</v>
          </cell>
          <cell r="E1951" t="str">
            <v>HEAB SAMBATH</v>
          </cell>
          <cell r="F1951" t="str">
            <v>0420000147159</v>
          </cell>
        </row>
        <row r="1952">
          <cell r="B1952" t="str">
            <v>ហេង ចាន់</v>
          </cell>
          <cell r="C1952" t="str">
            <v>1710400007</v>
          </cell>
          <cell r="D1952" t="str">
            <v>ហេង ចាន់</v>
          </cell>
          <cell r="E1952" t="str">
            <v>HENG CHAN</v>
          </cell>
          <cell r="F1952" t="str">
            <v>0010002527157</v>
          </cell>
        </row>
        <row r="1953">
          <cell r="B1953" t="str">
            <v>ប្រាក់ សុខឿន</v>
          </cell>
          <cell r="C1953">
            <v>2881400136</v>
          </cell>
          <cell r="D1953" t="str">
            <v>ប្រាក់ សុខឿន</v>
          </cell>
          <cell r="E1953" t="str">
            <v>PRAK SOKHOUEN</v>
          </cell>
          <cell r="F1953" t="str">
            <v>0010004080845</v>
          </cell>
        </row>
        <row r="1954">
          <cell r="B1954" t="str">
            <v>ថង សុទ្ធា</v>
          </cell>
          <cell r="C1954">
            <v>1700200046</v>
          </cell>
          <cell r="D1954" t="str">
            <v>ថង សុទ្ធា</v>
          </cell>
          <cell r="E1954" t="str">
            <v>THONG SOTHEA</v>
          </cell>
          <cell r="F1954" t="str">
            <v>0010002536477</v>
          </cell>
        </row>
        <row r="1955">
          <cell r="B1955" t="str">
            <v>ឈឹម ចាន់ស៊ីដេត</v>
          </cell>
          <cell r="C1955">
            <v>2801200246</v>
          </cell>
          <cell r="D1955" t="str">
            <v>ឈឹម ចាន់ស៊ីដេត</v>
          </cell>
          <cell r="E1955" t="str">
            <v>CHHIM CHANSIDETH</v>
          </cell>
          <cell r="F1955" t="str">
            <v>0290000042763</v>
          </cell>
        </row>
        <row r="1956">
          <cell r="B1956" t="str">
            <v>រិន ណារិទ្ធ</v>
          </cell>
          <cell r="C1956">
            <v>1821200579</v>
          </cell>
          <cell r="D1956" t="str">
            <v>រិន ណារិទ្ធ</v>
          </cell>
          <cell r="E1956" t="str">
            <v>RIN NARITH</v>
          </cell>
          <cell r="F1956" t="str">
            <v>0290000043007</v>
          </cell>
        </row>
        <row r="1957">
          <cell r="B1957" t="str">
            <v>ខាត់ ប៊ុនថេន</v>
          </cell>
          <cell r="C1957">
            <v>1870800303</v>
          </cell>
          <cell r="D1957" t="str">
            <v>ខាត់ ប៊ុនថេន</v>
          </cell>
          <cell r="E1957" t="str">
            <v>KHAT BUNTHEN</v>
          </cell>
          <cell r="F1957" t="str">
            <v>0580000035579</v>
          </cell>
        </row>
        <row r="1958">
          <cell r="B1958" t="str">
            <v>យ៉ាន កុម្ភៈ</v>
          </cell>
          <cell r="C1958">
            <v>1910700143</v>
          </cell>
          <cell r="D1958" t="str">
            <v>យ៉ាន កុម្ភៈ</v>
          </cell>
          <cell r="E1958" t="str">
            <v>YAN KOMPHEAK</v>
          </cell>
          <cell r="F1958" t="str">
            <v>0100000211685</v>
          </cell>
        </row>
        <row r="1959">
          <cell r="B1959" t="str">
            <v>អ៊ុក សារឿន</v>
          </cell>
          <cell r="C1959">
            <v>1880700288</v>
          </cell>
          <cell r="D1959" t="str">
            <v>អ៊ុក សារឿន</v>
          </cell>
          <cell r="E1959" t="str">
            <v>OUK SAROEUN</v>
          </cell>
          <cell r="F1959" t="str">
            <v>0280000149678</v>
          </cell>
        </row>
        <row r="1960">
          <cell r="B1960" t="str">
            <v>តន ត្រឹម</v>
          </cell>
          <cell r="C1960">
            <v>1991300033</v>
          </cell>
          <cell r="D1960" t="str">
            <v>តន ត្រឹម</v>
          </cell>
          <cell r="E1960" t="str">
            <v>TORN TROEM</v>
          </cell>
          <cell r="F1960">
            <v>670000070427</v>
          </cell>
        </row>
        <row r="1961">
          <cell r="B1961" t="str">
            <v>តឹក ចាន់ធី</v>
          </cell>
          <cell r="C1961">
            <v>2960400116</v>
          </cell>
          <cell r="D1961" t="str">
            <v>តឹក ចាន់ធី</v>
          </cell>
          <cell r="E1961" t="str">
            <v>TOEK CHANTHY</v>
          </cell>
          <cell r="F1961">
            <v>670000070411</v>
          </cell>
        </row>
        <row r="1962">
          <cell r="B1962" t="str">
            <v>សៀក ដារិទ្ធ</v>
          </cell>
          <cell r="C1962">
            <v>1850200364</v>
          </cell>
          <cell r="D1962" t="str">
            <v>សៀក ដារិទ្ធ</v>
          </cell>
          <cell r="E1962" t="str">
            <v>SIEK DARITH</v>
          </cell>
          <cell r="F1962" t="str">
            <v>0570000044963</v>
          </cell>
        </row>
        <row r="1963">
          <cell r="B1963" t="str">
            <v>ចាន់ រត្ននា</v>
          </cell>
          <cell r="C1963">
            <v>1792000143</v>
          </cell>
          <cell r="D1963" t="str">
            <v>ចាន់ រត្ននា</v>
          </cell>
          <cell r="E1963" t="str">
            <v>CHANN RATARNA</v>
          </cell>
          <cell r="F1963" t="str">
            <v>0290000042739</v>
          </cell>
        </row>
        <row r="1964">
          <cell r="B1964" t="str">
            <v>នួន សុវណ្ណដា</v>
          </cell>
          <cell r="C1964">
            <v>1881300114</v>
          </cell>
          <cell r="D1964" t="str">
            <v>នួន សុវណ្ណដា</v>
          </cell>
          <cell r="E1964" t="str">
            <v>NUON SOVANNDA</v>
          </cell>
          <cell r="F1964" t="str">
            <v>0420000103941</v>
          </cell>
        </row>
        <row r="1965">
          <cell r="B1965" t="str">
            <v>ហែម គន្ធី</v>
          </cell>
          <cell r="C1965" t="str">
            <v>1821400304</v>
          </cell>
          <cell r="D1965" t="str">
            <v>ហែម គន្ធី</v>
          </cell>
          <cell r="E1965" t="str">
            <v>HEM KUNTHY</v>
          </cell>
          <cell r="F1965" t="str">
            <v>0010002553622</v>
          </cell>
        </row>
        <row r="1966">
          <cell r="B1966" t="str">
            <v>តូច មករា</v>
          </cell>
          <cell r="C1966">
            <v>1920800121</v>
          </cell>
          <cell r="D1966" t="str">
            <v>តូច មករា</v>
          </cell>
          <cell r="E1966" t="str">
            <v>TOCH MAKARA</v>
          </cell>
          <cell r="F1966" t="str">
            <v>0420000122989</v>
          </cell>
        </row>
        <row r="1967">
          <cell r="B1967" t="str">
            <v>សេង សារ៉ាម៉ានី</v>
          </cell>
          <cell r="C1967">
            <v>1830800302</v>
          </cell>
          <cell r="D1967" t="str">
            <v>សេង សារ៉ាម៉ានី</v>
          </cell>
          <cell r="E1967" t="str">
            <v>SENG SARAMANY</v>
          </cell>
          <cell r="F1967" t="str">
            <v>0010002526501</v>
          </cell>
        </row>
        <row r="1968">
          <cell r="B1968" t="str">
            <v>ហ៊ី គឹមហួយ</v>
          </cell>
          <cell r="C1968">
            <v>2820600154</v>
          </cell>
          <cell r="D1968" t="str">
            <v>ហ៊ី គឹមហួយ</v>
          </cell>
          <cell r="E1968" t="str">
            <v>HY KIM HOUY</v>
          </cell>
          <cell r="F1968" t="str">
            <v>0260000224636</v>
          </cell>
        </row>
        <row r="1969">
          <cell r="B1969" t="str">
            <v>នាង សុភឿន</v>
          </cell>
          <cell r="C1969">
            <v>1860400157</v>
          </cell>
          <cell r="D1969" t="str">
            <v>នាង សុភឿន</v>
          </cell>
          <cell r="E1969" t="str">
            <v>NEANG SOPHOEUN</v>
          </cell>
          <cell r="F1969" t="str">
            <v>0010004064424</v>
          </cell>
        </row>
        <row r="1970">
          <cell r="B1970" t="str">
            <v>សាន រចនា</v>
          </cell>
          <cell r="C1970">
            <v>2820300282</v>
          </cell>
          <cell r="D1970" t="str">
            <v>សាន រចនា</v>
          </cell>
          <cell r="E1970" t="str">
            <v>SAN RACHNA</v>
          </cell>
          <cell r="F1970" t="str">
            <v>0420000089612</v>
          </cell>
        </row>
        <row r="1971">
          <cell r="B1971" t="str">
            <v>សុខ ថន</v>
          </cell>
          <cell r="C1971">
            <v>1832100579</v>
          </cell>
          <cell r="D1971" t="str">
            <v>សុខ ថន</v>
          </cell>
          <cell r="E1971" t="str">
            <v>SOKH THORN</v>
          </cell>
          <cell r="F1971" t="str">
            <v>0010003523069</v>
          </cell>
        </row>
        <row r="1972">
          <cell r="B1972" t="str">
            <v xml:space="preserve">ឆាយ សុខជា </v>
          </cell>
          <cell r="C1972">
            <v>1810300295</v>
          </cell>
          <cell r="D1972" t="str">
            <v xml:space="preserve">ឆាយ សុខជា </v>
          </cell>
          <cell r="E1972" t="str">
            <v>CHHAY SOKCHEA</v>
          </cell>
          <cell r="F1972" t="str">
            <v>0290000042801</v>
          </cell>
        </row>
        <row r="1973">
          <cell r="B1973" t="str">
            <v>ព្រំ សារឿន</v>
          </cell>
          <cell r="C1973">
            <v>1860700319</v>
          </cell>
          <cell r="D1973" t="str">
            <v>ព្រំ សារឿន</v>
          </cell>
          <cell r="E1973" t="str">
            <v>PRUM SAROEUN</v>
          </cell>
          <cell r="F1973" t="str">
            <v>0010004064378</v>
          </cell>
        </row>
        <row r="1974">
          <cell r="B1974" t="str">
            <v>ប៉ុក មីយ៉ា</v>
          </cell>
          <cell r="C1974" t="str">
            <v>1792100394</v>
          </cell>
          <cell r="D1974" t="str">
            <v>ប៉ុក មីយ៉ា</v>
          </cell>
          <cell r="E1974" t="str">
            <v>POK MIYA</v>
          </cell>
          <cell r="F1974" t="str">
            <v>0510000005493</v>
          </cell>
        </row>
        <row r="1975">
          <cell r="B1975" t="str">
            <v>នីម វណ្ណៈ</v>
          </cell>
          <cell r="C1975" t="str">
            <v>1800800459</v>
          </cell>
          <cell r="D1975" t="str">
            <v>នីម វណ្ណៈ</v>
          </cell>
          <cell r="E1975" t="str">
            <v>NIM VANNAK</v>
          </cell>
          <cell r="F1975" t="str">
            <v>0510000005458</v>
          </cell>
        </row>
        <row r="1976">
          <cell r="B1976" t="str">
            <v>មាន សាវ៉ាត</v>
          </cell>
          <cell r="C1976">
            <v>1860800340</v>
          </cell>
          <cell r="D1976" t="str">
            <v>មាន សាវ៉ាត</v>
          </cell>
          <cell r="E1976" t="str">
            <v>MEAN SAVAT</v>
          </cell>
          <cell r="F1976" t="str">
            <v>0420000121297</v>
          </cell>
        </row>
        <row r="1977">
          <cell r="B1977" t="str">
            <v>ចែ ថេត</v>
          </cell>
          <cell r="C1977">
            <v>2902100338</v>
          </cell>
          <cell r="D1977" t="str">
            <v>ចែ ថេត</v>
          </cell>
          <cell r="E1977" t="str">
            <v>CHE THET</v>
          </cell>
          <cell r="F1977" t="str">
            <v>0010003909897</v>
          </cell>
        </row>
        <row r="1978">
          <cell r="B1978" t="str">
            <v>យាង លីនដា</v>
          </cell>
          <cell r="C1978" t="str">
            <v>2821400134</v>
          </cell>
          <cell r="D1978" t="str">
            <v>យាង លីនដា</v>
          </cell>
          <cell r="E1978" t="str">
            <v>YEANG LINDA</v>
          </cell>
          <cell r="F1978" t="str">
            <v>0130000131823</v>
          </cell>
        </row>
        <row r="1979">
          <cell r="B1979" t="str">
            <v>ចាន់ ថា</v>
          </cell>
          <cell r="C1979">
            <v>1742000017</v>
          </cell>
          <cell r="D1979" t="str">
            <v>ចាន់ ថា</v>
          </cell>
          <cell r="E1979" t="str">
            <v>CHAN THA</v>
          </cell>
          <cell r="F1979" t="str">
            <v>0010003607785</v>
          </cell>
        </row>
        <row r="1980">
          <cell r="B1980" t="str">
            <v>អ៊ួន សុវិច្ឆិកា</v>
          </cell>
          <cell r="C1980">
            <v>1790200355</v>
          </cell>
          <cell r="D1980" t="str">
            <v>អ៊ួន សុវិច្ឆិកា</v>
          </cell>
          <cell r="E1980" t="str">
            <v>UON SOVICHHEKA</v>
          </cell>
          <cell r="F1980" t="str">
            <v>0010002527109</v>
          </cell>
        </row>
        <row r="1981">
          <cell r="B1981" t="str">
            <v>សាយ ប៊ុនបញ្ញា</v>
          </cell>
          <cell r="C1981">
            <v>1790300455</v>
          </cell>
          <cell r="D1981" t="str">
            <v>សាយ ប៊ុនបញ្ញា</v>
          </cell>
          <cell r="E1981" t="str">
            <v>SAY BUNPANHA</v>
          </cell>
          <cell r="F1981" t="str">
            <v>0010002553657</v>
          </cell>
        </row>
        <row r="1982">
          <cell r="B1982" t="str">
            <v>ព្រំ ផានី</v>
          </cell>
          <cell r="C1982">
            <v>2851400144</v>
          </cell>
          <cell r="D1982" t="str">
            <v>ព្រំ ផានី</v>
          </cell>
          <cell r="E1982" t="str">
            <v>PRUM PHANY</v>
          </cell>
          <cell r="F1982" t="str">
            <v>0010003650737</v>
          </cell>
        </row>
        <row r="1983">
          <cell r="B1983" t="str">
            <v>យ៉េង យុទ្ធី</v>
          </cell>
          <cell r="C1983">
            <v>1862100458</v>
          </cell>
          <cell r="D1983" t="str">
            <v>យ៉េង យុទ្ធី</v>
          </cell>
          <cell r="E1983" t="str">
            <v>YENG YUTHY</v>
          </cell>
          <cell r="F1983" t="str">
            <v>0010004064394</v>
          </cell>
        </row>
        <row r="1984">
          <cell r="B1984" t="str">
            <v>គឹម នន្ទ</v>
          </cell>
          <cell r="C1984" t="str">
            <v>1800600264</v>
          </cell>
          <cell r="D1984" t="str">
            <v>គឹម នន្ទ</v>
          </cell>
          <cell r="E1984" t="str">
            <v>KIM NONT</v>
          </cell>
          <cell r="F1984" t="str">
            <v>0010002561889</v>
          </cell>
        </row>
        <row r="1985">
          <cell r="B1985" t="str">
            <v>ស៊ឹម លីដា</v>
          </cell>
          <cell r="C1985">
            <v>2891400226</v>
          </cell>
          <cell r="D1985" t="str">
            <v>ស៊ឹម លីដា</v>
          </cell>
          <cell r="E1985" t="str">
            <v>SIM LIDA</v>
          </cell>
          <cell r="F1985" t="str">
            <v>0440000030538</v>
          </cell>
        </row>
        <row r="1986">
          <cell r="B1986" t="str">
            <v>តាន់ សម្បត្តិ</v>
          </cell>
          <cell r="C1986" t="str">
            <v>1821500120</v>
          </cell>
          <cell r="D1986" t="str">
            <v>តាន់ សម្បត្តិ</v>
          </cell>
          <cell r="E1986" t="str">
            <v>TANN SAMBATH</v>
          </cell>
          <cell r="F1986" t="str">
            <v>0010002534458</v>
          </cell>
        </row>
        <row r="1987">
          <cell r="B1987" t="str">
            <v>រ័ត្ន វង្សី</v>
          </cell>
          <cell r="C1987">
            <v>1651200110</v>
          </cell>
          <cell r="D1987" t="str">
            <v>រ័ត្ន វង្សី</v>
          </cell>
          <cell r="E1987" t="str">
            <v>RATH VONGSEY</v>
          </cell>
          <cell r="F1987" t="str">
            <v>0440000031518</v>
          </cell>
        </row>
        <row r="1988">
          <cell r="B1988" t="str">
            <v>អៀង សុចន្ធី</v>
          </cell>
          <cell r="C1988" t="str">
            <v>2691200107</v>
          </cell>
          <cell r="D1988" t="str">
            <v>អៀង សុចន្ធី</v>
          </cell>
          <cell r="E1988" t="str">
            <v>IENG SOCHANTHY</v>
          </cell>
          <cell r="F1988" t="str">
            <v>0010002528083</v>
          </cell>
        </row>
        <row r="1989">
          <cell r="B1989" t="str">
            <v>បាវ វណ្ណារ៉ា</v>
          </cell>
          <cell r="C1989" t="str">
            <v>1811000087</v>
          </cell>
          <cell r="D1989" t="str">
            <v>បាវ វណ្ណារ៉ា</v>
          </cell>
          <cell r="E1989" t="str">
            <v>BAV VANNARA</v>
          </cell>
          <cell r="F1989" t="str">
            <v>0010002542337</v>
          </cell>
        </row>
        <row r="1990">
          <cell r="B1990" t="str">
            <v>ហេង សុខន</v>
          </cell>
          <cell r="C1990" t="str">
            <v>1812100453</v>
          </cell>
          <cell r="D1990" t="str">
            <v>ហេង សុខន</v>
          </cell>
          <cell r="E1990" t="str">
            <v>HENG SOKHORN</v>
          </cell>
          <cell r="F1990" t="str">
            <v>0010002534121</v>
          </cell>
        </row>
        <row r="1991">
          <cell r="B1991" t="str">
            <v>សៅ ពិសី</v>
          </cell>
          <cell r="C1991" t="str">
            <v>1820300419</v>
          </cell>
          <cell r="D1991" t="str">
            <v>សៅ ពិសី</v>
          </cell>
          <cell r="E1991" t="str">
            <v>SAO PISEY</v>
          </cell>
          <cell r="F1991" t="str">
            <v>0010002541667</v>
          </cell>
        </row>
        <row r="1992">
          <cell r="B1992" t="str">
            <v>ចាន់សែន សុវណ្ណនាថ</v>
          </cell>
          <cell r="C1992">
            <v>1791400292</v>
          </cell>
          <cell r="D1992" t="str">
            <v>ចាន់សែន សុវណ្ណនាថ</v>
          </cell>
          <cell r="E1992" t="str">
            <v>CHANSEN SOVAN
NEATH</v>
          </cell>
          <cell r="F1992" t="str">
            <v>0060000253807</v>
          </cell>
        </row>
        <row r="1993">
          <cell r="B1993" t="str">
            <v>ស៊ន ខុន</v>
          </cell>
          <cell r="C1993" t="str">
            <v>1892100243</v>
          </cell>
          <cell r="D1993" t="str">
            <v>ស៊ន ខុន</v>
          </cell>
          <cell r="E1993" t="str">
            <v>SORN KHON</v>
          </cell>
          <cell r="F1993" t="str">
            <v>0010002544585</v>
          </cell>
        </row>
        <row r="1994">
          <cell r="B1994" t="str">
            <v>ឈន សុភាក់</v>
          </cell>
          <cell r="C1994">
            <v>2892100253</v>
          </cell>
          <cell r="D1994" t="str">
            <v>ឈន សុភាក់</v>
          </cell>
          <cell r="E1994" t="str">
            <v>CHHORN SOPHEAK</v>
          </cell>
          <cell r="F1994" t="str">
            <v>0420000094713</v>
          </cell>
        </row>
        <row r="1995">
          <cell r="B1995" t="str">
            <v>មឹង ហ្សូលីតា</v>
          </cell>
          <cell r="C1995">
            <v>2910300282</v>
          </cell>
          <cell r="D1995" t="str">
            <v>មឹង ហ្សូលីតា</v>
          </cell>
          <cell r="E1995" t="str">
            <v>MOEUNG JOLITA</v>
          </cell>
          <cell r="F1995" t="str">
            <v>0420000074941</v>
          </cell>
        </row>
        <row r="1996">
          <cell r="B1996" t="str">
            <v>ហង្ស បូជីតា</v>
          </cell>
          <cell r="C1996" t="str">
            <v>2882100307</v>
          </cell>
          <cell r="D1996" t="str">
            <v>ហង្ស បូជីតា</v>
          </cell>
          <cell r="E1996" t="str">
            <v>HANG BOCHITA</v>
          </cell>
          <cell r="F1996" t="str">
            <v>0010002782621</v>
          </cell>
        </row>
        <row r="1997">
          <cell r="B1997" t="str">
            <v>ថេង ពេជ្រសិទ្ធី</v>
          </cell>
          <cell r="C1997" t="str">
            <v>1780300268</v>
          </cell>
          <cell r="D1997" t="str">
            <v>ថេង ពេជ្រសិទ្ធី</v>
          </cell>
          <cell r="E1997" t="str">
            <v>THENG PICH SETHY</v>
          </cell>
          <cell r="F1997" t="str">
            <v>0010003400005</v>
          </cell>
        </row>
        <row r="1998">
          <cell r="B1998" t="str">
            <v>ស៊ុន ណាគ្រី</v>
          </cell>
          <cell r="C1998" t="str">
            <v>2710700007</v>
          </cell>
          <cell r="D1998" t="str">
            <v>ស៊ុន ណាគ្រី</v>
          </cell>
          <cell r="E1998" t="str">
            <v>SUN NAKRY</v>
          </cell>
          <cell r="F1998" t="str">
            <v>0010002536485</v>
          </cell>
        </row>
        <row r="1999">
          <cell r="B1999" t="str">
            <v>រ័ត្ន បូណេត</v>
          </cell>
          <cell r="C1999" t="str">
            <v>1851400274</v>
          </cell>
          <cell r="D1999" t="str">
            <v>រ័ត្ន បូណេត</v>
          </cell>
          <cell r="E1999" t="str">
            <v>ROATH BONET</v>
          </cell>
          <cell r="F1999" t="str">
            <v>0010002844438</v>
          </cell>
        </row>
        <row r="2000">
          <cell r="B2000" t="str">
            <v>គង់ វុទ្ធា</v>
          </cell>
          <cell r="C2000">
            <v>1911400147</v>
          </cell>
          <cell r="D2000" t="str">
            <v>គង់ វុទ្ធា</v>
          </cell>
          <cell r="E2000" t="str">
            <v>KONG VUTHEA</v>
          </cell>
          <cell r="F2000">
            <v>420000295198</v>
          </cell>
        </row>
        <row r="2001">
          <cell r="B2001" t="str">
            <v>អ៊ិត ច័ន្ទរដ្ឋា</v>
          </cell>
          <cell r="C2001">
            <v>1880300368</v>
          </cell>
          <cell r="D2001" t="str">
            <v>អ៊ិត ច័ន្ទរដ្ឋា</v>
          </cell>
          <cell r="E2001" t="str">
            <v>IT CHANRATHA</v>
          </cell>
          <cell r="F2001" t="str">
            <v>0010003910526</v>
          </cell>
        </row>
        <row r="2002">
          <cell r="B2002" t="str">
            <v>សួន សេដ្ឋា</v>
          </cell>
          <cell r="C2002">
            <v>1752100015</v>
          </cell>
          <cell r="D2002" t="str">
            <v>សួន សេដ្ឋា</v>
          </cell>
          <cell r="E2002" t="str">
            <v>SUON SETHA</v>
          </cell>
          <cell r="F2002" t="str">
            <v>0010002555714</v>
          </cell>
        </row>
        <row r="2003">
          <cell r="B2003" t="str">
            <v>ថៃ សិរីអូរ៉ានី</v>
          </cell>
          <cell r="C2003">
            <v>2840400093</v>
          </cell>
          <cell r="D2003" t="str">
            <v>ថៃ សិរីអូរ៉ានី</v>
          </cell>
          <cell r="E2003" t="str">
            <v>THAI SEREYORANY</v>
          </cell>
          <cell r="F2003" t="str">
            <v>0420000141894</v>
          </cell>
        </row>
        <row r="2004">
          <cell r="B2004" t="str">
            <v>ញ៉ឹល សំអាង</v>
          </cell>
          <cell r="C2004">
            <v>1870700362</v>
          </cell>
          <cell r="D2004" t="str">
            <v>ញ៉ឹល សំអាង</v>
          </cell>
          <cell r="E2004" t="str">
            <v>NHOEL SAM ANG</v>
          </cell>
          <cell r="F2004" t="str">
            <v>0480000286658</v>
          </cell>
        </row>
        <row r="2005">
          <cell r="B2005" t="str">
            <v>ជា វង្សណារ៉េត</v>
          </cell>
          <cell r="C2005">
            <v>1770200007</v>
          </cell>
          <cell r="D2005" t="str">
            <v>ជា វង្សណារ៉េត</v>
          </cell>
          <cell r="E2005" t="str">
            <v>CHEA VONGNARETH</v>
          </cell>
          <cell r="F2005" t="str">
            <v>0010002551077</v>
          </cell>
        </row>
        <row r="2006">
          <cell r="B2006" t="str">
            <v>ទេព ករុណា</v>
          </cell>
          <cell r="C2006">
            <v>2821200257</v>
          </cell>
          <cell r="D2006" t="str">
            <v>ទេព ករុណា</v>
          </cell>
          <cell r="E2006" t="str">
            <v>TEP KARONA</v>
          </cell>
          <cell r="F2006" t="str">
            <v>0010002550852</v>
          </cell>
        </row>
        <row r="2007">
          <cell r="B2007" t="str">
            <v>ប៉ាន មុន្នី</v>
          </cell>
          <cell r="C2007">
            <v>2880300265</v>
          </cell>
          <cell r="D2007" t="str">
            <v>ប៉ាន មុន្នី</v>
          </cell>
          <cell r="E2007" t="str">
            <v>PAN MONY</v>
          </cell>
          <cell r="F2007" t="str">
            <v>0010004096059</v>
          </cell>
        </row>
        <row r="2008">
          <cell r="B2008" t="str">
            <v>ឆេង សុខលាង</v>
          </cell>
          <cell r="C2008">
            <v>2940800213</v>
          </cell>
          <cell r="D2008" t="str">
            <v>ឆេង សុខលាង</v>
          </cell>
          <cell r="E2008" t="str">
            <v>CHHENG SOKLEANG</v>
          </cell>
          <cell r="F2008" t="str">
            <v>0060000490318</v>
          </cell>
        </row>
        <row r="2009">
          <cell r="B2009" t="str">
            <v>ជា សុខារីណា</v>
          </cell>
          <cell r="C2009" t="str">
            <v>2831200247</v>
          </cell>
          <cell r="D2009" t="str">
            <v>ជា សុខារីណា</v>
          </cell>
          <cell r="E2009" t="str">
            <v>CHEA SOKHARYNA</v>
          </cell>
          <cell r="F2009" t="str">
            <v>0010002598588</v>
          </cell>
        </row>
        <row r="2010">
          <cell r="B2010" t="str">
            <v>មាស សោភ័ណ្ឌ</v>
          </cell>
          <cell r="C2010">
            <v>1841200238</v>
          </cell>
          <cell r="D2010" t="str">
            <v>មាស សោភ័ណ្ឌ</v>
          </cell>
          <cell r="E2010" t="str">
            <v>MEAS SORPHORN</v>
          </cell>
          <cell r="F2010" t="str">
            <v>0420000081077</v>
          </cell>
        </row>
        <row r="2011">
          <cell r="B2011" t="str">
            <v>ស៊ុន វីរ៉ា</v>
          </cell>
          <cell r="C2011">
            <v>1852100408</v>
          </cell>
          <cell r="D2011" t="str">
            <v>ស៊ុន វីរ៉ា</v>
          </cell>
          <cell r="E2011" t="str">
            <v>SUN VIRA</v>
          </cell>
          <cell r="F2011" t="str">
            <v>0010003628081</v>
          </cell>
        </row>
        <row r="2012">
          <cell r="B2012" t="str">
            <v>ឆេន តឿ</v>
          </cell>
          <cell r="C2012" t="str">
            <v>1860600224</v>
          </cell>
          <cell r="D2012" t="str">
            <v>ឆេន តឿ</v>
          </cell>
          <cell r="E2012" t="str">
            <v>CHHEN TOEUR</v>
          </cell>
          <cell r="F2012" t="str">
            <v>0010002541454</v>
          </cell>
        </row>
        <row r="2013">
          <cell r="B2013" t="str">
            <v>ភួង សំអុន</v>
          </cell>
          <cell r="C2013">
            <v>1802100519</v>
          </cell>
          <cell r="D2013" t="str">
            <v>ភួង សំអុន</v>
          </cell>
          <cell r="E2013" t="str">
            <v>PHOUNG SAMONN</v>
          </cell>
          <cell r="F2013" t="str">
            <v>0010004011328</v>
          </cell>
        </row>
        <row r="2014">
          <cell r="B2014" t="str">
            <v>ប៉ែន សុខន</v>
          </cell>
          <cell r="C2014">
            <v>1830400148</v>
          </cell>
          <cell r="D2014" t="str">
            <v>ប៉ែន សុខន</v>
          </cell>
          <cell r="E2014" t="str">
            <v>PEN SOKHAN</v>
          </cell>
          <cell r="F2014" t="str">
            <v>0420000095523</v>
          </cell>
        </row>
        <row r="2015">
          <cell r="B2015" t="str">
            <v>អ៊ុក សាមឿន</v>
          </cell>
          <cell r="C2015" t="str">
            <v>1750500176</v>
          </cell>
          <cell r="D2015" t="str">
            <v>អ៊ុក សាមឿន</v>
          </cell>
          <cell r="E2015" t="str">
            <v>OUK SAMOEUN</v>
          </cell>
          <cell r="F2015" t="str">
            <v>0010003157356</v>
          </cell>
        </row>
        <row r="2016">
          <cell r="B2016" t="str">
            <v>ផន រ័ត្ន</v>
          </cell>
          <cell r="C2016">
            <v>1902100469</v>
          </cell>
          <cell r="D2016" t="str">
            <v>ផន រ័ត្ន</v>
          </cell>
          <cell r="E2016" t="str">
            <v>PHORN RATH</v>
          </cell>
          <cell r="F2016" t="str">
            <v>0260000336531</v>
          </cell>
        </row>
        <row r="2017">
          <cell r="B2017" t="str">
            <v>សោម សំអុល</v>
          </cell>
          <cell r="C2017">
            <v>1851800028</v>
          </cell>
          <cell r="D2017" t="str">
            <v>សោម សំអុល</v>
          </cell>
          <cell r="E2017" t="str">
            <v>SOM SAMOL</v>
          </cell>
          <cell r="F2017" t="str">
            <v>0420000105022</v>
          </cell>
        </row>
        <row r="2018">
          <cell r="B2018" t="str">
            <v>រស់ សុម៉េត</v>
          </cell>
          <cell r="C2018">
            <v>1851700192</v>
          </cell>
          <cell r="D2018" t="str">
            <v>រស់ សុម៉េត</v>
          </cell>
          <cell r="E2018" t="str">
            <v>ROS SOMETH</v>
          </cell>
          <cell r="F2018" t="str">
            <v>0420000074321</v>
          </cell>
        </row>
        <row r="2019">
          <cell r="B2019" t="str">
            <v>ឡោក សម្បត្តិ</v>
          </cell>
          <cell r="C2019">
            <v>1880500157</v>
          </cell>
          <cell r="D2019" t="str">
            <v>ឡោក សម្បត្តិ</v>
          </cell>
          <cell r="E2019" t="str">
            <v>LORK SAMBATH</v>
          </cell>
          <cell r="F2019" t="str">
            <v>0010004479187</v>
          </cell>
        </row>
        <row r="2020">
          <cell r="B2020" t="str">
            <v>កើត សួស្ដី</v>
          </cell>
          <cell r="C2020">
            <v>1830500285</v>
          </cell>
          <cell r="D2020" t="str">
            <v>កើត សួស្ដី</v>
          </cell>
          <cell r="E2020" t="str">
            <v>KEUT SUOSDEY</v>
          </cell>
          <cell r="F2020" t="str">
            <v>0180000263565</v>
          </cell>
        </row>
        <row r="2021">
          <cell r="B2021" t="str">
            <v>អ៊ូ ស្រីមុំ</v>
          </cell>
          <cell r="C2021">
            <v>2901400291</v>
          </cell>
          <cell r="D2021" t="str">
            <v>អ៊ូ ស្រីមុំ</v>
          </cell>
          <cell r="E2021" t="str">
            <v>OU SREYMOM</v>
          </cell>
          <cell r="F2021" t="str">
            <v>0420000100357</v>
          </cell>
        </row>
        <row r="2022">
          <cell r="B2022" t="str">
            <v>ម៉ម ស៊ីថារី</v>
          </cell>
          <cell r="C2022">
            <v>2891400254</v>
          </cell>
          <cell r="D2022" t="str">
            <v>ម៉ម ស៊ីថារី</v>
          </cell>
          <cell r="E2022" t="str">
            <v>MORM SITHARY</v>
          </cell>
          <cell r="F2022" t="str">
            <v>0420000104514</v>
          </cell>
        </row>
        <row r="2023">
          <cell r="B2023" t="str">
            <v>ពុំ សិលា</v>
          </cell>
          <cell r="C2023">
            <v>1891200160</v>
          </cell>
          <cell r="D2023" t="str">
            <v>ពុំ សិលា</v>
          </cell>
          <cell r="E2023" t="str">
            <v>PUM SELA</v>
          </cell>
          <cell r="F2023" t="str">
            <v>0420000102716</v>
          </cell>
        </row>
        <row r="2024">
          <cell r="B2024" t="str">
            <v>សែត ណាង</v>
          </cell>
          <cell r="C2024">
            <v>1882100445</v>
          </cell>
          <cell r="D2024" t="str">
            <v>សែត ណាង</v>
          </cell>
          <cell r="E2024" t="str">
            <v>SET NANG</v>
          </cell>
          <cell r="F2024" t="str">
            <v>0280000147403</v>
          </cell>
        </row>
        <row r="2025">
          <cell r="B2025" t="str">
            <v>ជា សំណាង</v>
          </cell>
          <cell r="C2025">
            <v>1860300389</v>
          </cell>
          <cell r="D2025" t="str">
            <v>ជា សំណាង</v>
          </cell>
          <cell r="E2025" t="str">
            <v>CHEA SAMNANG</v>
          </cell>
          <cell r="F2025" t="str">
            <v>0240000281752</v>
          </cell>
        </row>
        <row r="2026">
          <cell r="B2026" t="str">
            <v>អ៊ូច ចាន់ណា</v>
          </cell>
          <cell r="C2026">
            <v>2890700043</v>
          </cell>
          <cell r="D2026" t="str">
            <v>អ៊ូច ចាន់ណា</v>
          </cell>
          <cell r="E2026" t="str">
            <v>OUCH CHANNA</v>
          </cell>
          <cell r="F2026" t="str">
            <v>0130000403537</v>
          </cell>
        </row>
        <row r="2027">
          <cell r="B2027" t="str">
            <v>ប៊ុន ភារិន</v>
          </cell>
          <cell r="C2027" t="str">
            <v>1621400020</v>
          </cell>
          <cell r="D2027" t="str">
            <v>ប៊ុន ភារិន</v>
          </cell>
          <cell r="E2027" t="str">
            <v>BUN PHEARIN</v>
          </cell>
          <cell r="F2027" t="str">
            <v>0130000133079</v>
          </cell>
        </row>
        <row r="2028">
          <cell r="B2028" t="str">
            <v>គង់ រ៉ាវុធ</v>
          </cell>
          <cell r="C2028" t="str">
            <v>1741200745</v>
          </cell>
          <cell r="D2028" t="str">
            <v>គង់ រ៉ាវុធ</v>
          </cell>
          <cell r="E2028" t="str">
            <v>KONG RAVUTH</v>
          </cell>
          <cell r="F2028" t="str">
            <v>0130000131367</v>
          </cell>
        </row>
        <row r="2029">
          <cell r="B2029" t="str">
            <v>សេង សុខហេង</v>
          </cell>
          <cell r="C2029" t="str">
            <v>1841200301</v>
          </cell>
          <cell r="D2029" t="str">
            <v>សេង សុខហេង</v>
          </cell>
          <cell r="E2029" t="str">
            <v>SENG SOK HENG</v>
          </cell>
          <cell r="F2029" t="str">
            <v>0010003201134</v>
          </cell>
        </row>
        <row r="2030">
          <cell r="B2030" t="str">
            <v>នួន សារួន</v>
          </cell>
          <cell r="C2030" t="str">
            <v>1760200006</v>
          </cell>
          <cell r="D2030" t="str">
            <v>នួន សារួន</v>
          </cell>
          <cell r="E2030" t="str">
            <v>NOURN SAROURN</v>
          </cell>
          <cell r="F2030" t="str">
            <v>0130000131448</v>
          </cell>
        </row>
        <row r="2031">
          <cell r="B2031" t="str">
            <v>ហុង សាមឌី</v>
          </cell>
          <cell r="C2031" t="str">
            <v>2861200287</v>
          </cell>
          <cell r="D2031" t="str">
            <v>ហុង សាមឌី</v>
          </cell>
          <cell r="E2031" t="str">
            <v>HONG SAMEDY</v>
          </cell>
          <cell r="F2031" t="str">
            <v>0130000132471</v>
          </cell>
        </row>
        <row r="2032">
          <cell r="B2032" t="str">
            <v>សុខ ចាន់ផល្គុន</v>
          </cell>
          <cell r="C2032" t="str">
            <v>2861200084</v>
          </cell>
          <cell r="D2032" t="str">
            <v>សុខ ចាន់ផល្គុន</v>
          </cell>
          <cell r="E2032" t="str">
            <v>SOK CHANPHALKUN</v>
          </cell>
          <cell r="F2032" t="str">
            <v>0130000132064</v>
          </cell>
        </row>
        <row r="2033">
          <cell r="B2033" t="str">
            <v>អះ លួន</v>
          </cell>
          <cell r="C2033" t="str">
            <v>1832100558</v>
          </cell>
          <cell r="D2033" t="str">
            <v>អះ លួន</v>
          </cell>
          <cell r="E2033" t="str">
            <v>AS LOUN</v>
          </cell>
          <cell r="F2033" t="str">
            <v>0010003149345</v>
          </cell>
        </row>
        <row r="2034">
          <cell r="B2034" t="str">
            <v>ស៊ុំ សុជាតា</v>
          </cell>
          <cell r="C2034" t="str">
            <v>2892000109</v>
          </cell>
          <cell r="D2034" t="str">
            <v>ស៊ុំ សុជាតា</v>
          </cell>
          <cell r="E2034" t="str">
            <v>SUM SOCHEATA</v>
          </cell>
          <cell r="F2034" t="str">
            <v>0130000133068</v>
          </cell>
        </row>
        <row r="2035">
          <cell r="B2035" t="str">
            <v>យ៉ែម កែវកល្យាណ</v>
          </cell>
          <cell r="C2035" t="str">
            <v>2831200157</v>
          </cell>
          <cell r="D2035" t="str">
            <v>យ៉ែម កែវកល្យាណ</v>
          </cell>
          <cell r="E2035" t="str">
            <v>YEM KEOKOLYAN</v>
          </cell>
          <cell r="F2035" t="str">
            <v>0130000134008</v>
          </cell>
        </row>
        <row r="2036">
          <cell r="B2036" t="str">
            <v>ម៉ា សីហា</v>
          </cell>
          <cell r="C2036" t="str">
            <v>1851900054</v>
          </cell>
          <cell r="D2036" t="str">
            <v>ម៉ា សីហា</v>
          </cell>
          <cell r="E2036" t="str">
            <v>MA SEYHA</v>
          </cell>
          <cell r="F2036" t="str">
            <v>0130000133998</v>
          </cell>
        </row>
        <row r="2037">
          <cell r="B2037" t="str">
            <v>វណ្ណា ណារ៉ែន</v>
          </cell>
          <cell r="C2037" t="str">
            <v>1890800159</v>
          </cell>
          <cell r="D2037" t="str">
            <v>វណ្ណា ណារ៉ែន</v>
          </cell>
          <cell r="E2037" t="str">
            <v>VANNA NAREN</v>
          </cell>
          <cell r="F2037" t="str">
            <v>0130000132331</v>
          </cell>
        </row>
        <row r="2038">
          <cell r="B2038" t="str">
            <v>ប៉ាន់ លីណាត</v>
          </cell>
          <cell r="C2038" t="str">
            <v>1771400168</v>
          </cell>
          <cell r="D2038" t="str">
            <v>ប៉ាន់ លីណាត</v>
          </cell>
          <cell r="E2038" t="str">
            <v>PANN LINATH</v>
          </cell>
          <cell r="F2038" t="str">
            <v>0130000132161</v>
          </cell>
        </row>
        <row r="2039">
          <cell r="B2039" t="str">
            <v>វ៉ាន់ ប៊ុន</v>
          </cell>
          <cell r="C2039">
            <v>1862100508</v>
          </cell>
          <cell r="D2039" t="str">
            <v>វ៉ាន់ ប៊ុន</v>
          </cell>
          <cell r="E2039" t="str">
            <v>VANN BUN</v>
          </cell>
          <cell r="F2039" t="str">
            <v>0130000176452</v>
          </cell>
        </row>
        <row r="2040">
          <cell r="B2040" t="str">
            <v>ឈឹម សុវិន</v>
          </cell>
          <cell r="C2040">
            <v>1922100280</v>
          </cell>
          <cell r="D2040" t="str">
            <v>ឈឹម សុវិន</v>
          </cell>
          <cell r="E2040" t="str">
            <v>CHHOEM SOVIN</v>
          </cell>
          <cell r="F2040" t="str">
            <v>0480000174817</v>
          </cell>
        </row>
        <row r="2041">
          <cell r="B2041" t="str">
            <v>អ៊ី ម៉េងហុង</v>
          </cell>
          <cell r="C2041">
            <v>1940300242</v>
          </cell>
          <cell r="D2041" t="str">
            <v>អ៊ី ម៉េងហុង</v>
          </cell>
          <cell r="E2041" t="str">
            <v>Y MENGHONG</v>
          </cell>
          <cell r="F2041" t="str">
            <v>0130000289788</v>
          </cell>
        </row>
        <row r="2042">
          <cell r="B2042" t="str">
            <v>ឃួន សុផៃ</v>
          </cell>
          <cell r="C2042">
            <v>1901000115</v>
          </cell>
          <cell r="D2042" t="str">
            <v>ឃួន សុផៃ</v>
          </cell>
          <cell r="E2042" t="str">
            <v>KHOUN SOPHAY</v>
          </cell>
          <cell r="F2042" t="str">
            <v>0130000292158</v>
          </cell>
        </row>
        <row r="2043">
          <cell r="B2043" t="str">
            <v>ហ៊ី គឹមហ៊ាន</v>
          </cell>
          <cell r="C2043">
            <v>1870800417</v>
          </cell>
          <cell r="D2043" t="str">
            <v>ហ៊ី គឹមហ៊ាន</v>
          </cell>
          <cell r="E2043" t="str">
            <v>HY KIMHEAN</v>
          </cell>
          <cell r="F2043" t="str">
            <v>0480000280517</v>
          </cell>
        </row>
        <row r="2044">
          <cell r="B2044" t="str">
            <v>ហ៊ាប ពុយហ័ង្គ</v>
          </cell>
          <cell r="C2044">
            <v>1930300291</v>
          </cell>
          <cell r="D2044" t="str">
            <v>ហ៊ាប ពុយហ័ង្គ</v>
          </cell>
          <cell r="E2044" t="str">
            <v>HEAB PUYHORNG</v>
          </cell>
          <cell r="F2044" t="str">
            <v>0130000289807</v>
          </cell>
        </row>
        <row r="2045">
          <cell r="B2045" t="str">
            <v>ហម សាវេន</v>
          </cell>
          <cell r="C2045">
            <v>1910200185</v>
          </cell>
          <cell r="D2045" t="str">
            <v>ហម សាវេន</v>
          </cell>
          <cell r="E2045" t="str">
            <v>HORM SAVEN</v>
          </cell>
          <cell r="F2045" t="str">
            <v>0480000280609</v>
          </cell>
        </row>
        <row r="2046">
          <cell r="B2046" t="str">
            <v>សៅ ថុនា</v>
          </cell>
          <cell r="C2046">
            <v>2892100381</v>
          </cell>
          <cell r="D2046" t="str">
            <v>សៅ ថុនា</v>
          </cell>
          <cell r="E2046" t="str">
            <v>SAO THONA</v>
          </cell>
          <cell r="F2046" t="str">
            <v>0130000289761</v>
          </cell>
        </row>
        <row r="2047">
          <cell r="B2047" t="str">
            <v>សុន ប៉ា</v>
          </cell>
          <cell r="C2047">
            <v>1881400384</v>
          </cell>
          <cell r="D2047" t="str">
            <v>សុន ប៉ា</v>
          </cell>
          <cell r="E2047" t="str">
            <v>SON PA</v>
          </cell>
          <cell r="F2047" t="str">
            <v>0130000289858</v>
          </cell>
        </row>
        <row r="2048">
          <cell r="B2048" t="str">
            <v>សន មុន្នីរ័ត្ន</v>
          </cell>
          <cell r="C2048">
            <v>1930700231</v>
          </cell>
          <cell r="D2048" t="str">
            <v>សន មុន្នីរ័ត្ន</v>
          </cell>
          <cell r="E2048" t="str">
            <v>SAN MONIRATH</v>
          </cell>
          <cell r="F2048" t="str">
            <v>0480000280501</v>
          </cell>
        </row>
        <row r="2049">
          <cell r="B2049" t="str">
            <v>លី ​ផល្គុនសត្យា</v>
          </cell>
          <cell r="C2049">
            <v>1930600140</v>
          </cell>
          <cell r="D2049" t="str">
            <v>លី ​ផល្គុនសត្យា</v>
          </cell>
          <cell r="E2049" t="str">
            <v>LY PHALKUNSATYA</v>
          </cell>
          <cell r="F2049" t="str">
            <v>0230000173318</v>
          </cell>
        </row>
        <row r="2050">
          <cell r="B2050" t="str">
            <v>រឿង ថៃ</v>
          </cell>
          <cell r="C2050">
            <v>1900800372</v>
          </cell>
          <cell r="D2050" t="str">
            <v>រឿង ថៃ</v>
          </cell>
          <cell r="E2050" t="str">
            <v>ROEURNG THAI</v>
          </cell>
          <cell r="F2050" t="str">
            <v>0130000289548</v>
          </cell>
        </row>
        <row r="2051">
          <cell r="B2051" t="str">
            <v>យ៉ន សុធា</v>
          </cell>
          <cell r="C2051">
            <v>1931800037</v>
          </cell>
          <cell r="D2051" t="str">
            <v>យ៉ន សុធា</v>
          </cell>
          <cell r="E2051" t="str">
            <v>YOURN SOTHEA</v>
          </cell>
          <cell r="F2051" t="str">
            <v>0130000289664</v>
          </cell>
        </row>
        <row r="2052">
          <cell r="B2052" t="str">
            <v>ផល ធារី</v>
          </cell>
          <cell r="C2052">
            <v>2940500136</v>
          </cell>
          <cell r="D2052" t="str">
            <v>ផល ធារី</v>
          </cell>
          <cell r="E2052" t="str">
            <v>PHAL THEARY</v>
          </cell>
          <cell r="F2052" t="str">
            <v>0130000289567</v>
          </cell>
        </row>
        <row r="2053">
          <cell r="B2053" t="str">
            <v>ញ៉ឹក ​ស្រស់</v>
          </cell>
          <cell r="C2053">
            <v>1921400235</v>
          </cell>
          <cell r="D2053" t="str">
            <v>ញ៉ឹក ​ស្រស់</v>
          </cell>
          <cell r="E2053" t="str">
            <v>NHEK SROS</v>
          </cell>
          <cell r="F2053" t="str">
            <v>0480000280617</v>
          </cell>
        </row>
        <row r="2054">
          <cell r="B2054" t="str">
            <v>ឈឹម សាម៉េត</v>
          </cell>
          <cell r="C2054">
            <v>1930800232</v>
          </cell>
          <cell r="D2054" t="str">
            <v>ឈឹម សាម៉េត</v>
          </cell>
          <cell r="E2054" t="str">
            <v>CHHIM SAMETH</v>
          </cell>
          <cell r="F2054" t="str">
            <v>0130000289745</v>
          </cell>
        </row>
        <row r="2055">
          <cell r="B2055" t="str">
            <v>ជឹម សុឃន</v>
          </cell>
          <cell r="C2055">
            <v>1921200322</v>
          </cell>
          <cell r="D2055" t="str">
            <v>ជឹម សុឃន</v>
          </cell>
          <cell r="E2055" t="str">
            <v>CHIM SOKHON</v>
          </cell>
          <cell r="F2055" t="str">
            <v>0130000285251</v>
          </cell>
        </row>
        <row r="2056">
          <cell r="B2056" t="str">
            <v>ជា សម្បត្តិ</v>
          </cell>
          <cell r="C2056">
            <v>1910800334</v>
          </cell>
          <cell r="D2056" t="str">
            <v>ជា សម្បត្តិ</v>
          </cell>
          <cell r="E2056" t="str">
            <v>CHEA SAMBATH</v>
          </cell>
          <cell r="F2056" t="str">
            <v>0480000280781</v>
          </cell>
        </row>
        <row r="2057">
          <cell r="B2057" t="str">
            <v>កង ម៉ៅ</v>
          </cell>
          <cell r="C2057">
            <v>1960600064</v>
          </cell>
          <cell r="D2057" t="str">
            <v>កង ម៉ៅ</v>
          </cell>
          <cell r="E2057" t="str">
            <v>KORNG MAO</v>
          </cell>
          <cell r="F2057" t="str">
            <v>0480000280668</v>
          </cell>
        </row>
        <row r="2058">
          <cell r="B2058" t="str">
            <v>យ៉ាន់ សុខា</v>
          </cell>
          <cell r="C2058">
            <v>1860700382</v>
          </cell>
          <cell r="D2058" t="str">
            <v>យ៉ាន់ សុខា</v>
          </cell>
          <cell r="E2058" t="str">
            <v>YAN SOKHA</v>
          </cell>
          <cell r="F2058" t="str">
            <v>0480000297277</v>
          </cell>
        </row>
        <row r="2059">
          <cell r="B2059" t="str">
            <v>អ៊ឹម សុខេង</v>
          </cell>
          <cell r="C2059">
            <v>1921400197</v>
          </cell>
          <cell r="D2059" t="str">
            <v>អ៊ឹម សុខេង</v>
          </cell>
          <cell r="E2059" t="str">
            <v>IM SOKHENG</v>
          </cell>
          <cell r="F2059" t="str">
            <v>0480000297258</v>
          </cell>
        </row>
        <row r="2060">
          <cell r="B2060" t="str">
            <v>រស់ ស៊ីណាត</v>
          </cell>
          <cell r="C2060">
            <v>2900800282</v>
          </cell>
          <cell r="D2060" t="str">
            <v>រស់ ស៊ីណាត</v>
          </cell>
          <cell r="E2060" t="str">
            <v>ROS SINAT</v>
          </cell>
          <cell r="F2060" t="str">
            <v>0130000312477</v>
          </cell>
        </row>
        <row r="2061">
          <cell r="B2061" t="str">
            <v>អៀង សុផារ៉ា</v>
          </cell>
          <cell r="C2061">
            <v>1911200176</v>
          </cell>
          <cell r="D2061" t="str">
            <v>អៀង សុផារ៉ា</v>
          </cell>
          <cell r="E2061" t="str">
            <v>EANG SOPHARA</v>
          </cell>
          <cell r="F2061" t="str">
            <v>0430000115066</v>
          </cell>
        </row>
        <row r="2062">
          <cell r="B2062" t="str">
            <v>ណាំ សុភា</v>
          </cell>
          <cell r="C2062">
            <v>1871200346</v>
          </cell>
          <cell r="D2062" t="str">
            <v>ណាំ សុភា</v>
          </cell>
          <cell r="E2062" t="str">
            <v>NAM SOPHEA</v>
          </cell>
          <cell r="F2062" t="str">
            <v>0130000313026</v>
          </cell>
        </row>
        <row r="2063">
          <cell r="B2063" t="str">
            <v>ឡុង សូផាន</v>
          </cell>
          <cell r="C2063" t="str">
            <v>2801200342</v>
          </cell>
          <cell r="D2063" t="str">
            <v>ឡុង សូផាន</v>
          </cell>
          <cell r="E2063" t="str">
            <v>LONG SOPHAN</v>
          </cell>
          <cell r="F2063" t="str">
            <v>0510000004802</v>
          </cell>
        </row>
        <row r="2064">
          <cell r="B2064" t="str">
            <v>រ័ត្ន លក្ខិណា</v>
          </cell>
          <cell r="C2064" t="str">
            <v>2880400100</v>
          </cell>
          <cell r="D2064" t="str">
            <v>រ័ត្ន លក្ខិណា</v>
          </cell>
          <cell r="E2064" t="str">
            <v>RATH LAKHENA</v>
          </cell>
          <cell r="F2064" t="str">
            <v>0130000132118</v>
          </cell>
        </row>
        <row r="2065">
          <cell r="B2065" t="str">
            <v>ឈួ ខេមរា</v>
          </cell>
          <cell r="C2065">
            <v>1862100504</v>
          </cell>
          <cell r="D2065" t="str">
            <v>ឈួ ខេមរា</v>
          </cell>
          <cell r="E2065" t="str">
            <v>CHHUO KHEMRA</v>
          </cell>
          <cell r="F2065" t="str">
            <v>0130000177987</v>
          </cell>
        </row>
        <row r="2066">
          <cell r="B2066" t="str">
            <v>សរ សារី</v>
          </cell>
          <cell r="C2066">
            <v>1842100506</v>
          </cell>
          <cell r="D2066" t="str">
            <v>សរ សារី</v>
          </cell>
          <cell r="E2066" t="str">
            <v>SAR SARY</v>
          </cell>
          <cell r="F2066" t="str">
            <v>0280000174087</v>
          </cell>
        </row>
        <row r="2067">
          <cell r="B2067" t="str">
            <v>លាវ រចនា</v>
          </cell>
          <cell r="C2067">
            <v>2881200254</v>
          </cell>
          <cell r="D2067" t="str">
            <v>លាវ រចនា</v>
          </cell>
          <cell r="E2067" t="str">
            <v>LEAV RACH NA</v>
          </cell>
          <cell r="F2067" t="str">
            <v>0130000198097</v>
          </cell>
        </row>
        <row r="2068">
          <cell r="B2068" t="str">
            <v>ស្រី វាសនា-</v>
          </cell>
          <cell r="C2068">
            <v>2900400151</v>
          </cell>
          <cell r="D2068" t="str">
            <v>ស្រី វាសនា</v>
          </cell>
          <cell r="E2068" t="str">
            <v>SREY VEASNA</v>
          </cell>
          <cell r="F2068" t="str">
            <v>0480000201498</v>
          </cell>
        </row>
        <row r="2069">
          <cell r="B2069" t="str">
            <v>នួន ដាវុធ</v>
          </cell>
          <cell r="C2069">
            <v>1930500140</v>
          </cell>
          <cell r="D2069" t="str">
            <v>នួន ដាវុធ</v>
          </cell>
          <cell r="E2069" t="str">
            <v>NUON DAVUTH</v>
          </cell>
          <cell r="F2069" t="str">
            <v>0640000073155</v>
          </cell>
        </row>
        <row r="2070">
          <cell r="B2070" t="str">
            <v>ហ៊ន សំនៀង</v>
          </cell>
          <cell r="C2070">
            <v>2890800289</v>
          </cell>
          <cell r="D2070" t="str">
            <v>ហ៊ន សំនៀង</v>
          </cell>
          <cell r="E2070" t="str">
            <v>HORN SOMNEANG</v>
          </cell>
          <cell r="F2070" t="str">
            <v>0010003909935</v>
          </cell>
        </row>
        <row r="2071">
          <cell r="B2071" t="str">
            <v>ឌុល ស្រីលីន</v>
          </cell>
          <cell r="C2071">
            <v>2891200269</v>
          </cell>
          <cell r="D2071" t="str">
            <v>ឌុល ស្រីលីន</v>
          </cell>
          <cell r="E2071" t="str">
            <v>DUL SREYLIN</v>
          </cell>
          <cell r="F2071" t="str">
            <v>0430000109937</v>
          </cell>
        </row>
        <row r="2072">
          <cell r="B2072" t="str">
            <v>ស៊ាត លីហ៊</v>
          </cell>
          <cell r="C2072">
            <v>1920800277</v>
          </cell>
          <cell r="D2072" t="str">
            <v>ស៊ាត លីហ៊</v>
          </cell>
          <cell r="E2072" t="str">
            <v>SEAT LYHOR</v>
          </cell>
          <cell r="F2072" t="str">
            <v>0480000280676</v>
          </cell>
        </row>
        <row r="2073">
          <cell r="B2073" t="str">
            <v>ទៀប ឆរិន</v>
          </cell>
          <cell r="C2073">
            <v>2910100113</v>
          </cell>
          <cell r="D2073" t="str">
            <v>ទៀប ឆរិន</v>
          </cell>
          <cell r="E2073" t="str">
            <v>TEAB CHHORRIN</v>
          </cell>
          <cell r="F2073" t="str">
            <v>0120000191162</v>
          </cell>
        </row>
        <row r="2074">
          <cell r="B2074" t="str">
            <v>សុខ មិនា</v>
          </cell>
          <cell r="C2074" t="str">
            <v>2861200185</v>
          </cell>
          <cell r="D2074" t="str">
            <v>សុខ មិនា</v>
          </cell>
          <cell r="E2074" t="str">
            <v>SOK MINEA</v>
          </cell>
          <cell r="F2074" t="str">
            <v>0510000004489</v>
          </cell>
        </row>
        <row r="2075">
          <cell r="B2075" t="str">
            <v>មុំ សាយ</v>
          </cell>
          <cell r="C2075" t="str">
            <v>1790200315</v>
          </cell>
          <cell r="D2075" t="str">
            <v>មុំ សាយ</v>
          </cell>
          <cell r="E2075" t="str">
            <v>MOM SAY</v>
          </cell>
          <cell r="F2075" t="str">
            <v>0130000131602</v>
          </cell>
        </row>
        <row r="2076">
          <cell r="B2076" t="str">
            <v>សែ រចនា</v>
          </cell>
          <cell r="C2076" t="str">
            <v>2850700147</v>
          </cell>
          <cell r="D2076" t="str">
            <v>សែ រចនា</v>
          </cell>
          <cell r="E2076" t="str">
            <v>SE RACHANA</v>
          </cell>
          <cell r="F2076" t="str">
            <v>0130000133017</v>
          </cell>
        </row>
        <row r="2077">
          <cell r="B2077" t="str">
            <v>ជា វួចស៊ីម</v>
          </cell>
          <cell r="C2077" t="str">
            <v>2871200215</v>
          </cell>
          <cell r="D2077" t="str">
            <v>ជា វួចស៊ីម</v>
          </cell>
          <cell r="E2077" t="str">
            <v>CHEA VOUCHSIM</v>
          </cell>
          <cell r="F2077" t="str">
            <v>0130000149269</v>
          </cell>
        </row>
        <row r="2078">
          <cell r="B2078" t="str">
            <v>អ៊ុំ ស្រីនាង</v>
          </cell>
          <cell r="C2078">
            <v>2891200233</v>
          </cell>
          <cell r="D2078" t="str">
            <v>អ៊ុំ ស្រីនាង</v>
          </cell>
          <cell r="E2078" t="str">
            <v>UM SREYNEANG</v>
          </cell>
          <cell r="F2078" t="str">
            <v>0130000182967</v>
          </cell>
        </row>
        <row r="2079">
          <cell r="B2079" t="str">
            <v>ជា លីដា</v>
          </cell>
          <cell r="C2079">
            <v>2890400117</v>
          </cell>
          <cell r="D2079" t="str">
            <v>ជា លីដា</v>
          </cell>
          <cell r="E2079" t="str">
            <v>CHEA LIDA</v>
          </cell>
          <cell r="F2079" t="str">
            <v>0130000196933</v>
          </cell>
        </row>
        <row r="2080">
          <cell r="B2080" t="str">
            <v>សួស វឌ្ឍនា</v>
          </cell>
          <cell r="C2080">
            <v>1922000133</v>
          </cell>
          <cell r="D2080" t="str">
            <v>សួស វឌ្ឍនា</v>
          </cell>
          <cell r="E2080" t="str">
            <v>SUOS VATHANEA</v>
          </cell>
          <cell r="F2080" t="str">
            <v>0560000041136</v>
          </cell>
        </row>
        <row r="2081">
          <cell r="B2081" t="str">
            <v>ខឹម សុជាតា</v>
          </cell>
          <cell r="C2081">
            <v>2910600169</v>
          </cell>
          <cell r="D2081" t="str">
            <v>ខឹម សុជាតា</v>
          </cell>
          <cell r="E2081" t="str">
            <v>KHOEM SOCHEATA</v>
          </cell>
          <cell r="F2081" t="str">
            <v>0130000196957</v>
          </cell>
        </row>
        <row r="2082">
          <cell r="B2082" t="str">
            <v>អ៊ុង សៀ</v>
          </cell>
          <cell r="C2082" t="str">
            <v>1672100068</v>
          </cell>
          <cell r="D2082" t="str">
            <v>អ៊ុង សៀ</v>
          </cell>
          <cell r="E2082" t="str">
            <v>UNG SEA</v>
          </cell>
          <cell r="F2082" t="str">
            <v>0130000131467</v>
          </cell>
        </row>
        <row r="2083">
          <cell r="B2083" t="str">
            <v>ស៊្រាង សុភា</v>
          </cell>
          <cell r="C2083" t="str">
            <v>1801400274</v>
          </cell>
          <cell r="D2083" t="str">
            <v>ស៊្រាង សុភា</v>
          </cell>
          <cell r="E2083" t="str">
            <v>SREANG SOPHEA</v>
          </cell>
          <cell r="F2083" t="str">
            <v>0130000132692</v>
          </cell>
        </row>
        <row r="2084">
          <cell r="B2084" t="str">
            <v>ថាច វិថាល់</v>
          </cell>
          <cell r="C2084" t="str">
            <v>1831200172</v>
          </cell>
          <cell r="D2084" t="str">
            <v>ថាច វិថាល់</v>
          </cell>
          <cell r="E2084" t="str">
            <v>THACH VITHAL</v>
          </cell>
          <cell r="F2084" t="str">
            <v>0130000133947</v>
          </cell>
        </row>
        <row r="2085">
          <cell r="B2085" t="str">
            <v>ហ៊ិន ពុទ្ធាវី</v>
          </cell>
          <cell r="C2085" t="str">
            <v>2841400134</v>
          </cell>
          <cell r="D2085" t="str">
            <v>ហ៊ិន ពុទ្ធាវី</v>
          </cell>
          <cell r="E2085" t="str">
            <v>HIN PUTHEAVY</v>
          </cell>
          <cell r="F2085" t="str">
            <v>0130000133001</v>
          </cell>
        </row>
        <row r="2086">
          <cell r="B2086" t="str">
            <v>នូ សុវណ្ណភារូ</v>
          </cell>
          <cell r="C2086" t="str">
            <v>1881200089</v>
          </cell>
          <cell r="D2086" t="str">
            <v>នូ សុវណ្ណភារូ</v>
          </cell>
          <cell r="E2086" t="str">
            <v>NOU SOVANNPHEAROU</v>
          </cell>
          <cell r="F2086" t="str">
            <v>0130000132129</v>
          </cell>
        </row>
        <row r="2087">
          <cell r="B2087" t="str">
            <v>នាន នីតតា</v>
          </cell>
          <cell r="C2087" t="str">
            <v>2881200175</v>
          </cell>
          <cell r="D2087" t="str">
            <v>នាន នីតតា</v>
          </cell>
          <cell r="E2087" t="str">
            <v>NEAN NITA</v>
          </cell>
          <cell r="F2087" t="str">
            <v>0130000132218</v>
          </cell>
        </row>
        <row r="2088">
          <cell r="B2088" t="str">
            <v>ឌួ រតនា</v>
          </cell>
          <cell r="C2088" t="str">
            <v>2901400169</v>
          </cell>
          <cell r="D2088" t="str">
            <v>ឌួ រតនា</v>
          </cell>
          <cell r="E2088" t="str">
            <v>DOU RATANA</v>
          </cell>
          <cell r="F2088" t="str">
            <v>0130000132293</v>
          </cell>
        </row>
        <row r="2089">
          <cell r="B2089" t="str">
            <v>យុន វីណា</v>
          </cell>
          <cell r="C2089" t="str">
            <v>2841400143</v>
          </cell>
          <cell r="D2089" t="str">
            <v>យុន វីណា</v>
          </cell>
          <cell r="E2089" t="str">
            <v>YUN VINA</v>
          </cell>
          <cell r="F2089" t="str">
            <v>0130000132323</v>
          </cell>
        </row>
        <row r="2090">
          <cell r="B2090" t="str">
            <v>កែវ ម៉ាលីនីន</v>
          </cell>
          <cell r="C2090">
            <v>2911200176</v>
          </cell>
          <cell r="D2090" t="str">
            <v>កែវ ម៉ាលីនីន</v>
          </cell>
          <cell r="E2090" t="str">
            <v>KEO MALYNIN</v>
          </cell>
          <cell r="F2090" t="str">
            <v>0430000109929</v>
          </cell>
        </row>
        <row r="2091">
          <cell r="B2091" t="str">
            <v>មន ម៉ាឌី</v>
          </cell>
          <cell r="C2091">
            <v>2870300381</v>
          </cell>
          <cell r="D2091" t="str">
            <v>មន ម៉ាឌី</v>
          </cell>
          <cell r="E2091" t="str">
            <v>MON MADY</v>
          </cell>
          <cell r="F2091" t="str">
            <v>0420000085889</v>
          </cell>
        </row>
        <row r="2092">
          <cell r="B2092" t="str">
            <v>ពេជ្រ លក្ខិណា</v>
          </cell>
          <cell r="C2092">
            <v>2911200175</v>
          </cell>
          <cell r="D2092" t="str">
            <v>ពេជ្រ លក្ខិណា</v>
          </cell>
          <cell r="E2092" t="str">
            <v>PICH LEAKHENA</v>
          </cell>
          <cell r="F2092" t="str">
            <v>0430000109945</v>
          </cell>
        </row>
        <row r="2093">
          <cell r="B2093" t="str">
            <v>កៅ ពន្លក</v>
          </cell>
          <cell r="C2093">
            <v>1881400249</v>
          </cell>
          <cell r="D2093" t="str">
            <v>កៅ ពន្លក</v>
          </cell>
          <cell r="E2093" t="str">
            <v>KAO PUNLORK</v>
          </cell>
          <cell r="F2093" t="str">
            <v>0130000279588</v>
          </cell>
        </row>
        <row r="2094">
          <cell r="B2094" t="str">
            <v>អ៊ួន សុរដ្ឋា</v>
          </cell>
          <cell r="C2094" t="str">
            <v>1810200367</v>
          </cell>
          <cell r="D2094" t="str">
            <v>អ៊ួន សុរដ្ឋា</v>
          </cell>
          <cell r="E2094" t="str">
            <v>UON SORATHA</v>
          </cell>
          <cell r="F2094" t="str">
            <v>0130000132617</v>
          </cell>
        </row>
        <row r="2095">
          <cell r="B2095" t="str">
            <v>កៅ សុខយីន</v>
          </cell>
          <cell r="C2095" t="str">
            <v>1780300230</v>
          </cell>
          <cell r="D2095" t="str">
            <v>កៅ សុខយីន</v>
          </cell>
          <cell r="E2095" t="str">
            <v>KAO SOKYIN</v>
          </cell>
          <cell r="F2095" t="str">
            <v>0130000131688</v>
          </cell>
        </row>
        <row r="2096">
          <cell r="B2096" t="str">
            <v>ឃុន សុជាតិ</v>
          </cell>
          <cell r="C2096" t="str">
            <v>2871200145</v>
          </cell>
          <cell r="D2096" t="str">
            <v>ឃុន សុជាតិ</v>
          </cell>
          <cell r="E2096" t="str">
            <v>KHUN SOCHEATH</v>
          </cell>
          <cell r="F2096" t="str">
            <v>0130000159353</v>
          </cell>
        </row>
        <row r="2097">
          <cell r="B2097" t="str">
            <v>សេង ស៊ីបូរ៉ាន</v>
          </cell>
          <cell r="C2097" t="str">
            <v>1761000080</v>
          </cell>
          <cell r="D2097" t="str">
            <v>សេង ស៊ីបូរ៉ាន</v>
          </cell>
          <cell r="E2097" t="str">
            <v>SENG SIBORAN</v>
          </cell>
          <cell r="F2097" t="str">
            <v>0130000131308</v>
          </cell>
        </row>
        <row r="2098">
          <cell r="B2098" t="str">
            <v>ចិន សុវណ្ណៈ</v>
          </cell>
          <cell r="C2098">
            <v>1871200234</v>
          </cell>
          <cell r="D2098" t="str">
            <v>ចិន សុវណ្ណៈ</v>
          </cell>
          <cell r="E2098" t="str">
            <v>CHEN SOVANNAK</v>
          </cell>
          <cell r="F2098" t="str">
            <v>0130000240967</v>
          </cell>
        </row>
        <row r="2099">
          <cell r="B2099" t="str">
            <v>ញឹក ផល្លី</v>
          </cell>
          <cell r="C2099" t="str">
            <v>1791200004</v>
          </cell>
          <cell r="D2099" t="str">
            <v>ញឹក ផល្លី</v>
          </cell>
          <cell r="E2099" t="str">
            <v>NHIEK PHALLY</v>
          </cell>
          <cell r="F2099" t="str">
            <v>0130000131408</v>
          </cell>
        </row>
        <row r="2100">
          <cell r="B2100" t="str">
            <v>អែម សុផាត</v>
          </cell>
          <cell r="C2100" t="str">
            <v>1832100581</v>
          </cell>
          <cell r="D2100" t="str">
            <v>អែម សុផាត</v>
          </cell>
          <cell r="E2100" t="str">
            <v>EM SOPHAT</v>
          </cell>
          <cell r="F2100" t="str">
            <v>0130000132544</v>
          </cell>
        </row>
        <row r="2101">
          <cell r="B2101" t="str">
            <v>ឆាង វុត្ថា</v>
          </cell>
          <cell r="C2101" t="str">
            <v>1830200455</v>
          </cell>
          <cell r="D2101" t="str">
            <v>ឆាង វុត្ថា</v>
          </cell>
          <cell r="E2101" t="str">
            <v>CHHANG VUTHA</v>
          </cell>
          <cell r="F2101" t="str">
            <v>0130000132153</v>
          </cell>
        </row>
        <row r="2102">
          <cell r="B2102" t="str">
            <v>លុក សំអឿន</v>
          </cell>
          <cell r="C2102" t="str">
            <v>1840800376</v>
          </cell>
          <cell r="D2102" t="str">
            <v>លុក សំអឿន</v>
          </cell>
          <cell r="E2102" t="str">
            <v>LUK SAM OEUN</v>
          </cell>
          <cell r="F2102" t="str">
            <v>0130000134032</v>
          </cell>
        </row>
        <row r="2103">
          <cell r="B2103" t="str">
            <v>ទី គឹមហួត</v>
          </cell>
          <cell r="C2103" t="str">
            <v>1701200256</v>
          </cell>
          <cell r="D2103" t="str">
            <v>ទី គឹមហួត</v>
          </cell>
          <cell r="E2103" t="str">
            <v>TY KIMHUOT</v>
          </cell>
          <cell r="F2103" t="str">
            <v>0130000133893</v>
          </cell>
        </row>
        <row r="2104">
          <cell r="B2104" t="str">
            <v>គាង រជ្ជនី</v>
          </cell>
          <cell r="C2104">
            <v>2870600214</v>
          </cell>
          <cell r="D2104" t="str">
            <v>គាង រជ្ជនី</v>
          </cell>
          <cell r="E2104" t="str">
            <v>KEANG RACHNY</v>
          </cell>
          <cell r="F2104" t="str">
            <v>0480000218547</v>
          </cell>
        </row>
        <row r="2105">
          <cell r="B2105" t="str">
            <v>ពៅ រាដែត</v>
          </cell>
          <cell r="C2105">
            <v>1791200138</v>
          </cell>
          <cell r="D2105" t="str">
            <v>ពៅ រាដែត</v>
          </cell>
          <cell r="E2105" t="str">
            <v>PEOU RADET</v>
          </cell>
          <cell r="F2105" t="str">
            <v>0270000063964</v>
          </cell>
        </row>
        <row r="2106">
          <cell r="B2106" t="str">
            <v>កាន់ កែវសុភក្តិ</v>
          </cell>
          <cell r="C2106" t="str">
            <v>1840600170</v>
          </cell>
          <cell r="D2106" t="str">
            <v>កាន់ កែវសុភក្តិ</v>
          </cell>
          <cell r="E2106" t="str">
            <v>KAN KEOSOPHEAK</v>
          </cell>
          <cell r="F2106" t="str">
            <v>0130000132749</v>
          </cell>
        </row>
        <row r="2107">
          <cell r="B2107" t="str">
            <v>ធៀម សុខដុម្យ</v>
          </cell>
          <cell r="C2107" t="str">
            <v>1790200356</v>
          </cell>
          <cell r="D2107" t="str">
            <v>ធៀម សុខដុម្យ</v>
          </cell>
          <cell r="E2107" t="str">
            <v>THIEM SOKDOM</v>
          </cell>
          <cell r="F2107" t="str">
            <v>0130000132633</v>
          </cell>
        </row>
        <row r="2108">
          <cell r="B2108" t="str">
            <v>កែវ ភីរ៉ា</v>
          </cell>
          <cell r="C2108" t="str">
            <v>1801400317</v>
          </cell>
          <cell r="D2108" t="str">
            <v>កែវ ភីរ៉ា</v>
          </cell>
          <cell r="E2108" t="str">
            <v>KEO PHIRA</v>
          </cell>
          <cell r="F2108" t="str">
            <v>0130000134016</v>
          </cell>
        </row>
        <row r="2109">
          <cell r="B2109" t="str">
            <v>ហេង ប៊ុន្នីកាន</v>
          </cell>
          <cell r="C2109" t="str">
            <v>2861200156</v>
          </cell>
          <cell r="D2109" t="str">
            <v>ហេង ប៊ុន្នីកាន</v>
          </cell>
          <cell r="E2109" t="str">
            <v>HENG BUNIKAN</v>
          </cell>
          <cell r="F2109" t="str">
            <v>0130000133044</v>
          </cell>
        </row>
        <row r="2110">
          <cell r="B2110" t="str">
            <v>ឃៀង ចាន់ណា</v>
          </cell>
          <cell r="C2110">
            <v>1830600312</v>
          </cell>
          <cell r="D2110" t="str">
            <v>ឃៀង ចាន់ណា</v>
          </cell>
          <cell r="E2110" t="str">
            <v>KHIENG CHANNA</v>
          </cell>
          <cell r="F2110" t="str">
            <v>0440000021954</v>
          </cell>
        </row>
        <row r="2111">
          <cell r="B2111" t="str">
            <v>ឡុង ដាវី</v>
          </cell>
          <cell r="C2111" t="str">
            <v>2861200184</v>
          </cell>
          <cell r="D2111" t="str">
            <v>ឡុង ដាវី</v>
          </cell>
          <cell r="E2111" t="str">
            <v>LONG DAVY</v>
          </cell>
          <cell r="F2111" t="str">
            <v>0130000132188</v>
          </cell>
        </row>
        <row r="2112">
          <cell r="B2112" t="str">
            <v>ស៊ុន សុនិមល</v>
          </cell>
          <cell r="C2112" t="str">
            <v>1801200613</v>
          </cell>
          <cell r="D2112" t="str">
            <v>ស៊ុន សុនិមល</v>
          </cell>
          <cell r="E2112" t="str">
            <v>SUN SONIMUL</v>
          </cell>
          <cell r="F2112" t="str">
            <v>0130000133087</v>
          </cell>
        </row>
        <row r="2113">
          <cell r="B2113" t="str">
            <v>ជឹម សុខែម</v>
          </cell>
          <cell r="C2113">
            <v>2881200339</v>
          </cell>
          <cell r="D2113" t="str">
            <v>ជឹម សុខែម</v>
          </cell>
          <cell r="E2113" t="str">
            <v>CHIM SOKHEM</v>
          </cell>
          <cell r="F2113" t="str">
            <v>0130000224996</v>
          </cell>
        </row>
        <row r="2114">
          <cell r="B2114" t="str">
            <v>ហួរ សុខអូន</v>
          </cell>
          <cell r="C2114" t="str">
            <v>1830800277</v>
          </cell>
          <cell r="D2114" t="str">
            <v>ហួរ សុខអូន</v>
          </cell>
          <cell r="E2114" t="str">
            <v>HOUR SOKAON</v>
          </cell>
          <cell r="F2114" t="str">
            <v>0010003149337</v>
          </cell>
        </row>
        <row r="2115">
          <cell r="B2115" t="str">
            <v>ស្រី សុភីន</v>
          </cell>
          <cell r="C2115" t="str">
            <v>1831400304</v>
          </cell>
          <cell r="D2115" t="str">
            <v>ស្រី សុភីន</v>
          </cell>
          <cell r="E2115" t="str">
            <v>SREY SOPHYN</v>
          </cell>
          <cell r="F2115" t="str">
            <v>0130000150348</v>
          </cell>
        </row>
        <row r="2116">
          <cell r="B2116" t="str">
            <v>ថាន់ ច័ន្ទចំណាប់</v>
          </cell>
          <cell r="C2116">
            <v>1870800317</v>
          </cell>
          <cell r="D2116" t="str">
            <v>ថាន់ ច័ន្ទចំណាប់</v>
          </cell>
          <cell r="E2116" t="str">
            <v>THAN CHANCHAMNAB</v>
          </cell>
          <cell r="F2116" t="str">
            <v>0130000186091</v>
          </cell>
        </row>
        <row r="2117">
          <cell r="B2117" t="str">
            <v>ធួក ដាវីត</v>
          </cell>
          <cell r="C2117">
            <v>1900300348</v>
          </cell>
          <cell r="D2117" t="str">
            <v>ធួក ដាវីត</v>
          </cell>
          <cell r="E2117" t="str">
            <v>THUOK DAVID</v>
          </cell>
          <cell r="F2117" t="str">
            <v>0480000214727</v>
          </cell>
        </row>
        <row r="2118">
          <cell r="B2118" t="str">
            <v>ណេន វណ្ណាំង</v>
          </cell>
          <cell r="C2118" t="str">
            <v>1890800172</v>
          </cell>
          <cell r="D2118" t="str">
            <v>ណេន វណ្ណាំង</v>
          </cell>
          <cell r="E2118" t="str">
            <v>NEN VANNANG</v>
          </cell>
          <cell r="F2118" t="str">
            <v>0130000132315</v>
          </cell>
        </row>
        <row r="2119">
          <cell r="B2119" t="str">
            <v>យឿន ធាវី</v>
          </cell>
          <cell r="C2119">
            <v>1921400198</v>
          </cell>
          <cell r="D2119" t="str">
            <v>យឿន ធាវី</v>
          </cell>
          <cell r="E2119" t="str">
            <v>YOEURN THEAVY</v>
          </cell>
          <cell r="F2119" t="str">
            <v>0130000227178</v>
          </cell>
        </row>
        <row r="2120">
          <cell r="B2120" t="str">
            <v>នាង វាសនា</v>
          </cell>
          <cell r="C2120">
            <v>2840300241</v>
          </cell>
          <cell r="D2120" t="str">
            <v>នាង វាសនា</v>
          </cell>
          <cell r="E2120" t="str">
            <v>NEANG VEASNA</v>
          </cell>
          <cell r="F2120" t="str">
            <v>0010004413027</v>
          </cell>
        </row>
        <row r="2121">
          <cell r="B2121" t="str">
            <v>ស៊ឹម វុទ្ធី</v>
          </cell>
          <cell r="C2121">
            <v>1670300235</v>
          </cell>
          <cell r="D2121" t="str">
            <v>ស៊ឹម វុទ្ធី</v>
          </cell>
          <cell r="E2121" t="str">
            <v>SIM VUTHY</v>
          </cell>
          <cell r="F2121" t="str">
            <v>0050000083938</v>
          </cell>
        </row>
        <row r="2122">
          <cell r="B2122" t="str">
            <v>ស៊ុន សុនិមិត្ត</v>
          </cell>
          <cell r="C2122" t="str">
            <v>1791400264</v>
          </cell>
          <cell r="D2122" t="str">
            <v>ស៊ុន សុនិមិត្ត</v>
          </cell>
          <cell r="E2122" t="str">
            <v>SUN SONIMITH</v>
          </cell>
          <cell r="F2122" t="str">
            <v>0130000131572</v>
          </cell>
        </row>
        <row r="2123">
          <cell r="B2123" t="str">
            <v>ទ្រី ចាន់ណា</v>
          </cell>
          <cell r="C2123" t="str">
            <v>1790600185</v>
          </cell>
          <cell r="D2123" t="str">
            <v>ទ្រី ចាន់ណា</v>
          </cell>
          <cell r="E2123" t="str">
            <v>TRY CHANNA</v>
          </cell>
          <cell r="F2123" t="str">
            <v>0130000132641</v>
          </cell>
        </row>
        <row r="2124">
          <cell r="B2124" t="str">
            <v>គឹម សំបូរ</v>
          </cell>
          <cell r="C2124" t="str">
            <v>1800500172</v>
          </cell>
          <cell r="D2124" t="str">
            <v>គឹម សំបូរ</v>
          </cell>
          <cell r="E2124" t="str">
            <v>KIM SAMBOR</v>
          </cell>
          <cell r="F2124" t="str">
            <v>0130000132657</v>
          </cell>
        </row>
        <row r="2125">
          <cell r="B2125" t="str">
            <v>ផល វិធូសំរិទ្ធ</v>
          </cell>
          <cell r="C2125" t="str">
            <v>1791200062</v>
          </cell>
          <cell r="D2125" t="str">
            <v>ផល វិធូសំរិទ្ធ</v>
          </cell>
          <cell r="E2125" t="str">
            <v>PHAL VITHOUSAMRITH</v>
          </cell>
          <cell r="F2125" t="str">
            <v>0130000134083</v>
          </cell>
        </row>
        <row r="2126">
          <cell r="B2126" t="str">
            <v>សយ រតនា</v>
          </cell>
          <cell r="C2126" t="str">
            <v>1780300229</v>
          </cell>
          <cell r="D2126" t="str">
            <v>សយ រតនា</v>
          </cell>
          <cell r="E2126" t="str">
            <v>SOY RATTANA</v>
          </cell>
          <cell r="F2126" t="str">
            <v>0130000132625</v>
          </cell>
        </row>
        <row r="2127">
          <cell r="B2127" t="str">
            <v>សោ វិសាល</v>
          </cell>
          <cell r="C2127" t="str">
            <v>1720700033</v>
          </cell>
          <cell r="D2127" t="str">
            <v>សោ វិសាល</v>
          </cell>
          <cell r="E2127" t="str">
            <v>SO VISAL</v>
          </cell>
          <cell r="F2127" t="str">
            <v>0130000131556</v>
          </cell>
        </row>
        <row r="2128">
          <cell r="B2128" t="str">
            <v>ប្រសើរ លាភា</v>
          </cell>
          <cell r="C2128" t="str">
            <v>1800200468</v>
          </cell>
          <cell r="D2128" t="str">
            <v>ប្រសើរ លាភា</v>
          </cell>
          <cell r="E2128" t="str">
            <v>PRASOEIR LEAPHEA</v>
          </cell>
          <cell r="F2128" t="str">
            <v>0130000132838</v>
          </cell>
        </row>
        <row r="2129">
          <cell r="B2129" t="str">
            <v>ហៀង ស៊ីវុណ្ណ</v>
          </cell>
          <cell r="C2129" t="str">
            <v>1800300353</v>
          </cell>
          <cell r="D2129" t="str">
            <v>ហៀង ស៊ីវុណ្ណ</v>
          </cell>
          <cell r="E2129" t="str">
            <v>HEANG SIVOUN</v>
          </cell>
          <cell r="F2129" t="str">
            <v>0130000132463</v>
          </cell>
        </row>
        <row r="2130">
          <cell r="B2130" t="str">
            <v>ហេង ភក្តិណា</v>
          </cell>
          <cell r="C2130" t="str">
            <v>1811400251</v>
          </cell>
          <cell r="D2130" t="str">
            <v>ហេង ភក្តិណា</v>
          </cell>
          <cell r="E2130" t="str">
            <v>HENG PHEAKDENA</v>
          </cell>
          <cell r="F2130" t="str">
            <v>0130000132862</v>
          </cell>
        </row>
        <row r="2131">
          <cell r="B2131" t="str">
            <v>មករា សុគន្ធារី</v>
          </cell>
          <cell r="C2131" t="str">
            <v>2841500061</v>
          </cell>
          <cell r="D2131" t="str">
            <v>មករា សុគន្ធារី</v>
          </cell>
          <cell r="E2131" t="str">
            <v>MAKARA SOKUNTHEARY</v>
          </cell>
          <cell r="F2131" t="str">
            <v>0130000132347</v>
          </cell>
        </row>
        <row r="2132">
          <cell r="B2132" t="str">
            <v>អ៊ឹង ស្រីម៉ី</v>
          </cell>
          <cell r="C2132" t="str">
            <v>2831200287</v>
          </cell>
          <cell r="D2132" t="str">
            <v>អ៊ឹង ស្រីម៉ី</v>
          </cell>
          <cell r="E2132" t="str">
            <v>UNG SREY MEY</v>
          </cell>
          <cell r="F2132" t="str">
            <v>0130000133982</v>
          </cell>
        </row>
        <row r="2133">
          <cell r="B2133" t="str">
            <v>ភា ផាវី</v>
          </cell>
          <cell r="C2133">
            <v>2841200151</v>
          </cell>
          <cell r="D2133" t="str">
            <v>ភា ផាវី</v>
          </cell>
          <cell r="E2133" t="str">
            <v>PHEA PHAVY</v>
          </cell>
          <cell r="F2133" t="str">
            <v>0010003472332</v>
          </cell>
        </row>
        <row r="2134">
          <cell r="B2134" t="str">
            <v>ម៉ូ សោភ័ណ្ឌ</v>
          </cell>
          <cell r="C2134" t="str">
            <v>2860800192</v>
          </cell>
          <cell r="D2134" t="str">
            <v>ម៉ូ សោភ័ណ្ឌ</v>
          </cell>
          <cell r="E2134" t="str">
            <v>MO SOPHORN</v>
          </cell>
          <cell r="F2134" t="str">
            <v>0130000133036</v>
          </cell>
        </row>
        <row r="2135">
          <cell r="B2135" t="str">
            <v>អ៊ី ចិន្តា</v>
          </cell>
          <cell r="C2135" t="str">
            <v>2861200158</v>
          </cell>
          <cell r="D2135" t="str">
            <v>អ៊ី ចិន្តា</v>
          </cell>
          <cell r="E2135" t="str">
            <v>Y CHINDA</v>
          </cell>
          <cell r="F2135" t="str">
            <v>0130000132196</v>
          </cell>
        </row>
        <row r="2136">
          <cell r="B2136" t="str">
            <v>ស្រី គឹម​ស្រស់</v>
          </cell>
          <cell r="C2136" t="str">
            <v>2910300185</v>
          </cell>
          <cell r="D2136" t="str">
            <v>ស្រី គឹម​ស្រស់</v>
          </cell>
          <cell r="E2136" t="str">
            <v>SRY KIM SRORS</v>
          </cell>
          <cell r="F2136" t="str">
            <v>0130000134563</v>
          </cell>
        </row>
        <row r="2137">
          <cell r="B2137" t="str">
            <v>យឹម មាន</v>
          </cell>
          <cell r="C2137">
            <v>1872100427</v>
          </cell>
          <cell r="D2137" t="str">
            <v>យឹម មាន</v>
          </cell>
          <cell r="E2137" t="str">
            <v>YIM MEAN</v>
          </cell>
          <cell r="F2137" t="str">
            <v>0420000119538</v>
          </cell>
        </row>
        <row r="2138">
          <cell r="B2138" t="str">
            <v>ចាន់ ស្រីម៉ៅ</v>
          </cell>
          <cell r="C2138">
            <v>2871400159</v>
          </cell>
          <cell r="D2138" t="str">
            <v>ចាន់ ស្រីម៉ៅ</v>
          </cell>
          <cell r="E2138" t="str">
            <v>CHAN SREY MAO</v>
          </cell>
          <cell r="F2138" t="str">
            <v>0260000241999</v>
          </cell>
        </row>
        <row r="2139">
          <cell r="B2139" t="str">
            <v>ញ៉ែម វ៉ាន់ឌី</v>
          </cell>
          <cell r="C2139">
            <v>1860300388</v>
          </cell>
          <cell r="D2139" t="str">
            <v>ញ៉ែម វ៉ាន់ឌី</v>
          </cell>
          <cell r="E2139" t="str">
            <v>NHEM VANDY</v>
          </cell>
          <cell r="F2139" t="str">
            <v>0130000177057</v>
          </cell>
        </row>
        <row r="2140">
          <cell r="B2140" t="str">
            <v>ឆៃ សុខលាង</v>
          </cell>
          <cell r="C2140">
            <v>2870800318</v>
          </cell>
          <cell r="D2140" t="str">
            <v>ឆៃ សុខលាង</v>
          </cell>
          <cell r="E2140" t="str">
            <v>CHHAY SOKLEANG</v>
          </cell>
          <cell r="F2140" t="str">
            <v>0130000183378</v>
          </cell>
        </row>
        <row r="2141">
          <cell r="B2141" t="str">
            <v>ណុប ឈុនលី</v>
          </cell>
          <cell r="C2141">
            <v>1880500182</v>
          </cell>
          <cell r="D2141" t="str">
            <v>ណុប ឈុនលី</v>
          </cell>
          <cell r="E2141" t="str">
            <v>NOP CHHUNLY</v>
          </cell>
          <cell r="F2141" t="str">
            <v>0420000111537</v>
          </cell>
        </row>
        <row r="2142">
          <cell r="B2142" t="str">
            <v>សេង ចាន់ថា</v>
          </cell>
          <cell r="C2142">
            <v>1900800210</v>
          </cell>
          <cell r="D2142" t="str">
            <v>សេង ចាន់ថា</v>
          </cell>
          <cell r="E2142" t="str">
            <v>SENG CHANNTHA</v>
          </cell>
          <cell r="F2142" t="str">
            <v>0240000243044</v>
          </cell>
        </row>
        <row r="2143">
          <cell r="B2143" t="str">
            <v>ម៉េត ម៉ាណាម៉ានិត</v>
          </cell>
          <cell r="C2143">
            <v>1881200330</v>
          </cell>
          <cell r="D2143" t="str">
            <v>ម៉េត ម៉ាណាម៉ានិត</v>
          </cell>
          <cell r="E2143" t="str">
            <v>METH MANAMANITH</v>
          </cell>
          <cell r="F2143" t="str">
            <v>0130000197166</v>
          </cell>
        </row>
        <row r="2144">
          <cell r="B2144" t="str">
            <v>ប៉ាង សុភ័ក្រ្ត</v>
          </cell>
          <cell r="C2144">
            <v>2881200258</v>
          </cell>
          <cell r="D2144" t="str">
            <v>ប៉ាង សុភ័ក្រ្ត</v>
          </cell>
          <cell r="E2144" t="str">
            <v>PANG SOPHEAK</v>
          </cell>
          <cell r="F2144" t="str">
            <v>0480000218447</v>
          </cell>
        </row>
        <row r="2145">
          <cell r="B2145" t="str">
            <v>តេង ឆាយ</v>
          </cell>
          <cell r="C2145" t="str">
            <v>1801200646</v>
          </cell>
          <cell r="D2145" t="str">
            <v>តេង ឆាយ</v>
          </cell>
          <cell r="E2145" t="str">
            <v>TENG CHHAY</v>
          </cell>
          <cell r="F2145" t="str">
            <v>0130000134091</v>
          </cell>
        </row>
        <row r="2146">
          <cell r="B2146" t="str">
            <v>ស វុទ្ធី</v>
          </cell>
          <cell r="C2146" t="str">
            <v>1710600020</v>
          </cell>
          <cell r="D2146" t="str">
            <v>ស វុទ្ធី</v>
          </cell>
          <cell r="E2146" t="str">
            <v>SAR VUTHY</v>
          </cell>
          <cell r="F2146" t="str">
            <v>0130000133907</v>
          </cell>
        </row>
        <row r="2147">
          <cell r="B2147" t="str">
            <v>ទូច ឌីវ៉ាន់ពិសិដ្ឋ</v>
          </cell>
          <cell r="C2147">
            <v>1871200247</v>
          </cell>
          <cell r="D2147" t="str">
            <v>ទូច ឌីវ៉ាន់ពិសិដ្ឋ</v>
          </cell>
          <cell r="E2147" t="str">
            <v>TOUCH DIVANPISETH</v>
          </cell>
          <cell r="F2147" t="str">
            <v>0480000218636</v>
          </cell>
        </row>
        <row r="2148">
          <cell r="B2148" t="str">
            <v>ឆោម ធីតា</v>
          </cell>
          <cell r="C2148" t="str">
            <v>2831200296</v>
          </cell>
          <cell r="D2148" t="str">
            <v>ឆោម ធីតា</v>
          </cell>
          <cell r="E2148" t="str">
            <v>CHHOM THIDA</v>
          </cell>
          <cell r="F2148" t="str">
            <v>0130000132994</v>
          </cell>
        </row>
        <row r="2149">
          <cell r="B2149" t="str">
            <v>ខឹម ជានរិន្ទ</v>
          </cell>
          <cell r="C2149" t="str">
            <v>1820600227</v>
          </cell>
          <cell r="D2149" t="str">
            <v>ខឹម ជានរិន្ទ</v>
          </cell>
          <cell r="E2149" t="str">
            <v>KHIM CHEA NORIN</v>
          </cell>
          <cell r="F2149" t="str">
            <v>0130000132738</v>
          </cell>
        </row>
        <row r="2150">
          <cell r="B2150" t="str">
            <v>ចន សត្យា</v>
          </cell>
          <cell r="C2150" t="str">
            <v>2860200345</v>
          </cell>
          <cell r="D2150" t="str">
            <v>ចន សត្យា</v>
          </cell>
          <cell r="E2150" t="str">
            <v>CHAN SATYA</v>
          </cell>
          <cell r="F2150" t="str">
            <v>0130000133028</v>
          </cell>
        </row>
        <row r="2151">
          <cell r="B2151" t="str">
            <v>ប៊ុន វ៉ៅ</v>
          </cell>
          <cell r="C2151" t="str">
            <v>1772100205</v>
          </cell>
          <cell r="D2151" t="str">
            <v>ប៊ុន វ៉ៅ</v>
          </cell>
          <cell r="E2151" t="str">
            <v>BON VAO</v>
          </cell>
          <cell r="F2151" t="str">
            <v>0130000131629</v>
          </cell>
        </row>
        <row r="2152">
          <cell r="B2152" t="str">
            <v>សុខ សុភី</v>
          </cell>
          <cell r="C2152" t="str">
            <v>1871200230</v>
          </cell>
          <cell r="D2152" t="str">
            <v>សុខ សុភី</v>
          </cell>
          <cell r="E2152" t="str">
            <v>SOK SOPHY</v>
          </cell>
          <cell r="F2152" t="str">
            <v>0010003165332</v>
          </cell>
        </row>
        <row r="2153">
          <cell r="B2153" t="str">
            <v>ស៊ុន វណ្ណា</v>
          </cell>
          <cell r="C2153">
            <v>1901200097</v>
          </cell>
          <cell r="D2153" t="str">
            <v>ស៊ុន វណ្ណា</v>
          </cell>
          <cell r="E2153" t="str">
            <v>SUN VANNA</v>
          </cell>
          <cell r="F2153" t="str">
            <v>0130000184641</v>
          </cell>
        </row>
        <row r="2154">
          <cell r="B2154" t="str">
            <v>ហ៊ សារ៉ាក់</v>
          </cell>
          <cell r="C2154" t="str">
            <v>1880800230</v>
          </cell>
          <cell r="D2154" t="str">
            <v>ហ៊ សារ៉ាក់</v>
          </cell>
          <cell r="E2154" t="str">
            <v>HOR SARAK</v>
          </cell>
          <cell r="F2154" t="str">
            <v>0130000132487</v>
          </cell>
        </row>
        <row r="2155">
          <cell r="B2155" t="str">
            <v>ហុង វាសនា</v>
          </cell>
          <cell r="C2155">
            <v>1880800288</v>
          </cell>
          <cell r="D2155" t="str">
            <v>ហុង វាសនា</v>
          </cell>
          <cell r="E2155" t="str">
            <v>HONG VEASNA</v>
          </cell>
          <cell r="F2155" t="str">
            <v>0130000176479</v>
          </cell>
        </row>
        <row r="2156">
          <cell r="B2156" t="str">
            <v>ប្រាក់ កែវពង្សវីរៈ</v>
          </cell>
          <cell r="C2156">
            <v>1841200536</v>
          </cell>
          <cell r="D2156" t="str">
            <v>ប្រាក់ កែវពង្សវីរៈ</v>
          </cell>
          <cell r="E2156" t="str">
            <v>PRAK KEOPONGVIREAK</v>
          </cell>
          <cell r="F2156" t="str">
            <v>0430000140133</v>
          </cell>
        </row>
        <row r="2157">
          <cell r="B2157" t="str">
            <v>សិព ភគវន្ត</v>
          </cell>
          <cell r="C2157">
            <v>1881200279</v>
          </cell>
          <cell r="D2157" t="str">
            <v>សិព ភគវន្ត</v>
          </cell>
          <cell r="E2157" t="str">
            <v>SIP PHEAKOWON</v>
          </cell>
          <cell r="F2157" t="str">
            <v>0130000176487</v>
          </cell>
        </row>
        <row r="2158">
          <cell r="B2158" t="str">
            <v>វ៉ែន ចាន់តារ៉ា</v>
          </cell>
          <cell r="C2158">
            <v>1880800403</v>
          </cell>
          <cell r="D2158" t="str">
            <v>វ៉ែន ចាន់តារ៉ា</v>
          </cell>
          <cell r="E2158" t="str">
            <v>VEN CHANDARA</v>
          </cell>
          <cell r="F2158" t="str">
            <v>0480000174857</v>
          </cell>
        </row>
        <row r="2159">
          <cell r="B2159" t="str">
            <v>អ៊ូចស៊ឹម គឹមសុខហេង</v>
          </cell>
          <cell r="C2159">
            <v>1941200107</v>
          </cell>
          <cell r="D2159" t="str">
            <v>អ៊ូចស៊ឹម គឹមសុខហេង</v>
          </cell>
          <cell r="E2159" t="str">
            <v>OUCHSIM KIMSOK
HENG</v>
          </cell>
          <cell r="F2159" t="str">
            <v>0130000227127</v>
          </cell>
        </row>
        <row r="2160">
          <cell r="B2160" t="str">
            <v>ប៊ិន ម៉ូលីន</v>
          </cell>
          <cell r="C2160">
            <v>1691200590</v>
          </cell>
          <cell r="D2160" t="str">
            <v>ប៊ិន ម៉ូលីន</v>
          </cell>
          <cell r="E2160" t="str">
            <v>BIN MOLINNE</v>
          </cell>
          <cell r="F2160" t="str">
            <v>0510000066708</v>
          </cell>
        </row>
        <row r="2161">
          <cell r="B2161" t="str">
            <v>គង់ តារា</v>
          </cell>
          <cell r="C2161">
            <v>1911200174</v>
          </cell>
          <cell r="D2161" t="str">
            <v>គង់ តារា</v>
          </cell>
          <cell r="E2161" t="str">
            <v>KONG DARA</v>
          </cell>
          <cell r="F2161" t="str">
            <v>0130000197123</v>
          </cell>
        </row>
        <row r="2162">
          <cell r="B2162" t="str">
            <v>ឡុង ដារ៉ារិទ្ធ</v>
          </cell>
          <cell r="C2162">
            <v>1721400711</v>
          </cell>
          <cell r="D2162" t="str">
            <v>ឡុង ដារ៉ារិទ្ធ</v>
          </cell>
          <cell r="E2162" t="str">
            <v>LONG DARARITH</v>
          </cell>
          <cell r="F2162" t="str">
            <v>0260000169888</v>
          </cell>
        </row>
        <row r="2163">
          <cell r="B2163" t="str">
            <v>ភឹម វឿន</v>
          </cell>
          <cell r="C2163" t="str">
            <v>1831400295</v>
          </cell>
          <cell r="D2163" t="str">
            <v>ភឹម វឿន</v>
          </cell>
          <cell r="E2163" t="str">
            <v>PHOEM VOEURN</v>
          </cell>
          <cell r="F2163" t="str">
            <v>0130000132897</v>
          </cell>
        </row>
        <row r="2164">
          <cell r="B2164" t="str">
            <v>ចាន់ សុភាព</v>
          </cell>
          <cell r="C2164" t="str">
            <v>1660300057</v>
          </cell>
          <cell r="D2164" t="str">
            <v>ចាន់ សុភាព</v>
          </cell>
          <cell r="E2164" t="str">
            <v>CHAN SOPHEAP</v>
          </cell>
          <cell r="F2164" t="str">
            <v>0130000132037</v>
          </cell>
        </row>
        <row r="2165">
          <cell r="B2165" t="str">
            <v>មាស សារ៉ន</v>
          </cell>
          <cell r="C2165">
            <v>1802100546</v>
          </cell>
          <cell r="D2165" t="str">
            <v>មាស សារ៉ន</v>
          </cell>
          <cell r="E2165" t="str">
            <v>MEAS SARAN</v>
          </cell>
          <cell r="F2165" t="str">
            <v>0130000186048</v>
          </cell>
        </row>
        <row r="2166">
          <cell r="B2166" t="str">
            <v>រស់ វណ្ណៈ</v>
          </cell>
          <cell r="C2166" t="str">
            <v>1821500154</v>
          </cell>
          <cell r="D2166" t="str">
            <v>រស់ វណ្ណៈ</v>
          </cell>
          <cell r="E2166" t="str">
            <v>ROS VANNAK</v>
          </cell>
          <cell r="F2166" t="str">
            <v>0130000132878</v>
          </cell>
        </row>
        <row r="2167">
          <cell r="B2167" t="str">
            <v>អោម សុខុម</v>
          </cell>
          <cell r="C2167" t="str">
            <v>1841200101</v>
          </cell>
          <cell r="D2167" t="str">
            <v>អោម សុខុម</v>
          </cell>
          <cell r="E2167" t="str">
            <v>OM SOKHOM</v>
          </cell>
          <cell r="F2167" t="str">
            <v>0130000132811</v>
          </cell>
        </row>
        <row r="2168">
          <cell r="B2168" t="str">
            <v>ឃឹម សៅគុណ</v>
          </cell>
          <cell r="C2168" t="str">
            <v>1851400275</v>
          </cell>
          <cell r="D2168" t="str">
            <v>ឃឹម សៅគុណ</v>
          </cell>
          <cell r="E2168" t="str">
            <v>KHIM SAOKUN</v>
          </cell>
          <cell r="F2168" t="str">
            <v>0130000132207</v>
          </cell>
        </row>
        <row r="2169">
          <cell r="B2169" t="str">
            <v>ស្រ៊ុន ចាន់ណារ៉េត</v>
          </cell>
          <cell r="C2169">
            <v>1900800207</v>
          </cell>
          <cell r="D2169" t="str">
            <v>ស្រ៊ុន ចាន់ណារ៉េត</v>
          </cell>
          <cell r="E2169" t="str">
            <v>SRUN CHANNARET</v>
          </cell>
          <cell r="F2169" t="str">
            <v>0130000177998</v>
          </cell>
        </row>
        <row r="2170">
          <cell r="B2170" t="str">
            <v>អ៊ុន សុខអឿន</v>
          </cell>
          <cell r="C2170">
            <v>1850800398</v>
          </cell>
          <cell r="D2170" t="str">
            <v>អ៊ុន សុខអឿន</v>
          </cell>
          <cell r="E2170" t="str">
            <v>UN SOKOEUN</v>
          </cell>
          <cell r="F2170" t="str">
            <v>0360000108045</v>
          </cell>
        </row>
        <row r="2171">
          <cell r="B2171" t="str">
            <v>ប៊ូ រតនី</v>
          </cell>
          <cell r="C2171">
            <v>1901400238</v>
          </cell>
          <cell r="D2171" t="str">
            <v>ប៊ូ រតនី</v>
          </cell>
          <cell r="E2171" t="str">
            <v>BOU RATANY</v>
          </cell>
          <cell r="F2171" t="str">
            <v>0420000086133</v>
          </cell>
        </row>
        <row r="2172">
          <cell r="B2172" t="str">
            <v>ស៊ីរ៉ែន សេវេន</v>
          </cell>
          <cell r="C2172">
            <v>1901400318</v>
          </cell>
          <cell r="D2172" t="str">
            <v>ស៊ីរ៉ែន សេវេន</v>
          </cell>
          <cell r="E2172" t="str">
            <v>SIREN SEVEN</v>
          </cell>
          <cell r="F2172" t="str">
            <v>0130000228622</v>
          </cell>
        </row>
        <row r="2173">
          <cell r="B2173" t="str">
            <v>ចេង ហ៊ឈង</v>
          </cell>
          <cell r="C2173" t="str">
            <v>1811000099</v>
          </cell>
          <cell r="D2173" t="str">
            <v>ចេង ហ៊ឈង</v>
          </cell>
          <cell r="E2173" t="str">
            <v>CHENG HORCHHONG</v>
          </cell>
          <cell r="F2173" t="str">
            <v>0130000134059</v>
          </cell>
        </row>
        <row r="2174">
          <cell r="B2174" t="str">
            <v>សេងឈន់ រ៉ាឌី</v>
          </cell>
          <cell r="C2174" t="str">
            <v>1750300029</v>
          </cell>
          <cell r="D2174" t="str">
            <v>សេងឈន់ រ៉ាឌី</v>
          </cell>
          <cell r="E2174" t="str">
            <v>SENGCHHORN RADY</v>
          </cell>
          <cell r="F2174" t="str">
            <v>0130000131537</v>
          </cell>
        </row>
        <row r="2175">
          <cell r="B2175" t="str">
            <v>កែវ សុធីម</v>
          </cell>
          <cell r="C2175" t="str">
            <v>1810500216</v>
          </cell>
          <cell r="D2175" t="str">
            <v>កែវ សុធីម</v>
          </cell>
          <cell r="E2175" t="str">
            <v>KEO SOTHIM</v>
          </cell>
          <cell r="F2175" t="str">
            <v>0130000132854</v>
          </cell>
        </row>
        <row r="2176">
          <cell r="B2176" t="str">
            <v>មួន ផាត</v>
          </cell>
          <cell r="C2176" t="str">
            <v>1700800937</v>
          </cell>
          <cell r="D2176" t="str">
            <v>មួន ផាត</v>
          </cell>
          <cell r="E2176" t="str">
            <v>MOUN PHAT</v>
          </cell>
          <cell r="F2176" t="str">
            <v>0130000132102</v>
          </cell>
        </row>
        <row r="2177">
          <cell r="B2177" t="str">
            <v>លីម ម៉េងស៊ាង</v>
          </cell>
          <cell r="C2177" t="str">
            <v>1861400225</v>
          </cell>
          <cell r="D2177" t="str">
            <v>លីម ម៉េងស៊ាង</v>
          </cell>
          <cell r="E2177" t="str">
            <v>LIM MENGSEANG</v>
          </cell>
          <cell r="F2177" t="str">
            <v>0130000132145</v>
          </cell>
        </row>
        <row r="2178">
          <cell r="B2178" t="str">
            <v>អ៊ិន សុខវ៉ាន</v>
          </cell>
          <cell r="C2178" t="str">
            <v>1850800354</v>
          </cell>
          <cell r="D2178" t="str">
            <v>អ៊ិន សុខវ៉ាន</v>
          </cell>
          <cell r="E2178" t="str">
            <v>IN SOKVAN</v>
          </cell>
          <cell r="F2178" t="str">
            <v>0130000134113</v>
          </cell>
        </row>
        <row r="2179">
          <cell r="B2179" t="str">
            <v>អៀង សុគន្ធ</v>
          </cell>
          <cell r="C2179">
            <v>1900800208</v>
          </cell>
          <cell r="D2179" t="str">
            <v>អៀង សុគន្ធ</v>
          </cell>
          <cell r="E2179" t="str">
            <v>IENG SOKUN</v>
          </cell>
          <cell r="F2179" t="str">
            <v>0130000180476</v>
          </cell>
        </row>
        <row r="2180">
          <cell r="B2180" t="str">
            <v>ប៉ា ហឿន</v>
          </cell>
          <cell r="C2180">
            <v>1851400307</v>
          </cell>
          <cell r="D2180" t="str">
            <v>ប៉ា ហឿន</v>
          </cell>
          <cell r="E2180" t="str">
            <v>PA HOEUN</v>
          </cell>
          <cell r="F2180" t="str">
            <v>0130000176916</v>
          </cell>
        </row>
        <row r="2181">
          <cell r="B2181" t="str">
            <v>សន សុខណា</v>
          </cell>
          <cell r="C2181">
            <v>2870600193</v>
          </cell>
          <cell r="D2181" t="str">
            <v>សន សុខណា</v>
          </cell>
          <cell r="E2181" t="str">
            <v>SAN SOKNA</v>
          </cell>
          <cell r="F2181" t="str">
            <v>0480000111197</v>
          </cell>
        </row>
        <row r="2182">
          <cell r="B2182" t="str">
            <v>ហ៊ុត សុវណ្ណារិទ្ធ</v>
          </cell>
          <cell r="C2182">
            <v>1892100393</v>
          </cell>
          <cell r="D2182" t="str">
            <v>ហ៊ុត សុវណ្ណារិទ្ធ</v>
          </cell>
          <cell r="E2182" t="str">
            <v>HUT SOVANNARITH</v>
          </cell>
          <cell r="F2182" t="str">
            <v>0480000111076</v>
          </cell>
        </row>
        <row r="2183">
          <cell r="B2183" t="str">
            <v>អន ពេជ្រណារុន</v>
          </cell>
          <cell r="C2183">
            <v>1902100379</v>
          </cell>
          <cell r="D2183" t="str">
            <v>អន ពេជ្រណារុន</v>
          </cell>
          <cell r="E2183" t="str">
            <v>ORN PICHNARUN</v>
          </cell>
          <cell r="F2183" t="str">
            <v>0130000197069</v>
          </cell>
        </row>
        <row r="2184">
          <cell r="B2184" t="str">
            <v>ស៊ុយ គឹមសុង</v>
          </cell>
          <cell r="C2184">
            <v>1891200251</v>
          </cell>
          <cell r="D2184" t="str">
            <v>ស៊ុយ គឹមសុង</v>
          </cell>
          <cell r="E2184" t="str">
            <v>SUY KIM SONG</v>
          </cell>
          <cell r="F2184" t="str">
            <v>0130000197058</v>
          </cell>
        </row>
        <row r="2185">
          <cell r="B2185" t="str">
            <v>សុវណ្ណ កក្កដា</v>
          </cell>
          <cell r="C2185">
            <v>1890800250</v>
          </cell>
          <cell r="D2185" t="str">
            <v>សុវណ្ណ កក្កដា</v>
          </cell>
          <cell r="E2185" t="str">
            <v>SOVAN KAKADA</v>
          </cell>
          <cell r="F2185" t="str">
            <v>0130000197956</v>
          </cell>
        </row>
        <row r="2186">
          <cell r="B2186" t="str">
            <v>តាំង ហេង</v>
          </cell>
          <cell r="C2186">
            <v>1913200006</v>
          </cell>
          <cell r="D2186" t="str">
            <v>តាំង ហេង</v>
          </cell>
          <cell r="E2186" t="str">
            <v>TANG HENG</v>
          </cell>
          <cell r="F2186" t="str">
            <v>0130000227413</v>
          </cell>
        </row>
        <row r="2187">
          <cell r="B2187" t="str">
            <v>យ៉យ សុជាតិ</v>
          </cell>
          <cell r="C2187">
            <v>1910200170</v>
          </cell>
          <cell r="D2187" t="str">
            <v>យ៉យ សុជាតិ</v>
          </cell>
          <cell r="E2187" t="str">
            <v>YAY SOCHEAT</v>
          </cell>
          <cell r="F2187" t="str">
            <v>0130000227421</v>
          </cell>
        </row>
        <row r="2188">
          <cell r="B2188" t="str">
            <v>ប្រាក់ សុវណ្ណរតនា</v>
          </cell>
          <cell r="C2188">
            <v>1931200171</v>
          </cell>
          <cell r="D2188" t="str">
            <v>ប្រាក់ សុវណ្ណរតនា</v>
          </cell>
          <cell r="E2188" t="str">
            <v>PRAK SOVANNRATNA</v>
          </cell>
          <cell r="F2188" t="str">
            <v>0130000227111</v>
          </cell>
        </row>
        <row r="2189">
          <cell r="B2189" t="str">
            <v>ជឿង ជីវ័ន្ដ</v>
          </cell>
          <cell r="C2189">
            <v>1921200307</v>
          </cell>
          <cell r="D2189" t="str">
            <v>ជឿង ជីវ័ន្ដ</v>
          </cell>
          <cell r="E2189" t="str">
            <v>CHOEUNG CHIVON</v>
          </cell>
          <cell r="F2189" t="str">
            <v>0480000243517</v>
          </cell>
        </row>
        <row r="2190">
          <cell r="B2190" t="str">
            <v>ឆាំ រស្មីឆវ័ន្ដ</v>
          </cell>
          <cell r="C2190">
            <v>1901200502</v>
          </cell>
          <cell r="D2190" t="str">
            <v>ឆាំ រស្មីឆវ័ន្ដ</v>
          </cell>
          <cell r="E2190" t="str">
            <v>CHHAM RASMEY
CHHORVOAN</v>
          </cell>
          <cell r="F2190" t="str">
            <v>0420000099308</v>
          </cell>
        </row>
        <row r="2191">
          <cell r="B2191" t="str">
            <v>អ៊ុំ សៅកុសល</v>
          </cell>
          <cell r="C2191" t="str">
            <v>1811200326</v>
          </cell>
          <cell r="D2191" t="str">
            <v>អ៊ុំ សៅកុសល</v>
          </cell>
          <cell r="E2191" t="str">
            <v>OUM SAOKOSAL</v>
          </cell>
          <cell r="F2191" t="str">
            <v>0130000133923</v>
          </cell>
        </row>
        <row r="2192">
          <cell r="B2192" t="str">
            <v>កាយ ហេង</v>
          </cell>
          <cell r="C2192" t="str">
            <v>1801800038</v>
          </cell>
          <cell r="D2192" t="str">
            <v>កាយ ហេង</v>
          </cell>
          <cell r="E2192" t="str">
            <v>KAY HENG</v>
          </cell>
          <cell r="F2192" t="str">
            <v>0130000132706</v>
          </cell>
        </row>
        <row r="2193">
          <cell r="B2193" t="str">
            <v>កែវ លក្ខណា</v>
          </cell>
          <cell r="C2193" t="str">
            <v>2880400121</v>
          </cell>
          <cell r="D2193" t="str">
            <v>កែវ លក្ខណា</v>
          </cell>
          <cell r="E2193" t="str">
            <v>KEO LAKHENA</v>
          </cell>
          <cell r="F2193" t="str">
            <v>0130000134105</v>
          </cell>
        </row>
        <row r="2194">
          <cell r="B2194" t="str">
            <v>កាន់ សម្បត្តិ</v>
          </cell>
          <cell r="C2194" t="str">
            <v>1862100455</v>
          </cell>
          <cell r="D2194" t="str">
            <v>កាន់ សម្បត្តិ</v>
          </cell>
          <cell r="E2194" t="str">
            <v>KANN SAMBATH</v>
          </cell>
          <cell r="F2194" t="str">
            <v>0130000132536</v>
          </cell>
        </row>
        <row r="2195">
          <cell r="B2195" t="str">
            <v>សាន អ៊ាមស៊ត់</v>
          </cell>
          <cell r="C2195">
            <v>1870300387</v>
          </cell>
          <cell r="D2195" t="str">
            <v>សាន អ៊ាមស៊ត់</v>
          </cell>
          <cell r="E2195" t="str">
            <v>SAN EAMSORT</v>
          </cell>
          <cell r="F2195" t="str">
            <v>0130000176468</v>
          </cell>
        </row>
        <row r="2196">
          <cell r="B2196" t="str">
            <v>សុខ ពិសិដ្ឋ</v>
          </cell>
          <cell r="C2196">
            <v>1881200331</v>
          </cell>
          <cell r="D2196" t="str">
            <v>សុខ ពិសិដ្ឋ</v>
          </cell>
          <cell r="E2196" t="str">
            <v>SOK PISETH</v>
          </cell>
          <cell r="F2196" t="str">
            <v>0520000025406</v>
          </cell>
        </row>
        <row r="2197">
          <cell r="B2197" t="str">
            <v>លី គឹមជ្រា</v>
          </cell>
          <cell r="C2197">
            <v>1880300456</v>
          </cell>
          <cell r="D2197" t="str">
            <v>លី គឹមជ្រា</v>
          </cell>
          <cell r="E2197" t="str">
            <v>LY KRIMCHREA</v>
          </cell>
          <cell r="F2197" t="str">
            <v>0130000229998</v>
          </cell>
        </row>
        <row r="2198">
          <cell r="B2198" t="str">
            <v>ឃឹម សម្បត្តិ</v>
          </cell>
          <cell r="C2198">
            <v>1870800187</v>
          </cell>
          <cell r="D2198" t="str">
            <v>ឃឹម សម្បត្តិ</v>
          </cell>
          <cell r="E2198" t="str">
            <v>KHOEM SAMBATH</v>
          </cell>
          <cell r="F2198" t="str">
            <v>0130000253619</v>
          </cell>
        </row>
        <row r="2199">
          <cell r="B2199" t="str">
            <v>ព្រំ ពៅ</v>
          </cell>
          <cell r="C2199" t="str">
            <v>1660800519</v>
          </cell>
          <cell r="D2199" t="str">
            <v>ព្រំ ពៅ</v>
          </cell>
          <cell r="E2199" t="str">
            <v>PROM PEOU</v>
          </cell>
          <cell r="F2199" t="str">
            <v>0130000133052</v>
          </cell>
        </row>
        <row r="2200">
          <cell r="B2200" t="str">
            <v>គាត រ៉ាយុត</v>
          </cell>
          <cell r="C2200">
            <v>1871400281</v>
          </cell>
          <cell r="D2200" t="str">
            <v>គាត រ៉ាយុត</v>
          </cell>
          <cell r="E2200" t="str">
            <v>KEAT RAYUTH</v>
          </cell>
          <cell r="F2200" t="str">
            <v>0130000185958</v>
          </cell>
        </row>
        <row r="2201">
          <cell r="B2201" t="str">
            <v>លី សុខេមរា</v>
          </cell>
          <cell r="C2201" t="str">
            <v>1771400108</v>
          </cell>
          <cell r="D2201" t="str">
            <v>លី សុខេមរា</v>
          </cell>
          <cell r="E2201" t="str">
            <v>LY SOKHEMRA</v>
          </cell>
          <cell r="F2201" t="str">
            <v>0130000132088</v>
          </cell>
        </row>
        <row r="2202">
          <cell r="B2202" t="str">
            <v>ទេព វិសាល</v>
          </cell>
          <cell r="C2202" t="str">
            <v>1811200179</v>
          </cell>
          <cell r="D2202" t="str">
            <v>ទេព វិសាល</v>
          </cell>
          <cell r="E2202" t="str">
            <v>TEP VISAL</v>
          </cell>
          <cell r="F2202" t="str">
            <v>0130000133915</v>
          </cell>
        </row>
        <row r="2203">
          <cell r="B2203" t="str">
            <v>ម៉ា បូរ៉ា</v>
          </cell>
          <cell r="C2203" t="str">
            <v>1830800278</v>
          </cell>
          <cell r="D2203" t="str">
            <v>ម៉ា បូរ៉ា</v>
          </cell>
          <cell r="E2203" t="str">
            <v>MA BORA</v>
          </cell>
          <cell r="F2203" t="str">
            <v>0130000132056</v>
          </cell>
        </row>
        <row r="2204">
          <cell r="B2204" t="str">
            <v>ស្រី ភារុណ</v>
          </cell>
          <cell r="C2204" t="str">
            <v>1800400148</v>
          </cell>
          <cell r="D2204" t="str">
            <v>ស្រី ភារុណ</v>
          </cell>
          <cell r="E2204" t="str">
            <v>SREY PHEARUN</v>
          </cell>
          <cell r="F2204" t="str">
            <v>0130000134024</v>
          </cell>
        </row>
        <row r="2205">
          <cell r="B2205" t="str">
            <v>កែវ សុផល</v>
          </cell>
          <cell r="C2205" t="str">
            <v>1770300318</v>
          </cell>
          <cell r="D2205" t="str">
            <v>កែវ សុផល</v>
          </cell>
          <cell r="E2205" t="str">
            <v>KEO SOPHAL</v>
          </cell>
          <cell r="F2205" t="str">
            <v>0130000132177</v>
          </cell>
        </row>
        <row r="2206">
          <cell r="B2206" t="str">
            <v>‌‌‌‌‌‌ជួន ឌី</v>
          </cell>
          <cell r="C2206" t="str">
            <v>1841000134</v>
          </cell>
          <cell r="D2206" t="str">
            <v>‌‌‌‌‌‌ជួន ឌី</v>
          </cell>
          <cell r="E2206" t="str">
            <v>CHOUN DY</v>
          </cell>
          <cell r="F2206" t="str">
            <v>0130000134121</v>
          </cell>
        </row>
        <row r="2207">
          <cell r="B2207" t="str">
            <v>ឈួ វង្សជីវ័ន្ត</v>
          </cell>
          <cell r="C2207">
            <v>1891200219</v>
          </cell>
          <cell r="D2207" t="str">
            <v>ឈួ វង្សជីវ័ន្ត</v>
          </cell>
          <cell r="E2207" t="str">
            <v>CHHOUR VONG
CHIVORN</v>
          </cell>
          <cell r="F2207" t="str">
            <v>0130000181634</v>
          </cell>
        </row>
        <row r="2208">
          <cell r="B2208" t="str">
            <v>យាន សុភក្តិ</v>
          </cell>
          <cell r="C2208">
            <v>1860800374</v>
          </cell>
          <cell r="D2208" t="str">
            <v>យាន សុភក្តិ</v>
          </cell>
          <cell r="E2208" t="str">
            <v>YEAN SOPHEAK</v>
          </cell>
          <cell r="F2208" t="str">
            <v>0130000177424</v>
          </cell>
        </row>
        <row r="2209">
          <cell r="B2209" t="str">
            <v>ពៅ ធូរ៉ា</v>
          </cell>
          <cell r="C2209">
            <v>1930800176</v>
          </cell>
          <cell r="D2209" t="str">
            <v>ពៅ ធូរ៉ា</v>
          </cell>
          <cell r="E2209" t="str">
            <v>PEOU THURA</v>
          </cell>
          <cell r="F2209" t="str">
            <v>0130000227634</v>
          </cell>
        </row>
        <row r="2210">
          <cell r="B2210" t="str">
            <v>អ៊ុន សំអាន</v>
          </cell>
          <cell r="C2210">
            <v>1892100486</v>
          </cell>
          <cell r="D2210" t="str">
            <v>អ៊ុន សំអាន</v>
          </cell>
          <cell r="E2210" t="str">
            <v>UN SAMAN</v>
          </cell>
          <cell r="F2210" t="str">
            <v>0480000174841</v>
          </cell>
        </row>
        <row r="2211">
          <cell r="B2211" t="str">
            <v>មិន ឆេងហ៊ាន់</v>
          </cell>
          <cell r="C2211" t="str">
            <v>1740800703</v>
          </cell>
          <cell r="D2211" t="str">
            <v>មិន ឆេងហ៊ាន់</v>
          </cell>
          <cell r="E2211" t="str">
            <v>MIN CHENGHORN</v>
          </cell>
          <cell r="F2211" t="str">
            <v>0130000133095</v>
          </cell>
        </row>
        <row r="2212">
          <cell r="B2212" t="str">
            <v>ប៉ែន ពេជ្រសំណាង</v>
          </cell>
          <cell r="C2212" t="str">
            <v>1841000132</v>
          </cell>
          <cell r="D2212" t="str">
            <v>ប៉ែន ពេជ្រសំណាង</v>
          </cell>
          <cell r="E2212" t="str">
            <v>PEN PICHSAMNANG</v>
          </cell>
          <cell r="F2212" t="str">
            <v>0130000132285</v>
          </cell>
        </row>
        <row r="2213">
          <cell r="B2213" t="str">
            <v>ឆាំ រស្មីខេមរា</v>
          </cell>
          <cell r="C2213">
            <v>1800200501</v>
          </cell>
          <cell r="D2213" t="str">
            <v>ឆាំ រស្មីខេមរា</v>
          </cell>
          <cell r="E2213" t="str">
            <v>CHHAM REAKSMEY
KHEMRA</v>
          </cell>
          <cell r="F2213" t="str">
            <v>0480000024165</v>
          </cell>
        </row>
        <row r="2214">
          <cell r="B2214" t="str">
            <v>អោក សុផល</v>
          </cell>
          <cell r="C2214" t="str">
            <v>1840800405</v>
          </cell>
          <cell r="D2214" t="str">
            <v>អោក សុផល</v>
          </cell>
          <cell r="E2214" t="str">
            <v>ORK SOPHAL</v>
          </cell>
          <cell r="F2214" t="str">
            <v>0010003201142</v>
          </cell>
        </row>
        <row r="2215">
          <cell r="B2215" t="str">
            <v>ម៉ម សុខនៅ</v>
          </cell>
          <cell r="C2215" t="str">
            <v>1851200398</v>
          </cell>
          <cell r="D2215" t="str">
            <v>ម៉ម សុខនៅ</v>
          </cell>
          <cell r="E2215" t="str">
            <v>MOM SOKNOV</v>
          </cell>
          <cell r="F2215" t="str">
            <v>0130000132226</v>
          </cell>
        </row>
        <row r="2216">
          <cell r="B2216" t="str">
            <v>សាន់ សំណាង</v>
          </cell>
          <cell r="C2216">
            <v>1920600168</v>
          </cell>
          <cell r="D2216" t="str">
            <v>សាន់ សំណាង</v>
          </cell>
          <cell r="E2216" t="str">
            <v>SANN SAMNANG</v>
          </cell>
          <cell r="F2216" t="str">
            <v>0130000265854</v>
          </cell>
        </row>
        <row r="2217">
          <cell r="B2217" t="str">
            <v>លាង សុខួង</v>
          </cell>
          <cell r="C2217">
            <v>1931400186</v>
          </cell>
          <cell r="D2217" t="str">
            <v>លាង សុខួង</v>
          </cell>
          <cell r="E2217" t="str">
            <v>LEANG SO KHUONG</v>
          </cell>
          <cell r="F2217" t="str">
            <v>0010004706833</v>
          </cell>
        </row>
        <row r="2218">
          <cell r="B2218" t="str">
            <v>ស៊ុំ សុចិន្តា</v>
          </cell>
          <cell r="C2218" t="str">
            <v>1832000163</v>
          </cell>
          <cell r="D2218" t="str">
            <v>ស៊ុំ សុចិន្តា</v>
          </cell>
          <cell r="E2218" t="str">
            <v>SUM SOCHENDA</v>
          </cell>
          <cell r="F2218" t="str">
            <v>0130000133931</v>
          </cell>
        </row>
        <row r="2219">
          <cell r="B2219" t="str">
            <v>ថៃ ឆារ៉ាត់</v>
          </cell>
          <cell r="C2219" t="str">
            <v>1831200566</v>
          </cell>
          <cell r="D2219" t="str">
            <v>ថៃ ឆារ៉ាត់</v>
          </cell>
          <cell r="E2219" t="str">
            <v>THAI CHHARAT</v>
          </cell>
          <cell r="F2219" t="str">
            <v>0130000132374</v>
          </cell>
        </row>
        <row r="2220">
          <cell r="B2220" t="str">
            <v>តែម ស្រីម៉ៅ</v>
          </cell>
          <cell r="C2220" t="str">
            <v>2872100254</v>
          </cell>
          <cell r="D2220" t="str">
            <v>តែម ស្រីម៉ៅ</v>
          </cell>
          <cell r="E2220" t="str">
            <v>TEM SREYMAO</v>
          </cell>
          <cell r="F2220" t="str">
            <v>0130000132382</v>
          </cell>
        </row>
        <row r="2221">
          <cell r="B2221" t="str">
            <v>ហេង ចរិយា</v>
          </cell>
          <cell r="C2221">
            <v>2890600163</v>
          </cell>
          <cell r="D2221" t="str">
            <v>ហេង ចរិយា</v>
          </cell>
          <cell r="E2221" t="str">
            <v>HENG CHAKRYA</v>
          </cell>
          <cell r="F2221" t="str">
            <v>0420000112452</v>
          </cell>
        </row>
        <row r="2222">
          <cell r="B2222" t="str">
            <v>ផាន់ រ៉ាវុទ្ធ</v>
          </cell>
          <cell r="C2222">
            <v>1800800461</v>
          </cell>
          <cell r="D2222" t="str">
            <v>ផាន់ រ៉ាវុទ្ធ</v>
          </cell>
          <cell r="E2222" t="str">
            <v>PHAN RAVUTH</v>
          </cell>
          <cell r="F2222" t="str">
            <v>0130000132846</v>
          </cell>
        </row>
        <row r="2223">
          <cell r="B2223" t="str">
            <v>ហ៊ុយ ឬទ្ធិរង្សី</v>
          </cell>
          <cell r="C2223" t="str">
            <v>1731200070</v>
          </cell>
          <cell r="D2223" t="str">
            <v>ហ៊ុយ ឬទ្ធិរង្សី</v>
          </cell>
          <cell r="E2223" t="str">
            <v>HUY RITH REANG SEY</v>
          </cell>
          <cell r="F2223" t="str">
            <v>0130000131394</v>
          </cell>
        </row>
        <row r="2224">
          <cell r="B2224" t="str">
            <v>ហ៊ិន ច័ន្ទតារា</v>
          </cell>
          <cell r="C2224" t="str">
            <v>1831400206</v>
          </cell>
          <cell r="D2224" t="str">
            <v>ហ៊ិន ច័ន្ទតារា</v>
          </cell>
          <cell r="E2224" t="str">
            <v>HIN CHANDARA</v>
          </cell>
          <cell r="F2224" t="str">
            <v>0130000132889</v>
          </cell>
        </row>
        <row r="2225">
          <cell r="B2225" t="str">
            <v>យ៉ោក សុទ្ធី</v>
          </cell>
          <cell r="C2225" t="str">
            <v>1632100040</v>
          </cell>
          <cell r="D2225" t="str">
            <v>យ៉ោក សុទ្ធី</v>
          </cell>
          <cell r="E2225" t="str">
            <v>YOK SOTHY</v>
          </cell>
          <cell r="F2225" t="str">
            <v>0480000042384</v>
          </cell>
        </row>
        <row r="2226">
          <cell r="B2226" t="str">
            <v>ម៉ុម សូម៉ាច</v>
          </cell>
          <cell r="C2226" t="str">
            <v>1712100279</v>
          </cell>
          <cell r="D2226" t="str">
            <v>ម៉ុម សូម៉ាច</v>
          </cell>
          <cell r="E2226" t="str">
            <v>MOM SOMACH</v>
          </cell>
          <cell r="F2226" t="str">
            <v>0480000024068</v>
          </cell>
        </row>
        <row r="2227">
          <cell r="B2227" t="str">
            <v>មាស សារិទ្ធ</v>
          </cell>
          <cell r="C2227" t="str">
            <v>1650300041</v>
          </cell>
          <cell r="D2227" t="str">
            <v>មាស សារិទ្ធ</v>
          </cell>
          <cell r="E2227" t="str">
            <v>MEAS SARITH</v>
          </cell>
          <cell r="F2227" t="str">
            <v>0480000026133</v>
          </cell>
        </row>
        <row r="2228">
          <cell r="B2228" t="str">
            <v>ឯក ផាន់ណារ៉ាន់</v>
          </cell>
          <cell r="C2228" t="str">
            <v>1581200216</v>
          </cell>
          <cell r="D2228" t="str">
            <v>ឯក ផាន់ណារ៉ាន់</v>
          </cell>
          <cell r="E2228" t="str">
            <v>EK PHANNA RANN</v>
          </cell>
          <cell r="F2228" t="str">
            <v>0480000026141</v>
          </cell>
        </row>
        <row r="2229">
          <cell r="B2229" t="str">
            <v>ប៉េង លក្ខិណា</v>
          </cell>
          <cell r="C2229">
            <v>2811200201</v>
          </cell>
          <cell r="D2229" t="str">
            <v>ប៉េង លក្ខិណា</v>
          </cell>
          <cell r="E2229" t="str">
            <v>PENG LAKHENA</v>
          </cell>
          <cell r="F2229" t="str">
            <v>0480000027024</v>
          </cell>
        </row>
        <row r="2230">
          <cell r="B2230" t="str">
            <v>គ្រន គឹមលាង</v>
          </cell>
          <cell r="C2230" t="str">
            <v>2820800241</v>
          </cell>
          <cell r="D2230" t="str">
            <v>គ្រន គឹមលាង</v>
          </cell>
          <cell r="E2230" t="str">
            <v>KRORN KIMLEANG</v>
          </cell>
          <cell r="F2230" t="str">
            <v>0480000025919</v>
          </cell>
        </row>
        <row r="2231">
          <cell r="B2231" t="str">
            <v>តេង ចាន់ណា</v>
          </cell>
          <cell r="C2231" t="str">
            <v>1861200155</v>
          </cell>
          <cell r="D2231" t="str">
            <v>តេង ចាន់ណា</v>
          </cell>
          <cell r="E2231" t="str">
            <v>TENG CHANNA</v>
          </cell>
          <cell r="F2231" t="str">
            <v>0480000032273</v>
          </cell>
        </row>
        <row r="2232">
          <cell r="B2232" t="str">
            <v>សៀ សុទ្ធីមុន្នីរ័ត្ន</v>
          </cell>
          <cell r="C2232" t="str">
            <v>2891200065</v>
          </cell>
          <cell r="D2232" t="str">
            <v>សៀ សុទ្ធីមុន្នីរ័ត្ន</v>
          </cell>
          <cell r="E2232" t="str">
            <v>SEA SOTHY MONIROTH</v>
          </cell>
          <cell r="F2232" t="str">
            <v>0480000024157</v>
          </cell>
        </row>
        <row r="2233">
          <cell r="B2233" t="str">
            <v>ប៊ុន សុធី</v>
          </cell>
          <cell r="C2233" t="str">
            <v>1821200477</v>
          </cell>
          <cell r="D2233" t="str">
            <v>ប៊ុន សុធី</v>
          </cell>
          <cell r="E2233" t="str">
            <v>BUN SOTHY</v>
          </cell>
          <cell r="F2233" t="str">
            <v>0480000025315</v>
          </cell>
        </row>
        <row r="2234">
          <cell r="B2234" t="str">
            <v>សេក លីដា</v>
          </cell>
          <cell r="C2234" t="str">
            <v>2850700146</v>
          </cell>
          <cell r="D2234" t="str">
            <v>សេក លីដា</v>
          </cell>
          <cell r="E2234" t="str">
            <v>SEK LIDA</v>
          </cell>
          <cell r="F2234" t="str">
            <v>0480000026157</v>
          </cell>
        </row>
        <row r="2235">
          <cell r="B2235" t="str">
            <v>លឹម ឡាង</v>
          </cell>
          <cell r="C2235" t="str">
            <v>2871200108</v>
          </cell>
          <cell r="D2235" t="str">
            <v>លឹម ឡាង</v>
          </cell>
          <cell r="E2235" t="str">
            <v>LIM LANG</v>
          </cell>
          <cell r="F2235" t="str">
            <v>0480000027229</v>
          </cell>
        </row>
        <row r="2236">
          <cell r="B2236" t="str">
            <v>យ៉ោក ដា</v>
          </cell>
          <cell r="C2236" t="str">
            <v>1871800035</v>
          </cell>
          <cell r="D2236" t="str">
            <v>យ៉ោក ដា</v>
          </cell>
          <cell r="E2236" t="str">
            <v>YORK DA</v>
          </cell>
          <cell r="F2236" t="str">
            <v>0480000025307</v>
          </cell>
        </row>
        <row r="2237">
          <cell r="B2237" t="str">
            <v>អ៊ិន សុកញ្ញា</v>
          </cell>
          <cell r="C2237" t="str">
            <v>2891200137</v>
          </cell>
          <cell r="D2237" t="str">
            <v>អ៊ិន សុកញ្ញា</v>
          </cell>
          <cell r="E2237" t="str">
            <v>IN SOKANHA</v>
          </cell>
          <cell r="F2237" t="str">
            <v>0480000025366</v>
          </cell>
        </row>
        <row r="2238">
          <cell r="B2238" t="str">
            <v>តេង សុភាព</v>
          </cell>
          <cell r="C2238" t="str">
            <v>1870800238</v>
          </cell>
          <cell r="D2238" t="str">
            <v>តេង សុភាព</v>
          </cell>
          <cell r="E2238" t="str">
            <v>TENG SOPHEAP</v>
          </cell>
          <cell r="F2238" t="str">
            <v>0480000024866</v>
          </cell>
        </row>
        <row r="2239">
          <cell r="B2239" t="str">
            <v>ម៉ុម វុទ្ធី</v>
          </cell>
          <cell r="C2239" t="str">
            <v>1872100428</v>
          </cell>
          <cell r="D2239" t="str">
            <v>ម៉ុម វុទ្ធី</v>
          </cell>
          <cell r="E2239" t="str">
            <v>MOM VUTHY</v>
          </cell>
          <cell r="F2239" t="str">
            <v>0480000027768</v>
          </cell>
        </row>
        <row r="2240">
          <cell r="B2240" t="str">
            <v>សាន ចណ្ណា</v>
          </cell>
          <cell r="C2240">
            <v>2930800080</v>
          </cell>
          <cell r="D2240" t="str">
            <v>សាន ចណ្ណា</v>
          </cell>
          <cell r="E2240" t="str">
            <v>SAN CHANNA</v>
          </cell>
          <cell r="F2240" t="str">
            <v>0210000163745</v>
          </cell>
        </row>
        <row r="2241">
          <cell r="B2241" t="str">
            <v>ជ័យ សូនីរា</v>
          </cell>
          <cell r="C2241">
            <v>2810300266</v>
          </cell>
          <cell r="D2241" t="str">
            <v>ជ័យ សូនីរា</v>
          </cell>
          <cell r="E2241" t="str">
            <v>CHEY SONYRA</v>
          </cell>
          <cell r="F2241" t="str">
            <v>0010004036439</v>
          </cell>
        </row>
        <row r="2242">
          <cell r="B2242" t="str">
            <v>សំណាង ធារិន</v>
          </cell>
          <cell r="C2242">
            <v>1940800163</v>
          </cell>
          <cell r="D2242" t="str">
            <v>សំណាង ធារិន</v>
          </cell>
          <cell r="E2242" t="str">
            <v>SAMNANG THEAREN</v>
          </cell>
          <cell r="F2242" t="str">
            <v>0130000289974</v>
          </cell>
        </row>
        <row r="2243">
          <cell r="B2243" t="str">
            <v>សែន សំណាង</v>
          </cell>
          <cell r="C2243">
            <v>1960200077</v>
          </cell>
          <cell r="D2243" t="str">
            <v>សែន សំណាង</v>
          </cell>
          <cell r="E2243" t="str">
            <v>SEN SAMNANG</v>
          </cell>
          <cell r="F2243" t="str">
            <v>0130000289737</v>
          </cell>
        </row>
        <row r="2244">
          <cell r="B2244" t="str">
            <v>រិ ធិញ</v>
          </cell>
          <cell r="C2244">
            <v>1910300364</v>
          </cell>
          <cell r="D2244" t="str">
            <v>រិ ធិញ</v>
          </cell>
          <cell r="E2244" t="str">
            <v>RI THINH</v>
          </cell>
          <cell r="F2244" t="str">
            <v>0130000289718</v>
          </cell>
        </row>
        <row r="2245">
          <cell r="B2245" t="str">
            <v>ពៅ ចាន់តារ៉ា</v>
          </cell>
          <cell r="C2245">
            <v>1912000162</v>
          </cell>
          <cell r="D2245" t="str">
            <v>ពៅ ចាន់តារ៉ា</v>
          </cell>
          <cell r="E2245" t="str">
            <v>PEOU CHANDARA</v>
          </cell>
          <cell r="F2245" t="str">
            <v>0130000289982</v>
          </cell>
        </row>
        <row r="2246">
          <cell r="B2246" t="str">
            <v>ប៉ែត បូរ៉ា</v>
          </cell>
          <cell r="C2246">
            <v>1930600135</v>
          </cell>
          <cell r="D2246" t="str">
            <v>ប៉ែត បូរ៉ា</v>
          </cell>
          <cell r="E2246" t="str">
            <v>BET BORA</v>
          </cell>
          <cell r="F2246" t="str">
            <v>0130000289672</v>
          </cell>
        </row>
        <row r="2247">
          <cell r="B2247" t="str">
            <v>ប៉ាត ច័ន្ទភក្ដី</v>
          </cell>
          <cell r="C2247">
            <v>2932100320</v>
          </cell>
          <cell r="D2247" t="str">
            <v>ប៉ាត ច័ន្ទភក្ដី</v>
          </cell>
          <cell r="E2247" t="str">
            <v>PAT CHANPHAKDEY</v>
          </cell>
          <cell r="F2247" t="str">
            <v>0130000289688</v>
          </cell>
        </row>
        <row r="2248">
          <cell r="B2248" t="str">
            <v>ថូ ចំណាន</v>
          </cell>
          <cell r="C2248">
            <v>1930800230</v>
          </cell>
          <cell r="D2248" t="str">
            <v>ថូ ចំណាន</v>
          </cell>
          <cell r="E2248" t="str">
            <v>THOU CHAMNAN</v>
          </cell>
          <cell r="F2248" t="str">
            <v>0130000289796</v>
          </cell>
        </row>
        <row r="2249">
          <cell r="B2249" t="str">
            <v>ឆែ សុខុម</v>
          </cell>
          <cell r="C2249">
            <v>1890500190</v>
          </cell>
          <cell r="D2249" t="str">
            <v>ឆែ សុខុម</v>
          </cell>
          <cell r="E2249" t="str">
            <v>CHHE SOKHOM</v>
          </cell>
          <cell r="F2249" t="str">
            <v>0130000289915</v>
          </cell>
        </row>
        <row r="2250">
          <cell r="B2250" t="str">
            <v>គួន ហ៊ីម</v>
          </cell>
          <cell r="C2250">
            <v>1900800371</v>
          </cell>
          <cell r="D2250" t="str">
            <v>គួន ហ៊ីម</v>
          </cell>
          <cell r="E2250" t="str">
            <v>KOURN HIM</v>
          </cell>
          <cell r="F2250" t="str">
            <v>0130000289729</v>
          </cell>
        </row>
        <row r="2251">
          <cell r="B2251" t="str">
            <v>គង់ វង្សប្រាកដ</v>
          </cell>
          <cell r="C2251">
            <v>1942100225</v>
          </cell>
          <cell r="D2251" t="str">
            <v>គង់ វង្សប្រាកដ</v>
          </cell>
          <cell r="E2251" t="str">
            <v>KONG VUNGBRAKOTH</v>
          </cell>
          <cell r="F2251" t="str">
            <v>0130000289699</v>
          </cell>
        </row>
        <row r="2252">
          <cell r="B2252" t="str">
            <v>ជុំ កន្និដ្ឋា</v>
          </cell>
          <cell r="C2252">
            <v>2921200149</v>
          </cell>
          <cell r="D2252" t="str">
            <v>ជុំ កន្និដ្ឋា</v>
          </cell>
          <cell r="E2252" t="str">
            <v>CHUM KANITHA</v>
          </cell>
          <cell r="F2252" t="str">
            <v>0480000292372</v>
          </cell>
        </row>
        <row r="2253">
          <cell r="B2253" t="str">
            <v>សយ ស្រីនិច</v>
          </cell>
          <cell r="C2253">
            <v>2892100255</v>
          </cell>
          <cell r="D2253" t="str">
            <v>សយ ស្រីនិច</v>
          </cell>
          <cell r="E2253" t="str">
            <v>SAY SREYNICH</v>
          </cell>
          <cell r="F2253" t="str">
            <v>0180000277628</v>
          </cell>
        </row>
        <row r="2254">
          <cell r="B2254" t="str">
            <v>លឹម រដ្ឋា</v>
          </cell>
          <cell r="C2254">
            <v>1910300365</v>
          </cell>
          <cell r="D2254" t="str">
            <v>លឹម រដ្ឋា</v>
          </cell>
          <cell r="E2254" t="str">
            <v>LIM RATHA</v>
          </cell>
          <cell r="F2254" t="str">
            <v>0050000264854</v>
          </cell>
        </row>
        <row r="2255">
          <cell r="B2255" t="str">
            <v>កើត បូរ៉ា</v>
          </cell>
          <cell r="C2255">
            <v>1931400198</v>
          </cell>
          <cell r="D2255" t="str">
            <v>កើត បូរ៉ា</v>
          </cell>
          <cell r="E2255" t="str">
            <v>KOUET BORA</v>
          </cell>
          <cell r="F2255" t="str">
            <v>0420000142898</v>
          </cell>
        </row>
        <row r="2256">
          <cell r="B2256" t="str">
            <v>អ៊ុក ស៊ីផា</v>
          </cell>
          <cell r="C2256">
            <v>2942100247</v>
          </cell>
          <cell r="D2256" t="str">
            <v>អ៊ុក ស៊ីផា</v>
          </cell>
          <cell r="E2256" t="str">
            <v>OUK SYPHA</v>
          </cell>
          <cell r="F2256" t="str">
            <v>0420000251568</v>
          </cell>
        </row>
        <row r="2257">
          <cell r="B2257" t="str">
            <v>ហ៊ី ឡេងសែ</v>
          </cell>
          <cell r="C2257">
            <v>1900800343</v>
          </cell>
          <cell r="D2257" t="str">
            <v>ហ៊ី ឡេងសែ</v>
          </cell>
          <cell r="E2257" t="str">
            <v>HY LENGSE</v>
          </cell>
          <cell r="F2257" t="str">
            <v>0560000041454</v>
          </cell>
        </row>
        <row r="2258">
          <cell r="B2258" t="str">
            <v>ហៃ នី</v>
          </cell>
          <cell r="C2258">
            <v>1922100345</v>
          </cell>
          <cell r="D2258" t="str">
            <v>ហៃ នី</v>
          </cell>
          <cell r="E2258" t="str">
            <v>HAY NY</v>
          </cell>
          <cell r="F2258" t="str">
            <v>0470000106891</v>
          </cell>
        </row>
        <row r="2259">
          <cell r="B2259" t="str">
            <v>សំ វីសរ៉ា</v>
          </cell>
          <cell r="C2259">
            <v>1901500136</v>
          </cell>
          <cell r="D2259" t="str">
            <v>សំ វីសរ៉ា</v>
          </cell>
          <cell r="E2259" t="str">
            <v>SAM VISARA</v>
          </cell>
          <cell r="F2259" t="str">
            <v>0030000491817</v>
          </cell>
        </row>
        <row r="2260">
          <cell r="B2260" t="str">
            <v>ត វណ្ណារិទ្ធ</v>
          </cell>
          <cell r="C2260">
            <v>1900800246</v>
          </cell>
          <cell r="D2260" t="str">
            <v>ត វណ្ណារិទ្ធ</v>
          </cell>
          <cell r="E2260" t="str">
            <v>TOR VANNARITH</v>
          </cell>
          <cell r="F2260">
            <v>380000102382</v>
          </cell>
        </row>
        <row r="2261">
          <cell r="B2261" t="str">
            <v>ឌី ឡុង</v>
          </cell>
          <cell r="C2261" t="str">
            <v>1680800237</v>
          </cell>
          <cell r="D2261" t="str">
            <v>ឌី ឡុង</v>
          </cell>
          <cell r="E2261" t="str">
            <v>DY LONG</v>
          </cell>
          <cell r="F2261" t="str">
            <v>0480000027838</v>
          </cell>
        </row>
        <row r="2262">
          <cell r="B2262" t="str">
            <v>អ៊ូ ចន្នី</v>
          </cell>
          <cell r="C2262" t="str">
            <v>1801400273</v>
          </cell>
          <cell r="D2262" t="str">
            <v>អ៊ូ ចន្នី</v>
          </cell>
          <cell r="E2262" t="str">
            <v>OU CHANNY</v>
          </cell>
          <cell r="F2262" t="str">
            <v>0480000024203</v>
          </cell>
        </row>
        <row r="2263">
          <cell r="B2263" t="str">
            <v>ហួ គង់</v>
          </cell>
          <cell r="C2263" t="str">
            <v>1822100600</v>
          </cell>
          <cell r="D2263" t="str">
            <v>ហួ គង់</v>
          </cell>
          <cell r="E2263" t="str">
            <v>HOUR KONG</v>
          </cell>
          <cell r="F2263" t="str">
            <v>0480000027679</v>
          </cell>
        </row>
        <row r="2264">
          <cell r="B2264" t="str">
            <v>ទេព សុក្រិត</v>
          </cell>
          <cell r="C2264" t="str">
            <v>1891200161</v>
          </cell>
          <cell r="D2264" t="str">
            <v>ទេព សុក្រិត</v>
          </cell>
          <cell r="E2264" t="str">
            <v>TEP SOKRYTH</v>
          </cell>
          <cell r="F2264" t="str">
            <v>0480000024416</v>
          </cell>
        </row>
        <row r="2265">
          <cell r="B2265" t="str">
            <v>ដួង ចន្ធា</v>
          </cell>
          <cell r="C2265" t="str">
            <v>2841200116</v>
          </cell>
          <cell r="D2265" t="str">
            <v>ដួង ចន្ធា</v>
          </cell>
          <cell r="E2265" t="str">
            <v>DUONG CHANTHEA</v>
          </cell>
          <cell r="F2265" t="str">
            <v>0480000026192</v>
          </cell>
        </row>
        <row r="2266">
          <cell r="B2266" t="str">
            <v>អ៊ុង យុត្តិវិទូ</v>
          </cell>
          <cell r="C2266" t="str">
            <v>1881400248</v>
          </cell>
          <cell r="D2266" t="str">
            <v>អ៊ុង យុត្តិវិទូ</v>
          </cell>
          <cell r="E2266" t="str">
            <v>OUNG YOUTH VITU</v>
          </cell>
          <cell r="F2266" t="str">
            <v>0480000026869</v>
          </cell>
        </row>
        <row r="2267">
          <cell r="B2267" t="str">
            <v>ជា ទិត្យចំណារ</v>
          </cell>
          <cell r="C2267" t="str">
            <v>1901200119</v>
          </cell>
          <cell r="D2267" t="str">
            <v>ជា ទិត្យចំណារ</v>
          </cell>
          <cell r="E2267" t="str">
            <v>CHEA TITCHAMNAR</v>
          </cell>
          <cell r="F2267" t="str">
            <v>0480000027121</v>
          </cell>
        </row>
        <row r="2268">
          <cell r="B2268" t="str">
            <v>ម៉ៅ វាសនា</v>
          </cell>
          <cell r="C2268">
            <v>1860800248</v>
          </cell>
          <cell r="D2268" t="str">
            <v>ម៉ៅ វាសនា</v>
          </cell>
          <cell r="E2268" t="str">
            <v>MAO VEASNA</v>
          </cell>
          <cell r="F2268" t="str">
            <v>0420000107475</v>
          </cell>
        </row>
        <row r="2269">
          <cell r="B2269" t="str">
            <v>តាំង ណារិន</v>
          </cell>
          <cell r="C2269">
            <v>1852100517</v>
          </cell>
          <cell r="D2269" t="str">
            <v>តាំង ណារិន</v>
          </cell>
          <cell r="E2269" t="str">
            <v>TIANG NARIN</v>
          </cell>
          <cell r="F2269" t="str">
            <v>0420000085897</v>
          </cell>
        </row>
        <row r="2270">
          <cell r="B2270" t="str">
            <v>អេង វណ្ណា</v>
          </cell>
          <cell r="C2270">
            <v>1872100478</v>
          </cell>
          <cell r="D2270" t="str">
            <v>អេង វណ្ណា</v>
          </cell>
          <cell r="E2270" t="str">
            <v>ENG VANNA</v>
          </cell>
          <cell r="F2270" t="str">
            <v>0420000076286</v>
          </cell>
        </row>
        <row r="2271">
          <cell r="B2271" t="str">
            <v>សយ រិទ្ធី</v>
          </cell>
          <cell r="C2271">
            <v>1872100479</v>
          </cell>
          <cell r="D2271" t="str">
            <v>សយ រិទ្ធី</v>
          </cell>
          <cell r="E2271" t="str">
            <v>SOY RITHY</v>
          </cell>
          <cell r="F2271" t="str">
            <v>0420000076278</v>
          </cell>
        </row>
        <row r="2272">
          <cell r="B2272" t="str">
            <v>គ្រន តូតាល់</v>
          </cell>
          <cell r="C2272">
            <v>1890800226</v>
          </cell>
          <cell r="D2272" t="str">
            <v>គ្រន តូតាល់</v>
          </cell>
          <cell r="E2272" t="str">
            <v>KRORN TOTAL</v>
          </cell>
          <cell r="F2272" t="str">
            <v>0420000074895</v>
          </cell>
        </row>
        <row r="2273">
          <cell r="B2273" t="str">
            <v>ឃឿន ច័ន្ទម៉ាល័យ</v>
          </cell>
          <cell r="C2273">
            <v>2891200231</v>
          </cell>
          <cell r="D2273" t="str">
            <v>ឃឿន ច័ន្ទម៉ាល័យ</v>
          </cell>
          <cell r="E2273" t="str">
            <v>KHOEURN CHANMEA
LAIY</v>
          </cell>
          <cell r="F2273" t="str">
            <v>0420000074712</v>
          </cell>
        </row>
        <row r="2274">
          <cell r="B2274" t="str">
            <v>ង៉ែត សុវណ្ណមុនី</v>
          </cell>
          <cell r="C2274">
            <v>2902100325</v>
          </cell>
          <cell r="D2274" t="str">
            <v>ង៉ែត សុវណ្ណមុនី</v>
          </cell>
          <cell r="E2274" t="str">
            <v>NGET SOVANMONY</v>
          </cell>
          <cell r="F2274" t="str">
            <v>0420000074728</v>
          </cell>
        </row>
        <row r="2275">
          <cell r="B2275" t="str">
            <v>សៀ សុទ្ធីមុន្នីរម្យ</v>
          </cell>
          <cell r="C2275">
            <v>2911200140</v>
          </cell>
          <cell r="D2275" t="str">
            <v>សៀ សុទ្ធីមុន្នីរម្យ</v>
          </cell>
          <cell r="E2275" t="str">
            <v>SEA SOTHY MONIROM</v>
          </cell>
          <cell r="F2275" t="str">
            <v>0420000074887</v>
          </cell>
        </row>
        <row r="2276">
          <cell r="B2276" t="str">
            <v>គង់ វង្សចន្រ្ទា</v>
          </cell>
          <cell r="C2276">
            <v>2912100209</v>
          </cell>
          <cell r="D2276" t="str">
            <v>គង់ វង្សចន្រ្ទា</v>
          </cell>
          <cell r="E2276" t="str">
            <v>KONG VUNGCHANTREA</v>
          </cell>
          <cell r="F2276" t="str">
            <v>0420000074917</v>
          </cell>
        </row>
        <row r="2277">
          <cell r="B2277" t="str">
            <v>សៀន សាន</v>
          </cell>
          <cell r="C2277">
            <v>1872100481</v>
          </cell>
          <cell r="D2277" t="str">
            <v>សៀន សាន</v>
          </cell>
          <cell r="E2277" t="str">
            <v>SIEN SAN</v>
          </cell>
          <cell r="F2277" t="str">
            <v>0420000074698</v>
          </cell>
        </row>
        <row r="2278">
          <cell r="B2278" t="str">
            <v>ហេង ផល្លា</v>
          </cell>
          <cell r="C2278">
            <v>1874800005</v>
          </cell>
          <cell r="D2278" t="str">
            <v>ហេង ផល្លា</v>
          </cell>
          <cell r="E2278" t="str">
            <v>HENG PHALLA</v>
          </cell>
          <cell r="F2278" t="str">
            <v>0420000087032</v>
          </cell>
        </row>
        <row r="2279">
          <cell r="B2279" t="str">
            <v>តាំង លីហេង</v>
          </cell>
          <cell r="C2279">
            <v>1880300370</v>
          </cell>
          <cell r="D2279" t="str">
            <v>តាំង លីហេង</v>
          </cell>
          <cell r="E2279" t="str">
            <v>TAING LYHENG</v>
          </cell>
          <cell r="F2279" t="str">
            <v>0420000086966</v>
          </cell>
        </row>
        <row r="2280">
          <cell r="B2280" t="str">
            <v>ឃុន ចន្នី</v>
          </cell>
          <cell r="C2280">
            <v>1900300289</v>
          </cell>
          <cell r="D2280" t="str">
            <v>ឃុន ចន្នី</v>
          </cell>
          <cell r="E2280" t="str">
            <v>KHUN CHANNY</v>
          </cell>
          <cell r="F2280" t="str">
            <v>0420000087048</v>
          </cell>
        </row>
        <row r="2281">
          <cell r="B2281" t="str">
            <v>ម៉េង សុខហេង</v>
          </cell>
          <cell r="C2281">
            <v>1901800091</v>
          </cell>
          <cell r="D2281" t="str">
            <v>ម៉េង សុខហេង</v>
          </cell>
          <cell r="E2281" t="str">
            <v>MENG SOK HENG</v>
          </cell>
          <cell r="F2281" t="str">
            <v>0440000030767</v>
          </cell>
        </row>
        <row r="2282">
          <cell r="B2282" t="str">
            <v>ម៉ុក សុផល្លីកា</v>
          </cell>
          <cell r="C2282">
            <v>1911200175</v>
          </cell>
          <cell r="D2282" t="str">
            <v>ម៉ុក សុផល្លីកា</v>
          </cell>
          <cell r="E2282" t="str">
            <v>MOK SOPHALIKA</v>
          </cell>
          <cell r="F2282" t="str">
            <v>0420000087008</v>
          </cell>
        </row>
        <row r="2283">
          <cell r="B2283" t="str">
            <v>ជុក សុខសាន</v>
          </cell>
          <cell r="C2283">
            <v>2900800311</v>
          </cell>
          <cell r="D2283" t="str">
            <v>ជុក សុខសាន</v>
          </cell>
          <cell r="E2283" t="str">
            <v>CHOUK SOKSAN</v>
          </cell>
          <cell r="F2283" t="str">
            <v>0420000087016</v>
          </cell>
        </row>
        <row r="2284">
          <cell r="B2284" t="str">
            <v>ឡុង ចិន្តា</v>
          </cell>
          <cell r="C2284">
            <v>2921400202</v>
          </cell>
          <cell r="D2284" t="str">
            <v>ឡុង ចិន្តា</v>
          </cell>
          <cell r="E2284" t="str">
            <v>LONG CHENDA</v>
          </cell>
          <cell r="F2284" t="str">
            <v>0420000086974</v>
          </cell>
        </row>
        <row r="2285">
          <cell r="B2285" t="str">
            <v>ម៉ាប់ រស្មី</v>
          </cell>
          <cell r="C2285">
            <v>1882100570</v>
          </cell>
          <cell r="D2285" t="str">
            <v>ម៉ាប់ រស្មី</v>
          </cell>
          <cell r="E2285" t="str">
            <v>MAB RAKSMEY</v>
          </cell>
          <cell r="F2285" t="str">
            <v>0440000030759</v>
          </cell>
        </row>
        <row r="2286">
          <cell r="B2286" t="str">
            <v>សាំង បូរិន</v>
          </cell>
          <cell r="C2286">
            <v>1872100580</v>
          </cell>
          <cell r="D2286" t="str">
            <v>សាំង បូរិន</v>
          </cell>
          <cell r="E2286" t="str">
            <v>SING BORIN</v>
          </cell>
          <cell r="F2286" t="str">
            <v>0480000167403</v>
          </cell>
        </row>
        <row r="2287">
          <cell r="B2287" t="str">
            <v>ជា ច័ន្ទធីតា</v>
          </cell>
          <cell r="C2287">
            <v>2931200162</v>
          </cell>
          <cell r="D2287" t="str">
            <v>ជា ច័ន្ទធីតា</v>
          </cell>
          <cell r="E2287" t="str">
            <v>CHEA CHANTHIDA</v>
          </cell>
          <cell r="F2287" t="str">
            <v>0480000167543</v>
          </cell>
        </row>
        <row r="2288">
          <cell r="B2288" t="str">
            <v>ហែម បញ្ញា</v>
          </cell>
          <cell r="C2288">
            <v>1931200170</v>
          </cell>
          <cell r="D2288" t="str">
            <v>ហែម បញ្ញា</v>
          </cell>
          <cell r="E2288" t="str">
            <v>HEM PANHA</v>
          </cell>
          <cell r="F2288" t="str">
            <v>0480000168008</v>
          </cell>
        </row>
        <row r="2289">
          <cell r="B2289" t="str">
            <v>កែវ លឹមតុលា</v>
          </cell>
          <cell r="C2289">
            <v>1861200504</v>
          </cell>
          <cell r="D2289" t="str">
            <v>កែវ លឹមតុលា</v>
          </cell>
          <cell r="E2289" t="str">
            <v>KEO LIMTOLA</v>
          </cell>
          <cell r="F2289" t="str">
            <v>0480000167411</v>
          </cell>
        </row>
        <row r="2290">
          <cell r="B2290" t="str">
            <v>ហុង ប៉ោ</v>
          </cell>
          <cell r="C2290">
            <v>1890600225</v>
          </cell>
          <cell r="D2290" t="str">
            <v>ហុង ប៉ោ</v>
          </cell>
          <cell r="E2290" t="str">
            <v>HONG POR</v>
          </cell>
          <cell r="F2290" t="str">
            <v>0480000167381</v>
          </cell>
        </row>
        <row r="2291">
          <cell r="B2291" t="str">
            <v>ប៊ិន ចាន់ថា</v>
          </cell>
          <cell r="C2291">
            <v>1911000088</v>
          </cell>
          <cell r="D2291" t="str">
            <v>ប៊ិន ចាន់ថា</v>
          </cell>
          <cell r="E2291" t="str">
            <v>BIN CHANTHA</v>
          </cell>
          <cell r="F2291" t="str">
            <v>0480000167397</v>
          </cell>
        </row>
        <row r="2292">
          <cell r="B2292" t="str">
            <v>ព្រង មួយស៊ីន</v>
          </cell>
          <cell r="C2292">
            <v>2900300505</v>
          </cell>
          <cell r="D2292" t="str">
            <v>ព្រង មួយស៊ីន</v>
          </cell>
          <cell r="E2292" t="str">
            <v>PRONG MUOYSIN</v>
          </cell>
          <cell r="F2292" t="str">
            <v>0480000168132</v>
          </cell>
        </row>
        <row r="2293">
          <cell r="B2293" t="str">
            <v>សោម វ៉ាន់ដន</v>
          </cell>
          <cell r="C2293" t="str">
            <v>1692000036</v>
          </cell>
          <cell r="D2293" t="str">
            <v>សោម វ៉ាន់ដន</v>
          </cell>
          <cell r="E2293" t="str">
            <v>SOM VAN DORN</v>
          </cell>
          <cell r="F2293" t="str">
            <v>0480000024227</v>
          </cell>
        </row>
        <row r="2294">
          <cell r="B2294" t="str">
            <v>ហៀក ច័ន្ទណារី</v>
          </cell>
          <cell r="C2294" t="str">
            <v>2820300232</v>
          </cell>
          <cell r="D2294" t="str">
            <v>ហៀក ច័ន្ទណារី</v>
          </cell>
          <cell r="E2294" t="str">
            <v>HEAK CHANNARY</v>
          </cell>
          <cell r="F2294" t="str">
            <v>0480000024971</v>
          </cell>
        </row>
        <row r="2295">
          <cell r="B2295" t="str">
            <v>គង់ សុនី</v>
          </cell>
          <cell r="C2295" t="str">
            <v>1840700366</v>
          </cell>
          <cell r="D2295" t="str">
            <v>គង់ សុនី</v>
          </cell>
          <cell r="E2295" t="str">
            <v>KONG SONY</v>
          </cell>
          <cell r="F2295" t="str">
            <v>0480000023851</v>
          </cell>
        </row>
        <row r="2296">
          <cell r="B2296" t="str">
            <v>អ៊ុំ ឃុនណាង</v>
          </cell>
          <cell r="C2296" t="str">
            <v>2850400085</v>
          </cell>
          <cell r="D2296" t="str">
            <v>អ៊ុំ ឃុនណាង</v>
          </cell>
          <cell r="E2296" t="str">
            <v>UM KHUN NANG</v>
          </cell>
          <cell r="F2296" t="str">
            <v>0480000026885</v>
          </cell>
        </row>
        <row r="2297">
          <cell r="B2297" t="str">
            <v>តាន់ បុប្ផា</v>
          </cell>
          <cell r="C2297" t="str">
            <v>2671200129</v>
          </cell>
          <cell r="D2297" t="str">
            <v>តាន់ បុប្ផា</v>
          </cell>
          <cell r="E2297" t="str">
            <v>TAN BOPHA</v>
          </cell>
          <cell r="F2297" t="str">
            <v>0480000023886</v>
          </cell>
        </row>
        <row r="2298">
          <cell r="B2298" t="str">
            <v>ជ្រា សែសុគន្ធារិទ្ធ</v>
          </cell>
          <cell r="C2298" t="str">
            <v>1802100532</v>
          </cell>
          <cell r="D2298" t="str">
            <v>ជ្រា សែសុគន្ធារិទ្ធ</v>
          </cell>
          <cell r="E2298" t="str">
            <v>CHREA SESOKUNTHEA
RITH</v>
          </cell>
          <cell r="F2298" t="str">
            <v>0480000026168</v>
          </cell>
        </row>
        <row r="2299">
          <cell r="B2299" t="str">
            <v>ចាន់ ភក្តី</v>
          </cell>
          <cell r="C2299" t="str">
            <v>1820800348</v>
          </cell>
          <cell r="D2299" t="str">
            <v>ចាន់ ភក្តី</v>
          </cell>
          <cell r="E2299" t="str">
            <v>CHAN PHAKKDEY</v>
          </cell>
          <cell r="F2299" t="str">
            <v>0480000030114</v>
          </cell>
        </row>
        <row r="2300">
          <cell r="B2300" t="str">
            <v>គង់ ធឿន</v>
          </cell>
          <cell r="C2300" t="str">
            <v>1700300111</v>
          </cell>
          <cell r="D2300" t="str">
            <v>គង់ ធឿន</v>
          </cell>
          <cell r="E2300" t="str">
            <v>KONG THOEURN</v>
          </cell>
          <cell r="F2300" t="str">
            <v>0480000027725</v>
          </cell>
        </row>
        <row r="2301">
          <cell r="B2301" t="str">
            <v>ស៊ុំ ច័ន្ទវាសនា</v>
          </cell>
          <cell r="C2301" t="str">
            <v>1791200173</v>
          </cell>
          <cell r="D2301" t="str">
            <v>ស៊ុំ ច័ន្ទវាសនា</v>
          </cell>
          <cell r="E2301" t="str">
            <v>SUM CHANVEASNA</v>
          </cell>
          <cell r="F2301" t="str">
            <v>0480000026257</v>
          </cell>
        </row>
        <row r="2302">
          <cell r="B2302" t="str">
            <v>ផាន សុភាព</v>
          </cell>
          <cell r="C2302" t="str">
            <v>1792100354</v>
          </cell>
          <cell r="D2302" t="str">
            <v>ផាន សុភាព</v>
          </cell>
          <cell r="E2302" t="str">
            <v>PHAN SOPHEAP</v>
          </cell>
          <cell r="F2302" t="str">
            <v>0480000027911</v>
          </cell>
        </row>
        <row r="2303">
          <cell r="B2303" t="str">
            <v>អ៊ុង យុត្តិវង្ស</v>
          </cell>
          <cell r="C2303">
            <v>1841400280</v>
          </cell>
          <cell r="D2303" t="str">
            <v>អ៊ុង យុត្តិវង្ស</v>
          </cell>
          <cell r="E2303" t="str">
            <v>OUNG YOUTHVOUNG</v>
          </cell>
          <cell r="F2303" t="str">
            <v>0480000026222</v>
          </cell>
        </row>
        <row r="2304">
          <cell r="B2304" t="str">
            <v>សេង សាក់បូរិន</v>
          </cell>
          <cell r="C2304" t="str">
            <v>1791200137</v>
          </cell>
          <cell r="D2304" t="str">
            <v>សេង សាក់បូរិន</v>
          </cell>
          <cell r="E2304" t="str">
            <v>SENG SAKBORIN</v>
          </cell>
          <cell r="F2304" t="str">
            <v>0480000024564</v>
          </cell>
        </row>
        <row r="2305">
          <cell r="B2305" t="str">
            <v>ប៉ាន់ ភារិទ្ធ</v>
          </cell>
          <cell r="C2305">
            <v>1870400157</v>
          </cell>
          <cell r="D2305" t="str">
            <v>ប៉ាន់ ភារិទ្ធ</v>
          </cell>
          <cell r="E2305" t="str">
            <v>PANN PHEARITH</v>
          </cell>
          <cell r="F2305" t="str">
            <v>0420000074682</v>
          </cell>
        </row>
        <row r="2306">
          <cell r="B2306" t="str">
            <v>កែវ សុណេដា</v>
          </cell>
          <cell r="C2306" t="str">
            <v>1790300483</v>
          </cell>
          <cell r="D2306" t="str">
            <v>កែវ សុណេដា</v>
          </cell>
          <cell r="E2306" t="str">
            <v>​KEO SONEDA</v>
          </cell>
          <cell r="F2306" t="str">
            <v>0480000024424</v>
          </cell>
        </row>
        <row r="2307">
          <cell r="B2307" t="str">
            <v>អៀង ម៉នសារ៉ា</v>
          </cell>
          <cell r="C2307" t="str">
            <v>1811200580</v>
          </cell>
          <cell r="D2307" t="str">
            <v>អៀង ម៉នសារ៉ា</v>
          </cell>
          <cell r="E2307" t="str">
            <v>IENG MAN SARA</v>
          </cell>
          <cell r="F2307" t="str">
            <v>0480000027927</v>
          </cell>
        </row>
        <row r="2308">
          <cell r="B2308" t="str">
            <v>ខឿន សុខា</v>
          </cell>
          <cell r="C2308" t="str">
            <v>1840800377</v>
          </cell>
          <cell r="D2308" t="str">
            <v>ខឿន សុខា</v>
          </cell>
          <cell r="E2308" t="str">
            <v>KHOUERN SOKHA</v>
          </cell>
          <cell r="F2308" t="str">
            <v>0480000024467</v>
          </cell>
        </row>
        <row r="2309">
          <cell r="B2309" t="str">
            <v>អ៊ុក ច័ន្ទមករា</v>
          </cell>
          <cell r="C2309" t="str">
            <v>1862100298</v>
          </cell>
          <cell r="D2309" t="str">
            <v>អ៊ុក ច័ន្ទមករា</v>
          </cell>
          <cell r="E2309" t="str">
            <v>OUK CHAN MAKARA</v>
          </cell>
          <cell r="F2309" t="str">
            <v>0060000252107</v>
          </cell>
        </row>
        <row r="2310">
          <cell r="B2310" t="str">
            <v>សួស សុជាតិ</v>
          </cell>
          <cell r="C2310" t="str">
            <v>1881200218</v>
          </cell>
          <cell r="D2310" t="str">
            <v>សួស សុជាតិ</v>
          </cell>
          <cell r="E2310" t="str">
            <v>SOUS SOCHEAT</v>
          </cell>
          <cell r="F2310" t="str">
            <v>0480000027709</v>
          </cell>
        </row>
        <row r="2311">
          <cell r="B2311" t="str">
            <v>ថុង គន្ធវណ្ណធី</v>
          </cell>
          <cell r="C2311" t="str">
            <v>2860600171</v>
          </cell>
          <cell r="D2311" t="str">
            <v>ថុង គន្ធវណ្ណធី</v>
          </cell>
          <cell r="E2311" t="str">
            <v>THONG KUNVANTHY</v>
          </cell>
          <cell r="F2311" t="str">
            <v>0480000028284</v>
          </cell>
        </row>
        <row r="2312">
          <cell r="B2312" t="str">
            <v>ប្រាក់ ចន្រ្ទារស្មី</v>
          </cell>
          <cell r="C2312" t="str">
            <v>2891200178</v>
          </cell>
          <cell r="D2312" t="str">
            <v>ប្រាក់ ចន្រ្ទារស្មី</v>
          </cell>
          <cell r="E2312" t="str">
            <v>PRAK CHAN TREARAK
SMEY</v>
          </cell>
          <cell r="F2312" t="str">
            <v>0480000025811</v>
          </cell>
        </row>
        <row r="2313">
          <cell r="B2313" t="str">
            <v>ដាវ ភារៈ</v>
          </cell>
          <cell r="C2313" t="str">
            <v>1750800501</v>
          </cell>
          <cell r="D2313" t="str">
            <v>ដាវ ភារៈ</v>
          </cell>
          <cell r="E2313" t="str">
            <v>DAV PHEARAK</v>
          </cell>
          <cell r="F2313" t="str">
            <v>0480000024181</v>
          </cell>
        </row>
        <row r="2314">
          <cell r="B2314" t="str">
            <v>យឿន សារ៉ែម</v>
          </cell>
          <cell r="C2314" t="str">
            <v>1841400263</v>
          </cell>
          <cell r="D2314" t="str">
            <v>យឿន សារ៉ែម</v>
          </cell>
          <cell r="E2314" t="str">
            <v>YOEURN SAREM</v>
          </cell>
          <cell r="F2314" t="str">
            <v>0480000023908</v>
          </cell>
        </row>
        <row r="2315">
          <cell r="B2315" t="str">
            <v>ម៉ោញ សំណាង</v>
          </cell>
          <cell r="C2315">
            <v>1871700235</v>
          </cell>
          <cell r="D2315" t="str">
            <v>ម៉ោញ សំណាង</v>
          </cell>
          <cell r="E2315" t="str">
            <v>MORNH SAMNANG</v>
          </cell>
          <cell r="F2315" t="str">
            <v>0480000167427</v>
          </cell>
        </row>
        <row r="2316">
          <cell r="B2316" t="str">
            <v>វ៉ាន់ ផៃ</v>
          </cell>
          <cell r="C2316" t="str">
            <v>1830600286</v>
          </cell>
          <cell r="D2316" t="str">
            <v>វ៉ាន់ ផៃ</v>
          </cell>
          <cell r="E2316" t="str">
            <v>VANN PHAY</v>
          </cell>
          <cell r="F2316" t="str">
            <v>0480000024726</v>
          </cell>
        </row>
        <row r="2317">
          <cell r="B2317" t="str">
            <v>ម៉ោង ជាបអេង</v>
          </cell>
          <cell r="C2317" t="str">
            <v>1830800391</v>
          </cell>
          <cell r="D2317" t="str">
            <v>ម៉ោង ជាបអេង</v>
          </cell>
          <cell r="E2317" t="str">
            <v>MORNG CHEAP ENG</v>
          </cell>
          <cell r="F2317" t="str">
            <v>0480000027563</v>
          </cell>
        </row>
        <row r="2318">
          <cell r="B2318" t="str">
            <v>ស៊ិន សូសែង</v>
          </cell>
          <cell r="C2318" t="str">
            <v>1852100475</v>
          </cell>
          <cell r="D2318" t="str">
            <v>ស៊ិន សូសែង</v>
          </cell>
          <cell r="E2318" t="str">
            <v>SIN SOSENG</v>
          </cell>
          <cell r="F2318" t="str">
            <v>0480000024874</v>
          </cell>
        </row>
        <row r="2319">
          <cell r="B2319" t="str">
            <v>ចំរើន ទូច</v>
          </cell>
          <cell r="C2319" t="str">
            <v>1850800353</v>
          </cell>
          <cell r="D2319" t="str">
            <v>ចំរើន ទូច</v>
          </cell>
          <cell r="E2319" t="str">
            <v>CHAMROEUN TOUCH</v>
          </cell>
          <cell r="F2319" t="str">
            <v>0480000026923</v>
          </cell>
        </row>
        <row r="2320">
          <cell r="B2320" t="str">
            <v>ខៃ សុកជាតិ</v>
          </cell>
          <cell r="C2320" t="str">
            <v>1881200174</v>
          </cell>
          <cell r="D2320" t="str">
            <v>ខៃ សុកជាតិ</v>
          </cell>
          <cell r="E2320" t="str">
            <v>KHAY SOCHOT</v>
          </cell>
          <cell r="F2320" t="str">
            <v>0480000026834</v>
          </cell>
        </row>
        <row r="2321">
          <cell r="B2321" t="str">
            <v>ពាន បុប្ផា</v>
          </cell>
          <cell r="C2321" t="str">
            <v>2840600109</v>
          </cell>
          <cell r="D2321" t="str">
            <v>ពាន បុប្ផា</v>
          </cell>
          <cell r="E2321" t="str">
            <v>PEAN BOPHA</v>
          </cell>
          <cell r="F2321" t="str">
            <v>0480000023959</v>
          </cell>
        </row>
        <row r="2322">
          <cell r="B2322" t="str">
            <v>ស៊ីម ស្រីមុំ</v>
          </cell>
          <cell r="C2322" t="str">
            <v>2900700187</v>
          </cell>
          <cell r="D2322" t="str">
            <v>ស៊ីម ស្រីមុំ</v>
          </cell>
          <cell r="E2322" t="str">
            <v>SIM SREY MOM</v>
          </cell>
          <cell r="F2322" t="str">
            <v>0480000025657</v>
          </cell>
        </row>
        <row r="2323">
          <cell r="B2323" t="str">
            <v>កឹម សំអាត</v>
          </cell>
          <cell r="C2323">
            <v>1812100398</v>
          </cell>
          <cell r="D2323" t="str">
            <v>កឹម សំអាត</v>
          </cell>
          <cell r="E2323" t="str">
            <v>KEM SAM ATH</v>
          </cell>
          <cell r="F2323" t="str">
            <v>0480000024351</v>
          </cell>
        </row>
        <row r="2324">
          <cell r="B2324" t="str">
            <v>អ៊ុំ ធីតា</v>
          </cell>
          <cell r="C2324">
            <v>2950700137</v>
          </cell>
          <cell r="D2324" t="str">
            <v>អ៊ុំ ធីតា</v>
          </cell>
          <cell r="E2324" t="str">
            <v>UM THIDA</v>
          </cell>
          <cell r="F2324" t="str">
            <v>0570000051738</v>
          </cell>
        </row>
        <row r="2325">
          <cell r="B2325" t="str">
            <v>តូច លីសុខ</v>
          </cell>
          <cell r="C2325" t="str">
            <v>1770600114</v>
          </cell>
          <cell r="D2325" t="str">
            <v>តូច លីសុខ</v>
          </cell>
          <cell r="E2325" t="str">
            <v>TOUCH LYSOK</v>
          </cell>
          <cell r="F2325" t="str">
            <v>0480000027954</v>
          </cell>
        </row>
        <row r="2326">
          <cell r="B2326" t="str">
            <v>វ៉ាត ឧស្សាហិ៍</v>
          </cell>
          <cell r="C2326" t="str">
            <v>1850100051</v>
          </cell>
          <cell r="D2326" t="str">
            <v>វ៉ាត ឧស្សាហិ៍</v>
          </cell>
          <cell r="E2326" t="str">
            <v>VATH UKSA</v>
          </cell>
          <cell r="F2326" t="str">
            <v>0480000026788</v>
          </cell>
        </row>
        <row r="2327">
          <cell r="B2327" t="str">
            <v>ថោង ប៊ុនធឿន</v>
          </cell>
          <cell r="C2327" t="str">
            <v>1760600109</v>
          </cell>
          <cell r="D2327" t="str">
            <v>ថោង ប៊ុនធឿន</v>
          </cell>
          <cell r="E2327" t="str">
            <v>THONG BUNTHOEUN</v>
          </cell>
          <cell r="F2327" t="str">
            <v>0480000025056</v>
          </cell>
        </row>
        <row r="2328">
          <cell r="B2328" t="str">
            <v>អ៊ូ ព្រំសុធារ៉ា</v>
          </cell>
          <cell r="C2328" t="str">
            <v>2781500018</v>
          </cell>
          <cell r="D2328" t="str">
            <v>អ៊ូ ព្រំសុធារ៉ា</v>
          </cell>
          <cell r="E2328" t="str">
            <v>OU PRUMSOTHEARA</v>
          </cell>
          <cell r="F2328" t="str">
            <v>0480000027447</v>
          </cell>
        </row>
        <row r="2329">
          <cell r="B2329" t="str">
            <v>ម៉ែន វណ្ណារី</v>
          </cell>
          <cell r="C2329" t="str">
            <v>2851500090</v>
          </cell>
          <cell r="D2329" t="str">
            <v>ម៉ែន វណ្ណារី</v>
          </cell>
          <cell r="E2329" t="str">
            <v>MEN VANNARY</v>
          </cell>
          <cell r="F2329" t="str">
            <v>0480000027067</v>
          </cell>
        </row>
        <row r="2330">
          <cell r="B2330" t="str">
            <v>ប្រាក់ ច័ន្ទដារ៉ារ័ត្ន</v>
          </cell>
          <cell r="C2330" t="str">
            <v>2871200107</v>
          </cell>
          <cell r="D2330" t="str">
            <v>ប្រាក់ ច័ន្ទដារ៉ារ័ត្ន</v>
          </cell>
          <cell r="E2330" t="str">
            <v>PRAK CHANDARARATH</v>
          </cell>
          <cell r="F2330" t="str">
            <v>0480000027358</v>
          </cell>
        </row>
        <row r="2331">
          <cell r="B2331" t="str">
            <v>សេង សុធារ៉ា</v>
          </cell>
          <cell r="C2331" t="str">
            <v>1860300280</v>
          </cell>
          <cell r="D2331" t="str">
            <v>សេង សុធារ៉ា</v>
          </cell>
          <cell r="E2331" t="str">
            <v>SENG SOTHEARA</v>
          </cell>
          <cell r="F2331" t="str">
            <v>0480000024173</v>
          </cell>
        </row>
        <row r="2332">
          <cell r="B2332" t="str">
            <v>តាំង ជីអ៊ុយ</v>
          </cell>
          <cell r="C2332" t="str">
            <v>1810300297</v>
          </cell>
          <cell r="D2332" t="str">
            <v>តាំង ជីអ៊ុយ</v>
          </cell>
          <cell r="E2332" t="str">
            <v>TAING CHY UY</v>
          </cell>
          <cell r="F2332" t="str">
            <v>0480000024197</v>
          </cell>
        </row>
        <row r="2333">
          <cell r="B2333" t="str">
            <v>ឡា តារា</v>
          </cell>
          <cell r="C2333" t="str">
            <v>1840800404</v>
          </cell>
          <cell r="D2333" t="str">
            <v>ឡា តារា</v>
          </cell>
          <cell r="E2333" t="str">
            <v>LA TARA</v>
          </cell>
          <cell r="F2333" t="str">
            <v>0010002721557</v>
          </cell>
        </row>
        <row r="2334">
          <cell r="B2334" t="str">
            <v>ហេង វណ្ណា</v>
          </cell>
          <cell r="C2334" t="str">
            <v>1860300261</v>
          </cell>
          <cell r="D2334" t="str">
            <v>ហេង វណ្ណា</v>
          </cell>
          <cell r="E2334" t="str">
            <v>HENG VANNA</v>
          </cell>
          <cell r="F2334" t="str">
            <v>0480000024793</v>
          </cell>
        </row>
        <row r="2335">
          <cell r="B2335" t="str">
            <v>ម៉ន អ៊ីន</v>
          </cell>
          <cell r="C2335" t="str">
            <v>1720500424</v>
          </cell>
          <cell r="D2335" t="str">
            <v>ម៉ន អ៊ីន</v>
          </cell>
          <cell r="E2335" t="str">
            <v>MAN INN</v>
          </cell>
          <cell r="F2335" t="str">
            <v>0480000026486</v>
          </cell>
        </row>
        <row r="2336">
          <cell r="B2336" t="str">
            <v>ប៉ាក់ រ៉ាវី</v>
          </cell>
          <cell r="C2336" t="str">
            <v>2830700165</v>
          </cell>
          <cell r="D2336" t="str">
            <v>ប៉ាក់ រ៉ាវី</v>
          </cell>
          <cell r="E2336" t="str">
            <v>PAK RAVY</v>
          </cell>
          <cell r="F2336" t="str">
            <v>0480000027814</v>
          </cell>
        </row>
        <row r="2337">
          <cell r="B2337" t="str">
            <v>មុត សុភ័ក្រ្ត</v>
          </cell>
          <cell r="C2337" t="str">
            <v>1831200545</v>
          </cell>
          <cell r="D2337" t="str">
            <v>មុត សុភ័ក្រ្ត</v>
          </cell>
          <cell r="E2337" t="str">
            <v>MUTH SOPHEAK</v>
          </cell>
          <cell r="F2337" t="str">
            <v>0480000027156</v>
          </cell>
        </row>
        <row r="2338">
          <cell r="B2338" t="str">
            <v>ជិន តារ៉ា</v>
          </cell>
          <cell r="C2338">
            <v>1751200223</v>
          </cell>
          <cell r="D2338" t="str">
            <v>ជិន តារ៉ា</v>
          </cell>
          <cell r="E2338" t="str">
            <v>CHIN TARA</v>
          </cell>
          <cell r="F2338" t="str">
            <v>0160000047381</v>
          </cell>
        </row>
        <row r="2339">
          <cell r="B2339" t="str">
            <v>ឱក វីរៈ</v>
          </cell>
          <cell r="C2339" t="str">
            <v>1680200023</v>
          </cell>
          <cell r="D2339" t="str">
            <v>ឱក វីរៈ</v>
          </cell>
          <cell r="E2339" t="str">
            <v>OK VIREAK</v>
          </cell>
          <cell r="F2339" t="str">
            <v>0480000024898</v>
          </cell>
        </row>
        <row r="2340">
          <cell r="B2340" t="str">
            <v>គង ឌីណា</v>
          </cell>
          <cell r="C2340" t="str">
            <v>1760300045</v>
          </cell>
          <cell r="D2340" t="str">
            <v>គង ឌីណា</v>
          </cell>
          <cell r="E2340" t="str">
            <v>KONG DYNA</v>
          </cell>
          <cell r="F2340" t="str">
            <v>0480000024092</v>
          </cell>
        </row>
        <row r="2341">
          <cell r="B2341" t="str">
            <v>សយ សុខឃាង</v>
          </cell>
          <cell r="C2341" t="str">
            <v>1830300307</v>
          </cell>
          <cell r="D2341" t="str">
            <v>សយ សុខឃាង</v>
          </cell>
          <cell r="E2341" t="str">
            <v>SAY SOKHEANG</v>
          </cell>
          <cell r="F2341" t="str">
            <v>0480000023991</v>
          </cell>
        </row>
        <row r="2342">
          <cell r="B2342" t="str">
            <v>អ៊ុក កុសល</v>
          </cell>
          <cell r="C2342" t="str">
            <v>1681200190</v>
          </cell>
          <cell r="D2342" t="str">
            <v>អ៊ុក កុសល</v>
          </cell>
          <cell r="E2342" t="str">
            <v>OK KOSAL</v>
          </cell>
          <cell r="F2342" t="str">
            <v>0010002526668</v>
          </cell>
        </row>
        <row r="2343">
          <cell r="B2343" t="str">
            <v>ធួក សំនឿន</v>
          </cell>
          <cell r="C2343" t="str">
            <v>1832100453</v>
          </cell>
          <cell r="D2343" t="str">
            <v>ធួក សំនឿន</v>
          </cell>
          <cell r="E2343" t="str">
            <v>THUORK SAMNOEURN</v>
          </cell>
          <cell r="F2343" t="str">
            <v>0480000026017</v>
          </cell>
        </row>
        <row r="2344">
          <cell r="B2344" t="str">
            <v>លន់ ស៊ីណាត</v>
          </cell>
          <cell r="C2344">
            <v>1860300390</v>
          </cell>
          <cell r="D2344" t="str">
            <v>លន់ ស៊ីណាត</v>
          </cell>
          <cell r="E2344" t="str">
            <v>LUN SINATH</v>
          </cell>
          <cell r="F2344" t="str">
            <v>0480000249857</v>
          </cell>
        </row>
        <row r="2345">
          <cell r="B2345" t="str">
            <v>សាន សុថារី</v>
          </cell>
          <cell r="C2345" t="str">
            <v>2791200118</v>
          </cell>
          <cell r="D2345" t="str">
            <v>សាន សុថារី</v>
          </cell>
          <cell r="E2345" t="str">
            <v>SAN SOTHARY</v>
          </cell>
          <cell r="F2345" t="str">
            <v>0480000024448</v>
          </cell>
        </row>
        <row r="2346">
          <cell r="B2346" t="str">
            <v>ថាយ គីមសាន</v>
          </cell>
          <cell r="C2346">
            <v>2800800323</v>
          </cell>
          <cell r="D2346" t="str">
            <v>ថាយ គីមសាន</v>
          </cell>
          <cell r="E2346" t="str">
            <v>THAY KIMSAN</v>
          </cell>
          <cell r="F2346" t="str">
            <v>0480000107982</v>
          </cell>
        </row>
        <row r="2347">
          <cell r="B2347" t="str">
            <v>ជិន សុធី</v>
          </cell>
          <cell r="C2347">
            <v>2890300462</v>
          </cell>
          <cell r="D2347" t="str">
            <v>ជិន សុធី</v>
          </cell>
          <cell r="E2347" t="str">
            <v>CHIN SOTHY</v>
          </cell>
          <cell r="F2347" t="str">
            <v>0480000398324</v>
          </cell>
        </row>
        <row r="2348">
          <cell r="B2348" t="str">
            <v>ម៉េង វ៉ាន់ដេត</v>
          </cell>
          <cell r="C2348" t="str">
            <v>1810300298</v>
          </cell>
          <cell r="D2348" t="str">
            <v>ម៉េង វ៉ាន់ដេត</v>
          </cell>
          <cell r="E2348" t="str">
            <v>MENG VANDETH</v>
          </cell>
          <cell r="F2348" t="str">
            <v>0480000023983</v>
          </cell>
        </row>
        <row r="2349">
          <cell r="B2349" t="str">
            <v>ប៉ិច ដារា</v>
          </cell>
          <cell r="C2349">
            <v>1921200220</v>
          </cell>
          <cell r="D2349" t="str">
            <v>ប៉ិច ដារា</v>
          </cell>
          <cell r="E2349" t="str">
            <v>PECH DARA</v>
          </cell>
          <cell r="F2349" t="str">
            <v>0570000045153</v>
          </cell>
        </row>
        <row r="2350">
          <cell r="B2350" t="str">
            <v>ឡេង លីណូ</v>
          </cell>
          <cell r="C2350" t="str">
            <v>1821200148</v>
          </cell>
          <cell r="D2350" t="str">
            <v>ឡេង លីណូ</v>
          </cell>
          <cell r="E2350" t="str">
            <v>LENG LYNO</v>
          </cell>
          <cell r="F2350" t="str">
            <v>0010002531588</v>
          </cell>
        </row>
        <row r="2351">
          <cell r="B2351" t="str">
            <v>យឹម ពិសី</v>
          </cell>
          <cell r="C2351" t="str">
            <v>2881200196</v>
          </cell>
          <cell r="D2351" t="str">
            <v>យឹម ពិសី</v>
          </cell>
          <cell r="E2351" t="str">
            <v>YIM PISEY</v>
          </cell>
          <cell r="F2351" t="str">
            <v>0480000027598</v>
          </cell>
        </row>
        <row r="2352">
          <cell r="B2352" t="str">
            <v>ឈា បញ្ចរី</v>
          </cell>
          <cell r="C2352" t="str">
            <v>2890200182</v>
          </cell>
          <cell r="D2352" t="str">
            <v>ឈា បញ្ចរី</v>
          </cell>
          <cell r="E2352" t="str">
            <v>CHHEA PANHRY</v>
          </cell>
          <cell r="F2352" t="str">
            <v>0010002802681</v>
          </cell>
        </row>
        <row r="2353">
          <cell r="B2353" t="str">
            <v>ផុន ផាណ្ណៈ</v>
          </cell>
          <cell r="C2353" t="str">
            <v>1890800151</v>
          </cell>
          <cell r="D2353" t="str">
            <v>ផុន ផាណ្ណៈ</v>
          </cell>
          <cell r="E2353" t="str">
            <v>PHON PHANNAK</v>
          </cell>
          <cell r="F2353" t="str">
            <v>0480000024987</v>
          </cell>
        </row>
        <row r="2354">
          <cell r="B2354" t="str">
            <v>ឃឹម ភារ៉ា</v>
          </cell>
          <cell r="C2354">
            <v>2942100248</v>
          </cell>
          <cell r="D2354" t="str">
            <v>ឃឹម ភារ៉ា</v>
          </cell>
          <cell r="E2354" t="str">
            <v>KHOEM PHEARA</v>
          </cell>
          <cell r="F2354" t="str">
            <v>0480000280765</v>
          </cell>
        </row>
        <row r="2355">
          <cell r="B2355" t="str">
            <v>នេត ស្រីពេជ្រ</v>
          </cell>
          <cell r="C2355">
            <v>2921000147</v>
          </cell>
          <cell r="D2355" t="str">
            <v>នេត ស្រីពេជ្រ</v>
          </cell>
          <cell r="E2355" t="str">
            <v>NET SREYPICH</v>
          </cell>
          <cell r="F2355" t="str">
            <v>0480000180717</v>
          </cell>
        </row>
        <row r="2356">
          <cell r="B2356" t="str">
            <v>សាន សុត្ថារ៉ា</v>
          </cell>
          <cell r="C2356">
            <v>2881200337</v>
          </cell>
          <cell r="D2356" t="str">
            <v>សាន សុត្ថារ៉ា</v>
          </cell>
          <cell r="E2356" t="str">
            <v>SAN SOTHARA</v>
          </cell>
          <cell r="F2356" t="str">
            <v>0480000178359</v>
          </cell>
        </row>
        <row r="2357">
          <cell r="B2357" t="str">
            <v>យឹម លីដា</v>
          </cell>
          <cell r="C2357">
            <v>2910700293</v>
          </cell>
          <cell r="D2357" t="str">
            <v>យឹម លីដា</v>
          </cell>
          <cell r="E2357" t="str">
            <v>YIM LYDA</v>
          </cell>
          <cell r="F2357" t="str">
            <v>0480000390498</v>
          </cell>
        </row>
        <row r="2358">
          <cell r="B2358" t="str">
            <v>ហ៊ន ម៉េងហ័ង</v>
          </cell>
          <cell r="C2358">
            <v>1930800229</v>
          </cell>
          <cell r="D2358" t="str">
            <v>ហ៊ន ម៉េងហ័ង</v>
          </cell>
          <cell r="E2358" t="str">
            <v>HON MENGHORNG</v>
          </cell>
          <cell r="F2358" t="str">
            <v>0480000280722</v>
          </cell>
        </row>
        <row r="2359">
          <cell r="B2359" t="str">
            <v>សុខ រុំ</v>
          </cell>
          <cell r="C2359">
            <v>1900500166</v>
          </cell>
          <cell r="D2359" t="str">
            <v>សុខ រុំ</v>
          </cell>
          <cell r="E2359" t="str">
            <v>SOK RUM</v>
          </cell>
          <cell r="F2359" t="str">
            <v>0570000046524</v>
          </cell>
        </row>
        <row r="2360">
          <cell r="B2360" t="str">
            <v>អ៊ូច ភិនភានី</v>
          </cell>
          <cell r="C2360">
            <v>1972100064</v>
          </cell>
          <cell r="D2360" t="str">
            <v>អ៊ូច ភិនភានី</v>
          </cell>
          <cell r="E2360" t="str">
            <v>OUCH PHINPHEANY</v>
          </cell>
          <cell r="F2360" t="str">
            <v>0480000281052</v>
          </cell>
        </row>
        <row r="2361">
          <cell r="B2361" t="str">
            <v>អ៊ី ស្រីពៅ</v>
          </cell>
          <cell r="C2361" t="str">
            <v>2910600102</v>
          </cell>
          <cell r="D2361" t="str">
            <v>អ៊ី ស្រីពៅ</v>
          </cell>
          <cell r="E2361" t="str">
            <v>Y SREY POV</v>
          </cell>
          <cell r="F2361" t="str">
            <v>0480000026621</v>
          </cell>
        </row>
        <row r="2362">
          <cell r="B2362" t="str">
            <v>សឿន សុគន្ធី</v>
          </cell>
          <cell r="C2362" t="str">
            <v>1841200377</v>
          </cell>
          <cell r="D2362" t="str">
            <v>សឿន សុគន្ធី</v>
          </cell>
          <cell r="E2362" t="str">
            <v>SOEUN SOKUNTHY</v>
          </cell>
          <cell r="F2362" t="str">
            <v>0480000027148</v>
          </cell>
        </row>
        <row r="2363">
          <cell r="B2363" t="str">
            <v>ឌិន សម្ភស្ស</v>
          </cell>
          <cell r="C2363">
            <v>2900800408</v>
          </cell>
          <cell r="D2363" t="str">
            <v>ឌិន សម្ភស្ស</v>
          </cell>
          <cell r="E2363" t="str">
            <v>DIN SOMPHORS</v>
          </cell>
          <cell r="F2363" t="str">
            <v>0480000178348</v>
          </cell>
        </row>
        <row r="2364">
          <cell r="B2364" t="str">
            <v>អ៊ី សេងលាប</v>
          </cell>
          <cell r="C2364">
            <v>2880600252</v>
          </cell>
          <cell r="D2364" t="str">
            <v>អ៊ី សេងលាប</v>
          </cell>
          <cell r="E2364" t="str">
            <v>Y SENGLEAB</v>
          </cell>
          <cell r="F2364" t="str">
            <v>0480000178332</v>
          </cell>
        </row>
        <row r="2365">
          <cell r="B2365" t="str">
            <v>ឡាញ់ ច័ន្ទដារ៉ា</v>
          </cell>
          <cell r="C2365">
            <v>1952100077</v>
          </cell>
          <cell r="D2365" t="str">
            <v>ឡាញ់ ច័ន្ទដារ៉ា</v>
          </cell>
          <cell r="E2365" t="str">
            <v>LANH CHANDARA</v>
          </cell>
          <cell r="F2365" t="str">
            <v>0480000178316</v>
          </cell>
        </row>
        <row r="2366">
          <cell r="B2366" t="str">
            <v>ជា ចាន់ថា</v>
          </cell>
          <cell r="C2366">
            <v>1900800249</v>
          </cell>
          <cell r="D2366" t="str">
            <v>ជា ចាន់ថា</v>
          </cell>
          <cell r="E2366" t="str">
            <v>CHEA CHANTHA</v>
          </cell>
          <cell r="F2366" t="str">
            <v>0440000030805</v>
          </cell>
        </row>
        <row r="2367">
          <cell r="B2367" t="str">
            <v>សួន សុធា</v>
          </cell>
          <cell r="C2367" t="str">
            <v>2880300345</v>
          </cell>
          <cell r="D2367" t="str">
            <v>សួន សុធា</v>
          </cell>
          <cell r="E2367" t="str">
            <v>SOURN SOTHEA</v>
          </cell>
          <cell r="F2367" t="str">
            <v>0480000027587</v>
          </cell>
        </row>
        <row r="2368">
          <cell r="B2368" t="str">
            <v>សួន សុម៉ាឡាវី</v>
          </cell>
          <cell r="C2368">
            <v>1940300241</v>
          </cell>
          <cell r="D2368" t="str">
            <v>សួន សុម៉ាឡាវី</v>
          </cell>
          <cell r="E2368" t="str">
            <v>SOURN SOMALAVY</v>
          </cell>
          <cell r="F2368" t="str">
            <v>0130000289605</v>
          </cell>
        </row>
        <row r="2369">
          <cell r="B2369" t="str">
            <v>ធឹម សុភ័ស</v>
          </cell>
          <cell r="C2369">
            <v>1912100401</v>
          </cell>
          <cell r="D2369" t="str">
            <v>ធឹម សុភ័ស</v>
          </cell>
          <cell r="E2369" t="str">
            <v>THOEM SOPHORS</v>
          </cell>
          <cell r="F2369" t="str">
            <v>0480000280811</v>
          </cell>
        </row>
        <row r="2370">
          <cell r="B2370" t="str">
            <v>តឹប សំបាន</v>
          </cell>
          <cell r="C2370" t="str">
            <v>1862100376</v>
          </cell>
          <cell r="D2370" t="str">
            <v>តឹប សំបាន</v>
          </cell>
          <cell r="E2370" t="str">
            <v>TEP SAMBAN</v>
          </cell>
          <cell r="F2370" t="str">
            <v>0010002553727</v>
          </cell>
        </row>
        <row r="2371">
          <cell r="B2371" t="str">
            <v>គឹម សុវិសិទ្ឋ</v>
          </cell>
          <cell r="C2371" t="str">
            <v>1821700157</v>
          </cell>
          <cell r="D2371" t="str">
            <v>គឹម សុវិសិទ្ឋ</v>
          </cell>
          <cell r="E2371" t="str">
            <v>KIM SOVISITH</v>
          </cell>
          <cell r="F2371" t="str">
            <v>0480000024238</v>
          </cell>
        </row>
        <row r="2372">
          <cell r="B2372" t="str">
            <v>ឌី បូរិន</v>
          </cell>
          <cell r="C2372" t="str">
            <v>1811200558</v>
          </cell>
          <cell r="D2372" t="str">
            <v>ឌី បូរិន</v>
          </cell>
          <cell r="E2372" t="str">
            <v>DY BORIN</v>
          </cell>
          <cell r="F2372" t="str">
            <v>0480000030327</v>
          </cell>
        </row>
        <row r="2373">
          <cell r="B2373" t="str">
            <v>ចែ គឹមធឿន</v>
          </cell>
          <cell r="C2373" t="str">
            <v>2882100310</v>
          </cell>
          <cell r="D2373" t="str">
            <v>ចែ គឹមធឿន</v>
          </cell>
          <cell r="E2373" t="str">
            <v>CHE KIMTHOEURN</v>
          </cell>
          <cell r="F2373" t="str">
            <v>0480000026249</v>
          </cell>
        </row>
        <row r="2374">
          <cell r="B2374" t="str">
            <v>ប៉ែន ទិត្យវិសាល</v>
          </cell>
          <cell r="C2374">
            <v>2881200255</v>
          </cell>
          <cell r="D2374" t="str">
            <v>ប៉ែន ទិត្យវិសាល</v>
          </cell>
          <cell r="E2374" t="str">
            <v>PEN TITH VISAL</v>
          </cell>
          <cell r="F2374" t="str">
            <v>0010003923296</v>
          </cell>
        </row>
        <row r="2375">
          <cell r="B2375" t="str">
            <v>ថេង វុទ្ធី</v>
          </cell>
          <cell r="C2375">
            <v>1860400189</v>
          </cell>
          <cell r="D2375" t="str">
            <v>ថេង វុទ្ធី</v>
          </cell>
          <cell r="E2375" t="str">
            <v>THENG VUTHY</v>
          </cell>
          <cell r="F2375" t="str">
            <v>0480000190154</v>
          </cell>
        </row>
        <row r="2376">
          <cell r="B2376" t="str">
            <v>តាំង ណារិន</v>
          </cell>
          <cell r="C2376" t="str">
            <v>1731200279</v>
          </cell>
          <cell r="D2376" t="str">
            <v>តាំង ណារិន</v>
          </cell>
          <cell r="E2376" t="str">
            <v>TAING NARIN</v>
          </cell>
          <cell r="F2376" t="str">
            <v>0480000024149</v>
          </cell>
        </row>
        <row r="2377">
          <cell r="B2377" t="str">
            <v>ពីន ប៊ុនធឿន</v>
          </cell>
          <cell r="C2377">
            <v>1871400276</v>
          </cell>
          <cell r="D2377" t="str">
            <v>ពីន ប៊ុនធឿន</v>
          </cell>
          <cell r="E2377" t="str">
            <v>PIN BUNTHOEUN</v>
          </cell>
          <cell r="F2377" t="str">
            <v>0480000294251</v>
          </cell>
        </row>
        <row r="2378">
          <cell r="B2378" t="str">
            <v>អឹម ស៊ីណា</v>
          </cell>
          <cell r="C2378">
            <v>2851200359</v>
          </cell>
          <cell r="D2378" t="str">
            <v>អឹម ស៊ីណា</v>
          </cell>
          <cell r="E2378" t="str">
            <v>IM SYNA</v>
          </cell>
          <cell r="F2378" t="str">
            <v>0010003921714</v>
          </cell>
        </row>
        <row r="2379">
          <cell r="B2379" t="str">
            <v>វត្ថា រីណា</v>
          </cell>
          <cell r="C2379">
            <v>2901500134</v>
          </cell>
          <cell r="D2379" t="str">
            <v>វត្ថា រីណា</v>
          </cell>
          <cell r="E2379" t="str">
            <v>VATHA RINA</v>
          </cell>
          <cell r="F2379" t="str">
            <v>0130000260925</v>
          </cell>
        </row>
        <row r="2380">
          <cell r="B2380" t="str">
            <v>រស់ សុទ្ធា</v>
          </cell>
          <cell r="C2380">
            <v>2910300314</v>
          </cell>
          <cell r="D2380" t="str">
            <v>រស់ សុទ្ធា</v>
          </cell>
          <cell r="E2380" t="str">
            <v>ROS SOTHEA</v>
          </cell>
          <cell r="F2380" t="str">
            <v>0010003923307</v>
          </cell>
        </row>
        <row r="2381">
          <cell r="B2381" t="str">
            <v>កែវ រស្មីឧត្តម</v>
          </cell>
          <cell r="C2381" t="str">
            <v>1870800261</v>
          </cell>
          <cell r="D2381" t="str">
            <v>កែវ រស្មីឧត្តម</v>
          </cell>
          <cell r="E2381" t="str">
            <v>KEO RASMEYOUDAM</v>
          </cell>
          <cell r="F2381" t="str">
            <v>0480000025137</v>
          </cell>
        </row>
        <row r="2382">
          <cell r="B2382" t="str">
            <v>ថុន ឌីណា</v>
          </cell>
          <cell r="C2382" t="str">
            <v>1700600025</v>
          </cell>
          <cell r="D2382" t="str">
            <v>ថុន ឌីណា</v>
          </cell>
          <cell r="E2382" t="str">
            <v>THON DYNA</v>
          </cell>
          <cell r="F2382" t="str">
            <v>0480000026068</v>
          </cell>
        </row>
        <row r="2383">
          <cell r="B2383" t="str">
            <v>សុវណ្ណ ធីតា</v>
          </cell>
          <cell r="C2383" t="str">
            <v>2840300149</v>
          </cell>
          <cell r="D2383" t="str">
            <v>សុវណ្ណ ធីតា</v>
          </cell>
          <cell r="E2383" t="str">
            <v>SO VANN THIDA</v>
          </cell>
          <cell r="F2383" t="str">
            <v>0480000025595</v>
          </cell>
        </row>
        <row r="2384">
          <cell r="B2384" t="str">
            <v>សេង សុខជា</v>
          </cell>
          <cell r="C2384" t="str">
            <v>2840800201</v>
          </cell>
          <cell r="D2384" t="str">
            <v>សេង សុខជា</v>
          </cell>
          <cell r="E2384" t="str">
            <v>SENG SOKCHEA</v>
          </cell>
          <cell r="F2384" t="str">
            <v>0480000026494</v>
          </cell>
        </row>
        <row r="2385">
          <cell r="B2385" t="str">
            <v>គឹម ឡង់ឌី</v>
          </cell>
          <cell r="C2385">
            <v>1860600027</v>
          </cell>
          <cell r="D2385" t="str">
            <v>គឹម ឡង់ឌី</v>
          </cell>
          <cell r="E2385" t="str">
            <v>KIM LONGDI</v>
          </cell>
          <cell r="F2385" t="str">
            <v>0480000024521</v>
          </cell>
        </row>
        <row r="2386">
          <cell r="B2386" t="str">
            <v>ឈាង វណ្ណរិទ្ធ</v>
          </cell>
          <cell r="C2386" t="str">
            <v>1790300312</v>
          </cell>
          <cell r="D2386" t="str">
            <v>ឈាង វណ្ណរិទ្ធ</v>
          </cell>
          <cell r="E2386" t="str">
            <v>CHHEANG VANNRITH</v>
          </cell>
          <cell r="F2386" t="str">
            <v>0010002536604</v>
          </cell>
        </row>
        <row r="2387">
          <cell r="B2387" t="str">
            <v>ហេង តុលា</v>
          </cell>
          <cell r="C2387" t="str">
            <v>1760200241</v>
          </cell>
          <cell r="D2387" t="str">
            <v>ហេង តុលា</v>
          </cell>
          <cell r="E2387" t="str">
            <v>HENG TOLA</v>
          </cell>
          <cell r="F2387" t="str">
            <v>0480000025967</v>
          </cell>
        </row>
        <row r="2388">
          <cell r="B2388" t="str">
            <v>ស្រ៊ឺ ណារី</v>
          </cell>
          <cell r="C2388">
            <v>2902100326</v>
          </cell>
          <cell r="D2388" t="str">
            <v>ស្រ៊ឺ ណារី</v>
          </cell>
          <cell r="E2388" t="str">
            <v>SREU NARY</v>
          </cell>
          <cell r="F2388" t="str">
            <v>0480000098754</v>
          </cell>
        </row>
        <row r="2389">
          <cell r="B2389" t="str">
            <v>ជុក ចំណាន</v>
          </cell>
          <cell r="C2389">
            <v>1841200521</v>
          </cell>
          <cell r="D2389" t="str">
            <v>ជុក ចំណាន</v>
          </cell>
          <cell r="E2389" t="str">
            <v>CHUK CHAMNAN</v>
          </cell>
          <cell r="F2389" t="str">
            <v>0240000243028</v>
          </cell>
        </row>
        <row r="2390">
          <cell r="B2390" t="str">
            <v>មាន់ ម៉ានី</v>
          </cell>
          <cell r="C2390" t="str">
            <v>2890600161</v>
          </cell>
          <cell r="D2390" t="str">
            <v>មាន់ ម៉ានី</v>
          </cell>
          <cell r="E2390" t="str">
            <v>MOAN MANY</v>
          </cell>
          <cell r="F2390" t="str">
            <v>0480000026702</v>
          </cell>
        </row>
        <row r="2391">
          <cell r="B2391" t="str">
            <v>វ៉ុន វណ្ណា</v>
          </cell>
          <cell r="C2391" t="str">
            <v>1800800362</v>
          </cell>
          <cell r="D2391" t="str">
            <v>វ៉ុន វណ្ណា</v>
          </cell>
          <cell r="E2391" t="str">
            <v>VON VANNA</v>
          </cell>
          <cell r="F2391" t="str">
            <v>0480000027218</v>
          </cell>
        </row>
        <row r="2392">
          <cell r="B2392" t="str">
            <v>ម៉ី ចន្ទមង្គល</v>
          </cell>
          <cell r="C2392">
            <v>2891200234</v>
          </cell>
          <cell r="D2392" t="str">
            <v>ម៉ី ចន្ទមង្គល</v>
          </cell>
          <cell r="E2392" t="str">
            <v>MEY CHAN MONGKOL</v>
          </cell>
          <cell r="F2392" t="str">
            <v>0480000098762</v>
          </cell>
        </row>
        <row r="2393">
          <cell r="B2393" t="str">
            <v>យ៉ាន់ យុំ</v>
          </cell>
          <cell r="C2393">
            <v>1850200497</v>
          </cell>
          <cell r="D2393" t="str">
            <v>យ៉ាន់ យុំ</v>
          </cell>
          <cell r="E2393" t="str">
            <v>YANN YOM</v>
          </cell>
          <cell r="F2393" t="str">
            <v>0030000476524</v>
          </cell>
        </row>
        <row r="2394">
          <cell r="B2394" t="str">
            <v>ម៉េង សិទ្ធី</v>
          </cell>
          <cell r="C2394" t="str">
            <v>1661200148</v>
          </cell>
          <cell r="D2394" t="str">
            <v>ម៉េង សិទ្ធី</v>
          </cell>
          <cell r="E2394" t="str">
            <v>MENG SETHY</v>
          </cell>
          <cell r="F2394" t="str">
            <v>0010002536612</v>
          </cell>
        </row>
        <row r="2395">
          <cell r="B2395" t="str">
            <v>តាន់ សុខគី</v>
          </cell>
          <cell r="C2395" t="str">
            <v>2851500064</v>
          </cell>
          <cell r="D2395" t="str">
            <v>តាន់ សុខគី</v>
          </cell>
          <cell r="E2395" t="str">
            <v>TANN SOKKY</v>
          </cell>
          <cell r="F2395" t="str">
            <v>0480000024629</v>
          </cell>
        </row>
        <row r="2396">
          <cell r="B2396" t="str">
            <v>ឡុង ភារ៉ា</v>
          </cell>
          <cell r="C2396">
            <v>1750300579</v>
          </cell>
          <cell r="D2396" t="str">
            <v>ឡុង ភារ៉ា</v>
          </cell>
          <cell r="E2396" t="str">
            <v>LONG PHEARA</v>
          </cell>
          <cell r="F2396" t="str">
            <v>0480000027288</v>
          </cell>
        </row>
        <row r="2397">
          <cell r="B2397" t="str">
            <v>ណុន ឌី</v>
          </cell>
          <cell r="C2397" t="str">
            <v>1792100353</v>
          </cell>
          <cell r="D2397" t="str">
            <v>ណុន ឌី</v>
          </cell>
          <cell r="E2397" t="str">
            <v>NON DY</v>
          </cell>
          <cell r="F2397" t="str">
            <v>0480000023975</v>
          </cell>
        </row>
        <row r="2398">
          <cell r="B2398" t="str">
            <v>ចាន់ សុវណ្ណារ៉ា</v>
          </cell>
          <cell r="C2398" t="str">
            <v>1822000204</v>
          </cell>
          <cell r="D2398" t="str">
            <v>ចាន់ សុវណ្ណារ៉ា</v>
          </cell>
          <cell r="E2398" t="str">
            <v>CHAN SOVANNARA</v>
          </cell>
          <cell r="F2398" t="str">
            <v>0480000027407</v>
          </cell>
        </row>
        <row r="2399">
          <cell r="B2399" t="str">
            <v>ម៉ី ហាន</v>
          </cell>
          <cell r="C2399">
            <v>1870700376</v>
          </cell>
          <cell r="D2399" t="str">
            <v>ម៉ី ហាន</v>
          </cell>
          <cell r="E2399" t="str">
            <v>MEY HAN</v>
          </cell>
          <cell r="F2399" t="str">
            <v>0010003921738</v>
          </cell>
        </row>
        <row r="2400">
          <cell r="B2400" t="str">
            <v>វុយ ភីរម្យ</v>
          </cell>
          <cell r="C2400" t="str">
            <v>1882100287</v>
          </cell>
          <cell r="D2400" t="str">
            <v>វុយ ភីរម្យ</v>
          </cell>
          <cell r="E2400" t="str">
            <v>VU PHIROM</v>
          </cell>
          <cell r="F2400" t="str">
            <v>0480000025323</v>
          </cell>
        </row>
        <row r="2401">
          <cell r="B2401" t="str">
            <v>នៅ សំអុល</v>
          </cell>
          <cell r="C2401" t="str">
            <v>1830800395</v>
          </cell>
          <cell r="D2401" t="str">
            <v>នៅ សំអុល</v>
          </cell>
          <cell r="E2401" t="str">
            <v>NOV SAMOL</v>
          </cell>
          <cell r="F2401" t="str">
            <v>0480000027628</v>
          </cell>
        </row>
        <row r="2402">
          <cell r="B2402" t="str">
            <v>ឱក សុភាស់</v>
          </cell>
          <cell r="C2402">
            <v>1840600190</v>
          </cell>
          <cell r="D2402" t="str">
            <v>ឱក សុភាស់</v>
          </cell>
          <cell r="E2402" t="str">
            <v>ORK SOPHORS</v>
          </cell>
          <cell r="F2402" t="str">
            <v>0240000178854</v>
          </cell>
        </row>
        <row r="2403">
          <cell r="B2403" t="str">
            <v>ផាត ប៊ុនវិសិដ្ឋ</v>
          </cell>
          <cell r="C2403">
            <v>1881200336</v>
          </cell>
          <cell r="D2403" t="str">
            <v>ផាត ប៊ុនវិសិដ្ឋ</v>
          </cell>
          <cell r="E2403" t="str">
            <v>PHAT BUNVISITH</v>
          </cell>
          <cell r="F2403" t="str">
            <v>0010003923277</v>
          </cell>
        </row>
        <row r="2404">
          <cell r="B2404" t="str">
            <v>ឡាត់ ចាន់រស្មី</v>
          </cell>
          <cell r="C2404">
            <v>1910800332</v>
          </cell>
          <cell r="D2404" t="str">
            <v>ឡាត់ ចាន់រស្មី</v>
          </cell>
          <cell r="E2404" t="str">
            <v>LAT CHANRASMEY</v>
          </cell>
          <cell r="F2404" t="str">
            <v>0420000143722</v>
          </cell>
        </row>
        <row r="2405">
          <cell r="B2405" t="str">
            <v>សុង ពិសិដ្ឋ</v>
          </cell>
          <cell r="C2405">
            <v>1874800006</v>
          </cell>
          <cell r="D2405" t="str">
            <v>សុង ពិសិដ្ឋ</v>
          </cell>
          <cell r="E2405" t="str">
            <v>SONG PISETH</v>
          </cell>
          <cell r="F2405">
            <v>10003909986</v>
          </cell>
        </row>
        <row r="2406">
          <cell r="B2406" t="str">
            <v>ម៉ម ចាន់ណា</v>
          </cell>
          <cell r="C2406">
            <v>1960300130</v>
          </cell>
          <cell r="D2406" t="str">
            <v>ម៉ម ចាន់ណា</v>
          </cell>
          <cell r="E2406" t="str">
            <v>MORM CHANNA</v>
          </cell>
          <cell r="F2406" t="str">
            <v>0480000280749</v>
          </cell>
        </row>
        <row r="2407">
          <cell r="B2407" t="str">
            <v>ណុន វណ្ណនាត</v>
          </cell>
          <cell r="C2407">
            <v>1902100541</v>
          </cell>
          <cell r="D2407" t="str">
            <v>ណុន វណ្ណនាត</v>
          </cell>
          <cell r="E2407" t="str">
            <v>NON VANNEATH</v>
          </cell>
          <cell r="F2407" t="str">
            <v>0480000280714</v>
          </cell>
        </row>
        <row r="2408">
          <cell r="B2408" t="str">
            <v>យិន សុធី</v>
          </cell>
          <cell r="C2408" t="str">
            <v>1701200258</v>
          </cell>
          <cell r="D2408" t="str">
            <v>យិន សុធី</v>
          </cell>
          <cell r="E2408" t="str">
            <v>YIN SOTHY</v>
          </cell>
          <cell r="F2408" t="str">
            <v>0480000027137</v>
          </cell>
        </row>
        <row r="2409">
          <cell r="B2409" t="str">
            <v>ង៉ែត ហុងណេង</v>
          </cell>
          <cell r="C2409" t="str">
            <v>1820800502</v>
          </cell>
          <cell r="D2409" t="str">
            <v>ង៉ែត ហុងណេង</v>
          </cell>
          <cell r="E2409" t="str">
            <v>NGETH HONGNENG</v>
          </cell>
          <cell r="F2409" t="str">
            <v>0480000027253</v>
          </cell>
        </row>
        <row r="2410">
          <cell r="B2410" t="str">
            <v>អាន ពុទ្ធរិទ្ធ</v>
          </cell>
          <cell r="C2410" t="str">
            <v>1760800246</v>
          </cell>
          <cell r="D2410" t="str">
            <v>អាន ពុទ្ធរិទ្ធ</v>
          </cell>
          <cell r="E2410" t="str">
            <v>AN PUTHRITH</v>
          </cell>
          <cell r="F2410" t="str">
            <v>0480000026761</v>
          </cell>
        </row>
        <row r="2411">
          <cell r="B2411" t="str">
            <v>អុក សុវិជ្ជា</v>
          </cell>
          <cell r="C2411" t="str">
            <v>1760800245</v>
          </cell>
          <cell r="D2411" t="str">
            <v>អុក សុវិជ្ជា</v>
          </cell>
          <cell r="E2411" t="str">
            <v>OK SOVICHEA</v>
          </cell>
          <cell r="F2411" t="str">
            <v>0480000027466</v>
          </cell>
        </row>
        <row r="2412">
          <cell r="B2412" t="str">
            <v>ទ្រី ចាន់ធី</v>
          </cell>
          <cell r="C2412" t="str">
            <v>1680300081</v>
          </cell>
          <cell r="D2412" t="str">
            <v>ទ្រី ចាន់ធី</v>
          </cell>
          <cell r="E2412" t="str">
            <v>TRY CHANTHY</v>
          </cell>
          <cell r="F2412" t="str">
            <v>0480000027277</v>
          </cell>
        </row>
        <row r="2413">
          <cell r="B2413" t="str">
            <v>ធូ ថន</v>
          </cell>
          <cell r="C2413" t="str">
            <v>1852100385</v>
          </cell>
          <cell r="D2413" t="str">
            <v>ធូ ថន</v>
          </cell>
          <cell r="E2413" t="str">
            <v>THOU THORN</v>
          </cell>
          <cell r="F2413" t="str">
            <v>0480000027757</v>
          </cell>
        </row>
        <row r="2414">
          <cell r="B2414" t="str">
            <v>ប៊ូ នី</v>
          </cell>
          <cell r="C2414" t="str">
            <v>1700800172</v>
          </cell>
          <cell r="D2414" t="str">
            <v>ប៊ូ នី</v>
          </cell>
          <cell r="E2414" t="str">
            <v>BOU NY</v>
          </cell>
          <cell r="F2414" t="str">
            <v>0480000026559</v>
          </cell>
        </row>
        <row r="2415">
          <cell r="B2415" t="str">
            <v>យ៉ាន សុភ័ក្របញ្ញា</v>
          </cell>
          <cell r="C2415">
            <v>1891400226</v>
          </cell>
          <cell r="D2415" t="str">
            <v>យ៉ាន សុភ័ក្របញ្ញា</v>
          </cell>
          <cell r="E2415" t="str">
            <v>YAN SOPHEAKPANHA</v>
          </cell>
          <cell r="F2415" t="str">
            <v>0010003921706</v>
          </cell>
        </row>
        <row r="2416">
          <cell r="B2416" t="str">
            <v>គយ ស្រីលក្ខ័ណ៍</v>
          </cell>
          <cell r="C2416">
            <v>2910700292</v>
          </cell>
          <cell r="D2416" t="str">
            <v>គយ ស្រីលក្ខ័ណ៍</v>
          </cell>
          <cell r="E2416" t="str">
            <v>KOY SREYLEAK</v>
          </cell>
          <cell r="F2416" t="str">
            <v>0480000281044</v>
          </cell>
        </row>
        <row r="2417">
          <cell r="B2417" t="str">
            <v>ផាត ប៊ុនណារ៉ូ</v>
          </cell>
          <cell r="C2417">
            <v>1861200398</v>
          </cell>
          <cell r="D2417" t="str">
            <v>ផាត ប៊ុនណារ៉ូ</v>
          </cell>
          <cell r="E2417" t="str">
            <v>PHAT BUNNARO</v>
          </cell>
          <cell r="F2417" t="str">
            <v>0010003909878</v>
          </cell>
        </row>
        <row r="2418">
          <cell r="B2418" t="str">
            <v>កែវ សម្បត្តិ</v>
          </cell>
          <cell r="C2418" t="str">
            <v>1681400056</v>
          </cell>
          <cell r="D2418" t="str">
            <v>កែវ សម្បត្តិ</v>
          </cell>
          <cell r="E2418" t="str">
            <v>KEO SAMBATH</v>
          </cell>
          <cell r="F2418" t="str">
            <v>0480000026117</v>
          </cell>
        </row>
        <row r="2419">
          <cell r="B2419" t="str">
            <v>ចិន ពេជ្រ</v>
          </cell>
          <cell r="C2419" t="str">
            <v>1822100669</v>
          </cell>
          <cell r="D2419" t="str">
            <v>ចិន ពេជ្រ</v>
          </cell>
          <cell r="E2419" t="str">
            <v>CHIN PECH</v>
          </cell>
          <cell r="F2419" t="str">
            <v>0480000026777</v>
          </cell>
        </row>
        <row r="2420">
          <cell r="B2420" t="str">
            <v>នាង ទីណូ</v>
          </cell>
          <cell r="C2420">
            <v>1832100351</v>
          </cell>
          <cell r="D2420" t="str">
            <v>នាង ទីណូ</v>
          </cell>
          <cell r="E2420" t="str">
            <v>NEANG TINO</v>
          </cell>
          <cell r="F2420" t="str">
            <v>0480000102026</v>
          </cell>
        </row>
        <row r="2421">
          <cell r="B2421" t="str">
            <v>អ៊ូច ឡា</v>
          </cell>
          <cell r="C2421" t="str">
            <v>1842100519</v>
          </cell>
          <cell r="D2421" t="str">
            <v>អ៊ូច ឡា</v>
          </cell>
          <cell r="E2421" t="str">
            <v>OUCH LA</v>
          </cell>
          <cell r="F2421" t="str">
            <v>0480000025258</v>
          </cell>
        </row>
        <row r="2422">
          <cell r="B2422" t="str">
            <v>វេង សេងហុង</v>
          </cell>
          <cell r="C2422">
            <v>1950800070</v>
          </cell>
          <cell r="D2422" t="str">
            <v>វេង សេងហុង</v>
          </cell>
          <cell r="E2422" t="str">
            <v>VENG SENGHONG</v>
          </cell>
          <cell r="F2422" t="str">
            <v>0480000178324</v>
          </cell>
        </row>
        <row r="2423">
          <cell r="B2423" t="str">
            <v>ង៉ែត ចណ្ណេ</v>
          </cell>
          <cell r="C2423">
            <v>1902100195</v>
          </cell>
          <cell r="D2423" t="str">
            <v>ង៉ែត ចណ្ណេ</v>
          </cell>
          <cell r="E2423" t="str">
            <v>NGET CHANNE</v>
          </cell>
          <cell r="F2423" t="str">
            <v>0480000198341</v>
          </cell>
        </row>
        <row r="2424">
          <cell r="B2424" t="str">
            <v>យឹម សាខា</v>
          </cell>
          <cell r="C2424" t="str">
            <v>1731200277</v>
          </cell>
          <cell r="D2424" t="str">
            <v>យឹម សាខា</v>
          </cell>
          <cell r="E2424" t="str">
            <v>YIM SAKHA</v>
          </cell>
          <cell r="F2424" t="str">
            <v>0480000027059</v>
          </cell>
        </row>
        <row r="2425">
          <cell r="B2425" t="str">
            <v>អ៊ុំ ឃុននាយ</v>
          </cell>
          <cell r="C2425" t="str">
            <v>1820400082</v>
          </cell>
          <cell r="D2425" t="str">
            <v>អ៊ុំ ឃុននាយ</v>
          </cell>
          <cell r="E2425" t="str">
            <v>UM KHUNNEAY</v>
          </cell>
          <cell r="F2425" t="str">
            <v>0480000027016</v>
          </cell>
        </row>
        <row r="2426">
          <cell r="B2426" t="str">
            <v>ឆន សារ៉ូត</v>
          </cell>
          <cell r="C2426">
            <v>1910300363</v>
          </cell>
          <cell r="D2426" t="str">
            <v>ឆន សារ៉ូត</v>
          </cell>
          <cell r="E2426" t="str">
            <v>CHHAN SARAUT</v>
          </cell>
          <cell r="F2426" t="str">
            <v>0480000178944</v>
          </cell>
        </row>
        <row r="2427">
          <cell r="B2427" t="str">
            <v>យ៉ែម វលក្ខណ៍</v>
          </cell>
          <cell r="C2427" t="str">
            <v>1870400091</v>
          </cell>
          <cell r="D2427" t="str">
            <v>យ៉ែម វលក្ខណ៍</v>
          </cell>
          <cell r="E2427" t="str">
            <v>YEM VORLAK</v>
          </cell>
          <cell r="F2427" t="str">
            <v>0480000027415</v>
          </cell>
        </row>
        <row r="2428">
          <cell r="B2428" t="str">
            <v>មែ សុផេត</v>
          </cell>
          <cell r="C2428" t="str">
            <v>2870400120</v>
          </cell>
          <cell r="D2428" t="str">
            <v>មែ សុផេត</v>
          </cell>
          <cell r="E2428" t="str">
            <v>ME SOPHET</v>
          </cell>
          <cell r="F2428" t="str">
            <v>0480000027091</v>
          </cell>
        </row>
        <row r="2429">
          <cell r="B2429" t="str">
            <v>លឹម ប៊ុនថុង</v>
          </cell>
          <cell r="C2429" t="str">
            <v>1840600112</v>
          </cell>
          <cell r="D2429" t="str">
            <v>លឹម ប៊ុនថុង</v>
          </cell>
          <cell r="E2429" t="str">
            <v>LIM BUN THONG</v>
          </cell>
          <cell r="F2429" t="str">
            <v>0480000026184</v>
          </cell>
        </row>
        <row r="2430">
          <cell r="B2430" t="str">
            <v>ស៊ីម ចន្ថា</v>
          </cell>
          <cell r="C2430" t="str">
            <v>1860800185</v>
          </cell>
          <cell r="D2430" t="str">
            <v>ស៊ីម ចន្ថា</v>
          </cell>
          <cell r="E2430" t="str">
            <v>SIM CHANTHA</v>
          </cell>
          <cell r="F2430" t="str">
            <v>0480000027199</v>
          </cell>
        </row>
        <row r="2431">
          <cell r="B2431" t="str">
            <v>យ៉ា រ៉ាស៊ី</v>
          </cell>
          <cell r="C2431" t="str">
            <v>1801200515</v>
          </cell>
          <cell r="D2431" t="str">
            <v>យ៉ា រ៉ាស៊ី</v>
          </cell>
          <cell r="E2431" t="str">
            <v>YA RASY</v>
          </cell>
          <cell r="F2431" t="str">
            <v>0480000024882</v>
          </cell>
        </row>
        <row r="2432">
          <cell r="B2432" t="str">
            <v>ហេង ថារី</v>
          </cell>
          <cell r="C2432" t="str">
            <v>1800300344</v>
          </cell>
          <cell r="D2432" t="str">
            <v>ហេង ថារី</v>
          </cell>
          <cell r="E2432" t="str">
            <v>HENG THARY</v>
          </cell>
          <cell r="F2432" t="str">
            <v>0010002566899</v>
          </cell>
        </row>
        <row r="2433">
          <cell r="B2433" t="str">
            <v>មុំ សុខឡា</v>
          </cell>
          <cell r="C2433">
            <v>1852100552</v>
          </cell>
          <cell r="D2433" t="str">
            <v>មុំ សុខឡា</v>
          </cell>
          <cell r="E2433" t="str">
            <v>MOM SOKLA</v>
          </cell>
          <cell r="F2433" t="str">
            <v>0480000023894</v>
          </cell>
        </row>
        <row r="2434">
          <cell r="B2434" t="str">
            <v>ពៅ ថានៈ</v>
          </cell>
          <cell r="C2434">
            <v>1950800113</v>
          </cell>
          <cell r="D2434" t="str">
            <v>ពៅ ថានៈ</v>
          </cell>
          <cell r="E2434" t="str">
            <v>POV THANNAK</v>
          </cell>
          <cell r="F2434" t="str">
            <v>0480000281222</v>
          </cell>
        </row>
        <row r="2435">
          <cell r="B2435" t="str">
            <v>អ៊ន ចាន់ថា</v>
          </cell>
          <cell r="C2435">
            <v>1902100539</v>
          </cell>
          <cell r="D2435" t="str">
            <v>អ៊ន ចាន់ថា</v>
          </cell>
          <cell r="E2435" t="str">
            <v>ORN CHANTHA</v>
          </cell>
          <cell r="F2435" t="str">
            <v>0480000281214</v>
          </cell>
        </row>
        <row r="2436">
          <cell r="B2436" t="str">
            <v>ម៉ុង ឌីយ៉ាម៉ង់</v>
          </cell>
          <cell r="C2436" t="str">
            <v>1801500138</v>
          </cell>
          <cell r="D2436" t="str">
            <v>ម៉ុង ឌីយ៉ាម៉ង់</v>
          </cell>
          <cell r="E2436" t="str">
            <v>MONG DIAMAND</v>
          </cell>
          <cell r="F2436" t="str">
            <v>0480000024025</v>
          </cell>
        </row>
        <row r="2437">
          <cell r="B2437" t="str">
            <v>ស្រី ប៊ុនជុន</v>
          </cell>
          <cell r="C2437" t="str">
            <v>1821700121</v>
          </cell>
          <cell r="D2437" t="str">
            <v>ស្រី ប៊ុនជុន</v>
          </cell>
          <cell r="E2437" t="str">
            <v>SREY BUNCHUN</v>
          </cell>
          <cell r="F2437" t="str">
            <v>0480000026176</v>
          </cell>
        </row>
        <row r="2438">
          <cell r="B2438" t="str">
            <v>ធីវ រតនា</v>
          </cell>
          <cell r="C2438" t="str">
            <v>1830600287</v>
          </cell>
          <cell r="D2438" t="str">
            <v>ធីវ រតនា</v>
          </cell>
          <cell r="E2438" t="str">
            <v>THIV RATHANA</v>
          </cell>
          <cell r="F2438" t="str">
            <v>0480000024138</v>
          </cell>
        </row>
        <row r="2439">
          <cell r="B2439" t="str">
            <v>ស៊ឹម សេម</v>
          </cell>
          <cell r="C2439" t="str">
            <v>1850600210</v>
          </cell>
          <cell r="D2439" t="str">
            <v>ស៊ឹម សេម</v>
          </cell>
          <cell r="E2439" t="str">
            <v>SIM SEM</v>
          </cell>
          <cell r="F2439" t="str">
            <v>0480000024041</v>
          </cell>
        </row>
        <row r="2440">
          <cell r="B2440" t="str">
            <v>សឹង រត្តនា</v>
          </cell>
          <cell r="C2440">
            <v>1910700175</v>
          </cell>
          <cell r="D2440" t="str">
            <v>សឹង រត្តនា</v>
          </cell>
          <cell r="E2440" t="str">
            <v>SOENG RATHNA</v>
          </cell>
          <cell r="F2440" t="str">
            <v>0480000098908</v>
          </cell>
        </row>
        <row r="2441">
          <cell r="B2441" t="str">
            <v>សុខ សុធារិទ្ធ</v>
          </cell>
          <cell r="C2441">
            <v>1910800207</v>
          </cell>
          <cell r="D2441" t="str">
            <v>សុខ សុធារិទ្ធ</v>
          </cell>
          <cell r="E2441" t="str">
            <v>SOK SOTHEARITH</v>
          </cell>
          <cell r="F2441" t="str">
            <v>0010003923245</v>
          </cell>
        </row>
        <row r="2442">
          <cell r="B2442" t="str">
            <v>គឹម សុធី</v>
          </cell>
          <cell r="C2442">
            <v>1831200428</v>
          </cell>
          <cell r="D2442" t="str">
            <v>គឹម សុធី</v>
          </cell>
          <cell r="E2442" t="str">
            <v>KIM SOTHY</v>
          </cell>
          <cell r="F2442" t="str">
            <v>0420000111316</v>
          </cell>
        </row>
        <row r="2443">
          <cell r="B2443" t="str">
            <v>ឃុន សុភមុនី</v>
          </cell>
          <cell r="C2443">
            <v>1831200166</v>
          </cell>
          <cell r="D2443" t="str">
            <v>ឃុន សុភមុនី</v>
          </cell>
          <cell r="E2443" t="str">
            <v>KHUN SOPHAKMUNY</v>
          </cell>
          <cell r="F2443" t="str">
            <v>0420000120188</v>
          </cell>
        </row>
        <row r="2444">
          <cell r="B2444" t="str">
            <v>ឌុក ផារុន</v>
          </cell>
          <cell r="C2444" t="str">
            <v>1830300382</v>
          </cell>
          <cell r="D2444" t="str">
            <v>ឌុក ផារុន</v>
          </cell>
          <cell r="E2444" t="str">
            <v>DUK PHARRUN</v>
          </cell>
          <cell r="F2444" t="str">
            <v>0290000043058</v>
          </cell>
        </row>
        <row r="2445">
          <cell r="B2445" t="str">
            <v>ម៉ក់ ទី</v>
          </cell>
          <cell r="C2445" t="str">
            <v>1790300314</v>
          </cell>
          <cell r="D2445" t="str">
            <v>ម៉ក់ ទី</v>
          </cell>
          <cell r="E2445" t="str">
            <v>MAK TY</v>
          </cell>
          <cell r="F2445" t="str">
            <v>0480000027113</v>
          </cell>
        </row>
        <row r="2446">
          <cell r="B2446" t="str">
            <v>ម៉ាក ស្រីណែត</v>
          </cell>
          <cell r="C2446">
            <v>2912100353</v>
          </cell>
          <cell r="D2446" t="str">
            <v>ម៉ាក ស្រីណែត</v>
          </cell>
          <cell r="E2446" t="str">
            <v>MAK SREYNETH</v>
          </cell>
          <cell r="F2446" t="str">
            <v>0420000180946</v>
          </cell>
        </row>
        <row r="2447">
          <cell r="B2447" t="str">
            <v>តៃ សុភា</v>
          </cell>
          <cell r="C2447" t="str">
            <v>1872100377</v>
          </cell>
          <cell r="D2447" t="str">
            <v>តៃ សុភា</v>
          </cell>
          <cell r="E2447" t="str">
            <v>TAY SOPHEA</v>
          </cell>
          <cell r="F2447" t="str">
            <v>0480000024963</v>
          </cell>
        </row>
        <row r="2448">
          <cell r="B2448" t="str">
            <v>អេង សុភ័ក្រ</v>
          </cell>
          <cell r="C2448">
            <v>1872100581</v>
          </cell>
          <cell r="D2448" t="str">
            <v>អេង សុភ័ក្រ</v>
          </cell>
          <cell r="E2448" t="str">
            <v>ENG SOPHEAK</v>
          </cell>
          <cell r="F2448" t="str">
            <v>0480000292917</v>
          </cell>
        </row>
        <row r="2449">
          <cell r="B2449" t="str">
            <v>ម៉ុន ចំរើន</v>
          </cell>
          <cell r="C2449">
            <v>1890600184</v>
          </cell>
          <cell r="D2449" t="str">
            <v>ម៉ុន ចំរើន</v>
          </cell>
          <cell r="E2449" t="str">
            <v>MON CHAMROEUN</v>
          </cell>
          <cell r="F2449" t="str">
            <v>0010003923253</v>
          </cell>
        </row>
        <row r="2450">
          <cell r="B2450" t="str">
            <v>ឈន សារិន</v>
          </cell>
          <cell r="C2450">
            <v>1932100307</v>
          </cell>
          <cell r="D2450" t="str">
            <v>ឈន សារិន</v>
          </cell>
          <cell r="E2450" t="str">
            <v>CHHORN SARIN</v>
          </cell>
          <cell r="F2450" t="str">
            <v>0570000045374</v>
          </cell>
        </row>
        <row r="2451">
          <cell r="B2451" t="str">
            <v>យឿន ប៉ាញ</v>
          </cell>
          <cell r="C2451">
            <v>1892100143</v>
          </cell>
          <cell r="D2451" t="str">
            <v>យឿន ប៉ាញ</v>
          </cell>
          <cell r="E2451" t="str">
            <v>YOEURN PANH</v>
          </cell>
          <cell r="F2451" t="str">
            <v>0480000138047</v>
          </cell>
        </row>
        <row r="2452">
          <cell r="B2452" t="str">
            <v>តាំង យឿន</v>
          </cell>
          <cell r="C2452">
            <v>1782000101</v>
          </cell>
          <cell r="D2452" t="str">
            <v>តាំង យឿន</v>
          </cell>
          <cell r="E2452" t="str">
            <v>TAING YOEUN</v>
          </cell>
          <cell r="F2452" t="str">
            <v>0480000025878</v>
          </cell>
        </row>
        <row r="2453">
          <cell r="B2453" t="str">
            <v>ហ៊ិន ចន្ធី</v>
          </cell>
          <cell r="C2453">
            <v>2821200184</v>
          </cell>
          <cell r="D2453" t="str">
            <v>ហ៊ិន ចន្ធី</v>
          </cell>
          <cell r="E2453" t="str">
            <v>HIN CHANTHY</v>
          </cell>
          <cell r="F2453" t="str">
            <v>0480000026648</v>
          </cell>
        </row>
        <row r="2454">
          <cell r="B2454" t="str">
            <v>ចាន់ ជឿន</v>
          </cell>
          <cell r="C2454">
            <v>1690800201</v>
          </cell>
          <cell r="D2454" t="str">
            <v>ចាន់ ជឿន</v>
          </cell>
          <cell r="E2454" t="str">
            <v>CHAN CHOEUN</v>
          </cell>
          <cell r="F2454" t="str">
            <v>0480000025641</v>
          </cell>
        </row>
        <row r="2455">
          <cell r="B2455" t="str">
            <v>ឃ្លោក ហ៊ីម៉ានី</v>
          </cell>
          <cell r="C2455" t="str">
            <v>1660800166</v>
          </cell>
          <cell r="D2455" t="str">
            <v>ឃ្លោក ហ៊ីម៉ានី</v>
          </cell>
          <cell r="E2455" t="str">
            <v>KHLOK HYMANY</v>
          </cell>
          <cell r="F2455" t="str">
            <v>0480000027075</v>
          </cell>
        </row>
        <row r="2456">
          <cell r="B2456" t="str">
            <v>រ័ត្ន រចនា</v>
          </cell>
          <cell r="C2456">
            <v>1801200396</v>
          </cell>
          <cell r="D2456" t="str">
            <v>រ័ត្ន រចនា</v>
          </cell>
          <cell r="E2456" t="str">
            <v>RATH RACHANA</v>
          </cell>
          <cell r="F2456" t="str">
            <v>0480000026656</v>
          </cell>
        </row>
        <row r="2457">
          <cell r="B2457" t="str">
            <v>ឈឹម ផាន់សុចិត្រា</v>
          </cell>
          <cell r="C2457" t="str">
            <v>1811200559</v>
          </cell>
          <cell r="D2457" t="str">
            <v>ឈឹម ផាន់សុចិត្រា</v>
          </cell>
          <cell r="E2457" t="str">
            <v>CHHIM PHANSO
CHETRA</v>
          </cell>
          <cell r="F2457" t="str">
            <v>0480000026467</v>
          </cell>
        </row>
        <row r="2458">
          <cell r="B2458" t="str">
            <v>ហ៊ិន មិនា</v>
          </cell>
          <cell r="C2458" t="str">
            <v>2861200157</v>
          </cell>
          <cell r="D2458" t="str">
            <v>ហ៊ិន មិនា</v>
          </cell>
          <cell r="E2458" t="str">
            <v>HIN MINEA</v>
          </cell>
          <cell r="F2458" t="str">
            <v>0480000025129</v>
          </cell>
        </row>
        <row r="2459">
          <cell r="B2459" t="str">
            <v>ប៉ែន សុគន្ធី</v>
          </cell>
          <cell r="C2459" t="str">
            <v>1680800238</v>
          </cell>
          <cell r="D2459" t="str">
            <v>ប៉ែន សុគន្ធី</v>
          </cell>
          <cell r="E2459" t="str">
            <v>PEN SOKONTHY</v>
          </cell>
          <cell r="F2459" t="str">
            <v>0480000025487</v>
          </cell>
        </row>
        <row r="2460">
          <cell r="B2460" t="str">
            <v>ទូច សោមដាឡែន</v>
          </cell>
          <cell r="C2460" t="str">
            <v>2870800200</v>
          </cell>
          <cell r="D2460" t="str">
            <v>ទូច សោមដាឡែន</v>
          </cell>
          <cell r="E2460" t="str">
            <v>TOUCH SOMDALAIN</v>
          </cell>
          <cell r="F2460" t="str">
            <v>0010003108088</v>
          </cell>
        </row>
        <row r="2461">
          <cell r="B2461" t="str">
            <v>ហ៊ិន តុលា</v>
          </cell>
          <cell r="C2461">
            <v>1841200305</v>
          </cell>
          <cell r="D2461" t="str">
            <v>ហ៊ិន តុលា</v>
          </cell>
          <cell r="E2461" t="str">
            <v>HIN TOLA</v>
          </cell>
          <cell r="F2461" t="str">
            <v>0480000024378</v>
          </cell>
        </row>
        <row r="2462">
          <cell r="B2462" t="str">
            <v>កូយ វុទ្ធី</v>
          </cell>
          <cell r="C2462" t="str">
            <v>1800800522</v>
          </cell>
          <cell r="D2462" t="str">
            <v>កូយ វុទ្ធី</v>
          </cell>
          <cell r="E2462" t="str">
            <v>KOY VUTHY</v>
          </cell>
          <cell r="F2462" t="str">
            <v>0480000025706</v>
          </cell>
        </row>
        <row r="2463">
          <cell r="B2463" t="str">
            <v>គឺ ម៉ារ៉ា</v>
          </cell>
          <cell r="C2463" t="str">
            <v>1780300200</v>
          </cell>
          <cell r="D2463" t="str">
            <v>គឺ ម៉ារ៉ា</v>
          </cell>
          <cell r="E2463" t="str">
            <v>KEU MARA</v>
          </cell>
          <cell r="F2463" t="str">
            <v>0480000024815</v>
          </cell>
        </row>
        <row r="2464">
          <cell r="B2464" t="str">
            <v>ចាន់ សុទ្ធថា</v>
          </cell>
          <cell r="C2464" t="str">
            <v>1801200514</v>
          </cell>
          <cell r="D2464" t="str">
            <v>ចាន់ សុទ្ធថា</v>
          </cell>
          <cell r="E2464" t="str">
            <v>CHAN SOTHA</v>
          </cell>
          <cell r="F2464" t="str">
            <v>0480000025528</v>
          </cell>
        </row>
        <row r="2465">
          <cell r="B2465" t="str">
            <v>ស្រេង ចាន់ដារ៉ា</v>
          </cell>
          <cell r="C2465" t="str">
            <v>1811200624</v>
          </cell>
          <cell r="D2465" t="str">
            <v>ស្រេង ចាន់ដារ៉ា</v>
          </cell>
          <cell r="E2465" t="str">
            <v>SRENG CHANDARA</v>
          </cell>
          <cell r="F2465" t="str">
            <v>0480000024758</v>
          </cell>
        </row>
        <row r="2466">
          <cell r="B2466" t="str">
            <v>សន សុភាព</v>
          </cell>
          <cell r="C2466">
            <v>1871000091</v>
          </cell>
          <cell r="D2466" t="str">
            <v>សន សុភាព</v>
          </cell>
          <cell r="E2466" t="str">
            <v>SORN SOPHEAP</v>
          </cell>
          <cell r="F2466" t="str">
            <v>0480000089607</v>
          </cell>
        </row>
        <row r="2467">
          <cell r="B2467" t="str">
            <v>ជា សុខចិន្ដា</v>
          </cell>
          <cell r="C2467">
            <v>1880800314</v>
          </cell>
          <cell r="D2467" t="str">
            <v>ជា សុខចិន្ដា</v>
          </cell>
          <cell r="E2467" t="str">
            <v>CHEA SOKCHENDA</v>
          </cell>
          <cell r="F2467" t="str">
            <v>0140000072067</v>
          </cell>
        </row>
        <row r="2468">
          <cell r="B2468" t="str">
            <v>ចាន់ ស្រីមុំ</v>
          </cell>
          <cell r="C2468">
            <v>2921200239</v>
          </cell>
          <cell r="D2468" t="str">
            <v>ចាន់ ស្រីមុំ</v>
          </cell>
          <cell r="E2468" t="str">
            <v>CHAN SREYMOM</v>
          </cell>
          <cell r="F2468" t="str">
            <v>0480000177417</v>
          </cell>
        </row>
        <row r="2469">
          <cell r="B2469" t="str">
            <v>ឡា សុវណ្ណដារ៉ូ</v>
          </cell>
          <cell r="C2469">
            <v>1940800162</v>
          </cell>
          <cell r="D2469" t="str">
            <v>ឡា សុវណ្ណដារ៉ូ</v>
          </cell>
          <cell r="E2469" t="str">
            <v>LA SOVANNDARO</v>
          </cell>
          <cell r="F2469" t="str">
            <v>0480000281688</v>
          </cell>
        </row>
        <row r="2470">
          <cell r="B2470" t="str">
            <v>អ៊ឹម កែវ</v>
          </cell>
          <cell r="C2470">
            <v>1680800205</v>
          </cell>
          <cell r="D2470" t="str">
            <v>អ៊ឹម កែវ</v>
          </cell>
          <cell r="E2470" t="str">
            <v>IM KEO</v>
          </cell>
          <cell r="F2470" t="str">
            <v>0480000027857</v>
          </cell>
        </row>
        <row r="2471">
          <cell r="B2471" t="str">
            <v>សេង មុំ</v>
          </cell>
          <cell r="C2471" t="str">
            <v>2740700031</v>
          </cell>
          <cell r="D2471" t="str">
            <v>សេង មុំ</v>
          </cell>
          <cell r="E2471" t="str">
            <v>SENG MOM</v>
          </cell>
          <cell r="F2471" t="str">
            <v>0480000025568</v>
          </cell>
        </row>
        <row r="2472">
          <cell r="B2472" t="str">
            <v>ជា ជឿន</v>
          </cell>
          <cell r="C2472" t="str">
            <v>1790800364</v>
          </cell>
          <cell r="D2472" t="str">
            <v>ជា ជឿន</v>
          </cell>
          <cell r="E2472" t="str">
            <v>CHEA CHEURN</v>
          </cell>
          <cell r="F2472" t="str">
            <v>0480000024858</v>
          </cell>
        </row>
        <row r="2473">
          <cell r="B2473" t="str">
            <v>អ៊ុន សូថាលី</v>
          </cell>
          <cell r="C2473">
            <v>1751200368</v>
          </cell>
          <cell r="D2473" t="str">
            <v>អ៊ុន សូថាលី</v>
          </cell>
          <cell r="E2473" t="str">
            <v>ON SOTHALY</v>
          </cell>
          <cell r="F2473" t="str">
            <v>0510000004454</v>
          </cell>
        </row>
        <row r="2474">
          <cell r="B2474" t="str">
            <v>ធាង ធូរេន</v>
          </cell>
          <cell r="C2474" t="str">
            <v>1742100068</v>
          </cell>
          <cell r="D2474" t="str">
            <v>ធាង ធូរេន</v>
          </cell>
          <cell r="E2474" t="str">
            <v>THEANG THOUREN</v>
          </cell>
          <cell r="F2474" t="str">
            <v>0480000026451</v>
          </cell>
        </row>
        <row r="2475">
          <cell r="B2475" t="str">
            <v>លុយ រស្មី</v>
          </cell>
          <cell r="C2475" t="str">
            <v>2730800297</v>
          </cell>
          <cell r="D2475" t="str">
            <v>លុយ រស្មី</v>
          </cell>
          <cell r="E2475" t="str">
            <v>LUY RASMEY</v>
          </cell>
          <cell r="F2475" t="str">
            <v>0480000024246</v>
          </cell>
        </row>
        <row r="2476">
          <cell r="B2476" t="str">
            <v>ព្រំ ធី</v>
          </cell>
          <cell r="C2476" t="str">
            <v>1750700053</v>
          </cell>
          <cell r="D2476" t="str">
            <v>ព្រំ ធី</v>
          </cell>
          <cell r="E2476" t="str">
            <v>PRUM THY</v>
          </cell>
          <cell r="F2476" t="str">
            <v>0480000024513</v>
          </cell>
        </row>
        <row r="2477">
          <cell r="B2477" t="str">
            <v>នាង កណ្ណិកា</v>
          </cell>
          <cell r="C2477">
            <v>2921200236</v>
          </cell>
          <cell r="D2477" t="str">
            <v>នាង កណ្ណិកា</v>
          </cell>
          <cell r="E2477" t="str">
            <v>NEANG KANNIKA</v>
          </cell>
          <cell r="F2477" t="str">
            <v>0030000476591</v>
          </cell>
        </row>
        <row r="2478">
          <cell r="B2478" t="str">
            <v>ហ៊ិន ចាន់ណា</v>
          </cell>
          <cell r="C2478">
            <v>1881200050</v>
          </cell>
          <cell r="D2478" t="str">
            <v>ហ៊ិន ចាន់ណា</v>
          </cell>
          <cell r="E2478" t="str">
            <v>HIN CHANNA</v>
          </cell>
          <cell r="F2478" t="str">
            <v>0480000025234</v>
          </cell>
        </row>
        <row r="2479">
          <cell r="B2479" t="str">
            <v>សាក់ បូរ៉ាន់</v>
          </cell>
          <cell r="C2479" t="str">
            <v>1752000218</v>
          </cell>
          <cell r="D2479" t="str">
            <v>សាក់ បូរ៉ាន់</v>
          </cell>
          <cell r="E2479" t="str">
            <v>SACK BORANN</v>
          </cell>
          <cell r="F2479" t="str">
            <v>0480000026443</v>
          </cell>
        </row>
        <row r="2480">
          <cell r="B2480" t="str">
            <v>រ័ត្ន ការនីនាដ្យ</v>
          </cell>
          <cell r="C2480" t="str">
            <v>2811200324</v>
          </cell>
          <cell r="D2480" t="str">
            <v>រ័ត្ន ការនីនាដ្យ</v>
          </cell>
          <cell r="E2480" t="str">
            <v>RATH KARANINEAT</v>
          </cell>
          <cell r="F2480" t="str">
            <v>0480000024661</v>
          </cell>
        </row>
        <row r="2481">
          <cell r="B2481" t="str">
            <v>លឹម វ៉ាន់ដា</v>
          </cell>
          <cell r="C2481" t="str">
            <v>1801700150</v>
          </cell>
          <cell r="D2481" t="str">
            <v>លឹម វ៉ាន់ដា</v>
          </cell>
          <cell r="E2481" t="str">
            <v>LIM VANDA</v>
          </cell>
          <cell r="F2481" t="str">
            <v>0480000023924</v>
          </cell>
        </row>
        <row r="2482">
          <cell r="B2482" t="str">
            <v>វ៉ឺង ណារ៉ុង</v>
          </cell>
          <cell r="C2482" t="str">
            <v>1850800239</v>
          </cell>
          <cell r="D2482" t="str">
            <v>វ៉ឺង ណារ៉ុង</v>
          </cell>
          <cell r="E2482" t="str">
            <v>VEUNG NARON</v>
          </cell>
          <cell r="F2482" t="str">
            <v>0480000024947</v>
          </cell>
        </row>
        <row r="2483">
          <cell r="B2483" t="str">
            <v>ឆែ សុខន</v>
          </cell>
          <cell r="C2483" t="str">
            <v>1822100616</v>
          </cell>
          <cell r="D2483" t="str">
            <v>ឆែ សុខន</v>
          </cell>
          <cell r="E2483" t="str">
            <v>CHHE SOKHORN</v>
          </cell>
          <cell r="F2483" t="str">
            <v>0480000026842</v>
          </cell>
        </row>
        <row r="2484">
          <cell r="B2484" t="str">
            <v>ហ៊ី វុទ្ធី</v>
          </cell>
          <cell r="C2484" t="str">
            <v>1850700218</v>
          </cell>
          <cell r="D2484" t="str">
            <v>ហ៊ី វុទ្ធី</v>
          </cell>
          <cell r="E2484" t="str">
            <v>HY VOUTHY</v>
          </cell>
          <cell r="F2484" t="str">
            <v>0480000027032</v>
          </cell>
        </row>
        <row r="2485">
          <cell r="B2485" t="str">
            <v>សួន ចំណា</v>
          </cell>
          <cell r="C2485" t="str">
            <v>1780200226</v>
          </cell>
          <cell r="D2485" t="str">
            <v>សួន ចំណា</v>
          </cell>
          <cell r="E2485" t="str">
            <v>SOUN CHOMNA</v>
          </cell>
          <cell r="F2485" t="str">
            <v>0480000024769</v>
          </cell>
        </row>
        <row r="2486">
          <cell r="B2486" t="str">
            <v>អ៊ុង សោភ័ណ្ណ</v>
          </cell>
          <cell r="C2486">
            <v>1842100475</v>
          </cell>
          <cell r="D2486" t="str">
            <v>អ៊ុង សោភ័ណ្ណ</v>
          </cell>
          <cell r="E2486" t="str">
            <v>OUNG SOPHORN</v>
          </cell>
          <cell r="F2486" t="str">
            <v>0480000139108</v>
          </cell>
        </row>
        <row r="2487">
          <cell r="B2487" t="str">
            <v>គង់ រ៉ាវុធ</v>
          </cell>
          <cell r="C2487">
            <v>1860300353</v>
          </cell>
          <cell r="D2487" t="str">
            <v>គង់ រ៉ាវុធ</v>
          </cell>
          <cell r="E2487" t="str">
            <v>KONG RAVUTH</v>
          </cell>
          <cell r="F2487" t="str">
            <v>0480000150365</v>
          </cell>
        </row>
        <row r="2488">
          <cell r="B2488" t="str">
            <v>សុខ ពៅ</v>
          </cell>
          <cell r="C2488" t="str">
            <v>1830800474</v>
          </cell>
          <cell r="D2488" t="str">
            <v>សុខ ពៅ</v>
          </cell>
          <cell r="E2488" t="str">
            <v>SOK POV</v>
          </cell>
          <cell r="F2488" t="str">
            <v>0130000132455</v>
          </cell>
        </row>
        <row r="2489">
          <cell r="B2489" t="str">
            <v>ប្រាជ្ញ មាឃ</v>
          </cell>
          <cell r="C2489">
            <v>1852100467</v>
          </cell>
          <cell r="D2489" t="str">
            <v>ប្រាជ្ញ មាឃ</v>
          </cell>
          <cell r="E2489" t="str">
            <v>PRACH MERK</v>
          </cell>
          <cell r="F2489" t="str">
            <v>0420000131724</v>
          </cell>
        </row>
        <row r="2490">
          <cell r="B2490" t="str">
            <v>កាំងសេង សិរីរតនា</v>
          </cell>
          <cell r="C2490" t="str">
            <v>1750300500</v>
          </cell>
          <cell r="D2490" t="str">
            <v>កាំងសេង សិរីរតនា</v>
          </cell>
          <cell r="E2490" t="str">
            <v>KAING SENGSEREY
RATHNA</v>
          </cell>
          <cell r="F2490" t="str">
            <v>0480000026966</v>
          </cell>
        </row>
        <row r="2491">
          <cell r="B2491" t="str">
            <v>គង់ សំបូរ</v>
          </cell>
          <cell r="C2491" t="str">
            <v>1760300374</v>
          </cell>
          <cell r="D2491" t="str">
            <v>គង់ សំបូរ</v>
          </cell>
          <cell r="E2491" t="str">
            <v>KONG SAMBO</v>
          </cell>
          <cell r="F2491" t="str">
            <v>0480000027237</v>
          </cell>
        </row>
        <row r="2492">
          <cell r="B2492" t="str">
            <v>គឹម ស្រៀង</v>
          </cell>
          <cell r="C2492" t="str">
            <v>2840800237</v>
          </cell>
          <cell r="D2492" t="str">
            <v>គឹម ស្រៀង</v>
          </cell>
          <cell r="E2492" t="str">
            <v>KIM SREANG</v>
          </cell>
          <cell r="F2492" t="str">
            <v>0480000025579</v>
          </cell>
        </row>
        <row r="2493">
          <cell r="B2493" t="str">
            <v>ប៉ូ ប៉ៃលិន</v>
          </cell>
          <cell r="C2493" t="str">
            <v>1812100349</v>
          </cell>
          <cell r="D2493" t="str">
            <v>ប៉ូ ប៉ៃលិន</v>
          </cell>
          <cell r="E2493" t="str">
            <v>PO PAILIN</v>
          </cell>
          <cell r="F2493" t="str">
            <v>0480000024491</v>
          </cell>
        </row>
        <row r="2494">
          <cell r="B2494" t="str">
            <v>សំ វុទ្ធី</v>
          </cell>
          <cell r="C2494" t="str">
            <v>1851200227</v>
          </cell>
          <cell r="D2494" t="str">
            <v>សំ វុទ្ធី</v>
          </cell>
          <cell r="E2494" t="str">
            <v>SAM VUTHY</v>
          </cell>
          <cell r="F2494" t="str">
            <v>0480000024556</v>
          </cell>
        </row>
        <row r="2495">
          <cell r="B2495" t="str">
            <v>ចិន មុន្នី</v>
          </cell>
          <cell r="C2495" t="str">
            <v>1790300467</v>
          </cell>
          <cell r="D2495" t="str">
            <v>ចិន មុន្នី</v>
          </cell>
          <cell r="E2495" t="str">
            <v>CHEN MONY</v>
          </cell>
          <cell r="F2495" t="str">
            <v>0480000025994</v>
          </cell>
        </row>
        <row r="2496">
          <cell r="B2496" t="str">
            <v>ម៉ឹង ផល្លា</v>
          </cell>
          <cell r="C2496" t="str">
            <v>1740500221</v>
          </cell>
          <cell r="D2496" t="str">
            <v>ម៉ឹង ផល្លា</v>
          </cell>
          <cell r="E2496" t="str">
            <v>MEUNG PHALLA</v>
          </cell>
          <cell r="F2496" t="str">
            <v>0480000025048</v>
          </cell>
        </row>
        <row r="2497">
          <cell r="B2497" t="str">
            <v>ឈ ទីឡែន</v>
          </cell>
          <cell r="C2497" t="str">
            <v>1860800246</v>
          </cell>
          <cell r="D2497" t="str">
            <v>ឈ ទីឡែន</v>
          </cell>
          <cell r="E2497" t="str">
            <v>CHHOR TILEN</v>
          </cell>
          <cell r="F2497" t="str">
            <v>0480000026915</v>
          </cell>
        </row>
        <row r="2498">
          <cell r="B2498" t="str">
            <v>គិត សុគា</v>
          </cell>
          <cell r="C2498">
            <v>1851200145</v>
          </cell>
          <cell r="D2498" t="str">
            <v>គិត សុគា</v>
          </cell>
          <cell r="E2498" t="str">
            <v>KIT SOKEA</v>
          </cell>
          <cell r="F2498" t="str">
            <v>0480000027008</v>
          </cell>
        </row>
        <row r="2499">
          <cell r="B2499" t="str">
            <v>តែ បូរ៉ាណូ</v>
          </cell>
          <cell r="C2499" t="str">
            <v>1870300177</v>
          </cell>
          <cell r="D2499" t="str">
            <v>តែ បូរ៉ាណូ</v>
          </cell>
          <cell r="E2499" t="str">
            <v>TE BORANO</v>
          </cell>
          <cell r="F2499" t="str">
            <v>0480000043372</v>
          </cell>
        </row>
        <row r="2500">
          <cell r="B2500" t="str">
            <v>ស៊ាន ធុច</v>
          </cell>
          <cell r="C2500" t="str">
            <v>1780800146</v>
          </cell>
          <cell r="D2500" t="str">
            <v>ស៊ាន ធុច</v>
          </cell>
          <cell r="E2500" t="str">
            <v>SEAN THUCH</v>
          </cell>
          <cell r="F2500" t="str">
            <v>0480000025862</v>
          </cell>
        </row>
        <row r="2501">
          <cell r="B2501" t="str">
            <v>ថូ ចំណាន់</v>
          </cell>
          <cell r="C2501">
            <v>1880800313</v>
          </cell>
          <cell r="D2501" t="str">
            <v>ថូ ចំណាន់</v>
          </cell>
          <cell r="E2501" t="str">
            <v>THOU CHAMNAN</v>
          </cell>
          <cell r="F2501" t="str">
            <v>0010003920181</v>
          </cell>
        </row>
        <row r="2502">
          <cell r="B2502" t="str">
            <v>ម៉េង វិបុល</v>
          </cell>
          <cell r="C2502" t="str">
            <v>1821200300</v>
          </cell>
          <cell r="D2502" t="str">
            <v>ម៉េង វិបុល</v>
          </cell>
          <cell r="E2502" t="str">
            <v>MENG VIBOL</v>
          </cell>
          <cell r="F2502" t="str">
            <v>0010002554297</v>
          </cell>
        </row>
        <row r="2503">
          <cell r="B2503" t="str">
            <v>គិត វិសាល</v>
          </cell>
          <cell r="C2503">
            <v>1881200216</v>
          </cell>
          <cell r="D2503" t="str">
            <v>គិត វិសាល</v>
          </cell>
          <cell r="E2503" t="str">
            <v>KITH VISAL</v>
          </cell>
          <cell r="F2503" t="str">
            <v>0420000108358</v>
          </cell>
        </row>
        <row r="2504">
          <cell r="B2504" t="str">
            <v>ម៉ៅ ស៊ីណា</v>
          </cell>
          <cell r="C2504">
            <v>1890800334</v>
          </cell>
          <cell r="D2504" t="str">
            <v>ម៉ៅ ស៊ីណា</v>
          </cell>
          <cell r="E2504" t="str">
            <v>MAO SINA</v>
          </cell>
          <cell r="F2504" t="str">
            <v>0480000177808</v>
          </cell>
        </row>
        <row r="2505">
          <cell r="B2505" t="str">
            <v>ក្រួច ប៉ូឡូ</v>
          </cell>
          <cell r="C2505">
            <v>1862100474</v>
          </cell>
          <cell r="D2505" t="str">
            <v>ក្រួច ប៉ូឡូ</v>
          </cell>
          <cell r="E2505" t="str">
            <v>KRUOCH POLO</v>
          </cell>
          <cell r="F2505" t="str">
            <v>0420000114757</v>
          </cell>
        </row>
        <row r="2506">
          <cell r="B2506" t="str">
            <v>រី សុធារ័ត្ន</v>
          </cell>
          <cell r="C2506">
            <v>1862100533</v>
          </cell>
          <cell r="D2506" t="str">
            <v>រី សុធារ័ត្ន</v>
          </cell>
          <cell r="E2506" t="str">
            <v>RY SOKTEAROTH</v>
          </cell>
          <cell r="F2506" t="str">
            <v>0480000369267</v>
          </cell>
        </row>
        <row r="2507">
          <cell r="B2507" t="str">
            <v>វ៉ែន ចាន់ពិសិដ្ឋ</v>
          </cell>
          <cell r="C2507">
            <v>1901200188</v>
          </cell>
          <cell r="D2507" t="str">
            <v>វ៉ែន ចាន់ពិសិដ្ឋ</v>
          </cell>
          <cell r="E2507" t="str">
            <v>VEN CHANPISETH</v>
          </cell>
          <cell r="F2507" t="str">
            <v>0480000307345</v>
          </cell>
        </row>
        <row r="2508">
          <cell r="B2508" t="str">
            <v>ឈួ ប៊ុនណា</v>
          </cell>
          <cell r="C2508">
            <v>1911200321</v>
          </cell>
          <cell r="D2508" t="str">
            <v>ឈួ ប៊ុនណា</v>
          </cell>
          <cell r="E2508" t="str">
            <v>CHHOUR BUNNA</v>
          </cell>
          <cell r="F2508" t="str">
            <v>0480000281729</v>
          </cell>
        </row>
        <row r="2509">
          <cell r="B2509" t="str">
            <v>សន ចាន់ថុល</v>
          </cell>
          <cell r="C2509">
            <v>2920300436</v>
          </cell>
          <cell r="D2509" t="str">
            <v>សន ចាន់ថុល</v>
          </cell>
          <cell r="E2509" t="str">
            <v>SAN CHANTHOL</v>
          </cell>
          <cell r="F2509" t="str">
            <v>0480000280827</v>
          </cell>
        </row>
        <row r="2510">
          <cell r="B2510" t="str">
            <v>ជី វណ្ណី</v>
          </cell>
          <cell r="C2510" t="str">
            <v>1830800414</v>
          </cell>
          <cell r="D2510" t="str">
            <v>ជី វណ្ណី</v>
          </cell>
          <cell r="E2510" t="str">
            <v>CHY VANNY</v>
          </cell>
          <cell r="F2510" t="str">
            <v>0480000025617</v>
          </cell>
        </row>
        <row r="2511">
          <cell r="B2511" t="str">
            <v>សាំ វ៉ាន់</v>
          </cell>
          <cell r="C2511" t="str">
            <v>1681200235</v>
          </cell>
          <cell r="D2511" t="str">
            <v>សាំ វ៉ាន់</v>
          </cell>
          <cell r="E2511" t="str">
            <v>SAM VAN</v>
          </cell>
          <cell r="F2511" t="str">
            <v>0480000025684</v>
          </cell>
        </row>
        <row r="2512">
          <cell r="B2512" t="str">
            <v>រស់ រក្សា</v>
          </cell>
          <cell r="C2512" t="str">
            <v>1821200159</v>
          </cell>
          <cell r="D2512" t="str">
            <v>រស់ រក្សា</v>
          </cell>
          <cell r="E2512" t="str">
            <v>ROS RAKSA</v>
          </cell>
          <cell r="F2512" t="str">
            <v>0510000005547</v>
          </cell>
        </row>
        <row r="2513">
          <cell r="B2513" t="str">
            <v>មែ សុម៉ាលី</v>
          </cell>
          <cell r="C2513" t="str">
            <v>1820300271</v>
          </cell>
          <cell r="D2513" t="str">
            <v>មែ សុម៉ាលី</v>
          </cell>
          <cell r="E2513" t="str">
            <v>ME SOMALY</v>
          </cell>
          <cell r="F2513" t="str">
            <v>0480000027188</v>
          </cell>
        </row>
        <row r="2514">
          <cell r="B2514" t="str">
            <v>ប្រាក់ ទូច</v>
          </cell>
          <cell r="C2514" t="str">
            <v>1682100116</v>
          </cell>
          <cell r="D2514" t="str">
            <v>ប្រាក់ ទូច</v>
          </cell>
          <cell r="E2514" t="str">
            <v>PRAK TOUCH</v>
          </cell>
          <cell r="F2514" t="str">
            <v>0480000024343</v>
          </cell>
        </row>
        <row r="2515">
          <cell r="B2515" t="str">
            <v>លី ប៊ែល</v>
          </cell>
          <cell r="C2515" t="str">
            <v>1832100542</v>
          </cell>
          <cell r="D2515" t="str">
            <v>លី ប៊ែល</v>
          </cell>
          <cell r="E2515" t="str">
            <v>LY BEL</v>
          </cell>
          <cell r="F2515" t="str">
            <v>0480000027458</v>
          </cell>
        </row>
        <row r="2516">
          <cell r="B2516" t="str">
            <v>ឃិន សឿន</v>
          </cell>
          <cell r="C2516">
            <v>1822100647</v>
          </cell>
          <cell r="D2516" t="str">
            <v>ឃិន សឿន</v>
          </cell>
          <cell r="E2516" t="str">
            <v>KHEN SOEUN</v>
          </cell>
          <cell r="F2516" t="str">
            <v>0010004110299</v>
          </cell>
        </row>
        <row r="2517">
          <cell r="B2517" t="str">
            <v>គន សុជា</v>
          </cell>
          <cell r="C2517">
            <v>1850400126</v>
          </cell>
          <cell r="D2517" t="str">
            <v>គន សុជា</v>
          </cell>
          <cell r="E2517" t="str">
            <v>KON SOCHEA</v>
          </cell>
          <cell r="F2517" t="str">
            <v>0010003920149</v>
          </cell>
        </row>
        <row r="2518">
          <cell r="B2518" t="str">
            <v>ម៉ន វិមល</v>
          </cell>
          <cell r="C2518">
            <v>1820800471</v>
          </cell>
          <cell r="D2518" t="str">
            <v>ម៉ន វិមល</v>
          </cell>
          <cell r="E2518" t="str">
            <v>MAN VIMUL</v>
          </cell>
          <cell r="F2518" t="str">
            <v>0480000139167</v>
          </cell>
        </row>
        <row r="2519">
          <cell r="B2519" t="str">
            <v>ឆែម ខេមរិន្ទ</v>
          </cell>
          <cell r="C2519">
            <v>1850800289</v>
          </cell>
          <cell r="D2519" t="str">
            <v>ឆែម ខេមរិន្ទ</v>
          </cell>
          <cell r="E2519" t="str">
            <v>CHHEM KHEMARITH</v>
          </cell>
          <cell r="F2519" t="str">
            <v>0140000072288</v>
          </cell>
        </row>
        <row r="2520">
          <cell r="B2520" t="str">
            <v>ស៊ឺម សុផានិត</v>
          </cell>
          <cell r="C2520">
            <v>2870600140</v>
          </cell>
          <cell r="D2520" t="str">
            <v>ស៊ឺម សុផានិត</v>
          </cell>
          <cell r="E2520" t="str">
            <v>SIM SOPHANITH</v>
          </cell>
          <cell r="F2520" t="str">
            <v>0480000130305</v>
          </cell>
        </row>
        <row r="2521">
          <cell r="B2521" t="str">
            <v>សោម សុទ្ធិរិទ្ធា</v>
          </cell>
          <cell r="C2521">
            <v>1871200088</v>
          </cell>
          <cell r="D2521" t="str">
            <v>សោម សុទ្ធិរិទ្ធា</v>
          </cell>
          <cell r="E2521" t="str">
            <v>SOM SOTHYRYTHEA</v>
          </cell>
          <cell r="F2521" t="str">
            <v>0420000087156</v>
          </cell>
        </row>
        <row r="2522">
          <cell r="B2522" t="str">
            <v>សេង សុវណ្ណារ៉ា</v>
          </cell>
          <cell r="C2522">
            <v>1890300388</v>
          </cell>
          <cell r="D2522" t="str">
            <v>សេង សុវណ្ណារ៉ា</v>
          </cell>
          <cell r="E2522" t="str">
            <v>SENG SOVANNARA</v>
          </cell>
          <cell r="F2522" t="str">
            <v>0480000177514</v>
          </cell>
        </row>
        <row r="2523">
          <cell r="B2523" t="str">
            <v>យិន រដ្ឋា</v>
          </cell>
          <cell r="C2523">
            <v>1832100599</v>
          </cell>
          <cell r="D2523" t="str">
            <v>យិន រដ្ឋា</v>
          </cell>
          <cell r="E2523" t="str">
            <v>YIN RATHA</v>
          </cell>
          <cell r="F2523" t="str">
            <v>0480000184499</v>
          </cell>
        </row>
        <row r="2524">
          <cell r="B2524" t="str">
            <v>សូត សំអេង</v>
          </cell>
          <cell r="C2524">
            <v>1890800335</v>
          </cell>
          <cell r="D2524" t="str">
            <v>សូត សំអេង</v>
          </cell>
          <cell r="E2524" t="str">
            <v>SOT SAM ENG</v>
          </cell>
          <cell r="F2524" t="str">
            <v>0480000399948</v>
          </cell>
        </row>
        <row r="2525">
          <cell r="B2525" t="str">
            <v>រៀល សនវិច្ឆិកា</v>
          </cell>
          <cell r="C2525">
            <v>1942100222</v>
          </cell>
          <cell r="D2525" t="str">
            <v>រៀល សនវិច្ឆិកា</v>
          </cell>
          <cell r="E2525" t="str">
            <v>RIEL SORNVICHEKA</v>
          </cell>
          <cell r="F2525" t="str">
            <v>0480000281672</v>
          </cell>
        </row>
        <row r="2526">
          <cell r="B2526" t="str">
            <v>សុភ័ណ វោហា</v>
          </cell>
          <cell r="C2526">
            <v>1911200320</v>
          </cell>
          <cell r="D2526" t="str">
            <v>សុភ័ណ វោហា</v>
          </cell>
          <cell r="E2526" t="str">
            <v>SOPHORN VOHA</v>
          </cell>
          <cell r="F2526" t="str">
            <v>0480000281567</v>
          </cell>
        </row>
        <row r="2527">
          <cell r="B2527" t="str">
            <v>រស់ រស្មី</v>
          </cell>
          <cell r="C2527">
            <v>2901200364</v>
          </cell>
          <cell r="D2527" t="str">
            <v>រស់ រស្មី</v>
          </cell>
          <cell r="E2527" t="str">
            <v>ROS RAKSMEY</v>
          </cell>
          <cell r="F2527" t="str">
            <v>0480000281575</v>
          </cell>
        </row>
        <row r="2528">
          <cell r="B2528" t="str">
            <v>ចាន់ គារ៉ា</v>
          </cell>
          <cell r="C2528">
            <v>1912100228</v>
          </cell>
          <cell r="D2528" t="str">
            <v>ចាន់ គារ៉ា</v>
          </cell>
          <cell r="E2528" t="str">
            <v>CHANN KEARA</v>
          </cell>
          <cell r="F2528" t="str">
            <v>0480000300146</v>
          </cell>
        </row>
        <row r="2529">
          <cell r="B2529" t="str">
            <v>សុត មុនីរតនា</v>
          </cell>
          <cell r="C2529">
            <v>1941200173</v>
          </cell>
          <cell r="D2529" t="str">
            <v>សុត មុនីរតនា</v>
          </cell>
          <cell r="E2529" t="str">
            <v>SOTH MONYRATANA</v>
          </cell>
          <cell r="F2529" t="str">
            <v>0480000280528</v>
          </cell>
        </row>
        <row r="2530">
          <cell r="B2530" t="str">
            <v>ស៊ិប ចាន់ដានី</v>
          </cell>
          <cell r="C2530">
            <v>2922108185</v>
          </cell>
          <cell r="D2530" t="str">
            <v>ស៊ិប ចាន់ដានី</v>
          </cell>
          <cell r="E2530" t="str">
            <v>SIP CHANDANY</v>
          </cell>
          <cell r="F2530" t="str">
            <v>0480000281621</v>
          </cell>
        </row>
        <row r="2531">
          <cell r="B2531" t="str">
            <v>ឆឹង សេរីវុធិន</v>
          </cell>
          <cell r="C2531">
            <v>1942100223</v>
          </cell>
          <cell r="D2531" t="str">
            <v>ឆឹង សេរីវុធិន</v>
          </cell>
          <cell r="E2531" t="str">
            <v>CHHOENG SEREY
VUTHIN</v>
          </cell>
          <cell r="F2531" t="str">
            <v>0480000280498</v>
          </cell>
        </row>
        <row r="2532">
          <cell r="B2532" t="str">
            <v>ឱក ប៉ុណ្ណារិត</v>
          </cell>
          <cell r="C2532" t="str">
            <v>1721200323</v>
          </cell>
          <cell r="D2532" t="str">
            <v>ឱក ប៉ុណ្ណារិត</v>
          </cell>
          <cell r="E2532" t="str">
            <v>ORK PONNARITH</v>
          </cell>
          <cell r="F2532" t="str">
            <v>0480000024537</v>
          </cell>
        </row>
        <row r="2533">
          <cell r="B2533" t="str">
            <v>ចាន់ រ៉ា</v>
          </cell>
          <cell r="C2533">
            <v>1782100230</v>
          </cell>
          <cell r="D2533" t="str">
            <v>ចាន់ រ៉ា</v>
          </cell>
          <cell r="E2533" t="str">
            <v>CHANN RA</v>
          </cell>
          <cell r="F2533" t="str">
            <v>0480000024483</v>
          </cell>
        </row>
        <row r="2534">
          <cell r="B2534" t="str">
            <v>ប៊ុន សុវិសិទ្ធិ</v>
          </cell>
          <cell r="C2534">
            <v>1800600209</v>
          </cell>
          <cell r="D2534" t="str">
            <v>ប៊ុន សុវិសិទ្ធិ</v>
          </cell>
          <cell r="E2534" t="str">
            <v>BOUN SOVISITH</v>
          </cell>
          <cell r="F2534" t="str">
            <v>0480000025293</v>
          </cell>
        </row>
        <row r="2535">
          <cell r="B2535" t="str">
            <v>អាន ប៉ូលីន</v>
          </cell>
          <cell r="C2535" t="str">
            <v>1850800273</v>
          </cell>
          <cell r="D2535" t="str">
            <v>អាន ប៉ូលីន</v>
          </cell>
          <cell r="E2535" t="str">
            <v>AN POLIN</v>
          </cell>
          <cell r="F2535" t="str">
            <v>0480000024998</v>
          </cell>
        </row>
        <row r="2536">
          <cell r="B2536" t="str">
            <v>ថន សៅ</v>
          </cell>
          <cell r="C2536" t="str">
            <v>1710300076</v>
          </cell>
          <cell r="D2536" t="str">
            <v>ថន សៅ</v>
          </cell>
          <cell r="E2536" t="str">
            <v>THAN SAO</v>
          </cell>
          <cell r="F2536" t="str">
            <v>0480000025277</v>
          </cell>
        </row>
        <row r="2537">
          <cell r="B2537" t="str">
            <v>សេង ស៊ីថា</v>
          </cell>
          <cell r="C2537">
            <v>1802100534</v>
          </cell>
          <cell r="D2537" t="str">
            <v>សេង ស៊ីថា</v>
          </cell>
          <cell r="E2537" t="str">
            <v>SENG SITHA</v>
          </cell>
          <cell r="F2537" t="str">
            <v>0480000139148</v>
          </cell>
        </row>
        <row r="2538">
          <cell r="B2538" t="str">
            <v>អ៊ុយ សេម</v>
          </cell>
          <cell r="C2538">
            <v>1870800259</v>
          </cell>
          <cell r="D2538" t="str">
            <v>អ៊ុយ សេម</v>
          </cell>
          <cell r="E2538" t="str">
            <v>UY SEM</v>
          </cell>
          <cell r="F2538" t="str">
            <v>0130000198626</v>
          </cell>
        </row>
        <row r="2539">
          <cell r="B2539" t="str">
            <v>ខៃ សុធារ័ត្ន</v>
          </cell>
          <cell r="C2539">
            <v>1901200469</v>
          </cell>
          <cell r="D2539" t="str">
            <v>ខៃ សុធារ័ត្ន</v>
          </cell>
          <cell r="E2539" t="str">
            <v>KHAY SOTHEARATH</v>
          </cell>
          <cell r="F2539" t="str">
            <v>0480000177298</v>
          </cell>
        </row>
        <row r="2540">
          <cell r="B2540" t="str">
            <v>អាន បូឡែន</v>
          </cell>
          <cell r="C2540">
            <v>2910800360</v>
          </cell>
          <cell r="D2540" t="str">
            <v>អាន បូឡែន</v>
          </cell>
          <cell r="E2540" t="str">
            <v>AN BOLEN</v>
          </cell>
          <cell r="F2540" t="str">
            <v>0270000098326</v>
          </cell>
        </row>
        <row r="2541">
          <cell r="B2541" t="str">
            <v>កែវ មនោរម្យ</v>
          </cell>
          <cell r="C2541">
            <v>1932000142</v>
          </cell>
          <cell r="D2541" t="str">
            <v>កែវ មនោរម្យ</v>
          </cell>
          <cell r="E2541" t="str">
            <v>KEO MONOROM</v>
          </cell>
          <cell r="F2541" t="str">
            <v>0130000289637</v>
          </cell>
        </row>
        <row r="2542">
          <cell r="B2542" t="str">
            <v>ហួត ឈឺនចាន់ធឿន</v>
          </cell>
          <cell r="C2542">
            <v>1941200172</v>
          </cell>
          <cell r="D2542" t="str">
            <v>ហួត ឈឺនចាន់ធឿន</v>
          </cell>
          <cell r="E2542" t="str">
            <v>HOUTH CHERNCHAN
TUEN</v>
          </cell>
          <cell r="F2542" t="str">
            <v>0480000281591</v>
          </cell>
        </row>
        <row r="2543">
          <cell r="B2543" t="str">
            <v>ជ្រិន ជីវ៉ា</v>
          </cell>
          <cell r="C2543">
            <v>1941800034</v>
          </cell>
          <cell r="D2543" t="str">
            <v>ជ្រិន ជីវ៉ា</v>
          </cell>
          <cell r="E2543" t="str">
            <v>CHRIN CHIVA</v>
          </cell>
          <cell r="F2543" t="str">
            <v>0480000281548</v>
          </cell>
        </row>
        <row r="2544">
          <cell r="B2544" t="str">
            <v>ឈួន សុខា</v>
          </cell>
          <cell r="C2544">
            <v>1780600094</v>
          </cell>
          <cell r="D2544" t="str">
            <v>ឈួន សុខា</v>
          </cell>
          <cell r="E2544" t="str">
            <v>CHHOUN SOKHA</v>
          </cell>
          <cell r="F2544" t="str">
            <v>0480000025226</v>
          </cell>
        </row>
        <row r="2545">
          <cell r="B2545" t="str">
            <v>ជូ សៅសុវណ្ណ</v>
          </cell>
          <cell r="C2545" t="str">
            <v>1761200046</v>
          </cell>
          <cell r="D2545" t="str">
            <v>ជូ សៅសុវណ្ណ</v>
          </cell>
          <cell r="E2545" t="str">
            <v>CHOU SAOSOVANN</v>
          </cell>
          <cell r="F2545" t="str">
            <v>0480000024599</v>
          </cell>
        </row>
        <row r="2546">
          <cell r="B2546" t="str">
            <v>ឃឹម រ៉ាឌី</v>
          </cell>
          <cell r="C2546" t="str">
            <v>1790200354</v>
          </cell>
          <cell r="D2546" t="str">
            <v>ឃឹម រ៉ាឌី</v>
          </cell>
          <cell r="E2546" t="str">
            <v>KHIM RADY</v>
          </cell>
          <cell r="F2546" t="str">
            <v>0480000026435</v>
          </cell>
        </row>
        <row r="2547">
          <cell r="B2547" t="str">
            <v>ជា លីនដា</v>
          </cell>
          <cell r="C2547" t="str">
            <v>2831200171</v>
          </cell>
          <cell r="D2547" t="str">
            <v>ជា លីនដា</v>
          </cell>
          <cell r="E2547" t="str">
            <v>CHEA LINDA</v>
          </cell>
          <cell r="F2547" t="str">
            <v>0480000024588</v>
          </cell>
        </row>
        <row r="2548">
          <cell r="B2548" t="str">
            <v>លឹម សឿន</v>
          </cell>
          <cell r="C2548" t="str">
            <v>1810800324</v>
          </cell>
          <cell r="D2548" t="str">
            <v>លឹម សឿន</v>
          </cell>
          <cell r="E2548" t="str">
            <v>LIM SOEUN</v>
          </cell>
          <cell r="F2548" t="str">
            <v>0480000026637</v>
          </cell>
        </row>
        <row r="2549">
          <cell r="B2549" t="str">
            <v>ឃួន ពិសិដ្ឋ</v>
          </cell>
          <cell r="C2549" t="str">
            <v>1811200477</v>
          </cell>
          <cell r="D2549" t="str">
            <v>ឃួន ពិសិដ្ឋ</v>
          </cell>
          <cell r="E2549" t="str">
            <v>KHOUN PISETH</v>
          </cell>
          <cell r="F2549" t="str">
            <v>0480000024677</v>
          </cell>
        </row>
        <row r="2550">
          <cell r="B2550" t="str">
            <v>ឃឹម សុខស៊ីណា</v>
          </cell>
          <cell r="C2550">
            <v>2810800256</v>
          </cell>
          <cell r="D2550" t="str">
            <v>ឃឹម សុខស៊ីណា</v>
          </cell>
          <cell r="E2550" t="str">
            <v>KHOEM SOKSINA</v>
          </cell>
          <cell r="F2550" t="str">
            <v>0010004030217</v>
          </cell>
        </row>
        <row r="2551">
          <cell r="B2551" t="str">
            <v>ឡុង វិបុល</v>
          </cell>
          <cell r="C2551">
            <v>1882100572</v>
          </cell>
          <cell r="D2551" t="str">
            <v>ឡុង វិបុល</v>
          </cell>
          <cell r="E2551" t="str">
            <v>LONG VIBOL</v>
          </cell>
          <cell r="F2551" t="str">
            <v>0010003920173</v>
          </cell>
        </row>
        <row r="2552">
          <cell r="B2552" t="str">
            <v>ចាន់ វិច្ឆិកា</v>
          </cell>
          <cell r="C2552">
            <v>2821200183</v>
          </cell>
          <cell r="D2552" t="str">
            <v>ចាន់ វិច្ឆិកា</v>
          </cell>
          <cell r="E2552" t="str">
            <v>CHAN VICHEKA</v>
          </cell>
          <cell r="F2552" t="str">
            <v>0480000024823</v>
          </cell>
        </row>
        <row r="2553">
          <cell r="B2553" t="str">
            <v>សឿន សុយោធ</v>
          </cell>
          <cell r="C2553" t="str">
            <v>1821400235</v>
          </cell>
          <cell r="D2553" t="str">
            <v>សឿន សុយោធ</v>
          </cell>
          <cell r="E2553" t="str">
            <v>SOEUN SOYODH</v>
          </cell>
          <cell r="F2553" t="str">
            <v>0480000024475</v>
          </cell>
        </row>
        <row r="2554">
          <cell r="B2554" t="str">
            <v>សារ៉ុម ចំណាន</v>
          </cell>
          <cell r="C2554" t="str">
            <v>1830800279</v>
          </cell>
          <cell r="D2554" t="str">
            <v>សារ៉ុម ចំណាន</v>
          </cell>
          <cell r="E2554" t="str">
            <v>SAROM CHAMNAN</v>
          </cell>
          <cell r="F2554" t="str">
            <v>0480000025347</v>
          </cell>
        </row>
        <row r="2555">
          <cell r="B2555" t="str">
            <v>ស៊ូ ដាវី</v>
          </cell>
          <cell r="C2555" t="str">
            <v>2821200279</v>
          </cell>
          <cell r="D2555" t="str">
            <v>ស៊ូ ដាវី</v>
          </cell>
          <cell r="E2555" t="str">
            <v>SOU DAVY</v>
          </cell>
          <cell r="F2555" t="str">
            <v>0480000026958</v>
          </cell>
        </row>
        <row r="2556">
          <cell r="B2556" t="str">
            <v>ថោង ចន្ទថូ</v>
          </cell>
          <cell r="C2556" t="str">
            <v>1790600183</v>
          </cell>
          <cell r="D2556" t="str">
            <v>ថោង ចន្ទថូ</v>
          </cell>
          <cell r="E2556" t="str">
            <v>THONG CHANTHO</v>
          </cell>
          <cell r="F2556" t="str">
            <v>0480000025331</v>
          </cell>
        </row>
        <row r="2557">
          <cell r="B2557" t="str">
            <v>ថោង ប៊ុនថា</v>
          </cell>
          <cell r="C2557" t="str">
            <v>1810600207</v>
          </cell>
          <cell r="D2557" t="str">
            <v>ថោង ប៊ុនថា</v>
          </cell>
          <cell r="E2557" t="str">
            <v>THONG BUNTHA</v>
          </cell>
          <cell r="F2557" t="str">
            <v>0480000024718</v>
          </cell>
        </row>
        <row r="2558">
          <cell r="B2558" t="str">
            <v>ជុំ សុខានី</v>
          </cell>
          <cell r="C2558" t="str">
            <v>2800800306</v>
          </cell>
          <cell r="D2558" t="str">
            <v>ជុំ សុខានី</v>
          </cell>
          <cell r="E2558" t="str">
            <v>CHUM SOKHANY</v>
          </cell>
          <cell r="F2558" t="str">
            <v>0480000026745</v>
          </cell>
        </row>
        <row r="2559">
          <cell r="B2559" t="str">
            <v>ឡាច បណ្ឌិត</v>
          </cell>
          <cell r="C2559" t="str">
            <v>1861200175</v>
          </cell>
          <cell r="D2559" t="str">
            <v>ឡាច បណ្ឌិត</v>
          </cell>
          <cell r="E2559" t="str">
            <v>LACH BANDITH</v>
          </cell>
          <cell r="F2559" t="str">
            <v>0480000027245</v>
          </cell>
        </row>
        <row r="2560">
          <cell r="B2560" t="str">
            <v>អ៊ុល ថាវិន</v>
          </cell>
          <cell r="C2560" t="str">
            <v>2840800248</v>
          </cell>
          <cell r="D2560" t="str">
            <v>អ៊ុល ថាវិន</v>
          </cell>
          <cell r="E2560" t="str">
            <v>UL THAVIN</v>
          </cell>
          <cell r="F2560" t="str">
            <v>0480000023878</v>
          </cell>
        </row>
        <row r="2561">
          <cell r="B2561" t="str">
            <v>អ៊ុំ ឃុន្នី</v>
          </cell>
          <cell r="C2561">
            <v>2900400155</v>
          </cell>
          <cell r="D2561" t="str">
            <v>អ៊ុំ ឃុន្នី</v>
          </cell>
          <cell r="E2561" t="str">
            <v>UM KHUNNY</v>
          </cell>
          <cell r="F2561" t="str">
            <v>0010003923261</v>
          </cell>
        </row>
        <row r="2562">
          <cell r="B2562" t="str">
            <v>យ៉ាន់ គឹមស្រ៊ុន</v>
          </cell>
          <cell r="C2562">
            <v>2870600211</v>
          </cell>
          <cell r="D2562" t="str">
            <v>យ៉ាន់ គឹមស្រ៊ុន</v>
          </cell>
          <cell r="E2562" t="str">
            <v>YANN KIMSRUN</v>
          </cell>
          <cell r="F2562" t="str">
            <v>0480000180264</v>
          </cell>
        </row>
        <row r="2563">
          <cell r="B2563" t="str">
            <v>កុន សុភា</v>
          </cell>
          <cell r="C2563">
            <v>2891000159</v>
          </cell>
          <cell r="D2563" t="str">
            <v>កុន សុភា</v>
          </cell>
          <cell r="E2563" t="str">
            <v>KON SOPHEA</v>
          </cell>
          <cell r="F2563" t="str">
            <v>0480000177538</v>
          </cell>
        </row>
        <row r="2564">
          <cell r="B2564" t="str">
            <v>យឹត ជូ</v>
          </cell>
          <cell r="C2564">
            <v>1900700236</v>
          </cell>
          <cell r="D2564" t="str">
            <v>យឹត ជូ</v>
          </cell>
          <cell r="E2564" t="str">
            <v>YIT CHOU</v>
          </cell>
          <cell r="F2564" t="str">
            <v>0100000185797</v>
          </cell>
        </row>
        <row r="2565">
          <cell r="B2565" t="str">
            <v>តាន់ ហ្ស៊ីម្មៀន</v>
          </cell>
          <cell r="C2565">
            <v>2931500061</v>
          </cell>
          <cell r="D2565" t="str">
            <v>តាន់ ហ្ស៊ីម្មៀន</v>
          </cell>
          <cell r="E2565" t="str">
            <v>TANN ZYMEAN</v>
          </cell>
          <cell r="F2565" t="str">
            <v>0480000117597</v>
          </cell>
        </row>
        <row r="2566">
          <cell r="B2566" t="str">
            <v>ហេង សុខុន</v>
          </cell>
          <cell r="C2566">
            <v>1792100366</v>
          </cell>
          <cell r="D2566" t="str">
            <v>ហេង សុខុន</v>
          </cell>
          <cell r="E2566" t="str">
            <v>HENG SOKHON</v>
          </cell>
          <cell r="F2566" t="str">
            <v>0480000024653</v>
          </cell>
        </row>
        <row r="2567">
          <cell r="B2567" t="str">
            <v>ឃាក ឡៃគាង</v>
          </cell>
          <cell r="C2567" t="str">
            <v>2870800202</v>
          </cell>
          <cell r="D2567" t="str">
            <v>ឃាក ឡៃគាង</v>
          </cell>
          <cell r="E2567" t="str">
            <v>KHEAK LAI KEANG</v>
          </cell>
          <cell r="F2567" t="str">
            <v>0480000024367</v>
          </cell>
        </row>
        <row r="2568">
          <cell r="B2568" t="str">
            <v>យ៉យ ឃីម</v>
          </cell>
          <cell r="C2568" t="str">
            <v>1780300274</v>
          </cell>
          <cell r="D2568" t="str">
            <v>យ៉យ ឃីម</v>
          </cell>
          <cell r="E2568" t="str">
            <v>YOY KHIM</v>
          </cell>
          <cell r="F2568" t="str">
            <v>0480000027784</v>
          </cell>
        </row>
        <row r="2569">
          <cell r="B2569" t="str">
            <v>ស្រស់ សម្ផស្ស</v>
          </cell>
          <cell r="C2569" t="str">
            <v>1820800352</v>
          </cell>
          <cell r="D2569" t="str">
            <v>ស្រស់ សម្ផស្ស</v>
          </cell>
          <cell r="E2569" t="str">
            <v>SROS SAMPHORS</v>
          </cell>
          <cell r="F2569" t="str">
            <v>0480000025102</v>
          </cell>
        </row>
        <row r="2570">
          <cell r="B2570" t="str">
            <v>ភិន ពុធថន</v>
          </cell>
          <cell r="C2570" t="str">
            <v>1830300355</v>
          </cell>
          <cell r="D2570" t="str">
            <v>ភិន ពុធថន</v>
          </cell>
          <cell r="E2570" t="str">
            <v>PHIN PUTTHAN</v>
          </cell>
          <cell r="F2570" t="str">
            <v>0480000025749</v>
          </cell>
        </row>
        <row r="2571">
          <cell r="B2571" t="str">
            <v>ឆេង លក្ខិណា</v>
          </cell>
          <cell r="C2571">
            <v>2911200174</v>
          </cell>
          <cell r="D2571" t="str">
            <v>ឆេង លក្ខិណា</v>
          </cell>
          <cell r="E2571" t="str">
            <v>CHHENG LEAKHENA</v>
          </cell>
          <cell r="F2571" t="str">
            <v>0420000085908</v>
          </cell>
        </row>
        <row r="2572">
          <cell r="B2572" t="str">
            <v>ប៉ឹង សៀកលី</v>
          </cell>
          <cell r="C2572">
            <v>2912100323</v>
          </cell>
          <cell r="D2572" t="str">
            <v>ប៉ឹង សៀកលី</v>
          </cell>
          <cell r="E2572" t="str">
            <v>POENG SIEKLY</v>
          </cell>
          <cell r="F2572" t="str">
            <v>0480000177301</v>
          </cell>
        </row>
        <row r="2573">
          <cell r="B2573" t="str">
            <v>ប៉ក់ រតនៈ</v>
          </cell>
          <cell r="C2573">
            <v>1822100459</v>
          </cell>
          <cell r="D2573" t="str">
            <v>ប៉ក់ រតនៈ</v>
          </cell>
          <cell r="E2573" t="str">
            <v>PAK RATTANAK</v>
          </cell>
          <cell r="F2573" t="str">
            <v>0230000161948</v>
          </cell>
        </row>
        <row r="2574">
          <cell r="B2574" t="str">
            <v>បូ លីនដា</v>
          </cell>
          <cell r="C2574">
            <v>2910700204</v>
          </cell>
          <cell r="D2574" t="str">
            <v>បូ លីនដា</v>
          </cell>
          <cell r="E2574" t="str">
            <v>BO LINDA</v>
          </cell>
          <cell r="F2574" t="str">
            <v>0130000183254</v>
          </cell>
        </row>
        <row r="2575">
          <cell r="B2575" t="str">
            <v>ស៊ឹង សុលីណា</v>
          </cell>
          <cell r="C2575">
            <v>1810300294</v>
          </cell>
          <cell r="D2575" t="str">
            <v>ស៊ឹង សុលីណា</v>
          </cell>
          <cell r="E2575" t="str">
            <v>SEUNG SOLINA</v>
          </cell>
          <cell r="F2575" t="str">
            <v>0480000027393</v>
          </cell>
        </row>
        <row r="2576">
          <cell r="B2576" t="str">
            <v>ថន ដាលាភ</v>
          </cell>
          <cell r="C2576" t="str">
            <v>2841200191</v>
          </cell>
          <cell r="D2576" t="str">
            <v>ថន ដាលាភ</v>
          </cell>
          <cell r="E2576" t="str">
            <v>THAN DALEAP</v>
          </cell>
          <cell r="F2576" t="str">
            <v>0480000025986</v>
          </cell>
        </row>
        <row r="2577">
          <cell r="B2577" t="str">
            <v>អ៊ិត ណារ៉េត</v>
          </cell>
          <cell r="C2577" t="str">
            <v>1811200536</v>
          </cell>
          <cell r="D2577" t="str">
            <v>អ៊ិត ណារ៉េត</v>
          </cell>
          <cell r="E2577" t="str">
            <v>ITH NARETH</v>
          </cell>
          <cell r="F2577" t="str">
            <v>0480000026613</v>
          </cell>
        </row>
        <row r="2578">
          <cell r="B2578" t="str">
            <v>ដោក ប៊ុនថេង</v>
          </cell>
          <cell r="C2578" t="str">
            <v>1831200459</v>
          </cell>
          <cell r="D2578" t="str">
            <v>ដោក ប៊ុនថេង</v>
          </cell>
          <cell r="E2578" t="str">
            <v>DORK BUNTHENG</v>
          </cell>
          <cell r="F2578" t="str">
            <v>0480000026877</v>
          </cell>
        </row>
        <row r="2579">
          <cell r="B2579" t="str">
            <v>អ៊ុក ណេង</v>
          </cell>
          <cell r="C2579">
            <v>1840300363</v>
          </cell>
          <cell r="D2579" t="str">
            <v>អ៊ុក ណេង</v>
          </cell>
          <cell r="E2579" t="str">
            <v>OUK NENG</v>
          </cell>
          <cell r="F2579" t="str">
            <v>0010004030201</v>
          </cell>
        </row>
        <row r="2580">
          <cell r="B2580" t="str">
            <v>អ៊ុង សារាបុត្ត</v>
          </cell>
          <cell r="C2580" t="str">
            <v>1801200395</v>
          </cell>
          <cell r="D2580" t="str">
            <v>អ៊ុង សារាបុត្ត</v>
          </cell>
          <cell r="E2580" t="str">
            <v>UNG SARABOT</v>
          </cell>
          <cell r="F2580" t="str">
            <v>0510000004519</v>
          </cell>
        </row>
        <row r="2581">
          <cell r="B2581" t="str">
            <v>យឹម សុភ័ក្រ្ត</v>
          </cell>
          <cell r="C2581" t="str">
            <v>2801200247</v>
          </cell>
          <cell r="D2581" t="str">
            <v>យឹម សុភ័ក្រ្ត</v>
          </cell>
          <cell r="E2581" t="str">
            <v>YIM SOPHEAK</v>
          </cell>
          <cell r="F2581" t="str">
            <v>0480000025544</v>
          </cell>
        </row>
        <row r="2582">
          <cell r="B2582" t="str">
            <v>តិល វ៉ាន់ថន</v>
          </cell>
          <cell r="C2582" t="str">
            <v>1790600215</v>
          </cell>
          <cell r="D2582" t="str">
            <v>តិល វ៉ាន់ថន</v>
          </cell>
          <cell r="E2582" t="str">
            <v>TIL VANTHORN</v>
          </cell>
          <cell r="F2582" t="str">
            <v>0480000028047</v>
          </cell>
        </row>
        <row r="2583">
          <cell r="B2583" t="str">
            <v>ងួន វុតថេត</v>
          </cell>
          <cell r="C2583">
            <v>1781400176</v>
          </cell>
          <cell r="D2583" t="str">
            <v>ងួន វុតថេត</v>
          </cell>
          <cell r="E2583" t="str">
            <v>NGUON VUTHET</v>
          </cell>
          <cell r="F2583" t="str">
            <v>0140000072342</v>
          </cell>
        </row>
        <row r="2584">
          <cell r="B2584" t="str">
            <v>ដួង វណ្ណៈរ័ត្ន</v>
          </cell>
          <cell r="C2584">
            <v>2810200329</v>
          </cell>
          <cell r="D2584" t="str">
            <v>ដួង វណ្ណៈរ័ត្ន</v>
          </cell>
          <cell r="E2584" t="str">
            <v>DUONG VANNAKRATH</v>
          </cell>
          <cell r="F2584" t="str">
            <v>0480000289697</v>
          </cell>
        </row>
        <row r="2585">
          <cell r="B2585" t="str">
            <v>ថុក តេចហុង</v>
          </cell>
          <cell r="C2585" t="str">
            <v>1870800165</v>
          </cell>
          <cell r="D2585" t="str">
            <v>ថុក តេចហុង</v>
          </cell>
          <cell r="E2585" t="str">
            <v>THOK TECHHONG</v>
          </cell>
          <cell r="F2585" t="str">
            <v>0480000026818</v>
          </cell>
        </row>
        <row r="2586">
          <cell r="B2586" t="str">
            <v>ហូ សុជាតិ</v>
          </cell>
          <cell r="C2586">
            <v>1831200458</v>
          </cell>
          <cell r="D2586" t="str">
            <v>ហូ សុជាតិ</v>
          </cell>
          <cell r="E2586" t="str">
            <v>HO SOCHEATH</v>
          </cell>
          <cell r="F2586" t="str">
            <v>0480000218407</v>
          </cell>
        </row>
        <row r="2587">
          <cell r="B2587" t="str">
            <v>សឹង ស្រីល័ក្ខ</v>
          </cell>
          <cell r="C2587">
            <v>2930700216</v>
          </cell>
          <cell r="D2587" t="str">
            <v>សឹង ស្រីល័ក្ខ</v>
          </cell>
          <cell r="E2587" t="str">
            <v>SOENG SREYLEAK</v>
          </cell>
          <cell r="F2587" t="str">
            <v>0480000177387</v>
          </cell>
        </row>
        <row r="2588">
          <cell r="B2588" t="str">
            <v>ហូ ម៉ូន្នី</v>
          </cell>
          <cell r="C2588">
            <v>1871200312</v>
          </cell>
          <cell r="D2588" t="str">
            <v>ហូ ម៉ូន្នី</v>
          </cell>
          <cell r="E2588" t="str">
            <v>HO MONY</v>
          </cell>
          <cell r="F2588" t="str">
            <v>0440000113654</v>
          </cell>
        </row>
        <row r="2589">
          <cell r="B2589" t="str">
            <v>វ៉ា វិសិដ្ឋ</v>
          </cell>
          <cell r="C2589">
            <v>1951400136</v>
          </cell>
          <cell r="D2589" t="str">
            <v>វ៉ា វិសិដ្ឋ</v>
          </cell>
          <cell r="E2589" t="str">
            <v>VA VISETH</v>
          </cell>
          <cell r="F2589" t="str">
            <v>0480000281559</v>
          </cell>
        </row>
        <row r="2590">
          <cell r="B2590" t="str">
            <v>តឹប អឿន</v>
          </cell>
          <cell r="C2590" t="str">
            <v>1692100103</v>
          </cell>
          <cell r="D2590" t="str">
            <v>តឹប អឿន</v>
          </cell>
          <cell r="E2590" t="str">
            <v>TEP OEUN</v>
          </cell>
          <cell r="F2590" t="str">
            <v>0010002534091</v>
          </cell>
        </row>
        <row r="2591">
          <cell r="B2591" t="str">
            <v>ទា អ៊ីវហួត</v>
          </cell>
          <cell r="C2591" t="str">
            <v>1731200278</v>
          </cell>
          <cell r="D2591" t="str">
            <v>ទា អ៊ីវហួត</v>
          </cell>
          <cell r="E2591" t="str">
            <v>TEAR IVHUOT</v>
          </cell>
          <cell r="F2591" t="str">
            <v>0510000005035</v>
          </cell>
        </row>
        <row r="2592">
          <cell r="B2592" t="str">
            <v>ឈុន វណ្ណឡេង</v>
          </cell>
          <cell r="C2592" t="str">
            <v>1811200562</v>
          </cell>
          <cell r="D2592" t="str">
            <v>ឈុន វណ្ណឡេង</v>
          </cell>
          <cell r="E2592" t="str">
            <v>CHHUN VANLENG</v>
          </cell>
          <cell r="F2592" t="str">
            <v>0130000134048</v>
          </cell>
        </row>
        <row r="2593">
          <cell r="B2593" t="str">
            <v>អ៊ូ ព្រំសុធារី</v>
          </cell>
          <cell r="C2593" t="str">
            <v>2732100013</v>
          </cell>
          <cell r="D2593" t="str">
            <v>អ៊ូ ព្រំសុធារី</v>
          </cell>
          <cell r="E2593" t="str">
            <v>OU PRUMSOTHEARY</v>
          </cell>
          <cell r="F2593" t="str">
            <v>0510000004772</v>
          </cell>
        </row>
        <row r="2594">
          <cell r="B2594" t="str">
            <v>ស្រី ពិដោរ</v>
          </cell>
          <cell r="C2594" t="str">
            <v>2651200063</v>
          </cell>
          <cell r="D2594" t="str">
            <v>ស្រី ពិដោរ</v>
          </cell>
          <cell r="E2594" t="str">
            <v>SREY PIDOR</v>
          </cell>
          <cell r="F2594" t="str">
            <v>0510000005159</v>
          </cell>
        </row>
        <row r="2595">
          <cell r="B2595" t="str">
            <v>ផល សុភាព</v>
          </cell>
          <cell r="C2595" t="str">
            <v>1840800378</v>
          </cell>
          <cell r="D2595" t="str">
            <v>ផល សុភាព</v>
          </cell>
          <cell r="E2595" t="str">
            <v>PHAL SOPHEAP</v>
          </cell>
          <cell r="F2595" t="str">
            <v>0510000004896</v>
          </cell>
        </row>
        <row r="2596">
          <cell r="B2596" t="str">
            <v>សូវ សុខផល</v>
          </cell>
          <cell r="C2596" t="str">
            <v>1720600018</v>
          </cell>
          <cell r="D2596" t="str">
            <v>សូវ សុខផល</v>
          </cell>
          <cell r="E2596" t="str">
            <v>SOV SOKPHAL</v>
          </cell>
          <cell r="F2596" t="str">
            <v>0510000004667</v>
          </cell>
        </row>
        <row r="2597">
          <cell r="B2597" t="str">
            <v>ប៉ក់ កែវរតនៈ</v>
          </cell>
          <cell r="C2597" t="str">
            <v>1802100193</v>
          </cell>
          <cell r="D2597" t="str">
            <v>ប៉ក់ កែវរតនៈ</v>
          </cell>
          <cell r="E2597" t="str">
            <v>PAK KEOROATANAK</v>
          </cell>
          <cell r="F2597" t="str">
            <v>0510000005663</v>
          </cell>
        </row>
        <row r="2598">
          <cell r="B2598" t="str">
            <v>ម៉ាង ពិសិដ្ឋ</v>
          </cell>
          <cell r="C2598">
            <v>1740800704</v>
          </cell>
          <cell r="D2598" t="str">
            <v>ម៉ាង ពិសិដ្ឋ</v>
          </cell>
          <cell r="E2598" t="str">
            <v>MANG PISETH</v>
          </cell>
          <cell r="F2598" t="str">
            <v>0270000054547</v>
          </cell>
        </row>
        <row r="2599">
          <cell r="B2599" t="str">
            <v>គង់ វណ្ណា</v>
          </cell>
          <cell r="C2599">
            <v>1872100277</v>
          </cell>
          <cell r="D2599" t="str">
            <v>គង់ វណ្ណា</v>
          </cell>
          <cell r="E2599" t="str">
            <v>KONG VANNA</v>
          </cell>
          <cell r="F2599" t="str">
            <v>0260000226558</v>
          </cell>
        </row>
        <row r="2600">
          <cell r="B2600" t="str">
            <v>ម៉ុក ណារីម</v>
          </cell>
          <cell r="C2600">
            <v>1891200334</v>
          </cell>
          <cell r="D2600" t="str">
            <v>ម៉ុក ណារីម</v>
          </cell>
          <cell r="E2600" t="str">
            <v>MOK NARIM</v>
          </cell>
          <cell r="F2600" t="str">
            <v>0510000050367</v>
          </cell>
        </row>
        <row r="2601">
          <cell r="B2601" t="str">
            <v>ប៉ក់ កែវរតនា</v>
          </cell>
          <cell r="C2601">
            <v>1792100416</v>
          </cell>
          <cell r="D2601" t="str">
            <v>ប៉ក់ កែវរតនា</v>
          </cell>
          <cell r="E2601" t="str">
            <v>PAK KEOROTANA</v>
          </cell>
          <cell r="F2601" t="str">
            <v>0510000050887</v>
          </cell>
        </row>
        <row r="2602">
          <cell r="B2602" t="str">
            <v>អ៊ុក ចាន់ណារិន</v>
          </cell>
          <cell r="C2602" t="str">
            <v>1841200376</v>
          </cell>
          <cell r="D2602" t="str">
            <v>អ៊ុក ចាន់ណារិន</v>
          </cell>
          <cell r="E2602" t="str">
            <v>OUK CHANNRIN</v>
          </cell>
          <cell r="F2602" t="str">
            <v>0510000004993</v>
          </cell>
        </row>
        <row r="2603">
          <cell r="B2603" t="str">
            <v>ស៊ុំ ផល្លា</v>
          </cell>
          <cell r="C2603" t="str">
            <v>1871200087</v>
          </cell>
          <cell r="D2603" t="str">
            <v>ស៊ុំ ផល្លា</v>
          </cell>
          <cell r="E2603" t="str">
            <v>SUM PHALLA</v>
          </cell>
          <cell r="F2603" t="str">
            <v>0510000004748</v>
          </cell>
        </row>
        <row r="2604">
          <cell r="B2604" t="str">
            <v>ទ្រី ចាន់ណា</v>
          </cell>
          <cell r="C2604">
            <v>2872100267</v>
          </cell>
          <cell r="D2604" t="str">
            <v>ទ្រី ចាន់ណា</v>
          </cell>
          <cell r="E2604" t="str">
            <v>TRY CHANNA</v>
          </cell>
          <cell r="F2604" t="str">
            <v>0510000072085</v>
          </cell>
        </row>
        <row r="2605">
          <cell r="B2605" t="str">
            <v>ហួរ គាណាន់</v>
          </cell>
          <cell r="C2605">
            <v>1910500158</v>
          </cell>
          <cell r="D2605" t="str">
            <v>ហួរ គាណាន់</v>
          </cell>
          <cell r="E2605" t="str">
            <v>HUO KEANAN</v>
          </cell>
          <cell r="F2605" t="str">
            <v>0510000087244</v>
          </cell>
        </row>
        <row r="2606">
          <cell r="B2606" t="str">
            <v>ស្រេង វិសាល</v>
          </cell>
          <cell r="C2606">
            <v>1922100346</v>
          </cell>
          <cell r="D2606" t="str">
            <v>ស្រេង វិសាល</v>
          </cell>
          <cell r="E2606" t="str">
            <v>SAENG VISAL</v>
          </cell>
          <cell r="F2606" t="str">
            <v>0510000083788</v>
          </cell>
        </row>
        <row r="2607">
          <cell r="B2607" t="str">
            <v>ជា សុធារ៉ា</v>
          </cell>
          <cell r="C2607">
            <v>1931200272</v>
          </cell>
          <cell r="D2607" t="str">
            <v>ជា សុធារ៉ា</v>
          </cell>
          <cell r="E2607" t="str">
            <v>CHEA SOTHEARA</v>
          </cell>
          <cell r="F2607" t="str">
            <v>0510000083761</v>
          </cell>
        </row>
        <row r="2608">
          <cell r="B2608" t="str">
            <v>ឆោម វណ្ណៈ</v>
          </cell>
          <cell r="C2608">
            <v>1870800418</v>
          </cell>
          <cell r="D2608" t="str">
            <v>ឆោម វណ្ណៈ</v>
          </cell>
          <cell r="E2608" t="str">
            <v>CHHORM VANNAK</v>
          </cell>
          <cell r="F2608" t="str">
            <v>0510000083777</v>
          </cell>
        </row>
        <row r="2609">
          <cell r="B2609" t="str">
            <v>វឹង សារ៉ន</v>
          </cell>
          <cell r="C2609">
            <v>1921700183</v>
          </cell>
          <cell r="D2609" t="str">
            <v>វឹង សារ៉ន</v>
          </cell>
          <cell r="E2609" t="str">
            <v>VERNG SARORN</v>
          </cell>
          <cell r="F2609" t="str">
            <v>0510000087392</v>
          </cell>
        </row>
        <row r="2610">
          <cell r="B2610" t="str">
            <v>កែវ គឹមហ្សាន</v>
          </cell>
          <cell r="C2610" t="str">
            <v>1861200154</v>
          </cell>
          <cell r="D2610" t="str">
            <v>កែវ គឹមហ្សាន</v>
          </cell>
          <cell r="E2610" t="str">
            <v>KEO KIMZAN</v>
          </cell>
          <cell r="F2610" t="str">
            <v>0510000005221</v>
          </cell>
        </row>
        <row r="2611">
          <cell r="B2611" t="str">
            <v>ហ៊ាន សុខា</v>
          </cell>
          <cell r="C2611" t="str">
            <v>1821200580</v>
          </cell>
          <cell r="D2611" t="str">
            <v>ហ៊ាន សុខា</v>
          </cell>
          <cell r="E2611" t="str">
            <v>HEAN SOKHA</v>
          </cell>
          <cell r="F2611" t="str">
            <v>0130000132722</v>
          </cell>
        </row>
        <row r="2612">
          <cell r="B2612" t="str">
            <v>វុធ ស៊ីនាត</v>
          </cell>
          <cell r="C2612">
            <v>1884800002</v>
          </cell>
          <cell r="D2612" t="str">
            <v>វុធ ស៊ីនាត</v>
          </cell>
          <cell r="E2612" t="str">
            <v>VUTH SINEATH</v>
          </cell>
          <cell r="F2612" t="str">
            <v>0510000102723</v>
          </cell>
        </row>
        <row r="2613">
          <cell r="B2613" t="str">
            <v>សុខ ចេនដាលីន</v>
          </cell>
          <cell r="C2613">
            <v>2900700208</v>
          </cell>
          <cell r="D2613" t="str">
            <v>សុខ ចេនដាលីន</v>
          </cell>
          <cell r="E2613" t="str">
            <v>SOK CHENDALIN</v>
          </cell>
          <cell r="F2613" t="str">
            <v>0510000126387</v>
          </cell>
        </row>
        <row r="2614">
          <cell r="B2614" t="str">
            <v>អ៊ឹម សម្បត្តិ</v>
          </cell>
          <cell r="C2614" t="str">
            <v>1850700262</v>
          </cell>
          <cell r="D2614" t="str">
            <v>អ៊ឹម សម្បត្តិ</v>
          </cell>
          <cell r="E2614" t="str">
            <v>IM SAMBATH</v>
          </cell>
          <cell r="F2614" t="str">
            <v>0510000004721</v>
          </cell>
        </row>
        <row r="2615">
          <cell r="B2615" t="str">
            <v>អ៊ុក ចាន់ណារិទ្ឋ</v>
          </cell>
          <cell r="C2615" t="str">
            <v>1821200540</v>
          </cell>
          <cell r="D2615" t="str">
            <v>អ៊ុក ចាន់ណារិទ្ឋ</v>
          </cell>
          <cell r="E2615" t="str">
            <v>OUK CHANNARITH</v>
          </cell>
          <cell r="F2615" t="str">
            <v>0510000005377</v>
          </cell>
        </row>
        <row r="2616">
          <cell r="B2616" t="str">
            <v>សែម ថារិទ្ធ</v>
          </cell>
          <cell r="C2616" t="str">
            <v>1841200303</v>
          </cell>
          <cell r="D2616" t="str">
            <v>សែម ថារិទ្ធ</v>
          </cell>
          <cell r="E2616" t="str">
            <v>SEM THARITH</v>
          </cell>
          <cell r="F2616" t="str">
            <v>0510000004713</v>
          </cell>
        </row>
        <row r="2617">
          <cell r="B2617" t="str">
            <v>ផេន សុផាត</v>
          </cell>
          <cell r="C2617" t="str">
            <v>1790300469</v>
          </cell>
          <cell r="D2617" t="str">
            <v>ផេន សុផាត</v>
          </cell>
          <cell r="E2617" t="str">
            <v>PHEN SOPHAT</v>
          </cell>
          <cell r="F2617" t="str">
            <v>0510000025478</v>
          </cell>
        </row>
        <row r="2618">
          <cell r="B2618" t="str">
            <v>ស៊ុម យុទ្ធី</v>
          </cell>
          <cell r="C2618" t="str">
            <v>2710200002</v>
          </cell>
          <cell r="D2618" t="str">
            <v>ស៊ុម យុទ្ធី</v>
          </cell>
          <cell r="E2618" t="str">
            <v>SUM YUTHY</v>
          </cell>
          <cell r="F2618" t="str">
            <v>0510000005132</v>
          </cell>
        </row>
        <row r="2619">
          <cell r="B2619" t="str">
            <v>ឈុយ ភារៈ</v>
          </cell>
          <cell r="C2619">
            <v>1930700227</v>
          </cell>
          <cell r="D2619" t="str">
            <v>ឈុយ ភារៈ</v>
          </cell>
          <cell r="E2619" t="str">
            <v>CHHUY PHEAREAK</v>
          </cell>
          <cell r="F2619" t="str">
            <v>0120000217048</v>
          </cell>
        </row>
        <row r="2620">
          <cell r="B2620" t="str">
            <v>ម៉ន មុនី</v>
          </cell>
          <cell r="C2620">
            <v>1790300398</v>
          </cell>
          <cell r="D2620" t="str">
            <v>ម៉ន មុនី</v>
          </cell>
          <cell r="E2620" t="str">
            <v>MON MUNY</v>
          </cell>
          <cell r="F2620" t="str">
            <v>0510000128641</v>
          </cell>
        </row>
        <row r="2621">
          <cell r="B2621" t="str">
            <v>ម៉ុក ស៊ីណា</v>
          </cell>
          <cell r="C2621">
            <v>2822100186</v>
          </cell>
          <cell r="D2621" t="str">
            <v>ម៉ុក ស៊ីណា</v>
          </cell>
          <cell r="E2621" t="str">
            <v>MOK SINA</v>
          </cell>
          <cell r="F2621" t="str">
            <v>0510000138388</v>
          </cell>
        </row>
        <row r="2622">
          <cell r="B2622" t="str">
            <v>រឿង ដាវី</v>
          </cell>
          <cell r="C2622">
            <v>2830800227</v>
          </cell>
          <cell r="D2622" t="str">
            <v>រឿង ដាវី</v>
          </cell>
          <cell r="E2622" t="str">
            <v>ROEUNG DAVY</v>
          </cell>
          <cell r="F2622" t="str">
            <v>0250000150769</v>
          </cell>
        </row>
        <row r="2623">
          <cell r="B2623" t="str">
            <v>សោ សារ៉ាវុធ</v>
          </cell>
          <cell r="C2623" t="str">
            <v>1751200164</v>
          </cell>
          <cell r="D2623" t="str">
            <v>សោ សារ៉ាវុធ</v>
          </cell>
          <cell r="E2623" t="str">
            <v>SOR SARAVUTH</v>
          </cell>
          <cell r="F2623" t="str">
            <v>0510000004829</v>
          </cell>
        </row>
        <row r="2624">
          <cell r="B2624" t="str">
            <v>ទូច ពិសិដ្ឋ</v>
          </cell>
          <cell r="C2624" t="str">
            <v>1730800154</v>
          </cell>
          <cell r="D2624" t="str">
            <v>ទូច ពិសិដ្ឋ</v>
          </cell>
          <cell r="E2624" t="str">
            <v>TOUCH PISETH</v>
          </cell>
          <cell r="F2624" t="str">
            <v>0510000005396</v>
          </cell>
        </row>
        <row r="2625">
          <cell r="B2625" t="str">
            <v>ប៊ុន ជាបផាង</v>
          </cell>
          <cell r="C2625" t="str">
            <v>1740300648</v>
          </cell>
          <cell r="D2625" t="str">
            <v>ប៊ុន ជាបផាង</v>
          </cell>
          <cell r="E2625" t="str">
            <v>BOUN CHEABPHANG</v>
          </cell>
          <cell r="F2625" t="str">
            <v>0510000004888</v>
          </cell>
        </row>
        <row r="2626">
          <cell r="B2626" t="str">
            <v>ម៉ាក រតនា</v>
          </cell>
          <cell r="C2626">
            <v>2901200320</v>
          </cell>
          <cell r="D2626" t="str">
            <v>ម៉ាក រតនា</v>
          </cell>
          <cell r="E2626" t="str">
            <v>MAK RATANA</v>
          </cell>
          <cell r="F2626" t="str">
            <v>0510000050391</v>
          </cell>
        </row>
        <row r="2627">
          <cell r="B2627" t="str">
            <v>កែ ណារិន</v>
          </cell>
          <cell r="C2627">
            <v>1822100658</v>
          </cell>
          <cell r="D2627" t="str">
            <v>កែ ណារិន</v>
          </cell>
          <cell r="E2627" t="str">
            <v>KE NARIN</v>
          </cell>
          <cell r="F2627" t="str">
            <v>0510000078229</v>
          </cell>
        </row>
        <row r="2628">
          <cell r="B2628" t="str">
            <v>ស៊ន ម៉ាល័យ</v>
          </cell>
          <cell r="C2628" t="str">
            <v>2872100188</v>
          </cell>
          <cell r="D2628" t="str">
            <v>ស៊ន ម៉ាល័យ</v>
          </cell>
          <cell r="E2628" t="str">
            <v>SORN MALAY</v>
          </cell>
          <cell r="F2628" t="str">
            <v>0510000004799</v>
          </cell>
        </row>
        <row r="2629">
          <cell r="B2629" t="str">
            <v>លន់ ឆៃង៉ូវ</v>
          </cell>
          <cell r="C2629">
            <v>1900400106</v>
          </cell>
          <cell r="D2629" t="str">
            <v>លន់ ឆៃង៉ូវ</v>
          </cell>
          <cell r="E2629" t="str">
            <v>LUN CHHAYNGOV</v>
          </cell>
          <cell r="F2629" t="str">
            <v>0510000079233</v>
          </cell>
        </row>
        <row r="2630">
          <cell r="B2630" t="str">
            <v>សេង ច័ន្ទសំណាង</v>
          </cell>
          <cell r="C2630">
            <v>2930800316</v>
          </cell>
          <cell r="D2630" t="str">
            <v>សេង ច័ន្ទសំណាង</v>
          </cell>
          <cell r="E2630" t="str">
            <v>SENG CHANSAMNANG</v>
          </cell>
          <cell r="F2630" t="str">
            <v>0510000050359</v>
          </cell>
        </row>
        <row r="2631">
          <cell r="B2631" t="str">
            <v>មាស មិណា</v>
          </cell>
          <cell r="C2631" t="str">
            <v>2741400006</v>
          </cell>
          <cell r="D2631" t="str">
            <v>មាស មិណា</v>
          </cell>
          <cell r="E2631" t="str">
            <v>MEAS MYNA</v>
          </cell>
          <cell r="F2631" t="str">
            <v>0510000005175</v>
          </cell>
        </row>
        <row r="2632">
          <cell r="B2632" t="str">
            <v>ស៊ឺ្រ ណារិន</v>
          </cell>
          <cell r="C2632">
            <v>2932100255</v>
          </cell>
          <cell r="D2632" t="str">
            <v>ស៊ឺ្រ ណារិន</v>
          </cell>
          <cell r="E2632" t="str">
            <v>SREU NARIN</v>
          </cell>
          <cell r="F2632" t="str">
            <v>0440000030724</v>
          </cell>
        </row>
        <row r="2633">
          <cell r="B2633" t="str">
            <v>មូល ស្រីអាង</v>
          </cell>
          <cell r="C2633">
            <v>2890800361</v>
          </cell>
          <cell r="D2633" t="str">
            <v>មូល ស្រីអាង</v>
          </cell>
          <cell r="E2633" t="str">
            <v>MOUL SREYANG</v>
          </cell>
          <cell r="F2633" t="str">
            <v>0510000050383</v>
          </cell>
        </row>
        <row r="2634">
          <cell r="B2634" t="str">
            <v>យក់ កោសល្យ</v>
          </cell>
          <cell r="C2634" t="str">
            <v>1711400057</v>
          </cell>
          <cell r="D2634" t="str">
            <v>យក់ កោសល្យ</v>
          </cell>
          <cell r="E2634" t="str">
            <v>YUK KOSAL</v>
          </cell>
          <cell r="F2634" t="str">
            <v>0510000005272</v>
          </cell>
        </row>
        <row r="2635">
          <cell r="B2635" t="str">
            <v>ផែង ង៉ែត</v>
          </cell>
          <cell r="C2635" t="str">
            <v>1742100064</v>
          </cell>
          <cell r="D2635" t="str">
            <v>ផែង ង៉ែត</v>
          </cell>
          <cell r="E2635" t="str">
            <v>PHENG NGETH</v>
          </cell>
          <cell r="F2635" t="str">
            <v>0510000004818</v>
          </cell>
        </row>
        <row r="2636">
          <cell r="B2636" t="str">
            <v>អឹម វឌ្ឍនា</v>
          </cell>
          <cell r="C2636" t="str">
            <v>1852100312</v>
          </cell>
          <cell r="D2636" t="str">
            <v>អឹម វឌ្ឍនា</v>
          </cell>
          <cell r="E2636" t="str">
            <v>OEM VATHANA</v>
          </cell>
          <cell r="F2636" t="str">
            <v>0510000005191</v>
          </cell>
        </row>
        <row r="2637">
          <cell r="B2637" t="str">
            <v>ប៉ែន កណ្ណិការ</v>
          </cell>
          <cell r="C2637" t="str">
            <v>1820200519</v>
          </cell>
          <cell r="D2637" t="str">
            <v>ប៉ែន កណ្ណិការ</v>
          </cell>
          <cell r="E2637" t="str">
            <v>PEN KANIKA</v>
          </cell>
          <cell r="F2637" t="str">
            <v>0510000005407</v>
          </cell>
        </row>
        <row r="2638">
          <cell r="B2638" t="str">
            <v>ហែម ពៅ</v>
          </cell>
          <cell r="C2638" t="str">
            <v>1821400323</v>
          </cell>
          <cell r="D2638" t="str">
            <v>ហែម ពៅ</v>
          </cell>
          <cell r="E2638" t="str">
            <v>HEM POV</v>
          </cell>
          <cell r="F2638" t="str">
            <v>0510000004659</v>
          </cell>
        </row>
        <row r="2639">
          <cell r="B2639" t="str">
            <v>ស៊ុក សុភី</v>
          </cell>
          <cell r="C2639" t="str">
            <v>2851200271</v>
          </cell>
          <cell r="D2639" t="str">
            <v>ស៊ុក សុភី</v>
          </cell>
          <cell r="E2639" t="str">
            <v>SUK SOPHY</v>
          </cell>
          <cell r="F2639" t="str">
            <v>0510000005361</v>
          </cell>
        </row>
        <row r="2640">
          <cell r="B2640" t="str">
            <v>ងួន លក្ខណៈ</v>
          </cell>
          <cell r="C2640" t="str">
            <v>1790600168</v>
          </cell>
          <cell r="D2640" t="str">
            <v>ងួន លក្ខណៈ</v>
          </cell>
          <cell r="E2640" t="str">
            <v>NGUON LEAKHANAK</v>
          </cell>
          <cell r="F2640" t="str">
            <v>0510000004632</v>
          </cell>
        </row>
        <row r="2641">
          <cell r="B2641" t="str">
            <v>ឆុំ តូណា</v>
          </cell>
          <cell r="C2641" t="str">
            <v>1840300310</v>
          </cell>
          <cell r="D2641" t="str">
            <v>ឆុំ តូណា</v>
          </cell>
          <cell r="E2641" t="str">
            <v>CHHOM TONA</v>
          </cell>
          <cell r="F2641" t="str">
            <v>0510000005442</v>
          </cell>
        </row>
        <row r="2642">
          <cell r="B2642" t="str">
            <v>ញ៉ិល គីមហ៊ុយ</v>
          </cell>
          <cell r="C2642" t="str">
            <v>1820600258</v>
          </cell>
          <cell r="D2642" t="str">
            <v>ញ៉ិល គីមហ៊ុយ</v>
          </cell>
          <cell r="E2642" t="str">
            <v>GNIL KIMHUY</v>
          </cell>
          <cell r="F2642" t="str">
            <v>0510000004705</v>
          </cell>
        </row>
        <row r="2643">
          <cell r="B2643" t="str">
            <v>សុខ ជាគង់</v>
          </cell>
          <cell r="C2643" t="str">
            <v>1820600257</v>
          </cell>
          <cell r="D2643" t="str">
            <v>សុខ ជាគង់</v>
          </cell>
          <cell r="E2643" t="str">
            <v>SOK CHEAKUNG</v>
          </cell>
          <cell r="F2643" t="str">
            <v>0510000005183</v>
          </cell>
        </row>
        <row r="2644">
          <cell r="B2644" t="str">
            <v>ឆិល សំណាង</v>
          </cell>
          <cell r="C2644" t="str">
            <v>1821200541</v>
          </cell>
          <cell r="D2644" t="str">
            <v>ឆិល សំណាង</v>
          </cell>
          <cell r="E2644" t="str">
            <v>CHHEL SAMNANG</v>
          </cell>
          <cell r="F2644" t="str">
            <v>0510000005507</v>
          </cell>
        </row>
        <row r="2645">
          <cell r="B2645" t="str">
            <v>ហ៊ូ សុភ័ក្រ</v>
          </cell>
          <cell r="C2645" t="str">
            <v>2822000071</v>
          </cell>
          <cell r="D2645" t="str">
            <v>ហ៊ូ សុភ័ក្រ</v>
          </cell>
          <cell r="E2645" t="str">
            <v>HOU SOPHEAK</v>
          </cell>
          <cell r="F2645" t="str">
            <v>0510000005485</v>
          </cell>
        </row>
        <row r="2646">
          <cell r="B2646" t="str">
            <v>សេង ទិត្យ</v>
          </cell>
          <cell r="C2646" t="str">
            <v>1731800008</v>
          </cell>
          <cell r="D2646" t="str">
            <v>សេង ទិត្យ</v>
          </cell>
          <cell r="E2646" t="str">
            <v>SENG TITH</v>
          </cell>
          <cell r="F2646" t="str">
            <v>0510000004648</v>
          </cell>
        </row>
        <row r="2647">
          <cell r="B2647" t="str">
            <v>អៀង ឥរិយា</v>
          </cell>
          <cell r="C2647" t="str">
            <v>2790800187</v>
          </cell>
          <cell r="D2647" t="str">
            <v>អៀង ឥរិយា</v>
          </cell>
          <cell r="E2647" t="str">
            <v>EANG ERYA</v>
          </cell>
          <cell r="F2647" t="str">
            <v>0510000004608</v>
          </cell>
        </row>
        <row r="2648">
          <cell r="B2648" t="str">
            <v>អោ សំណាង</v>
          </cell>
          <cell r="C2648" t="str">
            <v>1792100391</v>
          </cell>
          <cell r="D2648" t="str">
            <v>អោ សំណាង</v>
          </cell>
          <cell r="E2648" t="str">
            <v>OR SAMNANG</v>
          </cell>
          <cell r="F2648" t="str">
            <v>0510000004586</v>
          </cell>
        </row>
        <row r="2649">
          <cell r="B2649" t="str">
            <v>វង់ សុខជាតិ</v>
          </cell>
          <cell r="C2649" t="str">
            <v>1881200090</v>
          </cell>
          <cell r="D2649" t="str">
            <v>វង់ សុខជាតិ</v>
          </cell>
          <cell r="E2649" t="str">
            <v>VONG SOKCHEAT</v>
          </cell>
          <cell r="F2649" t="str">
            <v>0510000005008</v>
          </cell>
        </row>
        <row r="2650">
          <cell r="B2650" t="str">
            <v>សាន ឌីណា</v>
          </cell>
          <cell r="C2650" t="str">
            <v>2840800203</v>
          </cell>
          <cell r="D2650" t="str">
            <v>សាន ឌីណា</v>
          </cell>
          <cell r="E2650" t="str">
            <v>SAN DYNA</v>
          </cell>
          <cell r="F2650" t="str">
            <v>0510000005628</v>
          </cell>
        </row>
        <row r="2651">
          <cell r="B2651" t="str">
            <v>អ៊ិន ចរិយា</v>
          </cell>
          <cell r="C2651" t="str">
            <v>2850700166</v>
          </cell>
          <cell r="D2651" t="str">
            <v>អ៊ិន ចរិយា</v>
          </cell>
          <cell r="E2651" t="str">
            <v>IN CHAKRIYA</v>
          </cell>
          <cell r="F2651" t="str">
            <v>0510000005574</v>
          </cell>
        </row>
        <row r="2652">
          <cell r="B2652" t="str">
            <v>សេង រេត</v>
          </cell>
          <cell r="C2652" t="str">
            <v>1730200042</v>
          </cell>
          <cell r="D2652" t="str">
            <v>សេង រេត</v>
          </cell>
          <cell r="E2652" t="str">
            <v>SENG RETH</v>
          </cell>
          <cell r="F2652" t="str">
            <v>0510000005434</v>
          </cell>
        </row>
        <row r="2653">
          <cell r="B2653" t="str">
            <v>ឯម ជាលី</v>
          </cell>
          <cell r="C2653" t="str">
            <v>1731400058</v>
          </cell>
          <cell r="D2653" t="str">
            <v>ឯម ជាលី</v>
          </cell>
          <cell r="E2653" t="str">
            <v>EM CHEALY</v>
          </cell>
          <cell r="F2653" t="str">
            <v>0510000005205</v>
          </cell>
        </row>
        <row r="2654">
          <cell r="B2654" t="str">
            <v>ពេជ វិច្ឆិរ៉ា</v>
          </cell>
          <cell r="C2654" t="str">
            <v>2681800002</v>
          </cell>
          <cell r="D2654" t="str">
            <v>ពេជ វិច្ឆិរ៉ា</v>
          </cell>
          <cell r="E2654" t="str">
            <v>PECH VICHHERA</v>
          </cell>
          <cell r="F2654" t="str">
            <v>0510000004788</v>
          </cell>
        </row>
        <row r="2655">
          <cell r="B2655" t="str">
            <v>ទួន ព្រហ៊ីម</v>
          </cell>
          <cell r="C2655" t="str">
            <v>1810400134</v>
          </cell>
          <cell r="D2655" t="str">
            <v>ទួន ព្រហ៊ីម</v>
          </cell>
          <cell r="E2655" t="str">
            <v>TOURN PROHIM</v>
          </cell>
          <cell r="F2655" t="str">
            <v>0510000004837</v>
          </cell>
        </row>
        <row r="2656">
          <cell r="B2656" t="str">
            <v>សុខ ចាន់ណារ៉េត</v>
          </cell>
          <cell r="C2656" t="str">
            <v>2870800201</v>
          </cell>
          <cell r="D2656" t="str">
            <v>សុខ ចាន់ណារ៉េត</v>
          </cell>
          <cell r="E2656" t="str">
            <v>SOK CHANNARETH</v>
          </cell>
          <cell r="F2656" t="str">
            <v>0510000005655</v>
          </cell>
        </row>
        <row r="2657">
          <cell r="B2657" t="str">
            <v>តូច ស៊ូអេង</v>
          </cell>
          <cell r="C2657" t="str">
            <v>2881200093</v>
          </cell>
          <cell r="D2657" t="str">
            <v>តូច ស៊ូអេង</v>
          </cell>
          <cell r="E2657" t="str">
            <v>TOUCH SO ENG</v>
          </cell>
          <cell r="F2657" t="str">
            <v>0510000005558</v>
          </cell>
        </row>
        <row r="2658">
          <cell r="B2658" t="str">
            <v>ម៉ៅ វណ្ណថា</v>
          </cell>
          <cell r="C2658">
            <v>1841400265</v>
          </cell>
          <cell r="D2658" t="str">
            <v>ម៉ៅ វណ្ណថា</v>
          </cell>
          <cell r="E2658" t="str">
            <v>MAO VANNTHA</v>
          </cell>
          <cell r="F2658" t="str">
            <v>0510000050731</v>
          </cell>
        </row>
        <row r="2659">
          <cell r="B2659" t="str">
            <v>ប៊ុយ ភិរុណ</v>
          </cell>
          <cell r="C2659" t="str">
            <v>1731400057</v>
          </cell>
          <cell r="D2659" t="str">
            <v>ប៊ុយ ភិរុណ</v>
          </cell>
          <cell r="E2659" t="str">
            <v>BU PHIRUN</v>
          </cell>
          <cell r="F2659" t="str">
            <v>0510000005598</v>
          </cell>
        </row>
        <row r="2660">
          <cell r="B2660" t="str">
            <v>ហ៊ុន រ៉ន</v>
          </cell>
          <cell r="C2660" t="str">
            <v>1852100448</v>
          </cell>
          <cell r="D2660" t="str">
            <v>ហ៊ុន រ៉ន</v>
          </cell>
          <cell r="E2660" t="str">
            <v>HUN RORN</v>
          </cell>
          <cell r="F2660" t="str">
            <v>0510000005345</v>
          </cell>
        </row>
        <row r="2661">
          <cell r="B2661" t="str">
            <v>ជា សុធីតា</v>
          </cell>
          <cell r="C2661" t="str">
            <v>2891200046</v>
          </cell>
          <cell r="D2661" t="str">
            <v>ជា សុធីតា</v>
          </cell>
          <cell r="E2661" t="str">
            <v>CHEA SOTHIDA</v>
          </cell>
          <cell r="F2661" t="str">
            <v>0510000005027</v>
          </cell>
        </row>
        <row r="2662">
          <cell r="B2662" t="str">
            <v>ស៊ុយ នៀង</v>
          </cell>
          <cell r="C2662" t="str">
            <v>1800800593</v>
          </cell>
          <cell r="D2662" t="str">
            <v>ស៊ុយ នៀង</v>
          </cell>
          <cell r="E2662" t="str">
            <v>SUY NEANG</v>
          </cell>
          <cell r="F2662" t="str">
            <v>0010002691383</v>
          </cell>
        </row>
        <row r="2663">
          <cell r="B2663" t="str">
            <v>អ៊ិន ជំនោរ</v>
          </cell>
          <cell r="C2663" t="str">
            <v>1760200183</v>
          </cell>
          <cell r="D2663" t="str">
            <v>អ៊ិន ជំនោរ</v>
          </cell>
          <cell r="E2663" t="str">
            <v>IN CHUMNO</v>
          </cell>
          <cell r="F2663" t="str">
            <v>0510000005302</v>
          </cell>
        </row>
        <row r="2664">
          <cell r="B2664" t="str">
            <v>ហៀម មៅ</v>
          </cell>
          <cell r="C2664" t="str">
            <v>1832100543</v>
          </cell>
          <cell r="D2664" t="str">
            <v>ហៀម មៅ</v>
          </cell>
          <cell r="E2664" t="str">
            <v>HEAM MEOU</v>
          </cell>
          <cell r="F2664" t="str">
            <v>0510000005582</v>
          </cell>
        </row>
        <row r="2665">
          <cell r="B2665" t="str">
            <v>ឯក សំណាង</v>
          </cell>
          <cell r="C2665" t="str">
            <v>1701200276</v>
          </cell>
          <cell r="D2665" t="str">
            <v>ឯក សំណាង</v>
          </cell>
          <cell r="E2665" t="str">
            <v>EK SAMNANG</v>
          </cell>
          <cell r="F2665" t="str">
            <v>0510000004462</v>
          </cell>
        </row>
        <row r="2666">
          <cell r="B2666" t="str">
            <v>ធឹម ប៊ុនរ័ត្ន</v>
          </cell>
          <cell r="C2666" t="str">
            <v>1821200471</v>
          </cell>
          <cell r="D2666" t="str">
            <v>ធឹម ប៊ុនរ័ត្ន</v>
          </cell>
          <cell r="E2666" t="str">
            <v>THEM BUNROTH</v>
          </cell>
          <cell r="F2666" t="str">
            <v>0510000004691</v>
          </cell>
        </row>
        <row r="2667">
          <cell r="B2667" t="str">
            <v>លី សុវណ្ណលាភ</v>
          </cell>
          <cell r="C2667" t="str">
            <v>2870900036</v>
          </cell>
          <cell r="D2667" t="str">
            <v>លី សុវណ្ណលាភ</v>
          </cell>
          <cell r="E2667" t="str">
            <v>LEE SOVANNLEAP</v>
          </cell>
          <cell r="F2667" t="str">
            <v>0510000005523</v>
          </cell>
        </row>
        <row r="2668">
          <cell r="B2668" t="str">
            <v>កែវ សុផល្លី</v>
          </cell>
          <cell r="C2668" t="str">
            <v>1880300202</v>
          </cell>
          <cell r="D2668" t="str">
            <v>កែវ សុផល្លី</v>
          </cell>
          <cell r="E2668" t="str">
            <v>KEO SOPHALY</v>
          </cell>
          <cell r="F2668" t="str">
            <v>0510000004478</v>
          </cell>
        </row>
        <row r="2669">
          <cell r="B2669" t="str">
            <v>អ៊ួន ពិសិដ្ឋ</v>
          </cell>
          <cell r="C2669" t="str">
            <v>1800300345</v>
          </cell>
          <cell r="D2669" t="str">
            <v>អ៊ួន ពិសិដ្ឋ</v>
          </cell>
          <cell r="E2669" t="str">
            <v>OURN PISETH</v>
          </cell>
          <cell r="F2669" t="str">
            <v>0510000004756</v>
          </cell>
        </row>
        <row r="2670">
          <cell r="B2670" t="str">
            <v>ម៉ាក់ មិនា</v>
          </cell>
          <cell r="C2670" t="str">
            <v>1820800350</v>
          </cell>
          <cell r="D2670" t="str">
            <v>ម៉ាក់ មិនា</v>
          </cell>
          <cell r="E2670" t="str">
            <v>MAK MINEA</v>
          </cell>
          <cell r="F2670" t="str">
            <v>0510000005604</v>
          </cell>
        </row>
        <row r="2671">
          <cell r="B2671" t="str">
            <v>ខឹម កែវគ្រឹស្នា</v>
          </cell>
          <cell r="C2671" t="str">
            <v>1821800030</v>
          </cell>
          <cell r="D2671" t="str">
            <v>ខឹម កែវគ្រឹស្នា</v>
          </cell>
          <cell r="E2671" t="str">
            <v>KHEM KEOCRESNA</v>
          </cell>
          <cell r="F2671" t="str">
            <v>0510000004624</v>
          </cell>
        </row>
        <row r="2672">
          <cell r="B2672" t="str">
            <v>ឯម ម៉ារ៉ូទ្រិច</v>
          </cell>
          <cell r="C2672" t="str">
            <v>1701500011</v>
          </cell>
          <cell r="D2672" t="str">
            <v>ឯម ម៉ារ៉ូទ្រិច</v>
          </cell>
          <cell r="E2672" t="str">
            <v>EM MAROTRICH</v>
          </cell>
          <cell r="F2672" t="str">
            <v>0510000004438</v>
          </cell>
        </row>
        <row r="2673">
          <cell r="B2673" t="str">
            <v>ភឿង ចាន់ណា</v>
          </cell>
          <cell r="C2673" t="str">
            <v>1870200272</v>
          </cell>
          <cell r="D2673" t="str">
            <v>ភឿង ចាន់ណា</v>
          </cell>
          <cell r="E2673" t="str">
            <v>PHOEUNG CHANNA</v>
          </cell>
          <cell r="F2673" t="str">
            <v>0510000012961</v>
          </cell>
        </row>
        <row r="2674">
          <cell r="B2674" t="str">
            <v>តាន់ កុសល</v>
          </cell>
          <cell r="C2674" t="str">
            <v>1790600182</v>
          </cell>
          <cell r="D2674" t="str">
            <v>តាន់ កុសល</v>
          </cell>
          <cell r="E2674" t="str">
            <v>TAN KOSAL</v>
          </cell>
          <cell r="F2674" t="str">
            <v>0480000024807</v>
          </cell>
        </row>
        <row r="2675">
          <cell r="B2675" t="str">
            <v>ងួន វីរៈ</v>
          </cell>
          <cell r="C2675" t="str">
            <v>1770800164</v>
          </cell>
          <cell r="D2675" t="str">
            <v>ងួន វីរៈ</v>
          </cell>
          <cell r="E2675" t="str">
            <v>NGUON VIRAK</v>
          </cell>
          <cell r="F2675" t="str">
            <v>0480000027776</v>
          </cell>
        </row>
        <row r="2676">
          <cell r="B2676" t="str">
            <v>គង់ សំណាង</v>
          </cell>
          <cell r="C2676">
            <v>1742000351</v>
          </cell>
          <cell r="D2676" t="str">
            <v>គង់ សំណាង</v>
          </cell>
          <cell r="E2676" t="str">
            <v>KONG SAMNANG</v>
          </cell>
          <cell r="F2676" t="str">
            <v>0510000004907</v>
          </cell>
        </row>
        <row r="2677">
          <cell r="B2677" t="str">
            <v>ម៉ឹល ផូ</v>
          </cell>
          <cell r="C2677" t="str">
            <v>1780700157</v>
          </cell>
          <cell r="D2677" t="str">
            <v>ម៉ឹល ផូ</v>
          </cell>
          <cell r="E2677" t="str">
            <v>MEL PHO</v>
          </cell>
          <cell r="F2677" t="str">
            <v>0480000024432</v>
          </cell>
        </row>
        <row r="2678">
          <cell r="B2678" t="str">
            <v>អ៊ាង នីសេវិនឌី</v>
          </cell>
          <cell r="C2678" t="str">
            <v>1811200470</v>
          </cell>
          <cell r="D2678" t="str">
            <v>អ៊ាង នីសេវិនឌី</v>
          </cell>
          <cell r="E2678" t="str">
            <v>EANG NISEVENDY</v>
          </cell>
          <cell r="F2678" t="str">
            <v>0480000025269</v>
          </cell>
        </row>
        <row r="2679">
          <cell r="B2679" t="str">
            <v>លឹម វណ្ណៈ</v>
          </cell>
          <cell r="C2679">
            <v>2850300240</v>
          </cell>
          <cell r="D2679" t="str">
            <v>លឹម វណ្ណៈ</v>
          </cell>
          <cell r="E2679" t="str">
            <v>LIM VANNAK</v>
          </cell>
          <cell r="F2679" t="str">
            <v>0010003432958</v>
          </cell>
        </row>
        <row r="2680">
          <cell r="B2680" t="str">
            <v>ព្រំ សុវណ្ណារី</v>
          </cell>
          <cell r="C2680" t="str">
            <v>2852100194</v>
          </cell>
          <cell r="D2680" t="str">
            <v>ព្រំ សុវណ្ណារី</v>
          </cell>
          <cell r="E2680" t="str">
            <v>PROM SOVANNARY</v>
          </cell>
          <cell r="F2680" t="str">
            <v>0480000026508</v>
          </cell>
        </row>
        <row r="2681">
          <cell r="B2681" t="str">
            <v>សរ ឡុង</v>
          </cell>
          <cell r="C2681" t="str">
            <v>1872100416</v>
          </cell>
          <cell r="D2681" t="str">
            <v>សរ ឡុង</v>
          </cell>
          <cell r="E2681" t="str">
            <v>SOR LONG</v>
          </cell>
          <cell r="F2681" t="str">
            <v>0480000024904</v>
          </cell>
        </row>
        <row r="2682">
          <cell r="B2682" t="str">
            <v>សួស រិទ្ធីរុង្គ</v>
          </cell>
          <cell r="C2682" t="str">
            <v>1820400115</v>
          </cell>
          <cell r="D2682" t="str">
            <v>សួស រិទ្ធីរុង្គ</v>
          </cell>
          <cell r="E2682" t="str">
            <v>SOUS RITHIRONG</v>
          </cell>
          <cell r="F2682" t="str">
            <v>0480000027792</v>
          </cell>
        </row>
        <row r="2683">
          <cell r="B2683" t="str">
            <v>លាង គង់ម៉េង</v>
          </cell>
          <cell r="C2683" t="str">
            <v>1830200469</v>
          </cell>
          <cell r="D2683" t="str">
            <v>លាង គង់ម៉េង</v>
          </cell>
          <cell r="E2683" t="str">
            <v>LEANG KONG MENG</v>
          </cell>
          <cell r="F2683" t="str">
            <v>0480000026737</v>
          </cell>
        </row>
        <row r="2684">
          <cell r="B2684" t="str">
            <v>សេក ពិសិដ្ឋ</v>
          </cell>
          <cell r="C2684">
            <v>1920800278</v>
          </cell>
          <cell r="D2684" t="str">
            <v>សេក ពិសិដ្ឋ</v>
          </cell>
          <cell r="E2684" t="str">
            <v>SEK PISETH</v>
          </cell>
          <cell r="F2684" t="str">
            <v>0420000143757</v>
          </cell>
        </row>
        <row r="2685">
          <cell r="B2685" t="str">
            <v>សរ ពុទ្ធិ</v>
          </cell>
          <cell r="C2685">
            <v>1882100721</v>
          </cell>
          <cell r="D2685" t="str">
            <v>សរ ពុទ្ធិ</v>
          </cell>
          <cell r="E2685" t="str">
            <v>SOR PUTHE</v>
          </cell>
          <cell r="F2685" t="str">
            <v>0420000143827</v>
          </cell>
        </row>
        <row r="2686">
          <cell r="B2686" t="str">
            <v>វ៉េង រដ្ឋា</v>
          </cell>
          <cell r="C2686">
            <v>1841200578</v>
          </cell>
          <cell r="D2686" t="str">
            <v>វ៉េង រដ្ឋា</v>
          </cell>
          <cell r="E2686" t="str">
            <v>VENG RATHA</v>
          </cell>
          <cell r="F2686" t="str">
            <v>0420000143781</v>
          </cell>
        </row>
        <row r="2687">
          <cell r="B2687" t="str">
            <v>លួន ធន</v>
          </cell>
          <cell r="C2687">
            <v>1840700396</v>
          </cell>
          <cell r="D2687" t="str">
            <v>លួន ធន</v>
          </cell>
          <cell r="E2687" t="str">
            <v>LUON THORN</v>
          </cell>
          <cell r="F2687" t="str">
            <v>0420000143846</v>
          </cell>
        </row>
        <row r="2688">
          <cell r="B2688" t="str">
            <v>មៀច ធីតា</v>
          </cell>
          <cell r="C2688">
            <v>2940800252</v>
          </cell>
          <cell r="D2688" t="str">
            <v>មៀច ធីតា</v>
          </cell>
          <cell r="E2688" t="str">
            <v>MEACH THIDA</v>
          </cell>
          <cell r="F2688" t="str">
            <v>0420000143797</v>
          </cell>
        </row>
        <row r="2689">
          <cell r="B2689" t="str">
            <v>ប៊ុន ចាន់ដារ៉ា</v>
          </cell>
          <cell r="C2689">
            <v>1931200271</v>
          </cell>
          <cell r="D2689" t="str">
            <v>ប៊ុន ចាន់ដារ៉ា</v>
          </cell>
          <cell r="E2689" t="str">
            <v>BUN CHANDARA</v>
          </cell>
          <cell r="F2689" t="str">
            <v>0420000143773</v>
          </cell>
        </row>
        <row r="2690">
          <cell r="B2690" t="str">
            <v>ជឿន សុខហេង</v>
          </cell>
          <cell r="C2690">
            <v>1850200342</v>
          </cell>
          <cell r="D2690" t="str">
            <v>ជឿន សុខហេង</v>
          </cell>
          <cell r="E2690" t="str">
            <v>CHOEUN SOKHENG</v>
          </cell>
          <cell r="F2690" t="str">
            <v>0420000151083</v>
          </cell>
        </row>
        <row r="2691">
          <cell r="B2691" t="str">
            <v>គិត ថៃសេង</v>
          </cell>
          <cell r="C2691">
            <v>1902100352</v>
          </cell>
          <cell r="D2691" t="str">
            <v>គិត ថៃសេង</v>
          </cell>
          <cell r="E2691" t="str">
            <v>KITH THAISENG</v>
          </cell>
          <cell r="F2691" t="str">
            <v>0480000357741</v>
          </cell>
        </row>
        <row r="2692">
          <cell r="B2692" t="str">
            <v>ឡុង តុលា</v>
          </cell>
          <cell r="C2692">
            <v>1922100341</v>
          </cell>
          <cell r="D2692" t="str">
            <v>ឡុង តុលា</v>
          </cell>
          <cell r="E2692" t="str">
            <v>LONG TOLA</v>
          </cell>
          <cell r="F2692" t="str">
            <v>0420000143854</v>
          </cell>
        </row>
        <row r="2693">
          <cell r="B2693" t="str">
            <v>ហុង ឡុងស្រេង</v>
          </cell>
          <cell r="C2693">
            <v>1900300436</v>
          </cell>
          <cell r="D2693" t="str">
            <v>ហុង ឡុងស្រេង</v>
          </cell>
          <cell r="E2693" t="str">
            <v>HONG LONGSRENG</v>
          </cell>
          <cell r="F2693" t="str">
            <v>0420000143749</v>
          </cell>
        </row>
        <row r="2694">
          <cell r="B2694" t="str">
            <v>ជុន ចន្នី</v>
          </cell>
          <cell r="C2694">
            <v>1930700229</v>
          </cell>
          <cell r="D2694" t="str">
            <v>ជុន ចន្នី</v>
          </cell>
          <cell r="E2694" t="str">
            <v>CHUN CHANNY</v>
          </cell>
          <cell r="F2694" t="str">
            <v>0420000143765</v>
          </cell>
        </row>
        <row r="2695">
          <cell r="B2695" t="str">
            <v>លៀង ស៊ុយគីម</v>
          </cell>
          <cell r="C2695" t="str">
            <v>1871200232</v>
          </cell>
          <cell r="D2695" t="str">
            <v>លៀង ស៊ុយគីម</v>
          </cell>
          <cell r="E2695" t="str">
            <v>LEANG SUYKIM</v>
          </cell>
          <cell r="F2695" t="str">
            <v>0480000026427</v>
          </cell>
        </row>
        <row r="2696">
          <cell r="B2696" t="str">
            <v>កៅ លីវាសនា</v>
          </cell>
          <cell r="C2696" t="str">
            <v>1870600142</v>
          </cell>
          <cell r="D2696" t="str">
            <v>កៅ លីវាសនា</v>
          </cell>
          <cell r="E2696" t="str">
            <v>KAO LYVEASNA</v>
          </cell>
          <cell r="F2696" t="str">
            <v>0480000026998</v>
          </cell>
        </row>
        <row r="2697">
          <cell r="B2697" t="str">
            <v>រស់ លីដា</v>
          </cell>
          <cell r="C2697" t="str">
            <v>2861200154</v>
          </cell>
          <cell r="D2697" t="str">
            <v>រស់ លីដា</v>
          </cell>
          <cell r="E2697" t="str">
            <v>ROS LIDA</v>
          </cell>
          <cell r="F2697" t="str">
            <v>0480000026524</v>
          </cell>
        </row>
        <row r="2698">
          <cell r="B2698" t="str">
            <v>លាង ឈាងអ៊ីម</v>
          </cell>
          <cell r="C2698" t="str">
            <v>2800300310</v>
          </cell>
          <cell r="D2698" t="str">
            <v>លាង ឈាងអ៊ីម</v>
          </cell>
          <cell r="E2698" t="str">
            <v>LEANG CHHEANG IM</v>
          </cell>
          <cell r="F2698" t="str">
            <v>0480000025021</v>
          </cell>
        </row>
        <row r="2699">
          <cell r="B2699" t="str">
            <v>ហួរ ស៊ុនហ៊ាប</v>
          </cell>
          <cell r="C2699" t="str">
            <v>2810300265</v>
          </cell>
          <cell r="D2699" t="str">
            <v>ហួរ ស៊ុនហ៊ាប</v>
          </cell>
          <cell r="E2699" t="str">
            <v>HOUR SUNHEAP</v>
          </cell>
          <cell r="F2699" t="str">
            <v>0480000024928</v>
          </cell>
        </row>
        <row r="2700">
          <cell r="B2700" t="str">
            <v>ហ៊ាន់ ចាន់ដារ៉ា</v>
          </cell>
          <cell r="C2700">
            <v>1902100380</v>
          </cell>
          <cell r="D2700" t="str">
            <v>ហ៊ាន់ ចាន់ដារ៉ា</v>
          </cell>
          <cell r="E2700" t="str">
            <v>HORNN CHANDARA</v>
          </cell>
          <cell r="F2700" t="str">
            <v>0010003920351</v>
          </cell>
        </row>
        <row r="2701">
          <cell r="B2701" t="str">
            <v>ឃុន ប៊ុនថាត</v>
          </cell>
          <cell r="C2701" t="str">
            <v>1850800272</v>
          </cell>
          <cell r="D2701" t="str">
            <v>ឃុន ប៊ុនថាត</v>
          </cell>
          <cell r="E2701" t="str">
            <v>KHUN BUNTHAT</v>
          </cell>
          <cell r="F2701" t="str">
            <v>0480000026206</v>
          </cell>
        </row>
        <row r="2702">
          <cell r="B2702" t="str">
            <v>ជឹម ចន្ថន</v>
          </cell>
          <cell r="C2702" t="str">
            <v>1791400336</v>
          </cell>
          <cell r="D2702" t="str">
            <v>ជឹម ចន្ថន</v>
          </cell>
          <cell r="E2702" t="str">
            <v>CHIM CHANTHAN</v>
          </cell>
          <cell r="F2702" t="str">
            <v>0480000026753</v>
          </cell>
        </row>
        <row r="2703">
          <cell r="B2703" t="str">
            <v>យឹម សម្ផស្ស</v>
          </cell>
          <cell r="C2703" t="str">
            <v>2811200323</v>
          </cell>
          <cell r="D2703" t="str">
            <v>យឹម សម្ផស្ស</v>
          </cell>
          <cell r="E2703" t="str">
            <v>YIM SOMPHORS</v>
          </cell>
          <cell r="F2703" t="str">
            <v>0480000024696</v>
          </cell>
        </row>
        <row r="2704">
          <cell r="B2704" t="str">
            <v>ព្រំ ចន្ធី</v>
          </cell>
          <cell r="C2704" t="str">
            <v>1822000200</v>
          </cell>
          <cell r="D2704" t="str">
            <v>ព្រំ ចន្ធី</v>
          </cell>
          <cell r="E2704" t="str">
            <v>PROM CHANTHY</v>
          </cell>
          <cell r="F2704" t="str">
            <v>0480000026974</v>
          </cell>
        </row>
        <row r="2705">
          <cell r="B2705" t="str">
            <v>ឈន ម៉េងឃាង</v>
          </cell>
          <cell r="C2705">
            <v>1851400220</v>
          </cell>
          <cell r="D2705" t="str">
            <v>ឈន ម៉េងឃាង</v>
          </cell>
          <cell r="E2705" t="str">
            <v>CHHORN MENG
KHEANG</v>
          </cell>
          <cell r="F2705" t="str">
            <v>0480000024057</v>
          </cell>
        </row>
        <row r="2706">
          <cell r="B2706" t="str">
            <v>សេង កុសល</v>
          </cell>
          <cell r="C2706" t="str">
            <v>1820800425</v>
          </cell>
          <cell r="D2706" t="str">
            <v>សេង កុសល</v>
          </cell>
          <cell r="E2706" t="str">
            <v>SENG KOSAL</v>
          </cell>
          <cell r="F2706" t="str">
            <v>0480000024742</v>
          </cell>
        </row>
        <row r="2707">
          <cell r="B2707" t="str">
            <v>ប៉ុក ឌីដា</v>
          </cell>
          <cell r="C2707" t="str">
            <v>2821200276</v>
          </cell>
          <cell r="D2707" t="str">
            <v>ប៉ុក ឌីដា</v>
          </cell>
          <cell r="E2707" t="str">
            <v>POK DYDA</v>
          </cell>
          <cell r="F2707" t="str">
            <v>0480000026718</v>
          </cell>
        </row>
        <row r="2708">
          <cell r="B2708" t="str">
            <v>ឡុញ ធារី</v>
          </cell>
          <cell r="C2708" t="str">
            <v>2801200298</v>
          </cell>
          <cell r="D2708" t="str">
            <v>ឡុញ ធារី</v>
          </cell>
          <cell r="E2708" t="str">
            <v>LONH THEARY</v>
          </cell>
          <cell r="F2708" t="str">
            <v>0480000024785</v>
          </cell>
        </row>
        <row r="2709">
          <cell r="B2709" t="str">
            <v>តាន់ សុខគា</v>
          </cell>
          <cell r="C2709" t="str">
            <v>2861500107</v>
          </cell>
          <cell r="D2709" t="str">
            <v>តាន់ សុខគា</v>
          </cell>
          <cell r="E2709" t="str">
            <v>TAN SOKKEA</v>
          </cell>
          <cell r="F2709" t="str">
            <v>0480000027423</v>
          </cell>
        </row>
        <row r="2710">
          <cell r="B2710" t="str">
            <v>សៀង រ៉ាវីន</v>
          </cell>
          <cell r="C2710" t="str">
            <v>2890600162</v>
          </cell>
          <cell r="D2710" t="str">
            <v>សៀង រ៉ាវីន</v>
          </cell>
          <cell r="E2710" t="str">
            <v>SEANG RAVIN</v>
          </cell>
          <cell r="F2710" t="str">
            <v>0480000025978</v>
          </cell>
        </row>
        <row r="2711">
          <cell r="B2711" t="str">
            <v>សៀម សុជាតា</v>
          </cell>
          <cell r="C2711" t="str">
            <v>2871200143</v>
          </cell>
          <cell r="D2711" t="str">
            <v>សៀម សុជាតា</v>
          </cell>
          <cell r="E2711" t="str">
            <v>SEAM SOCHEATA</v>
          </cell>
          <cell r="F2711" t="str">
            <v>0480000025013</v>
          </cell>
        </row>
        <row r="2712">
          <cell r="B2712" t="str">
            <v>វង វុត្ថា</v>
          </cell>
          <cell r="C2712">
            <v>1862100506</v>
          </cell>
          <cell r="D2712" t="str">
            <v>វង វុត្ថា</v>
          </cell>
          <cell r="E2712" t="str">
            <v>VONG VUTHA</v>
          </cell>
          <cell r="F2712" t="str">
            <v>0480000099637</v>
          </cell>
        </row>
        <row r="2713">
          <cell r="B2713" t="str">
            <v>សូ លក្ខិណា</v>
          </cell>
          <cell r="C2713" t="str">
            <v>2861200155</v>
          </cell>
          <cell r="D2713" t="str">
            <v>សូ លក្ខិណា</v>
          </cell>
          <cell r="E2713" t="str">
            <v>SO LEAKHENA</v>
          </cell>
          <cell r="F2713" t="str">
            <v>0480000024459</v>
          </cell>
        </row>
        <row r="2714">
          <cell r="B2714" t="str">
            <v>យ៉ាត ខន្តី</v>
          </cell>
          <cell r="C2714" t="str">
            <v>2860800213</v>
          </cell>
          <cell r="D2714" t="str">
            <v>យ៉ាត ខន្តី</v>
          </cell>
          <cell r="E2714" t="str">
            <v>YAT KHANTEY</v>
          </cell>
          <cell r="F2714" t="str">
            <v>0480000024505</v>
          </cell>
        </row>
        <row r="2715">
          <cell r="B2715" t="str">
            <v>អ៊ិន សុគន្ធា</v>
          </cell>
          <cell r="C2715" t="str">
            <v>1820700342</v>
          </cell>
          <cell r="D2715" t="str">
            <v>អ៊ិន សុគន្ធា</v>
          </cell>
          <cell r="E2715" t="str">
            <v>IN SOKUNTHEA</v>
          </cell>
          <cell r="F2715" t="str">
            <v>0480000025854</v>
          </cell>
        </row>
        <row r="2716">
          <cell r="B2716" t="str">
            <v>ព្រំ ខៀន</v>
          </cell>
          <cell r="C2716" t="str">
            <v>2841200264</v>
          </cell>
          <cell r="D2716" t="str">
            <v>ព្រំ ខៀន</v>
          </cell>
          <cell r="E2716" t="str">
            <v>PRUM KHIEN</v>
          </cell>
          <cell r="F2716" t="str">
            <v>0480000026907</v>
          </cell>
        </row>
        <row r="2717">
          <cell r="B2717" t="str">
            <v>សុខ គឹមឡា</v>
          </cell>
          <cell r="C2717">
            <v>2892100310</v>
          </cell>
          <cell r="D2717" t="str">
            <v>សុខ គឹមឡា</v>
          </cell>
          <cell r="E2717" t="str">
            <v>SOK KIMLA</v>
          </cell>
          <cell r="F2717" t="str">
            <v>0480000099308</v>
          </cell>
        </row>
        <row r="2718">
          <cell r="B2718" t="str">
            <v>ស៊ុន សុកគន្ធា</v>
          </cell>
          <cell r="C2718" t="str">
            <v>2880600149</v>
          </cell>
          <cell r="D2718" t="str">
            <v>ស៊ុន សុកគន្ធា</v>
          </cell>
          <cell r="E2718" t="str">
            <v>SUN SOK KUNTHEA</v>
          </cell>
          <cell r="F2718" t="str">
            <v>0480000025064</v>
          </cell>
        </row>
        <row r="2719">
          <cell r="B2719" t="str">
            <v>ឆាយ ហុកលាង</v>
          </cell>
          <cell r="C2719" t="str">
            <v>1850600209</v>
          </cell>
          <cell r="D2719" t="str">
            <v>ឆាយ ហុកលាង</v>
          </cell>
          <cell r="E2719" t="str">
            <v>CHHAY HOK LEANG</v>
          </cell>
          <cell r="F2719" t="str">
            <v>0480000027318</v>
          </cell>
        </row>
        <row r="2720">
          <cell r="B2720" t="str">
            <v>សួង ច័ន្ទគ្រឺស្នា</v>
          </cell>
          <cell r="C2720" t="str">
            <v>1851000063</v>
          </cell>
          <cell r="D2720" t="str">
            <v>សួង ច័ន្ទគ្រឺស្នា</v>
          </cell>
          <cell r="E2720" t="str">
            <v>SUONG CHANKROE
SNA</v>
          </cell>
          <cell r="F2720" t="str">
            <v>0480000026688</v>
          </cell>
        </row>
        <row r="2721">
          <cell r="B2721" t="str">
            <v>ជា សុវណ្ណច័ន្ទរស្មី</v>
          </cell>
          <cell r="C2721">
            <v>1881200334</v>
          </cell>
          <cell r="D2721" t="str">
            <v>ជា សុវណ្ណច័ន្ទរស្មី</v>
          </cell>
          <cell r="E2721" t="str">
            <v>CHEA SOVANCHAN
RAKSMEY</v>
          </cell>
          <cell r="F2721" t="str">
            <v>0010003920432</v>
          </cell>
        </row>
        <row r="2722">
          <cell r="B2722" t="str">
            <v>ហុង មុំ</v>
          </cell>
          <cell r="C2722" t="str">
            <v>2871400124</v>
          </cell>
          <cell r="D2722" t="str">
            <v>ហុង មុំ</v>
          </cell>
          <cell r="E2722" t="str">
            <v>HONG MOM</v>
          </cell>
          <cell r="F2722" t="str">
            <v>0480000025242</v>
          </cell>
        </row>
        <row r="2723">
          <cell r="B2723" t="str">
            <v>ឃឹម រ៉ាដា</v>
          </cell>
          <cell r="C2723" t="str">
            <v>1820400140</v>
          </cell>
          <cell r="D2723" t="str">
            <v>ឃឹម រ៉ាដា</v>
          </cell>
          <cell r="E2723" t="str">
            <v>KHIM RADA</v>
          </cell>
          <cell r="F2723" t="str">
            <v>0480000027636</v>
          </cell>
        </row>
        <row r="2724">
          <cell r="B2724" t="str">
            <v>វ៉ាន់ សុភា</v>
          </cell>
          <cell r="C2724" t="str">
            <v>2840800250</v>
          </cell>
          <cell r="D2724" t="str">
            <v>វ៉ាន់ សុភា</v>
          </cell>
          <cell r="E2724" t="str">
            <v>VANN SOPHEA</v>
          </cell>
          <cell r="F2724" t="str">
            <v>0480000027741</v>
          </cell>
        </row>
        <row r="2725">
          <cell r="B2725" t="str">
            <v>ឡឹក ចាន់ថា</v>
          </cell>
          <cell r="C2725" t="str">
            <v>1820700394</v>
          </cell>
          <cell r="D2725" t="str">
            <v>ឡឹក ចាន់ថា</v>
          </cell>
          <cell r="E2725" t="str">
            <v>LOEUK CHANTHA</v>
          </cell>
          <cell r="F2725" t="str">
            <v>0480000025714</v>
          </cell>
        </row>
        <row r="2726">
          <cell r="B2726" t="str">
            <v>លី សុផាន់</v>
          </cell>
          <cell r="C2726" t="str">
            <v>1772100213</v>
          </cell>
          <cell r="D2726" t="str">
            <v>លី សុផាន់</v>
          </cell>
          <cell r="E2726" t="str">
            <v>LY SOPHANN</v>
          </cell>
          <cell r="F2726" t="str">
            <v>0480000026699</v>
          </cell>
        </row>
        <row r="2727">
          <cell r="B2727" t="str">
            <v>តឿ បញ្ញា</v>
          </cell>
          <cell r="C2727">
            <v>1901200186</v>
          </cell>
          <cell r="D2727" t="str">
            <v>តឿ បញ្ញា</v>
          </cell>
          <cell r="E2727" t="str">
            <v>TOEU PANHA</v>
          </cell>
          <cell r="F2727" t="str">
            <v>0480000099227</v>
          </cell>
        </row>
        <row r="2728">
          <cell r="B2728" t="str">
            <v>ម៉េង អេដែត</v>
          </cell>
          <cell r="C2728" t="str">
            <v>1840800379</v>
          </cell>
          <cell r="D2728" t="str">
            <v>ម៉េង អេដែត</v>
          </cell>
          <cell r="E2728" t="str">
            <v>MENG EDETH</v>
          </cell>
          <cell r="F2728" t="str">
            <v>0480000024548</v>
          </cell>
        </row>
        <row r="2729">
          <cell r="B2729" t="str">
            <v>ង៉ុយ យុទ្ធា</v>
          </cell>
          <cell r="C2729">
            <v>1880500160</v>
          </cell>
          <cell r="D2729" t="str">
            <v>ង៉ុយ យុទ្ធា</v>
          </cell>
          <cell r="E2729" t="str">
            <v>NGUY YUTHEAR</v>
          </cell>
          <cell r="F2729" t="str">
            <v>0450000061207</v>
          </cell>
        </row>
        <row r="2730">
          <cell r="B2730" t="str">
            <v>តេង សុខឡៃ</v>
          </cell>
          <cell r="C2730">
            <v>2902100396</v>
          </cell>
          <cell r="D2730" t="str">
            <v>តេង សុខឡៃ</v>
          </cell>
          <cell r="E2730" t="str">
            <v>TENG SOKLAY</v>
          </cell>
          <cell r="F2730" t="str">
            <v>0480000177549</v>
          </cell>
        </row>
        <row r="2731">
          <cell r="B2731" t="str">
            <v>ឈឿន ប៊ុនថេត</v>
          </cell>
          <cell r="C2731">
            <v>1880800400</v>
          </cell>
          <cell r="D2731" t="str">
            <v>ឈឿន ប៊ុនថេត</v>
          </cell>
          <cell r="E2731" t="str">
            <v>CHHOUEN BUNTHEAT</v>
          </cell>
          <cell r="F2731" t="str">
            <v>0480000177751</v>
          </cell>
        </row>
        <row r="2732">
          <cell r="B2732" t="str">
            <v>ម៉េង ទ្រី</v>
          </cell>
          <cell r="C2732" t="str">
            <v>1910800288</v>
          </cell>
          <cell r="D2732" t="str">
            <v>ម៉េង ទ្រី</v>
          </cell>
          <cell r="E2732" t="str">
            <v>MENG TRY</v>
          </cell>
          <cell r="F2732">
            <v>480000177767</v>
          </cell>
        </row>
        <row r="2733">
          <cell r="B2733" t="str">
            <v>ឡាយ ធូ</v>
          </cell>
          <cell r="C2733" t="str">
            <v>1811200471</v>
          </cell>
          <cell r="D2733" t="str">
            <v>ឡាយ ធូ</v>
          </cell>
          <cell r="E2733" t="str">
            <v>LAY THOU</v>
          </cell>
          <cell r="F2733" t="str">
            <v>0480000027202</v>
          </cell>
        </row>
        <row r="2734">
          <cell r="B2734" t="str">
            <v>យ៉ើ សារី</v>
          </cell>
          <cell r="C2734" t="str">
            <v>1831800036</v>
          </cell>
          <cell r="D2734" t="str">
            <v>យ៉ើ សារី</v>
          </cell>
          <cell r="E2734" t="str">
            <v>YER SARY</v>
          </cell>
          <cell r="F2734" t="str">
            <v>0480000024033</v>
          </cell>
        </row>
        <row r="2735">
          <cell r="B2735" t="str">
            <v>អ៊ន់ សុខា</v>
          </cell>
          <cell r="C2735">
            <v>1881200283</v>
          </cell>
          <cell r="D2735" t="str">
            <v>អ៊ន់ សុខា</v>
          </cell>
          <cell r="E2735" t="str">
            <v>UN SOKHA</v>
          </cell>
          <cell r="F2735" t="str">
            <v>0480000249892</v>
          </cell>
        </row>
        <row r="2736">
          <cell r="B2736" t="str">
            <v>ផុន ផាន្នី</v>
          </cell>
          <cell r="C2736" t="str">
            <v>1870800237</v>
          </cell>
          <cell r="D2736" t="str">
            <v>ផុន ផាន្នី</v>
          </cell>
          <cell r="E2736" t="str">
            <v>PHON PHANNY</v>
          </cell>
          <cell r="F2736" t="str">
            <v>0480000026238</v>
          </cell>
        </row>
        <row r="2737">
          <cell r="B2737" t="str">
            <v>ស្រី សុខគង់</v>
          </cell>
          <cell r="C2737" t="str">
            <v>1850800242</v>
          </cell>
          <cell r="D2737" t="str">
            <v>ស្រី សុខគង់</v>
          </cell>
          <cell r="E2737" t="str">
            <v>SREY SOKONG</v>
          </cell>
          <cell r="F2737" t="str">
            <v>0480000026931</v>
          </cell>
        </row>
        <row r="2738">
          <cell r="B2738" t="str">
            <v>ប្រាក់ វុទ្ធី</v>
          </cell>
          <cell r="C2738">
            <v>1851200365</v>
          </cell>
          <cell r="D2738" t="str">
            <v>ប្រាក់ វុទ្ធី</v>
          </cell>
          <cell r="E2738" t="str">
            <v>PRAK VUTHY</v>
          </cell>
          <cell r="F2738" t="str">
            <v>0130000189414</v>
          </cell>
        </row>
        <row r="2739">
          <cell r="B2739" t="str">
            <v>មាស វិស្ណុ</v>
          </cell>
          <cell r="C2739">
            <v>1812000104</v>
          </cell>
          <cell r="D2739" t="str">
            <v>មាស វិស្ណុ</v>
          </cell>
          <cell r="E2739" t="str">
            <v>MEAS VISHNU</v>
          </cell>
          <cell r="F2739" t="str">
            <v>0020000463559</v>
          </cell>
        </row>
        <row r="2740">
          <cell r="B2740" t="str">
            <v>គី សុភឿន</v>
          </cell>
          <cell r="C2740">
            <v>1852100457</v>
          </cell>
          <cell r="D2740" t="str">
            <v>គី សុភឿន</v>
          </cell>
          <cell r="E2740" t="str">
            <v>KY SOPHOEUN</v>
          </cell>
          <cell r="F2740" t="str">
            <v>0010003516798</v>
          </cell>
        </row>
        <row r="2741">
          <cell r="B2741" t="str">
            <v>មេម សក្កដា</v>
          </cell>
          <cell r="C2741">
            <v>1900700216</v>
          </cell>
          <cell r="D2741" t="str">
            <v>មេម សក្កដា</v>
          </cell>
          <cell r="E2741" t="str">
            <v>MEM SAKADA</v>
          </cell>
          <cell r="F2741" t="str">
            <v>0480000099297</v>
          </cell>
        </row>
        <row r="2742">
          <cell r="B2742" t="str">
            <v>គ្រួច ប៊ុនហួន</v>
          </cell>
          <cell r="C2742" t="str">
            <v>1830800431</v>
          </cell>
          <cell r="D2742" t="str">
            <v>គ្រួច ប៊ុនហួន</v>
          </cell>
          <cell r="E2742" t="str">
            <v>KRUOCH BUNHUON</v>
          </cell>
          <cell r="F2742" t="str">
            <v>0480000027083</v>
          </cell>
        </row>
        <row r="2743">
          <cell r="B2743" t="str">
            <v>គួន វន្នី</v>
          </cell>
          <cell r="C2743" t="str">
            <v>1792100363</v>
          </cell>
          <cell r="D2743" t="str">
            <v>គួន វន្នី</v>
          </cell>
          <cell r="E2743" t="str">
            <v>KOUN VANNY</v>
          </cell>
          <cell r="F2743" t="str">
            <v>0480000025838</v>
          </cell>
        </row>
        <row r="2744">
          <cell r="B2744" t="str">
            <v>វ៉យ ឡាទីន</v>
          </cell>
          <cell r="C2744" t="str">
            <v>1790300370</v>
          </cell>
          <cell r="D2744" t="str">
            <v>វ៉យ ឡាទីន</v>
          </cell>
          <cell r="E2744" t="str">
            <v>VOY LATIN</v>
          </cell>
          <cell r="F2744" t="str">
            <v>0480000025633</v>
          </cell>
        </row>
        <row r="2745">
          <cell r="B2745" t="str">
            <v>កើត អាគីណេ</v>
          </cell>
          <cell r="C2745">
            <v>1901200187</v>
          </cell>
          <cell r="D2745" t="str">
            <v>កើត អាគីណេ</v>
          </cell>
          <cell r="E2745" t="str">
            <v>KOEUT AKINE</v>
          </cell>
          <cell r="F2745" t="str">
            <v>0480000099289</v>
          </cell>
        </row>
        <row r="2746">
          <cell r="B2746" t="str">
            <v>សាយ ភារៈ</v>
          </cell>
          <cell r="C2746" t="str">
            <v>1800800576</v>
          </cell>
          <cell r="D2746" t="str">
            <v>សាយ ភារៈ</v>
          </cell>
          <cell r="E2746" t="str">
            <v>SAY PHEAREAK</v>
          </cell>
          <cell r="F2746" t="str">
            <v>0480000025536</v>
          </cell>
        </row>
        <row r="2747">
          <cell r="B2747" t="str">
            <v>ង៉ូវ រិទ្ធី</v>
          </cell>
          <cell r="C2747" t="str">
            <v>1841200349</v>
          </cell>
          <cell r="D2747" t="str">
            <v>ង៉ូវ រិទ្ធី</v>
          </cell>
          <cell r="E2747" t="str">
            <v>NGOV RITHY</v>
          </cell>
          <cell r="F2747" t="str">
            <v>0480000027687</v>
          </cell>
        </row>
        <row r="2748">
          <cell r="B2748" t="str">
            <v>ឈឿន ឆាត</v>
          </cell>
          <cell r="C2748" t="str">
            <v>1810800434</v>
          </cell>
          <cell r="D2748" t="str">
            <v>ឈឿន ឆាត</v>
          </cell>
          <cell r="E2748" t="str">
            <v>CHHOEUN CHHAT</v>
          </cell>
          <cell r="F2748" t="str">
            <v>0480000023948</v>
          </cell>
        </row>
        <row r="2749">
          <cell r="B2749" t="str">
            <v>ឆែម ជាងឡុង</v>
          </cell>
          <cell r="C2749" t="str">
            <v>1880300304</v>
          </cell>
          <cell r="D2749" t="str">
            <v>ឆែម ជាងឡុង</v>
          </cell>
          <cell r="E2749" t="str">
            <v>CHHEM CHEANGLONG</v>
          </cell>
          <cell r="F2749" t="str">
            <v>0480000026095</v>
          </cell>
        </row>
        <row r="2750">
          <cell r="B2750" t="str">
            <v>ហន រ៉ាមី</v>
          </cell>
          <cell r="C2750" t="str">
            <v>1850600182</v>
          </cell>
          <cell r="D2750" t="str">
            <v>ហន រ៉ាមី</v>
          </cell>
          <cell r="E2750" t="str">
            <v>HAN RA MY</v>
          </cell>
          <cell r="F2750" t="str">
            <v>0480000025889</v>
          </cell>
        </row>
        <row r="2751">
          <cell r="B2751" t="str">
            <v>អឹម វណ្ណៈ</v>
          </cell>
          <cell r="C2751">
            <v>1832100539</v>
          </cell>
          <cell r="D2751" t="str">
            <v>អឹម វណ្ណៈ</v>
          </cell>
          <cell r="E2751" t="str">
            <v>OEM VANNAK</v>
          </cell>
          <cell r="F2751" t="str">
            <v>0480000109128</v>
          </cell>
        </row>
        <row r="2752">
          <cell r="B2752" t="str">
            <v>ផឹង សារី</v>
          </cell>
          <cell r="C2752">
            <v>1842100510</v>
          </cell>
          <cell r="D2752" t="str">
            <v>ផឹង សារី</v>
          </cell>
          <cell r="E2752" t="str">
            <v>PHOENG SARY</v>
          </cell>
          <cell r="F2752" t="str">
            <v>0010003722428</v>
          </cell>
        </row>
        <row r="2753">
          <cell r="B2753" t="str">
            <v>ចាន់ សុភា</v>
          </cell>
          <cell r="C2753">
            <v>2870800328</v>
          </cell>
          <cell r="D2753" t="str">
            <v>ចាន់ សុភា</v>
          </cell>
          <cell r="E2753" t="str">
            <v>CHAN SOPHEA</v>
          </cell>
          <cell r="F2753" t="str">
            <v>0010003910607</v>
          </cell>
        </row>
        <row r="2754">
          <cell r="B2754" t="str">
            <v>ញឿក ភារម្យ</v>
          </cell>
          <cell r="C2754">
            <v>1892100412</v>
          </cell>
          <cell r="D2754" t="str">
            <v>ញឿក ភារម្យ</v>
          </cell>
          <cell r="E2754" t="str">
            <v>NHOEURK PHEARUM</v>
          </cell>
          <cell r="F2754" t="str">
            <v>0010003910542</v>
          </cell>
        </row>
        <row r="2755">
          <cell r="B2755" t="str">
            <v>ហ៊ាង វុត្ថា</v>
          </cell>
          <cell r="C2755">
            <v>2882100391</v>
          </cell>
          <cell r="D2755" t="str">
            <v>ហ៊ាង វុត្ថា</v>
          </cell>
          <cell r="E2755" t="str">
            <v>HEANG VUTHA</v>
          </cell>
          <cell r="F2755" t="str">
            <v>0480000177627</v>
          </cell>
        </row>
        <row r="2756">
          <cell r="B2756" t="str">
            <v>ហេង សន្និដ្ឋា</v>
          </cell>
          <cell r="C2756">
            <v>2902100397</v>
          </cell>
          <cell r="D2756" t="str">
            <v>ហេង សន្និដ្ឋា</v>
          </cell>
          <cell r="E2756" t="str">
            <v>HENG SONITHA</v>
          </cell>
          <cell r="F2756" t="str">
            <v>0480000177603</v>
          </cell>
        </row>
        <row r="2757">
          <cell r="B2757" t="str">
            <v>ខាត់ ព្រំសុចិត្រា</v>
          </cell>
          <cell r="C2757" t="str">
            <v>1822100457</v>
          </cell>
          <cell r="D2757" t="str">
            <v>ខាត់ ព្រំសុចិត្រា</v>
          </cell>
          <cell r="E2757" t="str">
            <v>KHAT PRUMSOCHETRA</v>
          </cell>
          <cell r="F2757" t="str">
            <v>0480000024734</v>
          </cell>
        </row>
        <row r="2758">
          <cell r="B2758" t="str">
            <v>វ៉ែន ឈុនហាក់</v>
          </cell>
          <cell r="C2758" t="str">
            <v>1830600235</v>
          </cell>
          <cell r="D2758" t="str">
            <v>វ៉ែន ឈុនហាក់</v>
          </cell>
          <cell r="E2758" t="str">
            <v>VEN CHHUN HAK</v>
          </cell>
          <cell r="F2758" t="str">
            <v>0480000026125</v>
          </cell>
        </row>
        <row r="2759">
          <cell r="B2759" t="str">
            <v>ហេង រដ្ឋា</v>
          </cell>
          <cell r="C2759" t="str">
            <v>1840600206</v>
          </cell>
          <cell r="D2759" t="str">
            <v>ហេង រដ្ឋា</v>
          </cell>
          <cell r="E2759" t="str">
            <v>HENG RATHA</v>
          </cell>
          <cell r="F2759" t="str">
            <v>0480000027849</v>
          </cell>
        </row>
        <row r="2760">
          <cell r="B2760" t="str">
            <v>តៃ សុខណា</v>
          </cell>
          <cell r="C2760">
            <v>2912100211</v>
          </cell>
          <cell r="D2760" t="str">
            <v>តៃ សុខណា</v>
          </cell>
          <cell r="E2760" t="str">
            <v>TAY SOKNA</v>
          </cell>
          <cell r="F2760" t="str">
            <v>0480000099203</v>
          </cell>
        </row>
        <row r="2761">
          <cell r="B2761" t="str">
            <v>ធូ ថាវី</v>
          </cell>
          <cell r="C2761">
            <v>2821200275</v>
          </cell>
          <cell r="D2761" t="str">
            <v>ធូ ថាវី</v>
          </cell>
          <cell r="E2761" t="str">
            <v>THOU THAVY</v>
          </cell>
          <cell r="F2761" t="str">
            <v>0480000026532</v>
          </cell>
        </row>
        <row r="2762">
          <cell r="B2762" t="str">
            <v>កែវ សុភារុន</v>
          </cell>
          <cell r="C2762" t="str">
            <v>1771400146</v>
          </cell>
          <cell r="D2762" t="str">
            <v>កែវ សុភារុន</v>
          </cell>
          <cell r="E2762" t="str">
            <v>KEO SOPHEARUN</v>
          </cell>
          <cell r="F2762" t="str">
            <v>0480000026478</v>
          </cell>
        </row>
        <row r="2763">
          <cell r="B2763" t="str">
            <v>ទិត្យ សុភាវ៉ាត</v>
          </cell>
          <cell r="C2763" t="str">
            <v>1821500164</v>
          </cell>
          <cell r="D2763" t="str">
            <v>ទិត្យ សុភាវ៉ាត</v>
          </cell>
          <cell r="E2763" t="str">
            <v>TIT SOPHEAVAT</v>
          </cell>
          <cell r="F2763" t="str">
            <v>0480000027334</v>
          </cell>
        </row>
        <row r="2764">
          <cell r="B2764" t="str">
            <v>សាំង សុខសុផល</v>
          </cell>
          <cell r="C2764">
            <v>1791200118</v>
          </cell>
          <cell r="D2764" t="str">
            <v>សាំង សុខសុផល</v>
          </cell>
          <cell r="E2764" t="str">
            <v>SAING SOKHSOPHAL</v>
          </cell>
          <cell r="F2764" t="str">
            <v>0020000435148</v>
          </cell>
        </row>
        <row r="2765">
          <cell r="B2765" t="str">
            <v>សុខ ណា</v>
          </cell>
          <cell r="C2765" t="str">
            <v>1841200467</v>
          </cell>
          <cell r="D2765" t="str">
            <v>សុខ ណា</v>
          </cell>
          <cell r="E2765" t="str">
            <v>SOK NA</v>
          </cell>
          <cell r="F2765" t="str">
            <v>0010003126884</v>
          </cell>
        </row>
        <row r="2766">
          <cell r="B2766" t="str">
            <v>ប៉ែន ស៊ីណាន់</v>
          </cell>
          <cell r="C2766">
            <v>1890700273</v>
          </cell>
          <cell r="D2766" t="str">
            <v>ប៉ែន ស៊ីណាន់</v>
          </cell>
          <cell r="E2766" t="str">
            <v>PEN SINANN</v>
          </cell>
          <cell r="F2766" t="str">
            <v>0480000203175</v>
          </cell>
        </row>
        <row r="2767">
          <cell r="B2767" t="str">
            <v>នាង រតនា</v>
          </cell>
          <cell r="C2767" t="str">
            <v>2841400079</v>
          </cell>
          <cell r="D2767" t="str">
            <v>នាង រតនា</v>
          </cell>
          <cell r="E2767" t="str">
            <v>NEANG RATTNA</v>
          </cell>
          <cell r="F2767" t="str">
            <v>0480000026087</v>
          </cell>
        </row>
        <row r="2768">
          <cell r="B2768" t="str">
            <v>សាន់ សុភ័ក្ត្រ</v>
          </cell>
          <cell r="C2768" t="str">
            <v>1802100486</v>
          </cell>
          <cell r="D2768" t="str">
            <v>សាន់ សុភ័ក្ត្រ</v>
          </cell>
          <cell r="E2768" t="str">
            <v>SANN SOPHEAK</v>
          </cell>
          <cell r="F2768" t="str">
            <v>0480000026079</v>
          </cell>
        </row>
        <row r="2769">
          <cell r="B2769" t="str">
            <v>ឡាច ណារី</v>
          </cell>
          <cell r="C2769" t="str">
            <v>2851400136</v>
          </cell>
          <cell r="D2769" t="str">
            <v>ឡាច ណារី</v>
          </cell>
          <cell r="E2769" t="str">
            <v>LACH NARY</v>
          </cell>
          <cell r="F2769" t="str">
            <v>0480000025037</v>
          </cell>
        </row>
        <row r="2770">
          <cell r="B2770" t="str">
            <v>ប៉ក់ ស្រីពៅ</v>
          </cell>
          <cell r="C2770" t="str">
            <v>2862100204</v>
          </cell>
          <cell r="D2770" t="str">
            <v>ប៉ក់ ស្រីពៅ</v>
          </cell>
          <cell r="E2770" t="str">
            <v>PAK SREYPEOU</v>
          </cell>
          <cell r="F2770" t="str">
            <v>0480000027326</v>
          </cell>
        </row>
        <row r="2771">
          <cell r="B2771" t="str">
            <v>គីម សុខច័ន្ទវឌ្ឍនា</v>
          </cell>
          <cell r="C2771" t="str">
            <v>2870800269</v>
          </cell>
          <cell r="D2771" t="str">
            <v>គីម សុខច័ន្ទវឌ្ឍនា</v>
          </cell>
          <cell r="E2771" t="str">
            <v>KIM SOKCHANVOTHNA</v>
          </cell>
          <cell r="F2771" t="str">
            <v>0480000027733</v>
          </cell>
        </row>
        <row r="2772">
          <cell r="B2772" t="str">
            <v>ធន់ ចាន់ម៉ូលីកា</v>
          </cell>
          <cell r="C2772" t="str">
            <v>2881200172</v>
          </cell>
          <cell r="D2772" t="str">
            <v>ធន់ ចាន់ម៉ូលីកា</v>
          </cell>
          <cell r="E2772" t="str">
            <v>THON CHANMOLYKA</v>
          </cell>
          <cell r="F2772" t="str">
            <v>0480000024602</v>
          </cell>
        </row>
        <row r="2773">
          <cell r="B2773" t="str">
            <v>ជា សុផល្លា</v>
          </cell>
          <cell r="C2773" t="str">
            <v>2881200195</v>
          </cell>
          <cell r="D2773" t="str">
            <v>ជា សុផល្លា</v>
          </cell>
          <cell r="E2773" t="str">
            <v>CHEA SOPHALLA</v>
          </cell>
          <cell r="F2773" t="str">
            <v>0480000027474</v>
          </cell>
        </row>
        <row r="2774">
          <cell r="B2774" t="str">
            <v>ប៉ក់ កែវកនិកា</v>
          </cell>
          <cell r="C2774" t="str">
            <v>2882100278</v>
          </cell>
          <cell r="D2774" t="str">
            <v>ប៉ក់ កែវកនិកា</v>
          </cell>
          <cell r="E2774" t="str">
            <v>PAK KEOKAKNIKA</v>
          </cell>
          <cell r="F2774" t="str">
            <v>0480000027261</v>
          </cell>
        </row>
        <row r="2775">
          <cell r="B2775" t="str">
            <v>តាន់ សេងគា</v>
          </cell>
          <cell r="C2775" t="str">
            <v>2901500105</v>
          </cell>
          <cell r="D2775" t="str">
            <v>តាន់ សេងគា</v>
          </cell>
          <cell r="E2775" t="str">
            <v>TANN SENGKEA</v>
          </cell>
          <cell r="F2775" t="str">
            <v>0480000027172</v>
          </cell>
        </row>
        <row r="2776">
          <cell r="B2776" t="str">
            <v>ព្រហ្ម យ៉ារ៉ូ</v>
          </cell>
          <cell r="C2776" t="str">
            <v>2860800267</v>
          </cell>
          <cell r="D2776" t="str">
            <v>ព្រហ្ម យ៉ារ៉ូ</v>
          </cell>
          <cell r="E2776" t="str">
            <v>PROM YARO</v>
          </cell>
          <cell r="F2776" t="str">
            <v>0480000027717</v>
          </cell>
        </row>
        <row r="2777">
          <cell r="B2777" t="str">
            <v>វ៉ាន សុវណ្ណតា</v>
          </cell>
          <cell r="C2777" t="str">
            <v>2880800259</v>
          </cell>
          <cell r="D2777" t="str">
            <v>វ៉ាន សុវណ្ណតា</v>
          </cell>
          <cell r="E2777" t="str">
            <v>VAN SOVANTA</v>
          </cell>
          <cell r="F2777" t="str">
            <v>0480000025757</v>
          </cell>
        </row>
        <row r="2778">
          <cell r="B2778" t="str">
            <v>រុន ភារី</v>
          </cell>
          <cell r="C2778" t="str">
            <v>2820800285</v>
          </cell>
          <cell r="D2778" t="str">
            <v>រុន ភារី</v>
          </cell>
          <cell r="E2778" t="str">
            <v>RUN PHEARY</v>
          </cell>
          <cell r="F2778" t="str">
            <v>0480000024707</v>
          </cell>
        </row>
        <row r="2779">
          <cell r="B2779" t="str">
            <v>ងួន សុខវុឌ្ឍី</v>
          </cell>
          <cell r="C2779" t="str">
            <v>1890300184</v>
          </cell>
          <cell r="D2779" t="str">
            <v>ងួន សុខវុឌ្ឍី</v>
          </cell>
          <cell r="E2779" t="str">
            <v>NGUON SOKVUTHY</v>
          </cell>
          <cell r="F2779" t="str">
            <v>0480000027105</v>
          </cell>
        </row>
        <row r="2780">
          <cell r="B2780" t="str">
            <v>មូល ចន្នី</v>
          </cell>
          <cell r="C2780">
            <v>2932100254</v>
          </cell>
          <cell r="D2780" t="str">
            <v>មូល ចន្នី</v>
          </cell>
          <cell r="E2780" t="str">
            <v>MOUL CHANNY</v>
          </cell>
          <cell r="F2780" t="str">
            <v>0480000177611</v>
          </cell>
        </row>
        <row r="2781">
          <cell r="B2781" t="str">
            <v>ម៉ោង វិជ្ជរ៉ា</v>
          </cell>
          <cell r="C2781">
            <v>2900800409</v>
          </cell>
          <cell r="D2781" t="str">
            <v>ម៉ោង វិជ្ជរ៉ា</v>
          </cell>
          <cell r="E2781" t="str">
            <v>MORNG VICHARA</v>
          </cell>
          <cell r="F2781" t="str">
            <v>0480000177581</v>
          </cell>
        </row>
        <row r="2782">
          <cell r="B2782" t="str">
            <v>យឿន រិទ្ធសុជាតា</v>
          </cell>
          <cell r="C2782">
            <v>2931200159</v>
          </cell>
          <cell r="D2782" t="str">
            <v>យឿន រិទ្ធសុជាតា</v>
          </cell>
          <cell r="E2782" t="str">
            <v>YOEURN RITH
SOCHEATA</v>
          </cell>
          <cell r="F2782" t="str">
            <v>0480000177565</v>
          </cell>
        </row>
        <row r="2783">
          <cell r="B2783" t="str">
            <v>យុន នារតី</v>
          </cell>
          <cell r="C2783">
            <v>2910700275</v>
          </cell>
          <cell r="D2783" t="str">
            <v>យុន នារតី</v>
          </cell>
          <cell r="E2783" t="str">
            <v>YUN NIRDEY</v>
          </cell>
          <cell r="F2783" t="str">
            <v>0480000179142</v>
          </cell>
        </row>
        <row r="2784">
          <cell r="B2784" t="str">
            <v>ប៉ូវ ស៊ីណាត</v>
          </cell>
          <cell r="C2784">
            <v>2861700026</v>
          </cell>
          <cell r="D2784" t="str">
            <v>ប៉ូវ ស៊ីណាត</v>
          </cell>
          <cell r="E2784" t="str">
            <v>POV SINAT</v>
          </cell>
          <cell r="F2784" t="str">
            <v>0480000212638</v>
          </cell>
        </row>
        <row r="2785">
          <cell r="B2785" t="str">
            <v>សុខ ចន្ធី</v>
          </cell>
          <cell r="C2785">
            <v>2912100212</v>
          </cell>
          <cell r="D2785" t="str">
            <v>សុខ ចន្ធី</v>
          </cell>
          <cell r="E2785" t="str">
            <v>SOK CHANTHY</v>
          </cell>
          <cell r="F2785" t="str">
            <v>0480000241198</v>
          </cell>
        </row>
        <row r="2786">
          <cell r="B2786" t="str">
            <v>ហែម វិចគី</v>
          </cell>
          <cell r="C2786">
            <v>2912100230</v>
          </cell>
          <cell r="D2786" t="str">
            <v>ហែម វិចគី</v>
          </cell>
          <cell r="E2786" t="str">
            <v>HEM VECHKY</v>
          </cell>
          <cell r="F2786" t="str">
            <v>0480000226938</v>
          </cell>
        </row>
        <row r="2787">
          <cell r="B2787" t="str">
            <v>សេង សុខងីម</v>
          </cell>
          <cell r="C2787" t="str">
            <v>2850800274</v>
          </cell>
          <cell r="D2787" t="str">
            <v>សេង សុខងីម</v>
          </cell>
          <cell r="E2787" t="str">
            <v>SENG SOK NGIM</v>
          </cell>
          <cell r="F2787" t="str">
            <v>0480000026516</v>
          </cell>
        </row>
        <row r="2788">
          <cell r="B2788" t="str">
            <v>រស់ ប៉ែត</v>
          </cell>
          <cell r="C2788" t="str">
            <v>1722100016</v>
          </cell>
          <cell r="D2788" t="str">
            <v>រស់ ប៉ែត</v>
          </cell>
          <cell r="E2788" t="str">
            <v>ROS PETH</v>
          </cell>
          <cell r="F2788" t="str">
            <v>0130000131963</v>
          </cell>
        </row>
        <row r="2789">
          <cell r="B2789" t="str">
            <v>អ៊ាន ពុទ្ធីណា</v>
          </cell>
          <cell r="C2789" t="str">
            <v>2700700249</v>
          </cell>
          <cell r="D2789" t="str">
            <v>អ៊ាន ពុទ្ធីណា</v>
          </cell>
          <cell r="E2789" t="str">
            <v>EAN PUTHINA</v>
          </cell>
          <cell r="F2789" t="str">
            <v>0130000131939</v>
          </cell>
        </row>
        <row r="2790">
          <cell r="B2790" t="str">
            <v>ទឿង ណារិន</v>
          </cell>
          <cell r="C2790" t="str">
            <v>1651200011</v>
          </cell>
          <cell r="D2790" t="str">
            <v>ទឿង ណារិន</v>
          </cell>
          <cell r="E2790" t="str">
            <v>TOEUNG NARIN</v>
          </cell>
          <cell r="F2790" t="str">
            <v>0130000131955</v>
          </cell>
        </row>
        <row r="2791">
          <cell r="B2791" t="str">
            <v>ម៉ៅ សំបូ</v>
          </cell>
          <cell r="C2791" t="str">
            <v>1680800027</v>
          </cell>
          <cell r="D2791" t="str">
            <v>ម៉ៅ សំបូ</v>
          </cell>
          <cell r="E2791" t="str">
            <v>MAO SAMBO</v>
          </cell>
          <cell r="F2791" t="str">
            <v>0130000131335</v>
          </cell>
        </row>
        <row r="2792">
          <cell r="B2792" t="str">
            <v>ភឿន សុវណ្ណា</v>
          </cell>
          <cell r="C2792" t="str">
            <v>1800500171</v>
          </cell>
          <cell r="D2792" t="str">
            <v>ភឿន សុវណ្ណា</v>
          </cell>
          <cell r="E2792" t="str">
            <v>PHOEURN SOVANNA</v>
          </cell>
          <cell r="F2792" t="str">
            <v>0130000131599</v>
          </cell>
        </row>
        <row r="2793">
          <cell r="B2793" t="str">
            <v>ប៉េង ប៉ុញ្ញរ៉ាស័កិ្ត</v>
          </cell>
          <cell r="C2793" t="str">
            <v>1862100445</v>
          </cell>
          <cell r="D2793" t="str">
            <v>ប៉េង ប៉ុញ្ញរ៉ាស័កិ្ត</v>
          </cell>
          <cell r="E2793" t="str">
            <v>PENG BONHRASAK</v>
          </cell>
          <cell r="F2793" t="str">
            <v>0130000132439</v>
          </cell>
        </row>
        <row r="2794">
          <cell r="B2794" t="str">
            <v>ហេង ដាលីស</v>
          </cell>
          <cell r="C2794" t="str">
            <v>2891000125</v>
          </cell>
          <cell r="D2794" t="str">
            <v>ហេង ដាលីស</v>
          </cell>
          <cell r="E2794" t="str">
            <v>HENG DALIS</v>
          </cell>
          <cell r="F2794" t="str">
            <v>0130000132501</v>
          </cell>
        </row>
        <row r="2795">
          <cell r="B2795" t="str">
            <v>ឡឹក ម៉ៅ</v>
          </cell>
          <cell r="C2795">
            <v>1860400170</v>
          </cell>
          <cell r="D2795" t="str">
            <v>ឡឹក ម៉ៅ</v>
          </cell>
          <cell r="E2795" t="str">
            <v>LEUK MAO</v>
          </cell>
          <cell r="F2795" t="str">
            <v>0130000183211</v>
          </cell>
        </row>
        <row r="2796">
          <cell r="B2796" t="str">
            <v>ម៉ុក ម៉ាលីស</v>
          </cell>
          <cell r="C2796">
            <v>2930300398</v>
          </cell>
          <cell r="D2796" t="str">
            <v>ម៉ុក ម៉ាលីស</v>
          </cell>
          <cell r="E2796" t="str">
            <v>MOK MALIS</v>
          </cell>
          <cell r="F2796" t="str">
            <v>0240000260399</v>
          </cell>
        </row>
        <row r="2797">
          <cell r="B2797" t="str">
            <v>គន់ រីណា</v>
          </cell>
          <cell r="C2797">
            <v>1870300370</v>
          </cell>
          <cell r="D2797" t="str">
            <v>គន់ រីណា</v>
          </cell>
          <cell r="E2797" t="str">
            <v>KUN RYNA</v>
          </cell>
          <cell r="F2797" t="str">
            <v>0490000088134</v>
          </cell>
        </row>
        <row r="2798">
          <cell r="B2798" t="str">
            <v>ហួរ តុប</v>
          </cell>
          <cell r="C2798" t="str">
            <v>1832100544</v>
          </cell>
          <cell r="D2798" t="str">
            <v>ហួរ តុប</v>
          </cell>
          <cell r="E2798" t="str">
            <v>HOUR TOB</v>
          </cell>
          <cell r="F2798" t="str">
            <v>0130000313247</v>
          </cell>
        </row>
        <row r="2799">
          <cell r="B2799" t="str">
            <v>ហេង តារា</v>
          </cell>
          <cell r="C2799">
            <v>1942100224</v>
          </cell>
          <cell r="D2799" t="str">
            <v>ហេង តារា</v>
          </cell>
          <cell r="E2799" t="str">
            <v>HENG DARA</v>
          </cell>
          <cell r="F2799" t="str">
            <v>0130000284395</v>
          </cell>
        </row>
        <row r="2800">
          <cell r="B2800" t="str">
            <v>សឿង ពេជ្រ</v>
          </cell>
          <cell r="C2800">
            <v>1922100343</v>
          </cell>
          <cell r="D2800" t="str">
            <v>សឿង ពេជ្រ</v>
          </cell>
          <cell r="E2800" t="str">
            <v>SOEUNG PICH</v>
          </cell>
          <cell r="F2800" t="str">
            <v>0130000286328</v>
          </cell>
        </row>
        <row r="2801">
          <cell r="B2801" t="str">
            <v>រឿន ចន្រ្ទា</v>
          </cell>
          <cell r="C2801">
            <v>2920800338</v>
          </cell>
          <cell r="D2801" t="str">
            <v>រឿន ចន្រ្ទា</v>
          </cell>
          <cell r="E2801" t="str">
            <v>ROEUN CHANTREA</v>
          </cell>
          <cell r="F2801" t="str">
            <v>0490000081431</v>
          </cell>
        </row>
        <row r="2802">
          <cell r="B2802" t="str">
            <v>ដេង ចិន្ដា</v>
          </cell>
          <cell r="C2802">
            <v>2951200183</v>
          </cell>
          <cell r="D2802" t="str">
            <v>ដេង ចិន្ដា</v>
          </cell>
          <cell r="E2802" t="str">
            <v>DENG CHENDA</v>
          </cell>
          <cell r="F2802" t="str">
            <v>0130000285227</v>
          </cell>
        </row>
        <row r="2803">
          <cell r="B2803" t="str">
            <v>ជីវ សួន</v>
          </cell>
          <cell r="C2803">
            <v>1920700277</v>
          </cell>
          <cell r="D2803" t="str">
            <v>ជីវ សួន</v>
          </cell>
          <cell r="E2803" t="str">
            <v>CHIV SUON</v>
          </cell>
          <cell r="F2803" t="str">
            <v>0130000284597</v>
          </cell>
        </row>
        <row r="2804">
          <cell r="B2804" t="str">
            <v>ឃន សារ៉ាក់</v>
          </cell>
          <cell r="C2804">
            <v>1912100402</v>
          </cell>
          <cell r="D2804" t="str">
            <v>ឃន សារ៉ាក់</v>
          </cell>
          <cell r="E2804" t="str">
            <v>KHORN SARAK</v>
          </cell>
          <cell r="F2804" t="str">
            <v>0130000289467</v>
          </cell>
        </row>
        <row r="2805">
          <cell r="B2805" t="str">
            <v>ចេវ គុជ</v>
          </cell>
          <cell r="C2805" t="str">
            <v>1820300245</v>
          </cell>
          <cell r="D2805" t="str">
            <v>ចេវ គុជ</v>
          </cell>
          <cell r="E2805" t="str">
            <v>CHEV KUCH</v>
          </cell>
          <cell r="F2805" t="str">
            <v>0010002527796</v>
          </cell>
        </row>
        <row r="2806">
          <cell r="B2806" t="str">
            <v>ហុង វាសនា</v>
          </cell>
          <cell r="C2806">
            <v>1972100065</v>
          </cell>
          <cell r="D2806" t="str">
            <v>ហុង វាសនា</v>
          </cell>
          <cell r="E2806" t="str">
            <v>HONG VEASNA</v>
          </cell>
          <cell r="F2806" t="str">
            <v>0130000284697</v>
          </cell>
        </row>
        <row r="2807">
          <cell r="B2807" t="str">
            <v>ឃុន សែន</v>
          </cell>
          <cell r="C2807">
            <v>1922100347</v>
          </cell>
          <cell r="D2807" t="str">
            <v>ឃុន សែន</v>
          </cell>
          <cell r="E2807" t="str">
            <v>KHUN SEN</v>
          </cell>
          <cell r="F2807" t="str">
            <v>0130000292738</v>
          </cell>
        </row>
        <row r="2808">
          <cell r="B2808" t="str">
            <v>កែវ ចាន់ដារ៉ារ័ត្ន</v>
          </cell>
          <cell r="C2808">
            <v>1890300421</v>
          </cell>
          <cell r="D2808" t="str">
            <v>កែវ ចាន់ដារ៉ារ័ត្ន</v>
          </cell>
          <cell r="E2808" t="str">
            <v>KEO CHANDARAROTH</v>
          </cell>
          <cell r="F2808" t="str">
            <v>0130000284573</v>
          </cell>
        </row>
        <row r="2809">
          <cell r="B2809" t="str">
            <v>ដាវ ឯក</v>
          </cell>
          <cell r="C2809">
            <v>1882100406</v>
          </cell>
          <cell r="D2809" t="str">
            <v>ដាវ ឯក</v>
          </cell>
          <cell r="E2809" t="str">
            <v>DAV EK</v>
          </cell>
          <cell r="F2809" t="str">
            <v>0260000281788</v>
          </cell>
        </row>
        <row r="2810">
          <cell r="B2810" t="str">
            <v>យ៉ែម វិន</v>
          </cell>
          <cell r="C2810">
            <v>1881400285</v>
          </cell>
          <cell r="D2810" t="str">
            <v>យ៉ែម វិន</v>
          </cell>
          <cell r="E2810" t="str">
            <v>YEM VIN</v>
          </cell>
          <cell r="F2810" t="str">
            <v>0130000183203</v>
          </cell>
        </row>
        <row r="2811">
          <cell r="B2811" t="str">
            <v>សេង សម្បត្តិ</v>
          </cell>
          <cell r="C2811">
            <v>1881200333</v>
          </cell>
          <cell r="D2811" t="str">
            <v>សេង សម្បត្តិ</v>
          </cell>
          <cell r="E2811" t="str">
            <v>SENG SAMBAT</v>
          </cell>
          <cell r="F2811" t="str">
            <v>0440000103551</v>
          </cell>
        </row>
        <row r="2812">
          <cell r="B2812" t="str">
            <v>ចិន ពុទ្ធាវី</v>
          </cell>
          <cell r="C2812" t="str">
            <v>2861200286</v>
          </cell>
          <cell r="D2812" t="str">
            <v>ចិន ពុទ្ធាវី</v>
          </cell>
          <cell r="E2812" t="str">
            <v>CHEN PUTHEAVY</v>
          </cell>
          <cell r="F2812" t="str">
            <v>0010002784567</v>
          </cell>
        </row>
        <row r="2813">
          <cell r="B2813" t="str">
            <v>ឆេង ចន្ធូ</v>
          </cell>
          <cell r="C2813" t="str">
            <v>2960400074</v>
          </cell>
          <cell r="D2813" t="str">
            <v>ឆេង ចន្ធូ</v>
          </cell>
          <cell r="E2813" t="str">
            <v>CHHENG CHANTHOU</v>
          </cell>
          <cell r="F2813" t="str">
            <v>0420000122253</v>
          </cell>
        </row>
        <row r="2814">
          <cell r="B2814" t="str">
            <v>គង់ ស៊ីថា</v>
          </cell>
          <cell r="C2814" t="str">
            <v>1690800027</v>
          </cell>
          <cell r="D2814" t="str">
            <v>គង់ ស៊ីថា</v>
          </cell>
          <cell r="E2814" t="str">
            <v>KONG SITHA</v>
          </cell>
          <cell r="F2814" t="str">
            <v>0130000131319</v>
          </cell>
        </row>
        <row r="2815">
          <cell r="B2815" t="str">
            <v>ឯម សាវុន</v>
          </cell>
          <cell r="C2815">
            <v>1862100507</v>
          </cell>
          <cell r="D2815" t="str">
            <v>ឯម សាវុន</v>
          </cell>
          <cell r="E2815" t="str">
            <v>EM SAVON</v>
          </cell>
          <cell r="F2815" t="str">
            <v>0130000183227</v>
          </cell>
        </row>
        <row r="2816">
          <cell r="B2816" t="str">
            <v>ស្រ៊ឺ កួន</v>
          </cell>
          <cell r="C2816">
            <v>1882100575</v>
          </cell>
          <cell r="D2816" t="str">
            <v>ស្រ៊ឺ កួន</v>
          </cell>
          <cell r="E2816" t="str">
            <v>SRER KOUN</v>
          </cell>
          <cell r="F2816" t="str">
            <v>0130000317838</v>
          </cell>
        </row>
        <row r="2817">
          <cell r="B2817" t="str">
            <v>គឺ សុងថា</v>
          </cell>
          <cell r="C2817">
            <v>1890800227</v>
          </cell>
          <cell r="D2817" t="str">
            <v>គឺ សុងថា</v>
          </cell>
          <cell r="E2817" t="str">
            <v>KEU SONGTHA</v>
          </cell>
          <cell r="F2817" t="str">
            <v>0130000183246</v>
          </cell>
        </row>
        <row r="2818">
          <cell r="B2818" t="str">
            <v>ទិត្យ ប៊ុនហន</v>
          </cell>
          <cell r="C2818" t="str">
            <v>1851200037</v>
          </cell>
          <cell r="D2818" t="str">
            <v>ទិត្យ ប៊ុនហន</v>
          </cell>
          <cell r="E2818" t="str">
            <v>TITH BUNHORN</v>
          </cell>
          <cell r="F2818" t="str">
            <v>0130000131475</v>
          </cell>
        </row>
        <row r="2819">
          <cell r="B2819" t="str">
            <v>អ៊ឹម វុទ្ធី</v>
          </cell>
          <cell r="C2819" t="str">
            <v>1842100216</v>
          </cell>
          <cell r="D2819" t="str">
            <v>អ៊ឹម វុទ្ធី</v>
          </cell>
          <cell r="E2819" t="str">
            <v>IM VUTHY</v>
          </cell>
          <cell r="F2819" t="str">
            <v>0130000133807</v>
          </cell>
        </row>
        <row r="2820">
          <cell r="B2820" t="str">
            <v>ស៊ន់ លីដា</v>
          </cell>
          <cell r="C2820" t="str">
            <v>2841200194</v>
          </cell>
          <cell r="D2820" t="str">
            <v>ស៊ន់ លីដា</v>
          </cell>
          <cell r="E2820" t="str">
            <v>SON LIDA</v>
          </cell>
          <cell r="F2820" t="str">
            <v>0130000131637</v>
          </cell>
        </row>
        <row r="2821">
          <cell r="B2821" t="str">
            <v>ហ៊ុន ឆាយឡុង</v>
          </cell>
          <cell r="C2821">
            <v>1920600142</v>
          </cell>
          <cell r="D2821" t="str">
            <v>ហ៊ុន ឆាយឡុង</v>
          </cell>
          <cell r="E2821" t="str">
            <v>HUN CHHAY LONG</v>
          </cell>
          <cell r="F2821" t="str">
            <v>0380000067544</v>
          </cell>
        </row>
        <row r="2822">
          <cell r="B2822" t="str">
            <v>លឹម ហុង</v>
          </cell>
          <cell r="C2822" t="str">
            <v>1700800034</v>
          </cell>
          <cell r="D2822" t="str">
            <v>លឹម ហុង</v>
          </cell>
          <cell r="E2822" t="str">
            <v>LIM HONG</v>
          </cell>
          <cell r="F2822" t="str">
            <v>0130000131947</v>
          </cell>
        </row>
        <row r="2823">
          <cell r="B2823" t="str">
            <v>ទឹម សុភា</v>
          </cell>
          <cell r="C2823" t="str">
            <v>1842100455</v>
          </cell>
          <cell r="D2823" t="str">
            <v>ទឹម សុភា</v>
          </cell>
          <cell r="E2823" t="str">
            <v>TIM SOPHEA</v>
          </cell>
          <cell r="F2823" t="str">
            <v>0130000131785</v>
          </cell>
        </row>
        <row r="2824">
          <cell r="B2824" t="str">
            <v>មាស សេរី</v>
          </cell>
          <cell r="C2824">
            <v>1902100508</v>
          </cell>
          <cell r="D2824" t="str">
            <v>មាស សេរី</v>
          </cell>
          <cell r="E2824" t="str">
            <v>MEAS SEREY</v>
          </cell>
          <cell r="F2824" t="str">
            <v>0480000298893</v>
          </cell>
        </row>
        <row r="2825">
          <cell r="B2825" t="str">
            <v>សោម សុវត្ថិសិទ្ធិការ្យ</v>
          </cell>
          <cell r="C2825">
            <v>2911200141</v>
          </cell>
          <cell r="D2825" t="str">
            <v>សោម សុវត្ថិសិទ្ធិការ្យ</v>
          </cell>
          <cell r="E2825" t="str">
            <v>SOM SOWATSETHY
KARLL</v>
          </cell>
          <cell r="F2825" t="str">
            <v>0270000057239</v>
          </cell>
        </row>
        <row r="2826">
          <cell r="B2826" t="str">
            <v>ផល ភាព</v>
          </cell>
          <cell r="C2826">
            <v>1850800449</v>
          </cell>
          <cell r="D2826" t="str">
            <v>ផល ភាព</v>
          </cell>
          <cell r="E2826" t="str">
            <v>PHAL PHEAP</v>
          </cell>
          <cell r="F2826" t="str">
            <v>0120000216785</v>
          </cell>
        </row>
        <row r="2827">
          <cell r="B2827" t="str">
            <v>ហោ វណ្ណៈ</v>
          </cell>
          <cell r="C2827" t="str">
            <v>1822100456</v>
          </cell>
          <cell r="D2827" t="str">
            <v>ហោ វណ្ណៈ</v>
          </cell>
          <cell r="E2827" t="str">
            <v>HOR VANNAK</v>
          </cell>
          <cell r="F2827" t="str">
            <v>0130000131588</v>
          </cell>
        </row>
        <row r="2828">
          <cell r="B2828" t="str">
            <v>ចឺ សោភ័ណ</v>
          </cell>
          <cell r="C2828">
            <v>1820500251</v>
          </cell>
          <cell r="D2828" t="str">
            <v>ចឺ សោភ័ណ</v>
          </cell>
          <cell r="E2828" t="str">
            <v>CHEU SORPHOAN</v>
          </cell>
          <cell r="F2828" t="str">
            <v>0130000231445</v>
          </cell>
        </row>
        <row r="2829">
          <cell r="B2829" t="str">
            <v>ប៉ៅ រតនា</v>
          </cell>
          <cell r="C2829" t="str">
            <v>1890700216</v>
          </cell>
          <cell r="D2829" t="str">
            <v>ប៉ៅ រតនា</v>
          </cell>
          <cell r="E2829" t="str">
            <v>PAV RATANA</v>
          </cell>
          <cell r="F2829" t="str">
            <v>0130000132358</v>
          </cell>
        </row>
        <row r="2830">
          <cell r="B2830" t="str">
            <v>ជ្រឹម ចន្ថា</v>
          </cell>
          <cell r="C2830">
            <v>2880700250</v>
          </cell>
          <cell r="D2830" t="str">
            <v>ជ្រឹម ចន្ថា</v>
          </cell>
          <cell r="E2830" t="str">
            <v>CHRIM CHANTHA</v>
          </cell>
          <cell r="F2830" t="str">
            <v>0130000247589</v>
          </cell>
        </row>
        <row r="2831">
          <cell r="B2831" t="str">
            <v>ទឹង សុងហួត</v>
          </cell>
          <cell r="C2831" t="str">
            <v>1840800200</v>
          </cell>
          <cell r="D2831" t="str">
            <v>ទឹង សុងហួត</v>
          </cell>
          <cell r="E2831" t="str">
            <v>TOENG SONG HOUT</v>
          </cell>
          <cell r="F2831" t="str">
            <v>0130000131564</v>
          </cell>
        </row>
        <row r="2832">
          <cell r="B2832" t="str">
            <v>ហ៊យ ចាន់ធី</v>
          </cell>
          <cell r="C2832" t="str">
            <v>2841200189</v>
          </cell>
          <cell r="D2832" t="str">
            <v>ហ៊យ ចាន់ធី</v>
          </cell>
          <cell r="E2832" t="str">
            <v>HOY CHANTHY</v>
          </cell>
          <cell r="F2832" t="str">
            <v>0130000131769</v>
          </cell>
        </row>
        <row r="2833">
          <cell r="B2833" t="str">
            <v>ថុល វណ្ណី</v>
          </cell>
          <cell r="C2833">
            <v>2870800327</v>
          </cell>
          <cell r="D2833" t="str">
            <v>ថុល វណ្ណី</v>
          </cell>
          <cell r="E2833" t="str">
            <v>THOL VANNAI</v>
          </cell>
          <cell r="F2833" t="str">
            <v>0130000197007</v>
          </cell>
        </row>
        <row r="2834">
          <cell r="B2834" t="str">
            <v>សួរ ដាលីន</v>
          </cell>
          <cell r="C2834" t="str">
            <v>1801400313</v>
          </cell>
          <cell r="D2834" t="str">
            <v>សួរ ដាលីន</v>
          </cell>
          <cell r="E2834" t="str">
            <v>SOUR DALIN</v>
          </cell>
          <cell r="F2834" t="str">
            <v>0130000131793</v>
          </cell>
        </row>
        <row r="2835">
          <cell r="B2835" t="str">
            <v>ញឹម ភារ៉ា</v>
          </cell>
          <cell r="C2835">
            <v>1841400286</v>
          </cell>
          <cell r="D2835" t="str">
            <v>ញឹម ភារ៉ា</v>
          </cell>
          <cell r="E2835" t="str">
            <v>NHIM PHEARA</v>
          </cell>
          <cell r="F2835" t="str">
            <v>0480000132375</v>
          </cell>
        </row>
        <row r="2836">
          <cell r="B2836" t="str">
            <v>អេម សីហា</v>
          </cell>
          <cell r="C2836">
            <v>1860800243</v>
          </cell>
          <cell r="D2836" t="str">
            <v>អេម សីហា</v>
          </cell>
          <cell r="E2836" t="str">
            <v>EM SEYHA</v>
          </cell>
          <cell r="F2836" t="str">
            <v>0130000178382</v>
          </cell>
        </row>
        <row r="2837">
          <cell r="B2837" t="str">
            <v>ហ៊ុន រ៉ា</v>
          </cell>
          <cell r="C2837">
            <v>1890500150</v>
          </cell>
          <cell r="D2837" t="str">
            <v>ហ៊ុន រ៉ា</v>
          </cell>
          <cell r="E2837" t="str">
            <v>HUN RA</v>
          </cell>
          <cell r="F2837" t="str">
            <v>0130000323641</v>
          </cell>
        </row>
        <row r="2838">
          <cell r="B2838" t="str">
            <v>ឈាន សុខខន</v>
          </cell>
          <cell r="C2838">
            <v>1880300344</v>
          </cell>
          <cell r="D2838" t="str">
            <v>ឈាន សុខខន</v>
          </cell>
          <cell r="E2838" t="str">
            <v>CHHEAN SOKHON</v>
          </cell>
          <cell r="F2838" t="str">
            <v>0130000183238</v>
          </cell>
        </row>
        <row r="2839">
          <cell r="B2839" t="str">
            <v>បួន សុខទីម</v>
          </cell>
          <cell r="C2839">
            <v>1870800257</v>
          </cell>
          <cell r="D2839" t="str">
            <v>បួន សុខទីម</v>
          </cell>
          <cell r="E2839" t="str">
            <v>BUON SOKTIM</v>
          </cell>
          <cell r="F2839" t="str">
            <v>0260000261191</v>
          </cell>
        </row>
        <row r="2840">
          <cell r="B2840" t="str">
            <v>មួង ថន</v>
          </cell>
          <cell r="C2840">
            <v>1870700332</v>
          </cell>
          <cell r="D2840" t="str">
            <v>មួង ថន</v>
          </cell>
          <cell r="E2840" t="str">
            <v>MUONG THAN</v>
          </cell>
          <cell r="F2840" t="str">
            <v>0130000269183</v>
          </cell>
        </row>
        <row r="2841">
          <cell r="B2841" t="str">
            <v>អំ ពេជ្រ</v>
          </cell>
          <cell r="C2841">
            <v>1880800317</v>
          </cell>
          <cell r="D2841" t="str">
            <v>អំ ពេជ្រ</v>
          </cell>
          <cell r="E2841" t="str">
            <v>AM PECH</v>
          </cell>
          <cell r="F2841" t="str">
            <v>0130000197085</v>
          </cell>
        </row>
        <row r="2842">
          <cell r="B2842" t="str">
            <v>ឈាង សុភាព</v>
          </cell>
          <cell r="C2842" t="str">
            <v>1762100011</v>
          </cell>
          <cell r="D2842" t="str">
            <v>ឈាង សុភាព</v>
          </cell>
          <cell r="E2842" t="str">
            <v>CHHEANG SOPHEAP</v>
          </cell>
          <cell r="F2842" t="str">
            <v>0130000131912</v>
          </cell>
        </row>
        <row r="2843">
          <cell r="B2843" t="str">
            <v>ហុក ធីលាង</v>
          </cell>
          <cell r="C2843" t="str">
            <v>1780300221</v>
          </cell>
          <cell r="D2843" t="str">
            <v>ហុក ធីលាង</v>
          </cell>
          <cell r="E2843" t="str">
            <v>HOK THYLEANG</v>
          </cell>
          <cell r="F2843" t="str">
            <v>0130000131548</v>
          </cell>
        </row>
        <row r="2844">
          <cell r="B2844" t="str">
            <v>ម៉េង ឡា</v>
          </cell>
          <cell r="C2844" t="str">
            <v>1750700011</v>
          </cell>
          <cell r="D2844" t="str">
            <v>ម៉េង ឡា</v>
          </cell>
          <cell r="E2844" t="str">
            <v>MENG LA</v>
          </cell>
          <cell r="F2844" t="str">
            <v>0130000131378</v>
          </cell>
        </row>
        <row r="2845">
          <cell r="B2845" t="str">
            <v>ស្រេង សេងឡុង</v>
          </cell>
          <cell r="C2845" t="str">
            <v>1740300029</v>
          </cell>
          <cell r="D2845" t="str">
            <v>ស្រេង សេងឡុង</v>
          </cell>
          <cell r="E2845" t="str">
            <v>SRENG SENG LONG</v>
          </cell>
          <cell r="F2845" t="str">
            <v>0130000131928</v>
          </cell>
        </row>
        <row r="2846">
          <cell r="B2846" t="str">
            <v>យ៉ិន ផល្លី</v>
          </cell>
          <cell r="C2846" t="str">
            <v>2850200389</v>
          </cell>
          <cell r="D2846" t="str">
            <v>យ៉ិន ផល្លី</v>
          </cell>
          <cell r="E2846" t="str">
            <v>YIN PHALLY</v>
          </cell>
          <cell r="F2846" t="str">
            <v>0130000134415</v>
          </cell>
        </row>
        <row r="2847">
          <cell r="B2847" t="str">
            <v>ប៉ោះ គង់មនី</v>
          </cell>
          <cell r="C2847">
            <v>1840800199</v>
          </cell>
          <cell r="D2847" t="str">
            <v>ប៉ោះ គង់មនី</v>
          </cell>
          <cell r="E2847" t="str">
            <v>BUOS KONGMONY</v>
          </cell>
          <cell r="F2847" t="str">
            <v>0130000195589</v>
          </cell>
        </row>
        <row r="2848">
          <cell r="B2848" t="str">
            <v>ទេព រ៉ូម៉ា</v>
          </cell>
          <cell r="C2848">
            <v>1881000116</v>
          </cell>
          <cell r="D2848" t="str">
            <v>ទេព រ៉ូម៉ា</v>
          </cell>
          <cell r="E2848" t="str">
            <v>TEB ROMA</v>
          </cell>
          <cell r="F2848" t="str">
            <v>0130000183289</v>
          </cell>
        </row>
        <row r="2849">
          <cell r="B2849" t="str">
            <v>យស បញ្ញា</v>
          </cell>
          <cell r="C2849">
            <v>1911200172</v>
          </cell>
          <cell r="D2849" t="str">
            <v>យស បញ្ញា</v>
          </cell>
          <cell r="E2849" t="str">
            <v>YUOS PAGNA</v>
          </cell>
          <cell r="F2849" t="str">
            <v>0130000258758</v>
          </cell>
        </row>
        <row r="2850">
          <cell r="B2850" t="str">
            <v>ញ៉យ ប៉េងសុង</v>
          </cell>
          <cell r="C2850">
            <v>1820800257</v>
          </cell>
          <cell r="D2850" t="str">
            <v>ញ៉យ ប៉េងសុង</v>
          </cell>
          <cell r="E2850" t="str">
            <v>NHAY PENGSONG</v>
          </cell>
          <cell r="F2850" t="str">
            <v>0490000051311</v>
          </cell>
        </row>
        <row r="2851">
          <cell r="B2851" t="str">
            <v>រិន​ នន់</v>
          </cell>
          <cell r="C2851">
            <v>1890700270</v>
          </cell>
          <cell r="D2851" t="str">
            <v>រិន​ នន់</v>
          </cell>
          <cell r="E2851" t="str">
            <v>RIN NUN</v>
          </cell>
          <cell r="F2851" t="str">
            <v>0130000420035</v>
          </cell>
        </row>
        <row r="2852">
          <cell r="B2852" t="str">
            <v>ប៉ែន សុភី</v>
          </cell>
          <cell r="C2852">
            <v>2892100320</v>
          </cell>
          <cell r="D2852" t="str">
            <v>ប៉ែន សុភី</v>
          </cell>
          <cell r="E2852" t="str">
            <v>PEN SOPHY</v>
          </cell>
          <cell r="F2852" t="str">
            <v>0250000150823</v>
          </cell>
        </row>
        <row r="2853">
          <cell r="B2853" t="str">
            <v>ប៉ែន ណាដែន</v>
          </cell>
          <cell r="C2853">
            <v>1841200488</v>
          </cell>
          <cell r="D2853" t="str">
            <v>ប៉ែន ណាដែន</v>
          </cell>
          <cell r="E2853" t="str">
            <v>PEN NADEN</v>
          </cell>
          <cell r="F2853" t="str">
            <v>0570000045412</v>
          </cell>
        </row>
        <row r="2854">
          <cell r="B2854" t="str">
            <v>គឹម ទូច</v>
          </cell>
          <cell r="C2854" t="str">
            <v>1722100015</v>
          </cell>
          <cell r="D2854" t="str">
            <v>គឹម ទូច</v>
          </cell>
          <cell r="E2854" t="str">
            <v>KIM TOUCH</v>
          </cell>
          <cell r="F2854" t="str">
            <v>0130000131416</v>
          </cell>
        </row>
        <row r="2855">
          <cell r="B2855" t="str">
            <v>ហាក់ ម៉ុងសៀង</v>
          </cell>
          <cell r="C2855" t="str">
            <v>1800800607</v>
          </cell>
          <cell r="D2855" t="str">
            <v>ហាក់ ម៉ុងសៀង</v>
          </cell>
          <cell r="E2855" t="str">
            <v>HAK MONG SEANG</v>
          </cell>
          <cell r="F2855" t="str">
            <v>0130000133869</v>
          </cell>
        </row>
        <row r="2856">
          <cell r="B2856" t="str">
            <v>លន់ សុភ័ក្រ្ដ</v>
          </cell>
          <cell r="C2856">
            <v>1860800377</v>
          </cell>
          <cell r="D2856" t="str">
            <v>លន់ សុភ័ក្រ្ដ</v>
          </cell>
          <cell r="E2856" t="str">
            <v>LUN SOPHEAK</v>
          </cell>
          <cell r="F2856" t="str">
            <v>0260000241859</v>
          </cell>
        </row>
        <row r="2857">
          <cell r="B2857" t="str">
            <v>សួង ចំរើន</v>
          </cell>
          <cell r="C2857" t="str">
            <v>1690800026</v>
          </cell>
          <cell r="D2857" t="str">
            <v>សួង ចំរើន</v>
          </cell>
          <cell r="E2857" t="str">
            <v>SUONG CHAMROEUN</v>
          </cell>
          <cell r="F2857" t="str">
            <v>0130000133753</v>
          </cell>
        </row>
        <row r="2858">
          <cell r="B2858" t="str">
            <v>សួស វុធថេង</v>
          </cell>
          <cell r="C2858">
            <v>1830500278</v>
          </cell>
          <cell r="D2858" t="str">
            <v>សួស វុធថេង</v>
          </cell>
          <cell r="E2858" t="str">
            <v>SOUS VOTHENG</v>
          </cell>
          <cell r="F2858" t="str">
            <v>0130000182312</v>
          </cell>
        </row>
        <row r="2859">
          <cell r="B2859" t="str">
            <v>ឃិន កឿន</v>
          </cell>
          <cell r="C2859">
            <v>1872100595</v>
          </cell>
          <cell r="D2859" t="str">
            <v>ឃិន កឿន</v>
          </cell>
          <cell r="E2859" t="str">
            <v>KHIN KOEUN</v>
          </cell>
          <cell r="F2859" t="str">
            <v>0130000284581</v>
          </cell>
        </row>
        <row r="2860">
          <cell r="B2860" t="str">
            <v>មុំ មន្នីរិទ្ធ</v>
          </cell>
          <cell r="C2860" t="str">
            <v>1871400241</v>
          </cell>
          <cell r="D2860" t="str">
            <v>មុំ មន្នីរិទ្ធ</v>
          </cell>
          <cell r="E2860" t="str">
            <v>MOM MONIRITH</v>
          </cell>
          <cell r="F2860" t="str">
            <v>0130000149323</v>
          </cell>
        </row>
        <row r="2861">
          <cell r="B2861" t="str">
            <v>វង គី</v>
          </cell>
          <cell r="C2861">
            <v>1842100517</v>
          </cell>
          <cell r="D2861" t="str">
            <v>វង គី</v>
          </cell>
          <cell r="E2861" t="str">
            <v>VONG KY</v>
          </cell>
          <cell r="F2861" t="str">
            <v>0290000054532</v>
          </cell>
        </row>
        <row r="2862">
          <cell r="B2862" t="str">
            <v>គ្រី ស្រីនាថ</v>
          </cell>
          <cell r="C2862">
            <v>2914800003</v>
          </cell>
          <cell r="D2862" t="str">
            <v>គ្រី ស្រីនាថ</v>
          </cell>
          <cell r="E2862" t="str">
            <v>KRY SREINEATH</v>
          </cell>
          <cell r="F2862" t="str">
            <v>0010003415258</v>
          </cell>
        </row>
        <row r="2863">
          <cell r="B2863" t="str">
            <v>ជុំ សុខិនី</v>
          </cell>
          <cell r="C2863" t="str">
            <v>2770500033</v>
          </cell>
          <cell r="D2863" t="str">
            <v>ជុំ សុខិនី</v>
          </cell>
          <cell r="E2863" t="str">
            <v>CHUM SOKHENY</v>
          </cell>
          <cell r="F2863" t="str">
            <v>0010002557709</v>
          </cell>
        </row>
        <row r="2864">
          <cell r="B2864" t="str">
            <v>ទិល សុផល</v>
          </cell>
          <cell r="C2864" t="str">
            <v>1680800889</v>
          </cell>
          <cell r="D2864" t="str">
            <v>ទិល សុផល</v>
          </cell>
          <cell r="E2864" t="str">
            <v>TIL SOPHAL</v>
          </cell>
          <cell r="F2864" t="str">
            <v>0010002536779</v>
          </cell>
        </row>
        <row r="2865">
          <cell r="B2865" t="str">
            <v>ភិន ផល្លីន</v>
          </cell>
          <cell r="C2865">
            <v>1872100482</v>
          </cell>
          <cell r="D2865" t="str">
            <v>ភិន ផល្លីន</v>
          </cell>
          <cell r="E2865" t="str">
            <v>PHIN PHALIN</v>
          </cell>
          <cell r="F2865" t="str">
            <v>0010003646624</v>
          </cell>
        </row>
        <row r="2866">
          <cell r="B2866" t="str">
            <v>សេង ស៊ីបូរ៉ា</v>
          </cell>
          <cell r="C2866" t="str">
            <v>1761000076</v>
          </cell>
          <cell r="D2866" t="str">
            <v>សេង ស៊ីបូរ៉ា</v>
          </cell>
          <cell r="E2866" t="str">
            <v>SENG SIBORA</v>
          </cell>
          <cell r="F2866" t="str">
            <v>0510000005639</v>
          </cell>
        </row>
        <row r="2867">
          <cell r="B2867" t="str">
            <v>សឹម សុវឌ្ឍនា</v>
          </cell>
          <cell r="C2867">
            <v>1951200031</v>
          </cell>
          <cell r="D2867" t="str">
            <v>សឹម សុវឌ្ឍនា</v>
          </cell>
          <cell r="E2867" t="str">
            <v>SIM SOVATANA</v>
          </cell>
          <cell r="F2867" t="str">
            <v>0010003910577</v>
          </cell>
        </row>
        <row r="2868">
          <cell r="B2868" t="str">
            <v>សឹម សុសិតា</v>
          </cell>
          <cell r="C2868">
            <v>2941200101</v>
          </cell>
          <cell r="D2868" t="str">
            <v>សឹម សុសិតា</v>
          </cell>
          <cell r="E2868" t="str">
            <v>SIM SOSETA</v>
          </cell>
          <cell r="F2868" t="str">
            <v>0010003921684</v>
          </cell>
        </row>
        <row r="2869">
          <cell r="B2869" t="str">
            <v>អ៊ុយ អាល់</v>
          </cell>
          <cell r="C2869">
            <v>1840400162</v>
          </cell>
          <cell r="D2869" t="str">
            <v>អ៊ុយ អាល់</v>
          </cell>
          <cell r="E2869" t="str">
            <v>UY AL</v>
          </cell>
          <cell r="F2869" t="str">
            <v>0010003940697</v>
          </cell>
        </row>
        <row r="2870">
          <cell r="B2870" t="str">
            <v>ជា វុធថៃ</v>
          </cell>
          <cell r="C2870">
            <v>1931200273</v>
          </cell>
          <cell r="D2870" t="str">
            <v>ជា វុធថៃ</v>
          </cell>
          <cell r="E2870" t="str">
            <v>CHEA VUTHAI</v>
          </cell>
          <cell r="F2870" t="str">
            <v>0490000082489</v>
          </cell>
        </row>
        <row r="2871">
          <cell r="B2871" t="str">
            <v>សុន ពៅធីតា</v>
          </cell>
          <cell r="C2871">
            <v>2941300096</v>
          </cell>
          <cell r="D2871" t="str">
            <v>សុន ពៅធីតា</v>
          </cell>
          <cell r="E2871" t="str">
            <v>SON POVTHIDA</v>
          </cell>
          <cell r="F2871" t="str">
            <v>0480000280684</v>
          </cell>
        </row>
        <row r="2872">
          <cell r="B2872" t="str">
            <v>ជៀក ស្រីល័ក្ខ</v>
          </cell>
          <cell r="C2872">
            <v>2932100256</v>
          </cell>
          <cell r="D2872" t="str">
            <v>ជៀក ស្រីល័ក្ខ</v>
          </cell>
          <cell r="E2872" t="str">
            <v>CHEAK SREYLEAK</v>
          </cell>
          <cell r="F2872" t="str">
            <v>0480000179134</v>
          </cell>
        </row>
        <row r="2873">
          <cell r="B2873" t="str">
            <v>អ៊ុយ សុខន</v>
          </cell>
          <cell r="C2873">
            <v>1850800389</v>
          </cell>
          <cell r="D2873" t="str">
            <v>អ៊ុយ សុខន</v>
          </cell>
          <cell r="E2873" t="str">
            <v>UY SOKHAN</v>
          </cell>
          <cell r="F2873" t="str">
            <v>0010003646659</v>
          </cell>
        </row>
        <row r="2874">
          <cell r="B2874" t="str">
            <v>ផាត សុវណ្ណនី</v>
          </cell>
          <cell r="C2874">
            <v>2940800095</v>
          </cell>
          <cell r="D2874" t="str">
            <v>ផាត សុវណ្ណនី</v>
          </cell>
          <cell r="E2874" t="str">
            <v>PHAT SOVANNY</v>
          </cell>
          <cell r="F2874" t="str">
            <v>0010003646648</v>
          </cell>
        </row>
        <row r="2875">
          <cell r="B2875" t="str">
            <v>ស៊ុន ស៊ីណា</v>
          </cell>
          <cell r="C2875">
            <v>1860800264</v>
          </cell>
          <cell r="D2875" t="str">
            <v>ស៊ុន ស៊ីណា</v>
          </cell>
          <cell r="E2875" t="str">
            <v>SUN SINA</v>
          </cell>
          <cell r="F2875" t="str">
            <v>0480000295347</v>
          </cell>
        </row>
        <row r="2876">
          <cell r="B2876" t="str">
            <v>ផាត សោភ័ណ្ឌ</v>
          </cell>
          <cell r="C2876" t="str">
            <v>1870400103</v>
          </cell>
          <cell r="D2876" t="str">
            <v>ផាត សោភ័ណ្ឌ</v>
          </cell>
          <cell r="E2876" t="str">
            <v>PHAT SOARPHORN</v>
          </cell>
          <cell r="F2876" t="str">
            <v>0010002557466</v>
          </cell>
        </row>
        <row r="2877">
          <cell r="B2877" t="str">
            <v>លន់ សុផារ៉ា</v>
          </cell>
          <cell r="C2877" t="str">
            <v>1861200311</v>
          </cell>
          <cell r="D2877" t="str">
            <v>លន់ សុផារ៉ា</v>
          </cell>
          <cell r="E2877" t="str">
            <v>LUN SOPHARA</v>
          </cell>
          <cell r="F2877" t="str">
            <v>0010003194383</v>
          </cell>
        </row>
        <row r="2878">
          <cell r="B2878" t="str">
            <v>មួន សំអូន</v>
          </cell>
          <cell r="C2878">
            <v>1870800301</v>
          </cell>
          <cell r="D2878" t="str">
            <v>មួន សំអូន</v>
          </cell>
          <cell r="E2878" t="str">
            <v>MOUN SAMOUN</v>
          </cell>
          <cell r="F2878" t="str">
            <v>0010003646616</v>
          </cell>
        </row>
        <row r="2879">
          <cell r="B2879" t="str">
            <v>ប៉ែន ស៊ីនេត</v>
          </cell>
          <cell r="C2879">
            <v>1871000125</v>
          </cell>
          <cell r="D2879" t="str">
            <v>ប៉ែន ស៊ីនេត</v>
          </cell>
          <cell r="E2879" t="str">
            <v>PEN SINETH</v>
          </cell>
          <cell r="F2879" t="str">
            <v>0010003646594</v>
          </cell>
        </row>
        <row r="2880">
          <cell r="B2880" t="str">
            <v>ជួន លី</v>
          </cell>
          <cell r="C2880">
            <v>1870400160</v>
          </cell>
          <cell r="D2880" t="str">
            <v>ជួន លី</v>
          </cell>
          <cell r="E2880" t="str">
            <v>CHHUON LY</v>
          </cell>
          <cell r="F2880" t="str">
            <v>0010003940708</v>
          </cell>
        </row>
        <row r="2881">
          <cell r="B2881" t="str">
            <v>ណុប ចាន់គន្ថារិទ្ធ</v>
          </cell>
          <cell r="C2881">
            <v>2930700260</v>
          </cell>
          <cell r="D2881" t="str">
            <v>ណុប ចាន់គន្ថារិទ្ធ</v>
          </cell>
          <cell r="E2881" t="str">
            <v>NOB CHANKUNTHA
RITH</v>
          </cell>
          <cell r="F2881" t="str">
            <v>0480000280927</v>
          </cell>
        </row>
        <row r="2882">
          <cell r="B2882" t="str">
            <v>ខុន សំភស្ស</v>
          </cell>
          <cell r="C2882">
            <v>1882000226</v>
          </cell>
          <cell r="D2882" t="str">
            <v>ខុន សំភស្ស</v>
          </cell>
          <cell r="E2882" t="str">
            <v>KHON SAM PHORS</v>
          </cell>
          <cell r="F2882" t="str">
            <v>0440000030856</v>
          </cell>
        </row>
        <row r="2883">
          <cell r="B2883" t="str">
            <v>ភិន ចន្ធូ</v>
          </cell>
          <cell r="C2883">
            <v>1931400157</v>
          </cell>
          <cell r="D2883" t="str">
            <v>ភិន ចន្ធូ</v>
          </cell>
          <cell r="E2883" t="str">
            <v>PHIN CHANTHOU</v>
          </cell>
          <cell r="F2883" t="str">
            <v>0440000030848</v>
          </cell>
        </row>
        <row r="2884">
          <cell r="B2884" t="str">
            <v>ណុប សីម៉ា</v>
          </cell>
          <cell r="C2884">
            <v>1942100227</v>
          </cell>
          <cell r="D2884" t="str">
            <v>ណុប សីម៉ា</v>
          </cell>
          <cell r="E2884" t="str">
            <v>NOB SEYMA</v>
          </cell>
          <cell r="F2884" t="str">
            <v>0490000082454</v>
          </cell>
        </row>
        <row r="2885">
          <cell r="B2885" t="str">
            <v>ផេង វាយោ</v>
          </cell>
          <cell r="C2885">
            <v>1930800233</v>
          </cell>
          <cell r="D2885" t="str">
            <v>ផេង វាយោ</v>
          </cell>
          <cell r="E2885" t="str">
            <v>PHENG VEAYO</v>
          </cell>
          <cell r="F2885" t="str">
            <v>0490000082462</v>
          </cell>
        </row>
        <row r="2886">
          <cell r="B2886" t="str">
            <v>ចែម ខួច</v>
          </cell>
          <cell r="C2886">
            <v>1930500141</v>
          </cell>
          <cell r="D2886" t="str">
            <v>ចែម ខួច</v>
          </cell>
          <cell r="E2886" t="str">
            <v>CHEM KHOUCH</v>
          </cell>
          <cell r="F2886" t="str">
            <v>0490000082478</v>
          </cell>
        </row>
        <row r="2887">
          <cell r="B2887" t="str">
            <v>លី ពិនណារ៉ា</v>
          </cell>
          <cell r="C2887">
            <v>1930800093</v>
          </cell>
          <cell r="D2887" t="str">
            <v>លី ពិនណារ៉ា</v>
          </cell>
          <cell r="E2887" t="str">
            <v>LY PINNARA</v>
          </cell>
          <cell r="F2887" t="str">
            <v>0030000682067</v>
          </cell>
        </row>
        <row r="2888">
          <cell r="B2888" t="str">
            <v>មាស សាវរី</v>
          </cell>
          <cell r="C2888">
            <v>1942100226</v>
          </cell>
          <cell r="D2888" t="str">
            <v>មាស សាវរី</v>
          </cell>
          <cell r="E2888" t="str">
            <v>MEAS SAVRY</v>
          </cell>
          <cell r="F2888" t="str">
            <v>0490000082446</v>
          </cell>
        </row>
        <row r="2889">
          <cell r="B2889" t="str">
            <v>ជិន សីឡា</v>
          </cell>
          <cell r="C2889">
            <v>1900400151</v>
          </cell>
          <cell r="D2889" t="str">
            <v>ជិន សីឡា</v>
          </cell>
          <cell r="E2889" t="str">
            <v>CHIN SEILA</v>
          </cell>
          <cell r="F2889" t="str">
            <v>0420000161232</v>
          </cell>
        </row>
        <row r="2890">
          <cell r="B2890" t="str">
            <v>រាជ្យ សាវុធ</v>
          </cell>
          <cell r="C2890">
            <v>1822100398</v>
          </cell>
          <cell r="D2890" t="str">
            <v>រាជ្យ សាវុធ</v>
          </cell>
          <cell r="E2890" t="str">
            <v>REACH SAVUTH</v>
          </cell>
          <cell r="F2890" t="str">
            <v>0250000190604</v>
          </cell>
        </row>
        <row r="2891">
          <cell r="B2891" t="str">
            <v>ណុប ទិដ្ឋារ៉ា</v>
          </cell>
          <cell r="C2891" t="str">
            <v>2880700181</v>
          </cell>
          <cell r="D2891" t="str">
            <v>ណុប ទិដ្ឋារ៉ា</v>
          </cell>
          <cell r="E2891" t="str">
            <v>NOP TETHARA</v>
          </cell>
          <cell r="F2891" t="str">
            <v>0010002541187</v>
          </cell>
        </row>
        <row r="2892">
          <cell r="B2892" t="str">
            <v>សុខ ស្រីណុច</v>
          </cell>
          <cell r="C2892">
            <v>2980800116</v>
          </cell>
          <cell r="D2892" t="str">
            <v>សុខ ស្រីណុច</v>
          </cell>
          <cell r="E2892" t="str">
            <v>SOKH SREYNOCH</v>
          </cell>
          <cell r="F2892" t="str">
            <v>0480000280706</v>
          </cell>
        </row>
        <row r="2893">
          <cell r="B2893" t="str">
            <v>តាំង ណៃគីម</v>
          </cell>
          <cell r="C2893">
            <v>2940900049</v>
          </cell>
          <cell r="D2893" t="str">
            <v>តាំង ណៃគីម</v>
          </cell>
          <cell r="E2893" t="str">
            <v>TAING NAIKIM</v>
          </cell>
          <cell r="F2893" t="str">
            <v>0480000280692</v>
          </cell>
        </row>
        <row r="2894">
          <cell r="B2894" t="str">
            <v>អៀង សុលីដា</v>
          </cell>
          <cell r="C2894">
            <v>2871200063</v>
          </cell>
          <cell r="D2894" t="str">
            <v>អៀង សុលីដា</v>
          </cell>
          <cell r="E2894" t="str">
            <v>EANG SOLIDA</v>
          </cell>
          <cell r="F2894" t="str">
            <v>0010002554847</v>
          </cell>
        </row>
        <row r="2895">
          <cell r="B2895" t="str">
            <v>ផាន់ ស៊ីថា</v>
          </cell>
          <cell r="C2895" t="str">
            <v>1661200380</v>
          </cell>
          <cell r="D2895" t="str">
            <v>ផាន់ ស៊ីថា</v>
          </cell>
          <cell r="E2895" t="str">
            <v>PHAN SITHA</v>
          </cell>
          <cell r="F2895" t="str">
            <v>0010002527168</v>
          </cell>
        </row>
        <row r="2896">
          <cell r="B2896" t="str">
            <v>អ៊ួង អ៊ាម</v>
          </cell>
          <cell r="C2896" t="str">
            <v>1861400171</v>
          </cell>
          <cell r="D2896" t="str">
            <v>អ៊ួង អ៊ាម</v>
          </cell>
          <cell r="E2896" t="str">
            <v>OUNG EAM</v>
          </cell>
          <cell r="F2896" t="str">
            <v>0010002540873</v>
          </cell>
        </row>
        <row r="2897">
          <cell r="B2897" t="str">
            <v>ឃុន សំណាង</v>
          </cell>
          <cell r="C2897" t="str">
            <v>1881200214</v>
          </cell>
          <cell r="D2897" t="str">
            <v>ឃុន សំណាង</v>
          </cell>
          <cell r="E2897" t="str">
            <v>KHUN SOMNANG</v>
          </cell>
          <cell r="F2897" t="str">
            <v>0010003194437</v>
          </cell>
        </row>
        <row r="2898">
          <cell r="B2898" t="str">
            <v>អ៊ូ កញ្ញា</v>
          </cell>
          <cell r="C2898">
            <v>2881500140</v>
          </cell>
          <cell r="D2898" t="str">
            <v>អ៊ូ កញ្ញា</v>
          </cell>
          <cell r="E2898" t="str">
            <v>OU KANHA</v>
          </cell>
          <cell r="F2898" t="str">
            <v>0490000037588</v>
          </cell>
        </row>
        <row r="2899">
          <cell r="B2899" t="str">
            <v>នួន ចន្ថន</v>
          </cell>
          <cell r="C2899">
            <v>2852100203</v>
          </cell>
          <cell r="D2899" t="str">
            <v>នួន ចន្ថន</v>
          </cell>
          <cell r="E2899" t="str">
            <v>NUON CHANTHORN</v>
          </cell>
          <cell r="F2899" t="str">
            <v>0080000724282</v>
          </cell>
        </row>
        <row r="2900">
          <cell r="B2900" t="str">
            <v>ជ័យ រ៉ានិត្យ</v>
          </cell>
          <cell r="C2900">
            <v>1831200341</v>
          </cell>
          <cell r="D2900" t="str">
            <v>ជ័យ រ៉ានិត្យ</v>
          </cell>
          <cell r="E2900" t="str">
            <v>CHEY RANITH</v>
          </cell>
          <cell r="F2900" t="str">
            <v>0010002689378</v>
          </cell>
        </row>
        <row r="2901">
          <cell r="B2901" t="str">
            <v>ហ៊ុយ សុខហេង</v>
          </cell>
          <cell r="C2901" t="str">
            <v>1650800310</v>
          </cell>
          <cell r="D2901" t="str">
            <v>ហ៊ុយ សុខហេង</v>
          </cell>
          <cell r="E2901" t="str">
            <v>HUY SOK HENG</v>
          </cell>
          <cell r="F2901" t="str">
            <v>0010002527036</v>
          </cell>
        </row>
        <row r="2902">
          <cell r="B2902" t="str">
            <v>ឱ សំអាន</v>
          </cell>
          <cell r="C2902">
            <v>1810400142</v>
          </cell>
          <cell r="D2902" t="str">
            <v>ឱ សំអាន</v>
          </cell>
          <cell r="E2902" t="str">
            <v>OR SAM AN</v>
          </cell>
          <cell r="F2902" t="str">
            <v>0010002562419</v>
          </cell>
        </row>
        <row r="2903">
          <cell r="B2903" t="str">
            <v>គង់ សុដារ៉ា</v>
          </cell>
          <cell r="C2903" t="str">
            <v>1702000307</v>
          </cell>
          <cell r="D2903" t="str">
            <v>គង់ សុដារ៉ា</v>
          </cell>
          <cell r="E2903" t="str">
            <v>KONG SODARA</v>
          </cell>
          <cell r="F2903" t="str">
            <v>0010002536213</v>
          </cell>
        </row>
        <row r="2904">
          <cell r="B2904" t="str">
            <v>ឃីម សុភក្តិ</v>
          </cell>
          <cell r="C2904" t="str">
            <v>1820300448</v>
          </cell>
          <cell r="D2904" t="str">
            <v>ឃីម សុភក្តិ</v>
          </cell>
          <cell r="E2904" t="str">
            <v>KHIM SOPHEAK</v>
          </cell>
          <cell r="F2904" t="str">
            <v>0010002726497</v>
          </cell>
        </row>
        <row r="2905">
          <cell r="B2905" t="str">
            <v>នូ សុផាន់ណា</v>
          </cell>
          <cell r="C2905">
            <v>2901200321</v>
          </cell>
          <cell r="D2905" t="str">
            <v>នូ សុផាន់ណា</v>
          </cell>
          <cell r="E2905" t="str">
            <v>NOU SOPHANNA</v>
          </cell>
          <cell r="F2905" t="str">
            <v>0440000030864</v>
          </cell>
        </row>
        <row r="2906">
          <cell r="B2906" t="str">
            <v>សុខ អូន</v>
          </cell>
          <cell r="C2906" t="str">
            <v>1651200283</v>
          </cell>
          <cell r="D2906" t="str">
            <v>សុខ អូន</v>
          </cell>
          <cell r="E2906" t="str">
            <v>SOK ON</v>
          </cell>
          <cell r="F2906" t="str">
            <v>0010002531688</v>
          </cell>
        </row>
        <row r="2907">
          <cell r="B2907" t="str">
            <v>សំរិទ្ធ សូរ្យជាតិ</v>
          </cell>
          <cell r="C2907" t="str">
            <v>2800300273</v>
          </cell>
          <cell r="D2907" t="str">
            <v>សំរិទ្ធ សូរ្យជាតិ</v>
          </cell>
          <cell r="E2907" t="str">
            <v>SAMRETH SOCHEATH</v>
          </cell>
          <cell r="F2907" t="str">
            <v>0120000216688</v>
          </cell>
        </row>
        <row r="2908">
          <cell r="B2908" t="str">
            <v>សរ កុសល</v>
          </cell>
          <cell r="C2908">
            <v>1812100400</v>
          </cell>
          <cell r="D2908" t="str">
            <v>សរ កុសល</v>
          </cell>
          <cell r="E2908" t="str">
            <v>SAR KUSAL</v>
          </cell>
          <cell r="F2908" t="str">
            <v>0120000144563</v>
          </cell>
        </row>
        <row r="2909">
          <cell r="B2909" t="str">
            <v>ស ចិន្តា</v>
          </cell>
          <cell r="C2909">
            <v>2850600095</v>
          </cell>
          <cell r="D2909" t="str">
            <v>ស ចិន្តា</v>
          </cell>
          <cell r="E2909" t="str">
            <v>SOR CHENDA</v>
          </cell>
          <cell r="F2909" t="str">
            <v>0120000216777</v>
          </cell>
        </row>
        <row r="2910">
          <cell r="B2910" t="str">
            <v>មន្ត រស្មី</v>
          </cell>
          <cell r="C2910">
            <v>1830200392</v>
          </cell>
          <cell r="D2910" t="str">
            <v>មន្ត រស្មី</v>
          </cell>
          <cell r="E2910" t="str">
            <v>MUN RAKSMEY</v>
          </cell>
          <cell r="F2910" t="str">
            <v>0120000216769</v>
          </cell>
        </row>
        <row r="2911">
          <cell r="B2911" t="str">
            <v>តាត សូវៀត</v>
          </cell>
          <cell r="C2911">
            <v>1790200285</v>
          </cell>
          <cell r="D2911" t="str">
            <v>តាត សូវៀត</v>
          </cell>
          <cell r="E2911" t="str">
            <v>TAT SOVIET</v>
          </cell>
          <cell r="F2911" t="str">
            <v>0120000216947</v>
          </cell>
        </row>
        <row r="2912">
          <cell r="B2912" t="str">
            <v>ប៉ាន់ ពុំ</v>
          </cell>
          <cell r="C2912">
            <v>2850200422</v>
          </cell>
          <cell r="D2912" t="str">
            <v>ប៉ាន់ ពុំ</v>
          </cell>
          <cell r="E2912" t="str">
            <v>PANN PUM</v>
          </cell>
          <cell r="F2912" t="str">
            <v>0120000216858</v>
          </cell>
        </row>
        <row r="2913">
          <cell r="B2913" t="str">
            <v>ចៃ សំខាន់</v>
          </cell>
          <cell r="C2913">
            <v>1860200367</v>
          </cell>
          <cell r="D2913" t="str">
            <v>ចៃ សំខាន់</v>
          </cell>
          <cell r="E2913" t="str">
            <v>CHAI SAMKHANN</v>
          </cell>
          <cell r="F2913" t="str">
            <v>0120000216758</v>
          </cell>
        </row>
        <row r="2914">
          <cell r="B2914" t="str">
            <v>ឡេង ឡៃហុក</v>
          </cell>
          <cell r="C2914">
            <v>1870200302</v>
          </cell>
          <cell r="D2914" t="str">
            <v>ឡេង ឡៃហុក</v>
          </cell>
          <cell r="E2914" t="str">
            <v>LENG LAIHOCK</v>
          </cell>
          <cell r="F2914" t="str">
            <v>0420000112584</v>
          </cell>
        </row>
        <row r="2915">
          <cell r="B2915" t="str">
            <v>តិល តៃលាស់</v>
          </cell>
          <cell r="C2915">
            <v>2910100139</v>
          </cell>
          <cell r="D2915" t="str">
            <v>តិល តៃលាស់</v>
          </cell>
          <cell r="E2915" t="str">
            <v>TEL TAILOS</v>
          </cell>
          <cell r="F2915" t="str">
            <v>0120000216963</v>
          </cell>
        </row>
        <row r="2916">
          <cell r="B2916" t="str">
            <v>ពន់ សុភី</v>
          </cell>
          <cell r="C2916">
            <v>1911700170</v>
          </cell>
          <cell r="D2916" t="str">
            <v>ពន់ សុភី</v>
          </cell>
          <cell r="E2916" t="str">
            <v>PUN SOPHY</v>
          </cell>
          <cell r="F2916" t="str">
            <v>0120000216718</v>
          </cell>
        </row>
        <row r="2917">
          <cell r="B2917" t="str">
            <v>អ៊ុង ម៉ាណាវី</v>
          </cell>
          <cell r="C2917">
            <v>2900100221</v>
          </cell>
          <cell r="D2917" t="str">
            <v>អ៊ុង ម៉ាណាវី</v>
          </cell>
          <cell r="E2917" t="str">
            <v>UNG MANAVY</v>
          </cell>
          <cell r="F2917" t="str">
            <v>0120000216831</v>
          </cell>
        </row>
        <row r="2918">
          <cell r="B2918" t="str">
            <v>គឹម សុផាណា</v>
          </cell>
          <cell r="C2918">
            <v>1880200183</v>
          </cell>
          <cell r="D2918" t="str">
            <v>គឹម សុផាណា</v>
          </cell>
          <cell r="E2918" t="str">
            <v>KIM SOPHANA</v>
          </cell>
          <cell r="F2918" t="str">
            <v>0120000216939</v>
          </cell>
        </row>
        <row r="2919">
          <cell r="B2919" t="str">
            <v>សោម ផល្លា</v>
          </cell>
          <cell r="C2919">
            <v>1870800416</v>
          </cell>
          <cell r="D2919" t="str">
            <v>សោម ផល្លា</v>
          </cell>
          <cell r="E2919" t="str">
            <v>SOM PHALLA</v>
          </cell>
          <cell r="F2919" t="str">
            <v>0120000216874</v>
          </cell>
        </row>
        <row r="2920">
          <cell r="B2920" t="str">
            <v>ខឿន សំណាង</v>
          </cell>
          <cell r="C2920">
            <v>1870300326</v>
          </cell>
          <cell r="D2920" t="str">
            <v>ខឿន សំណាង</v>
          </cell>
          <cell r="E2920" t="str">
            <v>KHOEURN SAMNANG</v>
          </cell>
          <cell r="F2920" t="str">
            <v>0120000216807</v>
          </cell>
        </row>
        <row r="2921">
          <cell r="B2921" t="str">
            <v>ជួន ឃុននេ</v>
          </cell>
          <cell r="C2921">
            <v>1840100062</v>
          </cell>
          <cell r="D2921" t="str">
            <v>ជួន ឃុននេ</v>
          </cell>
          <cell r="E2921" t="str">
            <v>CHOUN KONNE</v>
          </cell>
          <cell r="F2921" t="str">
            <v>0120000216847</v>
          </cell>
        </row>
        <row r="2922">
          <cell r="B2922" t="str">
            <v>ថង ប៊ុនយ៉ុង</v>
          </cell>
          <cell r="C2922">
            <v>1890100158</v>
          </cell>
          <cell r="D2922" t="str">
            <v>ថង ប៊ុនយ៉ុង</v>
          </cell>
          <cell r="E2922" t="str">
            <v>THANG BUNYONG</v>
          </cell>
          <cell r="F2922" t="str">
            <v>0120000216815</v>
          </cell>
        </row>
        <row r="2923">
          <cell r="B2923" t="str">
            <v>ខេត្ត បេងគី</v>
          </cell>
          <cell r="C2923">
            <v>1870100107</v>
          </cell>
          <cell r="D2923" t="str">
            <v>ខេត្ត បេងគី</v>
          </cell>
          <cell r="E2923" t="str">
            <v>KHAT BENGKY</v>
          </cell>
          <cell r="F2923" t="str">
            <v>0120000216793</v>
          </cell>
        </row>
        <row r="2924">
          <cell r="B2924" t="str">
            <v>កែម ស៊ីធូ</v>
          </cell>
          <cell r="C2924">
            <v>1890200187</v>
          </cell>
          <cell r="D2924" t="str">
            <v>កែម ស៊ីធូ</v>
          </cell>
          <cell r="E2924" t="str">
            <v>KEM SITHOU</v>
          </cell>
          <cell r="F2924" t="str">
            <v>0120000216696</v>
          </cell>
        </row>
        <row r="2925">
          <cell r="B2925" t="str">
            <v>យក់ សុភ័ក្រ្ត</v>
          </cell>
          <cell r="C2925">
            <v>1890100119</v>
          </cell>
          <cell r="D2925" t="str">
            <v>យក់ សុភ័ក្រ្ត</v>
          </cell>
          <cell r="E2925" t="str">
            <v>YOUK SOPHEAK</v>
          </cell>
          <cell r="F2925" t="str">
            <v>0120000216866</v>
          </cell>
        </row>
        <row r="2926">
          <cell r="B2926" t="str">
            <v>ឆោម ប៊ុនធិត</v>
          </cell>
          <cell r="C2926">
            <v>1890100120</v>
          </cell>
          <cell r="D2926" t="str">
            <v>ឆោម ប៊ុនធិត</v>
          </cell>
          <cell r="E2926" t="str">
            <v>CHHORM BONTHET</v>
          </cell>
          <cell r="F2926" t="str">
            <v>0120000217021</v>
          </cell>
        </row>
        <row r="2927">
          <cell r="B2927" t="str">
            <v>កៅ វឿន</v>
          </cell>
          <cell r="C2927">
            <v>1810700279</v>
          </cell>
          <cell r="D2927" t="str">
            <v>កៅ វឿន</v>
          </cell>
          <cell r="E2927" t="str">
            <v>KAO VOEUN</v>
          </cell>
          <cell r="F2927" t="str">
            <v>0120000216928</v>
          </cell>
        </row>
        <row r="2928">
          <cell r="B2928" t="str">
            <v>លី សារ៉ន</v>
          </cell>
          <cell r="C2928">
            <v>1880300277</v>
          </cell>
          <cell r="D2928" t="str">
            <v>លី សារ៉ន</v>
          </cell>
          <cell r="E2928" t="str">
            <v>LY SARAN</v>
          </cell>
          <cell r="F2928" t="str">
            <v>0120000216898</v>
          </cell>
        </row>
        <row r="2929">
          <cell r="B2929" t="str">
            <v>សំរិទ្ធ សូរៀម</v>
          </cell>
          <cell r="C2929">
            <v>1780300220</v>
          </cell>
          <cell r="D2929" t="str">
            <v>សំរិទ្ធ សូរៀម</v>
          </cell>
          <cell r="E2929" t="str">
            <v>SAMRETH SOREAM</v>
          </cell>
          <cell r="F2929" t="str">
            <v>0120000216707</v>
          </cell>
        </row>
        <row r="2930">
          <cell r="B2930" t="str">
            <v>ហេង សុជាតា</v>
          </cell>
          <cell r="C2930">
            <v>2880600188</v>
          </cell>
          <cell r="D2930" t="str">
            <v>ហេង សុជាតា</v>
          </cell>
          <cell r="E2930" t="str">
            <v>HENG SOKCHEATA</v>
          </cell>
          <cell r="F2930" t="str">
            <v>0120000216726</v>
          </cell>
        </row>
        <row r="2931">
          <cell r="B2931" t="str">
            <v>យន់ សុខុនយ៉ា</v>
          </cell>
          <cell r="C2931">
            <v>1921700122</v>
          </cell>
          <cell r="D2931" t="str">
            <v>យន់ សុខុនយ៉ា</v>
          </cell>
          <cell r="E2931" t="str">
            <v>YON SOKHONYA</v>
          </cell>
          <cell r="F2931" t="str">
            <v>0120000217013</v>
          </cell>
        </row>
        <row r="2932">
          <cell r="B2932" t="str">
            <v>តាន់ សុភាព</v>
          </cell>
          <cell r="C2932">
            <v>2791500021</v>
          </cell>
          <cell r="D2932" t="str">
            <v>តាន់ សុភាព</v>
          </cell>
          <cell r="E2932" t="str">
            <v>TAN SOPHEAP</v>
          </cell>
          <cell r="F2932" t="str">
            <v>0480000367054</v>
          </cell>
        </row>
        <row r="2933">
          <cell r="B2933" t="str">
            <v>ឈឹម ធឿន</v>
          </cell>
          <cell r="C2933">
            <v>1782100251</v>
          </cell>
          <cell r="D2933" t="str">
            <v>ឈឹម ធឿន</v>
          </cell>
          <cell r="E2933" t="str">
            <v>CHHIM THOEUN</v>
          </cell>
          <cell r="F2933" t="str">
            <v>0570000045226</v>
          </cell>
        </row>
        <row r="2934">
          <cell r="B2934" t="str">
            <v>ឈាន សារិទ្ធ</v>
          </cell>
          <cell r="C2934">
            <v>1830300309</v>
          </cell>
          <cell r="D2934" t="str">
            <v>ឈាន សារិទ្ធ</v>
          </cell>
          <cell r="E2934" t="str">
            <v>CHHEAN SARITH</v>
          </cell>
          <cell r="F2934" t="str">
            <v>0570000045037</v>
          </cell>
        </row>
        <row r="2935">
          <cell r="B2935" t="str">
            <v>សាញ់ សុភាព</v>
          </cell>
          <cell r="C2935">
            <v>2800200387</v>
          </cell>
          <cell r="D2935" t="str">
            <v>សាញ់ សុភាព</v>
          </cell>
          <cell r="E2935" t="str">
            <v>SANH SOPHEAP</v>
          </cell>
          <cell r="F2935" t="str">
            <v>0570000044998</v>
          </cell>
        </row>
        <row r="2936">
          <cell r="B2936" t="str">
            <v>គឹម ចាន់រ៉ូ</v>
          </cell>
          <cell r="C2936">
            <v>1821500128</v>
          </cell>
          <cell r="D2936" t="str">
            <v>គឹម ចាន់រ៉ូ</v>
          </cell>
          <cell r="E2936" t="str">
            <v>KIM CHANRO</v>
          </cell>
          <cell r="F2936" t="str">
            <v>0570000045269</v>
          </cell>
        </row>
        <row r="2937">
          <cell r="B2937" t="str">
            <v>ហ៊ិន ឡា</v>
          </cell>
          <cell r="C2937">
            <v>1771300022</v>
          </cell>
          <cell r="D2937" t="str">
            <v>ហ៊ិន ឡា</v>
          </cell>
          <cell r="E2937" t="str">
            <v>HIN LA</v>
          </cell>
          <cell r="F2937" t="str">
            <v>0570000044831</v>
          </cell>
        </row>
        <row r="2938">
          <cell r="B2938" t="str">
            <v>សៅ សោភ័ណ្ឌ</v>
          </cell>
          <cell r="C2938">
            <v>1910200125</v>
          </cell>
          <cell r="D2938" t="str">
            <v>សៅ សោភ័ណ្ឌ</v>
          </cell>
          <cell r="E2938" t="str">
            <v>SAO SORPHORN</v>
          </cell>
          <cell r="F2938" t="str">
            <v>0570000045072</v>
          </cell>
        </row>
        <row r="2939">
          <cell r="B2939" t="str">
            <v>ឃុត សុគន្ធ</v>
          </cell>
          <cell r="C2939">
            <v>1872100417</v>
          </cell>
          <cell r="D2939" t="str">
            <v>ឃុត សុគន្ធ</v>
          </cell>
          <cell r="E2939" t="str">
            <v>KHUT SOKUN</v>
          </cell>
          <cell r="F2939" t="str">
            <v>0570000045358</v>
          </cell>
        </row>
        <row r="2940">
          <cell r="B2940" t="str">
            <v>ឃឹម សុខខេង</v>
          </cell>
          <cell r="C2940">
            <v>2861500101</v>
          </cell>
          <cell r="D2940" t="str">
            <v>ឃឹម សុខខេង</v>
          </cell>
          <cell r="E2940" t="str">
            <v>KHEM SOKHENG</v>
          </cell>
          <cell r="F2940" t="str">
            <v>0570000045056</v>
          </cell>
        </row>
        <row r="2941">
          <cell r="B2941" t="str">
            <v>ចន កក្កដា</v>
          </cell>
          <cell r="C2941">
            <v>2820200421</v>
          </cell>
          <cell r="D2941" t="str">
            <v>ចន កក្កដា</v>
          </cell>
          <cell r="E2941" t="str">
            <v>CHAN KAKADA</v>
          </cell>
          <cell r="F2941" t="str">
            <v>0570000045005</v>
          </cell>
        </row>
        <row r="2942">
          <cell r="B2942" t="str">
            <v>រស់ រិទ្ធា</v>
          </cell>
          <cell r="C2942">
            <v>1880200160</v>
          </cell>
          <cell r="D2942" t="str">
            <v>រស់ រិទ្ធា</v>
          </cell>
          <cell r="E2942" t="str">
            <v>RUOS RITHEA</v>
          </cell>
          <cell r="F2942" t="str">
            <v>0570000044912</v>
          </cell>
        </row>
        <row r="2943">
          <cell r="B2943" t="str">
            <v>ខាត់ ភាព</v>
          </cell>
          <cell r="C2943">
            <v>2850200416</v>
          </cell>
          <cell r="D2943" t="str">
            <v>ខាត់ ភាព</v>
          </cell>
          <cell r="E2943" t="str">
            <v>KHATH PHEAP</v>
          </cell>
          <cell r="F2943" t="str">
            <v>0570000044904</v>
          </cell>
        </row>
        <row r="2944">
          <cell r="B2944" t="str">
            <v>សំ វីសរៈ</v>
          </cell>
          <cell r="C2944" t="str">
            <v>1881500104</v>
          </cell>
          <cell r="D2944" t="str">
            <v>សំ វីសរៈ</v>
          </cell>
          <cell r="E2944" t="str">
            <v>SAM VISARAK</v>
          </cell>
          <cell r="F2944">
            <v>570000044866</v>
          </cell>
        </row>
        <row r="2945">
          <cell r="B2945" t="str">
            <v>ឈឺន គា</v>
          </cell>
          <cell r="C2945">
            <v>1880700322</v>
          </cell>
          <cell r="D2945" t="str">
            <v>ឈឺន គា</v>
          </cell>
          <cell r="E2945" t="str">
            <v>CHHEUN KEA</v>
          </cell>
          <cell r="F2945">
            <v>570000045013</v>
          </cell>
        </row>
        <row r="2946">
          <cell r="B2946" t="str">
            <v>យឹន ស្រស់</v>
          </cell>
          <cell r="C2946">
            <v>1940700128</v>
          </cell>
          <cell r="D2946" t="str">
            <v>យឹន ស្រស់</v>
          </cell>
          <cell r="E2946" t="str">
            <v>YEN SRAS</v>
          </cell>
          <cell r="F2946" t="str">
            <v>0570000044815</v>
          </cell>
        </row>
        <row r="2947">
          <cell r="B2947" t="str">
            <v>ធា ចិន</v>
          </cell>
          <cell r="C2947">
            <v>2800200426</v>
          </cell>
          <cell r="D2947" t="str">
            <v>ធា ចិន</v>
          </cell>
          <cell r="E2947" t="str">
            <v>THEA CHIN</v>
          </cell>
          <cell r="F2947" t="str">
            <v>0570000044847</v>
          </cell>
        </row>
        <row r="2948">
          <cell r="B2948" t="str">
            <v>ធួន សុភ័ណ្ឌ</v>
          </cell>
          <cell r="C2948">
            <v>1830300413</v>
          </cell>
          <cell r="D2948" t="str">
            <v>ធួន សុភ័ណ្ឌ</v>
          </cell>
          <cell r="E2948" t="str">
            <v>THOURN SOPHOIN</v>
          </cell>
          <cell r="F2948" t="str">
            <v>0570000045102</v>
          </cell>
        </row>
        <row r="2949">
          <cell r="B2949" t="str">
            <v>សម្បត្តិ សុខៈ</v>
          </cell>
          <cell r="C2949">
            <v>1870200261</v>
          </cell>
          <cell r="D2949" t="str">
            <v>សម្បត្តិ សុខៈ</v>
          </cell>
          <cell r="E2949" t="str">
            <v>SAMBATH SOKHAK</v>
          </cell>
          <cell r="F2949" t="str">
            <v>0570000045088</v>
          </cell>
        </row>
        <row r="2950">
          <cell r="B2950" t="str">
            <v>ស៊ីម សុភា</v>
          </cell>
          <cell r="C2950">
            <v>2900800283</v>
          </cell>
          <cell r="D2950" t="str">
            <v>ស៊ីម សុភា</v>
          </cell>
          <cell r="E2950" t="str">
            <v>SIM SOPHEA</v>
          </cell>
          <cell r="F2950" t="str">
            <v>0240000286487</v>
          </cell>
        </row>
        <row r="2951">
          <cell r="B2951" t="str">
            <v>ម៉ង់ ឌីណា</v>
          </cell>
          <cell r="C2951">
            <v>1900200219</v>
          </cell>
          <cell r="D2951" t="str">
            <v>ម៉ង់ ឌីណា</v>
          </cell>
          <cell r="E2951" t="str">
            <v>MANG DYNA</v>
          </cell>
          <cell r="F2951" t="str">
            <v>0570000045293</v>
          </cell>
        </row>
        <row r="2952">
          <cell r="B2952" t="str">
            <v>សុខ សុខន</v>
          </cell>
          <cell r="C2952">
            <v>1860800245</v>
          </cell>
          <cell r="D2952" t="str">
            <v>សុខ សុខន</v>
          </cell>
          <cell r="E2952" t="str">
            <v>SOK SOKHAN</v>
          </cell>
          <cell r="F2952" t="str">
            <v>0570000044823</v>
          </cell>
        </row>
        <row r="2953">
          <cell r="B2953" t="str">
            <v>ឡេង ច័ន្ទនី</v>
          </cell>
          <cell r="C2953">
            <v>1851300083</v>
          </cell>
          <cell r="D2953" t="str">
            <v>ឡេង ច័ន្ទនី</v>
          </cell>
          <cell r="E2953" t="str">
            <v>LENG CHANNY</v>
          </cell>
          <cell r="F2953" t="str">
            <v>0570000044882</v>
          </cell>
        </row>
        <row r="2954">
          <cell r="B2954" t="str">
            <v>ខៀវ រតនេ</v>
          </cell>
          <cell r="C2954">
            <v>1890200104</v>
          </cell>
          <cell r="D2954" t="str">
            <v>ខៀវ រតនេ</v>
          </cell>
          <cell r="E2954" t="str">
            <v>KHIEV RATHANE</v>
          </cell>
          <cell r="F2954" t="str">
            <v>0570000044718</v>
          </cell>
        </row>
        <row r="2955">
          <cell r="B2955" t="str">
            <v>គង់ ចន្ថា</v>
          </cell>
          <cell r="C2955">
            <v>1852100465</v>
          </cell>
          <cell r="D2955" t="str">
            <v>គង់ ចន្ថា</v>
          </cell>
          <cell r="E2955" t="str">
            <v>KUNG CHANTHA</v>
          </cell>
          <cell r="F2955" t="str">
            <v>0570000044858</v>
          </cell>
        </row>
        <row r="2956">
          <cell r="B2956" t="str">
            <v>សៅ ណារ៉ុង</v>
          </cell>
          <cell r="C2956">
            <v>1940200094</v>
          </cell>
          <cell r="D2956" t="str">
            <v>សៅ ណារ៉ុង</v>
          </cell>
          <cell r="E2956" t="str">
            <v>SAO NARONG</v>
          </cell>
          <cell r="F2956" t="str">
            <v>0570000045064</v>
          </cell>
        </row>
        <row r="2957">
          <cell r="B2957" t="str">
            <v>វ៉ែន សុធា</v>
          </cell>
          <cell r="C2957">
            <v>1911200257</v>
          </cell>
          <cell r="D2957" t="str">
            <v>វ៉ែន សុធា</v>
          </cell>
          <cell r="E2957" t="str">
            <v>VEN SOTHEA</v>
          </cell>
          <cell r="F2957" t="str">
            <v>0570000045188</v>
          </cell>
        </row>
        <row r="2958">
          <cell r="B2958" t="str">
            <v>ហួន ផល្គុន</v>
          </cell>
          <cell r="C2958">
            <v>1830200464</v>
          </cell>
          <cell r="D2958" t="str">
            <v>ហួន ផល្គុន</v>
          </cell>
          <cell r="E2958" t="str">
            <v>HUON PHALKUN</v>
          </cell>
          <cell r="F2958" t="str">
            <v>0570000044785</v>
          </cell>
        </row>
        <row r="2959">
          <cell r="B2959" t="str">
            <v>ឆឺយ សុខុម</v>
          </cell>
          <cell r="C2959">
            <v>1831800039</v>
          </cell>
          <cell r="D2959" t="str">
            <v>ឆឺយ សុខុម</v>
          </cell>
          <cell r="E2959" t="str">
            <v>CHHOEUY SOKHOM</v>
          </cell>
          <cell r="F2959" t="str">
            <v>0570000045137</v>
          </cell>
        </row>
        <row r="2960">
          <cell r="B2960" t="str">
            <v>ស៊ីម សុភាស់</v>
          </cell>
          <cell r="C2960">
            <v>1940800058</v>
          </cell>
          <cell r="D2960" t="str">
            <v>ស៊ីម សុភាស់</v>
          </cell>
          <cell r="E2960" t="str">
            <v>SIM SOPHARS</v>
          </cell>
          <cell r="F2960" t="str">
            <v>0570000045331</v>
          </cell>
        </row>
        <row r="2961">
          <cell r="B2961" t="str">
            <v>ឈន រេត</v>
          </cell>
          <cell r="C2961">
            <v>1750200148</v>
          </cell>
          <cell r="D2961" t="str">
            <v>ឈន រេត</v>
          </cell>
          <cell r="E2961" t="str">
            <v>CHHON RETH</v>
          </cell>
          <cell r="F2961" t="str">
            <v>0570000045323</v>
          </cell>
        </row>
        <row r="2962">
          <cell r="B2962" t="str">
            <v>ហ៊ិត ឧត្តម</v>
          </cell>
          <cell r="C2962">
            <v>1950200102</v>
          </cell>
          <cell r="D2962" t="str">
            <v>ហ៊ិត ឧត្តម</v>
          </cell>
          <cell r="E2962" t="str">
            <v>HET ODOM</v>
          </cell>
          <cell r="F2962" t="str">
            <v>0570000044777</v>
          </cell>
        </row>
        <row r="2963">
          <cell r="B2963" t="str">
            <v>ធី កំសាន</v>
          </cell>
          <cell r="C2963">
            <v>1940200119</v>
          </cell>
          <cell r="D2963" t="str">
            <v>ធី កំសាន</v>
          </cell>
          <cell r="E2963" t="str">
            <v>THY KAMSAN</v>
          </cell>
          <cell r="F2963" t="str">
            <v>0570000045307</v>
          </cell>
        </row>
        <row r="2964">
          <cell r="B2964" t="str">
            <v>បេវ ចន្ថន</v>
          </cell>
          <cell r="C2964">
            <v>1882100683</v>
          </cell>
          <cell r="D2964" t="str">
            <v>បេវ ចន្ថន</v>
          </cell>
          <cell r="E2964" t="str">
            <v>BEV CHANTHORN</v>
          </cell>
          <cell r="F2964" t="str">
            <v>0570000045285</v>
          </cell>
        </row>
        <row r="2965">
          <cell r="B2965" t="str">
            <v>ប៉ាត វុទ្ធី</v>
          </cell>
          <cell r="C2965">
            <v>1922100342</v>
          </cell>
          <cell r="D2965" t="str">
            <v>ប៉ាត វុទ្ធី</v>
          </cell>
          <cell r="E2965" t="str">
            <v>PAT VUTHY</v>
          </cell>
          <cell r="F2965" t="str">
            <v>0570000044726</v>
          </cell>
        </row>
        <row r="2966">
          <cell r="B2966" t="str">
            <v>អៀង វាស្នា</v>
          </cell>
          <cell r="C2966">
            <v>1850200416</v>
          </cell>
          <cell r="D2966" t="str">
            <v>អៀង វាស្នា</v>
          </cell>
          <cell r="E2966" t="str">
            <v>IENG VEASNA</v>
          </cell>
          <cell r="F2966" t="str">
            <v>0570000045048</v>
          </cell>
        </row>
        <row r="2967">
          <cell r="B2967" t="str">
            <v>លី គឹមលេង</v>
          </cell>
          <cell r="C2967">
            <v>1890200133</v>
          </cell>
          <cell r="D2967" t="str">
            <v>លី គឹមលេង</v>
          </cell>
          <cell r="E2967" t="str">
            <v>LY KIMLENG</v>
          </cell>
          <cell r="F2967" t="str">
            <v>0570000045177</v>
          </cell>
        </row>
        <row r="2968">
          <cell r="B2968" t="str">
            <v>លាង គឹមលន</v>
          </cell>
          <cell r="C2968">
            <v>1860200370</v>
          </cell>
          <cell r="D2968" t="str">
            <v>លាង គឹមលន</v>
          </cell>
          <cell r="E2968" t="str">
            <v>LEANG KIMLORN</v>
          </cell>
          <cell r="F2968" t="str">
            <v>0570000045161</v>
          </cell>
        </row>
        <row r="2969">
          <cell r="B2969" t="str">
            <v>ក្រុល នឿន</v>
          </cell>
          <cell r="C2969">
            <v>1932100304</v>
          </cell>
          <cell r="D2969" t="str">
            <v>ក្រុល នឿន</v>
          </cell>
          <cell r="E2969" t="str">
            <v>KROL NOEURN</v>
          </cell>
          <cell r="F2969" t="str">
            <v>0570000045207</v>
          </cell>
        </row>
        <row r="2970">
          <cell r="B2970" t="str">
            <v>រឹម សំរិត</v>
          </cell>
          <cell r="C2970">
            <v>1830200310</v>
          </cell>
          <cell r="D2970" t="str">
            <v>រឹម សំរិត</v>
          </cell>
          <cell r="E2970" t="str">
            <v>RIM SAMRITH</v>
          </cell>
          <cell r="F2970" t="str">
            <v>0570000045315</v>
          </cell>
        </row>
        <row r="2971">
          <cell r="B2971" t="str">
            <v>ផាន់ ធុល</v>
          </cell>
          <cell r="C2971">
            <v>1760200289</v>
          </cell>
          <cell r="D2971" t="str">
            <v>ផាន់ ធុល</v>
          </cell>
          <cell r="E2971" t="str">
            <v>PHAN THOUL</v>
          </cell>
          <cell r="F2971" t="str">
            <v>0570000044742</v>
          </cell>
        </row>
        <row r="2972">
          <cell r="B2972" t="str">
            <v>កៅ សត្រា</v>
          </cell>
          <cell r="C2972">
            <v>1810400135</v>
          </cell>
          <cell r="D2972" t="str">
            <v>កៅ សត្រា</v>
          </cell>
          <cell r="E2972" t="str">
            <v>KAO STRA</v>
          </cell>
          <cell r="F2972" t="str">
            <v>0570000045145</v>
          </cell>
        </row>
        <row r="2973">
          <cell r="B2973" t="str">
            <v>ហេង បូរ៉ា</v>
          </cell>
          <cell r="C2973">
            <v>1851500117</v>
          </cell>
          <cell r="D2973" t="str">
            <v>ហេង បូរ៉ា</v>
          </cell>
          <cell r="E2973" t="str">
            <v>HENG BORA</v>
          </cell>
          <cell r="F2973" t="str">
            <v>0570000044971</v>
          </cell>
        </row>
        <row r="2974">
          <cell r="B2974" t="str">
            <v>ផាន់ ចាន់រ៉ា</v>
          </cell>
          <cell r="C2974">
            <v>1860200320</v>
          </cell>
          <cell r="D2974" t="str">
            <v>ផាន់ ចាន់រ៉ា</v>
          </cell>
          <cell r="E2974" t="str">
            <v>PHAN CHANRA</v>
          </cell>
          <cell r="F2974" t="str">
            <v>0570000044955</v>
          </cell>
        </row>
        <row r="2975">
          <cell r="B2975" t="str">
            <v>មឿក រិទ្ធី</v>
          </cell>
          <cell r="C2975">
            <v>1900200149</v>
          </cell>
          <cell r="D2975" t="str">
            <v>មឿក រិទ្ធី</v>
          </cell>
          <cell r="E2975" t="str">
            <v>MOEUK RITHY</v>
          </cell>
          <cell r="F2975" t="str">
            <v>0570000045258</v>
          </cell>
        </row>
        <row r="2976">
          <cell r="B2976" t="str">
            <v>យិន សេងហ៊ាង</v>
          </cell>
          <cell r="C2976">
            <v>1850600178</v>
          </cell>
          <cell r="D2976" t="str">
            <v>យិន សេងហ៊ាង</v>
          </cell>
          <cell r="E2976" t="str">
            <v>YIN SENGHEANG</v>
          </cell>
          <cell r="F2976" t="str">
            <v>0570000044947</v>
          </cell>
        </row>
        <row r="2977">
          <cell r="B2977" t="str">
            <v>កែវ សេងហ៊ុន</v>
          </cell>
          <cell r="C2977">
            <v>2860200404</v>
          </cell>
          <cell r="D2977" t="str">
            <v>កែវ សេងហ៊ុន</v>
          </cell>
          <cell r="E2977" t="str">
            <v>KEO SENGHUN</v>
          </cell>
          <cell r="F2977" t="str">
            <v>0570000044898</v>
          </cell>
        </row>
        <row r="2978">
          <cell r="B2978" t="str">
            <v>សុខ សាវឿន</v>
          </cell>
          <cell r="C2978">
            <v>1832000214</v>
          </cell>
          <cell r="D2978" t="str">
            <v>សុខ សាវឿន</v>
          </cell>
          <cell r="E2978" t="str">
            <v>SOK SAVOEUN</v>
          </cell>
          <cell r="F2978" t="str">
            <v>0570000044734</v>
          </cell>
        </row>
        <row r="2979">
          <cell r="B2979" t="str">
            <v>ប្រាក់ ធីលី</v>
          </cell>
          <cell r="C2979">
            <v>2820200382</v>
          </cell>
          <cell r="D2979" t="str">
            <v>ប្រាក់ ធីលី</v>
          </cell>
          <cell r="E2979" t="str">
            <v>PRAK THYLY</v>
          </cell>
          <cell r="F2979" t="str">
            <v>0570000045277</v>
          </cell>
        </row>
        <row r="2980">
          <cell r="B2980" t="str">
            <v>គង់ ម៉េងហាក់</v>
          </cell>
          <cell r="C2980">
            <v>1810300359</v>
          </cell>
          <cell r="D2980" t="str">
            <v>គង់ ម៉េងហាក់</v>
          </cell>
          <cell r="E2980" t="str">
            <v>KUNG MENGHAK</v>
          </cell>
          <cell r="F2980" t="str">
            <v>0570000045118</v>
          </cell>
        </row>
        <row r="2981">
          <cell r="B2981" t="str">
            <v>ឌិន ចំរើន</v>
          </cell>
          <cell r="C2981">
            <v>1830300366</v>
          </cell>
          <cell r="D2981" t="str">
            <v>ឌិន ចំរើន</v>
          </cell>
          <cell r="E2981" t="str">
            <v>DIN CHAMROEUN</v>
          </cell>
          <cell r="F2981" t="str">
            <v>0570000045099</v>
          </cell>
        </row>
        <row r="2982">
          <cell r="B2982" t="str">
            <v>ភឹង សុភា</v>
          </cell>
          <cell r="C2982">
            <v>2870200285</v>
          </cell>
          <cell r="D2982" t="str">
            <v>ភឹង សុភា</v>
          </cell>
          <cell r="E2982" t="str">
            <v>PHOENG SOPHEA</v>
          </cell>
          <cell r="F2982" t="str">
            <v>0570000045242</v>
          </cell>
        </row>
        <row r="2983">
          <cell r="B2983" t="str">
            <v>ម៉ៃ ច័ន្ទយ៉ារ៉ាន់</v>
          </cell>
          <cell r="C2983">
            <v>1900200166</v>
          </cell>
          <cell r="D2983" t="str">
            <v>ម៉ៃ ច័ន្ទយ៉ារ៉ាន់</v>
          </cell>
          <cell r="E2983" t="str">
            <v>MAY CHANNYARAN</v>
          </cell>
          <cell r="F2983" t="str">
            <v>0570000045234</v>
          </cell>
        </row>
        <row r="2984">
          <cell r="B2984" t="str">
            <v>ទុំ សុខគា</v>
          </cell>
          <cell r="C2984">
            <v>1850800291</v>
          </cell>
          <cell r="D2984" t="str">
            <v>ទុំ សុខគា</v>
          </cell>
          <cell r="E2984" t="str">
            <v>TUM SOKEA</v>
          </cell>
          <cell r="F2984" t="str">
            <v>0570000044874</v>
          </cell>
        </row>
        <row r="2985">
          <cell r="B2985" t="str">
            <v>ហេង រក្សា</v>
          </cell>
          <cell r="C2985">
            <v>1940400081</v>
          </cell>
          <cell r="D2985" t="str">
            <v>ហេង រក្សា</v>
          </cell>
          <cell r="E2985" t="str">
            <v>HENG RAKSA</v>
          </cell>
          <cell r="F2985" t="str">
            <v>0570000046486</v>
          </cell>
        </row>
        <row r="2986">
          <cell r="B2986" t="str">
            <v>ឌុច សារិត</v>
          </cell>
          <cell r="C2986">
            <v>1890600223</v>
          </cell>
          <cell r="D2986" t="str">
            <v>ឌុច សារិត</v>
          </cell>
          <cell r="E2986" t="str">
            <v>DUCH SARITH</v>
          </cell>
          <cell r="F2986" t="str">
            <v>0570000045129</v>
          </cell>
        </row>
        <row r="2987">
          <cell r="B2987" t="str">
            <v>ដួង វណ្ណរិន្ទ</v>
          </cell>
          <cell r="C2987">
            <v>1860200369</v>
          </cell>
          <cell r="D2987" t="str">
            <v>ដួង វណ្ណរិន្ទ</v>
          </cell>
          <cell r="E2987" t="str">
            <v>DUONG VANNAKRINN</v>
          </cell>
          <cell r="F2987" t="str">
            <v>0570000045218</v>
          </cell>
        </row>
        <row r="2988">
          <cell r="B2988" t="str">
            <v>ខ្វាន់ ណារ៉េត</v>
          </cell>
          <cell r="C2988">
            <v>1860200306</v>
          </cell>
          <cell r="D2988" t="str">
            <v>ខ្វាន់ ណារ៉េត</v>
          </cell>
          <cell r="E2988" t="str">
            <v>KHVAN NARET</v>
          </cell>
          <cell r="F2988" t="str">
            <v>0570000045021</v>
          </cell>
        </row>
        <row r="2989">
          <cell r="B2989" t="str">
            <v>ហេង ងួនហ៊ត</v>
          </cell>
          <cell r="C2989">
            <v>1790700159</v>
          </cell>
          <cell r="D2989" t="str">
            <v>ហេង ងួនហ៊ត</v>
          </cell>
          <cell r="E2989" t="str">
            <v>HENG NGOUNHORT</v>
          </cell>
          <cell r="F2989" t="str">
            <v>0570000045862</v>
          </cell>
        </row>
        <row r="2990">
          <cell r="B2990" t="str">
            <v>សុខ គុណ</v>
          </cell>
          <cell r="C2990">
            <v>1790200056</v>
          </cell>
          <cell r="D2990" t="str">
            <v>សុខ គុណ</v>
          </cell>
          <cell r="E2990" t="str">
            <v>SOK KUN</v>
          </cell>
          <cell r="F2990" t="str">
            <v>0570000045838</v>
          </cell>
        </row>
        <row r="2991">
          <cell r="B2991" t="str">
            <v>អាន ចាន់សង</v>
          </cell>
          <cell r="C2991">
            <v>1830200181</v>
          </cell>
          <cell r="D2991" t="str">
            <v>អាន ចាន់សង</v>
          </cell>
          <cell r="E2991" t="str">
            <v>AN CHANSANG</v>
          </cell>
          <cell r="F2991" t="str">
            <v>0570000045633</v>
          </cell>
        </row>
        <row r="2992">
          <cell r="B2992" t="str">
            <v>ប៉ាវ ម៉េងហៀង</v>
          </cell>
          <cell r="C2992">
            <v>1830800390</v>
          </cell>
          <cell r="D2992" t="str">
            <v>ប៉ាវ ម៉េងហៀង</v>
          </cell>
          <cell r="E2992" t="str">
            <v>PAV MENGHEANG</v>
          </cell>
          <cell r="F2992" t="str">
            <v>0570000045463</v>
          </cell>
        </row>
        <row r="2993">
          <cell r="B2993" t="str">
            <v>នាង លីវុឌ្ឍន៍</v>
          </cell>
          <cell r="C2993">
            <v>1900200109</v>
          </cell>
          <cell r="D2993" t="str">
            <v>នាង លីវុឌ្ឍន៍</v>
          </cell>
          <cell r="E2993" t="str">
            <v>NEANG LIVUTH</v>
          </cell>
          <cell r="F2993" t="str">
            <v>0570000045487</v>
          </cell>
        </row>
        <row r="2994">
          <cell r="B2994" t="str">
            <v>រិ ធារ៉ា</v>
          </cell>
          <cell r="C2994">
            <v>2860200417</v>
          </cell>
          <cell r="D2994" t="str">
            <v>រិ ធារ៉ា</v>
          </cell>
          <cell r="E2994" t="str">
            <v>RI THEARA</v>
          </cell>
          <cell r="F2994" t="str">
            <v>0570000045773</v>
          </cell>
        </row>
        <row r="2995">
          <cell r="B2995" t="str">
            <v>ស៊ុន រ៉ាវួន</v>
          </cell>
          <cell r="C2995">
            <v>2870200331</v>
          </cell>
          <cell r="D2995" t="str">
            <v>ស៊ុន រ៉ាវួន</v>
          </cell>
          <cell r="E2995" t="str">
            <v>SUN RAVUON</v>
          </cell>
          <cell r="F2995" t="str">
            <v>0570000045684</v>
          </cell>
        </row>
        <row r="2996">
          <cell r="B2996" t="str">
            <v>យ៉ុន សំនាង</v>
          </cell>
          <cell r="C2996">
            <v>2901400288</v>
          </cell>
          <cell r="D2996" t="str">
            <v>យ៉ុន សំនាង</v>
          </cell>
          <cell r="E2996" t="str">
            <v>YON SAMNEANG</v>
          </cell>
          <cell r="F2996" t="str">
            <v>0570000045714</v>
          </cell>
        </row>
        <row r="2997">
          <cell r="B2997" t="str">
            <v>កែវ ស្រីទូច</v>
          </cell>
          <cell r="C2997">
            <v>2680200174</v>
          </cell>
          <cell r="D2997" t="str">
            <v>កែវ ស្រីទូច</v>
          </cell>
          <cell r="E2997" t="str">
            <v>KEO SREYTOUCH</v>
          </cell>
          <cell r="F2997" t="str">
            <v>0570000045428</v>
          </cell>
        </row>
        <row r="2998">
          <cell r="B2998" t="str">
            <v>សុខ នីន</v>
          </cell>
          <cell r="C2998">
            <v>2850200134</v>
          </cell>
          <cell r="D2998" t="str">
            <v>សុខ នីន</v>
          </cell>
          <cell r="E2998" t="str">
            <v>SOK NIN</v>
          </cell>
          <cell r="F2998">
            <v>570000218317</v>
          </cell>
        </row>
        <row r="2999">
          <cell r="B2999" t="str">
            <v>ជុំ កុសល</v>
          </cell>
          <cell r="C2999">
            <v>1870300323</v>
          </cell>
          <cell r="D2999" t="str">
            <v>ជុំ កុសល</v>
          </cell>
          <cell r="E2999" t="str">
            <v>CHUM KOSAL</v>
          </cell>
          <cell r="F2999" t="str">
            <v>0570000045625</v>
          </cell>
        </row>
        <row r="3000">
          <cell r="B3000" t="str">
            <v>ម៉ៃ ណេម</v>
          </cell>
          <cell r="C3000">
            <v>1882100574</v>
          </cell>
          <cell r="D3000" t="str">
            <v>ម៉ៃ ណេម</v>
          </cell>
          <cell r="E3000" t="str">
            <v>MEY NAME</v>
          </cell>
          <cell r="F3000" t="str">
            <v>0570000051331</v>
          </cell>
        </row>
        <row r="3001">
          <cell r="B3001" t="str">
            <v>ឃួន សុខា</v>
          </cell>
          <cell r="C3001">
            <v>2740200092</v>
          </cell>
          <cell r="D3001" t="str">
            <v>ឃួន សុខា</v>
          </cell>
          <cell r="E3001" t="str">
            <v>KHUON SOKHA</v>
          </cell>
          <cell r="F3001" t="str">
            <v>0570000045528</v>
          </cell>
        </row>
        <row r="3002">
          <cell r="B3002" t="str">
            <v>ទេស សុគន្ធា</v>
          </cell>
          <cell r="C3002">
            <v>2760200173</v>
          </cell>
          <cell r="D3002" t="str">
            <v>ទេស សុគន្ធា</v>
          </cell>
          <cell r="E3002" t="str">
            <v>TES SOKUNTHEA</v>
          </cell>
          <cell r="F3002" t="str">
            <v>0570000045471</v>
          </cell>
        </row>
        <row r="3003">
          <cell r="B3003" t="str">
            <v>កែវ កក្កដា</v>
          </cell>
          <cell r="C3003">
            <v>2810200261</v>
          </cell>
          <cell r="D3003" t="str">
            <v>កែវ កក្កដា</v>
          </cell>
          <cell r="E3003" t="str">
            <v>KEO KAKADA</v>
          </cell>
          <cell r="F3003" t="str">
            <v>0570000045765</v>
          </cell>
        </row>
        <row r="3004">
          <cell r="B3004" t="str">
            <v>ភី ស៊ីណា</v>
          </cell>
          <cell r="C3004">
            <v>2800200218</v>
          </cell>
          <cell r="D3004" t="str">
            <v>ភី ស៊ីណា</v>
          </cell>
          <cell r="E3004" t="str">
            <v>PHY SINA</v>
          </cell>
          <cell r="F3004" t="str">
            <v>0570000045568</v>
          </cell>
        </row>
        <row r="3005">
          <cell r="B3005" t="str">
            <v>ជួប ខេមរភក្តី</v>
          </cell>
          <cell r="C3005">
            <v>1841200355</v>
          </cell>
          <cell r="D3005" t="str">
            <v>ជួប ខេមរភក្តី</v>
          </cell>
          <cell r="E3005" t="str">
            <v>CHUOP KHEMRAK
PHEAKDEY</v>
          </cell>
          <cell r="F3005" t="str">
            <v>0570000045757</v>
          </cell>
        </row>
        <row r="3006">
          <cell r="B3006" t="str">
            <v>សៀន ឡេម</v>
          </cell>
          <cell r="C3006">
            <v>1892100487</v>
          </cell>
          <cell r="D3006" t="str">
            <v>សៀន ឡេម</v>
          </cell>
          <cell r="E3006" t="str">
            <v>SEAN LEM</v>
          </cell>
          <cell r="F3006" t="str">
            <v>0570000045676</v>
          </cell>
        </row>
        <row r="3007">
          <cell r="B3007" t="str">
            <v>ជីន សុភាត់</v>
          </cell>
          <cell r="C3007">
            <v>1900200146</v>
          </cell>
          <cell r="D3007" t="str">
            <v>ជីន សុភាត់</v>
          </cell>
          <cell r="E3007" t="str">
            <v>CHIN SOPHORT</v>
          </cell>
          <cell r="F3007" t="str">
            <v>0570000045455</v>
          </cell>
        </row>
        <row r="3008">
          <cell r="B3008" t="str">
            <v>ឈើត គន្ធា</v>
          </cell>
          <cell r="C3008">
            <v>2880200220</v>
          </cell>
          <cell r="D3008" t="str">
            <v>ឈើត គន្ធា</v>
          </cell>
          <cell r="E3008" t="str">
            <v>CHHOEUT KUNTHEA</v>
          </cell>
          <cell r="F3008" t="str">
            <v>0570000045517</v>
          </cell>
        </row>
        <row r="3009">
          <cell r="B3009" t="str">
            <v>ផា កញ្ញា</v>
          </cell>
          <cell r="C3009">
            <v>2910800359</v>
          </cell>
          <cell r="D3009" t="str">
            <v>ផា កញ្ញា</v>
          </cell>
          <cell r="E3009" t="str">
            <v>PHA KAGHNA</v>
          </cell>
          <cell r="F3009" t="str">
            <v>0570000051323</v>
          </cell>
        </row>
        <row r="3010">
          <cell r="B3010" t="str">
            <v>សុខ គន់</v>
          </cell>
          <cell r="C3010">
            <v>2810200263</v>
          </cell>
          <cell r="D3010" t="str">
            <v>សុខ គន់</v>
          </cell>
          <cell r="E3010" t="str">
            <v>SOK KUN</v>
          </cell>
          <cell r="F3010" t="str">
            <v>0570000045501</v>
          </cell>
        </row>
        <row r="3011">
          <cell r="B3011" t="str">
            <v>ដៀង សារឿប</v>
          </cell>
          <cell r="C3011">
            <v>1680200181</v>
          </cell>
          <cell r="D3011" t="str">
            <v>ដៀង សារឿប</v>
          </cell>
          <cell r="E3011" t="str">
            <v>DIENG SAROEURB</v>
          </cell>
          <cell r="F3011" t="str">
            <v>0570000045641</v>
          </cell>
        </row>
        <row r="3012">
          <cell r="B3012" t="str">
            <v>ខំ រចនា</v>
          </cell>
          <cell r="C3012">
            <v>2800200135</v>
          </cell>
          <cell r="D3012" t="str">
            <v>ខំ រចនា</v>
          </cell>
          <cell r="E3012" t="str">
            <v>KHOM RACHANA</v>
          </cell>
          <cell r="F3012" t="str">
            <v>0570000045609</v>
          </cell>
        </row>
        <row r="3013">
          <cell r="B3013" t="str">
            <v>ធៀង សេដ្ឋា</v>
          </cell>
          <cell r="C3013">
            <v>2820200070</v>
          </cell>
          <cell r="D3013" t="str">
            <v>ធៀង សេដ្ឋា</v>
          </cell>
          <cell r="E3013" t="str">
            <v>THEANG SETHA</v>
          </cell>
          <cell r="F3013" t="str">
            <v>0570000045749</v>
          </cell>
        </row>
        <row r="3014">
          <cell r="B3014" t="str">
            <v>យឺន ណេត</v>
          </cell>
          <cell r="C3014">
            <v>1900300391</v>
          </cell>
          <cell r="D3014" t="str">
            <v>យឺន ណេត</v>
          </cell>
          <cell r="E3014" t="str">
            <v>YEUN NETH</v>
          </cell>
          <cell r="F3014" t="str">
            <v>0570000045617</v>
          </cell>
        </row>
        <row r="3015">
          <cell r="B3015" t="str">
            <v>ផុន វណ្ណៈ</v>
          </cell>
          <cell r="C3015">
            <v>1910200186</v>
          </cell>
          <cell r="D3015" t="str">
            <v>ផុន វណ្ណៈ</v>
          </cell>
          <cell r="E3015" t="str">
            <v>PHON VANNAK</v>
          </cell>
          <cell r="F3015" t="str">
            <v>0570000045657</v>
          </cell>
        </row>
        <row r="3016">
          <cell r="B3016" t="str">
            <v>ត្រឹង ពេជ្រភីរុណ</v>
          </cell>
          <cell r="C3016">
            <v>1920200101</v>
          </cell>
          <cell r="D3016" t="str">
            <v>ត្រឹង ពេជ្រភីរុណ</v>
          </cell>
          <cell r="E3016" t="str">
            <v>TROENG PICHPHIRUN</v>
          </cell>
          <cell r="F3016" t="str">
            <v>0570000045447</v>
          </cell>
        </row>
        <row r="3017">
          <cell r="B3017" t="str">
            <v>ខៀន ពិសិដ្ឋ</v>
          </cell>
          <cell r="C3017">
            <v>1900200220</v>
          </cell>
          <cell r="D3017" t="str">
            <v>ខៀន ពិសិដ្ឋ</v>
          </cell>
          <cell r="E3017" t="str">
            <v>KHIEN PISITH</v>
          </cell>
          <cell r="F3017" t="str">
            <v>0570000045811</v>
          </cell>
        </row>
        <row r="3018">
          <cell r="B3018" t="str">
            <v>កង វិចិត្រ</v>
          </cell>
          <cell r="C3018">
            <v>1940200121</v>
          </cell>
          <cell r="D3018" t="str">
            <v>កង វិចិត្រ</v>
          </cell>
          <cell r="E3018" t="str">
            <v>KONG VICHET</v>
          </cell>
          <cell r="F3018" t="str">
            <v>0570000045854</v>
          </cell>
        </row>
        <row r="3019">
          <cell r="B3019" t="str">
            <v>ចិន​ សុវុន</v>
          </cell>
          <cell r="C3019">
            <v>1760200204</v>
          </cell>
          <cell r="D3019" t="str">
            <v>ចិន​ សុវុន</v>
          </cell>
          <cell r="E3019" t="str">
            <v>CHEN SOVON</v>
          </cell>
          <cell r="F3019" t="str">
            <v>0570000045536</v>
          </cell>
        </row>
        <row r="3020">
          <cell r="B3020" t="str">
            <v>ជិន ឌីម៉ង់</v>
          </cell>
          <cell r="C3020">
            <v>1860200409</v>
          </cell>
          <cell r="D3020" t="str">
            <v>ជិន ឌីម៉ង់</v>
          </cell>
          <cell r="E3020" t="str">
            <v>CHIN DIMORNG</v>
          </cell>
          <cell r="F3020" t="str">
            <v>0570000045668</v>
          </cell>
        </row>
        <row r="3021">
          <cell r="B3021" t="str">
            <v>ឃាន​ ខាន</v>
          </cell>
          <cell r="C3021">
            <v>1870200263</v>
          </cell>
          <cell r="D3021" t="str">
            <v>ឃាន​ ខាន</v>
          </cell>
          <cell r="E3021" t="str">
            <v>KHEAN KHAN</v>
          </cell>
          <cell r="F3021" t="str">
            <v>0570000045706</v>
          </cell>
        </row>
        <row r="3022">
          <cell r="B3022" t="str">
            <v>នេត សាម៉ន</v>
          </cell>
          <cell r="C3022">
            <v>1822000178</v>
          </cell>
          <cell r="D3022" t="str">
            <v>នេត សាម៉ន</v>
          </cell>
          <cell r="E3022" t="str">
            <v>NETH SAMAN</v>
          </cell>
          <cell r="F3022" t="str">
            <v>0570000045404</v>
          </cell>
        </row>
        <row r="3023">
          <cell r="B3023" t="str">
            <v>អោ សុភាព</v>
          </cell>
          <cell r="C3023">
            <v>1860600237</v>
          </cell>
          <cell r="D3023" t="str">
            <v>អោ សុភាព</v>
          </cell>
          <cell r="E3023" t="str">
            <v>OR SOPHEAP</v>
          </cell>
          <cell r="F3023" t="str">
            <v>0570000045738</v>
          </cell>
        </row>
        <row r="3024">
          <cell r="B3024" t="str">
            <v>ថេ សុជាតិ</v>
          </cell>
          <cell r="C3024">
            <v>1850600142</v>
          </cell>
          <cell r="D3024" t="str">
            <v>ថេ សុជាតិ</v>
          </cell>
          <cell r="E3024" t="str">
            <v>THE SOCHEAT</v>
          </cell>
          <cell r="F3024" t="str">
            <v>0570000045544</v>
          </cell>
        </row>
        <row r="3025">
          <cell r="B3025" t="str">
            <v>ហេង ឧស្សាហ៍</v>
          </cell>
          <cell r="C3025">
            <v>2903200008</v>
          </cell>
          <cell r="D3025" t="str">
            <v>ហេង ឧស្សាហ៍</v>
          </cell>
          <cell r="E3025" t="str">
            <v>HENG OUSA</v>
          </cell>
          <cell r="F3025" t="str">
            <v>0570000045579</v>
          </cell>
        </row>
        <row r="3026">
          <cell r="B3026" t="str">
            <v>ដាំ កិត្យា</v>
          </cell>
          <cell r="C3026">
            <v>1910200169</v>
          </cell>
          <cell r="D3026" t="str">
            <v>ដាំ កិត្យា</v>
          </cell>
          <cell r="E3026" t="str">
            <v>DAM KETYA</v>
          </cell>
          <cell r="F3026" t="str">
            <v>0570000045439</v>
          </cell>
        </row>
        <row r="3027">
          <cell r="B3027" t="str">
            <v>អឿ ខេមរា</v>
          </cell>
          <cell r="C3027">
            <v>1800200463</v>
          </cell>
          <cell r="D3027" t="str">
            <v>អឿ ខេមរា</v>
          </cell>
          <cell r="E3027" t="str">
            <v>OEUR KHEMRA</v>
          </cell>
          <cell r="F3027" t="str">
            <v>0570000045878</v>
          </cell>
        </row>
        <row r="3028">
          <cell r="B3028" t="str">
            <v>ស៊ីវ ចាន់ធី</v>
          </cell>
          <cell r="C3028">
            <v>2861200285</v>
          </cell>
          <cell r="D3028" t="str">
            <v>ស៊ីវ ចាន់ធី</v>
          </cell>
          <cell r="E3028" t="str">
            <v>SIV CHANTHY</v>
          </cell>
          <cell r="F3028" t="str">
            <v>0570000045398</v>
          </cell>
        </row>
        <row r="3029">
          <cell r="B3029" t="str">
            <v>ឈឿន ជំនោ</v>
          </cell>
          <cell r="C3029">
            <v>1790200112</v>
          </cell>
          <cell r="D3029" t="str">
            <v>ឈឿន ជំនោ</v>
          </cell>
          <cell r="E3029" t="str">
            <v>CHHOEUN CHUMNO</v>
          </cell>
          <cell r="F3029" t="str">
            <v>0570000045595</v>
          </cell>
        </row>
        <row r="3030">
          <cell r="B3030" t="str">
            <v>ប្រាក់ កូណាន់</v>
          </cell>
          <cell r="C3030">
            <v>1760200086</v>
          </cell>
          <cell r="D3030" t="str">
            <v>ប្រាក់ កូណាន់</v>
          </cell>
          <cell r="E3030" t="str">
            <v>PRAK KONAN</v>
          </cell>
          <cell r="F3030" t="str">
            <v>0570000045846</v>
          </cell>
        </row>
        <row r="3031">
          <cell r="B3031" t="str">
            <v>ស៊ូ សុផា</v>
          </cell>
          <cell r="C3031">
            <v>1801400266</v>
          </cell>
          <cell r="D3031" t="str">
            <v>ស៊ូ សុផា</v>
          </cell>
          <cell r="E3031" t="str">
            <v>SOU SOPHA</v>
          </cell>
          <cell r="F3031" t="str">
            <v>0570000045587</v>
          </cell>
        </row>
        <row r="3032">
          <cell r="B3032" t="str">
            <v>ឃុត រិទ្ធី</v>
          </cell>
          <cell r="C3032">
            <v>1850300381</v>
          </cell>
          <cell r="D3032" t="str">
            <v>ឃុត រិទ្ធី</v>
          </cell>
          <cell r="E3032" t="str">
            <v>KHOUT RITHY</v>
          </cell>
          <cell r="F3032" t="str">
            <v>0570000045552</v>
          </cell>
        </row>
        <row r="3033">
          <cell r="B3033" t="str">
            <v>សូ រ៉ន</v>
          </cell>
          <cell r="C3033">
            <v>1810800325</v>
          </cell>
          <cell r="D3033" t="str">
            <v>សូ រ៉ន</v>
          </cell>
          <cell r="E3033" t="str">
            <v>SO RAN</v>
          </cell>
          <cell r="F3033" t="str">
            <v>0570000045722</v>
          </cell>
        </row>
        <row r="3034">
          <cell r="B3034" t="str">
            <v>តេង ចិន្តា</v>
          </cell>
          <cell r="C3034" t="str">
            <v>1791500082</v>
          </cell>
          <cell r="D3034" t="str">
            <v>តេង ចិន្តា</v>
          </cell>
          <cell r="E3034" t="str">
            <v>TENG CHENDA</v>
          </cell>
          <cell r="F3034" t="str">
            <v>0250000150057</v>
          </cell>
        </row>
        <row r="3035">
          <cell r="B3035" t="str">
            <v>ស្វាយ ចំឫទ្ធិ</v>
          </cell>
          <cell r="C3035">
            <v>1670200044</v>
          </cell>
          <cell r="D3035" t="str">
            <v>ស្វាយ ចំឫទ្ធិ</v>
          </cell>
          <cell r="E3035" t="str">
            <v>SVAY CHAMRITH</v>
          </cell>
          <cell r="F3035" t="str">
            <v>0570000046017</v>
          </cell>
        </row>
        <row r="3036">
          <cell r="B3036" t="str">
            <v>សុខ ប៊ុនឈាង</v>
          </cell>
          <cell r="C3036">
            <v>2750200077</v>
          </cell>
          <cell r="D3036" t="str">
            <v>សុខ ប៊ុនឈាង</v>
          </cell>
          <cell r="E3036" t="str">
            <v>SOK BUNCHHEANG</v>
          </cell>
          <cell r="F3036" t="str">
            <v>0570000046087</v>
          </cell>
        </row>
        <row r="3037">
          <cell r="B3037" t="str">
            <v>កាន់ ស្រ៊ុន</v>
          </cell>
          <cell r="C3037">
            <v>1852100383</v>
          </cell>
          <cell r="D3037" t="str">
            <v>កាន់ ស្រ៊ុន</v>
          </cell>
          <cell r="E3037" t="str">
            <v>KANN SRUN</v>
          </cell>
          <cell r="F3037" t="str">
            <v>0570000045978</v>
          </cell>
        </row>
        <row r="3038">
          <cell r="B3038" t="str">
            <v>ស្រ៊ឺ ប្រពៃ</v>
          </cell>
          <cell r="C3038">
            <v>1801000132</v>
          </cell>
          <cell r="D3038" t="str">
            <v>ស្រ៊ឺ ប្រពៃ</v>
          </cell>
          <cell r="E3038" t="str">
            <v>SREU PRORPEY</v>
          </cell>
          <cell r="F3038" t="str">
            <v>0570000045951</v>
          </cell>
        </row>
        <row r="3039">
          <cell r="B3039" t="str">
            <v>អ៊ុកវង្ស ឌីនីកា</v>
          </cell>
          <cell r="C3039">
            <v>1940200122</v>
          </cell>
          <cell r="D3039" t="str">
            <v>អ៊ុកវង្ស ឌីនីកា</v>
          </cell>
          <cell r="E3039" t="str">
            <v>OUKVONG DYNICA</v>
          </cell>
          <cell r="F3039" t="str">
            <v>0570000046028</v>
          </cell>
        </row>
        <row r="3040">
          <cell r="B3040" t="str">
            <v>អ៊ុយ និត</v>
          </cell>
          <cell r="C3040">
            <v>1882100681</v>
          </cell>
          <cell r="D3040" t="str">
            <v>អ៊ុយ និត</v>
          </cell>
          <cell r="E3040" t="str">
            <v>UY NITH</v>
          </cell>
          <cell r="F3040" t="str">
            <v>0570000046354</v>
          </cell>
        </row>
        <row r="3041">
          <cell r="B3041" t="str">
            <v>ពាង ឡងឌី</v>
          </cell>
          <cell r="C3041">
            <v>2910200255</v>
          </cell>
          <cell r="D3041" t="str">
            <v>ពាង ឡងឌី</v>
          </cell>
          <cell r="E3041" t="str">
            <v>PEANG LONGDY</v>
          </cell>
          <cell r="F3041" t="str">
            <v>0570000046443</v>
          </cell>
        </row>
        <row r="3042">
          <cell r="B3042" t="str">
            <v>សុខ ចន្ថា</v>
          </cell>
          <cell r="C3042">
            <v>1930700232</v>
          </cell>
          <cell r="D3042" t="str">
            <v>សុខ ចន្ថា</v>
          </cell>
          <cell r="E3042" t="str">
            <v>SOK CHANTHA</v>
          </cell>
          <cell r="F3042" t="str">
            <v>0570000046184</v>
          </cell>
        </row>
        <row r="3043">
          <cell r="B3043" t="str">
            <v>ហន រតនា</v>
          </cell>
          <cell r="C3043">
            <v>2800200222</v>
          </cell>
          <cell r="D3043" t="str">
            <v>ហន រតនា</v>
          </cell>
          <cell r="E3043" t="str">
            <v>HAN RATTNA</v>
          </cell>
          <cell r="F3043" t="str">
            <v>0570000046362</v>
          </cell>
        </row>
        <row r="3044">
          <cell r="B3044" t="str">
            <v>សុខ វ៉ាន់ធី</v>
          </cell>
          <cell r="C3044">
            <v>2740200287</v>
          </cell>
          <cell r="D3044" t="str">
            <v>សុខ វ៉ាន់ធី</v>
          </cell>
          <cell r="E3044" t="str">
            <v>SOK VANTHY</v>
          </cell>
          <cell r="F3044" t="str">
            <v>0570000046052</v>
          </cell>
        </row>
        <row r="3045">
          <cell r="B3045" t="str">
            <v>ស៊ីវ ពៅ</v>
          </cell>
          <cell r="C3045">
            <v>2912100213</v>
          </cell>
          <cell r="D3045" t="str">
            <v>ស៊ីវ ពៅ</v>
          </cell>
          <cell r="E3045" t="str">
            <v>SIV POV</v>
          </cell>
          <cell r="F3045" t="str">
            <v>0570000046109</v>
          </cell>
        </row>
        <row r="3046">
          <cell r="B3046" t="str">
            <v>ឈឹម សិរីវឌ្ឍនា</v>
          </cell>
          <cell r="C3046">
            <v>2950200187</v>
          </cell>
          <cell r="D3046" t="str">
            <v>ឈឹម សិរីវឌ្ឍនា</v>
          </cell>
          <cell r="E3046" t="str">
            <v>CHHIM SEREIVATATHNA</v>
          </cell>
          <cell r="F3046" t="str">
            <v>0570000045908</v>
          </cell>
        </row>
        <row r="3047">
          <cell r="B3047" t="str">
            <v>ឆុំ ​ធាវី</v>
          </cell>
          <cell r="C3047">
            <v>2860500114</v>
          </cell>
          <cell r="D3047" t="str">
            <v>ឆុំ ​ធាវី</v>
          </cell>
          <cell r="E3047" t="str">
            <v>CHHOM THEAVY</v>
          </cell>
          <cell r="F3047" t="str">
            <v>0570000046273</v>
          </cell>
        </row>
        <row r="3048">
          <cell r="B3048" t="str">
            <v>កែវ សីហា​</v>
          </cell>
          <cell r="C3048">
            <v>1901200189</v>
          </cell>
          <cell r="D3048" t="str">
            <v>កែវ សីហា​</v>
          </cell>
          <cell r="E3048" t="str">
            <v>KEO SEIHA</v>
          </cell>
          <cell r="F3048" t="str">
            <v>0570000046338</v>
          </cell>
        </row>
        <row r="3049">
          <cell r="B3049" t="str">
            <v>នេត រតនា</v>
          </cell>
          <cell r="C3049">
            <v>1841200579</v>
          </cell>
          <cell r="D3049" t="str">
            <v>នេត រតនា</v>
          </cell>
          <cell r="E3049" t="str">
            <v>NETH RATHANA</v>
          </cell>
          <cell r="F3049" t="str">
            <v>0570000046451</v>
          </cell>
        </row>
        <row r="3050">
          <cell r="B3050" t="str">
            <v>ឃាន ចាន់ដា</v>
          </cell>
          <cell r="C3050">
            <v>1900100143</v>
          </cell>
          <cell r="D3050" t="str">
            <v>ឃាន ចាន់ដា</v>
          </cell>
          <cell r="E3050" t="str">
            <v>KHEAN CHANDA</v>
          </cell>
          <cell r="F3050" t="str">
            <v>0570000045994</v>
          </cell>
        </row>
        <row r="3051">
          <cell r="B3051" t="str">
            <v>ឈួម ឆប</v>
          </cell>
          <cell r="C3051">
            <v>1800200521</v>
          </cell>
          <cell r="D3051" t="str">
            <v>ឈួម ឆប</v>
          </cell>
          <cell r="E3051" t="str">
            <v>CHHOUM CHHORP</v>
          </cell>
          <cell r="F3051" t="str">
            <v>0570000046238</v>
          </cell>
        </row>
        <row r="3052">
          <cell r="B3052" t="str">
            <v>ណុល សារ៉ាត់</v>
          </cell>
          <cell r="C3052">
            <v>1892100270</v>
          </cell>
          <cell r="D3052" t="str">
            <v>ណុល សារ៉ាត់</v>
          </cell>
          <cell r="E3052" t="str">
            <v>NOL SARAT</v>
          </cell>
          <cell r="F3052" t="str">
            <v>0570000046408</v>
          </cell>
        </row>
        <row r="3053">
          <cell r="B3053" t="str">
            <v>ឈន អេង</v>
          </cell>
          <cell r="C3053">
            <v>1892100416</v>
          </cell>
          <cell r="D3053" t="str">
            <v>ឈន អេង</v>
          </cell>
          <cell r="E3053" t="str">
            <v>CHHORN ENG</v>
          </cell>
          <cell r="F3053" t="str">
            <v>0570000046435</v>
          </cell>
        </row>
        <row r="3054">
          <cell r="B3054" t="str">
            <v>វណ្ណ ស៊ីរ៉ាណេ</v>
          </cell>
          <cell r="C3054">
            <v>1700200363</v>
          </cell>
          <cell r="D3054" t="str">
            <v>វណ្ណ ស៊ីរ៉ាណេ</v>
          </cell>
          <cell r="E3054" t="str">
            <v>VANN SIRANE</v>
          </cell>
          <cell r="F3054" t="str">
            <v>0570000046117</v>
          </cell>
        </row>
        <row r="3055">
          <cell r="B3055" t="str">
            <v>លឹម ស៊ីណាត</v>
          </cell>
          <cell r="C3055">
            <v>1690300184</v>
          </cell>
          <cell r="D3055" t="str">
            <v>លឹម ស៊ីណាត</v>
          </cell>
          <cell r="E3055" t="str">
            <v>LIM SINATH</v>
          </cell>
          <cell r="F3055" t="str">
            <v>0570000046141</v>
          </cell>
        </row>
        <row r="3056">
          <cell r="B3056" t="str">
            <v>ពេជ្រ មន្នី</v>
          </cell>
          <cell r="C3056">
            <v>1891200220</v>
          </cell>
          <cell r="D3056" t="str">
            <v>ពេជ្រ មន្នី</v>
          </cell>
          <cell r="E3056" t="str">
            <v>PICH MONY</v>
          </cell>
          <cell r="F3056" t="str">
            <v>0570000046214</v>
          </cell>
        </row>
        <row r="3057">
          <cell r="B3057" t="str">
            <v>ប៉ែន សាវ៉ាន់ឌិត</v>
          </cell>
          <cell r="C3057">
            <v>1922000094</v>
          </cell>
          <cell r="D3057" t="str">
            <v>ប៉ែន សាវ៉ាន់ឌិត</v>
          </cell>
          <cell r="E3057" t="str">
            <v>PEN SAVANDIT</v>
          </cell>
          <cell r="F3057" t="str">
            <v>0570000046044</v>
          </cell>
        </row>
        <row r="3058">
          <cell r="B3058" t="str">
            <v>ខេ សៅ</v>
          </cell>
          <cell r="C3058">
            <v>1932100229</v>
          </cell>
          <cell r="D3058" t="str">
            <v>ខេ សៅ</v>
          </cell>
          <cell r="E3058" t="str">
            <v>KHE SAO</v>
          </cell>
          <cell r="F3058" t="str">
            <v>0570000046427</v>
          </cell>
        </row>
        <row r="3059">
          <cell r="B3059" t="str">
            <v>ឈិន ឈុនលី</v>
          </cell>
          <cell r="C3059">
            <v>1880200161</v>
          </cell>
          <cell r="D3059" t="str">
            <v>ឈិន ឈុនលី</v>
          </cell>
          <cell r="E3059" t="str">
            <v>CHHIN CHHUNLY</v>
          </cell>
          <cell r="F3059" t="str">
            <v>0570000046036</v>
          </cell>
        </row>
        <row r="3060">
          <cell r="B3060" t="str">
            <v>ភេ សារូ</v>
          </cell>
          <cell r="C3060">
            <v>1650200091</v>
          </cell>
          <cell r="D3060" t="str">
            <v>ភេ សារូ</v>
          </cell>
          <cell r="E3060" t="str">
            <v>PHE SAROU</v>
          </cell>
          <cell r="F3060" t="str">
            <v>0570000046281</v>
          </cell>
        </row>
        <row r="3061">
          <cell r="B3061" t="str">
            <v>ឡុញ សាម៉ុន</v>
          </cell>
          <cell r="C3061">
            <v>1820200504</v>
          </cell>
          <cell r="D3061" t="str">
            <v>ឡុញ សាម៉ុន</v>
          </cell>
          <cell r="E3061" t="str">
            <v>LONH SAMON</v>
          </cell>
          <cell r="F3061" t="str">
            <v>0570000046397</v>
          </cell>
        </row>
        <row r="3062">
          <cell r="B3062" t="str">
            <v>លាង សុគន្ធ</v>
          </cell>
          <cell r="C3062">
            <v>1870200271</v>
          </cell>
          <cell r="D3062" t="str">
            <v>លាង សុគន្ធ</v>
          </cell>
          <cell r="E3062" t="str">
            <v>LEANG SOKHUN</v>
          </cell>
          <cell r="F3062" t="str">
            <v>0570000045986</v>
          </cell>
        </row>
        <row r="3063">
          <cell r="B3063" t="str">
            <v>ឈឹម ភីណាល់</v>
          </cell>
          <cell r="C3063">
            <v>1810700278</v>
          </cell>
          <cell r="D3063" t="str">
            <v>ឈឹម ភីណាល់</v>
          </cell>
          <cell r="E3063" t="str">
            <v>CHHIM PHINAL</v>
          </cell>
          <cell r="F3063" t="str">
            <v>0570000046168</v>
          </cell>
        </row>
        <row r="3064">
          <cell r="B3064" t="str">
            <v>វង់ ស៊ីណា​</v>
          </cell>
          <cell r="C3064">
            <v>1892100376</v>
          </cell>
          <cell r="D3064" t="str">
            <v>វង់ ស៊ីណា​</v>
          </cell>
          <cell r="E3064" t="str">
            <v>VONG SINA</v>
          </cell>
          <cell r="F3064" t="str">
            <v>0570000045897</v>
          </cell>
        </row>
        <row r="3065">
          <cell r="B3065" t="str">
            <v>សុក ​ស៊ីវ៉ាន់</v>
          </cell>
          <cell r="C3065">
            <v>2892000121</v>
          </cell>
          <cell r="D3065" t="str">
            <v>សុក ​ស៊ីវ៉ាន់</v>
          </cell>
          <cell r="E3065" t="str">
            <v>SOK SIVANN</v>
          </cell>
          <cell r="F3065" t="str">
            <v>0570000046157</v>
          </cell>
        </row>
        <row r="3066">
          <cell r="B3066" t="str">
            <v>ណន សុគា</v>
          </cell>
          <cell r="C3066">
            <v>2940400065</v>
          </cell>
          <cell r="D3066" t="str">
            <v>ណន សុគា</v>
          </cell>
          <cell r="E3066" t="str">
            <v>NORN SOKEA</v>
          </cell>
          <cell r="F3066" t="str">
            <v>0570000046303</v>
          </cell>
        </row>
        <row r="3067">
          <cell r="B3067" t="str">
            <v>ហ៊ី ប៊ុនលី</v>
          </cell>
          <cell r="C3067">
            <v>1930700094</v>
          </cell>
          <cell r="D3067" t="str">
            <v>ហ៊ី ប៊ុនលី</v>
          </cell>
          <cell r="E3067" t="str">
            <v>HY BUNLY</v>
          </cell>
          <cell r="F3067" t="str">
            <v>0570000046311</v>
          </cell>
        </row>
        <row r="3068">
          <cell r="B3068" t="str">
            <v>សាំង ចន្ធារិទ្ធ</v>
          </cell>
          <cell r="C3068">
            <v>1821200563</v>
          </cell>
          <cell r="D3068" t="str">
            <v>សាំង ចន្ធារិទ្ធ</v>
          </cell>
          <cell r="E3068" t="str">
            <v>SANG CHANTHEARITH</v>
          </cell>
          <cell r="F3068" t="str">
            <v>0570000046222</v>
          </cell>
        </row>
        <row r="3069">
          <cell r="B3069" t="str">
            <v>តុំ ផល្លាភិរម្យ</v>
          </cell>
          <cell r="C3069">
            <v>1840100054</v>
          </cell>
          <cell r="D3069" t="str">
            <v>តុំ ផល្លាភិរម្យ</v>
          </cell>
          <cell r="E3069" t="str">
            <v>TOM PHALLAPHIROM</v>
          </cell>
          <cell r="F3069" t="str">
            <v>0570000045919</v>
          </cell>
        </row>
        <row r="3070">
          <cell r="B3070" t="str">
            <v>ចាន់ ធា</v>
          </cell>
          <cell r="C3070">
            <v>1710800480</v>
          </cell>
          <cell r="D3070" t="str">
            <v>ចាន់ ធា</v>
          </cell>
          <cell r="E3070" t="str">
            <v>CHANN THEA</v>
          </cell>
          <cell r="F3070" t="str">
            <v>0570000046133</v>
          </cell>
        </row>
        <row r="3071">
          <cell r="B3071" t="str">
            <v>ប៊ុត គន្ធា</v>
          </cell>
          <cell r="C3071">
            <v>2902100400</v>
          </cell>
          <cell r="D3071" t="str">
            <v>ប៊ុត គន្ធា</v>
          </cell>
          <cell r="E3071" t="str">
            <v>BUT KUNTHEA</v>
          </cell>
          <cell r="F3071" t="str">
            <v>0570000046001</v>
          </cell>
        </row>
        <row r="3072">
          <cell r="B3072" t="str">
            <v>ខៀវ បូរីរតន៍</v>
          </cell>
          <cell r="C3072">
            <v>1860200278</v>
          </cell>
          <cell r="D3072" t="str">
            <v>ខៀវ បូរីរតន៍</v>
          </cell>
          <cell r="E3072" t="str">
            <v>KHIEV BOREIROATH</v>
          </cell>
          <cell r="F3072" t="str">
            <v>0570000046206</v>
          </cell>
        </row>
        <row r="3073">
          <cell r="B3073" t="str">
            <v>អ៊ិន ដាណែត</v>
          </cell>
          <cell r="C3073">
            <v>1791200136</v>
          </cell>
          <cell r="D3073" t="str">
            <v>អ៊ិន ដាណែត</v>
          </cell>
          <cell r="E3073" t="str">
            <v>IN DANETH</v>
          </cell>
          <cell r="F3073" t="str">
            <v>0570000046095</v>
          </cell>
        </row>
        <row r="3074">
          <cell r="B3074" t="str">
            <v>រឹម ស្រីនិត</v>
          </cell>
          <cell r="C3074">
            <v>2940200123</v>
          </cell>
          <cell r="D3074" t="str">
            <v>រឹម ស្រីនិត</v>
          </cell>
          <cell r="E3074" t="str">
            <v>RIM SREYNIT</v>
          </cell>
          <cell r="F3074" t="str">
            <v>0570000046419</v>
          </cell>
        </row>
        <row r="3075">
          <cell r="B3075" t="str">
            <v>គាល សុខជ័យ</v>
          </cell>
          <cell r="C3075">
            <v>1920200100</v>
          </cell>
          <cell r="D3075" t="str">
            <v>គាល សុខជ័យ</v>
          </cell>
          <cell r="E3075" t="str">
            <v>KEAL SOKCHEY</v>
          </cell>
          <cell r="F3075" t="str">
            <v>0570000046327</v>
          </cell>
        </row>
        <row r="3076">
          <cell r="B3076" t="str">
            <v>ហ៊ួយ វាសនា</v>
          </cell>
          <cell r="C3076">
            <v>1862000199</v>
          </cell>
          <cell r="D3076" t="str">
            <v>ហ៊ួយ វាសនា</v>
          </cell>
          <cell r="E3076" t="str">
            <v>HUOY VEASNA</v>
          </cell>
          <cell r="F3076" t="str">
            <v>0570000046516</v>
          </cell>
        </row>
        <row r="3077">
          <cell r="B3077" t="str">
            <v>ឡេង ដារី</v>
          </cell>
          <cell r="C3077">
            <v>2880200221</v>
          </cell>
          <cell r="D3077" t="str">
            <v>ឡេង ដារី</v>
          </cell>
          <cell r="E3077" t="str">
            <v>LENG DARY</v>
          </cell>
          <cell r="F3077" t="str">
            <v>0570000046257</v>
          </cell>
        </row>
        <row r="3078">
          <cell r="B3078" t="str">
            <v>ថាច់ សុវិបុល</v>
          </cell>
          <cell r="C3078">
            <v>1830200311</v>
          </cell>
          <cell r="D3078" t="str">
            <v>ថាច់ សុវិបុល</v>
          </cell>
          <cell r="E3078" t="str">
            <v>THACH SOVIBOL</v>
          </cell>
          <cell r="F3078" t="str">
            <v>0570000046125</v>
          </cell>
        </row>
        <row r="3079">
          <cell r="B3079" t="str">
            <v>វឿន សុវឌ្ឍនៈ</v>
          </cell>
          <cell r="C3079">
            <v>1900200203</v>
          </cell>
          <cell r="D3079" t="str">
            <v>វឿន សុវឌ្ឍនៈ</v>
          </cell>
          <cell r="E3079" t="str">
            <v>VOEURN SOVATTANAK</v>
          </cell>
          <cell r="F3079" t="str">
            <v>0570000046389</v>
          </cell>
        </row>
        <row r="3080">
          <cell r="B3080" t="str">
            <v>ហាវ ធិន</v>
          </cell>
          <cell r="C3080">
            <v>1790300046</v>
          </cell>
          <cell r="D3080" t="str">
            <v>ហាវ ធិន</v>
          </cell>
          <cell r="E3080" t="str">
            <v>HAV THIN</v>
          </cell>
          <cell r="F3080" t="str">
            <v>0050000265001</v>
          </cell>
        </row>
        <row r="3081">
          <cell r="B3081" t="str">
            <v>អេង ណូរ៉ា</v>
          </cell>
          <cell r="C3081">
            <v>1730300449</v>
          </cell>
          <cell r="D3081" t="str">
            <v>អេង ណូរ៉ា</v>
          </cell>
          <cell r="E3081" t="str">
            <v>ENG NORA</v>
          </cell>
          <cell r="F3081" t="str">
            <v>0050000265087</v>
          </cell>
        </row>
        <row r="3082">
          <cell r="B3082" t="str">
            <v>សំ​រិទ្ធ ម៉ាលីដា</v>
          </cell>
          <cell r="C3082">
            <v>2830300251</v>
          </cell>
          <cell r="D3082" t="str">
            <v>សំ​រិទ្ធ ម៉ាលីដា</v>
          </cell>
          <cell r="E3082" t="str">
            <v>SAMRETH MALIDA</v>
          </cell>
          <cell r="F3082" t="str">
            <v>0050000264919</v>
          </cell>
        </row>
        <row r="3083">
          <cell r="B3083" t="str">
            <v>ម៉ៅ អេងជឺ</v>
          </cell>
          <cell r="C3083">
            <v>1840300312</v>
          </cell>
          <cell r="D3083" t="str">
            <v>ម៉ៅ អេងជឺ</v>
          </cell>
          <cell r="E3083" t="str">
            <v>MAO ENGCHOEU</v>
          </cell>
          <cell r="F3083" t="str">
            <v>0050000160908</v>
          </cell>
        </row>
        <row r="3084">
          <cell r="B3084" t="str">
            <v>ខេង សុខឡែន</v>
          </cell>
          <cell r="C3084">
            <v>1860300356</v>
          </cell>
          <cell r="D3084" t="str">
            <v>ខេង សុខឡែន</v>
          </cell>
          <cell r="E3084" t="str">
            <v>KHENG SOKLEN</v>
          </cell>
          <cell r="F3084" t="str">
            <v>0050000265273</v>
          </cell>
        </row>
        <row r="3085">
          <cell r="B3085" t="str">
            <v>សុខ ស៊ីនួន</v>
          </cell>
          <cell r="C3085">
            <v>2860300257</v>
          </cell>
          <cell r="D3085" t="str">
            <v>សុខ ស៊ីនួន</v>
          </cell>
          <cell r="E3085" t="str">
            <v>SOK SINUON</v>
          </cell>
          <cell r="F3085" t="str">
            <v>0050000265206</v>
          </cell>
        </row>
        <row r="3086">
          <cell r="B3086" t="str">
            <v>ម៉ន ស៊ីថា</v>
          </cell>
          <cell r="C3086">
            <v>2810300263</v>
          </cell>
          <cell r="D3086" t="str">
            <v>ម៉ន ស៊ីថា</v>
          </cell>
          <cell r="E3086" t="str">
            <v>MORN SITHA</v>
          </cell>
          <cell r="F3086" t="str">
            <v>0050000264878</v>
          </cell>
        </row>
        <row r="3087">
          <cell r="B3087" t="str">
            <v>សុង សុចាន់</v>
          </cell>
          <cell r="C3087">
            <v>2870300292</v>
          </cell>
          <cell r="D3087" t="str">
            <v>សុង សុចាន់</v>
          </cell>
          <cell r="E3087" t="str">
            <v>SONG SOCHAN</v>
          </cell>
          <cell r="F3087" t="str">
            <v>0050000264846</v>
          </cell>
        </row>
        <row r="3088">
          <cell r="B3088" t="str">
            <v>ទុំ ប៊ុនថាច</v>
          </cell>
          <cell r="C3088">
            <v>2900300294</v>
          </cell>
          <cell r="D3088" t="str">
            <v>ទុំ ប៊ុនថាច</v>
          </cell>
          <cell r="E3088" t="str">
            <v>TOM BUNTHACH</v>
          </cell>
          <cell r="F3088" t="str">
            <v>0050000264781</v>
          </cell>
        </row>
        <row r="3089">
          <cell r="B3089" t="str">
            <v>កុល ស្រីណា</v>
          </cell>
          <cell r="C3089">
            <v>2910700207</v>
          </cell>
          <cell r="D3089" t="str">
            <v>កុល ស្រីណា</v>
          </cell>
          <cell r="E3089" t="str">
            <v>KOL SREYNA</v>
          </cell>
          <cell r="F3089" t="str">
            <v>0050000264765</v>
          </cell>
        </row>
        <row r="3090">
          <cell r="B3090" t="str">
            <v>សែម កុសល</v>
          </cell>
          <cell r="C3090">
            <v>1920300147</v>
          </cell>
          <cell r="D3090" t="str">
            <v>សែម កុសល</v>
          </cell>
          <cell r="E3090" t="str">
            <v>SEM KOSOL</v>
          </cell>
          <cell r="F3090" t="str">
            <v>0050000264838</v>
          </cell>
        </row>
        <row r="3091">
          <cell r="B3091" t="str">
            <v>នាង ច័ន្ទនីកា</v>
          </cell>
          <cell r="C3091">
            <v>2912100232</v>
          </cell>
          <cell r="D3091" t="str">
            <v>នាង ច័ន្ទនីកា</v>
          </cell>
          <cell r="E3091" t="str">
            <v>NEANG CHANNIKA</v>
          </cell>
          <cell r="F3091" t="str">
            <v>0280000145842</v>
          </cell>
        </row>
        <row r="3092">
          <cell r="B3092" t="str">
            <v>ម៉ៅ សុខគា</v>
          </cell>
          <cell r="C3092">
            <v>2900300420</v>
          </cell>
          <cell r="D3092" t="str">
            <v>ម៉ៅ សុខគា</v>
          </cell>
          <cell r="E3092" t="str">
            <v>MAO SOKEA</v>
          </cell>
          <cell r="F3092" t="str">
            <v>0050000352907</v>
          </cell>
        </row>
        <row r="3093">
          <cell r="B3093" t="str">
            <v>ផៃ រីណា</v>
          </cell>
          <cell r="C3093">
            <v>2921400289</v>
          </cell>
          <cell r="D3093" t="str">
            <v>ផៃ រីណា</v>
          </cell>
          <cell r="E3093" t="str">
            <v>PHAI RINA</v>
          </cell>
          <cell r="F3093" t="str">
            <v>0080000723685</v>
          </cell>
        </row>
        <row r="3094">
          <cell r="B3094" t="str">
            <v xml:space="preserve">ឃ្លាំង ប៊ុនចាន់ </v>
          </cell>
          <cell r="C3094">
            <v>1811200532</v>
          </cell>
          <cell r="D3094" t="str">
            <v xml:space="preserve">ឃ្លាំង ប៊ុនចាន់ </v>
          </cell>
          <cell r="E3094" t="str">
            <v>KHLEANG BUNCHAN</v>
          </cell>
          <cell r="F3094" t="str">
            <v>0050000265133</v>
          </cell>
        </row>
        <row r="3095">
          <cell r="B3095" t="str">
            <v>មាស ភា</v>
          </cell>
          <cell r="C3095">
            <v>2820300283</v>
          </cell>
          <cell r="D3095" t="str">
            <v>មាស ភា</v>
          </cell>
          <cell r="E3095" t="str">
            <v>MEAS PHEA</v>
          </cell>
          <cell r="F3095" t="str">
            <v>0050000265125</v>
          </cell>
        </row>
        <row r="3096">
          <cell r="B3096" t="str">
            <v>រុន រត្ន័បូរ៉ា</v>
          </cell>
          <cell r="C3096">
            <v>1850800238</v>
          </cell>
          <cell r="D3096" t="str">
            <v>រុន រត្ន័បូរ៉ា</v>
          </cell>
          <cell r="E3096" t="str">
            <v>RUN ROTHBORA</v>
          </cell>
          <cell r="F3096" t="str">
            <v>0050000264935</v>
          </cell>
        </row>
        <row r="3097">
          <cell r="B3097" t="str">
            <v>ឈាន ឆុន</v>
          </cell>
          <cell r="C3097">
            <v>1840300482</v>
          </cell>
          <cell r="D3097" t="str">
            <v>ឈាន ឆុន</v>
          </cell>
          <cell r="E3097" t="str">
            <v>CHHEAN CHHUN</v>
          </cell>
          <cell r="F3097" t="str">
            <v>0050000265168</v>
          </cell>
        </row>
        <row r="3098">
          <cell r="B3098" t="str">
            <v>ស៊ាង ធារី</v>
          </cell>
          <cell r="C3098">
            <v>2810300252</v>
          </cell>
          <cell r="D3098" t="str">
            <v>ស៊ាង ធារី</v>
          </cell>
          <cell r="E3098" t="str">
            <v>SEANG THEARY</v>
          </cell>
          <cell r="F3098" t="str">
            <v>0050000265068</v>
          </cell>
        </row>
        <row r="3099">
          <cell r="B3099" t="str">
            <v>ខ្វាន់​ សុចិន្តា</v>
          </cell>
          <cell r="C3099">
            <v>2770300054</v>
          </cell>
          <cell r="D3099" t="str">
            <v>ខ្វាន់​ សុចិន្តា</v>
          </cell>
          <cell r="E3099" t="str">
            <v>KHVAN SOCHENDA</v>
          </cell>
          <cell r="F3099" t="str">
            <v>0050000264978</v>
          </cell>
        </row>
        <row r="3100">
          <cell r="B3100" t="str">
            <v>ខាត់ សុខឃៀង</v>
          </cell>
          <cell r="C3100">
            <v>1860600309</v>
          </cell>
          <cell r="D3100" t="str">
            <v>ខាត់ សុខឃៀង</v>
          </cell>
          <cell r="E3100" t="str">
            <v>KHAT SOKHEANG</v>
          </cell>
          <cell r="F3100" t="str">
            <v>0050000264773</v>
          </cell>
        </row>
        <row r="3101">
          <cell r="B3101" t="str">
            <v>ហ៊ុន ឆៃហេង</v>
          </cell>
          <cell r="C3101">
            <v>1830300217</v>
          </cell>
          <cell r="D3101" t="str">
            <v>ហ៊ុន ឆៃហេង</v>
          </cell>
          <cell r="E3101" t="str">
            <v>HUN CHAIHENG</v>
          </cell>
          <cell r="F3101" t="str">
            <v>0140000071664</v>
          </cell>
        </row>
        <row r="3102">
          <cell r="B3102" t="str">
            <v>ឡាយ សុខម៉េង</v>
          </cell>
          <cell r="C3102">
            <v>1850600191</v>
          </cell>
          <cell r="D3102" t="str">
            <v>ឡាយ សុខម៉េង</v>
          </cell>
          <cell r="E3102" t="str">
            <v>LAY SOKMENG</v>
          </cell>
          <cell r="F3102" t="str">
            <v>0050000264897</v>
          </cell>
        </row>
        <row r="3103">
          <cell r="B3103" t="str">
            <v>ហេង មួយយ៉េក</v>
          </cell>
          <cell r="C3103">
            <v>2930300282</v>
          </cell>
          <cell r="D3103" t="str">
            <v>ហេង មួយយ៉េក</v>
          </cell>
          <cell r="E3103" t="str">
            <v>HENG MUOYYEK</v>
          </cell>
          <cell r="F3103" t="str">
            <v>0050000264967</v>
          </cell>
        </row>
        <row r="3104">
          <cell r="B3104" t="str">
            <v>ភិន សុវារី</v>
          </cell>
          <cell r="C3104">
            <v>2930800187</v>
          </cell>
          <cell r="D3104" t="str">
            <v>ភិន សុវារី</v>
          </cell>
          <cell r="E3104" t="str">
            <v>PHIN SOVARY</v>
          </cell>
          <cell r="F3104" t="str">
            <v>0050000264986</v>
          </cell>
        </row>
        <row r="3105">
          <cell r="B3105" t="str">
            <v>ថោ ចាន់</v>
          </cell>
          <cell r="C3105">
            <v>1920300339</v>
          </cell>
          <cell r="D3105" t="str">
            <v>ថោ ចាន់</v>
          </cell>
          <cell r="E3105" t="str">
            <v>THOR CHANN</v>
          </cell>
          <cell r="F3105" t="str">
            <v>0050000264889</v>
          </cell>
        </row>
        <row r="3106">
          <cell r="B3106" t="str">
            <v>ថេង ឆៃហុក</v>
          </cell>
          <cell r="C3106">
            <v>1890300311</v>
          </cell>
          <cell r="D3106" t="str">
            <v>ថេង ឆៃហុក</v>
          </cell>
          <cell r="E3106" t="str">
            <v>THENG CHAIHOK</v>
          </cell>
          <cell r="F3106" t="str">
            <v>0050000264797</v>
          </cell>
        </row>
        <row r="3107">
          <cell r="B3107" t="str">
            <v>សឿ ធូរី</v>
          </cell>
          <cell r="C3107">
            <v>1901000116</v>
          </cell>
          <cell r="D3107" t="str">
            <v>សឿ ធូរី</v>
          </cell>
          <cell r="E3107" t="str">
            <v>SOEUR THOURY</v>
          </cell>
          <cell r="F3107" t="str">
            <v>0050000264862</v>
          </cell>
        </row>
        <row r="3108">
          <cell r="B3108" t="str">
            <v>រស់ មុំ</v>
          </cell>
          <cell r="C3108">
            <v>1880300272</v>
          </cell>
          <cell r="D3108" t="str">
            <v>រស់ មុំ</v>
          </cell>
          <cell r="E3108" t="str">
            <v>ROUS MOM</v>
          </cell>
          <cell r="F3108" t="str">
            <v>0050000265079</v>
          </cell>
        </row>
        <row r="3109">
          <cell r="B3109" t="str">
            <v>ជឹម  រត្តនា</v>
          </cell>
          <cell r="C3109">
            <v>1922100286</v>
          </cell>
          <cell r="D3109" t="str">
            <v>ជឹម  រត្តនា</v>
          </cell>
          <cell r="E3109" t="str">
            <v>CHIM RATHANA</v>
          </cell>
          <cell r="F3109" t="str">
            <v>0050000264927</v>
          </cell>
        </row>
        <row r="3110">
          <cell r="B3110" t="str">
            <v>មាឃ ដាលុច</v>
          </cell>
          <cell r="C3110">
            <v>1890600224</v>
          </cell>
          <cell r="D3110" t="str">
            <v>មាឃ ដាលុច</v>
          </cell>
          <cell r="E3110" t="str">
            <v>MEAK DALUCH</v>
          </cell>
          <cell r="F3110" t="str">
            <v>0050000264994</v>
          </cell>
        </row>
        <row r="3111">
          <cell r="B3111" t="str">
            <v>ម៉ាន់ សុភ័ណ</v>
          </cell>
          <cell r="C3111">
            <v>1870800326</v>
          </cell>
          <cell r="D3111" t="str">
            <v>ម៉ាន់ សុភ័ណ</v>
          </cell>
          <cell r="E3111" t="str">
            <v>MANN SOPHORN</v>
          </cell>
          <cell r="F3111" t="str">
            <v>0240000355837</v>
          </cell>
        </row>
        <row r="3112">
          <cell r="B3112" t="str">
            <v>ឆុន វាសនា</v>
          </cell>
          <cell r="C3112">
            <v>1810300422</v>
          </cell>
          <cell r="D3112" t="str">
            <v>ឆុន វាសនា</v>
          </cell>
          <cell r="E3112" t="str">
            <v>CHHON VEASNA</v>
          </cell>
          <cell r="F3112" t="str">
            <v>0140000072237</v>
          </cell>
        </row>
        <row r="3113">
          <cell r="B3113" t="str">
            <v>ស្រេង ដាលីន</v>
          </cell>
          <cell r="C3113">
            <v>2920300388</v>
          </cell>
          <cell r="D3113" t="str">
            <v>ស្រេង ដាលីន</v>
          </cell>
          <cell r="E3113" t="str">
            <v>SRENG DALIN</v>
          </cell>
          <cell r="F3113" t="str">
            <v>0050000264827</v>
          </cell>
        </row>
        <row r="3114">
          <cell r="B3114" t="str">
            <v>ឡេក រដ្ឋាស័ក្ត</v>
          </cell>
          <cell r="C3114">
            <v>1840300451</v>
          </cell>
          <cell r="D3114" t="str">
            <v>ឡេក រដ្ឋាស័ក្ត</v>
          </cell>
          <cell r="E3114" t="str">
            <v>LEK RATHASAK</v>
          </cell>
          <cell r="F3114" t="str">
            <v>0050000265052</v>
          </cell>
        </row>
        <row r="3115">
          <cell r="B3115" t="str">
            <v>ហេង ស៊ីវ៉ាន់ថា</v>
          </cell>
          <cell r="C3115">
            <v>1820300379</v>
          </cell>
          <cell r="D3115" t="str">
            <v>ហេង ស៊ីវ៉ាន់ថា</v>
          </cell>
          <cell r="E3115" t="str">
            <v>HENG SIVANTHA</v>
          </cell>
          <cell r="F3115" t="str">
            <v>0050000265095</v>
          </cell>
        </row>
        <row r="3116">
          <cell r="B3116" t="str">
            <v>ជា​ មួយស្រេង</v>
          </cell>
          <cell r="C3116">
            <v>1820300437</v>
          </cell>
          <cell r="D3116" t="str">
            <v>ជា​ មួយស្រេង</v>
          </cell>
          <cell r="E3116" t="str">
            <v>CHEA MUY SRENG</v>
          </cell>
          <cell r="F3116" t="str">
            <v>0050000264943</v>
          </cell>
        </row>
        <row r="3117">
          <cell r="B3117" t="str">
            <v>ហ៊ត់ ប៊ុនហៃ</v>
          </cell>
          <cell r="C3117">
            <v>1840300402</v>
          </cell>
          <cell r="D3117" t="str">
            <v>ហ៊ត់ ប៊ុនហៃ</v>
          </cell>
          <cell r="E3117" t="str">
            <v>HORT BUNHAY</v>
          </cell>
          <cell r="F3117" t="str">
            <v>0050000264908</v>
          </cell>
        </row>
        <row r="3118">
          <cell r="B3118" t="str">
            <v>កន សុផា</v>
          </cell>
          <cell r="C3118">
            <v>2820300278</v>
          </cell>
          <cell r="D3118" t="str">
            <v>កន សុផា</v>
          </cell>
          <cell r="E3118" t="str">
            <v>KORN SOPHA</v>
          </cell>
          <cell r="F3118" t="str">
            <v>0050000265036</v>
          </cell>
        </row>
        <row r="3119">
          <cell r="B3119" t="str">
            <v>ឈឿន សារុំ</v>
          </cell>
          <cell r="C3119">
            <v>2870300349</v>
          </cell>
          <cell r="D3119" t="str">
            <v>ឈឿន សារុំ</v>
          </cell>
          <cell r="E3119" t="str">
            <v>CHHOEUN SAROM</v>
          </cell>
          <cell r="F3119" t="str">
            <v>0050000264811</v>
          </cell>
        </row>
        <row r="3120">
          <cell r="B3120" t="str">
            <v>ឯក ហៀង</v>
          </cell>
          <cell r="C3120">
            <v>1720600044</v>
          </cell>
          <cell r="D3120" t="str">
            <v>ឯក ហៀង</v>
          </cell>
          <cell r="E3120" t="str">
            <v>EK HIENG</v>
          </cell>
          <cell r="F3120" t="str">
            <v>0370000192211</v>
          </cell>
        </row>
        <row r="3121">
          <cell r="B3121" t="str">
            <v>រិន វិទ្យាដារ៉ូ</v>
          </cell>
          <cell r="C3121">
            <v>1811200533</v>
          </cell>
          <cell r="D3121" t="str">
            <v>រិន វិទ្យាដារ៉ូ</v>
          </cell>
          <cell r="E3121" t="str">
            <v>RIN VITIADARO</v>
          </cell>
          <cell r="F3121" t="str">
            <v>0370000192254</v>
          </cell>
        </row>
        <row r="3122">
          <cell r="B3122" t="str">
            <v>គី ធីតា</v>
          </cell>
          <cell r="C3122">
            <v>2820600134</v>
          </cell>
          <cell r="D3122" t="str">
            <v>គី ធីតា</v>
          </cell>
          <cell r="E3122" t="str">
            <v>KY THIDA</v>
          </cell>
          <cell r="F3122" t="str">
            <v>0370000192602</v>
          </cell>
        </row>
        <row r="3123">
          <cell r="B3123" t="str">
            <v>ខឹម ខេមរិន្ទ</v>
          </cell>
          <cell r="C3123">
            <v>1880600096</v>
          </cell>
          <cell r="D3123" t="str">
            <v>ខឹម ខេមរិន្ទ</v>
          </cell>
          <cell r="E3123" t="str">
            <v>KHIM KHEMRIN</v>
          </cell>
          <cell r="F3123" t="str">
            <v>0370000192448</v>
          </cell>
        </row>
        <row r="3124">
          <cell r="B3124" t="str">
            <v>ហៀង សុខហ៊ី</v>
          </cell>
          <cell r="C3124">
            <v>1830400129</v>
          </cell>
          <cell r="D3124" t="str">
            <v>ហៀង សុខហ៊ី</v>
          </cell>
          <cell r="E3124" t="str">
            <v>HIENG SOKHY</v>
          </cell>
          <cell r="F3124" t="str">
            <v>0370000192238</v>
          </cell>
        </row>
        <row r="3125">
          <cell r="B3125" t="str">
            <v>ព្រហ្ម វាសនា</v>
          </cell>
          <cell r="C3125">
            <v>1830600169</v>
          </cell>
          <cell r="D3125" t="str">
            <v>ព្រហ្ម វាសនា</v>
          </cell>
          <cell r="E3125" t="str">
            <v>PRUM VEASNA</v>
          </cell>
          <cell r="F3125" t="str">
            <v>0370000192653</v>
          </cell>
        </row>
        <row r="3126">
          <cell r="B3126" t="str">
            <v>សាន គីមជេន</v>
          </cell>
          <cell r="C3126">
            <v>2860600164</v>
          </cell>
          <cell r="D3126" t="str">
            <v>សាន គីមជេន</v>
          </cell>
          <cell r="E3126" t="str">
            <v>SAN KIMCHEN</v>
          </cell>
          <cell r="F3126" t="str">
            <v>0370000192459</v>
          </cell>
        </row>
        <row r="3127">
          <cell r="B3127" t="str">
            <v>អាន សុវណ្ណ</v>
          </cell>
          <cell r="C3127">
            <v>1850600109</v>
          </cell>
          <cell r="D3127" t="str">
            <v>អាន សុវណ្ណ</v>
          </cell>
          <cell r="E3127" t="str">
            <v>ANN  SOVANN</v>
          </cell>
          <cell r="F3127" t="str">
            <v>0370000192327</v>
          </cell>
        </row>
        <row r="3128">
          <cell r="B3128" t="str">
            <v>សេង ណៃ</v>
          </cell>
          <cell r="C3128">
            <v>2860600170</v>
          </cell>
          <cell r="D3128" t="str">
            <v>សេង ណៃ</v>
          </cell>
          <cell r="E3128" t="str">
            <v>SENG NAY</v>
          </cell>
          <cell r="F3128" t="str">
            <v>0370000192537</v>
          </cell>
        </row>
        <row r="3129">
          <cell r="B3129" t="str">
            <v>អ៊ង តន</v>
          </cell>
          <cell r="C3129">
            <v>1820700377</v>
          </cell>
          <cell r="D3129" t="str">
            <v>អ៊ង តន</v>
          </cell>
          <cell r="E3129" t="str">
            <v>ORNG TAN</v>
          </cell>
          <cell r="F3129" t="str">
            <v>0370000192203</v>
          </cell>
        </row>
        <row r="3130">
          <cell r="B3130" t="str">
            <v>ម៉ាន អៀងឡា</v>
          </cell>
          <cell r="C3130">
            <v>1890600169</v>
          </cell>
          <cell r="D3130" t="str">
            <v>ម៉ាន អៀងឡា</v>
          </cell>
          <cell r="E3130" t="str">
            <v>MAN EANGLA</v>
          </cell>
          <cell r="F3130" t="str">
            <v>0280000144617</v>
          </cell>
        </row>
        <row r="3131">
          <cell r="B3131" t="str">
            <v>វួន​ វិចិត្រ</v>
          </cell>
          <cell r="C3131">
            <v>1872100389</v>
          </cell>
          <cell r="D3131" t="str">
            <v>វួន​ វិចិត្រ</v>
          </cell>
          <cell r="E3131" t="str">
            <v>VOUN VECHET</v>
          </cell>
          <cell r="F3131">
            <v>370000192424</v>
          </cell>
        </row>
        <row r="3132">
          <cell r="B3132" t="str">
            <v>សេក សុខហឿន</v>
          </cell>
          <cell r="C3132">
            <v>1800600225</v>
          </cell>
          <cell r="D3132" t="str">
            <v>សេក សុខហឿន</v>
          </cell>
          <cell r="E3132" t="str">
            <v>SEK SOK HOEUN</v>
          </cell>
          <cell r="F3132" t="str">
            <v>0250000150173</v>
          </cell>
        </row>
        <row r="3133">
          <cell r="B3133" t="str">
            <v>អិន​ អ៊ាន់</v>
          </cell>
          <cell r="C3133">
            <v>1880300345</v>
          </cell>
          <cell r="D3133" t="str">
            <v>អិន​ អ៊ាន់</v>
          </cell>
          <cell r="E3133" t="str">
            <v>IN ORN</v>
          </cell>
          <cell r="F3133" t="str">
            <v>0370000192367</v>
          </cell>
        </row>
        <row r="3134">
          <cell r="B3134" t="str">
            <v>ហ៊ី សុជា</v>
          </cell>
          <cell r="C3134" t="str">
            <v>1850600140</v>
          </cell>
          <cell r="D3134" t="str">
            <v>ហ៊ី សុជា</v>
          </cell>
          <cell r="E3134" t="str">
            <v>HY SOKCHEA</v>
          </cell>
          <cell r="F3134" t="str">
            <v>0370000192335</v>
          </cell>
        </row>
        <row r="3135">
          <cell r="B3135" t="str">
            <v>សាមួន សាម៉ាន់</v>
          </cell>
          <cell r="C3135">
            <v>1890600222</v>
          </cell>
          <cell r="D3135" t="str">
            <v>សាមួន សាម៉ាន់</v>
          </cell>
          <cell r="E3135" t="str">
            <v>SAMOUN SAMAN</v>
          </cell>
          <cell r="F3135" t="str">
            <v>0370000192378</v>
          </cell>
        </row>
        <row r="3136">
          <cell r="B3136" t="str">
            <v>ឆាង សុវតី</v>
          </cell>
          <cell r="C3136">
            <v>2860600155</v>
          </cell>
          <cell r="D3136" t="str">
            <v>ឆាង សុវតី</v>
          </cell>
          <cell r="E3136" t="str">
            <v>CHHANG SOWATEY</v>
          </cell>
          <cell r="F3136" t="str">
            <v>0370000251811</v>
          </cell>
        </row>
        <row r="3137">
          <cell r="B3137" t="str">
            <v>មុត គន្ធា</v>
          </cell>
          <cell r="C3137">
            <v>2830600149</v>
          </cell>
          <cell r="D3137" t="str">
            <v>មុត គន្ធា</v>
          </cell>
          <cell r="E3137" t="str">
            <v>MUT KUNTHEA</v>
          </cell>
          <cell r="F3137" t="str">
            <v>0370000120342</v>
          </cell>
        </row>
        <row r="3138">
          <cell r="B3138" t="str">
            <v>សំ​ សាវត្ត</v>
          </cell>
          <cell r="C3138">
            <v>1790600169</v>
          </cell>
          <cell r="D3138" t="str">
            <v>សំ​ សាវត្ត</v>
          </cell>
          <cell r="E3138" t="str">
            <v>SAM SAWAT</v>
          </cell>
          <cell r="F3138" t="str">
            <v>0370000192308</v>
          </cell>
        </row>
        <row r="3139">
          <cell r="B3139" t="str">
            <v>ម៉ៅ ពុទី្ធ</v>
          </cell>
          <cell r="C3139">
            <v>1880600091</v>
          </cell>
          <cell r="D3139" t="str">
            <v>ម៉ៅ ពុទី្ធ</v>
          </cell>
          <cell r="E3139" t="str">
            <v>MAO PUTHY</v>
          </cell>
          <cell r="F3139" t="str">
            <v>0370000192548</v>
          </cell>
        </row>
        <row r="3140">
          <cell r="B3140" t="str">
            <v>អ៊ន សុខអ៊ីន</v>
          </cell>
          <cell r="C3140">
            <v>1870600132</v>
          </cell>
          <cell r="D3140" t="str">
            <v>អ៊ន សុខអ៊ីន</v>
          </cell>
          <cell r="E3140" t="str">
            <v>ORN SOKIN</v>
          </cell>
          <cell r="F3140" t="str">
            <v>0370000251889</v>
          </cell>
        </row>
        <row r="3141">
          <cell r="B3141" t="str">
            <v>អ៊ុក សុវត្ថិរា</v>
          </cell>
          <cell r="C3141">
            <v>1820600201</v>
          </cell>
          <cell r="D3141" t="str">
            <v>អ៊ុក សុវត្ថិរា</v>
          </cell>
          <cell r="E3141" t="str">
            <v>OUK SOVATTARA</v>
          </cell>
          <cell r="F3141" t="str">
            <v>0370000192386</v>
          </cell>
        </row>
        <row r="3142">
          <cell r="B3142" t="str">
            <v>សុន ណារិទ្ធិ</v>
          </cell>
          <cell r="C3142">
            <v>1870600088</v>
          </cell>
          <cell r="D3142" t="str">
            <v>សុន ណារិទ្ធិ</v>
          </cell>
          <cell r="E3142" t="str">
            <v>SON NARITH</v>
          </cell>
          <cell r="F3142" t="str">
            <v>0370000192483</v>
          </cell>
        </row>
        <row r="3143">
          <cell r="B3143" t="str">
            <v>ណាល់ សុខណេង</v>
          </cell>
          <cell r="C3143">
            <v>1900600224</v>
          </cell>
          <cell r="D3143" t="str">
            <v>ណាល់ សុខណេង</v>
          </cell>
          <cell r="E3143" t="str">
            <v>NALL SOKNENG</v>
          </cell>
          <cell r="F3143" t="str">
            <v>0370000192874</v>
          </cell>
        </row>
        <row r="3144">
          <cell r="B3144" t="str">
            <v>ចាប​ វណ្ណដែត</v>
          </cell>
          <cell r="C3144">
            <v>1911400148</v>
          </cell>
          <cell r="D3144" t="str">
            <v>ចាប​ វណ្ណដែត</v>
          </cell>
          <cell r="E3144" t="str">
            <v>CHAP VANDETH</v>
          </cell>
          <cell r="F3144" t="str">
            <v>0370000192588</v>
          </cell>
        </row>
        <row r="3145">
          <cell r="B3145" t="str">
            <v>ណុប សុផាន់ណា</v>
          </cell>
          <cell r="C3145">
            <v>2950200227</v>
          </cell>
          <cell r="D3145" t="str">
            <v>ណុប សុផាន់ណា</v>
          </cell>
          <cell r="E3145" t="str">
            <v>NOB SOPHANNA</v>
          </cell>
          <cell r="F3145" t="str">
            <v>0370000192394</v>
          </cell>
        </row>
        <row r="3146">
          <cell r="B3146" t="str">
            <v>វ៉ាន់ អៀង</v>
          </cell>
          <cell r="C3146">
            <v>1870600249</v>
          </cell>
          <cell r="D3146" t="str">
            <v>វ៉ាន់ អៀង</v>
          </cell>
          <cell r="E3146" t="str">
            <v>VANN EANG</v>
          </cell>
          <cell r="F3146" t="str">
            <v>0370000251781</v>
          </cell>
        </row>
        <row r="3147">
          <cell r="B3147" t="str">
            <v>ឆន វណ្ណារ៉ុង</v>
          </cell>
          <cell r="C3147">
            <v>1800600207</v>
          </cell>
          <cell r="D3147" t="str">
            <v>ឆន វណ្ណារ៉ុង</v>
          </cell>
          <cell r="E3147" t="str">
            <v>CHHORN VANNARONG</v>
          </cell>
          <cell r="F3147" t="str">
            <v>0370000192564</v>
          </cell>
        </row>
        <row r="3148">
          <cell r="B3148" t="str">
            <v>ស៊ាង ថេង</v>
          </cell>
          <cell r="C3148">
            <v>2892100319</v>
          </cell>
          <cell r="D3148" t="str">
            <v>ស៊ាង ថេង</v>
          </cell>
          <cell r="E3148" t="str">
            <v>SEANG THENG</v>
          </cell>
          <cell r="F3148" t="str">
            <v>0370000192904</v>
          </cell>
        </row>
        <row r="3149">
          <cell r="B3149" t="str">
            <v>ណាល់ គឹមហាក់</v>
          </cell>
          <cell r="C3149">
            <v>1924800012</v>
          </cell>
          <cell r="D3149" t="str">
            <v>ណាល់ គឹមហាក់</v>
          </cell>
          <cell r="E3149" t="str">
            <v>NAL KIMHAK</v>
          </cell>
          <cell r="F3149" t="str">
            <v>0370000192475</v>
          </cell>
        </row>
        <row r="3150">
          <cell r="B3150" t="str">
            <v>នួន ស៊ីណា</v>
          </cell>
          <cell r="C3150">
            <v>1900500118</v>
          </cell>
          <cell r="D3150" t="str">
            <v>នួន ស៊ីណា</v>
          </cell>
          <cell r="E3150" t="str">
            <v>NUON SINA</v>
          </cell>
          <cell r="F3150" t="str">
            <v>0440000115673</v>
          </cell>
        </row>
        <row r="3151">
          <cell r="B3151" t="str">
            <v>ប៉ា តុងលៀង</v>
          </cell>
          <cell r="C3151">
            <v>1860600117</v>
          </cell>
          <cell r="D3151" t="str">
            <v>ប៉ា តុងលៀង</v>
          </cell>
          <cell r="E3151" t="str">
            <v>PA TONGLEANG</v>
          </cell>
          <cell r="F3151" t="str">
            <v>0370000192297</v>
          </cell>
        </row>
        <row r="3152">
          <cell r="B3152" t="str">
            <v>ខាត់ ប៊ុនធឹង</v>
          </cell>
          <cell r="C3152">
            <v>1860600307</v>
          </cell>
          <cell r="D3152" t="str">
            <v>ខាត់ ប៊ុនធឹង</v>
          </cell>
          <cell r="E3152" t="str">
            <v>KHAT BUNTHOENG</v>
          </cell>
          <cell r="F3152" t="str">
            <v>0370000251862</v>
          </cell>
        </row>
        <row r="3153">
          <cell r="B3153" t="str">
            <v>ហេង សុផន</v>
          </cell>
          <cell r="C3153">
            <v>1880600250</v>
          </cell>
          <cell r="D3153" t="str">
            <v>ហេង សុផន</v>
          </cell>
          <cell r="E3153" t="str">
            <v>HENG SOPHORN</v>
          </cell>
          <cell r="F3153" t="str">
            <v>0370000192521</v>
          </cell>
        </row>
        <row r="3154">
          <cell r="B3154" t="str">
            <v>កូយ គានី</v>
          </cell>
          <cell r="C3154">
            <v>1880400192</v>
          </cell>
          <cell r="D3154" t="str">
            <v>កូយ គានី</v>
          </cell>
          <cell r="E3154" t="str">
            <v>KOY KEANY</v>
          </cell>
          <cell r="F3154" t="str">
            <v>0370000192416</v>
          </cell>
        </row>
        <row r="3155">
          <cell r="B3155" t="str">
            <v>សុខ អ៊ិតសៀម</v>
          </cell>
          <cell r="C3155">
            <v>1850600164</v>
          </cell>
          <cell r="D3155" t="str">
            <v>សុខ អ៊ិតសៀម</v>
          </cell>
          <cell r="E3155" t="str">
            <v>SOK ITHSEAM</v>
          </cell>
          <cell r="F3155" t="str">
            <v>0370000192618</v>
          </cell>
        </row>
        <row r="3156">
          <cell r="B3156" t="str">
            <v>រិន គឹមពិសី</v>
          </cell>
          <cell r="C3156">
            <v>1910600145</v>
          </cell>
          <cell r="D3156" t="str">
            <v>រិន គឹមពិសី</v>
          </cell>
          <cell r="E3156" t="str">
            <v>RIN KOEMPISEY</v>
          </cell>
          <cell r="F3156" t="str">
            <v>0370000192491</v>
          </cell>
        </row>
        <row r="3157">
          <cell r="B3157" t="str">
            <v>តាន់ គឹមស៊្រុន</v>
          </cell>
          <cell r="C3157">
            <v>2900600156</v>
          </cell>
          <cell r="D3157" t="str">
            <v>តាន់ គឹមស៊្រុន</v>
          </cell>
          <cell r="E3157" t="str">
            <v>TAN KIMSRUN</v>
          </cell>
          <cell r="F3157" t="str">
            <v>0370000192467</v>
          </cell>
        </row>
        <row r="3158">
          <cell r="B3158" t="str">
            <v>អាត រដ្ឋា</v>
          </cell>
          <cell r="C3158">
            <v>1890600183</v>
          </cell>
          <cell r="D3158" t="str">
            <v>អាត រដ្ឋា</v>
          </cell>
          <cell r="E3158" t="str">
            <v>ATH ROTHA</v>
          </cell>
          <cell r="F3158" t="str">
            <v>0370000192289</v>
          </cell>
        </row>
        <row r="3159">
          <cell r="B3159" t="str">
            <v>ស៊ូ ស៊ុន</v>
          </cell>
          <cell r="C3159">
            <v>1860600271</v>
          </cell>
          <cell r="D3159" t="str">
            <v>ស៊ូ ស៊ុន</v>
          </cell>
          <cell r="E3159" t="str">
            <v>SOU SUN</v>
          </cell>
          <cell r="F3159" t="str">
            <v>0370000192572</v>
          </cell>
        </row>
        <row r="3160">
          <cell r="B3160" t="str">
            <v>ហ៊ុំ វ៉ាន់សយ</v>
          </cell>
          <cell r="C3160">
            <v>2870600178</v>
          </cell>
          <cell r="D3160" t="str">
            <v>ហ៊ុំ វ៉ាន់សយ</v>
          </cell>
          <cell r="E3160" t="str">
            <v>HUM VANSAY</v>
          </cell>
          <cell r="F3160" t="str">
            <v>0370000192351</v>
          </cell>
        </row>
        <row r="3161">
          <cell r="B3161" t="str">
            <v>ស៊ុម ឆវី</v>
          </cell>
          <cell r="C3161">
            <v>2900600216</v>
          </cell>
          <cell r="D3161" t="str">
            <v>ស៊ុម ឆវី</v>
          </cell>
          <cell r="E3161" t="str">
            <v>SUM CHHORVY</v>
          </cell>
          <cell r="F3161" t="str">
            <v>0370000192343</v>
          </cell>
        </row>
        <row r="3162">
          <cell r="B3162" t="str">
            <v>ខេង រុន</v>
          </cell>
          <cell r="C3162">
            <v>1850600180</v>
          </cell>
          <cell r="D3162" t="str">
            <v>ខេង រុន</v>
          </cell>
          <cell r="E3162" t="str">
            <v>KHENG RUN</v>
          </cell>
          <cell r="F3162" t="str">
            <v>0370000192408</v>
          </cell>
        </row>
        <row r="3163">
          <cell r="B3163" t="str">
            <v>ហ៊ឹម ស៊ាងហុន</v>
          </cell>
          <cell r="C3163">
            <v>1890300423</v>
          </cell>
          <cell r="D3163" t="str">
            <v>ហ៊ឹម ស៊ាងហុន</v>
          </cell>
          <cell r="E3163" t="str">
            <v>HIM SEANGHON</v>
          </cell>
          <cell r="F3163" t="str">
            <v>0370000192637</v>
          </cell>
        </row>
        <row r="3164">
          <cell r="B3164" t="str">
            <v>ឆាយ ពិសិដ្ឋ</v>
          </cell>
          <cell r="C3164">
            <v>1850600183</v>
          </cell>
          <cell r="D3164" t="str">
            <v>ឆាយ ពិសិដ្ឋ</v>
          </cell>
          <cell r="E3164" t="str">
            <v>CHHAY PISITH</v>
          </cell>
          <cell r="F3164" t="str">
            <v>0370000192556</v>
          </cell>
        </row>
        <row r="3165">
          <cell r="B3165" t="str">
            <v>សំ វាសនា​</v>
          </cell>
          <cell r="C3165">
            <v>1810600208</v>
          </cell>
          <cell r="D3165" t="str">
            <v>សំ វាសនា​</v>
          </cell>
          <cell r="E3165" t="str">
            <v>SAM VEASNA</v>
          </cell>
          <cell r="F3165" t="str">
            <v>0370000192319</v>
          </cell>
        </row>
        <row r="3166">
          <cell r="B3166" t="str">
            <v>សូ អាំងឃីន</v>
          </cell>
          <cell r="C3166">
            <v>2930600151</v>
          </cell>
          <cell r="D3166" t="str">
            <v>សូ អាំងឃីន</v>
          </cell>
          <cell r="E3166" t="str">
            <v>SO ANGKHIN</v>
          </cell>
          <cell r="F3166" t="str">
            <v>0370000192505</v>
          </cell>
        </row>
        <row r="3167">
          <cell r="B3167" t="str">
            <v>គល់ ម៉ារីន</v>
          </cell>
          <cell r="C3167">
            <v>1850300336</v>
          </cell>
          <cell r="D3167" t="str">
            <v>គល់ ម៉ារីន</v>
          </cell>
          <cell r="E3167" t="str">
            <v>KOUL MARIN</v>
          </cell>
          <cell r="F3167" t="str">
            <v>0370000192599</v>
          </cell>
        </row>
        <row r="3168">
          <cell r="B3168" t="str">
            <v>យឹម ចន្ថា</v>
          </cell>
          <cell r="C3168">
            <v>1760300343</v>
          </cell>
          <cell r="D3168" t="str">
            <v>យឹម ចន្ថា</v>
          </cell>
          <cell r="E3168" t="str">
            <v>YIM CHANTHA</v>
          </cell>
          <cell r="F3168" t="str">
            <v>0370000192227</v>
          </cell>
        </row>
        <row r="3169">
          <cell r="B3169" t="str">
            <v>ស៊ន សៀវហេង</v>
          </cell>
          <cell r="C3169">
            <v>2850600118</v>
          </cell>
          <cell r="D3169" t="str">
            <v>ស៊ន សៀវហេង</v>
          </cell>
          <cell r="E3169" t="str">
            <v>SOUN SEIVHENG</v>
          </cell>
          <cell r="F3169" t="str">
            <v>0370000192513</v>
          </cell>
        </row>
        <row r="3170">
          <cell r="B3170" t="str">
            <v>ជ្រុន គឹមឡេង</v>
          </cell>
          <cell r="C3170">
            <v>1670700134</v>
          </cell>
          <cell r="D3170" t="str">
            <v>ជ្រុន គឹមឡេង</v>
          </cell>
          <cell r="E3170" t="str">
            <v>CHRUN KIMLENG</v>
          </cell>
          <cell r="F3170" t="str">
            <v>0100000186157</v>
          </cell>
        </row>
        <row r="3171">
          <cell r="B3171" t="str">
            <v>សូ ង៉ែត</v>
          </cell>
          <cell r="C3171">
            <v>1710700125</v>
          </cell>
          <cell r="D3171" t="str">
            <v>សូ ង៉ែត</v>
          </cell>
          <cell r="E3171" t="str">
            <v>SO NGETH</v>
          </cell>
          <cell r="F3171" t="str">
            <v>0100000186125</v>
          </cell>
        </row>
        <row r="3172">
          <cell r="B3172" t="str">
            <v>យឹម សារ៉ាត់</v>
          </cell>
          <cell r="C3172">
            <v>1830500202</v>
          </cell>
          <cell r="D3172" t="str">
            <v>យឹម សារ៉ាត់</v>
          </cell>
          <cell r="E3172" t="str">
            <v>YOEM SARATH</v>
          </cell>
          <cell r="F3172" t="str">
            <v>0100000186141</v>
          </cell>
        </row>
        <row r="3173">
          <cell r="B3173" t="str">
            <v>ជុន ផល្លី</v>
          </cell>
          <cell r="C3173">
            <v>1820700320</v>
          </cell>
          <cell r="D3173" t="str">
            <v>ជុន ផល្លី</v>
          </cell>
          <cell r="E3173" t="str">
            <v>CHUN PHALLY</v>
          </cell>
          <cell r="F3173" t="str">
            <v>0510000004683</v>
          </cell>
        </row>
        <row r="3174">
          <cell r="B3174" t="str">
            <v>ជា ចំណាន</v>
          </cell>
          <cell r="C3174">
            <v>1790600209</v>
          </cell>
          <cell r="D3174" t="str">
            <v>ជា ចំណាន</v>
          </cell>
          <cell r="E3174" t="str">
            <v>CHEA CHAMNAN</v>
          </cell>
          <cell r="F3174" t="str">
            <v>0100000186176</v>
          </cell>
        </row>
        <row r="3175">
          <cell r="B3175" t="str">
            <v>នាក់ ណាន</v>
          </cell>
          <cell r="C3175">
            <v>1832100457</v>
          </cell>
          <cell r="D3175" t="str">
            <v>នាក់ ណាន</v>
          </cell>
          <cell r="E3175" t="str">
            <v>NEAK NAN</v>
          </cell>
          <cell r="F3175" t="str">
            <v>0100000185137</v>
          </cell>
        </row>
        <row r="3176">
          <cell r="B3176" t="str">
            <v>តុប ឌឿន</v>
          </cell>
          <cell r="C3176">
            <v>1812100491</v>
          </cell>
          <cell r="D3176" t="str">
            <v>តុប ឌឿន</v>
          </cell>
          <cell r="E3176" t="str">
            <v>TOP DOEURN</v>
          </cell>
          <cell r="F3176" t="str">
            <v>0100000223918</v>
          </cell>
        </row>
        <row r="3177">
          <cell r="B3177" t="str">
            <v>នាង សៅរិទ្ធី</v>
          </cell>
          <cell r="C3177">
            <v>2860300208</v>
          </cell>
          <cell r="D3177" t="str">
            <v>នាង សៅរិទ្ធី</v>
          </cell>
          <cell r="E3177" t="str">
            <v>NEANG SAVRITHY</v>
          </cell>
          <cell r="F3177" t="str">
            <v>0100000186877</v>
          </cell>
        </row>
        <row r="3178">
          <cell r="B3178" t="str">
            <v>ទឹម​ សំណប់</v>
          </cell>
          <cell r="C3178">
            <v>1920700231</v>
          </cell>
          <cell r="D3178" t="str">
            <v>ទឹម​ សំណប់</v>
          </cell>
          <cell r="E3178" t="str">
            <v>TOEM SAMNOB</v>
          </cell>
          <cell r="F3178" t="str">
            <v>0030000476467</v>
          </cell>
        </row>
        <row r="3179">
          <cell r="B3179" t="str">
            <v>ពេជ្រ សុគន្ធី</v>
          </cell>
          <cell r="C3179">
            <v>1910700931</v>
          </cell>
          <cell r="D3179" t="str">
            <v>ពេជ្រ សុគន្ធី</v>
          </cell>
          <cell r="E3179" t="str">
            <v>PECH SOKUNTHY</v>
          </cell>
          <cell r="F3179" t="str">
            <v>0100000186947</v>
          </cell>
        </row>
        <row r="3180">
          <cell r="B3180" t="str">
            <v>វ៉ាត សុវណ្ណ</v>
          </cell>
          <cell r="C3180">
            <v>1930700171</v>
          </cell>
          <cell r="D3180" t="str">
            <v>វ៉ាត សុវណ្ណ</v>
          </cell>
          <cell r="E3180" t="str">
            <v>VAT SOVAN</v>
          </cell>
          <cell r="F3180" t="str">
            <v>0100000186907</v>
          </cell>
        </row>
        <row r="3181">
          <cell r="B3181" t="str">
            <v>សំ បូព៌ា</v>
          </cell>
          <cell r="C3181">
            <v>1850700244</v>
          </cell>
          <cell r="D3181" t="str">
            <v>សំ បូព៌ា</v>
          </cell>
          <cell r="E3181" t="str">
            <v>SAM BOPEAR</v>
          </cell>
          <cell r="F3181" t="str">
            <v>0100000186915</v>
          </cell>
        </row>
        <row r="3182">
          <cell r="B3182" t="str">
            <v>ឃុត រតនា</v>
          </cell>
          <cell r="C3182">
            <v>2840700204</v>
          </cell>
          <cell r="D3182" t="str">
            <v>ឃុត រតនា</v>
          </cell>
          <cell r="E3182" t="str">
            <v>KHUTH RATANA</v>
          </cell>
          <cell r="F3182" t="str">
            <v>0100000186923</v>
          </cell>
        </row>
        <row r="3183">
          <cell r="B3183" t="str">
            <v>ឌំ គឹមសាន</v>
          </cell>
          <cell r="C3183">
            <v>1860700321</v>
          </cell>
          <cell r="D3183" t="str">
            <v>ឌំ គឹមសាន</v>
          </cell>
          <cell r="E3183" t="str">
            <v>DOM KIMSAN</v>
          </cell>
          <cell r="F3183" t="str">
            <v>0100000186931</v>
          </cell>
        </row>
        <row r="3184">
          <cell r="B3184" t="str">
            <v>ជៅ ញើង</v>
          </cell>
          <cell r="C3184">
            <v>1910700929</v>
          </cell>
          <cell r="D3184" t="str">
            <v>ជៅ ញើង</v>
          </cell>
          <cell r="E3184" t="str">
            <v>CHAO NHAEUNG</v>
          </cell>
          <cell r="F3184" t="str">
            <v>0100000186958</v>
          </cell>
        </row>
        <row r="3185">
          <cell r="B3185" t="str">
            <v>ថាយ វុត្ថា</v>
          </cell>
          <cell r="C3185">
            <v>1880500181</v>
          </cell>
          <cell r="D3185" t="str">
            <v>ថាយ វុត្ថា</v>
          </cell>
          <cell r="E3185" t="str">
            <v>THAY VUTHA</v>
          </cell>
          <cell r="F3185" t="str">
            <v>0100000186966</v>
          </cell>
        </row>
        <row r="3186">
          <cell r="B3186" t="str">
            <v>ញ៉ឹប កក្កដា</v>
          </cell>
          <cell r="C3186">
            <v>1912100359</v>
          </cell>
          <cell r="D3186" t="str">
            <v>ញ៉ឹប កក្កដា</v>
          </cell>
          <cell r="E3186" t="str">
            <v>NHIP KAKADA</v>
          </cell>
          <cell r="F3186" t="str">
            <v>0100000186974</v>
          </cell>
        </row>
        <row r="3187">
          <cell r="B3187" t="str">
            <v>ចាន់ រតនា</v>
          </cell>
          <cell r="C3187">
            <v>1920700228</v>
          </cell>
          <cell r="D3187" t="str">
            <v>ចាន់ រតនា</v>
          </cell>
          <cell r="E3187" t="str">
            <v>CHAN ROTHANA</v>
          </cell>
          <cell r="F3187" t="str">
            <v>0030000491857</v>
          </cell>
        </row>
        <row r="3188">
          <cell r="B3188" t="str">
            <v>ឈឺន តុលា</v>
          </cell>
          <cell r="C3188">
            <v>1870700331</v>
          </cell>
          <cell r="D3188" t="str">
            <v>ឈឺន តុលា</v>
          </cell>
          <cell r="E3188" t="str">
            <v>CHHEUN TOLA</v>
          </cell>
          <cell r="F3188" t="str">
            <v>0570000044987</v>
          </cell>
        </row>
        <row r="3189">
          <cell r="B3189" t="str">
            <v>ហេង ស្រីស្រស់</v>
          </cell>
          <cell r="C3189" t="str">
            <v>2900700228</v>
          </cell>
          <cell r="D3189" t="str">
            <v>ហេង ស្រីស្រស់</v>
          </cell>
          <cell r="E3189" t="str">
            <v>HENG SREYSROS</v>
          </cell>
          <cell r="F3189" t="str">
            <v>0280000145427</v>
          </cell>
        </row>
        <row r="3190">
          <cell r="B3190" t="str">
            <v>ហឿន ភ័ក្ដ</v>
          </cell>
          <cell r="C3190">
            <v>1940700125</v>
          </cell>
          <cell r="D3190" t="str">
            <v>ហឿន ភ័ក្ដ</v>
          </cell>
          <cell r="E3190" t="str">
            <v>HOEUN PHEAK</v>
          </cell>
          <cell r="F3190">
            <v>100000258018</v>
          </cell>
        </row>
        <row r="3191">
          <cell r="B3191" t="str">
            <v>សុខ គ្រៀជ</v>
          </cell>
          <cell r="C3191">
            <v>1780800182</v>
          </cell>
          <cell r="D3191" t="str">
            <v>សុខ គ្រៀជ</v>
          </cell>
          <cell r="E3191" t="str">
            <v>SOK KRIECH</v>
          </cell>
          <cell r="F3191" t="str">
            <v>0010002691391</v>
          </cell>
        </row>
        <row r="3192">
          <cell r="B3192" t="str">
            <v>នូ ម៉ាលីយ៉ា</v>
          </cell>
          <cell r="C3192">
            <v>2850900009</v>
          </cell>
          <cell r="D3192" t="str">
            <v>នូ ម៉ាលីយ៉ា</v>
          </cell>
          <cell r="E3192" t="str">
            <v>NOU MALYYA</v>
          </cell>
          <cell r="F3192" t="str">
            <v>0100000185668</v>
          </cell>
        </row>
        <row r="3193">
          <cell r="B3193" t="str">
            <v>លី ដានី</v>
          </cell>
          <cell r="C3193">
            <v>2890700212</v>
          </cell>
          <cell r="D3193" t="str">
            <v>លី ដានី</v>
          </cell>
          <cell r="E3193" t="str">
            <v>LY DANY</v>
          </cell>
          <cell r="F3193" t="str">
            <v>0100000185676</v>
          </cell>
        </row>
        <row r="3194">
          <cell r="B3194" t="str">
            <v>យង់ វណ្ណារី</v>
          </cell>
          <cell r="C3194">
            <v>2860700182</v>
          </cell>
          <cell r="D3194" t="str">
            <v>យង់ វណ្ណារី</v>
          </cell>
          <cell r="E3194" t="str">
            <v>YONG VANNARY</v>
          </cell>
          <cell r="F3194" t="str">
            <v>0100000185684</v>
          </cell>
        </row>
        <row r="3195">
          <cell r="B3195" t="str">
            <v>ប៊ុន សំឡូត</v>
          </cell>
          <cell r="C3195">
            <v>1881400246</v>
          </cell>
          <cell r="D3195" t="str">
            <v>ប៊ុន សំឡូត</v>
          </cell>
          <cell r="E3195" t="str">
            <v>BUN SAMLOT</v>
          </cell>
          <cell r="F3195" t="str">
            <v>0100000186869</v>
          </cell>
        </row>
        <row r="3196">
          <cell r="B3196" t="str">
            <v>សែ វណ្ណា</v>
          </cell>
          <cell r="C3196">
            <v>2890700181</v>
          </cell>
          <cell r="D3196" t="str">
            <v>សែ វណ្ណា</v>
          </cell>
          <cell r="E3196" t="str">
            <v>SE VANNA</v>
          </cell>
          <cell r="F3196" t="str">
            <v>0100000185749</v>
          </cell>
        </row>
        <row r="3197">
          <cell r="B3197" t="str">
            <v>ខៃ វិជ្ជរ៉ា</v>
          </cell>
          <cell r="C3197">
            <v>2861200212</v>
          </cell>
          <cell r="D3197" t="str">
            <v>ខៃ វិជ្ជរ៉ា</v>
          </cell>
          <cell r="E3197" t="str">
            <v>KHAY VICHARA</v>
          </cell>
          <cell r="F3197" t="str">
            <v>0100000185757</v>
          </cell>
        </row>
        <row r="3198">
          <cell r="B3198" t="str">
            <v>ម៉េង ឌីណា</v>
          </cell>
          <cell r="C3198">
            <v>1860700343</v>
          </cell>
          <cell r="D3198" t="str">
            <v>ម៉េង ឌីណា</v>
          </cell>
          <cell r="E3198" t="str">
            <v>MENG DINA</v>
          </cell>
          <cell r="F3198" t="str">
            <v>0100000185773</v>
          </cell>
        </row>
        <row r="3199">
          <cell r="B3199" t="str">
            <v>អ៊ា សុគង្គា</v>
          </cell>
          <cell r="C3199">
            <v>2880700252</v>
          </cell>
          <cell r="D3199" t="str">
            <v>អ៊ា សុគង្គា</v>
          </cell>
          <cell r="E3199" t="str">
            <v>EA SOKUONGKEA</v>
          </cell>
          <cell r="F3199" t="str">
            <v>0100000185781</v>
          </cell>
        </row>
        <row r="3200">
          <cell r="B3200" t="str">
            <v>ម៉ែន រិទ្ធីសែន</v>
          </cell>
          <cell r="C3200">
            <v>1840200409</v>
          </cell>
          <cell r="D3200" t="str">
            <v>ម៉ែន រិទ្ធីសែន</v>
          </cell>
          <cell r="E3200" t="str">
            <v>MEN RITHYSEN</v>
          </cell>
          <cell r="F3200" t="str">
            <v>0100000195019</v>
          </cell>
        </row>
        <row r="3201">
          <cell r="B3201" t="str">
            <v>គង់ កក្កដា</v>
          </cell>
          <cell r="C3201">
            <v>2890700279</v>
          </cell>
          <cell r="D3201" t="str">
            <v>គង់ កក្កដា</v>
          </cell>
          <cell r="E3201" t="str">
            <v>KONG KAKADA</v>
          </cell>
          <cell r="F3201" t="str">
            <v>0100000185803</v>
          </cell>
        </row>
        <row r="3202">
          <cell r="B3202" t="str">
            <v>ខៀវ ចន្ថន</v>
          </cell>
          <cell r="C3202">
            <v>1852100381</v>
          </cell>
          <cell r="D3202" t="str">
            <v>ខៀវ ចន្ថន</v>
          </cell>
          <cell r="E3202" t="str">
            <v>KHIEV CHANTHAN</v>
          </cell>
          <cell r="F3202" t="str">
            <v>0100000185878</v>
          </cell>
        </row>
        <row r="3203">
          <cell r="B3203" t="str">
            <v>ឃឹម វ៉ាន់ដាល់</v>
          </cell>
          <cell r="C3203">
            <v>2810700120</v>
          </cell>
          <cell r="D3203" t="str">
            <v>ឃឹម វ៉ាន់ដាល់</v>
          </cell>
          <cell r="E3203" t="str">
            <v>KHIM VANDAL</v>
          </cell>
          <cell r="F3203" t="str">
            <v>0100000185889</v>
          </cell>
        </row>
        <row r="3204">
          <cell r="B3204" t="str">
            <v>ង៉ែត នេម</v>
          </cell>
          <cell r="C3204">
            <v>2870700184</v>
          </cell>
          <cell r="D3204" t="str">
            <v>ង៉ែត នេម</v>
          </cell>
          <cell r="E3204" t="str">
            <v>NGET NAM</v>
          </cell>
          <cell r="F3204" t="str">
            <v>0100000185908</v>
          </cell>
        </row>
        <row r="3205">
          <cell r="B3205" t="str">
            <v>ទ្រាន វាសនា</v>
          </cell>
          <cell r="C3205">
            <v>1870700363</v>
          </cell>
          <cell r="D3205" t="str">
            <v>ទ្រាន វាសនា</v>
          </cell>
          <cell r="E3205" t="str">
            <v>TREAN VEASNA</v>
          </cell>
          <cell r="F3205" t="str">
            <v>0100000185919</v>
          </cell>
        </row>
        <row r="3206">
          <cell r="B3206" t="str">
            <v>ង៉ែត ណម</v>
          </cell>
          <cell r="C3206">
            <v>2850700148</v>
          </cell>
          <cell r="D3206" t="str">
            <v>ង៉ែត ណម</v>
          </cell>
          <cell r="E3206" t="str">
            <v>NGET NORM</v>
          </cell>
          <cell r="F3206" t="str">
            <v>0100000185897</v>
          </cell>
        </row>
        <row r="3207">
          <cell r="B3207" t="str">
            <v>អ៊ាប ស៊ីវុត្ថា</v>
          </cell>
          <cell r="C3207">
            <v>1811200183</v>
          </cell>
          <cell r="D3207" t="str">
            <v>អ៊ាប ស៊ីវុត្ថា</v>
          </cell>
          <cell r="E3207" t="str">
            <v>EAP SYVUTHA</v>
          </cell>
          <cell r="F3207" t="str">
            <v>0100000185927</v>
          </cell>
        </row>
        <row r="3208">
          <cell r="B3208" t="str">
            <v>សេង សុភា</v>
          </cell>
          <cell r="C3208">
            <v>1840700358</v>
          </cell>
          <cell r="D3208" t="str">
            <v>សេង សុភា</v>
          </cell>
          <cell r="E3208" t="str">
            <v>SENG SOPHEA</v>
          </cell>
          <cell r="F3208" t="str">
            <v>0100000185935</v>
          </cell>
        </row>
        <row r="3209">
          <cell r="B3209" t="str">
            <v>យិត សុកា</v>
          </cell>
          <cell r="C3209">
            <v>2870700222</v>
          </cell>
          <cell r="D3209" t="str">
            <v>យិត សុកា</v>
          </cell>
          <cell r="E3209" t="str">
            <v>YITH SOKA</v>
          </cell>
          <cell r="F3209" t="str">
            <v>0100000185943</v>
          </cell>
        </row>
        <row r="3210">
          <cell r="B3210" t="str">
            <v>ហូ បូរ៉ាវីន</v>
          </cell>
          <cell r="C3210">
            <v>2850700167</v>
          </cell>
          <cell r="D3210" t="str">
            <v>ហូ បូរ៉ាវីន</v>
          </cell>
          <cell r="E3210" t="str">
            <v>HO BORAVIN</v>
          </cell>
          <cell r="F3210" t="str">
            <v>0100000185951</v>
          </cell>
        </row>
        <row r="3211">
          <cell r="B3211" t="str">
            <v>កឹង កែវលក្ខណា</v>
          </cell>
          <cell r="C3211">
            <v>2920700184</v>
          </cell>
          <cell r="D3211" t="str">
            <v>កឹង កែវលក្ខណា</v>
          </cell>
          <cell r="E3211" t="str">
            <v>KEUNG KEOLEAKNA</v>
          </cell>
          <cell r="F3211" t="str">
            <v>0100000185967</v>
          </cell>
        </row>
        <row r="3212">
          <cell r="B3212" t="str">
            <v>ស៊ាង សោភ័ណ</v>
          </cell>
          <cell r="C3212">
            <v>2890700241</v>
          </cell>
          <cell r="D3212" t="str">
            <v>ស៊ាង សោភ័ណ</v>
          </cell>
          <cell r="E3212" t="str">
            <v>SEANG SOPHORN</v>
          </cell>
          <cell r="F3212" t="str">
            <v>0100000185978</v>
          </cell>
        </row>
        <row r="3213">
          <cell r="B3213" t="str">
            <v>សុត បូទុំសុវណ្ណ</v>
          </cell>
          <cell r="C3213">
            <v>2920700183</v>
          </cell>
          <cell r="D3213" t="str">
            <v>សុត បូទុំសុវណ្ណ</v>
          </cell>
          <cell r="E3213" t="str">
            <v>SOT BOTOMSOVANN</v>
          </cell>
          <cell r="F3213" t="str">
            <v>0100000185986</v>
          </cell>
        </row>
        <row r="3214">
          <cell r="B3214" t="str">
            <v>បូរ សុធី</v>
          </cell>
          <cell r="C3214">
            <v>2920700204</v>
          </cell>
          <cell r="D3214" t="str">
            <v>បូរ សុធី</v>
          </cell>
          <cell r="E3214" t="str">
            <v>BO SOTHY</v>
          </cell>
          <cell r="F3214" t="str">
            <v>0100000185994</v>
          </cell>
        </row>
        <row r="3215">
          <cell r="B3215" t="str">
            <v>លឹម សុភា</v>
          </cell>
          <cell r="C3215">
            <v>2930700134</v>
          </cell>
          <cell r="D3215" t="str">
            <v>លឹម សុភា</v>
          </cell>
          <cell r="E3215" t="str">
            <v>LIM SOPHEA</v>
          </cell>
          <cell r="F3215" t="str">
            <v>0100000186017</v>
          </cell>
        </row>
        <row r="3216">
          <cell r="B3216" t="str">
            <v>ឆន យ៉ា</v>
          </cell>
          <cell r="C3216">
            <v>2900700273</v>
          </cell>
          <cell r="D3216" t="str">
            <v>ឆន យ៉ា</v>
          </cell>
          <cell r="E3216" t="str">
            <v>CHHAN YA</v>
          </cell>
          <cell r="F3216" t="str">
            <v>0100000186028</v>
          </cell>
        </row>
        <row r="3217">
          <cell r="B3217" t="str">
            <v>សង សោភា</v>
          </cell>
          <cell r="C3217">
            <v>2921400275</v>
          </cell>
          <cell r="D3217" t="str">
            <v>សង សោភា</v>
          </cell>
          <cell r="E3217" t="str">
            <v>SORNG SOAPHEA</v>
          </cell>
          <cell r="F3217" t="str">
            <v>0100000186044</v>
          </cell>
        </row>
        <row r="3218">
          <cell r="B3218" t="str">
            <v>ចេង សុភាព</v>
          </cell>
          <cell r="C3218">
            <v>1850700267</v>
          </cell>
          <cell r="D3218" t="str">
            <v>ចេង សុភាព</v>
          </cell>
          <cell r="E3218" t="str">
            <v>CHENG SOPHEAP</v>
          </cell>
          <cell r="F3218" t="str">
            <v>0100000186745</v>
          </cell>
        </row>
        <row r="3219">
          <cell r="B3219" t="str">
            <v>ណុំ សំពៅ</v>
          </cell>
          <cell r="C3219">
            <v>1850300300</v>
          </cell>
          <cell r="D3219" t="str">
            <v>ណុំ សំពៅ</v>
          </cell>
          <cell r="E3219" t="str">
            <v>NAM SAMPEOU</v>
          </cell>
          <cell r="F3219" t="str">
            <v>0100000186753</v>
          </cell>
        </row>
        <row r="3220">
          <cell r="B3220" t="str">
            <v>ភូ លាង</v>
          </cell>
          <cell r="C3220">
            <v>1910700216</v>
          </cell>
          <cell r="D3220" t="str">
            <v>ភូ លាង</v>
          </cell>
          <cell r="E3220" t="str">
            <v>PHOU LEANG</v>
          </cell>
          <cell r="F3220" t="str">
            <v>0100000186761</v>
          </cell>
        </row>
        <row r="3221">
          <cell r="B3221" t="str">
            <v>សយ ធារី</v>
          </cell>
          <cell r="C3221">
            <v>2890700278</v>
          </cell>
          <cell r="D3221" t="str">
            <v>សយ ធារី</v>
          </cell>
          <cell r="E3221" t="str">
            <v>SOY THEARY</v>
          </cell>
          <cell r="F3221" t="str">
            <v>0100000186777</v>
          </cell>
        </row>
        <row r="3222">
          <cell r="B3222" t="str">
            <v>យឹង វ៉ាន់ដេត</v>
          </cell>
          <cell r="C3222">
            <v>1920700274</v>
          </cell>
          <cell r="D3222" t="str">
            <v>យឹង វ៉ាន់ដេត</v>
          </cell>
          <cell r="E3222" t="str">
            <v>YOENG VANNDET</v>
          </cell>
          <cell r="F3222" t="str">
            <v>0100000186788</v>
          </cell>
        </row>
        <row r="3223">
          <cell r="B3223" t="str">
            <v>ម៉ូ សុផល</v>
          </cell>
          <cell r="C3223">
            <v>1810800326</v>
          </cell>
          <cell r="D3223" t="str">
            <v>ម៉ូ សុផល</v>
          </cell>
          <cell r="E3223" t="str">
            <v>MO SOPHAL</v>
          </cell>
          <cell r="F3223" t="str">
            <v>0100000186508</v>
          </cell>
        </row>
        <row r="3224">
          <cell r="B3224" t="str">
            <v>ប៉ុន ចាន់ថេត</v>
          </cell>
          <cell r="C3224">
            <v>2862100189</v>
          </cell>
          <cell r="D3224" t="str">
            <v>ប៉ុន ចាន់ថេត</v>
          </cell>
          <cell r="E3224" t="str">
            <v>PON CHANTHET</v>
          </cell>
          <cell r="F3224" t="str">
            <v>0100000186516</v>
          </cell>
        </row>
        <row r="3225">
          <cell r="B3225" t="str">
            <v>ខៀវ កេតចំណាន</v>
          </cell>
          <cell r="C3225">
            <v>1800800577</v>
          </cell>
          <cell r="D3225" t="str">
            <v>ខៀវ កេតចំណាន</v>
          </cell>
          <cell r="E3225" t="str">
            <v>KHIEV KETCHAMNAN</v>
          </cell>
          <cell r="F3225" t="str">
            <v>0100000186524</v>
          </cell>
        </row>
        <row r="3226">
          <cell r="B3226" t="str">
            <v>ណុក ស៊ីវុត្ថា</v>
          </cell>
          <cell r="C3226">
            <v>1860600156</v>
          </cell>
          <cell r="D3226" t="str">
            <v>ណុក ស៊ីវុត្ថា</v>
          </cell>
          <cell r="E3226" t="str">
            <v>NOK SIVUTHA</v>
          </cell>
          <cell r="F3226" t="str">
            <v>0100000186532</v>
          </cell>
        </row>
        <row r="3227">
          <cell r="B3227" t="str">
            <v>ទង ប៊ុនលី</v>
          </cell>
          <cell r="C3227">
            <v>1842100438</v>
          </cell>
          <cell r="D3227" t="str">
            <v>ទង ប៊ុនលី</v>
          </cell>
          <cell r="E3227" t="str">
            <v>TONG BUNLY</v>
          </cell>
          <cell r="F3227" t="str">
            <v>0100000186567</v>
          </cell>
        </row>
        <row r="3228">
          <cell r="B3228" t="str">
            <v>ទី គា</v>
          </cell>
          <cell r="C3228">
            <v>1840700363</v>
          </cell>
          <cell r="D3228" t="str">
            <v>ទី គា</v>
          </cell>
          <cell r="E3228" t="str">
            <v>TY KEAR</v>
          </cell>
          <cell r="F3228" t="str">
            <v>0100000186575</v>
          </cell>
        </row>
        <row r="3229">
          <cell r="B3229" t="str">
            <v>អ៊ុង មុន្នី</v>
          </cell>
          <cell r="C3229">
            <v>1830700462</v>
          </cell>
          <cell r="D3229" t="str">
            <v>អ៊ុង មុន្នី</v>
          </cell>
          <cell r="E3229" t="str">
            <v>UNG MUNY</v>
          </cell>
          <cell r="F3229" t="str">
            <v>0100000186583</v>
          </cell>
        </row>
        <row r="3230">
          <cell r="B3230" t="str">
            <v>ជា ប៊ុនថន</v>
          </cell>
          <cell r="C3230">
            <v>1832100593</v>
          </cell>
          <cell r="D3230" t="str">
            <v>ជា ប៊ុនថន</v>
          </cell>
          <cell r="E3230" t="str">
            <v>CHEA BUNTHON</v>
          </cell>
          <cell r="F3230" t="str">
            <v>0100000187105</v>
          </cell>
        </row>
        <row r="3231">
          <cell r="B3231" t="str">
            <v>ប៉ែត ពុទ្ធី</v>
          </cell>
          <cell r="C3231">
            <v>1882100401</v>
          </cell>
          <cell r="D3231" t="str">
            <v>ប៉ែត ពុទ្ធី</v>
          </cell>
          <cell r="E3231" t="str">
            <v>PET PUTHY</v>
          </cell>
          <cell r="F3231" t="str">
            <v>0100000187334</v>
          </cell>
        </row>
        <row r="3232">
          <cell r="B3232" t="str">
            <v>យិន សែម</v>
          </cell>
          <cell r="C3232">
            <v>1870700377</v>
          </cell>
          <cell r="D3232" t="str">
            <v>យិន សែម</v>
          </cell>
          <cell r="E3232" t="str">
            <v>YIN SEM</v>
          </cell>
          <cell r="F3232" t="str">
            <v>0100000187229</v>
          </cell>
        </row>
        <row r="3233">
          <cell r="B3233" t="str">
            <v>ចៅ ផាត់</v>
          </cell>
          <cell r="C3233">
            <v>1842100437</v>
          </cell>
          <cell r="D3233" t="str">
            <v>ចៅ ផាត់</v>
          </cell>
          <cell r="E3233" t="str">
            <v>CHAO PHATH</v>
          </cell>
          <cell r="F3233" t="str">
            <v>0100000187296</v>
          </cell>
        </row>
        <row r="3234">
          <cell r="B3234" t="str">
            <v>ជ្រុន កែវវឌ្ឍនា</v>
          </cell>
          <cell r="C3234">
            <v>1850700266</v>
          </cell>
          <cell r="D3234" t="str">
            <v>ជ្រុន កែវវឌ្ឍនា</v>
          </cell>
          <cell r="E3234" t="str">
            <v>CHRUN KEOVATTHNA</v>
          </cell>
          <cell r="F3234" t="str">
            <v>0100000187156</v>
          </cell>
        </row>
        <row r="3235">
          <cell r="B3235" t="str">
            <v>សុន សុក្រិត្យ</v>
          </cell>
          <cell r="C3235">
            <v>1900700238</v>
          </cell>
          <cell r="D3235" t="str">
            <v>សុន សុក្រិត្យ</v>
          </cell>
          <cell r="E3235" t="str">
            <v>SONN SOKRETH</v>
          </cell>
          <cell r="F3235" t="str">
            <v>0100000187326</v>
          </cell>
        </row>
        <row r="3236">
          <cell r="B3236" t="str">
            <v>ចាប សុវណ្ណរ៉ា</v>
          </cell>
          <cell r="C3236">
            <v>2910400123</v>
          </cell>
          <cell r="D3236" t="str">
            <v>ចាប សុវណ្ណរ៉ា</v>
          </cell>
          <cell r="E3236" t="str">
            <v>CHAP SOVANRA</v>
          </cell>
          <cell r="F3236" t="str">
            <v>0100000187148</v>
          </cell>
        </row>
        <row r="3237">
          <cell r="B3237" t="str">
            <v>យឹម ចំរើន</v>
          </cell>
          <cell r="C3237">
            <v>1880800137</v>
          </cell>
          <cell r="D3237" t="str">
            <v>យឹម ចំរើន</v>
          </cell>
          <cell r="E3237" t="str">
            <v>YIM CHAMRAEUN</v>
          </cell>
          <cell r="F3237" t="str">
            <v>0100000187218</v>
          </cell>
        </row>
        <row r="3238">
          <cell r="B3238" t="str">
            <v>ឈឿង យាន</v>
          </cell>
          <cell r="C3238">
            <v>1871400287</v>
          </cell>
          <cell r="D3238" t="str">
            <v>ឈឿង យាន</v>
          </cell>
          <cell r="E3238" t="str">
            <v>CHHOEUNG YEAN</v>
          </cell>
          <cell r="F3238" t="str">
            <v>0100000187113</v>
          </cell>
        </row>
        <row r="3239">
          <cell r="B3239" t="str">
            <v>អ៊ុំ ខេមរា</v>
          </cell>
          <cell r="C3239">
            <v>1920700272</v>
          </cell>
          <cell r="D3239" t="str">
            <v>អ៊ុំ ខេមរា</v>
          </cell>
          <cell r="E3239" t="str">
            <v>UM KHEMARA</v>
          </cell>
          <cell r="F3239" t="str">
            <v>0100000187307</v>
          </cell>
        </row>
        <row r="3240">
          <cell r="B3240" t="str">
            <v>សាន ណន</v>
          </cell>
          <cell r="C3240">
            <v>1890600243</v>
          </cell>
          <cell r="D3240" t="str">
            <v>សាន ណន</v>
          </cell>
          <cell r="E3240" t="str">
            <v>SAN NORN</v>
          </cell>
          <cell r="F3240" t="str">
            <v>0100000187245</v>
          </cell>
        </row>
        <row r="3241">
          <cell r="B3241" t="str">
            <v>គុណ សុភ័ក្រ</v>
          </cell>
          <cell r="C3241">
            <v>1902100537</v>
          </cell>
          <cell r="D3241" t="str">
            <v>គុណ សុភ័ក្រ</v>
          </cell>
          <cell r="E3241" t="str">
            <v>KUN SOPHEAK</v>
          </cell>
          <cell r="F3241" t="str">
            <v>0100000187121</v>
          </cell>
        </row>
        <row r="3242">
          <cell r="B3242" t="str">
            <v>ម៉ៅ តុលា</v>
          </cell>
          <cell r="C3242">
            <v>1920700276</v>
          </cell>
          <cell r="D3242" t="str">
            <v>ម៉ៅ តុលា</v>
          </cell>
          <cell r="E3242" t="str">
            <v>MAO TOLA</v>
          </cell>
          <cell r="F3242" t="str">
            <v>0100000187358</v>
          </cell>
        </row>
        <row r="3243">
          <cell r="B3243" t="str">
            <v>ផែន ភារៈ</v>
          </cell>
          <cell r="C3243">
            <v>1942100219</v>
          </cell>
          <cell r="D3243" t="str">
            <v>ផែន ភារៈ</v>
          </cell>
          <cell r="E3243" t="str">
            <v>PHEN PHEARAK</v>
          </cell>
          <cell r="F3243" t="str">
            <v>0100000187318</v>
          </cell>
        </row>
        <row r="3244">
          <cell r="B3244" t="str">
            <v>ឆន លុន</v>
          </cell>
          <cell r="C3244">
            <v>1920700271</v>
          </cell>
          <cell r="D3244" t="str">
            <v>ឆន លុន</v>
          </cell>
          <cell r="E3244" t="str">
            <v>CHHAN LUN</v>
          </cell>
          <cell r="F3244" t="str">
            <v>0100000187202</v>
          </cell>
        </row>
        <row r="3245">
          <cell r="B3245" t="str">
            <v>យឹម ផល្លា</v>
          </cell>
          <cell r="C3245">
            <v>2960700115</v>
          </cell>
          <cell r="D3245" t="str">
            <v>យឹម ផល្លា</v>
          </cell>
          <cell r="E3245" t="str">
            <v>YIM PHALLA</v>
          </cell>
          <cell r="F3245" t="str">
            <v>0100000187342</v>
          </cell>
        </row>
        <row r="3246">
          <cell r="B3246" t="str">
            <v>អ៊ូច សុខសាន</v>
          </cell>
          <cell r="C3246">
            <v>1920700158</v>
          </cell>
          <cell r="D3246" t="str">
            <v>អ៊ូច សុខសាន</v>
          </cell>
          <cell r="E3246" t="str">
            <v>OUCH SOKSAN</v>
          </cell>
          <cell r="F3246" t="str">
            <v>0100000186184</v>
          </cell>
        </row>
        <row r="3247">
          <cell r="B3247" t="str">
            <v>មក ឌីន</v>
          </cell>
          <cell r="C3247">
            <v>1880700334</v>
          </cell>
          <cell r="D3247" t="str">
            <v>មក ឌីន</v>
          </cell>
          <cell r="E3247" t="str">
            <v>MORK DIN</v>
          </cell>
          <cell r="F3247" t="str">
            <v>0100000186192</v>
          </cell>
        </row>
        <row r="3248">
          <cell r="B3248" t="str">
            <v>អង់ សំណាង</v>
          </cell>
          <cell r="C3248">
            <v>1880700333</v>
          </cell>
          <cell r="D3248" t="str">
            <v>អង់ សំណាង</v>
          </cell>
          <cell r="E3248" t="str">
            <v>ONG SOMNANG</v>
          </cell>
          <cell r="F3248" t="str">
            <v>0100000186214</v>
          </cell>
        </row>
        <row r="3249">
          <cell r="B3249" t="str">
            <v>យិន ប៊ុនណា</v>
          </cell>
          <cell r="C3249">
            <v>1702100703</v>
          </cell>
          <cell r="D3249" t="str">
            <v>យិន ប៊ុនណា</v>
          </cell>
          <cell r="E3249" t="str">
            <v>YIN BUNNA</v>
          </cell>
          <cell r="F3249" t="str">
            <v>0100000186222</v>
          </cell>
        </row>
        <row r="3250">
          <cell r="B3250" t="str">
            <v>ពឹន វណ្ណៈ</v>
          </cell>
          <cell r="C3250">
            <v>1930700093</v>
          </cell>
          <cell r="D3250" t="str">
            <v>ពឹន វណ្ណៈ</v>
          </cell>
          <cell r="E3250" t="str">
            <v>PEN VANNAK</v>
          </cell>
          <cell r="F3250" t="str">
            <v>0100000186238</v>
          </cell>
        </row>
        <row r="3251">
          <cell r="B3251" t="str">
            <v>ចាន់ ពិស្ដារ</v>
          </cell>
          <cell r="C3251">
            <v>1920800214</v>
          </cell>
          <cell r="D3251" t="str">
            <v>ចាន់ ពិស្ដារ</v>
          </cell>
          <cell r="E3251" t="str">
            <v>CHANN PISDAR</v>
          </cell>
          <cell r="F3251" t="str">
            <v>0100000186249</v>
          </cell>
        </row>
        <row r="3252">
          <cell r="B3252" t="str">
            <v>ហ៊ីង ចន្ធី</v>
          </cell>
          <cell r="C3252">
            <v>1940700091</v>
          </cell>
          <cell r="D3252" t="str">
            <v>ហ៊ីង ចន្ធី</v>
          </cell>
          <cell r="E3252" t="str">
            <v>HING CHANTHY</v>
          </cell>
          <cell r="F3252" t="str">
            <v>0100000186257</v>
          </cell>
        </row>
        <row r="3253">
          <cell r="B3253" t="str">
            <v>គិន សុវណ្ណា</v>
          </cell>
          <cell r="C3253">
            <v>1910700932</v>
          </cell>
          <cell r="D3253" t="str">
            <v>គិន សុវណ្ណា</v>
          </cell>
          <cell r="E3253" t="str">
            <v>KIN SOVANA</v>
          </cell>
          <cell r="F3253" t="str">
            <v>0100000186311</v>
          </cell>
        </row>
        <row r="3254">
          <cell r="B3254" t="str">
            <v>អ៊ូ វណ្ណា</v>
          </cell>
          <cell r="C3254">
            <v>1880700401</v>
          </cell>
          <cell r="D3254" t="str">
            <v>អ៊ូ វណ្ណា</v>
          </cell>
          <cell r="E3254" t="str">
            <v>OU VANNA</v>
          </cell>
          <cell r="F3254" t="str">
            <v>0100000186265</v>
          </cell>
        </row>
        <row r="3255">
          <cell r="B3255" t="str">
            <v>អ៊ូច ស្រីរ័ត្ន</v>
          </cell>
          <cell r="C3255">
            <v>2980700077</v>
          </cell>
          <cell r="D3255" t="str">
            <v>អ៊ូច ស្រីរ័ត្ន</v>
          </cell>
          <cell r="E3255" t="str">
            <v>OUCH SREYRATH</v>
          </cell>
          <cell r="F3255" t="str">
            <v>0100000186273</v>
          </cell>
        </row>
        <row r="3256">
          <cell r="B3256" t="str">
            <v>ស្វាយ វុធថា</v>
          </cell>
          <cell r="C3256">
            <v>1950700122</v>
          </cell>
          <cell r="D3256" t="str">
            <v>ស្វាយ វុធថា</v>
          </cell>
          <cell r="E3256" t="str">
            <v>SVAY VUTHA</v>
          </cell>
          <cell r="F3256" t="str">
            <v>0100000186281</v>
          </cell>
        </row>
        <row r="3257">
          <cell r="B3257" t="str">
            <v>យ៉ែម វិម៉ុល</v>
          </cell>
          <cell r="C3257">
            <v>1960700073</v>
          </cell>
          <cell r="D3257" t="str">
            <v>យ៉ែម វិម៉ុល</v>
          </cell>
          <cell r="E3257" t="str">
            <v>YEM VIMOL</v>
          </cell>
          <cell r="F3257" t="str">
            <v>0100000186297</v>
          </cell>
        </row>
        <row r="3258">
          <cell r="B3258" t="str">
            <v>នាក់ សម្ជស្ស</v>
          </cell>
          <cell r="C3258">
            <v>1960700069</v>
          </cell>
          <cell r="D3258" t="str">
            <v>នាក់ សម្ជស្ស</v>
          </cell>
          <cell r="E3258" t="str">
            <v>NEAK SOMPHORS</v>
          </cell>
          <cell r="F3258" t="str">
            <v>0100000186303</v>
          </cell>
        </row>
        <row r="3259">
          <cell r="B3259" t="str">
            <v>ហុង ពុទ្ធរស្មី</v>
          </cell>
          <cell r="C3259">
            <v>1850800094</v>
          </cell>
          <cell r="D3259" t="str">
            <v>ហុង ពុទ្ធរស្មី</v>
          </cell>
          <cell r="E3259" t="str">
            <v>HONG PUTRAKSMEY</v>
          </cell>
          <cell r="F3259" t="str">
            <v>0100000186591</v>
          </cell>
        </row>
        <row r="3260">
          <cell r="B3260" t="str">
            <v>ង៉ែត ផល្លា</v>
          </cell>
          <cell r="C3260">
            <v>1872100386</v>
          </cell>
          <cell r="D3260" t="str">
            <v>ង៉ែត ផល្លា</v>
          </cell>
          <cell r="E3260" t="str">
            <v>NGETH PHALLA</v>
          </cell>
          <cell r="F3260" t="str">
            <v>0100000186605</v>
          </cell>
        </row>
        <row r="3261">
          <cell r="B3261" t="str">
            <v>ប៉ូ ង៉ែត</v>
          </cell>
          <cell r="C3261">
            <v>1892100378</v>
          </cell>
          <cell r="D3261" t="str">
            <v>ប៉ូ ង៉ែត</v>
          </cell>
          <cell r="E3261" t="str">
            <v>PO NGET</v>
          </cell>
          <cell r="F3261" t="str">
            <v>0100000186613</v>
          </cell>
        </row>
        <row r="3262">
          <cell r="B3262" t="str">
            <v>យឹម ពេជ្រ</v>
          </cell>
          <cell r="C3262">
            <v>1920700273</v>
          </cell>
          <cell r="D3262" t="str">
            <v>យឹម ពេជ្រ</v>
          </cell>
          <cell r="E3262" t="str">
            <v>YOEM PICH</v>
          </cell>
          <cell r="F3262" t="str">
            <v>0100000186621</v>
          </cell>
        </row>
        <row r="3263">
          <cell r="B3263" t="str">
            <v>ទឹម ភារ័ត្ន</v>
          </cell>
          <cell r="C3263">
            <v>1960700070</v>
          </cell>
          <cell r="D3263" t="str">
            <v>ទឹម ភារ័ត្ន</v>
          </cell>
          <cell r="E3263" t="str">
            <v>TIM PHEARATH</v>
          </cell>
          <cell r="F3263" t="str">
            <v>0100000186637</v>
          </cell>
        </row>
        <row r="3264">
          <cell r="B3264" t="str">
            <v>តេង គង់ស៊ីម</v>
          </cell>
          <cell r="C3264">
            <v>1880700198</v>
          </cell>
          <cell r="D3264" t="str">
            <v>តេង គង់ស៊ីម</v>
          </cell>
          <cell r="E3264" t="str">
            <v>TENG KONGSIM</v>
          </cell>
          <cell r="F3264" t="str">
            <v>0100000187008</v>
          </cell>
        </row>
        <row r="3265">
          <cell r="B3265" t="str">
            <v>យឹម គឹមយ៉ាន</v>
          </cell>
          <cell r="C3265">
            <v>1831500150</v>
          </cell>
          <cell r="D3265" t="str">
            <v>យឹម គឹមយ៉ាន</v>
          </cell>
          <cell r="E3265" t="str">
            <v>YIM KIMYAN</v>
          </cell>
          <cell r="F3265" t="str">
            <v>0100000187016</v>
          </cell>
        </row>
        <row r="3266">
          <cell r="B3266" t="str">
            <v>ខេង ប៊ុនយ៉េង</v>
          </cell>
          <cell r="C3266">
            <v>1831400306</v>
          </cell>
          <cell r="D3266" t="str">
            <v>ខេង ប៊ុនយ៉េង</v>
          </cell>
          <cell r="E3266" t="str">
            <v>KHENG BUNYENG</v>
          </cell>
          <cell r="F3266" t="str">
            <v>0100000187024</v>
          </cell>
        </row>
        <row r="3267">
          <cell r="B3267" t="str">
            <v>ប៉ិច សៅមករា</v>
          </cell>
          <cell r="C3267">
            <v>2880700251</v>
          </cell>
          <cell r="D3267" t="str">
            <v>ប៉ិច សៅមករា</v>
          </cell>
          <cell r="E3267" t="str">
            <v>PECH SOAMAKARA</v>
          </cell>
          <cell r="F3267" t="str">
            <v>0100000187032</v>
          </cell>
        </row>
        <row r="3268">
          <cell r="B3268" t="str">
            <v>ពៅ សារឹម</v>
          </cell>
          <cell r="C3268">
            <v>1880700286</v>
          </cell>
          <cell r="D3268" t="str">
            <v>ពៅ សារឹម</v>
          </cell>
          <cell r="E3268" t="str">
            <v>POV SARIM</v>
          </cell>
          <cell r="F3268" t="str">
            <v>0100000187048</v>
          </cell>
        </row>
        <row r="3269">
          <cell r="B3269" t="str">
            <v>សេ ដា</v>
          </cell>
          <cell r="C3269">
            <v>1890700217</v>
          </cell>
          <cell r="D3269" t="str">
            <v>សេ ដា</v>
          </cell>
          <cell r="E3269" t="str">
            <v>SE DA</v>
          </cell>
          <cell r="F3269" t="str">
            <v>0100000187059</v>
          </cell>
        </row>
        <row r="3270">
          <cell r="B3270" t="str">
            <v>ផន យ៉េង</v>
          </cell>
          <cell r="C3270">
            <v>2840500137</v>
          </cell>
          <cell r="D3270" t="str">
            <v>ផន យ៉េង</v>
          </cell>
          <cell r="E3270" t="str">
            <v>PHORN YENG</v>
          </cell>
          <cell r="F3270" t="str">
            <v>0100000187067</v>
          </cell>
        </row>
        <row r="3271">
          <cell r="B3271" t="str">
            <v>ណុប សូវៀត</v>
          </cell>
          <cell r="C3271">
            <v>1950700121</v>
          </cell>
          <cell r="D3271" t="str">
            <v>ណុប សូវៀត</v>
          </cell>
          <cell r="E3271" t="str">
            <v>NOP SOVIET</v>
          </cell>
          <cell r="F3271" t="str">
            <v>0100000187075</v>
          </cell>
        </row>
        <row r="3272">
          <cell r="B3272" t="str">
            <v>ទៀប សុវណ្ណសត្យា</v>
          </cell>
          <cell r="C3272">
            <v>1920700275</v>
          </cell>
          <cell r="D3272" t="str">
            <v>ទៀប សុវណ្ណសត្យា</v>
          </cell>
          <cell r="E3272" t="str">
            <v>TIEP SOVANNSATYA</v>
          </cell>
          <cell r="F3272" t="str">
            <v>0100000185811</v>
          </cell>
        </row>
        <row r="3273">
          <cell r="B3273" t="str">
            <v>សយ សត្ថា</v>
          </cell>
          <cell r="C3273">
            <v>1832100556</v>
          </cell>
          <cell r="D3273" t="str">
            <v>សយ សត្ថា</v>
          </cell>
          <cell r="E3273" t="str">
            <v>SAY SATHA</v>
          </cell>
          <cell r="F3273" t="str">
            <v>0100000186796</v>
          </cell>
        </row>
        <row r="3274">
          <cell r="B3274" t="str">
            <v>អែម ស៊ុនរ៉ា</v>
          </cell>
          <cell r="C3274">
            <v>1820700378</v>
          </cell>
          <cell r="D3274" t="str">
            <v>អែម ស៊ុនរ៉ា</v>
          </cell>
          <cell r="E3274" t="str">
            <v>EM SUNRA</v>
          </cell>
          <cell r="F3274" t="str">
            <v>0100000186807</v>
          </cell>
        </row>
        <row r="3275">
          <cell r="B3275" t="str">
            <v>យិន វណ្ណៈ</v>
          </cell>
          <cell r="C3275">
            <v>2850700169</v>
          </cell>
          <cell r="D3275" t="str">
            <v>យិន វណ្ណៈ</v>
          </cell>
          <cell r="E3275" t="str">
            <v>YIN VANNAK</v>
          </cell>
          <cell r="F3275" t="str">
            <v>0100000186818</v>
          </cell>
        </row>
        <row r="3276">
          <cell r="B3276" t="str">
            <v>ជ័យ វិចិត្រ</v>
          </cell>
          <cell r="C3276">
            <v>1880700290</v>
          </cell>
          <cell r="D3276" t="str">
            <v>ជ័យ វិចិត្រ</v>
          </cell>
          <cell r="E3276" t="str">
            <v>CHEY VICHET</v>
          </cell>
          <cell r="F3276" t="str">
            <v>0100000186826</v>
          </cell>
        </row>
        <row r="3277">
          <cell r="B3277" t="str">
            <v>ឈូក​ សោភ័ណ</v>
          </cell>
          <cell r="C3277">
            <v>2890700183</v>
          </cell>
          <cell r="D3277" t="str">
            <v>ឈូក​ សោភ័ណ</v>
          </cell>
          <cell r="E3277" t="str">
            <v>CHHOUK SORPHORN</v>
          </cell>
          <cell r="F3277" t="str">
            <v>0100000186834</v>
          </cell>
        </row>
        <row r="3278">
          <cell r="B3278" t="str">
            <v>ឆយ មុន្នីភ័ក្រ្តា</v>
          </cell>
          <cell r="C3278">
            <v>1830700444</v>
          </cell>
          <cell r="D3278" t="str">
            <v>ឆយ មុន្នីភ័ក្រ្តា</v>
          </cell>
          <cell r="E3278" t="str">
            <v>CHHOY MUNIPHEAKTRA</v>
          </cell>
          <cell r="F3278" t="str">
            <v>0100000186648</v>
          </cell>
        </row>
        <row r="3279">
          <cell r="B3279" t="str">
            <v>ប៉ាន់ សុខឈូន</v>
          </cell>
          <cell r="C3279">
            <v>1850700192</v>
          </cell>
          <cell r="D3279" t="str">
            <v>ប៉ាន់ សុខឈូន</v>
          </cell>
          <cell r="E3279" t="str">
            <v>PANN SOKCHHOUN</v>
          </cell>
          <cell r="F3279" t="str">
            <v>0100000186656</v>
          </cell>
        </row>
        <row r="3280">
          <cell r="B3280" t="str">
            <v>មូល រស្មី</v>
          </cell>
          <cell r="C3280">
            <v>1920700159</v>
          </cell>
          <cell r="D3280" t="str">
            <v>មូល រស្មី</v>
          </cell>
          <cell r="E3280" t="str">
            <v>MOUL RASMEY</v>
          </cell>
          <cell r="F3280" t="str">
            <v>0290000072522</v>
          </cell>
        </row>
        <row r="3281">
          <cell r="B3281" t="str">
            <v>ជីវ វីឡា</v>
          </cell>
          <cell r="C3281">
            <v>2890700213</v>
          </cell>
          <cell r="D3281" t="str">
            <v>ជីវ វីឡា</v>
          </cell>
          <cell r="E3281" t="str">
            <v>CHIV VILA</v>
          </cell>
          <cell r="F3281" t="str">
            <v>0100000186664</v>
          </cell>
        </row>
        <row r="3282">
          <cell r="B3282" t="str">
            <v>អេង វណ្ណៈ</v>
          </cell>
          <cell r="C3282">
            <v>1870700311</v>
          </cell>
          <cell r="D3282" t="str">
            <v>អេង វណ្ណៈ</v>
          </cell>
          <cell r="E3282" t="str">
            <v>ENG VANNAK</v>
          </cell>
          <cell r="F3282" t="str">
            <v>0100000186672</v>
          </cell>
        </row>
        <row r="3283">
          <cell r="B3283" t="str">
            <v>ទៀង សុភ័ក្រ</v>
          </cell>
          <cell r="C3283">
            <v>2870700250</v>
          </cell>
          <cell r="D3283" t="str">
            <v>ទៀង សុភ័ក្រ</v>
          </cell>
          <cell r="E3283" t="str">
            <v>TIENG SOPHEAK</v>
          </cell>
          <cell r="F3283" t="str">
            <v>0100000186688</v>
          </cell>
        </row>
        <row r="3284">
          <cell r="B3284" t="str">
            <v>ហេង ស្រីពៅ</v>
          </cell>
          <cell r="C3284">
            <v>2920700281</v>
          </cell>
          <cell r="D3284" t="str">
            <v>ហេង ស្រីពៅ</v>
          </cell>
          <cell r="E3284" t="str">
            <v>HENG SREYPOV</v>
          </cell>
          <cell r="F3284" t="str">
            <v>0100000186699</v>
          </cell>
        </row>
        <row r="3285">
          <cell r="B3285" t="str">
            <v>ញ៉ិល បូរម្យ</v>
          </cell>
          <cell r="C3285">
            <v>1860700381</v>
          </cell>
          <cell r="D3285" t="str">
            <v>ញ៉ិល បូរម្យ</v>
          </cell>
          <cell r="E3285" t="str">
            <v>NHEL BOROM</v>
          </cell>
          <cell r="F3285" t="str">
            <v>0100000186702</v>
          </cell>
        </row>
        <row r="3286">
          <cell r="B3286" t="str">
            <v>ស៊ុន សុខា</v>
          </cell>
          <cell r="C3286">
            <v>1882100684</v>
          </cell>
          <cell r="D3286" t="str">
            <v>ស៊ុន សុខា</v>
          </cell>
          <cell r="E3286" t="str">
            <v>SON SOKHA</v>
          </cell>
          <cell r="F3286" t="str">
            <v>0280000145893</v>
          </cell>
        </row>
        <row r="3287">
          <cell r="B3287" t="str">
            <v>ចក់ ចន្លី</v>
          </cell>
          <cell r="C3287">
            <v>1921400234</v>
          </cell>
          <cell r="D3287" t="str">
            <v>ចក់ ចន្លី</v>
          </cell>
          <cell r="E3287" t="str">
            <v>CHOCK CHANLY</v>
          </cell>
          <cell r="F3287" t="str">
            <v>0560000041772</v>
          </cell>
        </row>
        <row r="3288">
          <cell r="B3288" t="str">
            <v>ស៊ឹម គន្ធា</v>
          </cell>
          <cell r="C3288">
            <v>1811400287</v>
          </cell>
          <cell r="D3288" t="str">
            <v>ស៊ឹម គន្ធា</v>
          </cell>
          <cell r="E3288" t="str">
            <v>SEUM KHUNTHEA</v>
          </cell>
          <cell r="F3288" t="str">
            <v>0100000186548</v>
          </cell>
        </row>
        <row r="3289">
          <cell r="B3289" t="str">
            <v>សោម វុត្ថន</v>
          </cell>
          <cell r="C3289">
            <v>1852100110</v>
          </cell>
          <cell r="D3289" t="str">
            <v>សោម វុត្ថន</v>
          </cell>
          <cell r="E3289" t="str">
            <v>SOM VUTHAN</v>
          </cell>
          <cell r="F3289" t="str">
            <v>0100000223985</v>
          </cell>
        </row>
        <row r="3290">
          <cell r="B3290" t="str">
            <v>តេង សុភ័ក្ត្រ</v>
          </cell>
          <cell r="C3290">
            <v>1890700218</v>
          </cell>
          <cell r="D3290" t="str">
            <v>តេង សុភ័ក្ត្រ</v>
          </cell>
          <cell r="E3290" t="str">
            <v>TENG SOPHEAK</v>
          </cell>
          <cell r="F3290" t="str">
            <v>0100000223934</v>
          </cell>
        </row>
        <row r="3291">
          <cell r="B3291" t="str">
            <v>ជីវ សីហា</v>
          </cell>
          <cell r="C3291">
            <v>1860700344</v>
          </cell>
          <cell r="D3291" t="str">
            <v>ជីវ សីហា</v>
          </cell>
          <cell r="E3291" t="str">
            <v>CHIV SEYHA</v>
          </cell>
          <cell r="F3291" t="str">
            <v>0100000224318</v>
          </cell>
        </row>
        <row r="3292">
          <cell r="B3292" t="str">
            <v>ទា សារ៉ាត់</v>
          </cell>
          <cell r="C3292">
            <v>1870700314</v>
          </cell>
          <cell r="D3292" t="str">
            <v>ទា សារ៉ាត់</v>
          </cell>
          <cell r="E3292" t="str">
            <v>TEA SARATH</v>
          </cell>
          <cell r="F3292" t="str">
            <v>0100000223993</v>
          </cell>
        </row>
        <row r="3293">
          <cell r="B3293" t="str">
            <v>ថាញ់ សុភាព</v>
          </cell>
          <cell r="C3293">
            <v>2841200355</v>
          </cell>
          <cell r="D3293" t="str">
            <v>ថាញ់ សុភាព</v>
          </cell>
          <cell r="E3293" t="str">
            <v>THANH SOPHEAP</v>
          </cell>
          <cell r="F3293" t="str">
            <v>0100000224183</v>
          </cell>
        </row>
        <row r="3294">
          <cell r="B3294" t="str">
            <v>សែម ដារ៉ា</v>
          </cell>
          <cell r="C3294">
            <v>1700700098</v>
          </cell>
          <cell r="D3294" t="str">
            <v>សែម ដារ៉ា</v>
          </cell>
          <cell r="E3294" t="str">
            <v>SEM DARA</v>
          </cell>
          <cell r="F3294" t="str">
            <v>0100000224523</v>
          </cell>
        </row>
        <row r="3295">
          <cell r="B3295" t="str">
            <v>លីម សុឃាន</v>
          </cell>
          <cell r="C3295">
            <v>1831400305</v>
          </cell>
          <cell r="D3295" t="str">
            <v>លីម សុឃាន</v>
          </cell>
          <cell r="E3295" t="str">
            <v>LIM SOKHEAN</v>
          </cell>
          <cell r="F3295" t="str">
            <v>0100000223853</v>
          </cell>
        </row>
        <row r="3296">
          <cell r="B3296" t="str">
            <v>ហ៊ឹម ធាន</v>
          </cell>
          <cell r="C3296">
            <v>1840700360</v>
          </cell>
          <cell r="D3296" t="str">
            <v>ហ៊ឹម ធាន</v>
          </cell>
          <cell r="E3296" t="str">
            <v>HIM THEAN</v>
          </cell>
          <cell r="F3296" t="str">
            <v>0100000224035</v>
          </cell>
        </row>
        <row r="3297">
          <cell r="B3297" t="str">
            <v>សៀន សាវលក្ខណ៍</v>
          </cell>
          <cell r="C3297">
            <v>2912100140</v>
          </cell>
          <cell r="D3297" t="str">
            <v>សៀន សាវលក្ខណ៍</v>
          </cell>
          <cell r="E3297" t="str">
            <v>SIEN SAVOLAK</v>
          </cell>
          <cell r="F3297" t="str">
            <v>0100000223888</v>
          </cell>
        </row>
        <row r="3298">
          <cell r="B3298" t="str">
            <v xml:space="preserve">ហង់ តុងអ៊ង     </v>
          </cell>
          <cell r="C3298">
            <v>1942100220</v>
          </cell>
          <cell r="D3298" t="str">
            <v xml:space="preserve">ហង់ តុងអ៊ង     </v>
          </cell>
          <cell r="E3298" t="str">
            <v>HONG TUNG UONG</v>
          </cell>
          <cell r="F3298" t="str">
            <v>0100000224067</v>
          </cell>
        </row>
        <row r="3299">
          <cell r="B3299" t="str">
            <v>គង់ សុចិន្រ្តា</v>
          </cell>
          <cell r="C3299">
            <v>1940700126</v>
          </cell>
          <cell r="D3299" t="str">
            <v>គង់ សុចិន្រ្តា</v>
          </cell>
          <cell r="E3299" t="str">
            <v>KONG SOCHENTRA</v>
          </cell>
          <cell r="F3299" t="str">
            <v>0100000224051</v>
          </cell>
        </row>
        <row r="3300">
          <cell r="B3300" t="str">
            <v>យឹម យ៉ាត</v>
          </cell>
          <cell r="C3300">
            <v>1880700398</v>
          </cell>
          <cell r="D3300" t="str">
            <v>យឹម យ៉ាត</v>
          </cell>
          <cell r="E3300" t="str">
            <v>YOEM YAT</v>
          </cell>
          <cell r="F3300" t="str">
            <v>0100000223958</v>
          </cell>
        </row>
        <row r="3301">
          <cell r="B3301" t="str">
            <v>ម៉ែន ពុទ្ធី</v>
          </cell>
          <cell r="C3301">
            <v>1922100340</v>
          </cell>
          <cell r="D3301" t="str">
            <v>ម៉ែន ពុទ្ធី</v>
          </cell>
          <cell r="E3301" t="str">
            <v>MEN POTHY</v>
          </cell>
          <cell r="F3301" t="str">
            <v>0450000190921</v>
          </cell>
        </row>
        <row r="3302">
          <cell r="B3302" t="str">
            <v>ទិត ចរិយា</v>
          </cell>
          <cell r="C3302">
            <v>2910700206</v>
          </cell>
          <cell r="D3302" t="str">
            <v>ទិត ចរិយា</v>
          </cell>
          <cell r="E3302" t="str">
            <v>TIT CHAKRIYA</v>
          </cell>
          <cell r="F3302" t="str">
            <v>0100000223877</v>
          </cell>
        </row>
        <row r="3303">
          <cell r="B3303" t="str">
            <v>ង៉ែត តាត</v>
          </cell>
          <cell r="C3303" t="str">
            <v>1730700458</v>
          </cell>
          <cell r="D3303" t="str">
            <v>ង៉ែត តាត</v>
          </cell>
          <cell r="E3303" t="str">
            <v>NGETH TATH</v>
          </cell>
          <cell r="F3303" t="str">
            <v>0250000150033</v>
          </cell>
        </row>
        <row r="3304">
          <cell r="B3304" t="str">
            <v>តុប ប៉ារី</v>
          </cell>
          <cell r="C3304" t="str">
            <v>1850700191</v>
          </cell>
          <cell r="D3304" t="str">
            <v>តុប ប៉ារី</v>
          </cell>
          <cell r="E3304" t="str">
            <v>TOP PARY</v>
          </cell>
          <cell r="F3304" t="str">
            <v>0250000150947</v>
          </cell>
        </row>
        <row r="3305">
          <cell r="B3305" t="str">
            <v>ស៊ិន សារិនរិទ្ធា</v>
          </cell>
          <cell r="C3305" t="str">
            <v>1800400122</v>
          </cell>
          <cell r="D3305" t="str">
            <v>ស៊ិន សារិនរិទ្ធា</v>
          </cell>
          <cell r="E3305" t="str">
            <v>SIN SARINRITHEA</v>
          </cell>
          <cell r="F3305" t="str">
            <v>0250000150203</v>
          </cell>
        </row>
        <row r="3306">
          <cell r="B3306" t="str">
            <v>លឹម ឆៃគ្រី</v>
          </cell>
          <cell r="C3306" t="str">
            <v>1830800337</v>
          </cell>
          <cell r="D3306" t="str">
            <v>លឹម ឆៃគ្រី</v>
          </cell>
          <cell r="E3306" t="str">
            <v>LIM CHHAIKRY</v>
          </cell>
          <cell r="F3306" t="str">
            <v>0250000150467</v>
          </cell>
        </row>
        <row r="3307">
          <cell r="B3307" t="str">
            <v>យៀង ហាក់</v>
          </cell>
          <cell r="C3307" t="str">
            <v>1840500178</v>
          </cell>
          <cell r="D3307" t="str">
            <v>យៀង ហាក់</v>
          </cell>
          <cell r="E3307" t="str">
            <v>YEANG HAK</v>
          </cell>
          <cell r="F3307" t="str">
            <v>0250000150114</v>
          </cell>
        </row>
        <row r="3308">
          <cell r="B3308" t="str">
            <v>បូ ភឿន</v>
          </cell>
          <cell r="C3308">
            <v>1822100630</v>
          </cell>
          <cell r="D3308" t="str">
            <v>បូ ភឿន</v>
          </cell>
          <cell r="E3308" t="str">
            <v>BO PHOEUN</v>
          </cell>
          <cell r="F3308" t="str">
            <v>0250000150009</v>
          </cell>
        </row>
        <row r="3309">
          <cell r="B3309" t="str">
            <v>ប៊ិន ប៊ីន</v>
          </cell>
          <cell r="C3309">
            <v>1860700340</v>
          </cell>
          <cell r="D3309" t="str">
            <v>ប៊ិន ប៊ីន</v>
          </cell>
          <cell r="E3309" t="str">
            <v>BEN BIN</v>
          </cell>
          <cell r="F3309" t="str">
            <v>0250000117494</v>
          </cell>
        </row>
        <row r="3310">
          <cell r="B3310" t="str">
            <v>រឿន សុភាព</v>
          </cell>
          <cell r="C3310">
            <v>1880800227</v>
          </cell>
          <cell r="D3310" t="str">
            <v>រឿន សុភាព</v>
          </cell>
          <cell r="E3310" t="str">
            <v>ROEURN SOPHEAP</v>
          </cell>
          <cell r="F3310" t="str">
            <v>0250000150343</v>
          </cell>
        </row>
        <row r="3311">
          <cell r="B3311" t="str">
            <v>ស្រេង ស៊ីវី</v>
          </cell>
          <cell r="C3311">
            <v>2840800200</v>
          </cell>
          <cell r="D3311" t="str">
            <v>ស្រេង ស៊ីវី</v>
          </cell>
          <cell r="E3311" t="str">
            <v>SRENG SIVY</v>
          </cell>
          <cell r="F3311" t="str">
            <v>0250000150138</v>
          </cell>
        </row>
        <row r="3312">
          <cell r="B3312" t="str">
            <v>ខំ សាវុត</v>
          </cell>
          <cell r="C3312">
            <v>1870200209</v>
          </cell>
          <cell r="D3312" t="str">
            <v>ខំ សាវុត</v>
          </cell>
          <cell r="E3312" t="str">
            <v>KHAM SAVUTH</v>
          </cell>
          <cell r="F3312">
            <v>40000780946</v>
          </cell>
        </row>
        <row r="3313">
          <cell r="B3313" t="str">
            <v>ធឹម សារ៉ន</v>
          </cell>
          <cell r="C3313">
            <v>1890300310</v>
          </cell>
          <cell r="D3313" t="str">
            <v>ធឹម សារ៉ន</v>
          </cell>
          <cell r="E3313" t="str">
            <v>THOEM SARON</v>
          </cell>
          <cell r="F3313" t="str">
            <v>0250000151013</v>
          </cell>
        </row>
        <row r="3314">
          <cell r="B3314" t="str">
            <v>ធូ សុធានីន</v>
          </cell>
          <cell r="C3314">
            <v>2931500091</v>
          </cell>
          <cell r="D3314" t="str">
            <v>ធូ សុធានីន</v>
          </cell>
          <cell r="E3314" t="str">
            <v>THOU SOTHEANIN</v>
          </cell>
          <cell r="F3314" t="str">
            <v>0250000150928</v>
          </cell>
        </row>
        <row r="3315">
          <cell r="B3315" t="str">
            <v>យី ជាសែន</v>
          </cell>
          <cell r="C3315">
            <v>1820300298</v>
          </cell>
          <cell r="D3315" t="str">
            <v>យី ជាសែន</v>
          </cell>
          <cell r="E3315" t="str">
            <v>YI CHEASEN</v>
          </cell>
          <cell r="F3315" t="str">
            <v>0250000151196</v>
          </cell>
        </row>
        <row r="3316">
          <cell r="B3316" t="str">
            <v>នួន មាសធុន្នី</v>
          </cell>
          <cell r="C3316">
            <v>1921500091</v>
          </cell>
          <cell r="D3316" t="str">
            <v>នួន មាសធុន្នី</v>
          </cell>
          <cell r="E3316" t="str">
            <v>NUON MEASTHONNY</v>
          </cell>
          <cell r="F3316" t="str">
            <v>0250000150181</v>
          </cell>
        </row>
        <row r="3317">
          <cell r="B3317" t="str">
            <v>ឡុក ស្រី</v>
          </cell>
          <cell r="C3317">
            <v>1872100423</v>
          </cell>
          <cell r="D3317" t="str">
            <v>ឡុក ស្រី</v>
          </cell>
          <cell r="E3317" t="str">
            <v>LOK SREY</v>
          </cell>
          <cell r="F3317" t="str">
            <v>0250000150459</v>
          </cell>
        </row>
        <row r="3318">
          <cell r="B3318" t="str">
            <v>សាត ណាក់</v>
          </cell>
          <cell r="C3318">
            <v>1890500181</v>
          </cell>
          <cell r="D3318" t="str">
            <v>សាត ណាក់</v>
          </cell>
          <cell r="E3318" t="str">
            <v>SAT NAK</v>
          </cell>
          <cell r="F3318" t="str">
            <v>0250000150882</v>
          </cell>
        </row>
        <row r="3319">
          <cell r="B3319" t="str">
            <v>សឿន វិឆៃ</v>
          </cell>
          <cell r="C3319">
            <v>1890500105</v>
          </cell>
          <cell r="D3319" t="str">
            <v>សឿន វិឆៃ</v>
          </cell>
          <cell r="E3319" t="str">
            <v>SOEUN VICHAI</v>
          </cell>
          <cell r="F3319" t="str">
            <v>0250000150939</v>
          </cell>
        </row>
        <row r="3320">
          <cell r="B3320" t="str">
            <v>ហេង ឋានៈ</v>
          </cell>
          <cell r="C3320">
            <v>1940400100</v>
          </cell>
          <cell r="D3320" t="str">
            <v>ហេង ឋានៈ</v>
          </cell>
          <cell r="E3320" t="str">
            <v>HENG THANNAK</v>
          </cell>
          <cell r="F3320" t="str">
            <v>0250000150556</v>
          </cell>
        </row>
        <row r="3321">
          <cell r="B3321" t="str">
            <v>សុខ ធីម</v>
          </cell>
          <cell r="C3321">
            <v>1891500119</v>
          </cell>
          <cell r="D3321" t="str">
            <v>សុខ ធីម</v>
          </cell>
          <cell r="E3321" t="str">
            <v>SOK THIM</v>
          </cell>
          <cell r="F3321" t="str">
            <v>0250000150599</v>
          </cell>
        </row>
        <row r="3322">
          <cell r="B3322" t="str">
            <v>ទាវ ទិត្យយ៉ាសក្តិ</v>
          </cell>
          <cell r="C3322">
            <v>1820800527</v>
          </cell>
          <cell r="D3322" t="str">
            <v>ទាវ ទិត្យយ៉ាសក្តិ</v>
          </cell>
          <cell r="E3322" t="str">
            <v>TEAV TITYASAK</v>
          </cell>
          <cell r="F3322" t="str">
            <v>0250000150513</v>
          </cell>
        </row>
        <row r="3323">
          <cell r="B3323" t="str">
            <v>កប ពឿន</v>
          </cell>
          <cell r="C3323">
            <v>1871500161</v>
          </cell>
          <cell r="D3323" t="str">
            <v>កប ពឿន</v>
          </cell>
          <cell r="E3323" t="str">
            <v>KORB POEURN</v>
          </cell>
          <cell r="F3323" t="str">
            <v>0250000150955</v>
          </cell>
        </row>
        <row r="3324">
          <cell r="B3324" t="str">
            <v>ម៉ិត សាម៉ាច</v>
          </cell>
          <cell r="C3324">
            <v>1860600270</v>
          </cell>
          <cell r="D3324" t="str">
            <v>ម៉ិត សាម៉ាច</v>
          </cell>
          <cell r="E3324" t="str">
            <v>METH SAMACH</v>
          </cell>
          <cell r="F3324" t="str">
            <v>0250000150758</v>
          </cell>
        </row>
        <row r="3325">
          <cell r="B3325" t="str">
            <v>សេង ប៊ុនថាន</v>
          </cell>
          <cell r="C3325">
            <v>1890300309</v>
          </cell>
          <cell r="D3325" t="str">
            <v>សេង ប៊ុនថាន</v>
          </cell>
          <cell r="E3325" t="str">
            <v>SENG BUNTHAN</v>
          </cell>
          <cell r="F3325" t="str">
            <v>0250000151129</v>
          </cell>
        </row>
        <row r="3326">
          <cell r="B3326" t="str">
            <v>ហួន ជំនិត</v>
          </cell>
          <cell r="C3326">
            <v>1892100485</v>
          </cell>
          <cell r="D3326" t="str">
            <v>ហួន ជំនិត</v>
          </cell>
          <cell r="E3326" t="str">
            <v>HUON CHUMNETH</v>
          </cell>
          <cell r="F3326" t="str">
            <v>0250000150491</v>
          </cell>
        </row>
        <row r="3327">
          <cell r="B3327" t="str">
            <v>សេង រដ្ឋា</v>
          </cell>
          <cell r="C3327">
            <v>1871500162</v>
          </cell>
          <cell r="D3327" t="str">
            <v>សេង រដ្ឋា</v>
          </cell>
          <cell r="E3327" t="str">
            <v>SENG RATHA</v>
          </cell>
          <cell r="F3327" t="str">
            <v>0250000150629</v>
          </cell>
        </row>
        <row r="3328">
          <cell r="B3328" t="str">
            <v>សន ប៊ុនថន</v>
          </cell>
          <cell r="C3328">
            <v>1891500135</v>
          </cell>
          <cell r="D3328" t="str">
            <v>សន ប៊ុនថន</v>
          </cell>
          <cell r="E3328" t="str">
            <v>SORN BUNTHORN</v>
          </cell>
          <cell r="F3328" t="str">
            <v>0250000150602</v>
          </cell>
        </row>
        <row r="3329">
          <cell r="B3329" t="str">
            <v>ខាំង សាធា</v>
          </cell>
          <cell r="C3329">
            <v>1932000140</v>
          </cell>
          <cell r="D3329" t="str">
            <v>ខាំង សាធា</v>
          </cell>
          <cell r="E3329" t="str">
            <v>KHANG SATHEA</v>
          </cell>
          <cell r="F3329" t="str">
            <v>0250000150742</v>
          </cell>
        </row>
        <row r="3330">
          <cell r="B3330" t="str">
            <v>អ៊ន រ៉ាម៉ន</v>
          </cell>
          <cell r="C3330">
            <v>1931500092</v>
          </cell>
          <cell r="D3330" t="str">
            <v>អ៊ន រ៉ាម៉ន</v>
          </cell>
          <cell r="E3330" t="str">
            <v>ORN RAMORN</v>
          </cell>
          <cell r="F3330" t="str">
            <v>0250000151064</v>
          </cell>
        </row>
        <row r="3331">
          <cell r="B3331" t="str">
            <v>ហេង សារ័ត្ន</v>
          </cell>
          <cell r="C3331">
            <v>1911500094</v>
          </cell>
          <cell r="D3331" t="str">
            <v>ហេង សារ័ត្ន</v>
          </cell>
          <cell r="E3331" t="str">
            <v>HENG SARORTH</v>
          </cell>
          <cell r="F3331" t="str">
            <v>0250000150987</v>
          </cell>
        </row>
        <row r="3332">
          <cell r="B3332" t="str">
            <v>មាស រតនា</v>
          </cell>
          <cell r="C3332">
            <v>1801200399</v>
          </cell>
          <cell r="D3332" t="str">
            <v>មាស រតនា</v>
          </cell>
          <cell r="E3332" t="str">
            <v>MEAS RATANA</v>
          </cell>
          <cell r="F3332" t="str">
            <v>0250000150483</v>
          </cell>
        </row>
        <row r="3333">
          <cell r="B3333" t="str">
            <v>យ៉ែម សោភា</v>
          </cell>
          <cell r="C3333">
            <v>1940400101</v>
          </cell>
          <cell r="D3333" t="str">
            <v>យ៉ែម សោភា</v>
          </cell>
          <cell r="E3333" t="str">
            <v>YEM SAOPHEA</v>
          </cell>
          <cell r="F3333" t="str">
            <v>0250000150351</v>
          </cell>
        </row>
        <row r="3334">
          <cell r="B3334" t="str">
            <v>ប៊ុត ស៊ីណារ៉ូ</v>
          </cell>
          <cell r="C3334">
            <v>1891500113</v>
          </cell>
          <cell r="D3334" t="str">
            <v>ប៊ុត ស៊ីណារ៉ូ</v>
          </cell>
          <cell r="E3334" t="str">
            <v>BUTH SINARO</v>
          </cell>
          <cell r="F3334" t="str">
            <v>0250000151099</v>
          </cell>
        </row>
        <row r="3335">
          <cell r="B3335" t="str">
            <v>ធាង ថារិទ្ធ</v>
          </cell>
          <cell r="C3335">
            <v>1892100520</v>
          </cell>
          <cell r="D3335" t="str">
            <v>ធាង ថារិទ្ធ</v>
          </cell>
          <cell r="E3335" t="str">
            <v>THEANG THARITH</v>
          </cell>
          <cell r="F3335" t="str">
            <v>0250000151056</v>
          </cell>
        </row>
        <row r="3336">
          <cell r="B3336" t="str">
            <v>សៀង សុធា</v>
          </cell>
          <cell r="C3336">
            <v>1830500279</v>
          </cell>
          <cell r="D3336" t="str">
            <v>សៀង សុធា</v>
          </cell>
          <cell r="E3336" t="str">
            <v>SEANG SOTHEA</v>
          </cell>
          <cell r="F3336" t="str">
            <v>0250000150793</v>
          </cell>
        </row>
        <row r="3337">
          <cell r="B3337" t="str">
            <v>ផាន់ ចាន់ប៉េងលី</v>
          </cell>
          <cell r="C3337">
            <v>1831200543</v>
          </cell>
          <cell r="D3337" t="str">
            <v>ផាន់ ចាន់ប៉េងលី</v>
          </cell>
          <cell r="E3337" t="str">
            <v>PHAN CHANPENGLY</v>
          </cell>
          <cell r="F3337" t="str">
            <v>0250000150726</v>
          </cell>
        </row>
        <row r="3338">
          <cell r="B3338" t="str">
            <v>សៀ រាជសី</v>
          </cell>
          <cell r="C3338">
            <v>1901500095</v>
          </cell>
          <cell r="D3338" t="str">
            <v>សៀ រាជសី</v>
          </cell>
          <cell r="E3338" t="str">
            <v>SEAR REACHSEY</v>
          </cell>
          <cell r="F3338" t="str">
            <v>0250000150297</v>
          </cell>
        </row>
        <row r="3339">
          <cell r="B3339" t="str">
            <v>ឈិន គារ័ត្ន</v>
          </cell>
          <cell r="C3339">
            <v>2922100202</v>
          </cell>
          <cell r="D3339" t="str">
            <v>ឈិន គារ័ត្ន</v>
          </cell>
          <cell r="E3339" t="str">
            <v>CHHIN KEARATH</v>
          </cell>
          <cell r="F3339" t="str">
            <v>0250000150564</v>
          </cell>
        </row>
        <row r="3340">
          <cell r="B3340" t="str">
            <v>ហ៊ឹម ពុត្រា</v>
          </cell>
          <cell r="C3340">
            <v>1892100521</v>
          </cell>
          <cell r="D3340" t="str">
            <v>ហ៊ឹម ពុត្រា</v>
          </cell>
          <cell r="E3340" t="str">
            <v>HIM PUTRA</v>
          </cell>
          <cell r="F3340" t="str">
            <v>0250000150367</v>
          </cell>
        </row>
        <row r="3341">
          <cell r="B3341" t="str">
            <v>លឹម លីវុធ</v>
          </cell>
          <cell r="C3341">
            <v>1940800111</v>
          </cell>
          <cell r="D3341" t="str">
            <v>លឹម លីវុធ</v>
          </cell>
          <cell r="E3341" t="str">
            <v>LOEM LYWUTH</v>
          </cell>
          <cell r="F3341" t="str">
            <v>0250000150971</v>
          </cell>
        </row>
        <row r="3342">
          <cell r="B3342" t="str">
            <v>ហ៊ឹង ធារ៉ា</v>
          </cell>
          <cell r="C3342">
            <v>1910200168</v>
          </cell>
          <cell r="D3342" t="str">
            <v>ហ៊ឹង ធារ៉ា</v>
          </cell>
          <cell r="E3342" t="str">
            <v>HOENG THEARA</v>
          </cell>
          <cell r="F3342" t="str">
            <v>0570000045382</v>
          </cell>
        </row>
        <row r="3343">
          <cell r="B3343" t="str">
            <v>លន ងីន</v>
          </cell>
          <cell r="C3343">
            <v>1850300334</v>
          </cell>
          <cell r="D3343" t="str">
            <v>លន ងីន</v>
          </cell>
          <cell r="E3343" t="str">
            <v>LORN NGIM</v>
          </cell>
          <cell r="F3343" t="str">
            <v>0250000150912</v>
          </cell>
        </row>
        <row r="3344">
          <cell r="B3344" t="str">
            <v>អ៊ឹម គឹមឡេង</v>
          </cell>
          <cell r="C3344">
            <v>1872100484</v>
          </cell>
          <cell r="D3344" t="str">
            <v>អ៊ឹម គឹមឡេង</v>
          </cell>
          <cell r="E3344" t="str">
            <v>OEM KIMLENG</v>
          </cell>
          <cell r="F3344" t="str">
            <v>0250000150521</v>
          </cell>
        </row>
        <row r="3345">
          <cell r="B3345" t="str">
            <v>សឹង សិរីវឌ្ឍន៍</v>
          </cell>
          <cell r="C3345">
            <v>1920200143</v>
          </cell>
          <cell r="D3345" t="str">
            <v>សឹង សិរីវឌ្ឍន៍</v>
          </cell>
          <cell r="E3345" t="str">
            <v>SOENG SIREYVATH</v>
          </cell>
          <cell r="F3345" t="str">
            <v>0250000150874</v>
          </cell>
        </row>
        <row r="3346">
          <cell r="B3346" t="str">
            <v>ផាន់ ក្រឹម</v>
          </cell>
          <cell r="C3346">
            <v>1920700229</v>
          </cell>
          <cell r="D3346" t="str">
            <v>ផាន់ ក្រឹម</v>
          </cell>
          <cell r="E3346" t="str">
            <v>PHAN KREOM</v>
          </cell>
          <cell r="F3346" t="str">
            <v>0250000150588</v>
          </cell>
        </row>
        <row r="3347">
          <cell r="B3347" t="str">
            <v>ឡុង​ ធារី</v>
          </cell>
          <cell r="C3347">
            <v>2940400118</v>
          </cell>
          <cell r="D3347" t="str">
            <v>ឡុង​ ធារី</v>
          </cell>
          <cell r="E3347" t="str">
            <v>LONG THEARY</v>
          </cell>
          <cell r="F3347" t="str">
            <v>0250000150866</v>
          </cell>
        </row>
        <row r="3348">
          <cell r="B3348" t="str">
            <v>ហុង មករា</v>
          </cell>
          <cell r="C3348">
            <v>1850600139</v>
          </cell>
          <cell r="D3348" t="str">
            <v>ហុង មករា</v>
          </cell>
          <cell r="E3348" t="str">
            <v>HONG MAKARA</v>
          </cell>
          <cell r="F3348" t="str">
            <v>0250000151102</v>
          </cell>
        </row>
        <row r="3349">
          <cell r="B3349" t="str">
            <v>សិត សុគន្ធា</v>
          </cell>
          <cell r="C3349">
            <v>1891500112</v>
          </cell>
          <cell r="D3349" t="str">
            <v>សិត សុគន្ធា</v>
          </cell>
          <cell r="E3349" t="str">
            <v>SET SOKUNTHEA</v>
          </cell>
          <cell r="F3349" t="str">
            <v>0250000150475</v>
          </cell>
        </row>
        <row r="3350">
          <cell r="B3350" t="str">
            <v>ធៀង ឡុង</v>
          </cell>
          <cell r="C3350">
            <v>1881200282</v>
          </cell>
          <cell r="D3350" t="str">
            <v>ធៀង ឡុង</v>
          </cell>
          <cell r="E3350" t="str">
            <v>THEANG LONG</v>
          </cell>
          <cell r="F3350" t="str">
            <v>0250000150904</v>
          </cell>
        </row>
        <row r="3351">
          <cell r="B3351" t="str">
            <v>ឃួន គឹមឆារ៉ាត់</v>
          </cell>
          <cell r="C3351">
            <v>1841200398</v>
          </cell>
          <cell r="D3351" t="str">
            <v>ឃួន គឹមឆារ៉ាត់</v>
          </cell>
          <cell r="E3351" t="str">
            <v>KHOUN KIMCHHARATH</v>
          </cell>
          <cell r="F3351" t="str">
            <v>0250000150227</v>
          </cell>
        </row>
        <row r="3352">
          <cell r="B3352" t="str">
            <v>អៀង មករា</v>
          </cell>
          <cell r="C3352">
            <v>2890600164</v>
          </cell>
          <cell r="D3352" t="str">
            <v>អៀង មករា</v>
          </cell>
          <cell r="E3352" t="str">
            <v>EANG MAKARA</v>
          </cell>
          <cell r="F3352" t="str">
            <v>0250000150572</v>
          </cell>
        </row>
        <row r="3353">
          <cell r="B3353" t="str">
            <v>សំ ចាន់ឌី</v>
          </cell>
          <cell r="C3353">
            <v>2900700227</v>
          </cell>
          <cell r="D3353" t="str">
            <v>សំ ចាន់ឌី</v>
          </cell>
          <cell r="E3353" t="str">
            <v>SAM CHANDY</v>
          </cell>
          <cell r="F3353" t="str">
            <v>0250000151137</v>
          </cell>
        </row>
        <row r="3354">
          <cell r="B3354" t="str">
            <v>គង់ ចន្ថា</v>
          </cell>
          <cell r="C3354">
            <v>2861400168</v>
          </cell>
          <cell r="D3354" t="str">
            <v>គង់ ចន្ថា</v>
          </cell>
          <cell r="E3354" t="str">
            <v>KONG CHANTHA</v>
          </cell>
          <cell r="F3354" t="str">
            <v>0250000151088</v>
          </cell>
        </row>
        <row r="3355">
          <cell r="B3355" t="str">
            <v>អ៊ន សុខចេង</v>
          </cell>
          <cell r="C3355">
            <v>2891500124</v>
          </cell>
          <cell r="D3355" t="str">
            <v>អ៊ន សុខចេង</v>
          </cell>
          <cell r="E3355" t="str">
            <v>ORN SOKCHENG</v>
          </cell>
          <cell r="F3355" t="str">
            <v>0250000150847</v>
          </cell>
        </row>
        <row r="3356">
          <cell r="B3356" t="str">
            <v>សៅ រ៉ានី</v>
          </cell>
          <cell r="C3356">
            <v>2901500141</v>
          </cell>
          <cell r="D3356" t="str">
            <v>សៅ រ៉ានី</v>
          </cell>
          <cell r="E3356" t="str">
            <v>SAO RANY</v>
          </cell>
          <cell r="F3356" t="str">
            <v>0250000151072</v>
          </cell>
        </row>
        <row r="3357">
          <cell r="B3357" t="str">
            <v>ហែម ហ៊ុល</v>
          </cell>
          <cell r="C3357">
            <v>1861400262</v>
          </cell>
          <cell r="D3357" t="str">
            <v>ហែម ហ៊ុល</v>
          </cell>
          <cell r="E3357" t="str">
            <v>HEM HUL</v>
          </cell>
          <cell r="F3357" t="str">
            <v>0250000150548</v>
          </cell>
        </row>
        <row r="3358">
          <cell r="B3358" t="str">
            <v>ទ្រី គីមស្រ៊ីម</v>
          </cell>
          <cell r="C3358">
            <v>1851400235</v>
          </cell>
          <cell r="D3358" t="str">
            <v>ទ្រី គីមស្រ៊ីម</v>
          </cell>
          <cell r="E3358" t="str">
            <v>TRY KIMSRIM</v>
          </cell>
          <cell r="F3358" t="str">
            <v>0250000150898</v>
          </cell>
        </row>
        <row r="3359">
          <cell r="B3359" t="str">
            <v>គង់ សៀកឡាយ</v>
          </cell>
          <cell r="C3359">
            <v>2882100216</v>
          </cell>
          <cell r="D3359" t="str">
            <v>គង់ សៀកឡាយ</v>
          </cell>
          <cell r="E3359" t="str">
            <v>KUNG SIEKLAY</v>
          </cell>
          <cell r="F3359" t="str">
            <v>0250000150831</v>
          </cell>
        </row>
        <row r="3360">
          <cell r="B3360" t="str">
            <v>ប៉ិប សុខនាង</v>
          </cell>
          <cell r="C3360">
            <v>2880800365</v>
          </cell>
          <cell r="D3360" t="str">
            <v>ប៉ិប សុខនាង</v>
          </cell>
          <cell r="E3360" t="str">
            <v>PEP SOKNEANG</v>
          </cell>
          <cell r="F3360" t="str">
            <v>0250000151118</v>
          </cell>
        </row>
        <row r="3361">
          <cell r="B3361" t="str">
            <v>ចាន់ លក្ខិណា</v>
          </cell>
          <cell r="C3361" t="str">
            <v>2861500124</v>
          </cell>
          <cell r="D3361" t="str">
            <v>ចាន់ លក្ខិណា</v>
          </cell>
          <cell r="E3361" t="str">
            <v>CHAN LEAKHANA</v>
          </cell>
          <cell r="F3361">
            <v>250000206179</v>
          </cell>
        </row>
        <row r="3362">
          <cell r="B3362" t="str">
            <v>ណយ កក្កដា</v>
          </cell>
          <cell r="C3362">
            <v>1880700383</v>
          </cell>
          <cell r="D3362" t="str">
            <v>ណយ កក្កដា</v>
          </cell>
          <cell r="E3362" t="str">
            <v>NORY KAKADA</v>
          </cell>
          <cell r="F3362" t="str">
            <v>0250000150618</v>
          </cell>
        </row>
        <row r="3363">
          <cell r="B3363" t="str">
            <v>សុង គឹមសាន</v>
          </cell>
          <cell r="C3363">
            <v>1860800071</v>
          </cell>
          <cell r="D3363" t="str">
            <v>សុង គឹមសាន</v>
          </cell>
          <cell r="E3363" t="str">
            <v>SONG KIMSAN</v>
          </cell>
          <cell r="F3363" t="str">
            <v>0250000150025</v>
          </cell>
        </row>
        <row r="3364">
          <cell r="B3364" t="str">
            <v>សៀង ខុន</v>
          </cell>
          <cell r="C3364">
            <v>1681500032</v>
          </cell>
          <cell r="D3364" t="str">
            <v>សៀង ខុន</v>
          </cell>
          <cell r="E3364" t="str">
            <v>SEANG KHON</v>
          </cell>
          <cell r="F3364" t="str">
            <v>0250000150197</v>
          </cell>
        </row>
        <row r="3365">
          <cell r="B3365" t="str">
            <v>ផង់ ពុទ្ធី</v>
          </cell>
          <cell r="C3365">
            <v>2701700082</v>
          </cell>
          <cell r="D3365" t="str">
            <v>ផង់ ពុទ្ធី</v>
          </cell>
          <cell r="E3365" t="str">
            <v>PHANG PUTHY</v>
          </cell>
          <cell r="F3365" t="str">
            <v>0080000725408</v>
          </cell>
        </row>
        <row r="3366">
          <cell r="B3366" t="str">
            <v>ហ៊ ស៊ុនលាភ</v>
          </cell>
          <cell r="C3366">
            <v>1761000079</v>
          </cell>
          <cell r="D3366" t="str">
            <v>ហ៊ ស៊ុនលាភ</v>
          </cell>
          <cell r="E3366" t="str">
            <v>HOR SUNLEAP</v>
          </cell>
          <cell r="F3366" t="str">
            <v>0080000726226</v>
          </cell>
        </row>
        <row r="3367">
          <cell r="B3367" t="str">
            <v>ស៊ីម ចាន់ថន</v>
          </cell>
          <cell r="C3367">
            <v>1810800160</v>
          </cell>
          <cell r="D3367" t="str">
            <v>ស៊ីម ចាន់ថន</v>
          </cell>
          <cell r="E3367" t="str">
            <v>SIM CHANTHAN</v>
          </cell>
          <cell r="F3367" t="str">
            <v>0080000725173</v>
          </cell>
        </row>
        <row r="3368">
          <cell r="B3368" t="str">
            <v>សួង នូរ័ត្ន</v>
          </cell>
          <cell r="C3368">
            <v>1821000106</v>
          </cell>
          <cell r="D3368" t="str">
            <v>សួង នូរ័ត្ន</v>
          </cell>
          <cell r="E3368" t="str">
            <v>SOUNG NOUREATH</v>
          </cell>
          <cell r="F3368" t="str">
            <v>0080000724266</v>
          </cell>
        </row>
        <row r="3369">
          <cell r="B3369" t="str">
            <v>លី បូរ៉ា</v>
          </cell>
          <cell r="C3369">
            <v>1780300228</v>
          </cell>
          <cell r="D3369" t="str">
            <v>លី បូរ៉ា</v>
          </cell>
          <cell r="E3369" t="str">
            <v>LY BORA</v>
          </cell>
          <cell r="F3369" t="str">
            <v>0080000725963</v>
          </cell>
        </row>
        <row r="3370">
          <cell r="B3370" t="str">
            <v>ឃ្លាំង ចិន្តា</v>
          </cell>
          <cell r="C3370">
            <v>2862000087</v>
          </cell>
          <cell r="D3370" t="str">
            <v>ឃ្លាំង ចិន្តា</v>
          </cell>
          <cell r="E3370" t="str">
            <v>KHLEANG CHINDA</v>
          </cell>
          <cell r="F3370" t="str">
            <v>0080000724363</v>
          </cell>
        </row>
        <row r="3371">
          <cell r="B3371" t="str">
            <v>ជួន កុម្ភៈ</v>
          </cell>
          <cell r="C3371">
            <v>1850500097</v>
          </cell>
          <cell r="D3371" t="str">
            <v>ជួន កុម្ភៈ</v>
          </cell>
          <cell r="E3371" t="str">
            <v>CHUON KUMPHEAK</v>
          </cell>
          <cell r="F3371" t="str">
            <v>0080000726099</v>
          </cell>
        </row>
        <row r="3372">
          <cell r="B3372" t="str">
            <v>ទិត្យ សេរីរ័ត្ន</v>
          </cell>
          <cell r="C3372">
            <v>2841700184</v>
          </cell>
          <cell r="D3372" t="str">
            <v>ទិត្យ សេរីរ័ត្ន</v>
          </cell>
          <cell r="E3372" t="str">
            <v>TITH SEREYRATH</v>
          </cell>
          <cell r="F3372" t="str">
            <v>0080000724681</v>
          </cell>
        </row>
        <row r="3373">
          <cell r="B3373" t="str">
            <v>ហេង បូរ៉ាម៉ី</v>
          </cell>
          <cell r="C3373">
            <v>1880300303</v>
          </cell>
          <cell r="D3373" t="str">
            <v>ហេង បូរ៉ាម៉ី</v>
          </cell>
          <cell r="E3373" t="str">
            <v>HENG BORAMY</v>
          </cell>
          <cell r="F3373" t="str">
            <v>0080000723634</v>
          </cell>
        </row>
        <row r="3374">
          <cell r="B3374" t="str">
            <v>ច្រឹក ឡង់ឌី</v>
          </cell>
          <cell r="C3374" t="str">
            <v>1830300401</v>
          </cell>
          <cell r="D3374" t="str">
            <v>ច្រឹក ឡង់ឌី</v>
          </cell>
          <cell r="E3374" t="str">
            <v>CHREK LANDY</v>
          </cell>
          <cell r="F3374" t="str">
            <v>0080000723898</v>
          </cell>
        </row>
        <row r="3375">
          <cell r="B3375" t="str">
            <v>ស៊ុំ សុខនៅ</v>
          </cell>
          <cell r="C3375">
            <v>2880500112</v>
          </cell>
          <cell r="D3375" t="str">
            <v>ស៊ុំ សុខនៅ</v>
          </cell>
          <cell r="E3375" t="str">
            <v>SUM SOKNAO</v>
          </cell>
          <cell r="F3375" t="str">
            <v>0080000726455</v>
          </cell>
        </row>
        <row r="3376">
          <cell r="B3376" t="str">
            <v>ចាន់ រិទ្ធី</v>
          </cell>
          <cell r="C3376">
            <v>1921700121</v>
          </cell>
          <cell r="D3376" t="str">
            <v>ចាន់ រិទ្ធី</v>
          </cell>
          <cell r="E3376" t="str">
            <v>CHAN RITHY</v>
          </cell>
          <cell r="F3376" t="str">
            <v>0080000726056</v>
          </cell>
        </row>
        <row r="3377">
          <cell r="B3377" t="str">
            <v>ម៉ៃ ចិន្តា</v>
          </cell>
          <cell r="C3377">
            <v>2911400175</v>
          </cell>
          <cell r="D3377" t="str">
            <v>ម៉ៃ ចិន្តា</v>
          </cell>
          <cell r="E3377" t="str">
            <v>MAI CHANDA</v>
          </cell>
          <cell r="F3377" t="str">
            <v>0080000726088</v>
          </cell>
        </row>
        <row r="3378">
          <cell r="B3378" t="str">
            <v>ឡេង ស៊ីណា</v>
          </cell>
          <cell r="C3378">
            <v>2932100319</v>
          </cell>
          <cell r="D3378" t="str">
            <v>ឡេង ស៊ីណា</v>
          </cell>
          <cell r="E3378" t="str">
            <v>LENG SINA</v>
          </cell>
          <cell r="F3378" t="str">
            <v>0080000726258</v>
          </cell>
        </row>
        <row r="3379">
          <cell r="B3379" t="str">
            <v>រុន សីហា</v>
          </cell>
          <cell r="C3379">
            <v>2912100351</v>
          </cell>
          <cell r="D3379" t="str">
            <v>រុន សីហា</v>
          </cell>
          <cell r="E3379" t="str">
            <v>RUN SEYHA</v>
          </cell>
          <cell r="F3379" t="str">
            <v>0080000723626</v>
          </cell>
        </row>
        <row r="3380">
          <cell r="B3380" t="str">
            <v>សោ សុបុណ្យ</v>
          </cell>
          <cell r="C3380">
            <v>1792100364</v>
          </cell>
          <cell r="D3380" t="str">
            <v>សោ សុបុណ្យ</v>
          </cell>
          <cell r="E3380" t="str">
            <v>SOR SOBONN</v>
          </cell>
          <cell r="F3380" t="str">
            <v>0080000725599</v>
          </cell>
        </row>
        <row r="3381">
          <cell r="B3381" t="str">
            <v>អ៊ិន សូឌីន</v>
          </cell>
          <cell r="C3381">
            <v>1832200046</v>
          </cell>
          <cell r="D3381" t="str">
            <v>អ៊ិន សូឌីន</v>
          </cell>
          <cell r="E3381" t="str">
            <v>INN SODIN</v>
          </cell>
          <cell r="F3381" t="str">
            <v>0080000726161</v>
          </cell>
        </row>
        <row r="3382">
          <cell r="B3382" t="str">
            <v>ព្រហ្ម វុទ្ធី</v>
          </cell>
          <cell r="C3382" t="str">
            <v>2870600170</v>
          </cell>
          <cell r="D3382" t="str">
            <v>ព្រហ្ម វុទ្ធី</v>
          </cell>
          <cell r="E3382" t="str">
            <v>PRUM VUTHY</v>
          </cell>
          <cell r="F3382" t="str">
            <v>0080000724158</v>
          </cell>
        </row>
        <row r="3383">
          <cell r="B3383" t="str">
            <v>សែម ផល្លា</v>
          </cell>
          <cell r="C3383" t="str">
            <v>2880600190</v>
          </cell>
          <cell r="D3383" t="str">
            <v>សែម ផល្លា</v>
          </cell>
          <cell r="E3383" t="str">
            <v>SEM PHOLLA</v>
          </cell>
          <cell r="F3383" t="str">
            <v>0080000726021</v>
          </cell>
        </row>
        <row r="3384">
          <cell r="B3384" t="str">
            <v>ជា ម៉ូលីការ</v>
          </cell>
          <cell r="C3384">
            <v>2871700229</v>
          </cell>
          <cell r="D3384" t="str">
            <v>ជា ម៉ូលីការ</v>
          </cell>
          <cell r="E3384" t="str">
            <v>CHEA MOLICA</v>
          </cell>
          <cell r="F3384" t="str">
            <v>0080000724517</v>
          </cell>
        </row>
        <row r="3385">
          <cell r="B3385" t="str">
            <v>អ៊ុន ឌីណាត</v>
          </cell>
          <cell r="C3385">
            <v>2881700249</v>
          </cell>
          <cell r="D3385" t="str">
            <v>អ៊ុន ឌីណាត</v>
          </cell>
          <cell r="E3385" t="str">
            <v>UN DINATH</v>
          </cell>
          <cell r="F3385" t="str">
            <v>0080000402706</v>
          </cell>
        </row>
        <row r="3386">
          <cell r="B3386" t="str">
            <v>ស៊ឹម ឈុនឈៀង</v>
          </cell>
          <cell r="C3386">
            <v>1930400112</v>
          </cell>
          <cell r="D3386" t="str">
            <v>ស៊ឹម ឈុនឈៀង</v>
          </cell>
          <cell r="E3386" t="str">
            <v>SOEM CHHUNCHHIENG</v>
          </cell>
          <cell r="F3386" t="str">
            <v>0080000723607</v>
          </cell>
        </row>
        <row r="3387">
          <cell r="B3387" t="str">
            <v>តូ សុផាណារ៉ា</v>
          </cell>
          <cell r="C3387">
            <v>1901500086</v>
          </cell>
          <cell r="D3387" t="str">
            <v>តូ សុផាណារ៉ា</v>
          </cell>
          <cell r="E3387" t="str">
            <v>TO SOPHANARA</v>
          </cell>
          <cell r="F3387" t="str">
            <v>0080000726374</v>
          </cell>
        </row>
        <row r="3388">
          <cell r="B3388" t="str">
            <v>សម្បត្តិ រតនា</v>
          </cell>
          <cell r="C3388">
            <v>2902100339</v>
          </cell>
          <cell r="D3388" t="str">
            <v>សម្បត្តិ រតនា</v>
          </cell>
          <cell r="E3388" t="str">
            <v>SAMBATH RATHANA</v>
          </cell>
          <cell r="F3388" t="str">
            <v>0080000723731</v>
          </cell>
        </row>
        <row r="3389">
          <cell r="B3389" t="str">
            <v>ឡេង គីមហេង</v>
          </cell>
          <cell r="C3389">
            <v>1810300381</v>
          </cell>
          <cell r="D3389" t="str">
            <v>ឡេង គីមហេង</v>
          </cell>
          <cell r="E3389" t="str">
            <v>LENG KIMHENG</v>
          </cell>
          <cell r="F3389" t="str">
            <v>0080000728636</v>
          </cell>
        </row>
        <row r="3390">
          <cell r="B3390" t="str">
            <v>អាន បញ្ញា</v>
          </cell>
          <cell r="C3390">
            <v>2900800281</v>
          </cell>
          <cell r="D3390" t="str">
            <v>អាន បញ្ញា</v>
          </cell>
          <cell r="E3390" t="str">
            <v>ANN PANHA</v>
          </cell>
          <cell r="F3390" t="str">
            <v>0480000396755</v>
          </cell>
        </row>
        <row r="3391">
          <cell r="B3391" t="str">
            <v>ថេន ថេនីត</v>
          </cell>
          <cell r="C3391">
            <v>2911200142</v>
          </cell>
          <cell r="D3391" t="str">
            <v>ថេន ថេនីត</v>
          </cell>
          <cell r="E3391" t="str">
            <v>THEN THE NIT</v>
          </cell>
          <cell r="F3391" t="str">
            <v>0080000725227</v>
          </cell>
        </row>
        <row r="3392">
          <cell r="B3392" t="str">
            <v>ជួប សារិទ្ធ</v>
          </cell>
          <cell r="C3392">
            <v>1861500134</v>
          </cell>
          <cell r="D3392" t="str">
            <v>ជួប សារិទ្ធ</v>
          </cell>
          <cell r="E3392" t="str">
            <v>CHUOB SARITH</v>
          </cell>
          <cell r="F3392" t="str">
            <v>0080000724247</v>
          </cell>
        </row>
        <row r="3393">
          <cell r="B3393" t="str">
            <v>ពេជ្រ ល្ហាច</v>
          </cell>
          <cell r="C3393">
            <v>2861700224</v>
          </cell>
          <cell r="D3393" t="str">
            <v>ពេជ្រ ល្ហាច</v>
          </cell>
          <cell r="E3393" t="str">
            <v>PICH LHACH</v>
          </cell>
          <cell r="F3393" t="str">
            <v>0080000725262</v>
          </cell>
        </row>
        <row r="3394">
          <cell r="B3394" t="str">
            <v>វ៉ាន់ គឹមសាក់</v>
          </cell>
          <cell r="C3394">
            <v>1961700045</v>
          </cell>
          <cell r="D3394" t="str">
            <v>វ៉ាន់ គឹមសាក់</v>
          </cell>
          <cell r="E3394" t="str">
            <v>VANN KIMSAK</v>
          </cell>
          <cell r="F3394" t="str">
            <v>0080000724045</v>
          </cell>
        </row>
        <row r="3395">
          <cell r="B3395" t="str">
            <v>យ៉ាង សៅលី</v>
          </cell>
          <cell r="C3395">
            <v>2892100380</v>
          </cell>
          <cell r="D3395" t="str">
            <v>យ៉ាង សៅលី</v>
          </cell>
          <cell r="E3395" t="str">
            <v>YANG SAOLY</v>
          </cell>
          <cell r="F3395" t="str">
            <v>0080000726196</v>
          </cell>
        </row>
        <row r="3396">
          <cell r="B3396" t="str">
            <v>ចក់ ចន្ទបូណាវី</v>
          </cell>
          <cell r="C3396">
            <v>2920500179</v>
          </cell>
          <cell r="D3396" t="str">
            <v>ចក់ ចន្ទបូណាវី</v>
          </cell>
          <cell r="E3396" t="str">
            <v>CHAK CHANBONAVY</v>
          </cell>
          <cell r="F3396" t="str">
            <v>0080000726404</v>
          </cell>
        </row>
        <row r="3397">
          <cell r="B3397" t="str">
            <v>ទូច សុខលាង</v>
          </cell>
          <cell r="C3397">
            <v>1921000084</v>
          </cell>
          <cell r="D3397" t="str">
            <v>ទូច សុខលាង</v>
          </cell>
          <cell r="E3397" t="str">
            <v>TOUCH SOKLEANG</v>
          </cell>
          <cell r="F3397" t="str">
            <v>0080000724727</v>
          </cell>
        </row>
        <row r="3398">
          <cell r="B3398" t="str">
            <v>ចាន់ សុខនី</v>
          </cell>
          <cell r="C3398" t="str">
            <v>1860300391</v>
          </cell>
          <cell r="D3398" t="str">
            <v>ចាន់ សុខនី</v>
          </cell>
          <cell r="E3398" t="str">
            <v>CHAN SOK NY</v>
          </cell>
          <cell r="F3398">
            <v>80000974289</v>
          </cell>
        </row>
        <row r="3399">
          <cell r="B3399" t="str">
            <v>ប៊ី សារ័ត្ន</v>
          </cell>
          <cell r="C3399">
            <v>1870800260</v>
          </cell>
          <cell r="D3399" t="str">
            <v>ប៊ី សារ័ត្ន</v>
          </cell>
          <cell r="E3399" t="str">
            <v>BI SAROATH</v>
          </cell>
          <cell r="F3399" t="str">
            <v>0080000725335</v>
          </cell>
        </row>
        <row r="3400">
          <cell r="B3400" t="str">
            <v>ស៊ិន សៀងលី</v>
          </cell>
          <cell r="C3400">
            <v>1840600242</v>
          </cell>
          <cell r="D3400" t="str">
            <v>ស៊ិន សៀងលី</v>
          </cell>
          <cell r="E3400" t="str">
            <v>SIN SIENGLY</v>
          </cell>
          <cell r="F3400" t="str">
            <v>0080000725491</v>
          </cell>
        </row>
        <row r="3401">
          <cell r="B3401" t="str">
            <v>ឈឺន ឈីន</v>
          </cell>
          <cell r="C3401" t="str">
            <v>1861700166</v>
          </cell>
          <cell r="D3401" t="str">
            <v>ឈឺន ឈីន</v>
          </cell>
          <cell r="E3401" t="str">
            <v>CHOEUN CHIN</v>
          </cell>
          <cell r="F3401" t="str">
            <v>0080000733745</v>
          </cell>
        </row>
        <row r="3402">
          <cell r="B3402" t="str">
            <v>ពុធ សុភាឫទ្ធិ</v>
          </cell>
          <cell r="C3402">
            <v>1930600048</v>
          </cell>
          <cell r="D3402" t="str">
            <v>ពុធ សុភាឫទ្ធិ</v>
          </cell>
          <cell r="E3402" t="str">
            <v>PUT SOPHEARITH</v>
          </cell>
          <cell r="F3402" t="str">
            <v>0080000724533</v>
          </cell>
        </row>
        <row r="3403">
          <cell r="B3403" t="str">
            <v>ភន ថុល</v>
          </cell>
          <cell r="C3403">
            <v>1982100072</v>
          </cell>
          <cell r="D3403" t="str">
            <v>ភន ថុល</v>
          </cell>
          <cell r="E3403" t="str">
            <v>PHORN THOL</v>
          </cell>
          <cell r="F3403" t="str">
            <v>0080000723995</v>
          </cell>
        </row>
        <row r="3404">
          <cell r="B3404" t="str">
            <v>ហម រ៉ូហ្សា</v>
          </cell>
          <cell r="C3404">
            <v>2770600057</v>
          </cell>
          <cell r="D3404" t="str">
            <v>ហម រ៉ូហ្សា</v>
          </cell>
          <cell r="E3404" t="str">
            <v>HAM ROSA</v>
          </cell>
          <cell r="F3404" t="str">
            <v>0080000723917</v>
          </cell>
        </row>
        <row r="3405">
          <cell r="B3405" t="str">
            <v>យ៉ុម ប៊ុន្នី</v>
          </cell>
          <cell r="C3405">
            <v>1910500090</v>
          </cell>
          <cell r="D3405" t="str">
            <v>យ៉ុម ប៊ុន្នី</v>
          </cell>
          <cell r="E3405" t="str">
            <v>YOM BUNNY</v>
          </cell>
          <cell r="F3405" t="str">
            <v>0080000725998</v>
          </cell>
        </row>
        <row r="3406">
          <cell r="B3406" t="str">
            <v>ឆេង លីហ៊ួរ</v>
          </cell>
          <cell r="C3406">
            <v>1901700221</v>
          </cell>
          <cell r="D3406" t="str">
            <v>ឆេង លីហ៊ួរ</v>
          </cell>
          <cell r="E3406" t="str">
            <v>CHHENG LYHUOR</v>
          </cell>
          <cell r="F3406" t="str">
            <v>0080000725858</v>
          </cell>
        </row>
        <row r="3407">
          <cell r="B3407" t="str">
            <v>កុល សេរីរិទ្ធ</v>
          </cell>
          <cell r="C3407">
            <v>1851700181</v>
          </cell>
          <cell r="D3407" t="str">
            <v>កុល សេរីរិទ្ធ</v>
          </cell>
          <cell r="E3407" t="str">
            <v>KOL SEREYRITH</v>
          </cell>
          <cell r="F3407" t="str">
            <v>0080000727761</v>
          </cell>
        </row>
        <row r="3408">
          <cell r="B3408" t="str">
            <v>សេង ស៊ង់</v>
          </cell>
          <cell r="C3408" t="str">
            <v>1931700011</v>
          </cell>
          <cell r="D3408" t="str">
            <v>សេង ស៊ង់</v>
          </cell>
          <cell r="E3408" t="str">
            <v>SENG SOURNG</v>
          </cell>
          <cell r="F3408" t="str">
            <v>0080000724037</v>
          </cell>
        </row>
        <row r="3409">
          <cell r="B3409" t="str">
            <v>មិន សុខលី</v>
          </cell>
          <cell r="C3409">
            <v>1902100538</v>
          </cell>
          <cell r="D3409" t="str">
            <v>មិន សុខលី</v>
          </cell>
          <cell r="E3409" t="str">
            <v>MIN SOKLY</v>
          </cell>
          <cell r="F3409" t="str">
            <v>0080000724568</v>
          </cell>
        </row>
        <row r="3410">
          <cell r="B3410" t="str">
            <v>ឡេង ណារ៉ុន</v>
          </cell>
          <cell r="C3410">
            <v>1790400104</v>
          </cell>
          <cell r="D3410" t="str">
            <v>ឡេង ណារ៉ុន</v>
          </cell>
          <cell r="E3410" t="str">
            <v>LENG NARON</v>
          </cell>
          <cell r="F3410" t="str">
            <v>0080000724215</v>
          </cell>
        </row>
        <row r="3411">
          <cell r="B3411" t="str">
            <v>វួ គីមហ៊ាង</v>
          </cell>
          <cell r="C3411">
            <v>1790300430</v>
          </cell>
          <cell r="D3411" t="str">
            <v>វួ គីមហ៊ាង</v>
          </cell>
          <cell r="E3411" t="str">
            <v>VOUR KIMHEANG</v>
          </cell>
          <cell r="F3411" t="str">
            <v>0080000725122</v>
          </cell>
        </row>
        <row r="3412">
          <cell r="B3412" t="str">
            <v>មាស ដារ៉ាវុត</v>
          </cell>
          <cell r="C3412">
            <v>1872000207</v>
          </cell>
          <cell r="D3412" t="str">
            <v>មាស ដារ៉ាវុត</v>
          </cell>
          <cell r="E3412" t="str">
            <v>MEAS DARAVUTH</v>
          </cell>
          <cell r="F3412" t="str">
            <v>0080000723642</v>
          </cell>
        </row>
        <row r="3413">
          <cell r="B3413" t="str">
            <v>គង់ ផលឡៃ</v>
          </cell>
          <cell r="C3413" t="str">
            <v>1822100663</v>
          </cell>
          <cell r="D3413" t="str">
            <v>គង់ ផលឡៃ</v>
          </cell>
          <cell r="E3413" t="str">
            <v>KONG PHALLAI</v>
          </cell>
          <cell r="F3413" t="str">
            <v>0080000725707</v>
          </cell>
        </row>
        <row r="3414">
          <cell r="B3414" t="str">
            <v>ឈាង វ៉ាន់ឆ័យ</v>
          </cell>
          <cell r="C3414">
            <v>1891400287</v>
          </cell>
          <cell r="D3414" t="str">
            <v>ឈាង វ៉ាន់ឆ័យ</v>
          </cell>
          <cell r="E3414" t="str">
            <v>CHHEANG VANNCHAI</v>
          </cell>
          <cell r="F3414" t="str">
            <v>0080000725939</v>
          </cell>
        </row>
        <row r="3415">
          <cell r="B3415" t="str">
            <v>នូ ហ៊ត់</v>
          </cell>
          <cell r="C3415" t="str">
            <v>1841700202</v>
          </cell>
          <cell r="D3415" t="str">
            <v>នូ ហ៊ត់</v>
          </cell>
          <cell r="E3415" t="str">
            <v>NOU HOAT</v>
          </cell>
          <cell r="F3415" t="str">
            <v>0080000724193</v>
          </cell>
        </row>
        <row r="3416">
          <cell r="B3416" t="str">
            <v>ទូច សារ៉ាយ</v>
          </cell>
          <cell r="C3416">
            <v>1912100355</v>
          </cell>
          <cell r="D3416" t="str">
            <v>ទូច សារ៉ាយ</v>
          </cell>
          <cell r="E3416" t="str">
            <v>TOUCH SARAY</v>
          </cell>
          <cell r="F3416" t="str">
            <v>0080000723677</v>
          </cell>
        </row>
        <row r="3417">
          <cell r="B3417" t="str">
            <v>រឹម គិមសាយ</v>
          </cell>
          <cell r="C3417">
            <v>1861700177</v>
          </cell>
          <cell r="D3417" t="str">
            <v>រឹម គិមសាយ</v>
          </cell>
          <cell r="E3417" t="str">
            <v>RIM KIMSAY</v>
          </cell>
          <cell r="F3417" t="str">
            <v>0080000725483</v>
          </cell>
        </row>
        <row r="3418">
          <cell r="B3418" t="str">
            <v>សយ សំបុក</v>
          </cell>
          <cell r="C3418">
            <v>1900300290</v>
          </cell>
          <cell r="D3418" t="str">
            <v>សយ សំបុក</v>
          </cell>
          <cell r="E3418" t="str">
            <v>SOY SOMBOK</v>
          </cell>
          <cell r="F3418" t="str">
            <v>0080000725572</v>
          </cell>
        </row>
        <row r="3419">
          <cell r="B3419" t="str">
            <v>ឡាយ វិជាតិ</v>
          </cell>
          <cell r="C3419">
            <v>1911700139</v>
          </cell>
          <cell r="D3419" t="str">
            <v>ឡាយ វិជាតិ</v>
          </cell>
          <cell r="E3419" t="str">
            <v>LAY VICHEAT</v>
          </cell>
          <cell r="F3419" t="str">
            <v>0080000725785</v>
          </cell>
        </row>
        <row r="3420">
          <cell r="B3420" t="str">
            <v>គីវ ម៉ារ៉ា</v>
          </cell>
          <cell r="C3420">
            <v>1911700171</v>
          </cell>
          <cell r="D3420" t="str">
            <v>គីវ ម៉ារ៉ា</v>
          </cell>
          <cell r="E3420" t="str">
            <v>KIV MARA</v>
          </cell>
          <cell r="F3420" t="str">
            <v>0080000724967</v>
          </cell>
        </row>
        <row r="3421">
          <cell r="B3421" t="str">
            <v>យឿន ភារុន</v>
          </cell>
          <cell r="C3421">
            <v>1871400274</v>
          </cell>
          <cell r="D3421" t="str">
            <v>យឿន ភារុន</v>
          </cell>
          <cell r="E3421" t="str">
            <v>YOEURN PHEARUN</v>
          </cell>
          <cell r="F3421" t="str">
            <v>0080000726102</v>
          </cell>
        </row>
        <row r="3422">
          <cell r="B3422" t="str">
            <v>ឆែម រ័ត្ន</v>
          </cell>
          <cell r="C3422">
            <v>1802100385</v>
          </cell>
          <cell r="D3422" t="str">
            <v>ឆែម រ័ត្ន</v>
          </cell>
          <cell r="E3422" t="str">
            <v>CHHEM RATH</v>
          </cell>
          <cell r="F3422" t="str">
            <v>0080000724614</v>
          </cell>
        </row>
        <row r="3423">
          <cell r="B3423" t="str">
            <v>យង់ សីលា</v>
          </cell>
          <cell r="C3423">
            <v>1891700154</v>
          </cell>
          <cell r="D3423" t="str">
            <v>យង់ សីលា</v>
          </cell>
          <cell r="E3423" t="str">
            <v>YOANG SEILA</v>
          </cell>
          <cell r="F3423" t="str">
            <v>0080000724983</v>
          </cell>
        </row>
        <row r="3424">
          <cell r="B3424" t="str">
            <v>ស៊ឹម សុភាព</v>
          </cell>
          <cell r="C3424" t="str">
            <v>1850600213</v>
          </cell>
          <cell r="D3424" t="str">
            <v>ស៊ឹម សុភាព</v>
          </cell>
          <cell r="E3424" t="str">
            <v>SIM SOPHEAP</v>
          </cell>
          <cell r="F3424" t="str">
            <v>0080000725815</v>
          </cell>
        </row>
        <row r="3425">
          <cell r="B3425" t="str">
            <v>ប៉ិល គីម</v>
          </cell>
          <cell r="C3425">
            <v>1860600269</v>
          </cell>
          <cell r="D3425" t="str">
            <v>ប៉ិល គីម</v>
          </cell>
          <cell r="E3425" t="str">
            <v>PIL KIM</v>
          </cell>
          <cell r="F3425" t="str">
            <v>0080000725904</v>
          </cell>
        </row>
        <row r="3426">
          <cell r="B3426" t="str">
            <v>ទិត សុគន្ធា</v>
          </cell>
          <cell r="C3426">
            <v>1890600170</v>
          </cell>
          <cell r="D3426" t="str">
            <v>ទិត សុគន្ធា</v>
          </cell>
          <cell r="E3426" t="str">
            <v>TET SOKUNTHEA</v>
          </cell>
          <cell r="F3426" t="str">
            <v>0080000724557</v>
          </cell>
        </row>
        <row r="3427">
          <cell r="B3427" t="str">
            <v>គិត ម៉េងឈឿង</v>
          </cell>
          <cell r="C3427">
            <v>1900800248</v>
          </cell>
          <cell r="D3427" t="str">
            <v>គិត ម៉េងឈឿង</v>
          </cell>
          <cell r="E3427" t="str">
            <v>KIT MENG CHHOEURNG</v>
          </cell>
          <cell r="F3427" t="str">
            <v>0080000723804</v>
          </cell>
        </row>
        <row r="3428">
          <cell r="B3428" t="str">
            <v>ស្រ៊ឺ ស្រៀវ</v>
          </cell>
          <cell r="C3428">
            <v>1902100510</v>
          </cell>
          <cell r="D3428" t="str">
            <v>ស្រ៊ឺ ស្រៀវ</v>
          </cell>
          <cell r="E3428" t="str">
            <v>SRER SREAV</v>
          </cell>
          <cell r="F3428" t="str">
            <v>0080000723596</v>
          </cell>
        </row>
        <row r="3429">
          <cell r="B3429" t="str">
            <v>អ៊ាវ ចាន់ឌី</v>
          </cell>
          <cell r="C3429">
            <v>2902100398</v>
          </cell>
          <cell r="D3429" t="str">
            <v>អ៊ាវ ចាន់ឌី</v>
          </cell>
          <cell r="E3429" t="str">
            <v>EAV CHANDY</v>
          </cell>
          <cell r="F3429" t="str">
            <v>0080000728849</v>
          </cell>
        </row>
        <row r="3430">
          <cell r="B3430" t="str">
            <v>ម៉ន ពេជ្រពន្លក</v>
          </cell>
          <cell r="C3430">
            <v>1920600176</v>
          </cell>
          <cell r="D3430" t="str">
            <v>ម៉ន ពេជ្រពន្លក</v>
          </cell>
          <cell r="E3430" t="str">
            <v>MON PICHPHONLORK</v>
          </cell>
          <cell r="F3430" t="str">
            <v>0080000723987</v>
          </cell>
        </row>
        <row r="3431">
          <cell r="B3431" t="str">
            <v>ផាន់ សុផាត</v>
          </cell>
          <cell r="C3431" t="str">
            <v>1841700201</v>
          </cell>
          <cell r="D3431" t="str">
            <v>ផាន់ សុផាត</v>
          </cell>
          <cell r="E3431" t="str">
            <v>PHANN SOPHAT</v>
          </cell>
          <cell r="F3431">
            <v>80000723723</v>
          </cell>
        </row>
        <row r="3432">
          <cell r="B3432" t="str">
            <v>ម៉ក់ ច័ន្ទក្រឹស្នា</v>
          </cell>
          <cell r="C3432">
            <v>1820300085</v>
          </cell>
          <cell r="D3432" t="str">
            <v>ម៉ក់ ច័ន្ទក្រឹស្នា</v>
          </cell>
          <cell r="E3432" t="str">
            <v>MAK CHANNKROEUSNA</v>
          </cell>
          <cell r="F3432" t="str">
            <v>0080000723871</v>
          </cell>
        </row>
        <row r="3433">
          <cell r="B3433" t="str">
            <v>ង៉ែត វិរៈ</v>
          </cell>
          <cell r="C3433">
            <v>1942100141</v>
          </cell>
          <cell r="D3433" t="str">
            <v>ង៉ែត វិរៈ</v>
          </cell>
          <cell r="E3433" t="str">
            <v>NGET VIRAK</v>
          </cell>
          <cell r="F3433" t="str">
            <v>0080000724444</v>
          </cell>
        </row>
        <row r="3434">
          <cell r="B3434" t="str">
            <v>នៅ ឧកញ៉ាវ៉ាន់ធីន</v>
          </cell>
          <cell r="C3434">
            <v>1962400004</v>
          </cell>
          <cell r="D3434" t="str">
            <v>នៅ ឧកញ៉ាវ៉ាន់ធីន</v>
          </cell>
          <cell r="E3434" t="str">
            <v>NOUV OKNHAVANTHIN</v>
          </cell>
          <cell r="F3434" t="str">
            <v>0080000724657</v>
          </cell>
        </row>
        <row r="3435">
          <cell r="B3435" t="str">
            <v>ស៊ុយ រ៉ានី</v>
          </cell>
          <cell r="C3435">
            <v>1980800062</v>
          </cell>
          <cell r="D3435" t="str">
            <v>ស៊ុយ រ៉ានី</v>
          </cell>
          <cell r="E3435" t="str">
            <v>SUY RANY</v>
          </cell>
          <cell r="F3435" t="str">
            <v>0080000724134</v>
          </cell>
        </row>
        <row r="3436">
          <cell r="B3436" t="str">
            <v>ម៉ប់ ស៊ីនួន</v>
          </cell>
          <cell r="C3436">
            <v>1851400066</v>
          </cell>
          <cell r="D3436" t="str">
            <v>ម៉ប់ ស៊ីនួន</v>
          </cell>
          <cell r="E3436" t="str">
            <v>MOB SINUON</v>
          </cell>
          <cell r="F3436" t="str">
            <v>0080000725459</v>
          </cell>
        </row>
        <row r="3437">
          <cell r="B3437" t="str">
            <v>សេង កនិកា</v>
          </cell>
          <cell r="C3437">
            <v>2811200195</v>
          </cell>
          <cell r="D3437" t="str">
            <v>សេង កនិកា</v>
          </cell>
          <cell r="E3437" t="str">
            <v>SENG KANNICA</v>
          </cell>
          <cell r="F3437" t="str">
            <v>0080000725467</v>
          </cell>
        </row>
        <row r="3438">
          <cell r="B3438" t="str">
            <v>រ៉ាត រតនៈ</v>
          </cell>
          <cell r="C3438">
            <v>1790600034</v>
          </cell>
          <cell r="D3438" t="str">
            <v>រ៉ាត រតនៈ</v>
          </cell>
          <cell r="E3438" t="str">
            <v>RATH RATANAK</v>
          </cell>
          <cell r="F3438" t="str">
            <v>0080000724118</v>
          </cell>
        </row>
        <row r="3439">
          <cell r="B3439" t="str">
            <v>ហ៊ុន ពុទី្ឋពិសិដ្ឋ</v>
          </cell>
          <cell r="C3439">
            <v>1830600188</v>
          </cell>
          <cell r="D3439" t="str">
            <v>ហ៊ុន ពុទី្ឋពិសិដ្ឋ</v>
          </cell>
          <cell r="E3439" t="str">
            <v>HUN PUTHI PISETH</v>
          </cell>
          <cell r="F3439" t="str">
            <v>0080000723618</v>
          </cell>
        </row>
        <row r="3440">
          <cell r="B3440" t="str">
            <v>មឿន ថាណាក់</v>
          </cell>
          <cell r="C3440">
            <v>1901400069</v>
          </cell>
          <cell r="D3440" t="str">
            <v>មឿន ថាណាក់</v>
          </cell>
          <cell r="E3440" t="str">
            <v>MOEUN THANAK</v>
          </cell>
          <cell r="F3440" t="str">
            <v>0080000723577</v>
          </cell>
        </row>
        <row r="3441">
          <cell r="B3441" t="str">
            <v>ភួយ មុនីរតន៍</v>
          </cell>
          <cell r="C3441">
            <v>2921700261</v>
          </cell>
          <cell r="D3441" t="str">
            <v>ភួយ មុនីរតន៍</v>
          </cell>
          <cell r="E3441" t="str">
            <v>PHUOY MONYROATH</v>
          </cell>
          <cell r="F3441" t="str">
            <v>0080000725343</v>
          </cell>
        </row>
        <row r="3442">
          <cell r="B3442" t="str">
            <v>ម៉ម ម៉េតសម្ផស្ស</v>
          </cell>
          <cell r="C3442">
            <v>1861200005</v>
          </cell>
          <cell r="D3442" t="str">
            <v>ម៉ម ម៉េតសម្ផស្ស</v>
          </cell>
          <cell r="E3442" t="str">
            <v>MAM METHSAMPHORS</v>
          </cell>
          <cell r="F3442" t="str">
            <v>0080000724908</v>
          </cell>
        </row>
        <row r="3443">
          <cell r="B3443" t="str">
            <v>អោ សុលក្ខិណា</v>
          </cell>
          <cell r="C3443">
            <v>2890600227</v>
          </cell>
          <cell r="D3443" t="str">
            <v>អោ សុលក្ខិណា</v>
          </cell>
          <cell r="E3443" t="str">
            <v>OR SOLEAKHENA</v>
          </cell>
          <cell r="F3443" t="str">
            <v>0080000723798</v>
          </cell>
        </row>
        <row r="3444">
          <cell r="B3444" t="str">
            <v>ប៊ី ដារិទ្ធិ</v>
          </cell>
          <cell r="C3444">
            <v>1671700088</v>
          </cell>
          <cell r="D3444" t="str">
            <v>ប៊ី ដារិទ្ធិ</v>
          </cell>
          <cell r="E3444" t="str">
            <v>BY DARITH</v>
          </cell>
          <cell r="F3444" t="str">
            <v>0080000725548</v>
          </cell>
        </row>
        <row r="3445">
          <cell r="B3445" t="str">
            <v>ឡែម ណំ</v>
          </cell>
          <cell r="C3445">
            <v>2851700171</v>
          </cell>
          <cell r="D3445" t="str">
            <v>ឡែម ណំ</v>
          </cell>
          <cell r="E3445" t="str">
            <v>LEM NAM</v>
          </cell>
          <cell r="F3445" t="str">
            <v>0080000725432</v>
          </cell>
        </row>
        <row r="3446">
          <cell r="B3446" t="str">
            <v>ធឿន រំភើយ</v>
          </cell>
          <cell r="C3446">
            <v>2851700172</v>
          </cell>
          <cell r="D3446" t="str">
            <v>ធឿន រំភើយ</v>
          </cell>
          <cell r="E3446" t="str">
            <v>THOEUN ROM PHEUY</v>
          </cell>
          <cell r="F3446" t="str">
            <v>0080000725677</v>
          </cell>
        </row>
        <row r="3447">
          <cell r="B3447" t="str">
            <v>ស៊ុំ ចាន់ឌីណា</v>
          </cell>
          <cell r="C3447">
            <v>2891700273</v>
          </cell>
          <cell r="D3447" t="str">
            <v>ស៊ុំ ចាន់ឌីណា</v>
          </cell>
          <cell r="E3447" t="str">
            <v>SUM CHANDINA</v>
          </cell>
          <cell r="F3447" t="str">
            <v>0080000725556</v>
          </cell>
        </row>
        <row r="3448">
          <cell r="B3448" t="str">
            <v>ពុធ សម្បត្តិ</v>
          </cell>
          <cell r="C3448">
            <v>1871700182</v>
          </cell>
          <cell r="D3448" t="str">
            <v>ពុធ សម្បត្តិ</v>
          </cell>
          <cell r="E3448" t="str">
            <v>PUTH SAMBATH</v>
          </cell>
          <cell r="F3448" t="str">
            <v>0080000725009</v>
          </cell>
        </row>
        <row r="3449">
          <cell r="B3449" t="str">
            <v>ស៊ិន វ៉ិត</v>
          </cell>
          <cell r="C3449">
            <v>1870300322</v>
          </cell>
          <cell r="D3449" t="str">
            <v>ស៊ិន វ៉ិត</v>
          </cell>
          <cell r="E3449" t="str">
            <v>SEN VET</v>
          </cell>
          <cell r="F3449" t="str">
            <v>0080000724932</v>
          </cell>
        </row>
        <row r="3450">
          <cell r="B3450" t="str">
            <v>ស៊ាង ទិត្យរិទ្ធី</v>
          </cell>
          <cell r="C3450">
            <v>1881700248</v>
          </cell>
          <cell r="D3450" t="str">
            <v>ស៊ាង ទិត្យរិទ្ធី</v>
          </cell>
          <cell r="E3450" t="str">
            <v>SEANG TITRITHY</v>
          </cell>
          <cell r="F3450" t="str">
            <v>0080000724436</v>
          </cell>
        </row>
        <row r="3451">
          <cell r="B3451" t="str">
            <v>ហុង ធារ៉ា</v>
          </cell>
          <cell r="C3451">
            <v>1920600178</v>
          </cell>
          <cell r="D3451" t="str">
            <v>ហុង ធារ៉ា</v>
          </cell>
          <cell r="E3451" t="str">
            <v>HONG THEARA</v>
          </cell>
          <cell r="F3451" t="str">
            <v>0080000724638</v>
          </cell>
        </row>
        <row r="3452">
          <cell r="B3452" t="str">
            <v>ឆាយ ហែម</v>
          </cell>
          <cell r="C3452">
            <v>1910100093</v>
          </cell>
          <cell r="D3452" t="str">
            <v>ឆាយ ហែម</v>
          </cell>
          <cell r="E3452" t="str">
            <v>CHHAY HEM</v>
          </cell>
          <cell r="F3452" t="str">
            <v>0080000725106</v>
          </cell>
        </row>
        <row r="3453">
          <cell r="B3453" t="str">
            <v>ប្លែក ប្រណី</v>
          </cell>
          <cell r="C3453">
            <v>1930100091</v>
          </cell>
          <cell r="D3453" t="str">
            <v>ប្លែក ប្រណី</v>
          </cell>
          <cell r="E3453" t="str">
            <v>PLEK PRONEY</v>
          </cell>
          <cell r="F3453" t="str">
            <v>0080000725847</v>
          </cell>
        </row>
        <row r="3454">
          <cell r="B3454" t="str">
            <v>ណាំ សុខគីម</v>
          </cell>
          <cell r="C3454">
            <v>1930800234</v>
          </cell>
          <cell r="D3454" t="str">
            <v>ណាំ សុខគីម</v>
          </cell>
          <cell r="E3454" t="str">
            <v>NAM SOKKIM</v>
          </cell>
          <cell r="F3454" t="str">
            <v>0080000725386</v>
          </cell>
        </row>
        <row r="3455">
          <cell r="B3455" t="str">
            <v>ឈឿម ចាន់ឌីណា</v>
          </cell>
          <cell r="C3455">
            <v>1940200124</v>
          </cell>
          <cell r="D3455" t="str">
            <v>ឈឿម ចាន់ឌីណា</v>
          </cell>
          <cell r="E3455" t="str">
            <v>CHHOEUM JANDINA</v>
          </cell>
          <cell r="F3455" t="str">
            <v>0080000723979</v>
          </cell>
        </row>
        <row r="3456">
          <cell r="B3456" t="str">
            <v>គិន វិសាល</v>
          </cell>
          <cell r="C3456">
            <v>1902100545</v>
          </cell>
          <cell r="D3456" t="str">
            <v>គិន វិសាល</v>
          </cell>
          <cell r="E3456" t="str">
            <v>KIN VISAL</v>
          </cell>
          <cell r="F3456" t="str">
            <v>0080000724061</v>
          </cell>
        </row>
        <row r="3457">
          <cell r="B3457" t="str">
            <v>សំ រ៉ូស្សា</v>
          </cell>
          <cell r="C3457">
            <v>1940200123</v>
          </cell>
          <cell r="D3457" t="str">
            <v>សំ រ៉ូស្សា</v>
          </cell>
          <cell r="E3457" t="str">
            <v>SAM ROSA</v>
          </cell>
          <cell r="F3457" t="str">
            <v>0080000724576</v>
          </cell>
        </row>
        <row r="3458">
          <cell r="B3458" t="str">
            <v>ថោង សីហា</v>
          </cell>
          <cell r="C3458">
            <v>1930200143</v>
          </cell>
          <cell r="D3458" t="str">
            <v>ថោង សីហា</v>
          </cell>
          <cell r="E3458" t="str">
            <v>THORNG SEIHA</v>
          </cell>
          <cell r="F3458" t="str">
            <v>0080000724298</v>
          </cell>
        </row>
        <row r="3459">
          <cell r="B3459" t="str">
            <v>ឡែម សាវុធ</v>
          </cell>
          <cell r="C3459">
            <v>1881700247</v>
          </cell>
          <cell r="D3459" t="str">
            <v>ឡែម សាវុធ</v>
          </cell>
          <cell r="E3459" t="str">
            <v>LEM SAVUTH</v>
          </cell>
          <cell r="F3459" t="str">
            <v>0080000725319</v>
          </cell>
        </row>
        <row r="3460">
          <cell r="B3460" t="str">
            <v>អ៊ុន ចន្នី</v>
          </cell>
          <cell r="C3460">
            <v>1932000143</v>
          </cell>
          <cell r="D3460" t="str">
            <v>អ៊ុន ចន្នី</v>
          </cell>
          <cell r="E3460" t="str">
            <v>UN CHANNY</v>
          </cell>
          <cell r="F3460" t="str">
            <v>0080000725076</v>
          </cell>
        </row>
        <row r="3461">
          <cell r="B3461" t="str">
            <v>អិន តុលា</v>
          </cell>
          <cell r="C3461">
            <v>2940700183</v>
          </cell>
          <cell r="D3461" t="str">
            <v>អិន តុលា</v>
          </cell>
          <cell r="E3461" t="str">
            <v>EN TOLA</v>
          </cell>
          <cell r="F3461" t="str">
            <v>0080000723774</v>
          </cell>
        </row>
        <row r="3462">
          <cell r="B3462" t="str">
            <v>ជា វណ្ណៈ</v>
          </cell>
          <cell r="C3462">
            <v>1881700169</v>
          </cell>
          <cell r="D3462" t="str">
            <v>ជា វណ្ណៈ</v>
          </cell>
          <cell r="E3462" t="str">
            <v>CHEA VANNAK</v>
          </cell>
          <cell r="F3462" t="str">
            <v>0080000724339</v>
          </cell>
        </row>
        <row r="3463">
          <cell r="B3463" t="str">
            <v>តេង ណារី</v>
          </cell>
          <cell r="C3463">
            <v>1922200030</v>
          </cell>
          <cell r="D3463" t="str">
            <v>តេង ណារី</v>
          </cell>
          <cell r="E3463" t="str">
            <v>TENG NARY</v>
          </cell>
          <cell r="F3463" t="str">
            <v>0080000724827</v>
          </cell>
        </row>
        <row r="3464">
          <cell r="B3464" t="str">
            <v>កូវ គឹមឡាង</v>
          </cell>
          <cell r="C3464">
            <v>1920200174</v>
          </cell>
          <cell r="D3464" t="str">
            <v>កូវ គឹមឡាង</v>
          </cell>
          <cell r="E3464" t="str">
            <v>KOV KIMLANG</v>
          </cell>
          <cell r="F3464" t="str">
            <v>0080000724371</v>
          </cell>
        </row>
        <row r="3465">
          <cell r="B3465" t="str">
            <v>ភេង នី</v>
          </cell>
          <cell r="C3465">
            <v>1820300325</v>
          </cell>
          <cell r="D3465" t="str">
            <v>ភេង នី</v>
          </cell>
          <cell r="E3465" t="str">
            <v>PHENG NY</v>
          </cell>
          <cell r="F3465" t="str">
            <v>0030000476435</v>
          </cell>
        </row>
        <row r="3466">
          <cell r="B3466" t="str">
            <v>ទី វណ្ណៈ</v>
          </cell>
          <cell r="C3466">
            <v>1890700272</v>
          </cell>
          <cell r="D3466" t="str">
            <v>ទី វណ្ណៈ</v>
          </cell>
          <cell r="E3466" t="str">
            <v>TY VANNAK</v>
          </cell>
          <cell r="F3466" t="str">
            <v>0030000476443</v>
          </cell>
        </row>
        <row r="3467">
          <cell r="B3467" t="str">
            <v>ឃឹម ច័ន្ទធីតា</v>
          </cell>
          <cell r="C3467" t="str">
            <v>2922100229</v>
          </cell>
          <cell r="D3467" t="str">
            <v>ឃឹម ច័ន្ទធីតា</v>
          </cell>
          <cell r="E3467" t="str">
            <v>KHIM CHANTHIDA</v>
          </cell>
          <cell r="F3467" t="str">
            <v>0030000476478</v>
          </cell>
        </row>
        <row r="3468">
          <cell r="B3468" t="str">
            <v>មួន សុភាព</v>
          </cell>
          <cell r="C3468">
            <v>1872100429</v>
          </cell>
          <cell r="D3468" t="str">
            <v>មួន សុភាព</v>
          </cell>
          <cell r="E3468" t="str">
            <v>MUON SOPHEAP</v>
          </cell>
          <cell r="F3468" t="str">
            <v>0030000476451</v>
          </cell>
        </row>
        <row r="3469">
          <cell r="B3469" t="str">
            <v>ភន រិទ្ធី</v>
          </cell>
          <cell r="C3469">
            <v>1880700400</v>
          </cell>
          <cell r="D3469" t="str">
            <v>ភន រិទ្ធី</v>
          </cell>
          <cell r="E3469" t="str">
            <v>PHORN RITHY</v>
          </cell>
          <cell r="F3469" t="str">
            <v>0030000476408</v>
          </cell>
        </row>
        <row r="3470">
          <cell r="B3470" t="str">
            <v>ហេង សំអុល</v>
          </cell>
          <cell r="C3470">
            <v>1844800003</v>
          </cell>
          <cell r="D3470" t="str">
            <v>ហេង សំអុល</v>
          </cell>
          <cell r="E3470" t="str">
            <v>HENG SAMOL</v>
          </cell>
          <cell r="F3470" t="str">
            <v>0030000476389</v>
          </cell>
        </row>
        <row r="3471">
          <cell r="B3471" t="str">
            <v>អ៊ុក សុគន្ធា</v>
          </cell>
          <cell r="C3471">
            <v>1910400141</v>
          </cell>
          <cell r="D3471" t="str">
            <v>អ៊ុក សុគន្ធា</v>
          </cell>
          <cell r="E3471" t="str">
            <v>UK SOKUNTHEA</v>
          </cell>
          <cell r="F3471" t="str">
            <v>0030000476532</v>
          </cell>
        </row>
        <row r="3472">
          <cell r="B3472" t="str">
            <v>ភី ហុងគ្រី</v>
          </cell>
          <cell r="C3472">
            <v>1912100233</v>
          </cell>
          <cell r="D3472" t="str">
            <v>ភី ហុងគ្រី</v>
          </cell>
          <cell r="E3472" t="str">
            <v>PHY HONGKRY</v>
          </cell>
          <cell r="F3472" t="str">
            <v>0030000476362</v>
          </cell>
        </row>
        <row r="3473">
          <cell r="B3473" t="str">
            <v>ស៊ាង វិរៈ</v>
          </cell>
          <cell r="C3473">
            <v>1900300292</v>
          </cell>
          <cell r="D3473" t="str">
            <v>ស៊ាង វិរៈ</v>
          </cell>
          <cell r="E3473" t="str">
            <v>SEANG VIRAK</v>
          </cell>
          <cell r="F3473" t="str">
            <v>0030000378611</v>
          </cell>
        </row>
        <row r="3474">
          <cell r="B3474" t="str">
            <v>វន់ ពុធឆន់</v>
          </cell>
          <cell r="C3474">
            <v>2890700240</v>
          </cell>
          <cell r="D3474" t="str">
            <v>វន់ ពុធឆន់</v>
          </cell>
          <cell r="E3474" t="str">
            <v>VON PUTCHORN</v>
          </cell>
          <cell r="F3474" t="str">
            <v>0030000476567</v>
          </cell>
        </row>
        <row r="3475">
          <cell r="B3475" t="str">
            <v>ប៉ាង មុនីរតន៍</v>
          </cell>
          <cell r="C3475">
            <v>2881400246</v>
          </cell>
          <cell r="D3475" t="str">
            <v>ប៉ាង មុនីរតន៍</v>
          </cell>
          <cell r="E3475" t="str">
            <v>PANG MONYROTH</v>
          </cell>
          <cell r="F3475" t="str">
            <v>0030000476494</v>
          </cell>
        </row>
        <row r="3476">
          <cell r="B3476" t="str">
            <v>ទី វិសាលសិទ្ធិ</v>
          </cell>
          <cell r="C3476">
            <v>1960700072</v>
          </cell>
          <cell r="D3476" t="str">
            <v>ទី វិសាលសិទ្ធិ</v>
          </cell>
          <cell r="E3476" t="str">
            <v>TY VISALSITH</v>
          </cell>
          <cell r="F3476" t="str">
            <v>0030000476516</v>
          </cell>
        </row>
        <row r="3477">
          <cell r="B3477" t="str">
            <v>សឹម ឆៃលី</v>
          </cell>
          <cell r="C3477">
            <v>1952000061</v>
          </cell>
          <cell r="D3477" t="str">
            <v>សឹម ឆៃលី</v>
          </cell>
          <cell r="E3477" t="str">
            <v>SEOM CHHAILY</v>
          </cell>
          <cell r="F3477" t="str">
            <v>0030000491973</v>
          </cell>
        </row>
        <row r="3478">
          <cell r="B3478" t="str">
            <v>ប៉ូវ ចាន់ថា</v>
          </cell>
          <cell r="C3478">
            <v>1881500136</v>
          </cell>
          <cell r="D3478" t="str">
            <v>ប៉ូវ ចាន់ថា</v>
          </cell>
          <cell r="E3478" t="str">
            <v>POV CHANTHA</v>
          </cell>
          <cell r="F3478" t="str">
            <v>0030000476583</v>
          </cell>
        </row>
        <row r="3479">
          <cell r="B3479" t="str">
            <v>ខួន មករា</v>
          </cell>
          <cell r="C3479">
            <v>1882100682</v>
          </cell>
          <cell r="D3479" t="str">
            <v>ខួន មករា</v>
          </cell>
          <cell r="E3479" t="str">
            <v>KHUON MAKARA</v>
          </cell>
          <cell r="F3479" t="str">
            <v>0030000476548</v>
          </cell>
        </row>
        <row r="3480">
          <cell r="B3480" t="str">
            <v>សាញ់ វិបុល</v>
          </cell>
          <cell r="C3480">
            <v>1920700230</v>
          </cell>
          <cell r="D3480" t="str">
            <v>សាញ់ វិបុល</v>
          </cell>
          <cell r="E3480" t="str">
            <v>SANH VIBOL</v>
          </cell>
          <cell r="F3480" t="str">
            <v>0030000476486</v>
          </cell>
        </row>
        <row r="3481">
          <cell r="B3481" t="str">
            <v>បឿន តាក់</v>
          </cell>
          <cell r="C3481">
            <v>1930700228</v>
          </cell>
          <cell r="D3481" t="str">
            <v>បឿន តាក់</v>
          </cell>
          <cell r="E3481" t="str">
            <v>BOEUN TAK</v>
          </cell>
          <cell r="F3481" t="str">
            <v>0030000491647</v>
          </cell>
        </row>
        <row r="3482">
          <cell r="B3482" t="str">
            <v>អេង សុខយោ</v>
          </cell>
          <cell r="C3482">
            <v>1851000079</v>
          </cell>
          <cell r="D3482" t="str">
            <v>អេង សុខយោ</v>
          </cell>
          <cell r="E3482" t="str">
            <v>ENG SOKYO</v>
          </cell>
          <cell r="F3482" t="str">
            <v>0030000491768</v>
          </cell>
        </row>
        <row r="3483">
          <cell r="B3483" t="str">
            <v>ហាក់ ផានិត</v>
          </cell>
          <cell r="C3483">
            <v>1870300491</v>
          </cell>
          <cell r="D3483" t="str">
            <v>ហាក់ ផានិត</v>
          </cell>
          <cell r="E3483" t="str">
            <v>HAK PHANITH</v>
          </cell>
          <cell r="F3483" t="str">
            <v>0030000491914</v>
          </cell>
        </row>
        <row r="3484">
          <cell r="B3484" t="str">
            <v>ឡៅ សុផល</v>
          </cell>
          <cell r="C3484">
            <v>1951800018</v>
          </cell>
          <cell r="D3484" t="str">
            <v>ឡៅ សុផល</v>
          </cell>
          <cell r="E3484" t="str">
            <v>LAO SOPHAL</v>
          </cell>
          <cell r="F3484" t="str">
            <v>0030000491825</v>
          </cell>
        </row>
        <row r="3485">
          <cell r="B3485" t="str">
            <v>ណែត បូរ៉ា</v>
          </cell>
          <cell r="C3485">
            <v>1900700239</v>
          </cell>
          <cell r="D3485" t="str">
            <v>ណែត បូរ៉ា</v>
          </cell>
          <cell r="E3485" t="str">
            <v>NET BORA</v>
          </cell>
          <cell r="F3485" t="str">
            <v>0030000491639</v>
          </cell>
        </row>
        <row r="3486">
          <cell r="B3486" t="str">
            <v>ឆាន ស៊ាងអេង</v>
          </cell>
          <cell r="C3486">
            <v>1901400205</v>
          </cell>
          <cell r="D3486" t="str">
            <v>ឆាន ស៊ាងអេង</v>
          </cell>
          <cell r="E3486" t="str">
            <v>CHHAN SEANGENG</v>
          </cell>
          <cell r="F3486" t="str">
            <v>0030000476575</v>
          </cell>
        </row>
        <row r="3487">
          <cell r="B3487" t="str">
            <v>ដន ដារ៉ា</v>
          </cell>
          <cell r="C3487">
            <v>1872100487</v>
          </cell>
          <cell r="D3487" t="str">
            <v>ដន ដារ៉ា</v>
          </cell>
          <cell r="E3487" t="str">
            <v>DORN DARA</v>
          </cell>
          <cell r="F3487" t="str">
            <v>0030000476397</v>
          </cell>
        </row>
        <row r="3488">
          <cell r="B3488" t="str">
            <v>លី ណាក់</v>
          </cell>
          <cell r="C3488">
            <v>1890700321</v>
          </cell>
          <cell r="D3488" t="str">
            <v>លី ណាក់</v>
          </cell>
          <cell r="E3488" t="str">
            <v>LY NAK</v>
          </cell>
          <cell r="F3488" t="str">
            <v>0030000491868</v>
          </cell>
        </row>
        <row r="3489">
          <cell r="B3489" t="str">
            <v>អ៊ុក សុវណ្ណមុនី</v>
          </cell>
          <cell r="C3489">
            <v>1832100596</v>
          </cell>
          <cell r="D3489" t="str">
            <v>អ៊ុក សុវណ្ណមុនី</v>
          </cell>
          <cell r="E3489" t="str">
            <v>UK SOVANNMONI</v>
          </cell>
          <cell r="F3489" t="str">
            <v>0030000238135</v>
          </cell>
        </row>
        <row r="3490">
          <cell r="B3490" t="str">
            <v>ប៊ូ សំអាត</v>
          </cell>
          <cell r="C3490">
            <v>1810700283</v>
          </cell>
          <cell r="D3490" t="str">
            <v>ប៊ូ សំអាត</v>
          </cell>
          <cell r="E3490" t="str">
            <v>BOU SAM ATH</v>
          </cell>
          <cell r="F3490" t="str">
            <v>0470000107391</v>
          </cell>
        </row>
        <row r="3491">
          <cell r="B3491" t="str">
            <v>យ៉ត វណ្ណៈ</v>
          </cell>
          <cell r="C3491">
            <v>1870700262</v>
          </cell>
          <cell r="D3491" t="str">
            <v>យ៉ត វណ្ណៈ</v>
          </cell>
          <cell r="E3491" t="str">
            <v>YORT VANNAK</v>
          </cell>
          <cell r="F3491" t="str">
            <v>0470000106913</v>
          </cell>
        </row>
        <row r="3492">
          <cell r="B3492" t="str">
            <v>សំ សាំង</v>
          </cell>
          <cell r="C3492">
            <v>1830700455</v>
          </cell>
          <cell r="D3492" t="str">
            <v>សំ សាំង</v>
          </cell>
          <cell r="E3492" t="str">
            <v>SAM SAING</v>
          </cell>
          <cell r="F3492" t="str">
            <v>0470000107529</v>
          </cell>
        </row>
        <row r="3493">
          <cell r="B3493" t="str">
            <v>មុត ពិសិដ្ឋ</v>
          </cell>
          <cell r="C3493">
            <v>1881000094</v>
          </cell>
          <cell r="D3493" t="str">
            <v>មុត ពិសិដ្ឋ</v>
          </cell>
          <cell r="E3493" t="str">
            <v>MUT PISETH</v>
          </cell>
          <cell r="F3493" t="str">
            <v>0030000453478</v>
          </cell>
        </row>
        <row r="3494">
          <cell r="B3494" t="str">
            <v>នេត សូរិន</v>
          </cell>
          <cell r="C3494">
            <v>1900700220</v>
          </cell>
          <cell r="D3494" t="str">
            <v>នេត សូរិន</v>
          </cell>
          <cell r="E3494" t="str">
            <v>NET SORIN</v>
          </cell>
          <cell r="F3494" t="str">
            <v>0470000107006</v>
          </cell>
        </row>
        <row r="3495">
          <cell r="B3495" t="str">
            <v>មិន សំរុង</v>
          </cell>
          <cell r="C3495">
            <v>1910700107</v>
          </cell>
          <cell r="D3495" t="str">
            <v>មិន សំរុង</v>
          </cell>
          <cell r="E3495" t="str">
            <v>MIN SAMRONG</v>
          </cell>
          <cell r="F3495" t="str">
            <v>0470000107405</v>
          </cell>
        </row>
        <row r="3496">
          <cell r="B3496" t="str">
            <v>ចក់ ឈន់</v>
          </cell>
          <cell r="C3496">
            <v>1891400227</v>
          </cell>
          <cell r="D3496" t="str">
            <v>ចក់ ឈន់</v>
          </cell>
          <cell r="E3496" t="str">
            <v>CHORK CHHUN</v>
          </cell>
          <cell r="F3496" t="str">
            <v>0470000204818</v>
          </cell>
        </row>
        <row r="3497">
          <cell r="B3497" t="str">
            <v>សេង ផុក</v>
          </cell>
          <cell r="C3497">
            <v>1790700182</v>
          </cell>
          <cell r="D3497" t="str">
            <v>សេង ផុក</v>
          </cell>
          <cell r="E3497" t="str">
            <v>SENG PHOK</v>
          </cell>
          <cell r="F3497" t="str">
            <v>0650000020267</v>
          </cell>
        </row>
        <row r="3498">
          <cell r="B3498" t="str">
            <v>ង៉ែត សុភ័ក្រ</v>
          </cell>
          <cell r="C3498">
            <v>1931800031</v>
          </cell>
          <cell r="D3498" t="str">
            <v>ង៉ែត សុភ័ក្រ</v>
          </cell>
          <cell r="E3498" t="str">
            <v>NGET SOPHEAK</v>
          </cell>
          <cell r="F3498" t="str">
            <v>0470000107208</v>
          </cell>
        </row>
        <row r="3499">
          <cell r="B3499" t="str">
            <v>នាង ភស់</v>
          </cell>
          <cell r="C3499">
            <v>1930700172</v>
          </cell>
          <cell r="D3499" t="str">
            <v>នាង ភស់</v>
          </cell>
          <cell r="E3499" t="str">
            <v>NEANG PHORS</v>
          </cell>
          <cell r="F3499" t="str">
            <v>0470000107243</v>
          </cell>
        </row>
        <row r="3500">
          <cell r="B3500" t="str">
            <v>សេង ឡៅហ៊ូ</v>
          </cell>
          <cell r="C3500">
            <v>1904800006</v>
          </cell>
          <cell r="D3500" t="str">
            <v>សេង ឡៅហ៊ូ</v>
          </cell>
          <cell r="E3500" t="str">
            <v>SENG LAOHOU</v>
          </cell>
          <cell r="F3500" t="str">
            <v>0470000106816</v>
          </cell>
        </row>
        <row r="3501">
          <cell r="B3501" t="str">
            <v>ពេជ រ៉ាត់ទី</v>
          </cell>
          <cell r="C3501">
            <v>1900700156</v>
          </cell>
          <cell r="D3501" t="str">
            <v>ពេជ រ៉ាត់ទី</v>
          </cell>
          <cell r="E3501" t="str">
            <v>PICH RATY</v>
          </cell>
          <cell r="F3501" t="str">
            <v>0470000106875</v>
          </cell>
        </row>
        <row r="3502">
          <cell r="B3502" t="str">
            <v>ម៉ន ចាន់ណា</v>
          </cell>
          <cell r="C3502">
            <v>1880300346</v>
          </cell>
          <cell r="D3502" t="str">
            <v>ម៉ន ចាន់ណា</v>
          </cell>
          <cell r="E3502" t="str">
            <v>MAN CHANNA</v>
          </cell>
          <cell r="F3502" t="str">
            <v>0470000204777</v>
          </cell>
        </row>
        <row r="3503">
          <cell r="B3503" t="str">
            <v>ឡាប វណ្ណឌី</v>
          </cell>
          <cell r="C3503">
            <v>1920800212</v>
          </cell>
          <cell r="D3503" t="str">
            <v>ឡាប វណ្ណឌី</v>
          </cell>
          <cell r="E3503" t="str">
            <v>LAP VANNDY</v>
          </cell>
          <cell r="F3503" t="str">
            <v>0470000107286</v>
          </cell>
        </row>
        <row r="3504">
          <cell r="B3504" t="str">
            <v>មុយ ឆេងមឿន</v>
          </cell>
          <cell r="C3504">
            <v>1860600239</v>
          </cell>
          <cell r="D3504" t="str">
            <v>មុយ ឆេងមឿន</v>
          </cell>
          <cell r="E3504" t="str">
            <v>MUY CHHENG MOEURN</v>
          </cell>
          <cell r="F3504" t="str">
            <v>0470000106905</v>
          </cell>
        </row>
        <row r="3505">
          <cell r="B3505" t="str">
            <v>ជន ដារ៉ា</v>
          </cell>
          <cell r="C3505">
            <v>1920800276</v>
          </cell>
          <cell r="D3505" t="str">
            <v>ជន ដារ៉ា</v>
          </cell>
          <cell r="E3505" t="str">
            <v>CHON DARA</v>
          </cell>
          <cell r="F3505" t="str">
            <v>0470000106948</v>
          </cell>
        </row>
        <row r="3506">
          <cell r="B3506" t="str">
            <v>វ៉ិច សារឿង</v>
          </cell>
          <cell r="C3506">
            <v>1920200172</v>
          </cell>
          <cell r="D3506" t="str">
            <v>វ៉ិច សារឿង</v>
          </cell>
          <cell r="E3506" t="str">
            <v>VECH SAROEURNG</v>
          </cell>
          <cell r="F3506" t="str">
            <v>0470000107413</v>
          </cell>
        </row>
        <row r="3507">
          <cell r="B3507" t="str">
            <v>លឹម គីមឆែ</v>
          </cell>
          <cell r="C3507">
            <v>1900700323</v>
          </cell>
          <cell r="D3507" t="str">
            <v>លឹម គីមឆែ</v>
          </cell>
          <cell r="E3507" t="str">
            <v>LIM KIMCHHE</v>
          </cell>
          <cell r="F3507" t="str">
            <v>0470000106999</v>
          </cell>
        </row>
        <row r="3508">
          <cell r="B3508" t="str">
            <v>ប៊ន អង់</v>
          </cell>
          <cell r="C3508">
            <v>1930700230</v>
          </cell>
          <cell r="D3508" t="str">
            <v>ប៊ន អង់</v>
          </cell>
          <cell r="E3508" t="str">
            <v>BORN ANG</v>
          </cell>
          <cell r="F3508" t="str">
            <v>0470000107219</v>
          </cell>
        </row>
        <row r="3509">
          <cell r="B3509" t="str">
            <v>ឌី សុនិតា</v>
          </cell>
          <cell r="C3509">
            <v>2940300445</v>
          </cell>
          <cell r="D3509" t="str">
            <v>ឌី សុនិតា</v>
          </cell>
          <cell r="E3509" t="str">
            <v>DY SONITA</v>
          </cell>
          <cell r="F3509" t="str">
            <v>0470000106883</v>
          </cell>
        </row>
        <row r="3510">
          <cell r="B3510" t="str">
            <v>ជី ប៊ុនធឿន</v>
          </cell>
          <cell r="C3510">
            <v>1920800275</v>
          </cell>
          <cell r="D3510" t="str">
            <v>ជី ប៊ុនធឿន</v>
          </cell>
          <cell r="E3510" t="str">
            <v>CHY BUNTHOEURN</v>
          </cell>
          <cell r="F3510" t="str">
            <v>0470000106848</v>
          </cell>
        </row>
        <row r="3511">
          <cell r="B3511" t="str">
            <v>ជាង វណ្ណៈ</v>
          </cell>
          <cell r="C3511">
            <v>1901200514</v>
          </cell>
          <cell r="D3511" t="str">
            <v>ជាង វណ្ណៈ</v>
          </cell>
          <cell r="E3511" t="str">
            <v>CHEANG VANNAK</v>
          </cell>
          <cell r="F3511" t="str">
            <v>0470000107596</v>
          </cell>
        </row>
        <row r="3512">
          <cell r="B3512" t="str">
            <v>ហេង ពុទ្ធិវិច្ឆិកា</v>
          </cell>
          <cell r="C3512">
            <v>1970700062</v>
          </cell>
          <cell r="D3512" t="str">
            <v>ហេង ពុទ្ធិវិច្ឆិកា</v>
          </cell>
          <cell r="E3512" t="str">
            <v>HENG POTHEVICHEKA</v>
          </cell>
          <cell r="F3512" t="str">
            <v>0470000106937</v>
          </cell>
        </row>
        <row r="3513">
          <cell r="B3513" t="str">
            <v>មុត ចិន្ដា</v>
          </cell>
          <cell r="C3513">
            <v>1781000070</v>
          </cell>
          <cell r="D3513" t="str">
            <v>មុត ចិន្ដា</v>
          </cell>
          <cell r="E3513" t="str">
            <v>MUT CHENDA</v>
          </cell>
          <cell r="F3513" t="str">
            <v>0560000041861</v>
          </cell>
        </row>
        <row r="3514">
          <cell r="B3514" t="str">
            <v>ព្រាប រ៉ាវន់</v>
          </cell>
          <cell r="C3514">
            <v>1692000215</v>
          </cell>
          <cell r="D3514" t="str">
            <v>ព្រាប រ៉ាវន់</v>
          </cell>
          <cell r="E3514" t="str">
            <v>PREAP RAVORN</v>
          </cell>
          <cell r="F3514" t="str">
            <v>0560000041818</v>
          </cell>
        </row>
        <row r="3515">
          <cell r="B3515" t="str">
            <v>នួន សំបូរ</v>
          </cell>
          <cell r="C3515">
            <v>1792000206</v>
          </cell>
          <cell r="D3515" t="str">
            <v>នួន សំបូរ</v>
          </cell>
          <cell r="E3515" t="str">
            <v>NUON SAMBO</v>
          </cell>
          <cell r="F3515" t="str">
            <v>0560000041691</v>
          </cell>
        </row>
        <row r="3516">
          <cell r="B3516" t="str">
            <v>ហាន រិទ្ធា</v>
          </cell>
          <cell r="C3516" t="str">
            <v>1801000106</v>
          </cell>
          <cell r="D3516" t="str">
            <v>ហាន រិទ្ធា</v>
          </cell>
          <cell r="E3516" t="str">
            <v>HAN RITHEA</v>
          </cell>
          <cell r="F3516" t="str">
            <v>0560000041683</v>
          </cell>
        </row>
        <row r="3517">
          <cell r="B3517" t="str">
            <v>ពុធ​ សំអាត</v>
          </cell>
          <cell r="C3517">
            <v>1770300242</v>
          </cell>
          <cell r="D3517" t="str">
            <v>ពុធ​ សំអាត</v>
          </cell>
          <cell r="E3517" t="str">
            <v>PUTH SAM ATH</v>
          </cell>
          <cell r="F3517" t="str">
            <v>0560000041257</v>
          </cell>
        </row>
        <row r="3518">
          <cell r="B3518" t="str">
            <v>ហង់ សុភាព</v>
          </cell>
          <cell r="C3518">
            <v>1802100428</v>
          </cell>
          <cell r="D3518" t="str">
            <v>ហង់ សុភាព</v>
          </cell>
          <cell r="E3518" t="str">
            <v>HANG SOPHEAP</v>
          </cell>
          <cell r="F3518" t="str">
            <v>0560000041144</v>
          </cell>
        </row>
        <row r="3519">
          <cell r="B3519" t="str">
            <v>មាស អេឡែន</v>
          </cell>
          <cell r="C3519">
            <v>2902000097</v>
          </cell>
          <cell r="D3519" t="str">
            <v>មាស អេឡែន</v>
          </cell>
          <cell r="E3519" t="str">
            <v>MEAS ELEN</v>
          </cell>
          <cell r="F3519" t="str">
            <v>0560000041411</v>
          </cell>
        </row>
        <row r="3520">
          <cell r="B3520" t="str">
            <v>ឈុំ វ៉ាត់</v>
          </cell>
          <cell r="C3520">
            <v>1891400225</v>
          </cell>
          <cell r="D3520" t="str">
            <v>ឈុំ វ៉ាត់</v>
          </cell>
          <cell r="E3520" t="str">
            <v>CHHUM VATH</v>
          </cell>
          <cell r="F3520" t="str">
            <v>0560000041357</v>
          </cell>
        </row>
        <row r="3521">
          <cell r="B3521" t="str">
            <v>ប៉ាល់ សុធា</v>
          </cell>
          <cell r="C3521">
            <v>2942000107</v>
          </cell>
          <cell r="D3521" t="str">
            <v>ប៉ាល់ សុធា</v>
          </cell>
          <cell r="E3521" t="str">
            <v>PALL SOTHEA</v>
          </cell>
          <cell r="F3521" t="str">
            <v>0560000041314</v>
          </cell>
        </row>
        <row r="3522">
          <cell r="B3522" t="str">
            <v>ហែន មេត្តា</v>
          </cell>
          <cell r="C3522">
            <v>1862000159</v>
          </cell>
          <cell r="D3522" t="str">
            <v>ហែន មេត្តា</v>
          </cell>
          <cell r="E3522" t="str">
            <v>HEN META</v>
          </cell>
          <cell r="F3522" t="str">
            <v>0570000045827</v>
          </cell>
        </row>
        <row r="3523">
          <cell r="B3523" t="str">
            <v>យ៉ាំ ហាត</v>
          </cell>
          <cell r="C3523">
            <v>1942000089</v>
          </cell>
          <cell r="D3523" t="str">
            <v>យ៉ាំ ហាត</v>
          </cell>
          <cell r="E3523" t="str">
            <v>YAM HAT</v>
          </cell>
          <cell r="F3523" t="str">
            <v>0560000075499</v>
          </cell>
        </row>
        <row r="3524">
          <cell r="B3524" t="str">
            <v>ផាន់ សម្បត្ដិ</v>
          </cell>
          <cell r="C3524">
            <v>1862100382</v>
          </cell>
          <cell r="D3524" t="str">
            <v>ផាន់ សម្បត្ដិ</v>
          </cell>
          <cell r="E3524" t="str">
            <v>PHAN SAMBATH</v>
          </cell>
          <cell r="F3524" t="str">
            <v>0560000041667</v>
          </cell>
        </row>
        <row r="3525">
          <cell r="B3525" t="str">
            <v>អ៊ុក ម៉ារ៉ា</v>
          </cell>
          <cell r="C3525">
            <v>2852000075</v>
          </cell>
          <cell r="D3525" t="str">
            <v>អ៊ុក ម៉ារ៉ា</v>
          </cell>
          <cell r="E3525" t="str">
            <v>UK MARA</v>
          </cell>
          <cell r="F3525" t="str">
            <v>0560000041349</v>
          </cell>
        </row>
        <row r="3526">
          <cell r="B3526" t="str">
            <v>ឡុន លាង</v>
          </cell>
          <cell r="C3526">
            <v>1870300478</v>
          </cell>
          <cell r="D3526" t="str">
            <v>ឡុន លាង</v>
          </cell>
          <cell r="E3526" t="str">
            <v>LUN LEANG</v>
          </cell>
          <cell r="F3526" t="str">
            <v>0560000041306</v>
          </cell>
        </row>
        <row r="3527">
          <cell r="B3527" t="str">
            <v>គីម សុខនី</v>
          </cell>
          <cell r="C3527">
            <v>1880800316</v>
          </cell>
          <cell r="D3527" t="str">
            <v>គីម សុខនី</v>
          </cell>
          <cell r="E3527" t="str">
            <v>KIM SOKNY</v>
          </cell>
          <cell r="F3527" t="str">
            <v>0560000041322</v>
          </cell>
        </row>
        <row r="3528">
          <cell r="B3528" t="str">
            <v>នួន រតនៈវិសាល</v>
          </cell>
          <cell r="C3528">
            <v>1881700182</v>
          </cell>
          <cell r="D3528" t="str">
            <v>នួន រតនៈវិសាល</v>
          </cell>
          <cell r="E3528" t="str">
            <v>NOUN RATHANAKVISAL</v>
          </cell>
          <cell r="F3528" t="str">
            <v>0120000216734</v>
          </cell>
        </row>
        <row r="3529">
          <cell r="B3529" t="str">
            <v>ស្រី សុវណ្ណរ៉ាត់</v>
          </cell>
          <cell r="C3529">
            <v>1942000091</v>
          </cell>
          <cell r="D3529" t="str">
            <v>ស្រី សុវណ្ណរ៉ាត់</v>
          </cell>
          <cell r="E3529" t="str">
            <v>SREY SOVANNRATH</v>
          </cell>
          <cell r="F3529" t="str">
            <v>0560000041799</v>
          </cell>
        </row>
        <row r="3530">
          <cell r="B3530" t="str">
            <v>ផាន់ សុភាព</v>
          </cell>
          <cell r="C3530" t="str">
            <v>1881400286</v>
          </cell>
          <cell r="D3530" t="str">
            <v>ផាន់ សុភាព</v>
          </cell>
          <cell r="E3530" t="str">
            <v>PHAN SOPHEAP</v>
          </cell>
          <cell r="F3530">
            <v>560000041764</v>
          </cell>
        </row>
        <row r="3531">
          <cell r="B3531" t="str">
            <v>ឌុក សុភារិន</v>
          </cell>
          <cell r="C3531">
            <v>1830700337</v>
          </cell>
          <cell r="D3531" t="str">
            <v>ឌុក សុភារិន</v>
          </cell>
          <cell r="E3531" t="str">
            <v>DUK SOPHEARIN</v>
          </cell>
          <cell r="F3531" t="str">
            <v>0560000041497</v>
          </cell>
        </row>
        <row r="3532">
          <cell r="B3532" t="str">
            <v>យិន សុខា</v>
          </cell>
          <cell r="C3532">
            <v>1782100215</v>
          </cell>
          <cell r="D3532" t="str">
            <v>យិន សុខា</v>
          </cell>
          <cell r="E3532" t="str">
            <v>YIN SOKHA</v>
          </cell>
          <cell r="F3532" t="str">
            <v>0560000041721</v>
          </cell>
        </row>
        <row r="3533">
          <cell r="B3533" t="str">
            <v>គឹម រិត</v>
          </cell>
          <cell r="C3533">
            <v>1852000177</v>
          </cell>
          <cell r="D3533" t="str">
            <v>គឹម រិត</v>
          </cell>
          <cell r="E3533" t="str">
            <v>KIM RITH</v>
          </cell>
          <cell r="F3533" t="str">
            <v>0560000041373</v>
          </cell>
        </row>
        <row r="3534">
          <cell r="B3534" t="str">
            <v>ហូយ គឹមឈាង</v>
          </cell>
          <cell r="C3534">
            <v>1950200104</v>
          </cell>
          <cell r="D3534" t="str">
            <v>ហូយ គឹមឈាង</v>
          </cell>
          <cell r="E3534" t="str">
            <v>HOY KOEMCHHEANG</v>
          </cell>
          <cell r="F3534" t="str">
            <v>0560000041659</v>
          </cell>
        </row>
        <row r="3535">
          <cell r="B3535" t="str">
            <v>អែម សង្វារ</v>
          </cell>
          <cell r="C3535">
            <v>2962000089</v>
          </cell>
          <cell r="D3535" t="str">
            <v>អែម សង្វារ</v>
          </cell>
          <cell r="E3535" t="str">
            <v>EM SONGVA</v>
          </cell>
          <cell r="F3535" t="str">
            <v>0560000041594</v>
          </cell>
        </row>
        <row r="3536">
          <cell r="B3536" t="str">
            <v>សាញ់ ប្រសាល</v>
          </cell>
          <cell r="C3536">
            <v>1932000141</v>
          </cell>
          <cell r="D3536" t="str">
            <v>សាញ់ ប្រសាល</v>
          </cell>
          <cell r="E3536" t="str">
            <v>SANHH BRSAL</v>
          </cell>
          <cell r="F3536" t="str">
            <v>0560000041829</v>
          </cell>
        </row>
        <row r="3537">
          <cell r="B3537" t="str">
            <v>គឹម សំអុន</v>
          </cell>
          <cell r="C3537">
            <v>1842000180</v>
          </cell>
          <cell r="D3537" t="str">
            <v>គឹម សំអុន</v>
          </cell>
          <cell r="E3537" t="str">
            <v>KIM SAM ONN</v>
          </cell>
          <cell r="F3537" t="str">
            <v>0560000041543</v>
          </cell>
        </row>
        <row r="3538">
          <cell r="B3538" t="str">
            <v>ចាន់ សំអុល</v>
          </cell>
          <cell r="C3538">
            <v>1842000195</v>
          </cell>
          <cell r="D3538" t="str">
            <v>ចាន់ សំអុល</v>
          </cell>
          <cell r="E3538" t="str">
            <v>CHAN SAM OL</v>
          </cell>
          <cell r="F3538" t="str">
            <v>0560000041616</v>
          </cell>
        </row>
        <row r="3539">
          <cell r="B3539" t="str">
            <v>ឃុន រង្សី</v>
          </cell>
          <cell r="C3539">
            <v>1872000235</v>
          </cell>
          <cell r="D3539" t="str">
            <v>ឃុន រង្សី</v>
          </cell>
          <cell r="E3539" t="str">
            <v>KHUN RAINGSEY</v>
          </cell>
          <cell r="F3539" t="str">
            <v>0560000041292</v>
          </cell>
        </row>
        <row r="3540">
          <cell r="B3540" t="str">
            <v>ឈួន សាវ៉េន</v>
          </cell>
          <cell r="C3540">
            <v>1840300419</v>
          </cell>
          <cell r="D3540" t="str">
            <v>ឈួន សាវ៉េន</v>
          </cell>
          <cell r="E3540" t="str">
            <v>CHHUON SAVEN</v>
          </cell>
          <cell r="F3540" t="str">
            <v>0560000041195</v>
          </cell>
        </row>
        <row r="3541">
          <cell r="B3541" t="str">
            <v>តូច សូរីណូ</v>
          </cell>
          <cell r="C3541">
            <v>1822000201</v>
          </cell>
          <cell r="D3541" t="str">
            <v>តូច សូរីណូ</v>
          </cell>
          <cell r="E3541" t="str">
            <v>TOCH SORINO</v>
          </cell>
          <cell r="F3541" t="str">
            <v>0560000041586</v>
          </cell>
        </row>
        <row r="3542">
          <cell r="B3542" t="str">
            <v>ឃី សំអូន</v>
          </cell>
          <cell r="C3542" t="str">
            <v>1810200416</v>
          </cell>
          <cell r="D3542" t="str">
            <v>ឃី សំអូន</v>
          </cell>
          <cell r="E3542" t="str">
            <v>KHY SAM AUN</v>
          </cell>
          <cell r="F3542" t="str">
            <v>0560000041632</v>
          </cell>
        </row>
        <row r="3543">
          <cell r="B3543" t="str">
            <v>ហូន សុវិច្ឆិកា</v>
          </cell>
          <cell r="C3543">
            <v>2832000067</v>
          </cell>
          <cell r="D3543" t="str">
            <v>ហូន សុវិច្ឆិកា</v>
          </cell>
          <cell r="E3543" t="str">
            <v>HAUN SOVICHHIKA</v>
          </cell>
          <cell r="F3543" t="str">
            <v>0560000041877</v>
          </cell>
        </row>
        <row r="3544">
          <cell r="B3544" t="str">
            <v>ម៉ា សូរិយា</v>
          </cell>
          <cell r="C3544">
            <v>1822000203</v>
          </cell>
          <cell r="D3544" t="str">
            <v>ម៉ា សូរិយា</v>
          </cell>
          <cell r="E3544" t="str">
            <v>MA SORYA</v>
          </cell>
          <cell r="F3544" t="str">
            <v>0560000041845</v>
          </cell>
        </row>
        <row r="3545">
          <cell r="B3545" t="str">
            <v>ប៉ែន ចរិយា</v>
          </cell>
          <cell r="C3545">
            <v>2882000129</v>
          </cell>
          <cell r="D3545" t="str">
            <v>ប៉ែន ចរិយា</v>
          </cell>
          <cell r="E3545" t="str">
            <v>PEN CHAKRIYA</v>
          </cell>
          <cell r="F3545" t="str">
            <v>0560000041427</v>
          </cell>
        </row>
        <row r="3546">
          <cell r="B3546" t="str">
            <v>គឹម យាន</v>
          </cell>
          <cell r="C3546">
            <v>1890800330</v>
          </cell>
          <cell r="D3546" t="str">
            <v>គឹម យាន</v>
          </cell>
          <cell r="E3546" t="str">
            <v>KIM YEAN</v>
          </cell>
          <cell r="F3546" t="str">
            <v>0560000041535</v>
          </cell>
        </row>
        <row r="3547">
          <cell r="B3547" t="str">
            <v>ជា ភិរុណ</v>
          </cell>
          <cell r="C3547">
            <v>1811200323</v>
          </cell>
          <cell r="D3547" t="str">
            <v>ជា ភិរុណ</v>
          </cell>
          <cell r="E3547" t="str">
            <v>CHEA PHIRUN</v>
          </cell>
          <cell r="F3547" t="str">
            <v>0560000041478</v>
          </cell>
        </row>
        <row r="3548">
          <cell r="B3548" t="str">
            <v>សួស រ៉ាម៉េត</v>
          </cell>
          <cell r="C3548">
            <v>1882000194</v>
          </cell>
          <cell r="D3548" t="str">
            <v>សួស រ៉ាម៉េត</v>
          </cell>
          <cell r="E3548" t="str">
            <v>SOUS RAMET</v>
          </cell>
          <cell r="F3548" t="str">
            <v>0560000041365</v>
          </cell>
        </row>
        <row r="3549">
          <cell r="B3549" t="str">
            <v>គង់ ភារិន្ទ</v>
          </cell>
          <cell r="C3549">
            <v>1822000220</v>
          </cell>
          <cell r="D3549" t="str">
            <v>គង់ ភារិន្ទ</v>
          </cell>
          <cell r="E3549" t="str">
            <v>KONG PHEARIN</v>
          </cell>
          <cell r="F3549" t="str">
            <v>0500000102547</v>
          </cell>
        </row>
        <row r="3550">
          <cell r="B3550" t="str">
            <v>កោះ ទី</v>
          </cell>
          <cell r="C3550">
            <v>1751000086</v>
          </cell>
          <cell r="D3550" t="str">
            <v>កោះ ទី</v>
          </cell>
          <cell r="E3550" t="str">
            <v>KOH TY</v>
          </cell>
          <cell r="F3550" t="str">
            <v>0560000041489</v>
          </cell>
        </row>
        <row r="3551">
          <cell r="B3551" t="str">
            <v>ស៊ឹម សុខខែង</v>
          </cell>
          <cell r="C3551">
            <v>1850800240</v>
          </cell>
          <cell r="D3551" t="str">
            <v>ស៊ឹម សុខខែង</v>
          </cell>
          <cell r="E3551" t="str">
            <v>SIM SOKHENG</v>
          </cell>
          <cell r="F3551" t="str">
            <v>0560000041397</v>
          </cell>
        </row>
        <row r="3552">
          <cell r="B3552" t="str">
            <v>ចក់ រតនា</v>
          </cell>
          <cell r="C3552">
            <v>1891400301</v>
          </cell>
          <cell r="D3552" t="str">
            <v>ចក់ រតនា</v>
          </cell>
          <cell r="E3552" t="str">
            <v>CHORK RATANA</v>
          </cell>
          <cell r="F3552" t="str">
            <v>0560000041853</v>
          </cell>
        </row>
        <row r="3553">
          <cell r="B3553" t="str">
            <v>អៀម ឌីណាវ</v>
          </cell>
          <cell r="C3553">
            <v>1900100151</v>
          </cell>
          <cell r="D3553" t="str">
            <v>អៀម ឌីណាវ</v>
          </cell>
          <cell r="E3553" t="str">
            <v>AIEM DYNAV</v>
          </cell>
          <cell r="F3553" t="str">
            <v>0560000041284</v>
          </cell>
        </row>
        <row r="3554">
          <cell r="B3554" t="str">
            <v>អ៊ូ ស៊ីណា</v>
          </cell>
          <cell r="C3554">
            <v>1920400161</v>
          </cell>
          <cell r="D3554" t="str">
            <v>អ៊ូ ស៊ីណា</v>
          </cell>
          <cell r="E3554" t="str">
            <v>OU SINA</v>
          </cell>
          <cell r="F3554" t="str">
            <v>0560000041403</v>
          </cell>
        </row>
        <row r="3555">
          <cell r="B3555" t="str">
            <v>សុន សៃ</v>
          </cell>
          <cell r="C3555">
            <v>1940400102</v>
          </cell>
          <cell r="D3555" t="str">
            <v>សុន សៃ</v>
          </cell>
          <cell r="E3555" t="str">
            <v>SON SAY</v>
          </cell>
          <cell r="F3555" t="str">
            <v>0560000041187</v>
          </cell>
        </row>
        <row r="3556">
          <cell r="B3556" t="str">
            <v>សាំង វ៉ន</v>
          </cell>
          <cell r="C3556">
            <v>1892100522</v>
          </cell>
          <cell r="D3556" t="str">
            <v>សាំង វ៉ន</v>
          </cell>
          <cell r="E3556" t="str">
            <v>SANG VORN</v>
          </cell>
          <cell r="F3556" t="str">
            <v>0560000041802</v>
          </cell>
        </row>
        <row r="3557">
          <cell r="B3557" t="str">
            <v>ឈឹម សុជាតិប៉ូលីន</v>
          </cell>
          <cell r="C3557">
            <v>1900800209</v>
          </cell>
          <cell r="D3557" t="str">
            <v>ឈឹម សុជាតិប៉ូលីន</v>
          </cell>
          <cell r="E3557" t="str">
            <v>CHHIM SOCHEATPOLIN</v>
          </cell>
          <cell r="F3557" t="str">
            <v>0560000041934</v>
          </cell>
        </row>
        <row r="3558">
          <cell r="B3558" t="str">
            <v>យ៉ាន់ សុភ័ក្ត្រ</v>
          </cell>
          <cell r="C3558">
            <v>1921400128</v>
          </cell>
          <cell r="D3558" t="str">
            <v>យ៉ាន់ សុភ័ក្ត្រ</v>
          </cell>
          <cell r="E3558" t="str">
            <v>YANN SOPHEAK</v>
          </cell>
          <cell r="F3558" t="str">
            <v>0560000041241</v>
          </cell>
        </row>
        <row r="3559">
          <cell r="B3559" t="str">
            <v>នៅ គង្គា</v>
          </cell>
          <cell r="C3559">
            <v>1912000163</v>
          </cell>
          <cell r="D3559" t="str">
            <v>នៅ គង្គា</v>
          </cell>
          <cell r="E3559" t="str">
            <v>NEOU KONGKEA</v>
          </cell>
          <cell r="F3559" t="str">
            <v>0560000041438</v>
          </cell>
        </row>
        <row r="3560">
          <cell r="B3560" t="str">
            <v>ចេន សុវណ្ណារាជ</v>
          </cell>
          <cell r="C3560">
            <v>1962000045</v>
          </cell>
          <cell r="D3560" t="str">
            <v>ចេន សុវណ្ណារាជ</v>
          </cell>
          <cell r="E3560" t="str">
            <v>CHAIN SOVANNAREACH</v>
          </cell>
          <cell r="F3560" t="str">
            <v>0560000041788</v>
          </cell>
        </row>
        <row r="3561">
          <cell r="B3561" t="str">
            <v>ទ្រី សុខេង</v>
          </cell>
          <cell r="C3561">
            <v>1952100141</v>
          </cell>
          <cell r="D3561" t="str">
            <v>ទ្រី សុខេង</v>
          </cell>
          <cell r="E3561" t="str">
            <v>TRY SOKHENG</v>
          </cell>
          <cell r="F3561" t="str">
            <v>0560000041276</v>
          </cell>
        </row>
        <row r="3562">
          <cell r="B3562" t="str">
            <v>អ៊ីម គីមឡុង</v>
          </cell>
          <cell r="C3562">
            <v>1930800227</v>
          </cell>
          <cell r="D3562" t="str">
            <v>អ៊ីម គីមឡុង</v>
          </cell>
          <cell r="E3562" t="str">
            <v>IM KIMLONG</v>
          </cell>
          <cell r="F3562" t="str">
            <v>0560000041713</v>
          </cell>
        </row>
        <row r="3563">
          <cell r="B3563" t="str">
            <v>យ៉ា សូម៉ារ៉េត</v>
          </cell>
          <cell r="C3563">
            <v>1791200103</v>
          </cell>
          <cell r="D3563" t="str">
            <v>យ៉ា សូម៉ារ៉េត</v>
          </cell>
          <cell r="E3563" t="str">
            <v>YA SOMARETH</v>
          </cell>
          <cell r="F3563" t="str">
            <v>0560000041446</v>
          </cell>
        </row>
        <row r="3564">
          <cell r="B3564" t="str">
            <v>នៀ សុភារ៉ា</v>
          </cell>
          <cell r="C3564">
            <v>1862000239</v>
          </cell>
          <cell r="D3564" t="str">
            <v>នៀ សុភារ៉ា</v>
          </cell>
          <cell r="E3564" t="str">
            <v>NIA SOPHEARA</v>
          </cell>
          <cell r="F3564" t="str">
            <v>0560000041756</v>
          </cell>
        </row>
        <row r="3565">
          <cell r="B3565" t="str">
            <v>ប៉ាង ទិត្ថា</v>
          </cell>
          <cell r="C3565">
            <v>1922000154</v>
          </cell>
          <cell r="D3565" t="str">
            <v>ប៉ាង ទិត្ថា</v>
          </cell>
          <cell r="E3565" t="str">
            <v>PANG TITHA</v>
          </cell>
          <cell r="F3565" t="str">
            <v>0560000041648</v>
          </cell>
        </row>
        <row r="3566">
          <cell r="B3566" t="str">
            <v>យ៉ែម វីរៈ</v>
          </cell>
          <cell r="C3566">
            <v>1960400066</v>
          </cell>
          <cell r="D3566" t="str">
            <v>យ៉ែម វីរៈ</v>
          </cell>
          <cell r="E3566" t="str">
            <v>YEM VIRAK</v>
          </cell>
          <cell r="F3566" t="str">
            <v>0560000041527</v>
          </cell>
        </row>
        <row r="3567">
          <cell r="B3567" t="str">
            <v>ទុំ សៅផល្លា</v>
          </cell>
          <cell r="C3567">
            <v>2892000095</v>
          </cell>
          <cell r="D3567" t="str">
            <v>ទុំ សៅផល្លា</v>
          </cell>
          <cell r="E3567" t="str">
            <v>TOM SAOPHALLA</v>
          </cell>
          <cell r="F3567" t="str">
            <v>0560000041338</v>
          </cell>
        </row>
        <row r="3568">
          <cell r="B3568" t="str">
            <v>នុត កក្កដា</v>
          </cell>
          <cell r="C3568">
            <v>2912000126</v>
          </cell>
          <cell r="D3568" t="str">
            <v>នុត កក្កដា</v>
          </cell>
          <cell r="E3568" t="str">
            <v>NUT KAKADA</v>
          </cell>
          <cell r="F3568" t="str">
            <v>0560000041381</v>
          </cell>
        </row>
        <row r="3569">
          <cell r="B3569" t="str">
            <v>វណ្ណា ឌីម៉ង់</v>
          </cell>
          <cell r="C3569">
            <v>1942100221</v>
          </cell>
          <cell r="D3569" t="str">
            <v>វណ្ណា ឌីម៉ង់</v>
          </cell>
          <cell r="E3569" t="str">
            <v>VANNA DIMONG</v>
          </cell>
          <cell r="F3569" t="str">
            <v>0560000041578</v>
          </cell>
        </row>
        <row r="3570">
          <cell r="B3570" t="str">
            <v>យ៉ាន់ រត្ថា</v>
          </cell>
          <cell r="C3570">
            <v>1902000185</v>
          </cell>
          <cell r="D3570" t="str">
            <v>យ៉ាន់ រត្ថា</v>
          </cell>
          <cell r="E3570" t="str">
            <v>YANN RATHA</v>
          </cell>
          <cell r="F3570" t="str">
            <v>0560000041233</v>
          </cell>
        </row>
        <row r="3571">
          <cell r="B3571" t="str">
            <v>យក់ ច័ន្ទពិសិដ្ឋ</v>
          </cell>
          <cell r="C3571">
            <v>1872000194</v>
          </cell>
          <cell r="D3571" t="str">
            <v>យក់ ច័ន្ទពិសិដ្ឋ</v>
          </cell>
          <cell r="E3571" t="str">
            <v>YOUK CHANPISETH</v>
          </cell>
          <cell r="F3571" t="str">
            <v>0560000041907</v>
          </cell>
        </row>
        <row r="3572">
          <cell r="B3572" t="str">
            <v>ជា ប៊ុនធិន</v>
          </cell>
          <cell r="C3572">
            <v>1920800274</v>
          </cell>
          <cell r="D3572" t="str">
            <v>ជា ប៊ុនធិន</v>
          </cell>
          <cell r="E3572" t="str">
            <v>CHEA BUNTHIN</v>
          </cell>
          <cell r="F3572" t="str">
            <v>0560000041225</v>
          </cell>
        </row>
        <row r="3573">
          <cell r="B3573" t="str">
            <v>សុខ សុឫទ្ធី</v>
          </cell>
          <cell r="C3573">
            <v>1942000090</v>
          </cell>
          <cell r="D3573" t="str">
            <v>សុខ សុឫទ្ធី</v>
          </cell>
          <cell r="E3573" t="str">
            <v>SOK SORITHY</v>
          </cell>
          <cell r="F3573" t="str">
            <v>0560000041748</v>
          </cell>
        </row>
        <row r="3574">
          <cell r="B3574" t="str">
            <v>សូ ពិសី</v>
          </cell>
          <cell r="C3574">
            <v>1832000215</v>
          </cell>
          <cell r="D3574" t="str">
            <v>សូ ពិសី</v>
          </cell>
          <cell r="E3574" t="str">
            <v>SO PISEY</v>
          </cell>
          <cell r="F3574" t="str">
            <v>0560000041508</v>
          </cell>
        </row>
        <row r="3575">
          <cell r="B3575" t="str">
            <v>អ៊ុក លីណា</v>
          </cell>
          <cell r="C3575">
            <v>1892000124</v>
          </cell>
          <cell r="D3575" t="str">
            <v>អ៊ុក លីណា</v>
          </cell>
          <cell r="E3575" t="str">
            <v>UK LINA</v>
          </cell>
          <cell r="F3575" t="str">
            <v>0560000041737</v>
          </cell>
        </row>
        <row r="3576">
          <cell r="B3576" t="str">
            <v>គង់ ចន្ទបុប្ផា</v>
          </cell>
          <cell r="C3576">
            <v>2892000096</v>
          </cell>
          <cell r="D3576" t="str">
            <v>គង់ ចន្ទបុប្ផា</v>
          </cell>
          <cell r="E3576" t="str">
            <v>KONG CHANBOPHA</v>
          </cell>
          <cell r="F3576" t="str">
            <v>0560000041926</v>
          </cell>
        </row>
        <row r="3577">
          <cell r="B3577" t="str">
            <v>ធូ សុភាព</v>
          </cell>
          <cell r="C3577">
            <v>1802100508</v>
          </cell>
          <cell r="D3577" t="str">
            <v>ធូ សុភាព</v>
          </cell>
          <cell r="E3577" t="str">
            <v>THOU SOPHEAP</v>
          </cell>
          <cell r="F3577" t="str">
            <v>0280000144528</v>
          </cell>
        </row>
        <row r="3578">
          <cell r="B3578" t="str">
            <v>មៀច បូរិទ្ធ</v>
          </cell>
          <cell r="C3578">
            <v>1692100260</v>
          </cell>
          <cell r="D3578" t="str">
            <v>មៀច បូរិទ្ធ</v>
          </cell>
          <cell r="E3578" t="str">
            <v>MIECH BORITH</v>
          </cell>
          <cell r="F3578" t="str">
            <v>0280000144986</v>
          </cell>
        </row>
        <row r="3579">
          <cell r="B3579" t="str">
            <v>ផាន់ ហេង</v>
          </cell>
          <cell r="C3579">
            <v>1832100514</v>
          </cell>
          <cell r="D3579" t="str">
            <v>ផាន់ ហេង</v>
          </cell>
          <cell r="E3579" t="str">
            <v>PHANN HENG</v>
          </cell>
          <cell r="F3579" t="str">
            <v>0280000144544</v>
          </cell>
        </row>
        <row r="3580">
          <cell r="B3580" t="str">
            <v>ឆុន ខេមរៈ</v>
          </cell>
          <cell r="C3580">
            <v>1852100409</v>
          </cell>
          <cell r="D3580" t="str">
            <v>ឆុន ខេមរៈ</v>
          </cell>
          <cell r="E3580" t="str">
            <v>CHHON KHEMARAK</v>
          </cell>
          <cell r="F3580" t="str">
            <v>0280000145303</v>
          </cell>
        </row>
        <row r="3581">
          <cell r="B3581" t="str">
            <v>ចេង យូរ៉ា</v>
          </cell>
          <cell r="C3581">
            <v>1812100456</v>
          </cell>
          <cell r="D3581" t="str">
            <v>ចេង យូរ៉ា</v>
          </cell>
          <cell r="E3581" t="str">
            <v>CHENG YOURA</v>
          </cell>
          <cell r="F3581" t="str">
            <v>0280000144625</v>
          </cell>
        </row>
        <row r="3582">
          <cell r="B3582" t="str">
            <v>ញ៉ិល ទិត្យដារ៉ា</v>
          </cell>
          <cell r="C3582">
            <v>1802100242</v>
          </cell>
          <cell r="D3582" t="str">
            <v>ញ៉ិល ទិត្យដារ៉ា</v>
          </cell>
          <cell r="E3582" t="str">
            <v>NHEL TITHDARA</v>
          </cell>
          <cell r="F3582" t="str">
            <v>0280000144878</v>
          </cell>
        </row>
        <row r="3583">
          <cell r="B3583" t="str">
            <v>ខែន ញ៉ា</v>
          </cell>
          <cell r="C3583">
            <v>1940700127</v>
          </cell>
          <cell r="D3583" t="str">
            <v>ខែន ញ៉ា</v>
          </cell>
          <cell r="E3583" t="str">
            <v>KHEN NHA</v>
          </cell>
          <cell r="F3583" t="str">
            <v>0280000144609</v>
          </cell>
        </row>
        <row r="3584">
          <cell r="B3584" t="str">
            <v>គុន សុជាតា</v>
          </cell>
          <cell r="C3584" t="str">
            <v>2912100322</v>
          </cell>
          <cell r="D3584" t="str">
            <v>គុន សុជាតា</v>
          </cell>
          <cell r="E3584" t="str">
            <v>KUN SOCHEATA</v>
          </cell>
          <cell r="F3584" t="str">
            <v>0280000144579</v>
          </cell>
        </row>
        <row r="3585">
          <cell r="B3585" t="str">
            <v>សំ សុគន្ធា</v>
          </cell>
          <cell r="C3585" t="str">
            <v>1912100358</v>
          </cell>
          <cell r="D3585" t="str">
            <v>សំ សុគន្ធា</v>
          </cell>
          <cell r="E3585" t="str">
            <v>SOM SOKUNTHEA</v>
          </cell>
          <cell r="F3585" t="str">
            <v>0280000144587</v>
          </cell>
        </row>
        <row r="3586">
          <cell r="B3586" t="str">
            <v>ឱក ឌី</v>
          </cell>
          <cell r="C3586">
            <v>1742100027</v>
          </cell>
          <cell r="D3586" t="str">
            <v>ឱក ឌី</v>
          </cell>
          <cell r="E3586" t="str">
            <v>AOK DY</v>
          </cell>
          <cell r="F3586" t="str">
            <v>0010002532277</v>
          </cell>
        </row>
        <row r="3587">
          <cell r="B3587" t="str">
            <v>នន់ ព្រហស្បតិ៍នី</v>
          </cell>
          <cell r="C3587">
            <v>2852100179</v>
          </cell>
          <cell r="D3587" t="str">
            <v>នន់ ព្រហស្បតិ៍នី</v>
          </cell>
          <cell r="E3587" t="str">
            <v>NOUN PROHORSNY</v>
          </cell>
          <cell r="F3587" t="str">
            <v>0280000144552</v>
          </cell>
        </row>
        <row r="3588">
          <cell r="B3588" t="str">
            <v>ណុន សំណាង</v>
          </cell>
          <cell r="C3588">
            <v>2892100226</v>
          </cell>
          <cell r="D3588" t="str">
            <v>ណុន សំណាង</v>
          </cell>
          <cell r="E3588" t="str">
            <v>NON SAMNANG</v>
          </cell>
          <cell r="F3588" t="str">
            <v>0280000144668</v>
          </cell>
        </row>
        <row r="3589">
          <cell r="B3589" t="str">
            <v>អ៊ិន ហាក់</v>
          </cell>
          <cell r="C3589">
            <v>1932100309</v>
          </cell>
          <cell r="D3589" t="str">
            <v>អ៊ិន ហាក់</v>
          </cell>
          <cell r="E3589" t="str">
            <v>IN HAK</v>
          </cell>
          <cell r="F3589" t="str">
            <v>0080000724495</v>
          </cell>
        </row>
        <row r="3590">
          <cell r="B3590" t="str">
            <v>យឿង អាយស្រ៊ុន</v>
          </cell>
          <cell r="C3590">
            <v>2802100115</v>
          </cell>
          <cell r="D3590" t="str">
            <v>យឿង អាយស្រ៊ុន</v>
          </cell>
          <cell r="E3590" t="str">
            <v>YOEUNG AYSRUN</v>
          </cell>
          <cell r="F3590" t="str">
            <v>0280000144862</v>
          </cell>
        </row>
        <row r="3591">
          <cell r="B3591" t="str">
            <v>ឡាយ យូល័យ</v>
          </cell>
          <cell r="C3591">
            <v>2872100249</v>
          </cell>
          <cell r="D3591" t="str">
            <v>ឡាយ យូល័យ</v>
          </cell>
          <cell r="E3591" t="str">
            <v>LAY YOULEY</v>
          </cell>
          <cell r="F3591" t="str">
            <v>0280000144897</v>
          </cell>
        </row>
        <row r="3592">
          <cell r="B3592" t="str">
            <v>ចែម ថាវី</v>
          </cell>
          <cell r="C3592">
            <v>2902100327</v>
          </cell>
          <cell r="D3592" t="str">
            <v>ចែម ថាវី</v>
          </cell>
          <cell r="E3592" t="str">
            <v>CHAM THAVY</v>
          </cell>
          <cell r="F3592" t="str">
            <v>0280000144927</v>
          </cell>
        </row>
        <row r="3593">
          <cell r="B3593" t="str">
            <v>ភី សួស្តី</v>
          </cell>
          <cell r="C3593">
            <v>1862100475</v>
          </cell>
          <cell r="D3593" t="str">
            <v>ភី សួស្តី</v>
          </cell>
          <cell r="E3593" t="str">
            <v>PHI SOUSDEY</v>
          </cell>
          <cell r="F3593" t="str">
            <v>0280000145346</v>
          </cell>
        </row>
        <row r="3594">
          <cell r="B3594" t="str">
            <v>អ៊ុក រដ្ឋា</v>
          </cell>
          <cell r="C3594">
            <v>2912100231</v>
          </cell>
          <cell r="D3594" t="str">
            <v>អ៊ុក រដ្ឋា</v>
          </cell>
          <cell r="E3594" t="str">
            <v>OUK RATHA</v>
          </cell>
          <cell r="F3594" t="str">
            <v>0280000145133</v>
          </cell>
        </row>
        <row r="3595">
          <cell r="B3595" t="str">
            <v>សន សុភាវី</v>
          </cell>
          <cell r="C3595">
            <v>2912100214</v>
          </cell>
          <cell r="D3595" t="str">
            <v>សន សុភាវី</v>
          </cell>
          <cell r="E3595" t="str">
            <v>SAN SOPHEAVY</v>
          </cell>
          <cell r="F3595" t="str">
            <v>0280000145141</v>
          </cell>
        </row>
        <row r="3596">
          <cell r="B3596" t="str">
            <v>សេង ធារ៉ា</v>
          </cell>
          <cell r="C3596">
            <v>1820300457</v>
          </cell>
          <cell r="D3596" t="str">
            <v>សេង ធារ៉ា</v>
          </cell>
          <cell r="E3596" t="str">
            <v>SENG THEARA</v>
          </cell>
          <cell r="F3596" t="str">
            <v>0490000026023</v>
          </cell>
        </row>
        <row r="3597">
          <cell r="B3597" t="str">
            <v>ខៀវ ឌីណា</v>
          </cell>
          <cell r="C3597">
            <v>2832100163</v>
          </cell>
          <cell r="D3597" t="str">
            <v>ខៀវ ឌីណា</v>
          </cell>
          <cell r="E3597" t="str">
            <v>KHIEV DINA</v>
          </cell>
          <cell r="F3597" t="str">
            <v>0280000144781</v>
          </cell>
        </row>
        <row r="3598">
          <cell r="B3598" t="str">
            <v>ជា ចណ្ណារី</v>
          </cell>
          <cell r="C3598" t="str">
            <v>2882100302</v>
          </cell>
          <cell r="D3598" t="str">
            <v>ជា ចណ្ណារី</v>
          </cell>
          <cell r="E3598" t="str">
            <v>CHEA CHANARY</v>
          </cell>
          <cell r="F3598" t="str">
            <v>0280000144838</v>
          </cell>
        </row>
        <row r="3599">
          <cell r="B3599" t="str">
            <v>ណុម សំរុង</v>
          </cell>
          <cell r="C3599" t="str">
            <v>1872100577</v>
          </cell>
          <cell r="D3599" t="str">
            <v>ណុម សំរុង</v>
          </cell>
          <cell r="E3599" t="str">
            <v>NOM SAMRONG</v>
          </cell>
          <cell r="F3599" t="str">
            <v>0280000144943</v>
          </cell>
        </row>
        <row r="3600">
          <cell r="B3600" t="str">
            <v>ទេព រតនា</v>
          </cell>
          <cell r="C3600" t="str">
            <v>1900200108</v>
          </cell>
          <cell r="D3600" t="str">
            <v>ទេព រតនា</v>
          </cell>
          <cell r="E3600" t="str">
            <v>TEP RATHNA</v>
          </cell>
          <cell r="F3600" t="str">
            <v>0280000144811</v>
          </cell>
        </row>
        <row r="3601">
          <cell r="B3601" t="str">
            <v>សែស សារុន</v>
          </cell>
          <cell r="C3601">
            <v>2902100341</v>
          </cell>
          <cell r="D3601" t="str">
            <v>សែស សារុន</v>
          </cell>
          <cell r="E3601" t="str">
            <v>SES SARUN</v>
          </cell>
          <cell r="F3601" t="str">
            <v>0280000144803</v>
          </cell>
        </row>
        <row r="3602">
          <cell r="B3602" t="str">
            <v>ស៊ិន បូរី</v>
          </cell>
          <cell r="C3602">
            <v>1872100422</v>
          </cell>
          <cell r="D3602" t="str">
            <v>ស៊ិន បូរី</v>
          </cell>
          <cell r="E3602" t="str">
            <v>SIN BOREY</v>
          </cell>
          <cell r="F3602" t="str">
            <v>0280000144908</v>
          </cell>
        </row>
        <row r="3603">
          <cell r="B3603" t="str">
            <v>វ៉ន ស៊ីវ៉េត</v>
          </cell>
          <cell r="C3603">
            <v>1932100303</v>
          </cell>
          <cell r="D3603" t="str">
            <v>វ៉ន ស៊ីវ៉េត</v>
          </cell>
          <cell r="E3603" t="str">
            <v>VON SIVET</v>
          </cell>
          <cell r="F3603" t="str">
            <v>0280000144797</v>
          </cell>
        </row>
        <row r="3604">
          <cell r="B3604" t="str">
            <v>នៅ សិលា</v>
          </cell>
          <cell r="C3604">
            <v>1902100383</v>
          </cell>
          <cell r="D3604" t="str">
            <v>នៅ សិលា</v>
          </cell>
          <cell r="E3604" t="str">
            <v>NOV SELA</v>
          </cell>
          <cell r="F3604" t="str">
            <v>0280000144757</v>
          </cell>
        </row>
        <row r="3605">
          <cell r="B3605" t="str">
            <v>គល់ រស្មី</v>
          </cell>
          <cell r="C3605">
            <v>1862100381</v>
          </cell>
          <cell r="D3605" t="str">
            <v>គល់ រស្មី</v>
          </cell>
          <cell r="E3605" t="str">
            <v>KUL RAKSMEY</v>
          </cell>
          <cell r="F3605" t="str">
            <v>0280000144765</v>
          </cell>
        </row>
        <row r="3606">
          <cell r="B3606" t="str">
            <v>សៅ វណ្ណនឿន</v>
          </cell>
          <cell r="C3606">
            <v>2902100241</v>
          </cell>
          <cell r="D3606" t="str">
            <v>សៅ វណ្ណនឿន</v>
          </cell>
          <cell r="E3606" t="str">
            <v>SAO VANNOEURN</v>
          </cell>
          <cell r="F3606" t="str">
            <v>0280000144738</v>
          </cell>
        </row>
        <row r="3607">
          <cell r="B3607" t="str">
            <v>សុខ សោភ័ណ</v>
          </cell>
          <cell r="C3607">
            <v>2872100268</v>
          </cell>
          <cell r="D3607" t="str">
            <v>សុខ សោភ័ណ</v>
          </cell>
          <cell r="E3607" t="str">
            <v>SOK SORPHANN</v>
          </cell>
          <cell r="F3607" t="str">
            <v>0280000144827</v>
          </cell>
        </row>
        <row r="3608">
          <cell r="B3608" t="str">
            <v>កែវ វ៉ាន់ឌី</v>
          </cell>
          <cell r="C3608">
            <v>1872100379</v>
          </cell>
          <cell r="D3608" t="str">
            <v>កែវ វ៉ាន់ឌី</v>
          </cell>
          <cell r="E3608" t="str">
            <v>KEO VANDY</v>
          </cell>
          <cell r="F3608" t="str">
            <v>0280000144773</v>
          </cell>
        </row>
        <row r="3609">
          <cell r="B3609" t="str">
            <v>ណុប គឹមលី</v>
          </cell>
          <cell r="C3609">
            <v>1850700242</v>
          </cell>
          <cell r="D3609" t="str">
            <v>ណុប គឹមលី</v>
          </cell>
          <cell r="E3609" t="str">
            <v>NOP KIMLY</v>
          </cell>
          <cell r="F3609" t="str">
            <v>0280000145087</v>
          </cell>
        </row>
        <row r="3610">
          <cell r="B3610" t="str">
            <v>ហេង សារ៉ុំា</v>
          </cell>
          <cell r="C3610">
            <v>1892100271</v>
          </cell>
          <cell r="D3610" t="str">
            <v>ហេង សារ៉ុំា</v>
          </cell>
          <cell r="E3610" t="str">
            <v>HENG SARAM</v>
          </cell>
          <cell r="F3610" t="str">
            <v>0280000144994</v>
          </cell>
        </row>
        <row r="3611">
          <cell r="B3611" t="str">
            <v>ដុង ពុទ្ធាវី</v>
          </cell>
          <cell r="C3611">
            <v>2802100136</v>
          </cell>
          <cell r="D3611" t="str">
            <v>ដុង ពុទ្ធាវី</v>
          </cell>
          <cell r="E3611" t="str">
            <v>DONG PUTHEAVY</v>
          </cell>
          <cell r="F3611" t="str">
            <v>0280000145079</v>
          </cell>
        </row>
        <row r="3612">
          <cell r="B3612" t="str">
            <v>អ៊ិត លក្ខណា</v>
          </cell>
          <cell r="C3612">
            <v>2882100306</v>
          </cell>
          <cell r="D3612" t="str">
            <v>អ៊ិត លក្ខណា</v>
          </cell>
          <cell r="E3612" t="str">
            <v>ETH LEAKHANA</v>
          </cell>
          <cell r="F3612" t="str">
            <v>0280000145095</v>
          </cell>
        </row>
        <row r="3613">
          <cell r="B3613" t="str">
            <v>សុខ រចនី</v>
          </cell>
          <cell r="C3613" t="str">
            <v>2892100254</v>
          </cell>
          <cell r="D3613" t="str">
            <v>សុខ រចនី</v>
          </cell>
          <cell r="E3613" t="str">
            <v>SOK RACHANY</v>
          </cell>
          <cell r="F3613" t="str">
            <v>0280000145125</v>
          </cell>
        </row>
        <row r="3614">
          <cell r="B3614" t="str">
            <v>ស៊ុម វ៉ៃ</v>
          </cell>
          <cell r="C3614">
            <v>1862100344</v>
          </cell>
          <cell r="D3614" t="str">
            <v>ស៊ុម វ៉ៃ</v>
          </cell>
          <cell r="E3614" t="str">
            <v>SUM VEY</v>
          </cell>
          <cell r="F3614" t="str">
            <v>0280000145052</v>
          </cell>
        </row>
        <row r="3615">
          <cell r="B3615" t="str">
            <v>ឈន កេន</v>
          </cell>
          <cell r="C3615">
            <v>1850700219</v>
          </cell>
          <cell r="D3615" t="str">
            <v>ឈន កេន</v>
          </cell>
          <cell r="E3615" t="str">
            <v>CHHORN KEN</v>
          </cell>
          <cell r="F3615" t="str">
            <v>0280000145389</v>
          </cell>
        </row>
        <row r="3616">
          <cell r="B3616" t="str">
            <v>ភឿក សុភក្តិ</v>
          </cell>
          <cell r="C3616" t="str">
            <v>1902100354</v>
          </cell>
          <cell r="D3616" t="str">
            <v>ភឿក សុភក្តិ</v>
          </cell>
          <cell r="E3616" t="str">
            <v>PHOEURK SOPHEAK</v>
          </cell>
          <cell r="F3616" t="str">
            <v>0280000145036</v>
          </cell>
        </row>
        <row r="3617">
          <cell r="B3617" t="str">
            <v>កែវ ស្រីពៅ</v>
          </cell>
          <cell r="C3617" t="str">
            <v>2862100265</v>
          </cell>
          <cell r="D3617" t="str">
            <v>កែវ ស្រីពៅ</v>
          </cell>
          <cell r="E3617" t="str">
            <v>KEO SREYPOV</v>
          </cell>
          <cell r="F3617" t="str">
            <v>0280000145157</v>
          </cell>
        </row>
        <row r="3618">
          <cell r="B3618" t="str">
            <v>ជា សីហា</v>
          </cell>
          <cell r="C3618">
            <v>1911000097</v>
          </cell>
          <cell r="D3618" t="str">
            <v>ជា សីហា</v>
          </cell>
          <cell r="E3618" t="str">
            <v>CHEA SEYHA</v>
          </cell>
          <cell r="F3618" t="str">
            <v>0280000145265</v>
          </cell>
        </row>
        <row r="3619">
          <cell r="B3619" t="str">
            <v>យស់ សោភ័ណ</v>
          </cell>
          <cell r="C3619">
            <v>1792100402</v>
          </cell>
          <cell r="D3619" t="str">
            <v>យស់ សោភ័ណ</v>
          </cell>
          <cell r="E3619" t="str">
            <v>YOS SOPHOAN</v>
          </cell>
          <cell r="F3619" t="str">
            <v>0280000145001</v>
          </cell>
        </row>
        <row r="3620">
          <cell r="B3620" t="str">
            <v>ឡឹង សម្បត្តិ</v>
          </cell>
          <cell r="C3620">
            <v>1860800262</v>
          </cell>
          <cell r="D3620" t="str">
            <v>ឡឹង សម្បត្តិ</v>
          </cell>
          <cell r="E3620" t="str">
            <v>LOENG SAMBATH</v>
          </cell>
          <cell r="F3620" t="str">
            <v>0280000145214</v>
          </cell>
        </row>
        <row r="3621">
          <cell r="B3621" t="str">
            <v>ឃឿង ចន្ថា</v>
          </cell>
          <cell r="C3621">
            <v>2882100304</v>
          </cell>
          <cell r="D3621" t="str">
            <v>ឃឿង ចន្ថា</v>
          </cell>
          <cell r="E3621" t="str">
            <v>KHOEUNG CHANTHA</v>
          </cell>
          <cell r="F3621" t="str">
            <v>0280000145281</v>
          </cell>
        </row>
        <row r="3622">
          <cell r="B3622" t="str">
            <v>ឃឹម សាម៉ៃ</v>
          </cell>
          <cell r="C3622">
            <v>1862100470</v>
          </cell>
          <cell r="D3622" t="str">
            <v>ឃឹម សាម៉ៃ</v>
          </cell>
          <cell r="E3622" t="str">
            <v>KHIM SAMAEI</v>
          </cell>
          <cell r="F3622" t="str">
            <v>0280000145238</v>
          </cell>
        </row>
        <row r="3623">
          <cell r="B3623" t="str">
            <v>ឈឹម ស៊ីណា</v>
          </cell>
          <cell r="C3623">
            <v>1952100140</v>
          </cell>
          <cell r="D3623" t="str">
            <v>ឈឹម ស៊ីណា</v>
          </cell>
          <cell r="E3623" t="str">
            <v>CHHIM SINA</v>
          </cell>
          <cell r="F3623" t="str">
            <v>0280000145028</v>
          </cell>
        </row>
        <row r="3624">
          <cell r="B3624" t="str">
            <v>ហ៊ុល សៅនី</v>
          </cell>
          <cell r="C3624">
            <v>1882100402</v>
          </cell>
          <cell r="D3624" t="str">
            <v>ហ៊ុល សៅនី</v>
          </cell>
          <cell r="E3624" t="str">
            <v>HUL SAONY</v>
          </cell>
          <cell r="F3624" t="str">
            <v>0280000144854</v>
          </cell>
        </row>
        <row r="3625">
          <cell r="B3625" t="str">
            <v>ស៊ុំ សុថារ័ត្ន</v>
          </cell>
          <cell r="C3625">
            <v>1910800291</v>
          </cell>
          <cell r="D3625" t="str">
            <v>ស៊ុំ សុថារ័ត្ន</v>
          </cell>
          <cell r="E3625" t="str">
            <v>SOUM SOTHAROTH</v>
          </cell>
          <cell r="F3625" t="str">
            <v>0280000219878</v>
          </cell>
        </row>
        <row r="3626">
          <cell r="B3626" t="str">
            <v>សួន សាលី</v>
          </cell>
          <cell r="C3626">
            <v>1892100411</v>
          </cell>
          <cell r="D3626" t="str">
            <v>សួន សាលី</v>
          </cell>
          <cell r="E3626" t="str">
            <v>SOUN SALY</v>
          </cell>
          <cell r="F3626" t="str">
            <v>0250000151188</v>
          </cell>
        </row>
        <row r="3627">
          <cell r="B3627" t="str">
            <v>វ៉ន ស៊ីថា</v>
          </cell>
          <cell r="C3627">
            <v>1872100279</v>
          </cell>
          <cell r="D3627" t="str">
            <v>វ៉ន ស៊ីថា</v>
          </cell>
          <cell r="E3627" t="str">
            <v>VON SITHA</v>
          </cell>
          <cell r="F3627" t="str">
            <v>0280000145311</v>
          </cell>
        </row>
        <row r="3628">
          <cell r="B3628" t="str">
            <v>ងី លៀប</v>
          </cell>
          <cell r="C3628">
            <v>2780700064</v>
          </cell>
          <cell r="D3628" t="str">
            <v>ងី លៀប</v>
          </cell>
          <cell r="E3628" t="str">
            <v>NGY SYLEAP</v>
          </cell>
          <cell r="F3628" t="str">
            <v>0280000146741</v>
          </cell>
        </row>
        <row r="3629">
          <cell r="B3629" t="str">
            <v>ជឹម អេង</v>
          </cell>
          <cell r="C3629">
            <v>1862100534</v>
          </cell>
          <cell r="D3629" t="str">
            <v>ជឹម អេង</v>
          </cell>
          <cell r="E3629" t="str">
            <v>CHOEM ENG</v>
          </cell>
          <cell r="F3629" t="str">
            <v>0280000145982</v>
          </cell>
        </row>
        <row r="3630">
          <cell r="B3630" t="str">
            <v>ញ៉េន ទ្រេល</v>
          </cell>
          <cell r="C3630">
            <v>1892100239</v>
          </cell>
          <cell r="D3630" t="str">
            <v>ញ៉េន ទ្រេល</v>
          </cell>
          <cell r="E3630" t="str">
            <v>NHEN TREL</v>
          </cell>
          <cell r="F3630" t="str">
            <v>0280000145338</v>
          </cell>
        </row>
        <row r="3631">
          <cell r="B3631" t="str">
            <v>ថន ច័ន្ទតារា</v>
          </cell>
          <cell r="C3631">
            <v>1862100471</v>
          </cell>
          <cell r="D3631" t="str">
            <v>ថន ច័ន្ទតារា</v>
          </cell>
          <cell r="E3631" t="str">
            <v>THAN CHANDARA</v>
          </cell>
          <cell r="F3631" t="str">
            <v>0280000146938</v>
          </cell>
        </row>
        <row r="3632">
          <cell r="B3632" t="str">
            <v>រ៉ែន វិបុល</v>
          </cell>
          <cell r="C3632">
            <v>1842100326</v>
          </cell>
          <cell r="D3632" t="str">
            <v>រ៉ែន វិបុល</v>
          </cell>
          <cell r="E3632" t="str">
            <v>REEN VIBOL</v>
          </cell>
          <cell r="F3632" t="str">
            <v>0280000146318</v>
          </cell>
        </row>
        <row r="3633">
          <cell r="B3633" t="str">
            <v>ឳ រ៉ាល់</v>
          </cell>
          <cell r="C3633" t="str">
            <v>1852100449</v>
          </cell>
          <cell r="D3633" t="str">
            <v>ឳ រ៉ាល់</v>
          </cell>
          <cell r="E3633" t="str">
            <v>OR RAL</v>
          </cell>
          <cell r="F3633" t="str">
            <v>0280000145354</v>
          </cell>
        </row>
        <row r="3634">
          <cell r="B3634" t="str">
            <v>អ៊ឹម ចាន់រិទ្ធ</v>
          </cell>
          <cell r="C3634">
            <v>1822100660</v>
          </cell>
          <cell r="D3634" t="str">
            <v>អ៊ឹម ចាន់រិទ្ធ</v>
          </cell>
          <cell r="E3634" t="str">
            <v>IM CHANRITH</v>
          </cell>
          <cell r="F3634" t="str">
            <v>0280000147322</v>
          </cell>
        </row>
        <row r="3635">
          <cell r="B3635" t="str">
            <v>ណុប សំបូរ</v>
          </cell>
          <cell r="C3635">
            <v>1862100449</v>
          </cell>
          <cell r="D3635" t="str">
            <v>ណុប សំបូរ</v>
          </cell>
          <cell r="E3635" t="str">
            <v>NOP SAMBO</v>
          </cell>
          <cell r="F3635" t="str">
            <v>0280000145478</v>
          </cell>
        </row>
        <row r="3636">
          <cell r="B3636" t="str">
            <v>សាត់ សំអូន</v>
          </cell>
          <cell r="C3636">
            <v>1842100542</v>
          </cell>
          <cell r="D3636" t="str">
            <v>សាត់ សំអូន</v>
          </cell>
          <cell r="E3636" t="str">
            <v>SATT SAMOUN</v>
          </cell>
          <cell r="F3636" t="str">
            <v>0280000145362</v>
          </cell>
        </row>
        <row r="3637">
          <cell r="B3637" t="str">
            <v>សោម សារុន</v>
          </cell>
          <cell r="C3637">
            <v>1902100233</v>
          </cell>
          <cell r="D3637" t="str">
            <v>សោម សារុន</v>
          </cell>
          <cell r="E3637" t="str">
            <v>SOM SARUN</v>
          </cell>
          <cell r="F3637" t="str">
            <v>0280000145378</v>
          </cell>
        </row>
        <row r="3638">
          <cell r="B3638" t="str">
            <v>សម ធន់</v>
          </cell>
          <cell r="C3638">
            <v>1870500150</v>
          </cell>
          <cell r="D3638" t="str">
            <v>សម ធន់</v>
          </cell>
          <cell r="E3638" t="str">
            <v>SAM THUN</v>
          </cell>
          <cell r="F3638" t="str">
            <v>0280000145524</v>
          </cell>
        </row>
        <row r="3639">
          <cell r="B3639" t="str">
            <v>សួន ផាន្នី</v>
          </cell>
          <cell r="C3639" t="str">
            <v>1872100579</v>
          </cell>
          <cell r="D3639" t="str">
            <v>សួន ផាន្នី</v>
          </cell>
          <cell r="E3639" t="str">
            <v>SUON PHANNY</v>
          </cell>
          <cell r="F3639" t="str">
            <v>0280000145605</v>
          </cell>
        </row>
        <row r="3640">
          <cell r="B3640" t="str">
            <v>អ៊ុង សម្ផស្ស</v>
          </cell>
          <cell r="C3640">
            <v>2870700185</v>
          </cell>
          <cell r="D3640" t="str">
            <v>អ៊ុង សម្ផស្ស</v>
          </cell>
          <cell r="E3640" t="str">
            <v>UNG SAMPHORS</v>
          </cell>
          <cell r="F3640" t="str">
            <v>0280000145591</v>
          </cell>
        </row>
        <row r="3641">
          <cell r="B3641" t="str">
            <v>នូ រចនា</v>
          </cell>
          <cell r="C3641">
            <v>1841200399</v>
          </cell>
          <cell r="D3641" t="str">
            <v>នូ រចនា</v>
          </cell>
          <cell r="E3641" t="str">
            <v>NOU RACHNA</v>
          </cell>
          <cell r="F3641" t="str">
            <v>0280000145575</v>
          </cell>
        </row>
        <row r="3642">
          <cell r="B3642" t="str">
            <v>តុប រិទ្ធី</v>
          </cell>
          <cell r="C3642" t="str">
            <v>1922100284</v>
          </cell>
          <cell r="D3642" t="str">
            <v>តុប រិទ្ធី</v>
          </cell>
          <cell r="E3642" t="str">
            <v>TOP RITHY</v>
          </cell>
          <cell r="F3642" t="str">
            <v>0280000145508</v>
          </cell>
        </row>
        <row r="3643">
          <cell r="B3643" t="str">
            <v>ឈឺន ច្រូយ</v>
          </cell>
          <cell r="C3643">
            <v>1832100594</v>
          </cell>
          <cell r="D3643" t="str">
            <v>ឈឺន ច្រូយ</v>
          </cell>
          <cell r="E3643" t="str">
            <v>CHHEUN CHROY</v>
          </cell>
          <cell r="F3643" t="str">
            <v>0280000145044</v>
          </cell>
        </row>
        <row r="3644">
          <cell r="B3644" t="str">
            <v>ស៊ុយ អៀងស្រ៊ុន</v>
          </cell>
          <cell r="C3644">
            <v>1802100520</v>
          </cell>
          <cell r="D3644" t="str">
            <v>ស៊ុយ អៀងស្រ៊ុន</v>
          </cell>
          <cell r="E3644" t="str">
            <v>SUY EANGSRUN</v>
          </cell>
          <cell r="F3644" t="str">
            <v>0280000146032</v>
          </cell>
        </row>
        <row r="3645">
          <cell r="B3645" t="str">
            <v>អ៊ុយ គន្ធារ</v>
          </cell>
          <cell r="C3645">
            <v>1850800356</v>
          </cell>
          <cell r="D3645" t="str">
            <v>អ៊ុយ គន្ធារ</v>
          </cell>
          <cell r="E3645" t="str">
            <v>UY KUNTHEAR</v>
          </cell>
          <cell r="F3645" t="str">
            <v>0280000146687</v>
          </cell>
        </row>
        <row r="3646">
          <cell r="B3646" t="str">
            <v>ទិត សុភ័ក្ត្រ</v>
          </cell>
          <cell r="C3646">
            <v>2870200271</v>
          </cell>
          <cell r="D3646" t="str">
            <v>ទិត សុភ័ក្ត្រ</v>
          </cell>
          <cell r="E3646" t="str">
            <v>TIT SOPHEAK</v>
          </cell>
          <cell r="F3646" t="str">
            <v>0280000146587</v>
          </cell>
        </row>
        <row r="3647">
          <cell r="B3647" t="str">
            <v>លាង រ័ត្ន</v>
          </cell>
          <cell r="C3647">
            <v>1871800045</v>
          </cell>
          <cell r="D3647" t="str">
            <v>លាង រ័ត្ន</v>
          </cell>
          <cell r="E3647" t="str">
            <v>LEANG ROTH</v>
          </cell>
          <cell r="F3647" t="str">
            <v>0280000145672</v>
          </cell>
        </row>
        <row r="3648">
          <cell r="B3648" t="str">
            <v>ស៊ឹម គាន</v>
          </cell>
          <cell r="C3648">
            <v>1832100513</v>
          </cell>
          <cell r="D3648" t="str">
            <v>ស៊ឹម គាន</v>
          </cell>
          <cell r="E3648" t="str">
            <v>SIM KEAN</v>
          </cell>
          <cell r="F3648" t="str">
            <v>0280000146307</v>
          </cell>
        </row>
        <row r="3649">
          <cell r="B3649" t="str">
            <v>អឿន ទូច</v>
          </cell>
          <cell r="C3649">
            <v>1802100484</v>
          </cell>
          <cell r="D3649" t="str">
            <v>អឿន ទូច</v>
          </cell>
          <cell r="E3649" t="str">
            <v>OEUN TOUCH</v>
          </cell>
          <cell r="F3649" t="str">
            <v>0280000146393</v>
          </cell>
        </row>
        <row r="3650">
          <cell r="B3650" t="str">
            <v>យ៉ាង ម៉ៅ</v>
          </cell>
          <cell r="C3650">
            <v>1872100381</v>
          </cell>
          <cell r="D3650" t="str">
            <v>យ៉ាង ម៉ៅ</v>
          </cell>
          <cell r="E3650" t="str">
            <v>YANG MAO</v>
          </cell>
          <cell r="F3650" t="str">
            <v>0280000146202</v>
          </cell>
        </row>
        <row r="3651">
          <cell r="B3651" t="str">
            <v>មិត្ត សុវណ្ណារិទ្ធ</v>
          </cell>
          <cell r="C3651">
            <v>1892100244</v>
          </cell>
          <cell r="D3651" t="str">
            <v>មិត្ត សុវណ្ណារិទ្ធ</v>
          </cell>
          <cell r="E3651" t="str">
            <v>MITH SOVANARITH</v>
          </cell>
          <cell r="F3651" t="str">
            <v>0280000146261</v>
          </cell>
        </row>
        <row r="3652">
          <cell r="B3652" t="str">
            <v>ទុយ សុវណ្ណរី</v>
          </cell>
          <cell r="C3652">
            <v>2852100196</v>
          </cell>
          <cell r="D3652" t="str">
            <v>ទុយ សុវណ្ណរី</v>
          </cell>
          <cell r="E3652" t="str">
            <v>TUY SOVANNARY</v>
          </cell>
          <cell r="F3652" t="str">
            <v>0280000146326</v>
          </cell>
        </row>
        <row r="3653">
          <cell r="B3653" t="str">
            <v>ឃិន វង់</v>
          </cell>
          <cell r="C3653">
            <v>1842100436</v>
          </cell>
          <cell r="D3653" t="str">
            <v>ឃិន វង់</v>
          </cell>
          <cell r="E3653" t="str">
            <v>KHIN VONG</v>
          </cell>
          <cell r="F3653" t="str">
            <v>0280000146288</v>
          </cell>
        </row>
        <row r="3654">
          <cell r="B3654" t="str">
            <v>នៅ វិចនា</v>
          </cell>
          <cell r="C3654">
            <v>1872100383</v>
          </cell>
          <cell r="D3654" t="str">
            <v>នៅ វិចនា</v>
          </cell>
          <cell r="E3654" t="str">
            <v>NOV VACHANA</v>
          </cell>
          <cell r="F3654" t="str">
            <v>0290000043093</v>
          </cell>
        </row>
        <row r="3655">
          <cell r="B3655" t="str">
            <v>ទូច ហូន</v>
          </cell>
          <cell r="C3655">
            <v>1872100510</v>
          </cell>
          <cell r="D3655" t="str">
            <v>ទូច ហូន</v>
          </cell>
          <cell r="E3655" t="str">
            <v>TOUCH HUON</v>
          </cell>
          <cell r="F3655" t="str">
            <v>0280000146277</v>
          </cell>
        </row>
        <row r="3656">
          <cell r="B3656" t="str">
            <v>ស៊ឹម វន្នី</v>
          </cell>
          <cell r="C3656">
            <v>1842100454</v>
          </cell>
          <cell r="D3656" t="str">
            <v>ស៊ឹម វន្នី</v>
          </cell>
          <cell r="E3656" t="str">
            <v>SIM VANNY</v>
          </cell>
          <cell r="F3656" t="str">
            <v>0280000146334</v>
          </cell>
        </row>
        <row r="3657">
          <cell r="B3657" t="str">
            <v>ឡាច សុលីដា</v>
          </cell>
          <cell r="C3657">
            <v>1891000055</v>
          </cell>
          <cell r="D3657" t="str">
            <v>ឡាច សុលីដា</v>
          </cell>
          <cell r="E3657" t="str">
            <v>LACH SOLIDA</v>
          </cell>
          <cell r="F3657" t="str">
            <v>0280000146237</v>
          </cell>
        </row>
        <row r="3658">
          <cell r="B3658" t="str">
            <v>ទិត សុវណ្ណារិទ្ធ</v>
          </cell>
          <cell r="C3658">
            <v>1830800478</v>
          </cell>
          <cell r="D3658" t="str">
            <v>ទិត សុវណ្ណារិទ្ធ</v>
          </cell>
          <cell r="E3658" t="str">
            <v>TITH SOVANNARITH</v>
          </cell>
          <cell r="F3658" t="str">
            <v>0280000146016</v>
          </cell>
        </row>
        <row r="3659">
          <cell r="B3659" t="str">
            <v>គុំ ឡូយ</v>
          </cell>
          <cell r="C3659">
            <v>1912100229</v>
          </cell>
          <cell r="D3659" t="str">
            <v>គុំ ឡូយ</v>
          </cell>
          <cell r="E3659" t="str">
            <v>KUM LOY</v>
          </cell>
          <cell r="F3659" t="str">
            <v>0280000145974</v>
          </cell>
        </row>
        <row r="3660">
          <cell r="B3660" t="str">
            <v>យស រតនវិទូ</v>
          </cell>
          <cell r="C3660">
            <v>1922100166</v>
          </cell>
          <cell r="D3660" t="str">
            <v>យស រតនវិទូ</v>
          </cell>
          <cell r="E3660" t="str">
            <v>YOS RATANAKVITOU</v>
          </cell>
          <cell r="F3660" t="str">
            <v>0280000145966</v>
          </cell>
        </row>
        <row r="3661">
          <cell r="B3661" t="str">
            <v>ប្រេស ច័ន្ទនា</v>
          </cell>
          <cell r="C3661" t="str">
            <v>1940500070</v>
          </cell>
          <cell r="D3661" t="str">
            <v>ប្រេស ច័ន្ទនា</v>
          </cell>
          <cell r="E3661" t="str">
            <v>PRES CHANNA</v>
          </cell>
          <cell r="F3661" t="str">
            <v>0280000144676</v>
          </cell>
        </row>
        <row r="3662">
          <cell r="B3662" t="str">
            <v>ភិន ភិរក្ស</v>
          </cell>
          <cell r="C3662" t="str">
            <v>1891200336</v>
          </cell>
          <cell r="D3662" t="str">
            <v>ភិន ភិរក្ស</v>
          </cell>
          <cell r="E3662" t="str">
            <v>PHIN PHIREAK</v>
          </cell>
          <cell r="F3662" t="str">
            <v>0280000144978</v>
          </cell>
        </row>
        <row r="3663">
          <cell r="B3663" t="str">
            <v>អ៊ុយ សុភារ៉ា</v>
          </cell>
          <cell r="C3663" t="str">
            <v>1890800332</v>
          </cell>
          <cell r="D3663" t="str">
            <v>អ៊ុយ សុភារ៉ា</v>
          </cell>
          <cell r="E3663" t="str">
            <v>UY SOPHEARA</v>
          </cell>
          <cell r="F3663" t="str">
            <v>0280000145958</v>
          </cell>
        </row>
        <row r="3664">
          <cell r="B3664" t="str">
            <v>ឡេង គឹមស្រ៊ុន</v>
          </cell>
          <cell r="C3664" t="str">
            <v>1930600097</v>
          </cell>
          <cell r="D3664" t="str">
            <v>ឡេង គឹមស្រ៊ុន</v>
          </cell>
          <cell r="E3664" t="str">
            <v>LENG KIMSRUN</v>
          </cell>
          <cell r="F3664" t="str">
            <v>0280000146296</v>
          </cell>
        </row>
        <row r="3665">
          <cell r="B3665" t="str">
            <v>ធាង ធូរិន</v>
          </cell>
          <cell r="C3665">
            <v>1812100497</v>
          </cell>
          <cell r="D3665" t="str">
            <v>ធាង ធូរិន</v>
          </cell>
          <cell r="E3665" t="str">
            <v>THEANG THOURIN</v>
          </cell>
          <cell r="F3665" t="str">
            <v>0280000145826</v>
          </cell>
        </row>
        <row r="3666">
          <cell r="B3666" t="str">
            <v>ប៉ែន ពុទ្ធារិទ្ធិ</v>
          </cell>
          <cell r="C3666">
            <v>1862100380</v>
          </cell>
          <cell r="D3666" t="str">
            <v>ប៉ែន ពុទ្ធារិទ្ធិ</v>
          </cell>
          <cell r="E3666" t="str">
            <v>PEN PUTHEARITH</v>
          </cell>
          <cell r="F3666" t="str">
            <v>0280000145761</v>
          </cell>
        </row>
        <row r="3667">
          <cell r="B3667" t="str">
            <v>ភូ លន់</v>
          </cell>
          <cell r="C3667">
            <v>1770700177</v>
          </cell>
          <cell r="D3667" t="str">
            <v>ភូ លន់</v>
          </cell>
          <cell r="E3667" t="str">
            <v>PHOU LUN</v>
          </cell>
          <cell r="F3667" t="str">
            <v>0280000145807</v>
          </cell>
        </row>
        <row r="3668">
          <cell r="B3668" t="str">
            <v>មូល វាសនា</v>
          </cell>
          <cell r="C3668">
            <v>1852100470</v>
          </cell>
          <cell r="D3668" t="str">
            <v>មូល វាសនា</v>
          </cell>
          <cell r="E3668" t="str">
            <v>MOUL VEASNA</v>
          </cell>
          <cell r="F3668" t="str">
            <v>0280000145745</v>
          </cell>
        </row>
        <row r="3669">
          <cell r="B3669" t="str">
            <v>មោក សេរីធួន</v>
          </cell>
          <cell r="C3669">
            <v>1840300386</v>
          </cell>
          <cell r="D3669" t="str">
            <v>មោក សេរីធួន</v>
          </cell>
          <cell r="E3669" t="str">
            <v>MOK SEREYTHOURN</v>
          </cell>
          <cell r="F3669" t="str">
            <v>0280000145753</v>
          </cell>
        </row>
        <row r="3670">
          <cell r="B3670" t="str">
            <v>យ៉ាន សុផានិត</v>
          </cell>
          <cell r="C3670">
            <v>1870500172</v>
          </cell>
          <cell r="D3670" t="str">
            <v>យ៉ាន សុផានិត</v>
          </cell>
          <cell r="E3670" t="str">
            <v>YANN SOPHANITH</v>
          </cell>
          <cell r="F3670" t="str">
            <v>0280000145931</v>
          </cell>
        </row>
        <row r="3671">
          <cell r="B3671" t="str">
            <v>សូត្រ សាមុត</v>
          </cell>
          <cell r="C3671">
            <v>1892100375</v>
          </cell>
          <cell r="D3671" t="str">
            <v>សូត្រ សាមុត</v>
          </cell>
          <cell r="E3671" t="str">
            <v>SOT SAMOT</v>
          </cell>
          <cell r="F3671" t="str">
            <v>0280000146218</v>
          </cell>
        </row>
        <row r="3672">
          <cell r="B3672" t="str">
            <v>កង វិចិត្រ</v>
          </cell>
          <cell r="C3672">
            <v>1892100414</v>
          </cell>
          <cell r="D3672" t="str">
            <v>កង វិចិត្រ</v>
          </cell>
          <cell r="E3672" t="str">
            <v>KORNG VICHETH</v>
          </cell>
          <cell r="F3672" t="str">
            <v>0280000146927</v>
          </cell>
        </row>
        <row r="3673">
          <cell r="B3673" t="str">
            <v>ងេន រតនា</v>
          </cell>
          <cell r="C3673">
            <v>1922100167</v>
          </cell>
          <cell r="D3673" t="str">
            <v>ងេន រតនា</v>
          </cell>
          <cell r="E3673" t="str">
            <v>NGEN ROTHANA</v>
          </cell>
          <cell r="F3673" t="str">
            <v>0280000145017</v>
          </cell>
        </row>
        <row r="3674">
          <cell r="B3674" t="str">
            <v>អ៊ន ស្រីថេង</v>
          </cell>
          <cell r="C3674" t="str">
            <v>2872100253</v>
          </cell>
          <cell r="D3674" t="str">
            <v>អ៊ន ស្រីថេង</v>
          </cell>
          <cell r="E3674" t="str">
            <v>ORN SREYTHENG</v>
          </cell>
          <cell r="F3674" t="str">
            <v>0280000146199</v>
          </cell>
        </row>
        <row r="3675">
          <cell r="B3675" t="str">
            <v>អែម រ៉ាឈីន</v>
          </cell>
          <cell r="C3675" t="str">
            <v>1890800331</v>
          </cell>
          <cell r="D3675" t="str">
            <v>អែម រ៉ាឈីន</v>
          </cell>
          <cell r="E3675" t="str">
            <v>EM RACHHIN</v>
          </cell>
          <cell r="F3675" t="str">
            <v>0280000144692</v>
          </cell>
        </row>
        <row r="3676">
          <cell r="B3676" t="str">
            <v>ឃ្លាំង ហ៊ាង</v>
          </cell>
          <cell r="C3676" t="str">
            <v>1902100357</v>
          </cell>
          <cell r="D3676" t="str">
            <v>ឃ្លាំង ហ៊ាង</v>
          </cell>
          <cell r="E3676" t="str">
            <v>KHLAING HEANG</v>
          </cell>
          <cell r="F3676" t="str">
            <v>0280000145947</v>
          </cell>
        </row>
        <row r="3677">
          <cell r="B3677" t="str">
            <v>អិន ពន្លក</v>
          </cell>
          <cell r="C3677">
            <v>1902100356</v>
          </cell>
          <cell r="D3677" t="str">
            <v>អិន ពន្លក</v>
          </cell>
          <cell r="E3677" t="str">
            <v>EN PUNLORK</v>
          </cell>
          <cell r="F3677" t="str">
            <v>0280000146083</v>
          </cell>
        </row>
        <row r="3678">
          <cell r="B3678" t="str">
            <v>នាក់ វណ្ណៈ</v>
          </cell>
          <cell r="C3678">
            <v>1872100486</v>
          </cell>
          <cell r="D3678" t="str">
            <v>នាក់ វណ្ណៈ</v>
          </cell>
          <cell r="E3678" t="str">
            <v>NEAK VANNAK</v>
          </cell>
          <cell r="F3678" t="str">
            <v>0280000144684</v>
          </cell>
        </row>
        <row r="3679">
          <cell r="B3679" t="str">
            <v>អេង ពុទ្ធិនិរន្តន៍</v>
          </cell>
          <cell r="C3679">
            <v>1902100381</v>
          </cell>
          <cell r="D3679" t="str">
            <v>អេង ពុទ្ធិនិរន្តន៍</v>
          </cell>
          <cell r="E3679" t="str">
            <v>ENG PUTHINIRAN</v>
          </cell>
          <cell r="F3679" t="str">
            <v>0280000145818</v>
          </cell>
        </row>
        <row r="3680">
          <cell r="B3680" t="str">
            <v>លុយ ភក្រ្តា</v>
          </cell>
          <cell r="C3680">
            <v>1922100339</v>
          </cell>
          <cell r="D3680" t="str">
            <v>លុយ ភក្រ្តា</v>
          </cell>
          <cell r="E3680" t="str">
            <v>LUY PHEAKTRA</v>
          </cell>
          <cell r="F3680" t="str">
            <v>0280000146075</v>
          </cell>
        </row>
        <row r="3681">
          <cell r="B3681" t="str">
            <v>ឃួន សុភា</v>
          </cell>
          <cell r="C3681">
            <v>2942100246</v>
          </cell>
          <cell r="D3681" t="str">
            <v>ឃួន សុភា</v>
          </cell>
          <cell r="E3681" t="str">
            <v>KHOUN SOPHEA</v>
          </cell>
          <cell r="F3681" t="str">
            <v>0280000145907</v>
          </cell>
        </row>
        <row r="3682">
          <cell r="B3682" t="str">
            <v>តុប កុលាប</v>
          </cell>
          <cell r="C3682">
            <v>2980800115</v>
          </cell>
          <cell r="D3682" t="str">
            <v>តុប កុលាប</v>
          </cell>
          <cell r="E3682" t="str">
            <v>TOB KOLAB</v>
          </cell>
          <cell r="F3682" t="str">
            <v>0280000146067</v>
          </cell>
        </row>
        <row r="3683">
          <cell r="B3683" t="str">
            <v>អ៊ុំ ជឿន</v>
          </cell>
          <cell r="C3683">
            <v>1872100582</v>
          </cell>
          <cell r="D3683" t="str">
            <v>អ៊ុំ ជឿន</v>
          </cell>
          <cell r="E3683" t="str">
            <v>OUM CHOEUN</v>
          </cell>
          <cell r="F3683" t="str">
            <v>0280000146048</v>
          </cell>
        </row>
        <row r="3684">
          <cell r="B3684" t="str">
            <v>ខាត់ រិ</v>
          </cell>
          <cell r="C3684">
            <v>1880500234</v>
          </cell>
          <cell r="D3684" t="str">
            <v>ខាត់ រិ</v>
          </cell>
          <cell r="E3684" t="str">
            <v>KHAT RI</v>
          </cell>
          <cell r="F3684" t="str">
            <v>0030000491965</v>
          </cell>
        </row>
        <row r="3685">
          <cell r="B3685" t="str">
            <v>ប៊ិត សុភ័ក្ត</v>
          </cell>
          <cell r="C3685">
            <v>1882100686</v>
          </cell>
          <cell r="D3685" t="str">
            <v>ប៊ិត សុភ័ក្ត</v>
          </cell>
          <cell r="E3685" t="str">
            <v>BIT SOPHEAK</v>
          </cell>
          <cell r="F3685" t="str">
            <v>0280000219862</v>
          </cell>
        </row>
        <row r="3686">
          <cell r="B3686" t="str">
            <v>កង មុំ</v>
          </cell>
          <cell r="C3686">
            <v>1882100444</v>
          </cell>
          <cell r="D3686" t="str">
            <v>កង មុំ</v>
          </cell>
          <cell r="E3686" t="str">
            <v>KORNG MOM</v>
          </cell>
          <cell r="F3686" t="str">
            <v>0280000145435</v>
          </cell>
        </row>
        <row r="3687">
          <cell r="B3687" t="str">
            <v>សូត្រ សិរីវុឌ្ឍ</v>
          </cell>
          <cell r="C3687">
            <v>1892100415</v>
          </cell>
          <cell r="D3687" t="str">
            <v>សូត្រ សិរីវុឌ្ឍ</v>
          </cell>
          <cell r="E3687" t="str">
            <v>SAUTH SEREIVUTH</v>
          </cell>
          <cell r="F3687" t="str">
            <v>0280000145273</v>
          </cell>
        </row>
        <row r="3688">
          <cell r="B3688" t="str">
            <v>ម៉ែន សុវណ្ណមុនី</v>
          </cell>
          <cell r="C3688">
            <v>1822100662</v>
          </cell>
          <cell r="D3688" t="str">
            <v>ម៉ែន សុវណ្ណមុនី</v>
          </cell>
          <cell r="E3688" t="str">
            <v>MEN SOVANNMONY</v>
          </cell>
          <cell r="F3688" t="str">
            <v>0280000145327</v>
          </cell>
        </row>
        <row r="3689">
          <cell r="B3689" t="str">
            <v>យិន ធី</v>
          </cell>
          <cell r="C3689">
            <v>1822100460</v>
          </cell>
          <cell r="D3689" t="str">
            <v>យិន ធី</v>
          </cell>
          <cell r="E3689" t="str">
            <v>YIN THY</v>
          </cell>
          <cell r="F3689" t="str">
            <v>0280000145567</v>
          </cell>
        </row>
        <row r="3690">
          <cell r="B3690" t="str">
            <v>អ៊ឹម សុខឡេង</v>
          </cell>
          <cell r="C3690">
            <v>1852100411</v>
          </cell>
          <cell r="D3690" t="str">
            <v>អ៊ឹម សុខឡេង</v>
          </cell>
          <cell r="E3690" t="str">
            <v>IM SOKLENG</v>
          </cell>
          <cell r="F3690" t="str">
            <v>0280000145548</v>
          </cell>
        </row>
        <row r="3691">
          <cell r="B3691" t="str">
            <v>នួន សុគន្ធា</v>
          </cell>
          <cell r="C3691">
            <v>2892100311</v>
          </cell>
          <cell r="D3691" t="str">
            <v>នួន សុគន្ធា</v>
          </cell>
          <cell r="E3691" t="str">
            <v>NUON SOKUNTHEA</v>
          </cell>
          <cell r="F3691" t="str">
            <v>0280000145559</v>
          </cell>
        </row>
        <row r="3692">
          <cell r="B3692" t="str">
            <v>តុប សាវ៉ន</v>
          </cell>
          <cell r="C3692">
            <v>1822100657</v>
          </cell>
          <cell r="D3692" t="str">
            <v>តុប សាវ៉ន</v>
          </cell>
          <cell r="E3692" t="str">
            <v>TOB SAVORN</v>
          </cell>
          <cell r="F3692" t="str">
            <v>0280000146156</v>
          </cell>
        </row>
        <row r="3693">
          <cell r="B3693" t="str">
            <v>សន មករា</v>
          </cell>
          <cell r="C3693">
            <v>1852100384</v>
          </cell>
          <cell r="D3693" t="str">
            <v>សន មករា</v>
          </cell>
          <cell r="E3693" t="str">
            <v>SAN MAKARA</v>
          </cell>
          <cell r="F3693" t="str">
            <v>0280000145664</v>
          </cell>
        </row>
        <row r="3694">
          <cell r="B3694" t="str">
            <v>សាំង ស្រីម៉ុច</v>
          </cell>
          <cell r="C3694" t="str">
            <v>2902100399</v>
          </cell>
          <cell r="D3694" t="str">
            <v>សាំង ស្រីម៉ុច</v>
          </cell>
          <cell r="E3694" t="str">
            <v>SANG SREYMOCH</v>
          </cell>
          <cell r="F3694" t="str">
            <v>0280000145532</v>
          </cell>
        </row>
        <row r="3695">
          <cell r="B3695" t="str">
            <v>សុខ សេរីរចនា</v>
          </cell>
          <cell r="C3695" t="str">
            <v>2872100285</v>
          </cell>
          <cell r="D3695" t="str">
            <v>សុខ សេរីរចនា</v>
          </cell>
          <cell r="E3695" t="str">
            <v>SOK SEREYRACHANA</v>
          </cell>
          <cell r="F3695" t="str">
            <v>0280000145494</v>
          </cell>
        </row>
        <row r="3696">
          <cell r="B3696" t="str">
            <v>លន់ ចន្ថា</v>
          </cell>
          <cell r="C3696">
            <v>1912100204</v>
          </cell>
          <cell r="D3696" t="str">
            <v>លន់ ចន្ថា</v>
          </cell>
          <cell r="E3696" t="str">
            <v>LUN CHANTHA</v>
          </cell>
          <cell r="F3696" t="str">
            <v>0280000145621</v>
          </cell>
        </row>
        <row r="3697">
          <cell r="B3697" t="str">
            <v>ងួន សុវណ្ណគិរី</v>
          </cell>
          <cell r="C3697">
            <v>1952100139</v>
          </cell>
          <cell r="D3697" t="str">
            <v>ងួន សុវណ្ណគិរី</v>
          </cell>
          <cell r="E3697" t="str">
            <v>NGUON SOVANKIRY</v>
          </cell>
          <cell r="F3697" t="str">
            <v>0280000145788</v>
          </cell>
        </row>
        <row r="3698">
          <cell r="B3698" t="str">
            <v>ប៉ៅ តារា</v>
          </cell>
          <cell r="C3698">
            <v>2902000141</v>
          </cell>
          <cell r="D3698" t="str">
            <v>ប៉ៅ តារា</v>
          </cell>
          <cell r="E3698" t="str">
            <v>PAO DARA</v>
          </cell>
          <cell r="F3698" t="str">
            <v>0380000049163</v>
          </cell>
        </row>
        <row r="3699">
          <cell r="B3699" t="str">
            <v>យុន សំណាង</v>
          </cell>
          <cell r="C3699">
            <v>1892100488</v>
          </cell>
          <cell r="D3699" t="str">
            <v>យុន សំណាង</v>
          </cell>
          <cell r="E3699" t="str">
            <v>YUN SAMNANG</v>
          </cell>
          <cell r="F3699" t="str">
            <v>0280000145923</v>
          </cell>
        </row>
        <row r="3700">
          <cell r="B3700" t="str">
            <v>សេង សុធា</v>
          </cell>
          <cell r="C3700">
            <v>1872100421</v>
          </cell>
          <cell r="D3700" t="str">
            <v>សេង សុធា</v>
          </cell>
          <cell r="E3700" t="str">
            <v>SENG SOTHEA</v>
          </cell>
          <cell r="F3700" t="str">
            <v>0280000145885</v>
          </cell>
        </row>
        <row r="3701">
          <cell r="B3701" t="str">
            <v>សៅ វណ្ណៈ</v>
          </cell>
          <cell r="C3701">
            <v>1830700440</v>
          </cell>
          <cell r="D3701" t="str">
            <v>សៅ វណ្ណៈ</v>
          </cell>
          <cell r="E3701" t="str">
            <v>SAO VANAK</v>
          </cell>
          <cell r="F3701" t="str">
            <v>0290000042976</v>
          </cell>
        </row>
        <row r="3702">
          <cell r="B3702" t="str">
            <v>ម៉ៅ ឡាក់គី</v>
          </cell>
          <cell r="C3702">
            <v>1842100576</v>
          </cell>
          <cell r="D3702" t="str">
            <v>ម៉ៅ ឡាក់គី</v>
          </cell>
          <cell r="E3702" t="str">
            <v>MAO LUCKY</v>
          </cell>
          <cell r="F3702" t="str">
            <v>0250000150785</v>
          </cell>
        </row>
        <row r="3703">
          <cell r="B3703" t="str">
            <v>ប៊ុត សុផល</v>
          </cell>
          <cell r="C3703">
            <v>1822100659</v>
          </cell>
          <cell r="D3703" t="str">
            <v>ប៊ុត សុផល</v>
          </cell>
          <cell r="E3703" t="str">
            <v>BUTH SOPHAL</v>
          </cell>
          <cell r="F3703" t="str">
            <v>0280000145451</v>
          </cell>
        </row>
        <row r="3704">
          <cell r="B3704" t="str">
            <v>សេង វុទ្ធី</v>
          </cell>
          <cell r="C3704">
            <v>1870700235</v>
          </cell>
          <cell r="D3704" t="str">
            <v>សេង វុទ្ធី</v>
          </cell>
          <cell r="E3704" t="str">
            <v>SENG VUTHY</v>
          </cell>
          <cell r="F3704" t="str">
            <v>0280000146137</v>
          </cell>
        </row>
        <row r="3705">
          <cell r="B3705" t="str">
            <v>សេង ម៉េងស្រ៊ី</v>
          </cell>
          <cell r="C3705">
            <v>1860300281</v>
          </cell>
          <cell r="D3705" t="str">
            <v>សេង ម៉េងស្រ៊ី</v>
          </cell>
          <cell r="E3705" t="str">
            <v>SENG MENGSRY</v>
          </cell>
          <cell r="F3705" t="str">
            <v>0280000144846</v>
          </cell>
        </row>
        <row r="3706">
          <cell r="B3706" t="str">
            <v>រុន ច័ន្ទរិទ្ធ</v>
          </cell>
          <cell r="C3706">
            <v>1902100353</v>
          </cell>
          <cell r="D3706" t="str">
            <v>រុន ច័ន្ទរិទ្ធ</v>
          </cell>
          <cell r="E3706" t="str">
            <v>RUN CHANRITH</v>
          </cell>
          <cell r="F3706" t="str">
            <v>0280000146172</v>
          </cell>
        </row>
        <row r="3707">
          <cell r="B3707" t="str">
            <v>គង់ សារ៉ាវុធ</v>
          </cell>
          <cell r="C3707">
            <v>1910700215</v>
          </cell>
          <cell r="D3707" t="str">
            <v>គង់ សារ៉ាវុធ</v>
          </cell>
          <cell r="E3707" t="str">
            <v>KONG SARAVUTH</v>
          </cell>
          <cell r="F3707" t="str">
            <v>0280000146008</v>
          </cell>
        </row>
        <row r="3708">
          <cell r="B3708" t="str">
            <v>រឹម វណ្ណារ៉ា</v>
          </cell>
          <cell r="C3708">
            <v>1922100165</v>
          </cell>
          <cell r="D3708" t="str">
            <v>រឹម វណ្ណារ៉ា</v>
          </cell>
          <cell r="E3708" t="str">
            <v>ROEM VANNARA</v>
          </cell>
          <cell r="F3708" t="str">
            <v>0280000145915</v>
          </cell>
        </row>
        <row r="3709">
          <cell r="B3709" t="str">
            <v>ទូច សុខា</v>
          </cell>
          <cell r="C3709" t="str">
            <v>1862100444</v>
          </cell>
          <cell r="D3709" t="str">
            <v>ទូច សុខា</v>
          </cell>
          <cell r="E3709" t="str">
            <v>TOUCH SOKHA</v>
          </cell>
          <cell r="F3709" t="str">
            <v>0280000146164</v>
          </cell>
        </row>
        <row r="3710">
          <cell r="B3710" t="str">
            <v>សៅ ទិត</v>
          </cell>
          <cell r="C3710">
            <v>1912100400</v>
          </cell>
          <cell r="D3710" t="str">
            <v>សៅ ទិត</v>
          </cell>
          <cell r="E3710" t="str">
            <v>SAO TITH</v>
          </cell>
          <cell r="F3710" t="str">
            <v>0280000145257</v>
          </cell>
        </row>
        <row r="3711">
          <cell r="B3711" t="str">
            <v>អ៊ី វ៉េត</v>
          </cell>
          <cell r="C3711">
            <v>1912100399</v>
          </cell>
          <cell r="D3711" t="str">
            <v>អ៊ី វ៉េត</v>
          </cell>
          <cell r="E3711" t="str">
            <v>Y VETH</v>
          </cell>
          <cell r="F3711" t="str">
            <v>0120000216904</v>
          </cell>
        </row>
        <row r="3712">
          <cell r="B3712" t="str">
            <v>សេង បូរ៉ា</v>
          </cell>
          <cell r="C3712">
            <v>1872100424</v>
          </cell>
          <cell r="D3712" t="str">
            <v>សេង បូរ៉ា</v>
          </cell>
          <cell r="E3712" t="str">
            <v>SENG BORA</v>
          </cell>
          <cell r="F3712" t="str">
            <v>0280000219897</v>
          </cell>
        </row>
        <row r="3713">
          <cell r="B3713" t="str">
            <v>ជួប សម្បត្តិ</v>
          </cell>
          <cell r="C3713">
            <v>1832100458</v>
          </cell>
          <cell r="D3713" t="str">
            <v>ជួប សម្បត្តិ</v>
          </cell>
          <cell r="E3713" t="str">
            <v>CHOUB SAMBATH</v>
          </cell>
          <cell r="F3713" t="str">
            <v>0280000145613</v>
          </cell>
        </row>
        <row r="3714">
          <cell r="B3714" t="str">
            <v>បាន់ សុគន្ធ</v>
          </cell>
          <cell r="C3714" t="str">
            <v>1842100518</v>
          </cell>
          <cell r="D3714" t="str">
            <v>បាន់ សុគន្ធ</v>
          </cell>
          <cell r="E3714" t="str">
            <v>BANN SOKUN</v>
          </cell>
          <cell r="F3714" t="str">
            <v>0280000145998</v>
          </cell>
        </row>
        <row r="3715">
          <cell r="B3715" t="str">
            <v>ហ៊ិន ហាក់</v>
          </cell>
          <cell r="C3715">
            <v>1852100471</v>
          </cell>
          <cell r="D3715" t="str">
            <v>ហ៊ិន ហាក់</v>
          </cell>
          <cell r="E3715" t="str">
            <v>HIN HAK</v>
          </cell>
          <cell r="F3715" t="str">
            <v>0280000146725</v>
          </cell>
        </row>
        <row r="3716">
          <cell r="B3716" t="str">
            <v>ភិន្ទ សុប៊ន</v>
          </cell>
          <cell r="C3716">
            <v>1790700164</v>
          </cell>
          <cell r="D3716" t="str">
            <v>ភិន្ទ សុប៊ន</v>
          </cell>
          <cell r="E3716" t="str">
            <v>PHIN SOBORN</v>
          </cell>
          <cell r="F3716" t="str">
            <v>0280000145699</v>
          </cell>
        </row>
        <row r="3717">
          <cell r="B3717" t="str">
            <v>ផៃ មិថុនា</v>
          </cell>
          <cell r="C3717">
            <v>1930800228</v>
          </cell>
          <cell r="D3717" t="str">
            <v>ផៃ មិថុនា</v>
          </cell>
          <cell r="E3717" t="str">
            <v>PHAI MITHONA</v>
          </cell>
          <cell r="F3717" t="str">
            <v>0570000044928</v>
          </cell>
        </row>
        <row r="3718">
          <cell r="B3718" t="str">
            <v>លឹម មករា</v>
          </cell>
          <cell r="C3718">
            <v>1841200232</v>
          </cell>
          <cell r="D3718" t="str">
            <v>លឹម មករា</v>
          </cell>
          <cell r="E3718" t="str">
            <v>LIM MAKARA</v>
          </cell>
          <cell r="F3718" t="str">
            <v>0100000282302</v>
          </cell>
        </row>
        <row r="3719">
          <cell r="B3719" t="str">
            <v>សយ សុខឿន</v>
          </cell>
          <cell r="C3719">
            <v>1852100468</v>
          </cell>
          <cell r="D3719" t="str">
            <v>សយ សុខឿន</v>
          </cell>
          <cell r="E3719" t="str">
            <v>SOY SOKHOEUN</v>
          </cell>
          <cell r="F3719" t="str">
            <v>0280000145397</v>
          </cell>
        </row>
        <row r="3720">
          <cell r="B3720" t="str">
            <v>កែម ជាក់នី</v>
          </cell>
          <cell r="C3720" t="str">
            <v>1770800168</v>
          </cell>
          <cell r="D3720" t="str">
            <v>កែម ជាក់នី</v>
          </cell>
          <cell r="E3720" t="str">
            <v>KEM CHEAKNY</v>
          </cell>
          <cell r="F3720" t="str">
            <v>0400000242867</v>
          </cell>
        </row>
        <row r="3721">
          <cell r="B3721" t="str">
            <v>វ៉េង ស្រីសុខ</v>
          </cell>
          <cell r="C3721">
            <v>1821200472</v>
          </cell>
          <cell r="D3721" t="str">
            <v>វ៉េង ស្រីសុខ</v>
          </cell>
          <cell r="E3721" t="str">
            <v>VENG SREYSOK</v>
          </cell>
          <cell r="F3721" t="str">
            <v>0400000242886</v>
          </cell>
        </row>
        <row r="3722">
          <cell r="B3722" t="str">
            <v>ស៊ាម សុភក្តី</v>
          </cell>
          <cell r="C3722">
            <v>1822000208</v>
          </cell>
          <cell r="D3722" t="str">
            <v>ស៊ាម សុភក្តី</v>
          </cell>
          <cell r="E3722" t="str">
            <v>SEAM SOPHEAKDEY</v>
          </cell>
          <cell r="F3722" t="str">
            <v>0400000242835</v>
          </cell>
        </row>
        <row r="3723">
          <cell r="B3723" t="str">
            <v>ម៉ៅ ចាន់ធឿន</v>
          </cell>
          <cell r="C3723">
            <v>2800800331</v>
          </cell>
          <cell r="D3723" t="str">
            <v>ម៉ៅ ចាន់ធឿន</v>
          </cell>
          <cell r="E3723" t="str">
            <v>MAO CHANTHOEUN</v>
          </cell>
          <cell r="F3723" t="str">
            <v>0400000243057</v>
          </cell>
        </row>
        <row r="3724">
          <cell r="B3724" t="str">
            <v>ជួន ស៊ីណាត</v>
          </cell>
          <cell r="C3724" t="str">
            <v>1830500280</v>
          </cell>
          <cell r="D3724" t="str">
            <v>ជួន ស៊ីណាត</v>
          </cell>
          <cell r="E3724" t="str">
            <v>CHUON SINATH</v>
          </cell>
          <cell r="F3724" t="str">
            <v>0400000242622</v>
          </cell>
        </row>
        <row r="3725">
          <cell r="B3725" t="str">
            <v>លាង ខ្លឹង</v>
          </cell>
          <cell r="C3725" t="str">
            <v>1830500221</v>
          </cell>
          <cell r="D3725" t="str">
            <v>លាង ខ្លឹង</v>
          </cell>
          <cell r="E3725" t="str">
            <v>LEANG KHLOENG</v>
          </cell>
          <cell r="F3725" t="str">
            <v>0400000258308</v>
          </cell>
        </row>
        <row r="3726">
          <cell r="B3726" t="str">
            <v>កែវ សៀងហេង</v>
          </cell>
          <cell r="C3726" t="str">
            <v>2870100102</v>
          </cell>
          <cell r="D3726" t="str">
            <v>កែវ សៀងហេង</v>
          </cell>
          <cell r="E3726" t="str">
            <v>KEV SIENGHENG</v>
          </cell>
          <cell r="F3726" t="str">
            <v>0400000243572</v>
          </cell>
        </row>
        <row r="3727">
          <cell r="B3727" t="str">
            <v>ផាន់ ចំរើន</v>
          </cell>
          <cell r="C3727">
            <v>1900500120</v>
          </cell>
          <cell r="D3727" t="str">
            <v>ផាន់ ចំរើន</v>
          </cell>
          <cell r="E3727" t="str">
            <v>PHANN CHAMROEUN</v>
          </cell>
          <cell r="F3727" t="str">
            <v>0400000242673</v>
          </cell>
        </row>
        <row r="3728">
          <cell r="B3728" t="str">
            <v>សៀង គឹមលន</v>
          </cell>
          <cell r="C3728">
            <v>2870500144</v>
          </cell>
          <cell r="D3728" t="str">
            <v>សៀង គឹមលន</v>
          </cell>
          <cell r="E3728" t="str">
            <v>SIENG KIMLORN</v>
          </cell>
          <cell r="F3728" t="str">
            <v>0400000082188</v>
          </cell>
        </row>
        <row r="3729">
          <cell r="B3729" t="str">
            <v>អំ សំអន</v>
          </cell>
          <cell r="C3729">
            <v>1800500183</v>
          </cell>
          <cell r="D3729" t="str">
            <v>អំ សំអន</v>
          </cell>
          <cell r="E3729" t="str">
            <v>OM SOMON</v>
          </cell>
          <cell r="F3729" t="str">
            <v>0400000243599</v>
          </cell>
        </row>
        <row r="3730">
          <cell r="B3730" t="str">
            <v>អ៊ង តុល</v>
          </cell>
          <cell r="C3730">
            <v>1872100418</v>
          </cell>
          <cell r="D3730" t="str">
            <v>អ៊ង តុល</v>
          </cell>
          <cell r="E3730" t="str">
            <v>ORNG TOL</v>
          </cell>
          <cell r="F3730" t="str">
            <v>0400000244048</v>
          </cell>
        </row>
        <row r="3731">
          <cell r="B3731" t="str">
            <v>អ៊ែល វិចិត្រ</v>
          </cell>
          <cell r="C3731">
            <v>1860800266</v>
          </cell>
          <cell r="D3731" t="str">
            <v>អ៊ែល វិចិត្រ</v>
          </cell>
          <cell r="E3731" t="str">
            <v>EL VICHETH</v>
          </cell>
          <cell r="F3731" t="str">
            <v>0400000109345</v>
          </cell>
        </row>
        <row r="3732">
          <cell r="B3732" t="str">
            <v>វឿន សាវ៉ាត</v>
          </cell>
          <cell r="C3732">
            <v>1821400321</v>
          </cell>
          <cell r="D3732" t="str">
            <v>វឿន សាវ៉ាត</v>
          </cell>
          <cell r="E3732" t="str">
            <v>VOEURN SAVAT</v>
          </cell>
          <cell r="F3732" t="str">
            <v>0400000244161</v>
          </cell>
        </row>
        <row r="3733">
          <cell r="B3733" t="str">
            <v>ឃឹម គឹមសាន</v>
          </cell>
          <cell r="C3733" t="str">
            <v>1820300446</v>
          </cell>
          <cell r="D3733" t="str">
            <v>ឃឹម គឹមសាន</v>
          </cell>
          <cell r="E3733" t="str">
            <v>KHIM KIMSAN</v>
          </cell>
          <cell r="F3733">
            <v>400000244088</v>
          </cell>
        </row>
        <row r="3734">
          <cell r="B3734" t="str">
            <v>ប៉ិល នី</v>
          </cell>
          <cell r="C3734">
            <v>2910500115</v>
          </cell>
          <cell r="D3734" t="str">
            <v>ប៉ិល នី</v>
          </cell>
          <cell r="E3734" t="str">
            <v>PIL NY</v>
          </cell>
          <cell r="F3734" t="str">
            <v>0400000242247</v>
          </cell>
        </row>
        <row r="3735">
          <cell r="B3735" t="str">
            <v>ប៉ា វិសាល</v>
          </cell>
          <cell r="C3735">
            <v>1900500117</v>
          </cell>
          <cell r="D3735" t="str">
            <v>ប៉ា វិសាល</v>
          </cell>
          <cell r="E3735" t="str">
            <v>PA VISAL</v>
          </cell>
          <cell r="F3735" t="str">
            <v>0400000242711</v>
          </cell>
        </row>
        <row r="3736">
          <cell r="B3736" t="str">
            <v>ងួន ឡាំងហ៊ី</v>
          </cell>
          <cell r="C3736">
            <v>2910300283</v>
          </cell>
          <cell r="D3736" t="str">
            <v>ងួន ឡាំងហ៊ី</v>
          </cell>
          <cell r="E3736" t="str">
            <v>NGUON LAINGHY</v>
          </cell>
          <cell r="F3736" t="str">
            <v>0400000243138</v>
          </cell>
        </row>
        <row r="3737">
          <cell r="B3737" t="str">
            <v>ស្រី ផល្លី</v>
          </cell>
          <cell r="C3737">
            <v>1912100231</v>
          </cell>
          <cell r="D3737" t="str">
            <v>ស្រី ផល្លី</v>
          </cell>
          <cell r="E3737" t="str">
            <v>SREY PHALLY</v>
          </cell>
          <cell r="F3737" t="str">
            <v>0400000243758</v>
          </cell>
        </row>
        <row r="3738">
          <cell r="B3738" t="str">
            <v>សាំង ឡៃហ៊ាង</v>
          </cell>
          <cell r="C3738">
            <v>2850600140</v>
          </cell>
          <cell r="D3738" t="str">
            <v>សាំង ឡៃហ៊ាង</v>
          </cell>
          <cell r="E3738" t="str">
            <v>SAING LAIHEANG</v>
          </cell>
          <cell r="F3738" t="str">
            <v>0400000243548</v>
          </cell>
        </row>
        <row r="3739">
          <cell r="B3739" t="str">
            <v>ស៊ឹមផុន សារ៉ាត់</v>
          </cell>
          <cell r="C3739" t="str">
            <v>1901400319</v>
          </cell>
          <cell r="D3739" t="str">
            <v>ស៊ឹមផុន សារ៉ាត់</v>
          </cell>
          <cell r="E3739" t="str">
            <v>SIMPHON SARATH</v>
          </cell>
          <cell r="F3739" t="str">
            <v>0400000244347</v>
          </cell>
        </row>
        <row r="3740">
          <cell r="B3740" t="str">
            <v>អេង ម៉ាណែត</v>
          </cell>
          <cell r="C3740" t="str">
            <v>2891000141</v>
          </cell>
          <cell r="D3740" t="str">
            <v>អេង ម៉ាណែត</v>
          </cell>
          <cell r="E3740" t="str">
            <v>ENG MANET</v>
          </cell>
          <cell r="F3740" t="str">
            <v>0400000244285</v>
          </cell>
        </row>
        <row r="3741">
          <cell r="B3741" t="str">
            <v>ចក់ សុខមាន</v>
          </cell>
          <cell r="C3741" t="str">
            <v>1860500169</v>
          </cell>
          <cell r="D3741" t="str">
            <v>ចក់ សុខមាន</v>
          </cell>
          <cell r="E3741" t="str">
            <v>CHAK SOKMEAN</v>
          </cell>
          <cell r="F3741" t="str">
            <v>0400000242215</v>
          </cell>
        </row>
        <row r="3742">
          <cell r="B3742" t="str">
            <v>ប៉ែន សារ៉េត</v>
          </cell>
          <cell r="C3742">
            <v>1850800288</v>
          </cell>
          <cell r="D3742" t="str">
            <v>ប៉ែន សារ៉េត</v>
          </cell>
          <cell r="E3742" t="str">
            <v>PEN SARETH</v>
          </cell>
          <cell r="F3742" t="str">
            <v>0400000244064</v>
          </cell>
        </row>
        <row r="3743">
          <cell r="B3743" t="str">
            <v>ឡូញ លាងឃី</v>
          </cell>
          <cell r="C3743">
            <v>2850300243</v>
          </cell>
          <cell r="D3743" t="str">
            <v>ឡូញ លាងឃី</v>
          </cell>
          <cell r="E3743" t="str">
            <v>LOUNH LEANGKHY</v>
          </cell>
          <cell r="F3743" t="str">
            <v>0400000244536</v>
          </cell>
        </row>
        <row r="3744">
          <cell r="B3744" t="str">
            <v>ផាន់ សម្ផស្ស</v>
          </cell>
          <cell r="C3744" t="str">
            <v>1870800404</v>
          </cell>
          <cell r="D3744" t="str">
            <v>ផាន់ សម្ផស្ស</v>
          </cell>
          <cell r="E3744" t="str">
            <v>PHANN SOMPHORS</v>
          </cell>
          <cell r="F3744" t="str">
            <v>0400000243297</v>
          </cell>
        </row>
        <row r="3745">
          <cell r="B3745" t="str">
            <v>ឆែម រដ្ឋ</v>
          </cell>
          <cell r="C3745" t="str">
            <v>1800800572</v>
          </cell>
          <cell r="D3745" t="str">
            <v>ឆែម រដ្ឋ</v>
          </cell>
          <cell r="E3745" t="str">
            <v>CHHEM ROTH</v>
          </cell>
          <cell r="F3745" t="str">
            <v>0400000242584</v>
          </cell>
        </row>
        <row r="3746">
          <cell r="B3746" t="str">
            <v>អ៊ិត សុថុនា</v>
          </cell>
          <cell r="C3746">
            <v>2890600201</v>
          </cell>
          <cell r="D3746" t="str">
            <v>អ៊ិត សុថុនា</v>
          </cell>
          <cell r="E3746" t="str">
            <v>ITH SOTHONA</v>
          </cell>
          <cell r="F3746" t="str">
            <v>0400000244196</v>
          </cell>
        </row>
        <row r="3747">
          <cell r="B3747" t="str">
            <v>លន់ សុខា</v>
          </cell>
          <cell r="C3747">
            <v>2850500110</v>
          </cell>
          <cell r="D3747" t="str">
            <v>លន់ សុខា</v>
          </cell>
          <cell r="E3747" t="str">
            <v>LUN SOKHA</v>
          </cell>
          <cell r="F3747" t="str">
            <v>0400000242948</v>
          </cell>
        </row>
        <row r="3748">
          <cell r="B3748" t="str">
            <v>ធី ចាន់ទូច</v>
          </cell>
          <cell r="C3748" t="str">
            <v>1840500226</v>
          </cell>
          <cell r="D3748" t="str">
            <v>ធី ចាន់ទូច</v>
          </cell>
          <cell r="E3748" t="str">
            <v>THY CHANTOUCH</v>
          </cell>
          <cell r="F3748" t="str">
            <v>0400000243367</v>
          </cell>
        </row>
        <row r="3749">
          <cell r="B3749" t="str">
            <v>ប៉ាវ គឹមធី</v>
          </cell>
          <cell r="C3749" t="str">
            <v>1860500203</v>
          </cell>
          <cell r="D3749" t="str">
            <v>ប៉ាវ គឹមធី</v>
          </cell>
          <cell r="E3749" t="str">
            <v>PAV KIMTHY</v>
          </cell>
          <cell r="F3749" t="str">
            <v>0400000243203</v>
          </cell>
        </row>
        <row r="3750">
          <cell r="B3750" t="str">
            <v>អាន យី</v>
          </cell>
          <cell r="C3750">
            <v>1880700197</v>
          </cell>
          <cell r="D3750" t="str">
            <v>អាន យី</v>
          </cell>
          <cell r="E3750" t="str">
            <v>AN YI</v>
          </cell>
          <cell r="F3750" t="str">
            <v>0400000243009</v>
          </cell>
        </row>
        <row r="3751">
          <cell r="B3751" t="str">
            <v>យូ តុងអ៊ីន</v>
          </cell>
          <cell r="C3751" t="str">
            <v>1810600206</v>
          </cell>
          <cell r="D3751" t="str">
            <v>យូ តុងអ៊ីន</v>
          </cell>
          <cell r="E3751" t="str">
            <v>YOU TONG IN</v>
          </cell>
          <cell r="F3751" t="str">
            <v>0400000242738</v>
          </cell>
        </row>
        <row r="3752">
          <cell r="B3752" t="str">
            <v>អឹម រចនា</v>
          </cell>
          <cell r="C3752">
            <v>2910700205</v>
          </cell>
          <cell r="D3752" t="str">
            <v>អឹម រចនា</v>
          </cell>
          <cell r="E3752" t="str">
            <v>OEM RACHANA</v>
          </cell>
          <cell r="F3752" t="str">
            <v>0400000243645</v>
          </cell>
        </row>
        <row r="3753">
          <cell r="B3753" t="str">
            <v>លឹម សំអាត</v>
          </cell>
          <cell r="C3753">
            <v>1850500163</v>
          </cell>
          <cell r="D3753" t="str">
            <v>លឹម សំអាត</v>
          </cell>
          <cell r="E3753" t="str">
            <v>LIM SAM ATH</v>
          </cell>
          <cell r="F3753" t="str">
            <v>0400000243793</v>
          </cell>
        </row>
        <row r="3754">
          <cell r="B3754" t="str">
            <v>លី សៀវពេញ</v>
          </cell>
          <cell r="C3754">
            <v>1840300313</v>
          </cell>
          <cell r="D3754" t="str">
            <v>លី សៀវពេញ</v>
          </cell>
          <cell r="E3754" t="str">
            <v>LY SEAVPENH</v>
          </cell>
          <cell r="F3754" t="str">
            <v>0400000244428</v>
          </cell>
        </row>
        <row r="3755">
          <cell r="B3755" t="str">
            <v>សោម សារ៉ាវុឌ្ឍ</v>
          </cell>
          <cell r="C3755" t="str">
            <v>1890700283</v>
          </cell>
          <cell r="D3755" t="str">
            <v>សោម សារ៉ាវុឌ្ឍ</v>
          </cell>
          <cell r="E3755" t="str">
            <v>SOM SARAVUTH</v>
          </cell>
          <cell r="F3755" t="str">
            <v>0250000150505</v>
          </cell>
        </row>
        <row r="3756">
          <cell r="B3756" t="str">
            <v>ផាន់ ឆវិន</v>
          </cell>
          <cell r="C3756" t="str">
            <v>2880500138</v>
          </cell>
          <cell r="D3756" t="str">
            <v>ផាន់ ឆវិន</v>
          </cell>
          <cell r="E3756" t="str">
            <v>PHANN CHHORVEN</v>
          </cell>
          <cell r="F3756" t="str">
            <v>0400000243106</v>
          </cell>
        </row>
        <row r="3757">
          <cell r="B3757" t="str">
            <v>ឃុត រស្មី</v>
          </cell>
          <cell r="C3757">
            <v>2912100233</v>
          </cell>
          <cell r="D3757" t="str">
            <v>ឃុត រស្មី</v>
          </cell>
          <cell r="E3757" t="str">
            <v>KHUT RAKSMEY</v>
          </cell>
          <cell r="F3757" t="str">
            <v>0400000242908</v>
          </cell>
        </row>
        <row r="3758">
          <cell r="B3758" t="str">
            <v>មុំរឿង សុខចំរើន</v>
          </cell>
          <cell r="C3758" t="str">
            <v>1840500255</v>
          </cell>
          <cell r="D3758" t="str">
            <v>មុំរឿង សុខចំរើន</v>
          </cell>
          <cell r="E3758" t="str">
            <v>MOMREOUNG SOKCHOMREOUN</v>
          </cell>
          <cell r="F3758" t="str">
            <v>0400000243987</v>
          </cell>
        </row>
        <row r="3759">
          <cell r="B3759" t="str">
            <v>ផុន សុគន្ធ</v>
          </cell>
          <cell r="C3759" t="str">
            <v>1880500159</v>
          </cell>
          <cell r="D3759" t="str">
            <v>ផុន សុគន្ធ</v>
          </cell>
          <cell r="E3759" t="str">
            <v>PHON SOKUN</v>
          </cell>
          <cell r="F3759" t="str">
            <v>0400000243912</v>
          </cell>
        </row>
        <row r="3760">
          <cell r="B3760" t="str">
            <v>ហេង ហាន</v>
          </cell>
          <cell r="C3760">
            <v>1830500259</v>
          </cell>
          <cell r="D3760" t="str">
            <v>ហេង ហាន</v>
          </cell>
          <cell r="E3760" t="str">
            <v>HENG HAN</v>
          </cell>
          <cell r="F3760" t="str">
            <v>0400000242797</v>
          </cell>
        </row>
        <row r="3761">
          <cell r="B3761" t="str">
            <v>ឈិន ភក្តី</v>
          </cell>
          <cell r="C3761" t="str">
            <v>1852100454</v>
          </cell>
          <cell r="D3761" t="str">
            <v>ឈិន ភក្តី</v>
          </cell>
          <cell r="E3761" t="str">
            <v>CHHIN PHEAKDEY</v>
          </cell>
          <cell r="F3761" t="str">
            <v>0400000243734</v>
          </cell>
        </row>
        <row r="3762">
          <cell r="B3762" t="str">
            <v>កែវ គន្ធា</v>
          </cell>
          <cell r="C3762" t="str">
            <v>1880800401</v>
          </cell>
          <cell r="D3762" t="str">
            <v>កែវ គន្ធា</v>
          </cell>
          <cell r="E3762" t="str">
            <v>KEO KUNTHEA</v>
          </cell>
          <cell r="F3762" t="str">
            <v>0400000243165</v>
          </cell>
        </row>
        <row r="3763">
          <cell r="B3763" t="str">
            <v>ណៃ ស៊ីម៉េន</v>
          </cell>
          <cell r="C3763">
            <v>1780300219</v>
          </cell>
          <cell r="D3763" t="str">
            <v>ណៃ ស៊ីម៉េន</v>
          </cell>
          <cell r="E3763" t="str">
            <v>NAY SYMEN</v>
          </cell>
          <cell r="F3763" t="str">
            <v>0400000243947</v>
          </cell>
        </row>
        <row r="3764">
          <cell r="B3764" t="str">
            <v>នី ចំណេញ</v>
          </cell>
          <cell r="C3764">
            <v>1880800315</v>
          </cell>
          <cell r="D3764" t="str">
            <v>នី ចំណេញ</v>
          </cell>
          <cell r="E3764" t="str">
            <v>NY CHOMNENH</v>
          </cell>
          <cell r="F3764" t="str">
            <v>0400000243718</v>
          </cell>
        </row>
        <row r="3765">
          <cell r="B3765" t="str">
            <v>រី លាភី</v>
          </cell>
          <cell r="C3765" t="str">
            <v>1920800209</v>
          </cell>
          <cell r="D3765" t="str">
            <v>រី លាភី</v>
          </cell>
          <cell r="E3765" t="str">
            <v>RY LEAPHY</v>
          </cell>
          <cell r="F3765" t="str">
            <v>0400000242697</v>
          </cell>
        </row>
        <row r="3766">
          <cell r="B3766" t="str">
            <v>ផាន់ ចូវវាន់</v>
          </cell>
          <cell r="C3766">
            <v>2930400176</v>
          </cell>
          <cell r="D3766" t="str">
            <v>ផាន់ ចូវវាន់</v>
          </cell>
          <cell r="E3766" t="str">
            <v>PHANN CHOVVORN</v>
          </cell>
          <cell r="F3766" t="str">
            <v>0400000242266</v>
          </cell>
        </row>
        <row r="3767">
          <cell r="B3767" t="str">
            <v>សួ រស្មី</v>
          </cell>
          <cell r="C3767" t="str">
            <v>1901400240</v>
          </cell>
          <cell r="D3767" t="str">
            <v>សួ រស្មី</v>
          </cell>
          <cell r="E3767" t="str">
            <v>SOUR RAKSMEY</v>
          </cell>
          <cell r="F3767" t="str">
            <v>0030000476354</v>
          </cell>
        </row>
        <row r="3768">
          <cell r="B3768" t="str">
            <v>រឿន សុភ័ក្ត</v>
          </cell>
          <cell r="C3768" t="str">
            <v>1850800355</v>
          </cell>
          <cell r="D3768" t="str">
            <v>រឿន សុភ័ក្ត</v>
          </cell>
          <cell r="E3768" t="str">
            <v>ROEURN SOPHEAK</v>
          </cell>
          <cell r="F3768" t="str">
            <v>0400000243696</v>
          </cell>
        </row>
        <row r="3769">
          <cell r="B3769" t="str">
            <v>រៀម សុភា</v>
          </cell>
          <cell r="C3769">
            <v>1861200370</v>
          </cell>
          <cell r="D3769" t="str">
            <v>រៀម សុភា</v>
          </cell>
          <cell r="E3769" t="str">
            <v>REAM SOPHEA</v>
          </cell>
          <cell r="F3769" t="str">
            <v>0400000242657</v>
          </cell>
        </row>
        <row r="3770">
          <cell r="B3770" t="str">
            <v>ខាត់ ញ៉ុត</v>
          </cell>
          <cell r="C3770">
            <v>1860500222</v>
          </cell>
          <cell r="D3770" t="str">
            <v>ខាត់ ញ៉ុត</v>
          </cell>
          <cell r="E3770" t="str">
            <v>KHAT GNOT</v>
          </cell>
          <cell r="F3770" t="str">
            <v>0400000243777</v>
          </cell>
        </row>
        <row r="3771">
          <cell r="B3771" t="str">
            <v>សួន សុវណ្ណពិសី</v>
          </cell>
          <cell r="C3771">
            <v>2930700261</v>
          </cell>
          <cell r="D3771" t="str">
            <v>សួន សុវណ្ណពិសី</v>
          </cell>
          <cell r="E3771" t="str">
            <v>SOUN SOVANPISEY</v>
          </cell>
          <cell r="F3771" t="str">
            <v>0400000244021</v>
          </cell>
        </row>
        <row r="3772">
          <cell r="B3772" t="str">
            <v>ផេង សំអាង</v>
          </cell>
          <cell r="C3772">
            <v>1912100232</v>
          </cell>
          <cell r="D3772" t="str">
            <v>ផេង សំអាង</v>
          </cell>
          <cell r="E3772" t="str">
            <v>PHENG SAM ANG</v>
          </cell>
          <cell r="F3772" t="str">
            <v>0400000243815</v>
          </cell>
        </row>
        <row r="3773">
          <cell r="B3773" t="str">
            <v>គី ឆាឡា</v>
          </cell>
          <cell r="C3773" t="str">
            <v>1890500149</v>
          </cell>
          <cell r="D3773" t="str">
            <v>គី ឆាឡា</v>
          </cell>
          <cell r="E3773" t="str">
            <v>KY CHALA</v>
          </cell>
          <cell r="F3773" t="str">
            <v>0250000150319</v>
          </cell>
        </row>
        <row r="3774">
          <cell r="B3774" t="str">
            <v>មាស សុភក្រ</v>
          </cell>
          <cell r="C3774" t="str">
            <v>2861700204</v>
          </cell>
          <cell r="D3774" t="str">
            <v>មាស សុភក្រ</v>
          </cell>
          <cell r="E3774" t="str">
            <v>MEAS SOPHEAK</v>
          </cell>
          <cell r="F3774" t="str">
            <v>0400000244218</v>
          </cell>
        </row>
        <row r="3775">
          <cell r="B3775" t="str">
            <v>សៀង ភារម្យ</v>
          </cell>
          <cell r="C3775">
            <v>1910500092</v>
          </cell>
          <cell r="D3775" t="str">
            <v>សៀង ភារម្យ</v>
          </cell>
          <cell r="E3775" t="str">
            <v>SIENG PHEAROM</v>
          </cell>
          <cell r="F3775" t="str">
            <v>0400000244404</v>
          </cell>
        </row>
        <row r="3776">
          <cell r="B3776" t="str">
            <v>នឿន ចាន់វាសនា</v>
          </cell>
          <cell r="C3776" t="str">
            <v>1900800345</v>
          </cell>
          <cell r="D3776" t="str">
            <v>នឿន ចាន់វាសនា</v>
          </cell>
          <cell r="E3776" t="str">
            <v>NOEURN CHANVEASNA</v>
          </cell>
          <cell r="F3776" t="str">
            <v>0400000243677</v>
          </cell>
        </row>
        <row r="3777">
          <cell r="B3777" t="str">
            <v>អោម សុជា</v>
          </cell>
          <cell r="C3777">
            <v>1890700345</v>
          </cell>
          <cell r="D3777" t="str">
            <v>អោម សុជា</v>
          </cell>
          <cell r="E3777" t="str">
            <v>ORM SOCHEA</v>
          </cell>
          <cell r="F3777" t="str">
            <v>0400000243246</v>
          </cell>
        </row>
        <row r="3778">
          <cell r="B3778" t="str">
            <v>ផុន ស្រីនាង</v>
          </cell>
          <cell r="C3778" t="str">
            <v>2890500152</v>
          </cell>
          <cell r="D3778" t="str">
            <v>ផុន ស្រីនាង</v>
          </cell>
          <cell r="E3778" t="str">
            <v>PHON SREYNEANG</v>
          </cell>
          <cell r="F3778" t="str">
            <v>0400000244323</v>
          </cell>
        </row>
        <row r="3779">
          <cell r="B3779" t="str">
            <v>ចាន់ ណារិទ្ធ</v>
          </cell>
          <cell r="C3779">
            <v>1840500224</v>
          </cell>
          <cell r="D3779" t="str">
            <v>ចាន់ ណារិទ្ធ</v>
          </cell>
          <cell r="E3779" t="str">
            <v>CHANN NARITH</v>
          </cell>
          <cell r="F3779" t="str">
            <v>0400000243618</v>
          </cell>
        </row>
        <row r="3780">
          <cell r="B3780" t="str">
            <v>ស្រី សុផានិត</v>
          </cell>
          <cell r="C3780" t="str">
            <v>1890400107</v>
          </cell>
          <cell r="D3780" t="str">
            <v>ស្រី សុផានិត</v>
          </cell>
          <cell r="E3780" t="str">
            <v>SREY SOPHANITH</v>
          </cell>
          <cell r="F3780" t="str">
            <v>0400000243847</v>
          </cell>
        </row>
        <row r="3781">
          <cell r="B3781" t="str">
            <v>ខៀវ មុនីរ័ត្ន</v>
          </cell>
          <cell r="C3781">
            <v>1882100722</v>
          </cell>
          <cell r="D3781" t="str">
            <v>ខៀវ មុនីរ័ត្ន</v>
          </cell>
          <cell r="E3781" t="str">
            <v>KHIEV MONYROTH</v>
          </cell>
          <cell r="F3781" t="str">
            <v>0400000243874</v>
          </cell>
        </row>
        <row r="3782">
          <cell r="B3782" t="str">
            <v>ម៉ន ផាត</v>
          </cell>
          <cell r="C3782" t="str">
            <v>1870700411</v>
          </cell>
          <cell r="D3782" t="str">
            <v>ម៉ន ផាត</v>
          </cell>
          <cell r="E3782" t="str">
            <v>MORN PHAT</v>
          </cell>
          <cell r="F3782" t="str">
            <v>0400000243963</v>
          </cell>
        </row>
        <row r="3783">
          <cell r="B3783" t="str">
            <v>ម៉ន វណ្ណារិទ្ធ</v>
          </cell>
          <cell r="C3783">
            <v>2920700304</v>
          </cell>
          <cell r="D3783" t="str">
            <v>ម៉ន វណ្ណារិទ្ធ</v>
          </cell>
          <cell r="E3783" t="str">
            <v>MORN VANNARITH</v>
          </cell>
          <cell r="F3783" t="str">
            <v>0400000242606</v>
          </cell>
        </row>
        <row r="3784">
          <cell r="B3784" t="str">
            <v>ណុំ វុទ្ធី</v>
          </cell>
          <cell r="C3784">
            <v>1932100119</v>
          </cell>
          <cell r="D3784" t="str">
            <v>ណុំ វុទ្ធី</v>
          </cell>
          <cell r="E3784" t="str">
            <v>NOUM VUTHY</v>
          </cell>
          <cell r="F3784" t="str">
            <v>0400000242983</v>
          </cell>
        </row>
        <row r="3785">
          <cell r="B3785" t="str">
            <v>យឹម សារ៉ាក់</v>
          </cell>
          <cell r="C3785">
            <v>1850500168</v>
          </cell>
          <cell r="D3785" t="str">
            <v>យឹម សារ៉ាក់</v>
          </cell>
          <cell r="E3785" t="str">
            <v>YOEM SARAK</v>
          </cell>
          <cell r="F3785" t="str">
            <v>0400000243491</v>
          </cell>
        </row>
        <row r="3786">
          <cell r="B3786" t="str">
            <v>ហង់ ជីម</v>
          </cell>
          <cell r="C3786">
            <v>1862100342</v>
          </cell>
          <cell r="D3786" t="str">
            <v>ហង់ ជីម</v>
          </cell>
          <cell r="E3786" t="str">
            <v>HANG CHIM</v>
          </cell>
          <cell r="F3786" t="str">
            <v>0400000243629</v>
          </cell>
        </row>
        <row r="3787">
          <cell r="B3787" t="str">
            <v>ផូ ប៊ុនរី</v>
          </cell>
          <cell r="C3787">
            <v>1860800217</v>
          </cell>
          <cell r="D3787" t="str">
            <v>ផូ ប៊ុនរី</v>
          </cell>
          <cell r="E3787" t="str">
            <v>PHOU BUNRY</v>
          </cell>
          <cell r="F3787" t="str">
            <v>0400000244382</v>
          </cell>
        </row>
        <row r="3788">
          <cell r="B3788" t="str">
            <v>ឡាយ ណុច</v>
          </cell>
          <cell r="C3788" t="str">
            <v>1890500179</v>
          </cell>
          <cell r="D3788" t="str">
            <v>ឡាយ ណុច</v>
          </cell>
          <cell r="E3788" t="str">
            <v>LAY NOUCH</v>
          </cell>
          <cell r="F3788" t="str">
            <v>0400000244129</v>
          </cell>
        </row>
        <row r="3789">
          <cell r="B3789" t="str">
            <v>សម្បត្តិ វិច្ឆិកា</v>
          </cell>
          <cell r="C3789">
            <v>1890100159</v>
          </cell>
          <cell r="D3789" t="str">
            <v>សម្បត្តិ វិច្ឆិកា</v>
          </cell>
          <cell r="E3789" t="str">
            <v>SAMBATH VICHHEKA</v>
          </cell>
          <cell r="F3789">
            <v>10005512846</v>
          </cell>
        </row>
        <row r="3790">
          <cell r="B3790" t="str">
            <v>គង់ ប៊ុនថន</v>
          </cell>
          <cell r="C3790">
            <v>1820800501</v>
          </cell>
          <cell r="D3790" t="str">
            <v>គង់ ប៊ុនថន</v>
          </cell>
          <cell r="E3790" t="str">
            <v>KONG BUNTHORN</v>
          </cell>
          <cell r="F3790" t="str">
            <v>0400000243262</v>
          </cell>
        </row>
        <row r="3791">
          <cell r="B3791" t="str">
            <v>មុំ មករា</v>
          </cell>
          <cell r="C3791" t="str">
            <v>1892100274</v>
          </cell>
          <cell r="D3791" t="str">
            <v>មុំ មករា</v>
          </cell>
          <cell r="E3791" t="str">
            <v>MOM MAKARA</v>
          </cell>
          <cell r="F3791" t="str">
            <v>0400000243898</v>
          </cell>
        </row>
        <row r="3792">
          <cell r="B3792" t="str">
            <v>ចក់ ដា</v>
          </cell>
          <cell r="C3792" t="str">
            <v>1942100140</v>
          </cell>
          <cell r="D3792" t="str">
            <v>ចក់ ដា</v>
          </cell>
          <cell r="E3792" t="str">
            <v>CHORK DA</v>
          </cell>
          <cell r="F3792" t="str">
            <v>0400000243227</v>
          </cell>
        </row>
        <row r="3793">
          <cell r="B3793" t="str">
            <v>ថៃ ឆេងម៉ៅ​</v>
          </cell>
          <cell r="C3793" t="str">
            <v>1820600275</v>
          </cell>
          <cell r="D3793" t="str">
            <v>ថៃ ឆេងម៉ៅ​</v>
          </cell>
          <cell r="E3793" t="str">
            <v>THAI CHHENGMAO</v>
          </cell>
          <cell r="F3793" t="str">
            <v>0400000242819</v>
          </cell>
        </row>
        <row r="3794">
          <cell r="B3794" t="str">
            <v>លន់ ​​រុន</v>
          </cell>
          <cell r="C3794">
            <v>1870500168</v>
          </cell>
          <cell r="D3794" t="str">
            <v>លន់ ​​រុន</v>
          </cell>
          <cell r="E3794" t="str">
            <v>LUN RUN</v>
          </cell>
          <cell r="F3794" t="str">
            <v>0400000242339</v>
          </cell>
        </row>
        <row r="3795">
          <cell r="B3795" t="str">
            <v>សុខ សុទ្ធី</v>
          </cell>
          <cell r="C3795">
            <v>2860500060</v>
          </cell>
          <cell r="D3795" t="str">
            <v>សុខ សុទ្ធី</v>
          </cell>
          <cell r="E3795" t="str">
            <v>SOK SOTHY</v>
          </cell>
          <cell r="F3795" t="str">
            <v>0400000244293</v>
          </cell>
        </row>
        <row r="3796">
          <cell r="B3796" t="str">
            <v>ច្រឹង ណារី</v>
          </cell>
          <cell r="C3796">
            <v>1760300406</v>
          </cell>
          <cell r="D3796" t="str">
            <v>ច្រឹង ណារី</v>
          </cell>
          <cell r="E3796" t="str">
            <v>CHROENG NARY</v>
          </cell>
          <cell r="F3796" t="str">
            <v>0140000309032</v>
          </cell>
        </row>
        <row r="3797">
          <cell r="B3797" t="str">
            <v>ប៉ែន សិង្ហ</v>
          </cell>
          <cell r="C3797">
            <v>1791400293</v>
          </cell>
          <cell r="D3797" t="str">
            <v>ប៉ែន សិង្ហ</v>
          </cell>
          <cell r="E3797" t="str">
            <v>PEN SOEUNG</v>
          </cell>
          <cell r="F3797" t="str">
            <v>0140000309806</v>
          </cell>
        </row>
        <row r="3798">
          <cell r="B3798" t="str">
            <v>ឌិន សុគន្ធា</v>
          </cell>
          <cell r="C3798">
            <v>2860800284</v>
          </cell>
          <cell r="D3798" t="str">
            <v>ឌិន សុគន្ធា</v>
          </cell>
          <cell r="E3798" t="str">
            <v>DIN SOKUNTHEA</v>
          </cell>
          <cell r="F3798" t="str">
            <v>0140000306181</v>
          </cell>
        </row>
        <row r="3799">
          <cell r="B3799" t="str">
            <v>ញឹម ប៊ុនធឿន</v>
          </cell>
          <cell r="C3799">
            <v>1810300379</v>
          </cell>
          <cell r="D3799" t="str">
            <v>ញឹម ប៊ុនធឿន</v>
          </cell>
          <cell r="E3799" t="str">
            <v>NHIM BUNTHOEUN</v>
          </cell>
          <cell r="F3799" t="str">
            <v>0140000308311</v>
          </cell>
        </row>
        <row r="3800">
          <cell r="B3800" t="str">
            <v>វណ្ណៈ ឆដា</v>
          </cell>
          <cell r="C3800">
            <v>2810800226</v>
          </cell>
          <cell r="D3800" t="str">
            <v>វណ្ណៈ ឆដា</v>
          </cell>
          <cell r="E3800" t="str">
            <v>VANNAK CHHARDA</v>
          </cell>
          <cell r="F3800" t="str">
            <v>0140000306203</v>
          </cell>
        </row>
        <row r="3801">
          <cell r="B3801" t="str">
            <v>ឡេង វណ្ណាវុធ</v>
          </cell>
          <cell r="C3801">
            <v>1810800298</v>
          </cell>
          <cell r="D3801" t="str">
            <v>ឡេង វណ្ណាវុធ</v>
          </cell>
          <cell r="E3801" t="str">
            <v>LENG VANNAVUTH</v>
          </cell>
          <cell r="F3801" t="str">
            <v>0140000308931</v>
          </cell>
        </row>
        <row r="3802">
          <cell r="B3802" t="str">
            <v>លាង ហ៊ីម</v>
          </cell>
          <cell r="C3802">
            <v>1810300382</v>
          </cell>
          <cell r="D3802" t="str">
            <v>លាង ហ៊ីម</v>
          </cell>
          <cell r="E3802" t="str">
            <v>LEANG HIM</v>
          </cell>
          <cell r="F3802" t="str">
            <v>0140000309008</v>
          </cell>
        </row>
        <row r="3803">
          <cell r="B3803" t="str">
            <v>ហ៊ឹម សីហា</v>
          </cell>
          <cell r="C3803">
            <v>1840800361</v>
          </cell>
          <cell r="D3803" t="str">
            <v>ហ៊ឹម សីហា</v>
          </cell>
          <cell r="E3803" t="str">
            <v>HIM SEYHA</v>
          </cell>
          <cell r="F3803" t="str">
            <v>0140000308807</v>
          </cell>
        </row>
        <row r="3804">
          <cell r="B3804" t="str">
            <v>លីម ដារី</v>
          </cell>
          <cell r="C3804">
            <v>2840300232</v>
          </cell>
          <cell r="D3804" t="str">
            <v>លីម ដារី</v>
          </cell>
          <cell r="E3804" t="str">
            <v>LIM DARY</v>
          </cell>
          <cell r="F3804" t="str">
            <v>0140000309997</v>
          </cell>
        </row>
        <row r="3805">
          <cell r="B3805" t="str">
            <v>នៅ សាវឿន</v>
          </cell>
          <cell r="C3805">
            <v>1842100456</v>
          </cell>
          <cell r="D3805" t="str">
            <v>នៅ សាវឿន</v>
          </cell>
          <cell r="E3805" t="str">
            <v>NOUV SAVOEURN</v>
          </cell>
          <cell r="F3805" t="str">
            <v>0140000308206</v>
          </cell>
        </row>
        <row r="3806">
          <cell r="B3806" t="str">
            <v>វង់ ដា</v>
          </cell>
          <cell r="C3806">
            <v>1842100472</v>
          </cell>
          <cell r="D3806" t="str">
            <v>វង់ ដា</v>
          </cell>
          <cell r="E3806" t="str">
            <v>VONG DA</v>
          </cell>
          <cell r="F3806" t="str">
            <v>0140000308157</v>
          </cell>
        </row>
        <row r="3807">
          <cell r="B3807" t="str">
            <v>ផាន់ ឌី</v>
          </cell>
          <cell r="C3807">
            <v>1851400271</v>
          </cell>
          <cell r="D3807" t="str">
            <v>ផាន់ ឌី</v>
          </cell>
          <cell r="E3807" t="str">
            <v>PHANN DY</v>
          </cell>
          <cell r="F3807" t="str">
            <v>0140000308877</v>
          </cell>
        </row>
        <row r="3808">
          <cell r="B3808" t="str">
            <v>នាង សុងងី</v>
          </cell>
          <cell r="C3808">
            <v>1862100379</v>
          </cell>
          <cell r="D3808" t="str">
            <v>នាង សុងងី</v>
          </cell>
          <cell r="E3808" t="str">
            <v>NEANG SONGNGY</v>
          </cell>
          <cell r="F3808" t="str">
            <v>0140000309784</v>
          </cell>
        </row>
        <row r="3809">
          <cell r="B3809" t="str">
            <v>ហាក់ ឆេងរ៉ុង</v>
          </cell>
          <cell r="C3809">
            <v>2840800249</v>
          </cell>
          <cell r="D3809" t="str">
            <v>ហាក់ ឆេងរ៉ុង</v>
          </cell>
          <cell r="E3809" t="str">
            <v>HAK CHHENGRONG</v>
          </cell>
          <cell r="F3809" t="str">
            <v>0140000308915</v>
          </cell>
        </row>
        <row r="3810">
          <cell r="B3810" t="str">
            <v>ស្តើង សារ៉ាដាលីន</v>
          </cell>
          <cell r="C3810">
            <v>2801500076</v>
          </cell>
          <cell r="D3810" t="str">
            <v>ស្តើង សារ៉ាដាលីន</v>
          </cell>
          <cell r="E3810" t="str">
            <v>SDOEUNG SARADALINE</v>
          </cell>
          <cell r="F3810" t="str">
            <v>0140000309814</v>
          </cell>
        </row>
        <row r="3811">
          <cell r="B3811" t="str">
            <v>សាំង រ៉ូហ្សេត</v>
          </cell>
          <cell r="C3811">
            <v>2850800245</v>
          </cell>
          <cell r="D3811" t="str">
            <v>សាំង រ៉ូហ្សេត</v>
          </cell>
          <cell r="E3811" t="str">
            <v>SANG ROZET</v>
          </cell>
          <cell r="F3811" t="str">
            <v>0140000308702</v>
          </cell>
        </row>
        <row r="3812">
          <cell r="B3812" t="str">
            <v>ប៊ុន ធីតា</v>
          </cell>
          <cell r="C3812">
            <v>2852100195</v>
          </cell>
          <cell r="D3812" t="str">
            <v>ប៊ុន ធីតា</v>
          </cell>
          <cell r="E3812" t="str">
            <v>BUN THIDA</v>
          </cell>
          <cell r="F3812" t="str">
            <v>0140000308346</v>
          </cell>
        </row>
        <row r="3813">
          <cell r="B3813" t="str">
            <v>យ៉ា ស្រីមុំ</v>
          </cell>
          <cell r="C3813">
            <v>2871700217</v>
          </cell>
          <cell r="D3813" t="str">
            <v>យ៉ា ស្រីមុំ</v>
          </cell>
          <cell r="E3813" t="str">
            <v>YA SREIMOM</v>
          </cell>
          <cell r="F3813" t="str">
            <v>0140000308777</v>
          </cell>
        </row>
        <row r="3814">
          <cell r="B3814" t="str">
            <v>គុណ សំណាង</v>
          </cell>
          <cell r="C3814">
            <v>1800800437</v>
          </cell>
          <cell r="D3814" t="str">
            <v>គុណ សំណាង</v>
          </cell>
          <cell r="E3814" t="str">
            <v>KUN SAMNANG</v>
          </cell>
          <cell r="F3814" t="str">
            <v>0140000308238</v>
          </cell>
        </row>
        <row r="3815">
          <cell r="B3815" t="str">
            <v>ត្រេង ប៊ុនថន</v>
          </cell>
          <cell r="C3815">
            <v>1810800447</v>
          </cell>
          <cell r="D3815" t="str">
            <v>ត្រេង ប៊ុនថន</v>
          </cell>
          <cell r="E3815" t="str">
            <v>TRENG BUNTHON</v>
          </cell>
          <cell r="F3815" t="str">
            <v>0140000309385</v>
          </cell>
        </row>
        <row r="3816">
          <cell r="B3816" t="str">
            <v>គៀន សុភ័ក្រ</v>
          </cell>
          <cell r="C3816">
            <v>1860800342</v>
          </cell>
          <cell r="D3816" t="str">
            <v>គៀន សុភ័ក្រ</v>
          </cell>
          <cell r="E3816" t="str">
            <v>KEAN SOPHEAK</v>
          </cell>
          <cell r="F3816" t="str">
            <v>0140000309237</v>
          </cell>
        </row>
        <row r="3817">
          <cell r="B3817" t="str">
            <v>ហ៊ាង សារិទ្ធិ</v>
          </cell>
          <cell r="C3817">
            <v>1880800229</v>
          </cell>
          <cell r="D3817" t="str">
            <v>ហ៊ាង សារិទ្ធិ</v>
          </cell>
          <cell r="E3817" t="str">
            <v>HEANG SARITH</v>
          </cell>
          <cell r="F3817" t="str">
            <v>0140000307994</v>
          </cell>
        </row>
        <row r="3818">
          <cell r="B3818" t="str">
            <v xml:space="preserve">សៀន ចាន់ស៊្រុន </v>
          </cell>
          <cell r="C3818">
            <v>1890800333</v>
          </cell>
          <cell r="D3818" t="str">
            <v xml:space="preserve">សៀន ចាន់ស៊្រុន </v>
          </cell>
          <cell r="E3818" t="str">
            <v>SEAN CHANSRON</v>
          </cell>
          <cell r="F3818" t="str">
            <v>0140000308087</v>
          </cell>
        </row>
        <row r="3819">
          <cell r="B3819" t="str">
            <v>នៅ ដារា</v>
          </cell>
          <cell r="C3819">
            <v>1912100203</v>
          </cell>
          <cell r="D3819" t="str">
            <v>នៅ ដារា</v>
          </cell>
          <cell r="E3819" t="str">
            <v>NOV DARA</v>
          </cell>
          <cell r="F3819" t="str">
            <v>0140000307943</v>
          </cell>
        </row>
        <row r="3820">
          <cell r="B3820" t="str">
            <v>ដុំ ថេត</v>
          </cell>
          <cell r="C3820">
            <v>1822100557</v>
          </cell>
          <cell r="D3820" t="str">
            <v>ដុំ ថេត</v>
          </cell>
          <cell r="E3820" t="str">
            <v>DOM THET</v>
          </cell>
          <cell r="F3820" t="str">
            <v>0140000309873</v>
          </cell>
        </row>
        <row r="3821">
          <cell r="B3821" t="str">
            <v>គង់ បូរ៉ាឌី</v>
          </cell>
          <cell r="C3821">
            <v>1901200231</v>
          </cell>
          <cell r="D3821" t="str">
            <v>គង់ បូរ៉ាឌី</v>
          </cell>
          <cell r="E3821" t="str">
            <v>KONG BORADY</v>
          </cell>
          <cell r="F3821" t="str">
            <v>0140000308605</v>
          </cell>
        </row>
        <row r="3822">
          <cell r="B3822" t="str">
            <v>លី ជួននិមល</v>
          </cell>
          <cell r="C3822">
            <v>2890800288</v>
          </cell>
          <cell r="D3822" t="str">
            <v>លី ជួននិមល</v>
          </cell>
          <cell r="E3822" t="str">
            <v>LY CHUON NIMOL</v>
          </cell>
          <cell r="F3822" t="str">
            <v>0140000309059</v>
          </cell>
        </row>
        <row r="3823">
          <cell r="B3823" t="str">
            <v>តឹក លីដា</v>
          </cell>
          <cell r="C3823">
            <v>1850800438</v>
          </cell>
          <cell r="D3823" t="str">
            <v>តឹក លីដា</v>
          </cell>
          <cell r="E3823" t="str">
            <v>TOEK LIDA</v>
          </cell>
          <cell r="F3823" t="str">
            <v>0140000308478</v>
          </cell>
        </row>
        <row r="3824">
          <cell r="B3824" t="str">
            <v xml:space="preserve">ង៉ែត ពេញ </v>
          </cell>
          <cell r="C3824">
            <v>1862100377</v>
          </cell>
          <cell r="D3824" t="str">
            <v xml:space="preserve">ង៉ែត ពេញ </v>
          </cell>
          <cell r="E3824" t="str">
            <v>NGETH PENH</v>
          </cell>
          <cell r="F3824" t="str">
            <v>0140000308044</v>
          </cell>
        </row>
        <row r="3825">
          <cell r="B3825" t="str">
            <v>ផូ ផាន់និត</v>
          </cell>
          <cell r="C3825">
            <v>1900800342</v>
          </cell>
          <cell r="D3825" t="str">
            <v>ផូ ផាន់និត</v>
          </cell>
          <cell r="E3825" t="str">
            <v>PHO PHANNIT</v>
          </cell>
          <cell r="F3825" t="str">
            <v>0140000308079</v>
          </cell>
        </row>
        <row r="3826">
          <cell r="B3826" t="str">
            <v>ស៊ន ចាន់មី</v>
          </cell>
          <cell r="C3826">
            <v>1902100513</v>
          </cell>
          <cell r="D3826" t="str">
            <v>ស៊ន ចាន់មី</v>
          </cell>
          <cell r="E3826" t="str">
            <v>SORN CHANMY</v>
          </cell>
          <cell r="F3826" t="str">
            <v>0140000309091</v>
          </cell>
        </row>
        <row r="3827">
          <cell r="B3827" t="str">
            <v>កែវ វាសនា</v>
          </cell>
          <cell r="C3827">
            <v>1922100281</v>
          </cell>
          <cell r="D3827" t="str">
            <v>កែវ វាសនា</v>
          </cell>
          <cell r="E3827" t="str">
            <v>KEO VEASNA</v>
          </cell>
          <cell r="F3827" t="str">
            <v>0140000308273</v>
          </cell>
        </row>
        <row r="3828">
          <cell r="B3828" t="str">
            <v>កឹម បញ្ញា</v>
          </cell>
          <cell r="C3828">
            <v>1931200172</v>
          </cell>
          <cell r="D3828" t="str">
            <v>កឹម បញ្ញា</v>
          </cell>
          <cell r="E3828" t="str">
            <v>KEM PHANHA</v>
          </cell>
          <cell r="F3828" t="str">
            <v>0140000308125</v>
          </cell>
        </row>
        <row r="3829">
          <cell r="B3829" t="str">
            <v>ឯម ស៊ីមន</v>
          </cell>
          <cell r="C3829">
            <v>2860300391</v>
          </cell>
          <cell r="D3829" t="str">
            <v>ឯម ស៊ីមន</v>
          </cell>
          <cell r="E3829" t="str">
            <v>EM SIMON</v>
          </cell>
          <cell r="F3829" t="str">
            <v>0140000309407</v>
          </cell>
        </row>
        <row r="3830">
          <cell r="B3830" t="str">
            <v>លន់ ច័ន្ទសិរី</v>
          </cell>
          <cell r="C3830">
            <v>2900800411</v>
          </cell>
          <cell r="D3830" t="str">
            <v>លន់ ច័ន្ទសិរី</v>
          </cell>
          <cell r="E3830" t="str">
            <v>LUN CHANSIREY</v>
          </cell>
          <cell r="F3830" t="str">
            <v>0140000308796</v>
          </cell>
        </row>
        <row r="3831">
          <cell r="B3831" t="str">
            <v>ម៉ារ ម្លិះគន្ធ</v>
          </cell>
          <cell r="C3831">
            <v>2920800315</v>
          </cell>
          <cell r="D3831" t="str">
            <v>ម៉ារ ម្លិះគន្ធ</v>
          </cell>
          <cell r="E3831" t="str">
            <v>MAR MLISKUN</v>
          </cell>
          <cell r="F3831" t="str">
            <v>0140000308141</v>
          </cell>
        </row>
        <row r="3832">
          <cell r="B3832" t="str">
            <v>ឆឹង ផល្លី</v>
          </cell>
          <cell r="C3832">
            <v>1902100542</v>
          </cell>
          <cell r="D3832" t="str">
            <v>ឆឹង ផល្លី</v>
          </cell>
          <cell r="E3832" t="str">
            <v>CHHOENG PHALLY</v>
          </cell>
          <cell r="F3832" t="str">
            <v>0140000309498</v>
          </cell>
        </row>
        <row r="3833">
          <cell r="B3833" t="str">
            <v>តូច ប្រុញ</v>
          </cell>
          <cell r="C3833">
            <v>1912100403</v>
          </cell>
          <cell r="D3833" t="str">
            <v>តូច ប្រុញ</v>
          </cell>
          <cell r="E3833" t="str">
            <v>TOCH BRUGN</v>
          </cell>
          <cell r="F3833" t="str">
            <v>0140000308095</v>
          </cell>
        </row>
        <row r="3834">
          <cell r="B3834" t="str">
            <v>ថាច ម៉េងរ៉ុង</v>
          </cell>
          <cell r="C3834">
            <v>1920800273</v>
          </cell>
          <cell r="D3834" t="str">
            <v>ថាច ម៉េងរ៉ុង</v>
          </cell>
          <cell r="E3834" t="str">
            <v>THACH MENGRONG</v>
          </cell>
          <cell r="F3834" t="str">
            <v>0140000309288</v>
          </cell>
        </row>
        <row r="3835">
          <cell r="B3835" t="str">
            <v>យ៉ែប ម៉ិច</v>
          </cell>
          <cell r="C3835">
            <v>1930500139</v>
          </cell>
          <cell r="D3835" t="str">
            <v>យ៉ែប ម៉ិច</v>
          </cell>
          <cell r="E3835" t="str">
            <v>YEP MECH</v>
          </cell>
          <cell r="F3835" t="str">
            <v>0140000309075</v>
          </cell>
        </row>
        <row r="3836">
          <cell r="B3836" t="str">
            <v>ជៀស តារា</v>
          </cell>
          <cell r="C3836">
            <v>1930800231</v>
          </cell>
          <cell r="D3836" t="str">
            <v>ជៀស តារា</v>
          </cell>
          <cell r="E3836" t="str">
            <v>CHEAS DARA</v>
          </cell>
          <cell r="F3836" t="str">
            <v>0140000308257</v>
          </cell>
        </row>
        <row r="3837">
          <cell r="B3837" t="str">
            <v>ឆឹង ឆៃយ៉ា</v>
          </cell>
          <cell r="C3837">
            <v>1932100305</v>
          </cell>
          <cell r="D3837" t="str">
            <v>ឆឹង ឆៃយ៉ា</v>
          </cell>
          <cell r="E3837" t="str">
            <v>CHHOENG CHHEYA</v>
          </cell>
          <cell r="F3837" t="str">
            <v>0140000309757</v>
          </cell>
        </row>
        <row r="3838">
          <cell r="B3838" t="str">
            <v>វ៉ាន់ ចរិយា</v>
          </cell>
          <cell r="C3838">
            <v>2902100415</v>
          </cell>
          <cell r="D3838" t="str">
            <v>វ៉ាន់ ចរិយា</v>
          </cell>
          <cell r="E3838" t="str">
            <v>VANN CHAKRIYA</v>
          </cell>
          <cell r="F3838" t="str">
            <v>0140000308885</v>
          </cell>
        </row>
        <row r="3839">
          <cell r="B3839" t="str">
            <v>វង សេងហួន</v>
          </cell>
          <cell r="C3839">
            <v>2932100321</v>
          </cell>
          <cell r="D3839" t="str">
            <v>វង សេងហួន</v>
          </cell>
          <cell r="E3839" t="str">
            <v>VORNG SENGHUON</v>
          </cell>
          <cell r="F3839" t="str">
            <v>0140000308923</v>
          </cell>
        </row>
        <row r="3840">
          <cell r="B3840" t="str">
            <v>កែវ វណ្ណា</v>
          </cell>
          <cell r="C3840">
            <v>2920700303</v>
          </cell>
          <cell r="D3840" t="str">
            <v>កែវ វណ្ណា</v>
          </cell>
          <cell r="E3840" t="str">
            <v>KEO VANNA</v>
          </cell>
          <cell r="F3840" t="str">
            <v>0140000307706</v>
          </cell>
        </row>
        <row r="3841">
          <cell r="B3841" t="str">
            <v>ង៉ុយ វ៉ុន</v>
          </cell>
          <cell r="C3841">
            <v>1861200399</v>
          </cell>
          <cell r="D3841" t="str">
            <v>ង៉ុយ វ៉ុន</v>
          </cell>
          <cell r="E3841" t="str">
            <v>NGOY VON</v>
          </cell>
          <cell r="F3841">
            <v>140000309016</v>
          </cell>
        </row>
        <row r="3842">
          <cell r="B3842" t="str">
            <v>វី សាវុធ</v>
          </cell>
          <cell r="C3842" t="str">
            <v>1830600306</v>
          </cell>
          <cell r="D3842" t="str">
            <v>វី សាវុធ</v>
          </cell>
          <cell r="E3842" t="str">
            <v>VY SAVUTH</v>
          </cell>
          <cell r="F3842">
            <v>140000307978</v>
          </cell>
        </row>
        <row r="3843">
          <cell r="B3843" t="str">
            <v>ជឺន សំអាត</v>
          </cell>
          <cell r="C3843">
            <v>1790800251</v>
          </cell>
          <cell r="D3843" t="str">
            <v>ជឺន សំអាត</v>
          </cell>
          <cell r="E3843" t="str">
            <v>CHOEUN SAM ATH</v>
          </cell>
          <cell r="F3843" t="str">
            <v>0140000309741</v>
          </cell>
        </row>
        <row r="3844">
          <cell r="B3844" t="str">
            <v xml:space="preserve">ហ៊ែល ស័យនា </v>
          </cell>
          <cell r="C3844">
            <v>1801200272</v>
          </cell>
          <cell r="D3844" t="str">
            <v xml:space="preserve">ហ៊ែល ស័យនា </v>
          </cell>
          <cell r="E3844" t="str">
            <v>HEL SAYANA</v>
          </cell>
          <cell r="F3844" t="str">
            <v>0140000307919</v>
          </cell>
        </row>
        <row r="3845">
          <cell r="B3845" t="str">
            <v>គីម សុភៀង</v>
          </cell>
          <cell r="C3845">
            <v>1802100427</v>
          </cell>
          <cell r="D3845" t="str">
            <v>គីម សុភៀង</v>
          </cell>
          <cell r="E3845" t="str">
            <v>KIM SOPHEANG</v>
          </cell>
          <cell r="F3845" t="str">
            <v>0140000308753</v>
          </cell>
        </row>
        <row r="3846">
          <cell r="B3846" t="str">
            <v>សួន សុគុន</v>
          </cell>
          <cell r="C3846">
            <v>1830600266</v>
          </cell>
          <cell r="D3846" t="str">
            <v>សួន សុគុន</v>
          </cell>
          <cell r="E3846" t="str">
            <v>SUON SOKUN</v>
          </cell>
          <cell r="F3846" t="str">
            <v>0140000308214</v>
          </cell>
        </row>
        <row r="3847">
          <cell r="B3847" t="str">
            <v>ជីម សត្យា</v>
          </cell>
          <cell r="C3847">
            <v>1861200078</v>
          </cell>
          <cell r="D3847" t="str">
            <v>ជីម សត្យា</v>
          </cell>
          <cell r="E3847" t="str">
            <v>CHIM SATYA</v>
          </cell>
          <cell r="F3847" t="str">
            <v>0140000309776</v>
          </cell>
        </row>
        <row r="3848">
          <cell r="B3848" t="str">
            <v>ធុន សារឿន</v>
          </cell>
          <cell r="C3848">
            <v>1882100244</v>
          </cell>
          <cell r="D3848" t="str">
            <v>ធុន សារឿន</v>
          </cell>
          <cell r="E3848" t="str">
            <v>THUN SAROEUN</v>
          </cell>
          <cell r="F3848" t="str">
            <v>0140000309148</v>
          </cell>
        </row>
        <row r="3849">
          <cell r="B3849" t="str">
            <v>ត្រាក់ កក្កដា</v>
          </cell>
          <cell r="C3849">
            <v>1822100458</v>
          </cell>
          <cell r="D3849" t="str">
            <v>ត្រាក់ កក្កដា</v>
          </cell>
          <cell r="E3849" t="str">
            <v>TRAK KAKADA</v>
          </cell>
          <cell r="F3849" t="str">
            <v>0140000308818</v>
          </cell>
        </row>
        <row r="3850">
          <cell r="B3850" t="str">
            <v>សាន់ សេ</v>
          </cell>
          <cell r="C3850">
            <v>1850700154</v>
          </cell>
          <cell r="D3850" t="str">
            <v>សាន់ សេ</v>
          </cell>
          <cell r="E3850" t="str">
            <v>SAN ZE</v>
          </cell>
          <cell r="F3850" t="str">
            <v>0140000308222</v>
          </cell>
        </row>
        <row r="3851">
          <cell r="B3851" t="str">
            <v>អេង ចំរើន</v>
          </cell>
          <cell r="C3851">
            <v>1852100350</v>
          </cell>
          <cell r="D3851" t="str">
            <v>អេង ចំរើន</v>
          </cell>
          <cell r="E3851" t="str">
            <v>ENG CHAMROEUN</v>
          </cell>
          <cell r="F3851" t="str">
            <v>0140000308672</v>
          </cell>
        </row>
        <row r="3852">
          <cell r="B3852" t="str">
            <v>អ៊ុន ហ៊ុន</v>
          </cell>
          <cell r="C3852">
            <v>1872100186</v>
          </cell>
          <cell r="D3852" t="str">
            <v>អ៊ុន ហ៊ុន</v>
          </cell>
          <cell r="E3852" t="str">
            <v>UN HUN</v>
          </cell>
          <cell r="F3852" t="str">
            <v>0140000308858</v>
          </cell>
        </row>
        <row r="3853">
          <cell r="B3853" t="str">
            <v>ប៉ុម សីហា</v>
          </cell>
          <cell r="C3853">
            <v>1880400085</v>
          </cell>
          <cell r="D3853" t="str">
            <v>ប៉ុម សីហា</v>
          </cell>
          <cell r="E3853" t="str">
            <v>POM SEYHA</v>
          </cell>
          <cell r="F3853" t="str">
            <v>0140000308718</v>
          </cell>
        </row>
        <row r="3854">
          <cell r="B3854" t="str">
            <v>អ៊ុំ ស្រីគា</v>
          </cell>
          <cell r="C3854">
            <v>2851200216</v>
          </cell>
          <cell r="D3854" t="str">
            <v>អ៊ុំ ស្រីគា</v>
          </cell>
          <cell r="E3854" t="str">
            <v>OUM SREYKEA</v>
          </cell>
          <cell r="F3854" t="str">
            <v>0140000308893</v>
          </cell>
        </row>
        <row r="3855">
          <cell r="B3855" t="str">
            <v>ស៊ន់ សូនិកា</v>
          </cell>
          <cell r="C3855">
            <v>2861200132</v>
          </cell>
          <cell r="D3855" t="str">
            <v>ស៊ន់ សូនិកា</v>
          </cell>
          <cell r="E3855" t="str">
            <v>SON SONIKA</v>
          </cell>
          <cell r="F3855" t="str">
            <v>0140000309962</v>
          </cell>
        </row>
        <row r="3856">
          <cell r="B3856" t="str">
            <v>នៅ សុជាតិ</v>
          </cell>
          <cell r="C3856">
            <v>1800800441</v>
          </cell>
          <cell r="D3856" t="str">
            <v>នៅ សុជាតិ</v>
          </cell>
          <cell r="E3856" t="str">
            <v>NOUV SOCHEAT</v>
          </cell>
          <cell r="F3856" t="str">
            <v>0140000308664</v>
          </cell>
        </row>
        <row r="3857">
          <cell r="B3857" t="str">
            <v>ប្រាង ឈាវ</v>
          </cell>
          <cell r="C3857">
            <v>1832100353</v>
          </cell>
          <cell r="D3857" t="str">
            <v>ប្រាង ឈាវ</v>
          </cell>
          <cell r="E3857" t="str">
            <v>PRANG CHEAV</v>
          </cell>
          <cell r="F3857" t="str">
            <v>0140000308788</v>
          </cell>
        </row>
        <row r="3858">
          <cell r="B3858" t="str">
            <v>ហ៊ែល ប៊ុនធា</v>
          </cell>
          <cell r="C3858">
            <v>1832100298</v>
          </cell>
          <cell r="D3858" t="str">
            <v>ហ៊ែល ប៊ុនធា</v>
          </cell>
          <cell r="E3858" t="str">
            <v>HEL BUNTHEA</v>
          </cell>
          <cell r="F3858">
            <v>140000308303</v>
          </cell>
        </row>
        <row r="3859">
          <cell r="B3859" t="str">
            <v>ស សុម៉ាលី</v>
          </cell>
          <cell r="C3859">
            <v>1870400104</v>
          </cell>
          <cell r="D3859" t="str">
            <v>ស សុម៉ាលី</v>
          </cell>
          <cell r="E3859" t="str">
            <v>SOR SOMALY</v>
          </cell>
          <cell r="F3859" t="str">
            <v>0140000309474</v>
          </cell>
        </row>
        <row r="3860">
          <cell r="B3860" t="str">
            <v>ឈឿង ចំរើន</v>
          </cell>
          <cell r="C3860">
            <v>1900300251</v>
          </cell>
          <cell r="D3860" t="str">
            <v>ឈឿង ចំរើន</v>
          </cell>
          <cell r="E3860" t="str">
            <v>CHHOEUNG CHOMREUN</v>
          </cell>
          <cell r="F3860" t="str">
            <v>0140000307684</v>
          </cell>
        </row>
        <row r="3861">
          <cell r="B3861" t="str">
            <v xml:space="preserve">ប៉ែន សាវ៉ាន់និត </v>
          </cell>
          <cell r="C3861">
            <v>1922000093</v>
          </cell>
          <cell r="D3861" t="str">
            <v xml:space="preserve">ប៉ែន សាវ៉ាន់និត </v>
          </cell>
          <cell r="E3861" t="str">
            <v>PEN SAVANNIT</v>
          </cell>
          <cell r="F3861" t="str">
            <v>0140000309838</v>
          </cell>
        </row>
        <row r="3862">
          <cell r="B3862" t="str">
            <v>អែម វត្តី</v>
          </cell>
          <cell r="C3862">
            <v>1820200521</v>
          </cell>
          <cell r="D3862" t="str">
            <v>អែម វត្តី</v>
          </cell>
          <cell r="E3862" t="str">
            <v>EM VATTEY</v>
          </cell>
          <cell r="F3862">
            <v>140000308699</v>
          </cell>
        </row>
        <row r="3863">
          <cell r="B3863" t="str">
            <v>តេង រតនៈ</v>
          </cell>
          <cell r="C3863">
            <v>1890800370</v>
          </cell>
          <cell r="D3863" t="str">
            <v>តេង រតនៈ</v>
          </cell>
          <cell r="E3863" t="str">
            <v>TENG RATHANAK</v>
          </cell>
          <cell r="F3863" t="str">
            <v>0140000308327</v>
          </cell>
        </row>
        <row r="3864">
          <cell r="B3864" t="str">
            <v>ចាន់ ហួច</v>
          </cell>
          <cell r="C3864">
            <v>1740200282</v>
          </cell>
          <cell r="D3864" t="str">
            <v>ចាន់ ហួច</v>
          </cell>
          <cell r="E3864" t="str">
            <v>CHAN HUOCH</v>
          </cell>
          <cell r="F3864" t="str">
            <v>0140000308745</v>
          </cell>
        </row>
        <row r="3865">
          <cell r="B3865" t="str">
            <v>សួន ស៊្រុន</v>
          </cell>
          <cell r="C3865">
            <v>1670800173</v>
          </cell>
          <cell r="D3865" t="str">
            <v>សួន ស៊្រុន</v>
          </cell>
          <cell r="E3865" t="str">
            <v>SUON SRUN</v>
          </cell>
          <cell r="F3865" t="str">
            <v>0140000309989</v>
          </cell>
        </row>
        <row r="3866">
          <cell r="B3866" t="str">
            <v>សុខ ជុំ</v>
          </cell>
          <cell r="C3866">
            <v>1872000208</v>
          </cell>
          <cell r="D3866" t="str">
            <v>សុខ ជុំ</v>
          </cell>
          <cell r="E3866" t="str">
            <v>SOK CHUM</v>
          </cell>
          <cell r="F3866">
            <v>140000308435</v>
          </cell>
        </row>
        <row r="3867">
          <cell r="B3867" t="str">
            <v>លួន គឹមយឿ</v>
          </cell>
          <cell r="C3867">
            <v>1850600211</v>
          </cell>
          <cell r="D3867" t="str">
            <v>លួន គឹមយឿ</v>
          </cell>
          <cell r="E3867" t="str">
            <v>LOUN KIM YOEU</v>
          </cell>
          <cell r="F3867" t="str">
            <v>0570000045803</v>
          </cell>
        </row>
        <row r="3868">
          <cell r="B3868" t="str">
            <v>ឌុច ឆន</v>
          </cell>
          <cell r="C3868">
            <v>1861200199</v>
          </cell>
          <cell r="D3868" t="str">
            <v>ឌុច ឆន</v>
          </cell>
          <cell r="E3868" t="str">
            <v>DOUCH CHORN</v>
          </cell>
          <cell r="F3868" t="str">
            <v>0500000116637</v>
          </cell>
        </row>
        <row r="3869">
          <cell r="B3869" t="str">
            <v>ឡេង សុវណ្ណ</v>
          </cell>
          <cell r="C3869">
            <v>1841200374</v>
          </cell>
          <cell r="D3869" t="str">
            <v>ឡេង សុវណ្ណ</v>
          </cell>
          <cell r="E3869" t="str">
            <v>LENG SOVANN</v>
          </cell>
          <cell r="F3869">
            <v>500000129577</v>
          </cell>
        </row>
        <row r="3870">
          <cell r="B3870" t="str">
            <v>គង់ សុភ័គ្រ</v>
          </cell>
          <cell r="C3870">
            <v>1892100523</v>
          </cell>
          <cell r="D3870" t="str">
            <v>គង់ សុភ័គ្រ</v>
          </cell>
          <cell r="E3870" t="str">
            <v>KUNG SOPHEAK</v>
          </cell>
          <cell r="F3870">
            <v>140000308842</v>
          </cell>
        </row>
        <row r="3871">
          <cell r="B3871" t="str">
            <v>ស៊ីសុវត្ថិ ឫទ្ធីរ៉ាវង្ស</v>
          </cell>
          <cell r="C3871">
            <v>1801200581</v>
          </cell>
          <cell r="D3871" t="str">
            <v>ស៊ីសុវត្ថិ ឫទ្ធីរ៉ាវង្ស</v>
          </cell>
          <cell r="E3871" t="str">
            <v>SISOWATH RITHYRAVONG</v>
          </cell>
          <cell r="F3871" t="str">
            <v>0380000102878</v>
          </cell>
        </row>
        <row r="3872">
          <cell r="B3872" t="str">
            <v>អ៊ីវ វុធ្ធីកា</v>
          </cell>
          <cell r="C3872">
            <v>1811200140</v>
          </cell>
          <cell r="D3872" t="str">
            <v>អ៊ីវ វុធ្ធីកា</v>
          </cell>
          <cell r="E3872" t="str">
            <v>IV VUTHYKA</v>
          </cell>
          <cell r="F3872" t="str">
            <v>0380000055128</v>
          </cell>
        </row>
        <row r="3873">
          <cell r="B3873" t="str">
            <v>ជុំ សុផាត</v>
          </cell>
          <cell r="C3873">
            <v>1882100443</v>
          </cell>
          <cell r="D3873" t="str">
            <v>ជុំ សុផាត</v>
          </cell>
          <cell r="E3873" t="str">
            <v>CHUM SOPHAT</v>
          </cell>
          <cell r="F3873" t="str">
            <v>0380000102463</v>
          </cell>
        </row>
        <row r="3874">
          <cell r="B3874" t="str">
            <v>ណុប មាគា</v>
          </cell>
          <cell r="C3874">
            <v>2901200149</v>
          </cell>
          <cell r="D3874" t="str">
            <v>ណុប មាគា</v>
          </cell>
          <cell r="E3874" t="str">
            <v>NOP MEAKEA</v>
          </cell>
          <cell r="F3874" t="str">
            <v>0380000102374</v>
          </cell>
        </row>
        <row r="3875">
          <cell r="B3875" t="str">
            <v>កែវ ពិសិដ្ឋ</v>
          </cell>
          <cell r="C3875">
            <v>1900800247</v>
          </cell>
          <cell r="D3875" t="str">
            <v>កែវ ពិសិដ្ឋ</v>
          </cell>
          <cell r="E3875" t="str">
            <v>KEO PISETH</v>
          </cell>
          <cell r="F3875" t="str">
            <v>0380000102412</v>
          </cell>
        </row>
        <row r="3876">
          <cell r="B3876" t="str">
            <v>ផាត់ វ៉ាន់ដា</v>
          </cell>
          <cell r="C3876">
            <v>1880800224</v>
          </cell>
          <cell r="D3876" t="str">
            <v>ផាត់ វ៉ាន់ដា</v>
          </cell>
          <cell r="E3876" t="str">
            <v>PHAT VANDA</v>
          </cell>
          <cell r="F3876" t="str">
            <v>0380000103559</v>
          </cell>
        </row>
        <row r="3877">
          <cell r="B3877" t="str">
            <v>ម៉ឹង ណែត</v>
          </cell>
          <cell r="C3877">
            <v>1862100179</v>
          </cell>
          <cell r="D3877" t="str">
            <v>ម៉ឹង ណែត</v>
          </cell>
          <cell r="E3877" t="str">
            <v>MOENG NETH</v>
          </cell>
          <cell r="F3877" t="str">
            <v>0380000102487</v>
          </cell>
        </row>
        <row r="3878">
          <cell r="B3878" t="str">
            <v>អ៊ុយ ឡៃហេង</v>
          </cell>
          <cell r="C3878">
            <v>1890900040</v>
          </cell>
          <cell r="D3878" t="str">
            <v>អ៊ុយ ឡៃហេង</v>
          </cell>
          <cell r="E3878" t="str">
            <v>UY LAIHENG</v>
          </cell>
          <cell r="F3878" t="str">
            <v>0130000197107</v>
          </cell>
        </row>
        <row r="3879">
          <cell r="B3879" t="str">
            <v>ផាត់ គាប</v>
          </cell>
          <cell r="C3879">
            <v>1860700283</v>
          </cell>
          <cell r="D3879" t="str">
            <v>ផាត់ គាប</v>
          </cell>
          <cell r="E3879" t="str">
            <v>PHAT KEAB</v>
          </cell>
          <cell r="F3879" t="str">
            <v>0380000102765</v>
          </cell>
        </row>
        <row r="3880">
          <cell r="B3880" t="str">
            <v>អាង ភេន</v>
          </cell>
          <cell r="C3880">
            <v>1900700235</v>
          </cell>
          <cell r="D3880" t="str">
            <v>អាង ភេន</v>
          </cell>
          <cell r="E3880" t="str">
            <v>ANG PHEN</v>
          </cell>
          <cell r="F3880" t="str">
            <v>0380000103222</v>
          </cell>
        </row>
        <row r="3881">
          <cell r="B3881" t="str">
            <v>ប៊ុន ផានិត្យ</v>
          </cell>
          <cell r="C3881">
            <v>1940900036</v>
          </cell>
          <cell r="D3881" t="str">
            <v>ប៊ុន ផានិត្យ</v>
          </cell>
          <cell r="E3881" t="str">
            <v>BUN PHANITH</v>
          </cell>
          <cell r="F3881" t="str">
            <v>0380000102455</v>
          </cell>
        </row>
        <row r="3882">
          <cell r="B3882" t="str">
            <v>ស៊ីម និរន្ត</v>
          </cell>
          <cell r="C3882">
            <v>1920700152</v>
          </cell>
          <cell r="D3882" t="str">
            <v>ស៊ីម និរន្ត</v>
          </cell>
          <cell r="E3882" t="str">
            <v>SIM NIRAN</v>
          </cell>
          <cell r="F3882" t="str">
            <v>0380000102404</v>
          </cell>
        </row>
        <row r="3883">
          <cell r="B3883" t="str">
            <v>អាន ថិរាយុ</v>
          </cell>
          <cell r="C3883">
            <v>2940800253</v>
          </cell>
          <cell r="D3883" t="str">
            <v>អាន ថិរាយុ</v>
          </cell>
          <cell r="E3883" t="str">
            <v>AN THERAYU</v>
          </cell>
          <cell r="F3883" t="str">
            <v>0280000255168</v>
          </cell>
        </row>
        <row r="3884">
          <cell r="B3884" t="str">
            <v>គឹម វណ្ណារ៉ា</v>
          </cell>
          <cell r="C3884">
            <v>1720200072</v>
          </cell>
          <cell r="D3884" t="str">
            <v>គឹម វណ្ណារ៉ា</v>
          </cell>
          <cell r="E3884" t="str">
            <v>KIM VANNARA</v>
          </cell>
          <cell r="F3884" t="str">
            <v>0380000102528</v>
          </cell>
        </row>
        <row r="3885">
          <cell r="B3885" t="str">
            <v>ទៀង សារ៉េត</v>
          </cell>
          <cell r="C3885">
            <v>1732100017</v>
          </cell>
          <cell r="D3885" t="str">
            <v>ទៀង សារ៉េត</v>
          </cell>
          <cell r="E3885" t="str">
            <v>TEANG SARETH</v>
          </cell>
          <cell r="F3885" t="str">
            <v>0010002527583</v>
          </cell>
        </row>
        <row r="3886">
          <cell r="B3886" t="str">
            <v>ស៊ាត សំណាង</v>
          </cell>
          <cell r="C3886">
            <v>1801400316</v>
          </cell>
          <cell r="D3886" t="str">
            <v>ស៊ាត សំណាង</v>
          </cell>
          <cell r="E3886" t="str">
            <v>SEAT SAMNANG</v>
          </cell>
          <cell r="F3886" t="str">
            <v>0380000102625</v>
          </cell>
        </row>
        <row r="3887">
          <cell r="B3887" t="str">
            <v>យ៉ង់ សុផាន</v>
          </cell>
          <cell r="C3887">
            <v>1890400152</v>
          </cell>
          <cell r="D3887" t="str">
            <v>យ៉ង់ សុផាន</v>
          </cell>
          <cell r="E3887" t="str">
            <v>YANG SOPHAN</v>
          </cell>
          <cell r="F3887" t="str">
            <v>0380000102943</v>
          </cell>
        </row>
        <row r="3888">
          <cell r="B3888" t="str">
            <v>វ៉ាត សម្ផស្ស</v>
          </cell>
          <cell r="C3888">
            <v>2910700146</v>
          </cell>
          <cell r="D3888" t="str">
            <v>វ៉ាត សម្ផស្ស</v>
          </cell>
          <cell r="E3888" t="str">
            <v>VAT SAMPHORS</v>
          </cell>
          <cell r="F3888" t="str">
            <v>0380000102595</v>
          </cell>
        </row>
        <row r="3889">
          <cell r="B3889" t="str">
            <v>សុខ សុផានិត</v>
          </cell>
          <cell r="C3889">
            <v>1891200380</v>
          </cell>
          <cell r="D3889" t="str">
            <v>សុខ សុផានិត</v>
          </cell>
          <cell r="E3889" t="str">
            <v>SOK SOPHANIT</v>
          </cell>
          <cell r="F3889" t="str">
            <v>0280000255478</v>
          </cell>
        </row>
        <row r="3890">
          <cell r="B3890" t="str">
            <v>យុត វុទ្ធី</v>
          </cell>
          <cell r="C3890">
            <v>1900800251</v>
          </cell>
          <cell r="D3890" t="str">
            <v>យុត វុទ្ធី</v>
          </cell>
          <cell r="E3890" t="str">
            <v>YUTH VUTHY</v>
          </cell>
          <cell r="F3890" t="str">
            <v>0380000102676</v>
          </cell>
        </row>
        <row r="3891">
          <cell r="B3891" t="str">
            <v>យឿន ពង្សរដ្ឋា</v>
          </cell>
          <cell r="C3891">
            <v>1910900050</v>
          </cell>
          <cell r="D3891" t="str">
            <v>យឿន ពង្សរដ្ឋា</v>
          </cell>
          <cell r="E3891" t="str">
            <v>YEOUN PONGRATHA</v>
          </cell>
          <cell r="F3891" t="str">
            <v>0380000102657</v>
          </cell>
        </row>
        <row r="3892">
          <cell r="B3892" t="str">
            <v>ភឹម ណេត</v>
          </cell>
          <cell r="C3892">
            <v>1912100404</v>
          </cell>
          <cell r="D3892" t="str">
            <v>ភឹម ណេត</v>
          </cell>
          <cell r="E3892" t="str">
            <v>PHEOM NET</v>
          </cell>
          <cell r="F3892" t="str">
            <v>0280000255141</v>
          </cell>
        </row>
        <row r="3893">
          <cell r="B3893" t="str">
            <v>សួន វិច្ឆិកា</v>
          </cell>
          <cell r="C3893">
            <v>1930600049</v>
          </cell>
          <cell r="D3893" t="str">
            <v>សួន វិច្ឆិកា</v>
          </cell>
          <cell r="E3893" t="str">
            <v>SUON VICHEKA</v>
          </cell>
          <cell r="F3893" t="str">
            <v>0380000102536</v>
          </cell>
        </row>
        <row r="3894">
          <cell r="B3894" t="str">
            <v>ភឿង ចន្ថា</v>
          </cell>
          <cell r="C3894">
            <v>1900500167</v>
          </cell>
          <cell r="D3894" t="str">
            <v>ភឿង ចន្ថា</v>
          </cell>
          <cell r="E3894" t="str">
            <v>PHOEUNG CHANTHA</v>
          </cell>
          <cell r="F3894" t="str">
            <v>0380000102398</v>
          </cell>
        </row>
        <row r="3895">
          <cell r="B3895" t="str">
            <v>ម៉ៅ នេត្រា</v>
          </cell>
          <cell r="C3895">
            <v>2882100348</v>
          </cell>
          <cell r="D3895" t="str">
            <v>ម៉ៅ នេត្រា</v>
          </cell>
          <cell r="E3895" t="str">
            <v>MAO NETRA</v>
          </cell>
          <cell r="F3895" t="str">
            <v>0380000102641</v>
          </cell>
        </row>
        <row r="3896">
          <cell r="B3896" t="str">
            <v>ប៉ុញ្ញ សុភ័ក្រ្ត</v>
          </cell>
          <cell r="C3896">
            <v>1800200170</v>
          </cell>
          <cell r="D3896" t="str">
            <v>ប៉ុញ្ញ សុភ័ក្រ្ត</v>
          </cell>
          <cell r="E3896" t="str">
            <v>PONH SOPHEAK</v>
          </cell>
          <cell r="F3896" t="str">
            <v>0380000102692</v>
          </cell>
        </row>
        <row r="3897">
          <cell r="B3897" t="str">
            <v>ម៉ឹង វណ្ណា</v>
          </cell>
          <cell r="C3897">
            <v>1702000264</v>
          </cell>
          <cell r="D3897" t="str">
            <v>ម៉ឹង វណ្ណា</v>
          </cell>
          <cell r="E3897" t="str">
            <v>MOENG VANNA</v>
          </cell>
          <cell r="F3897" t="str">
            <v>0540000079272</v>
          </cell>
        </row>
        <row r="3898">
          <cell r="B3898" t="str">
            <v>ភិន ធារី</v>
          </cell>
          <cell r="C3898">
            <v>1851400247</v>
          </cell>
          <cell r="D3898" t="str">
            <v>ភិន ធារី</v>
          </cell>
          <cell r="E3898" t="str">
            <v>PHIN THEARY</v>
          </cell>
          <cell r="F3898" t="str">
            <v>0540000079299</v>
          </cell>
        </row>
        <row r="3899">
          <cell r="B3899" t="str">
            <v>អំ រស្មី</v>
          </cell>
          <cell r="C3899">
            <v>2851400135</v>
          </cell>
          <cell r="D3899" t="str">
            <v>អំ រស្មី</v>
          </cell>
          <cell r="E3899" t="str">
            <v>AM REAKSMEI</v>
          </cell>
          <cell r="F3899" t="str">
            <v>0540000080165</v>
          </cell>
        </row>
        <row r="3900">
          <cell r="B3900" t="str">
            <v>ឈា សុខា</v>
          </cell>
          <cell r="C3900">
            <v>1841400287</v>
          </cell>
          <cell r="D3900" t="str">
            <v>ឈា សុខា</v>
          </cell>
          <cell r="E3900" t="str">
            <v>CHHEA SOKHA</v>
          </cell>
          <cell r="F3900" t="str">
            <v>0540000080009</v>
          </cell>
        </row>
        <row r="3901">
          <cell r="B3901" t="str">
            <v>គង់ វណ្ណី</v>
          </cell>
          <cell r="C3901">
            <v>1731400406</v>
          </cell>
          <cell r="D3901" t="str">
            <v>គង់ វណ្ណី</v>
          </cell>
          <cell r="E3901" t="str">
            <v>KONG VANNY</v>
          </cell>
          <cell r="F3901" t="str">
            <v>0540000080138</v>
          </cell>
        </row>
        <row r="3902">
          <cell r="B3902" t="str">
            <v>ផល សុភារ៉ា</v>
          </cell>
          <cell r="C3902">
            <v>2851400145</v>
          </cell>
          <cell r="D3902" t="str">
            <v>ផល សុភារ៉ា</v>
          </cell>
          <cell r="E3902" t="str">
            <v>PHAL SOPHEARA</v>
          </cell>
          <cell r="F3902" t="str">
            <v>0540000079973</v>
          </cell>
        </row>
        <row r="3903">
          <cell r="B3903" t="str">
            <v>គង់ សភា</v>
          </cell>
          <cell r="C3903">
            <v>1842000205</v>
          </cell>
          <cell r="D3903" t="str">
            <v>គង់ សភា</v>
          </cell>
          <cell r="E3903" t="str">
            <v>KONG SORPHEA</v>
          </cell>
          <cell r="F3903" t="str">
            <v>0540000079892</v>
          </cell>
        </row>
        <row r="3904">
          <cell r="B3904" t="str">
            <v>វ៉ា វណ្ណដា</v>
          </cell>
          <cell r="C3904">
            <v>1891400206</v>
          </cell>
          <cell r="D3904" t="str">
            <v>វ៉ា វណ្ណដា</v>
          </cell>
          <cell r="E3904" t="str">
            <v>VA VANDA</v>
          </cell>
          <cell r="F3904" t="str">
            <v>0540000079582</v>
          </cell>
        </row>
        <row r="3905">
          <cell r="B3905" t="str">
            <v>អេង សិលា</v>
          </cell>
          <cell r="C3905">
            <v>2850600138</v>
          </cell>
          <cell r="D3905" t="str">
            <v>អេង សិលា</v>
          </cell>
          <cell r="E3905" t="str">
            <v>ENG SEYLA</v>
          </cell>
          <cell r="F3905" t="str">
            <v>0540000079957</v>
          </cell>
        </row>
        <row r="3906">
          <cell r="B3906" t="str">
            <v>ប៉ុល រតនា</v>
          </cell>
          <cell r="C3906">
            <v>1801400166</v>
          </cell>
          <cell r="D3906" t="str">
            <v>ប៉ុល រតនា</v>
          </cell>
          <cell r="E3906" t="str">
            <v>POL RATANA</v>
          </cell>
          <cell r="F3906">
            <v>10002785302</v>
          </cell>
        </row>
        <row r="3907">
          <cell r="B3907" t="str">
            <v>យ៉ន ម៉ូរី</v>
          </cell>
          <cell r="C3907">
            <v>1761400143</v>
          </cell>
          <cell r="D3907" t="str">
            <v>យ៉ន ម៉ូរី</v>
          </cell>
          <cell r="E3907" t="str">
            <v>YAN MORY</v>
          </cell>
          <cell r="F3907" t="str">
            <v>0540000079558</v>
          </cell>
        </row>
        <row r="3908">
          <cell r="B3908" t="str">
            <v>ភិន សំអឿន</v>
          </cell>
          <cell r="C3908">
            <v>1791400335</v>
          </cell>
          <cell r="D3908" t="str">
            <v>ភិន សំអឿន</v>
          </cell>
          <cell r="E3908" t="str">
            <v>PHIN SAMOEUN</v>
          </cell>
          <cell r="F3908" t="str">
            <v>0540000080203</v>
          </cell>
        </row>
        <row r="3909">
          <cell r="B3909" t="str">
            <v>អៀង សុផល្លា</v>
          </cell>
          <cell r="C3909">
            <v>1860600272</v>
          </cell>
          <cell r="D3909" t="str">
            <v>អៀង សុផល្លា</v>
          </cell>
          <cell r="E3909" t="str">
            <v>IENG SOPHALLA</v>
          </cell>
          <cell r="F3909">
            <v>540000079647</v>
          </cell>
        </row>
        <row r="3910">
          <cell r="B3910" t="str">
            <v>វុទ្ធ វាសនា​</v>
          </cell>
          <cell r="C3910">
            <v>1810300411</v>
          </cell>
          <cell r="D3910" t="str">
            <v>វុទ្ធ វាសនា​</v>
          </cell>
          <cell r="E3910" t="str">
            <v>VUTH VEASNA</v>
          </cell>
          <cell r="F3910">
            <v>540000079477</v>
          </cell>
        </row>
        <row r="3911">
          <cell r="B3911" t="str">
            <v>គង់ រតនា</v>
          </cell>
          <cell r="C3911">
            <v>1841400326</v>
          </cell>
          <cell r="D3911" t="str">
            <v>គង់ រតនា</v>
          </cell>
          <cell r="E3911" t="str">
            <v>KUNG RATTANA</v>
          </cell>
          <cell r="F3911">
            <v>540000079671</v>
          </cell>
        </row>
        <row r="3912">
          <cell r="B3912" t="str">
            <v>ខាន់ រ៉ា</v>
          </cell>
          <cell r="C3912" t="str">
            <v>1741400402</v>
          </cell>
          <cell r="D3912" t="str">
            <v>ខាន់ រ៉ា</v>
          </cell>
          <cell r="E3912" t="str">
            <v>KHANN RA</v>
          </cell>
          <cell r="F3912" t="str">
            <v>0540000079377</v>
          </cell>
        </row>
        <row r="3913">
          <cell r="B3913" t="str">
            <v>សុខ កេសី</v>
          </cell>
          <cell r="C3913" t="str">
            <v>2771400028</v>
          </cell>
          <cell r="D3913" t="str">
            <v>សុខ កេសី</v>
          </cell>
          <cell r="E3913" t="str">
            <v>SOK KESEY</v>
          </cell>
          <cell r="F3913" t="str">
            <v>0540000079787</v>
          </cell>
        </row>
        <row r="3914">
          <cell r="B3914" t="str">
            <v>ពាញ សារុំ</v>
          </cell>
          <cell r="C3914">
            <v>2701400312</v>
          </cell>
          <cell r="D3914" t="str">
            <v>ពាញ សារុំ</v>
          </cell>
          <cell r="E3914" t="str">
            <v>PEANH SAROM</v>
          </cell>
          <cell r="F3914" t="str">
            <v>0540000079857</v>
          </cell>
        </row>
        <row r="3915">
          <cell r="B3915" t="str">
            <v>ម៉ុត រំដួល</v>
          </cell>
          <cell r="C3915" t="str">
            <v>1831400328</v>
          </cell>
          <cell r="D3915" t="str">
            <v>ម៉ុត រំដួល</v>
          </cell>
          <cell r="E3915" t="str">
            <v>MUT RUMDUOL</v>
          </cell>
          <cell r="F3915">
            <v>540000079768</v>
          </cell>
        </row>
        <row r="3916">
          <cell r="B3916" t="str">
            <v>ឈឹម សុជាតិម៉ារ៉ាឌី</v>
          </cell>
          <cell r="C3916" t="str">
            <v>1900800253</v>
          </cell>
          <cell r="D3916" t="str">
            <v>ឈឹម សុជាតិម៉ារ៉ាឌី</v>
          </cell>
          <cell r="E3916" t="str">
            <v>CHHOEMSOCHEAT MARADY</v>
          </cell>
          <cell r="F3916">
            <v>540000079833</v>
          </cell>
        </row>
        <row r="3917">
          <cell r="B3917" t="str">
            <v>ខឿន សាបុណ្យ</v>
          </cell>
          <cell r="C3917">
            <v>1891400288</v>
          </cell>
          <cell r="D3917" t="str">
            <v>ខឿន សាបុណ្យ</v>
          </cell>
          <cell r="E3917" t="str">
            <v>KHOEUN SABUN</v>
          </cell>
          <cell r="F3917">
            <v>290000082358</v>
          </cell>
        </row>
        <row r="3918">
          <cell r="B3918" t="str">
            <v>តែ ណាលីន</v>
          </cell>
          <cell r="C3918" t="str">
            <v>1870800403</v>
          </cell>
          <cell r="D3918" t="str">
            <v>តែ ណាលីន</v>
          </cell>
          <cell r="E3918" t="str">
            <v>TE NALIN</v>
          </cell>
          <cell r="F3918">
            <v>540000079604</v>
          </cell>
        </row>
        <row r="3919">
          <cell r="B3919" t="str">
            <v>ចាន់មុន្នី ឧត្ដម</v>
          </cell>
          <cell r="C3919" t="str">
            <v>1941400150</v>
          </cell>
          <cell r="D3919" t="str">
            <v>ចាន់មុន្នី ឧត្ដម</v>
          </cell>
          <cell r="E3919" t="str">
            <v>CHANMONY UDOM</v>
          </cell>
          <cell r="F3919" t="str">
            <v>0540000080092</v>
          </cell>
        </row>
        <row r="3920">
          <cell r="B3920" t="str">
            <v>នាង សុភា</v>
          </cell>
          <cell r="C3920" t="str">
            <v>1842100393</v>
          </cell>
          <cell r="D3920" t="str">
            <v>នាង សុភា</v>
          </cell>
          <cell r="E3920" t="str">
            <v>NEANG SOPHEA</v>
          </cell>
          <cell r="F3920" t="str">
            <v>0540000079329</v>
          </cell>
        </row>
        <row r="3921">
          <cell r="B3921" t="str">
            <v>យ៉ាន  រ័ត្នណា</v>
          </cell>
          <cell r="C3921" t="str">
            <v>1910800171</v>
          </cell>
          <cell r="D3921" t="str">
            <v>យ៉ាន  រ័ត្នណា</v>
          </cell>
          <cell r="E3921" t="str">
            <v>YAN ROTHNA</v>
          </cell>
          <cell r="F3921" t="str">
            <v>0540000079493</v>
          </cell>
        </row>
        <row r="3922">
          <cell r="B3922" t="str">
            <v>ប៉ែន  រ៉ាមៀន</v>
          </cell>
          <cell r="C3922" t="str">
            <v>1891200381</v>
          </cell>
          <cell r="D3922" t="str">
            <v>ប៉ែន  រ៉ាមៀន</v>
          </cell>
          <cell r="E3922" t="str">
            <v>PEN RAMEAN</v>
          </cell>
          <cell r="F3922" t="str">
            <v>0540000079938</v>
          </cell>
        </row>
        <row r="3923">
          <cell r="B3923" t="str">
            <v>វ័រ សារ៉ាយ</v>
          </cell>
          <cell r="C3923">
            <v>1872000191</v>
          </cell>
          <cell r="D3923" t="str">
            <v>វ័រ សារ៉ាយ</v>
          </cell>
          <cell r="E3923" t="str">
            <v>VOR SARAY</v>
          </cell>
          <cell r="F3923" t="str">
            <v>0540000079701</v>
          </cell>
        </row>
        <row r="3924">
          <cell r="B3924" t="str">
            <v>អ៊ឹម ចាន់ថន</v>
          </cell>
          <cell r="C3924" t="str">
            <v>1830800413</v>
          </cell>
          <cell r="D3924" t="str">
            <v>អ៊ឹម ចាន់ថន</v>
          </cell>
          <cell r="E3924" t="str">
            <v>IM CHANTHON</v>
          </cell>
          <cell r="F3924" t="str">
            <v>0540000080157</v>
          </cell>
        </row>
        <row r="3925">
          <cell r="B3925" t="str">
            <v>ចំបក់ វិសាល</v>
          </cell>
          <cell r="C3925">
            <v>1932100093</v>
          </cell>
          <cell r="D3925" t="str">
            <v>ចំបក់ វិសាល</v>
          </cell>
          <cell r="E3925" t="str">
            <v>CHAMBAK VISAL</v>
          </cell>
          <cell r="F3925" t="str">
            <v>0540000080057</v>
          </cell>
        </row>
        <row r="3926">
          <cell r="B3926" t="str">
            <v>ឈឹម ប្រុស</v>
          </cell>
          <cell r="C3926" t="str">
            <v>1872100596</v>
          </cell>
          <cell r="D3926" t="str">
            <v>ឈឹម ប្រុស</v>
          </cell>
          <cell r="E3926" t="str">
            <v>CHHOEM PROS</v>
          </cell>
          <cell r="F3926">
            <v>540000079531</v>
          </cell>
        </row>
        <row r="3927">
          <cell r="B3927" t="str">
            <v>សឿន សៀត</v>
          </cell>
          <cell r="C3927">
            <v>1911400202</v>
          </cell>
          <cell r="D3927" t="str">
            <v>សឿន សៀត</v>
          </cell>
          <cell r="E3927" t="str">
            <v>SOEUN SEART</v>
          </cell>
          <cell r="F3927" t="str">
            <v>0540000079914</v>
          </cell>
        </row>
        <row r="3928">
          <cell r="B3928" t="str">
            <v>ជឹម សារ៉េន</v>
          </cell>
          <cell r="C3928">
            <v>2931400249</v>
          </cell>
          <cell r="D3928" t="str">
            <v>ជឹម សារ៉េន</v>
          </cell>
          <cell r="E3928" t="str">
            <v>CHHEM SARAN</v>
          </cell>
          <cell r="F3928" t="str">
            <v>0540000079876</v>
          </cell>
        </row>
        <row r="3929">
          <cell r="B3929" t="str">
            <v>យ៉ុន ដានី</v>
          </cell>
          <cell r="C3929" t="str">
            <v>1921400236</v>
          </cell>
          <cell r="D3929" t="str">
            <v>យ៉ុន ដានី</v>
          </cell>
          <cell r="E3929" t="str">
            <v>YON DANY</v>
          </cell>
          <cell r="F3929" t="str">
            <v>0540000079728</v>
          </cell>
        </row>
        <row r="3930">
          <cell r="B3930" t="str">
            <v xml:space="preserve">អ៊ុល ហ៊ុច </v>
          </cell>
          <cell r="C3930">
            <v>2861400169</v>
          </cell>
          <cell r="D3930" t="str">
            <v xml:space="preserve">អ៊ុល ហ៊ុច </v>
          </cell>
          <cell r="E3930" t="str">
            <v>UL HUCH</v>
          </cell>
          <cell r="F3930" t="str">
            <v>0540000079698</v>
          </cell>
        </row>
        <row r="3931">
          <cell r="B3931" t="str">
            <v>ភិន សុឃុណ្ណា</v>
          </cell>
          <cell r="C3931">
            <v>2841400131</v>
          </cell>
          <cell r="D3931" t="str">
            <v>ភិន សុឃុណ្ណា</v>
          </cell>
          <cell r="E3931" t="str">
            <v>PHIN SOKKHUNNA</v>
          </cell>
          <cell r="F3931" t="str">
            <v>0540000080033</v>
          </cell>
        </row>
        <row r="3932">
          <cell r="B3932" t="str">
            <v>ស៊ូ ឡាលីន</v>
          </cell>
          <cell r="C3932" t="str">
            <v>1800300533</v>
          </cell>
          <cell r="D3932" t="str">
            <v>ស៊ូ ឡាលីន</v>
          </cell>
          <cell r="E3932" t="str">
            <v>SOU LALIN</v>
          </cell>
          <cell r="F3932">
            <v>540000080076</v>
          </cell>
        </row>
        <row r="3933">
          <cell r="B3933" t="str">
            <v>អន វ៉ាន់ថន</v>
          </cell>
          <cell r="C3933" t="str">
            <v>1960300131</v>
          </cell>
          <cell r="D3933" t="str">
            <v>អន វ៉ាន់ថន</v>
          </cell>
          <cell r="E3933" t="str">
            <v>ON VANTHORN</v>
          </cell>
          <cell r="F3933">
            <v>540000079515</v>
          </cell>
        </row>
        <row r="3934">
          <cell r="B3934" t="str">
            <v>គង់ ភឿន</v>
          </cell>
          <cell r="C3934" t="str">
            <v>1892000140</v>
          </cell>
          <cell r="D3934" t="str">
            <v>គង់ ភឿន</v>
          </cell>
          <cell r="E3934" t="str">
            <v>KONG PHOEUN</v>
          </cell>
          <cell r="F3934" t="str">
            <v>0540000079628</v>
          </cell>
        </row>
        <row r="3935">
          <cell r="B3935" t="str">
            <v>អ៊ុក បញ្ញា</v>
          </cell>
          <cell r="C3935">
            <v>1871400244</v>
          </cell>
          <cell r="D3935" t="str">
            <v>អ៊ុក បញ្ញា</v>
          </cell>
          <cell r="E3935" t="str">
            <v>OUK PAGNA</v>
          </cell>
          <cell r="F3935">
            <v>540000079396</v>
          </cell>
        </row>
        <row r="3936">
          <cell r="B3936" t="str">
            <v>សាន សុធារិទ្ធ</v>
          </cell>
          <cell r="C3936">
            <v>1852000173</v>
          </cell>
          <cell r="D3936" t="str">
            <v>សាន សុធារិទ្ធ</v>
          </cell>
          <cell r="E3936" t="str">
            <v>SAN SOTHEARIT</v>
          </cell>
          <cell r="F3936">
            <v>500000116559</v>
          </cell>
        </row>
        <row r="3937">
          <cell r="B3937" t="str">
            <v>ទូច សុជាតា</v>
          </cell>
          <cell r="C3937" t="str">
            <v>2831200170</v>
          </cell>
          <cell r="D3937" t="str">
            <v>ទូច សុជាតា</v>
          </cell>
          <cell r="E3937" t="str">
            <v>TOUCH SOCHEATA</v>
          </cell>
          <cell r="F3937" t="str">
            <v>0480000024076</v>
          </cell>
        </row>
        <row r="3938">
          <cell r="B3938" t="str">
            <v>វ៉ា ណារី</v>
          </cell>
          <cell r="C3938" t="str">
            <v>2892100252</v>
          </cell>
          <cell r="D3938" t="str">
            <v>វ៉ា ណារី</v>
          </cell>
          <cell r="E3938" t="str">
            <v>VA NARY</v>
          </cell>
          <cell r="F3938">
            <v>540000080122</v>
          </cell>
        </row>
        <row r="3939">
          <cell r="B3939" t="str">
            <v>តាំង ហ៊ុល</v>
          </cell>
          <cell r="C3939">
            <v>1791300043</v>
          </cell>
          <cell r="D3939" t="str">
            <v>តាំង ហ៊ុល</v>
          </cell>
          <cell r="E3939" t="str">
            <v>TAING HOL</v>
          </cell>
          <cell r="F3939" t="str">
            <v>0500000117148</v>
          </cell>
        </row>
        <row r="3940">
          <cell r="B3940" t="str">
            <v>ហ៊ូ មុំពិសី</v>
          </cell>
          <cell r="C3940">
            <v>2871300046</v>
          </cell>
          <cell r="D3940" t="str">
            <v>ហ៊ូ មុំពិសី</v>
          </cell>
          <cell r="E3940" t="str">
            <v>HOU MOMPISEY</v>
          </cell>
          <cell r="F3940" t="str">
            <v>0500000116931</v>
          </cell>
        </row>
        <row r="3941">
          <cell r="B3941" t="str">
            <v>សន សុខណា</v>
          </cell>
          <cell r="C3941">
            <v>2860300326</v>
          </cell>
          <cell r="D3941" t="str">
            <v>សន សុខណា</v>
          </cell>
          <cell r="E3941" t="str">
            <v>SORN SOKNA</v>
          </cell>
          <cell r="F3941" t="str">
            <v>0500000116648</v>
          </cell>
        </row>
        <row r="3942">
          <cell r="B3942" t="str">
            <v>បូ ស្រុយ</v>
          </cell>
          <cell r="C3942">
            <v>1870600173</v>
          </cell>
          <cell r="D3942" t="str">
            <v>បូ ស្រុយ</v>
          </cell>
          <cell r="E3942" t="str">
            <v>BO SRUY</v>
          </cell>
          <cell r="F3942" t="str">
            <v>0500000117083</v>
          </cell>
        </row>
        <row r="3943">
          <cell r="B3943" t="str">
            <v>ភេម ពុទ្ធី</v>
          </cell>
          <cell r="C3943">
            <v>1841300107</v>
          </cell>
          <cell r="D3943" t="str">
            <v>ភេម ពុទ្ធី</v>
          </cell>
          <cell r="E3943" t="str">
            <v>PHEM PUTHY</v>
          </cell>
          <cell r="F3943" t="str">
            <v>0500000116777</v>
          </cell>
        </row>
        <row r="3944">
          <cell r="B3944" t="str">
            <v>សូ សំណាង</v>
          </cell>
          <cell r="C3944">
            <v>1850400096</v>
          </cell>
          <cell r="D3944" t="str">
            <v>សូ សំណាង</v>
          </cell>
          <cell r="E3944" t="str">
            <v>SO SAMNANG</v>
          </cell>
          <cell r="F3944" t="str">
            <v>0500000117105</v>
          </cell>
        </row>
        <row r="3945">
          <cell r="B3945" t="str">
            <v>ដោក សម្បត្តិ</v>
          </cell>
          <cell r="C3945">
            <v>1950600080</v>
          </cell>
          <cell r="D3945" t="str">
            <v>ដោក សម្បត្តិ</v>
          </cell>
          <cell r="E3945" t="str">
            <v>DORK SAMBATH</v>
          </cell>
          <cell r="F3945" t="str">
            <v>0500000116338</v>
          </cell>
        </row>
        <row r="3946">
          <cell r="B3946" t="str">
            <v>ស៊ូ សុគន្ធា</v>
          </cell>
          <cell r="C3946">
            <v>2870600192</v>
          </cell>
          <cell r="D3946" t="str">
            <v>ស៊ូ សុគន្ធា</v>
          </cell>
          <cell r="E3946" t="str">
            <v>SOU SOKUNTHEA</v>
          </cell>
          <cell r="F3946" t="str">
            <v>0500000116605</v>
          </cell>
        </row>
        <row r="3947">
          <cell r="B3947" t="str">
            <v>ទេព សុផា</v>
          </cell>
          <cell r="C3947">
            <v>1860800249</v>
          </cell>
          <cell r="D3947" t="str">
            <v>ទេព សុផា</v>
          </cell>
          <cell r="E3947" t="str">
            <v>TEP SOPHA</v>
          </cell>
          <cell r="F3947" t="str">
            <v>0500000117016</v>
          </cell>
        </row>
        <row r="3948">
          <cell r="B3948" t="str">
            <v>ឃួន គឹមឆៃ</v>
          </cell>
          <cell r="C3948">
            <v>1850600189</v>
          </cell>
          <cell r="D3948" t="str">
            <v>ឃួន គឹមឆៃ</v>
          </cell>
          <cell r="E3948" t="str">
            <v>KHOURN KIMCHHAI</v>
          </cell>
          <cell r="F3948" t="str">
            <v>0500000117121</v>
          </cell>
        </row>
        <row r="3949">
          <cell r="B3949" t="str">
            <v>ស៊ាន សុជាតិ</v>
          </cell>
          <cell r="C3949">
            <v>1871400275</v>
          </cell>
          <cell r="D3949" t="str">
            <v>ស៊ាន សុជាតិ</v>
          </cell>
          <cell r="E3949" t="str">
            <v>SEAN SOCHEAT</v>
          </cell>
          <cell r="F3949" t="str">
            <v>0500000116408</v>
          </cell>
        </row>
        <row r="3950">
          <cell r="B3950" t="str">
            <v>រី ថា</v>
          </cell>
          <cell r="C3950">
            <v>1942100063</v>
          </cell>
          <cell r="D3950" t="str">
            <v>រី ថា</v>
          </cell>
          <cell r="E3950" t="str">
            <v>RY THA</v>
          </cell>
          <cell r="F3950" t="str">
            <v>0500000116834</v>
          </cell>
        </row>
        <row r="3951">
          <cell r="B3951" t="str">
            <v>ហោ លីហៀង</v>
          </cell>
          <cell r="C3951">
            <v>1881000132</v>
          </cell>
          <cell r="D3951" t="str">
            <v>ហោ លីហៀង</v>
          </cell>
          <cell r="E3951" t="str">
            <v>HOR LYHIENG</v>
          </cell>
          <cell r="F3951" t="str">
            <v>0500000117137</v>
          </cell>
        </row>
        <row r="3952">
          <cell r="B3952" t="str">
            <v>ជួន សំអាត</v>
          </cell>
          <cell r="C3952">
            <v>1902100509</v>
          </cell>
          <cell r="D3952" t="str">
            <v>ជួន សំអាត</v>
          </cell>
          <cell r="E3952" t="str">
            <v>CHUON SAMAT</v>
          </cell>
          <cell r="F3952" t="str">
            <v>0500000116753</v>
          </cell>
        </row>
        <row r="3953">
          <cell r="B3953" t="str">
            <v>ឃៀន សុភារម្យ</v>
          </cell>
          <cell r="C3953">
            <v>1881300070</v>
          </cell>
          <cell r="D3953" t="str">
            <v>ឃៀន សុភារម្យ</v>
          </cell>
          <cell r="E3953" t="str">
            <v>KHEAN SOPHEAROM</v>
          </cell>
          <cell r="F3953" t="str">
            <v>0500000116354</v>
          </cell>
        </row>
        <row r="3954">
          <cell r="B3954" t="str">
            <v>អឿង សុគន្ធ</v>
          </cell>
          <cell r="C3954">
            <v>1950200105</v>
          </cell>
          <cell r="D3954" t="str">
            <v>អឿង សុគន្ធ</v>
          </cell>
          <cell r="E3954" t="str">
            <v>OEUNG SOKUN</v>
          </cell>
          <cell r="F3954" t="str">
            <v>0500000117032</v>
          </cell>
        </row>
        <row r="3955">
          <cell r="B3955" t="str">
            <v>ជន សុខពុទ្ធា</v>
          </cell>
          <cell r="C3955">
            <v>1930600141</v>
          </cell>
          <cell r="D3955" t="str">
            <v>ជន សុខពុទ្ធា</v>
          </cell>
          <cell r="E3955" t="str">
            <v>CHORN SOKPUTHEA</v>
          </cell>
          <cell r="F3955" t="str">
            <v>0500000116718</v>
          </cell>
        </row>
        <row r="3956">
          <cell r="B3956" t="str">
            <v>នាង សុធា</v>
          </cell>
          <cell r="C3956">
            <v>1920700278</v>
          </cell>
          <cell r="D3956" t="str">
            <v>នាង សុធា</v>
          </cell>
          <cell r="E3956" t="str">
            <v>NEANG SOTHEA</v>
          </cell>
          <cell r="F3956" t="str">
            <v>0500000116702</v>
          </cell>
        </row>
        <row r="3957">
          <cell r="B3957" t="str">
            <v>ថោង ស្រីម៉ុច</v>
          </cell>
          <cell r="C3957">
            <v>2841200329</v>
          </cell>
          <cell r="D3957" t="str">
            <v>ថោង ស្រីម៉ុច</v>
          </cell>
          <cell r="E3957" t="str">
            <v>THOUNG SREY MOCH</v>
          </cell>
          <cell r="F3957">
            <v>500000116745</v>
          </cell>
        </row>
        <row r="3958">
          <cell r="B3958" t="str">
            <v>អ៊ី ពុទ្ធី</v>
          </cell>
          <cell r="C3958">
            <v>1832100595</v>
          </cell>
          <cell r="D3958" t="str">
            <v>អ៊ី ពុទ្ធី</v>
          </cell>
          <cell r="E3958" t="str">
            <v>E PUTHY</v>
          </cell>
          <cell r="F3958" t="str">
            <v>0500000116907</v>
          </cell>
        </row>
        <row r="3959">
          <cell r="B3959" t="str">
            <v>ថេវ សុធា</v>
          </cell>
          <cell r="C3959">
            <v>1842100452</v>
          </cell>
          <cell r="D3959" t="str">
            <v>ថេវ សុធា</v>
          </cell>
          <cell r="E3959" t="str">
            <v>THEV SOTHEA</v>
          </cell>
          <cell r="F3959" t="str">
            <v>0500000116672</v>
          </cell>
        </row>
        <row r="3960">
          <cell r="B3960" t="str">
            <v>ប៉ែន ធារ៉ា</v>
          </cell>
          <cell r="C3960">
            <v>1911000096</v>
          </cell>
          <cell r="D3960" t="str">
            <v>ប៉ែន ធារ៉ា</v>
          </cell>
          <cell r="E3960" t="str">
            <v>PEN THEARA</v>
          </cell>
          <cell r="F3960" t="str">
            <v>0500000117067</v>
          </cell>
        </row>
        <row r="3961">
          <cell r="B3961" t="str">
            <v>អ៊ង ឡុក</v>
          </cell>
          <cell r="C3961">
            <v>1862300015</v>
          </cell>
          <cell r="D3961" t="str">
            <v>អ៊ង ឡុក</v>
          </cell>
          <cell r="E3961" t="str">
            <v>ORNG LOK</v>
          </cell>
          <cell r="F3961" t="str">
            <v>0500000116998</v>
          </cell>
        </row>
        <row r="3962">
          <cell r="B3962" t="str">
            <v>គង់ រតនៈ</v>
          </cell>
          <cell r="C3962">
            <v>1880300306</v>
          </cell>
          <cell r="D3962" t="str">
            <v>គង់ រតនៈ</v>
          </cell>
          <cell r="E3962" t="str">
            <v>KONG RATHANAK</v>
          </cell>
          <cell r="F3962" t="str">
            <v>0500000116842</v>
          </cell>
        </row>
        <row r="3963">
          <cell r="B3963" t="str">
            <v>អឿ សូណា</v>
          </cell>
          <cell r="C3963">
            <v>1912200054</v>
          </cell>
          <cell r="D3963" t="str">
            <v>អឿ សូណា</v>
          </cell>
          <cell r="E3963" t="str">
            <v>OEUR SONA</v>
          </cell>
          <cell r="F3963" t="str">
            <v>0500000116508</v>
          </cell>
        </row>
        <row r="3964">
          <cell r="B3964" t="str">
            <v>ជុក សារ៉ាត់</v>
          </cell>
          <cell r="C3964">
            <v>1850800390</v>
          </cell>
          <cell r="D3964" t="str">
            <v>ជុក សារ៉ាត់</v>
          </cell>
          <cell r="E3964" t="str">
            <v>CHUK SARATH</v>
          </cell>
          <cell r="F3964" t="str">
            <v>0500000116494</v>
          </cell>
        </row>
        <row r="3965">
          <cell r="B3965" t="str">
            <v>លី ចន្ទរិទ្ធ</v>
          </cell>
          <cell r="C3965">
            <v>1690400122</v>
          </cell>
          <cell r="D3965" t="str">
            <v>លី ចន្ទរិទ្ធ</v>
          </cell>
          <cell r="E3965" t="str">
            <v>LY CHANRITH</v>
          </cell>
          <cell r="F3965" t="str">
            <v>0150000150527</v>
          </cell>
        </row>
        <row r="3966">
          <cell r="B3966" t="str">
            <v>ស៊ិន វាសនា</v>
          </cell>
          <cell r="C3966">
            <v>1810600172</v>
          </cell>
          <cell r="D3966" t="str">
            <v>ស៊ិន វាសនា</v>
          </cell>
          <cell r="E3966" t="str">
            <v>SIN VEASNA</v>
          </cell>
          <cell r="F3966" t="str">
            <v>0150000104158</v>
          </cell>
        </row>
        <row r="3967">
          <cell r="B3967" t="str">
            <v>ហួ បញ្ញា</v>
          </cell>
          <cell r="C3967">
            <v>1840800203</v>
          </cell>
          <cell r="D3967" t="str">
            <v>ហួ បញ្ញា</v>
          </cell>
          <cell r="E3967" t="str">
            <v>HOUR PANHA</v>
          </cell>
          <cell r="F3967" t="str">
            <v>0150000150338</v>
          </cell>
        </row>
        <row r="3968">
          <cell r="B3968" t="str">
            <v>តឹក ធាវី</v>
          </cell>
          <cell r="C3968">
            <v>2812100120</v>
          </cell>
          <cell r="D3968" t="str">
            <v>តឹក ធាវី</v>
          </cell>
          <cell r="E3968" t="str">
            <v>TEK THEAVY</v>
          </cell>
          <cell r="F3968" t="str">
            <v>0150000150257</v>
          </cell>
        </row>
        <row r="3969">
          <cell r="B3969" t="str">
            <v>កែវ ម៉ានិត</v>
          </cell>
          <cell r="C3969" t="str">
            <v>1840400152</v>
          </cell>
          <cell r="D3969" t="str">
            <v>កែវ ម៉ានិត</v>
          </cell>
          <cell r="E3969" t="str">
            <v>KEV MANIT</v>
          </cell>
          <cell r="F3969" t="str">
            <v>0150000150373</v>
          </cell>
        </row>
        <row r="3970">
          <cell r="B3970" t="str">
            <v>ចាន់ ភក្តី</v>
          </cell>
          <cell r="C3970" t="str">
            <v>1801700165</v>
          </cell>
          <cell r="D3970" t="str">
            <v>ចាន់ ភក្តី</v>
          </cell>
          <cell r="E3970" t="str">
            <v>CHAN PHEAKDEY</v>
          </cell>
          <cell r="F3970" t="str">
            <v>0010002729828</v>
          </cell>
        </row>
        <row r="3971">
          <cell r="B3971" t="str">
            <v>ពៅ រ៉ាដែលី្ល</v>
          </cell>
          <cell r="C3971">
            <v>1811200329</v>
          </cell>
          <cell r="D3971" t="str">
            <v>ពៅ រ៉ាដែលី្ល</v>
          </cell>
          <cell r="E3971" t="str">
            <v>PEOU RADALLY</v>
          </cell>
          <cell r="F3971" t="str">
            <v>0150000150691</v>
          </cell>
        </row>
        <row r="3972">
          <cell r="B3972" t="str">
            <v>ភី បញ្ញា</v>
          </cell>
          <cell r="C3972">
            <v>1860800247</v>
          </cell>
          <cell r="D3972" t="str">
            <v>ភី បញ្ញា</v>
          </cell>
          <cell r="E3972" t="str">
            <v>PHY PANHA</v>
          </cell>
          <cell r="F3972" t="str">
            <v>0150000150497</v>
          </cell>
        </row>
        <row r="3973">
          <cell r="B3973" t="str">
            <v>សិទិ្ធ សុភក្ដី</v>
          </cell>
          <cell r="C3973">
            <v>1840600213</v>
          </cell>
          <cell r="D3973" t="str">
            <v>សិទិ្ធ សុភក្ដី</v>
          </cell>
          <cell r="E3973" t="str">
            <v>SITH SOPHEAKDEY</v>
          </cell>
          <cell r="F3973" t="str">
            <v>0150000076483</v>
          </cell>
        </row>
        <row r="3974">
          <cell r="B3974" t="str">
            <v>ឆុន គឹមឈឿន</v>
          </cell>
          <cell r="C3974" t="str">
            <v>1860400142</v>
          </cell>
          <cell r="D3974" t="str">
            <v>ឆុន គឹមឈឿន</v>
          </cell>
          <cell r="E3974" t="str">
            <v>CHHON KIMCHHOEUN</v>
          </cell>
          <cell r="F3974" t="str">
            <v>0150000150608</v>
          </cell>
        </row>
        <row r="3975">
          <cell r="B3975" t="str">
            <v>ទេស សុវណ្ណា</v>
          </cell>
          <cell r="C3975" t="str">
            <v>1800400149</v>
          </cell>
          <cell r="D3975" t="str">
            <v>ទេស សុវណ្ណា</v>
          </cell>
          <cell r="E3975" t="str">
            <v>TES SOVANNA</v>
          </cell>
          <cell r="F3975" t="str">
            <v>0150000150055</v>
          </cell>
        </row>
        <row r="3976">
          <cell r="B3976" t="str">
            <v>សួង សុធា</v>
          </cell>
          <cell r="C3976">
            <v>1892100240</v>
          </cell>
          <cell r="D3976" t="str">
            <v>សួង សុធា</v>
          </cell>
          <cell r="E3976" t="str">
            <v>SUONG SOTHEA</v>
          </cell>
          <cell r="F3976" t="str">
            <v>0150000149987</v>
          </cell>
        </row>
        <row r="3977">
          <cell r="B3977" t="str">
            <v>ស្រី រចនា</v>
          </cell>
          <cell r="C3977">
            <v>2890700182</v>
          </cell>
          <cell r="D3977" t="str">
            <v>ស្រី រចនា</v>
          </cell>
          <cell r="E3977" t="str">
            <v>SREY RACHANA</v>
          </cell>
          <cell r="F3977" t="str">
            <v>0150000150438</v>
          </cell>
        </row>
        <row r="3978">
          <cell r="B3978" t="str">
            <v>អ៊ួង ចាន់និត</v>
          </cell>
          <cell r="C3978">
            <v>1880700287</v>
          </cell>
          <cell r="D3978" t="str">
            <v>អ៊ួង ចាន់និត</v>
          </cell>
          <cell r="E3978" t="str">
            <v>UONG CHANNITH</v>
          </cell>
          <cell r="F3978" t="str">
            <v>0150000150454</v>
          </cell>
        </row>
        <row r="3979">
          <cell r="B3979" t="str">
            <v>អ៊ូច វិចិត្រ</v>
          </cell>
          <cell r="C3979" t="str">
            <v>1880400136</v>
          </cell>
          <cell r="D3979" t="str">
            <v>អ៊ូច វិចិត្រ</v>
          </cell>
          <cell r="E3979" t="str">
            <v>OUCH VICHETH</v>
          </cell>
          <cell r="F3979" t="str">
            <v>0150000150675</v>
          </cell>
        </row>
        <row r="3980">
          <cell r="B3980" t="str">
            <v>ផាត់ ស៊ីយ៉ា</v>
          </cell>
          <cell r="C3980">
            <v>1890400105</v>
          </cell>
          <cell r="D3980" t="str">
            <v>ផាត់ ស៊ីយ៉ា</v>
          </cell>
          <cell r="E3980" t="str">
            <v>PHAT SIYA</v>
          </cell>
          <cell r="F3980" t="str">
            <v>0150000150168</v>
          </cell>
        </row>
        <row r="3981">
          <cell r="B3981" t="str">
            <v>ផន សុត្ថារង្សី</v>
          </cell>
          <cell r="C3981">
            <v>1880400122</v>
          </cell>
          <cell r="D3981" t="str">
            <v>ផន សុត្ថារង្សី</v>
          </cell>
          <cell r="E3981" t="str">
            <v>PHAN SOTHAVONGSEI</v>
          </cell>
          <cell r="F3981" t="str">
            <v>0150000150071</v>
          </cell>
        </row>
        <row r="3982">
          <cell r="B3982" t="str">
            <v>ញ៉ែម សុធឿន</v>
          </cell>
          <cell r="C3982">
            <v>1890400153</v>
          </cell>
          <cell r="D3982" t="str">
            <v>ញ៉ែម សុធឿន</v>
          </cell>
          <cell r="E3982" t="str">
            <v>NHEM SOTHOEUN</v>
          </cell>
          <cell r="F3982" t="str">
            <v>0150000150411</v>
          </cell>
        </row>
        <row r="3983">
          <cell r="B3983" t="str">
            <v>ឆុន មករា</v>
          </cell>
          <cell r="C3983">
            <v>1890400155</v>
          </cell>
          <cell r="D3983" t="str">
            <v>ឆុន មករា</v>
          </cell>
          <cell r="E3983" t="str">
            <v>CHHON MAKARA</v>
          </cell>
          <cell r="F3983" t="str">
            <v>0150000150128</v>
          </cell>
        </row>
        <row r="3984">
          <cell r="B3984" t="str">
            <v>ឈិត សាវី</v>
          </cell>
          <cell r="C3984">
            <v>1890400156</v>
          </cell>
          <cell r="D3984" t="str">
            <v>ឈិត សាវី</v>
          </cell>
          <cell r="E3984" t="str">
            <v>CHHIT SAVY</v>
          </cell>
          <cell r="F3984" t="str">
            <v>0150000150357</v>
          </cell>
        </row>
        <row r="3985">
          <cell r="B3985" t="str">
            <v>យន កោសល្យ</v>
          </cell>
          <cell r="C3985">
            <v>1890400157</v>
          </cell>
          <cell r="D3985" t="str">
            <v>យន កោសល្យ</v>
          </cell>
          <cell r="E3985" t="str">
            <v>YORN KAORSAL</v>
          </cell>
          <cell r="F3985" t="str">
            <v>0150000150179</v>
          </cell>
        </row>
        <row r="3986">
          <cell r="B3986" t="str">
            <v>គង់ គឹមសាន</v>
          </cell>
          <cell r="C3986">
            <v>1910400104</v>
          </cell>
          <cell r="D3986" t="str">
            <v>គង់ គឹមសាន</v>
          </cell>
          <cell r="E3986" t="str">
            <v>KONG KIMSAN</v>
          </cell>
          <cell r="F3986" t="str">
            <v>0150000150039</v>
          </cell>
        </row>
        <row r="3987">
          <cell r="B3987" t="str">
            <v>ជ មករា</v>
          </cell>
          <cell r="C3987" t="str">
            <v>1850400127</v>
          </cell>
          <cell r="D3987" t="str">
            <v>ជ មករា</v>
          </cell>
          <cell r="E3987" t="str">
            <v>CHOR MAKARA</v>
          </cell>
          <cell r="F3987" t="str">
            <v>0150000149208</v>
          </cell>
        </row>
        <row r="3988">
          <cell r="B3988" t="str">
            <v>ស្រី និមល</v>
          </cell>
          <cell r="C3988">
            <v>2930400153</v>
          </cell>
          <cell r="D3988" t="str">
            <v>ស្រី និមល</v>
          </cell>
          <cell r="E3988" t="str">
            <v>SREY NIMOL</v>
          </cell>
          <cell r="F3988" t="str">
            <v>0150000150012</v>
          </cell>
        </row>
        <row r="3989">
          <cell r="B3989" t="str">
            <v>ពេញ សុខលី</v>
          </cell>
          <cell r="C3989">
            <v>2920400168</v>
          </cell>
          <cell r="D3989" t="str">
            <v>ពេញ សុខលី</v>
          </cell>
          <cell r="E3989" t="str">
            <v>PENH SOKLY</v>
          </cell>
          <cell r="F3989" t="str">
            <v>0150000150397</v>
          </cell>
        </row>
        <row r="3990">
          <cell r="B3990" t="str">
            <v>សុត បញ្ញាវុឌ្ឍី</v>
          </cell>
          <cell r="C3990">
            <v>1920400144</v>
          </cell>
          <cell r="D3990" t="str">
            <v>សុត បញ្ញាវុឌ្ឍី</v>
          </cell>
          <cell r="E3990" t="str">
            <v>SOT PANHAVUTHY</v>
          </cell>
          <cell r="F3990" t="str">
            <v>0150000150551</v>
          </cell>
        </row>
        <row r="3991">
          <cell r="B3991" t="str">
            <v>ប៊ូ ហ៊ាន</v>
          </cell>
          <cell r="C3991" t="str">
            <v>1891400302</v>
          </cell>
          <cell r="D3991" t="str">
            <v>ប៊ូ ហ៊ាន</v>
          </cell>
          <cell r="E3991" t="str">
            <v>BOU HEAN</v>
          </cell>
          <cell r="F3991" t="str">
            <v>0150000150519</v>
          </cell>
        </row>
        <row r="3992">
          <cell r="B3992" t="str">
            <v>វន បូណា</v>
          </cell>
          <cell r="C3992" t="str">
            <v>1900400168</v>
          </cell>
          <cell r="D3992" t="str">
            <v>វន បូណា</v>
          </cell>
          <cell r="E3992" t="str">
            <v>VORN BONA</v>
          </cell>
          <cell r="F3992" t="str">
            <v>0150000150195</v>
          </cell>
        </row>
        <row r="3993">
          <cell r="B3993" t="str">
            <v>ហ៊ី ប៊ុនណា</v>
          </cell>
          <cell r="C3993">
            <v>1820300474</v>
          </cell>
          <cell r="D3993" t="str">
            <v>ហ៊ី ប៊ុនណា</v>
          </cell>
          <cell r="E3993" t="str">
            <v>HY BUNNA</v>
          </cell>
          <cell r="F3993">
            <v>150000187404</v>
          </cell>
        </row>
        <row r="3994">
          <cell r="B3994" t="str">
            <v>វ៉ាញ ចំរើន</v>
          </cell>
          <cell r="C3994" t="str">
            <v>1902100543</v>
          </cell>
          <cell r="D3994" t="str">
            <v>វ៉ាញ ចំរើន</v>
          </cell>
          <cell r="E3994" t="str">
            <v>VANH CHAMROEUN</v>
          </cell>
          <cell r="F3994">
            <v>150000150233</v>
          </cell>
        </row>
        <row r="3995">
          <cell r="B3995" t="str">
            <v>ចាន់ ពិសី</v>
          </cell>
          <cell r="C3995">
            <v>2861500094</v>
          </cell>
          <cell r="D3995" t="str">
            <v>ចាន់ ពិសី</v>
          </cell>
          <cell r="E3995" t="str">
            <v>CHAN PISEY</v>
          </cell>
          <cell r="F3995" t="str">
            <v>0150000150217</v>
          </cell>
        </row>
        <row r="3996">
          <cell r="B3996" t="str">
            <v>ហ៊ន សីហា</v>
          </cell>
          <cell r="C3996">
            <v>1890400066</v>
          </cell>
          <cell r="D3996" t="str">
            <v>ហ៊ន សីហា</v>
          </cell>
          <cell r="E3996" t="str">
            <v>HORN SEIHA</v>
          </cell>
          <cell r="F3996" t="str">
            <v>0150000150567</v>
          </cell>
        </row>
        <row r="3997">
          <cell r="B3997" t="str">
            <v>នៅ សុវណ្ណថាត</v>
          </cell>
          <cell r="C3997">
            <v>1870400118</v>
          </cell>
          <cell r="D3997" t="str">
            <v>នៅ សុវណ្ណថាត</v>
          </cell>
          <cell r="E3997" t="str">
            <v>NEOU SOVANTHATH</v>
          </cell>
          <cell r="F3997" t="str">
            <v>0150000150314</v>
          </cell>
        </row>
        <row r="3998">
          <cell r="B3998" t="str">
            <v>គាំ សុចន្ថា</v>
          </cell>
          <cell r="C3998">
            <v>2890400087</v>
          </cell>
          <cell r="D3998" t="str">
            <v>គាំ សុចន្ថា</v>
          </cell>
          <cell r="E3998" t="str">
            <v>KAM SOCHANTHA</v>
          </cell>
          <cell r="F3998" t="str">
            <v>0150000150292</v>
          </cell>
        </row>
        <row r="3999">
          <cell r="B3999" t="str">
            <v>អំ សុវណ្ណរិទ្ធ</v>
          </cell>
          <cell r="C3999">
            <v>1922100135</v>
          </cell>
          <cell r="D3999" t="str">
            <v>អំ សុវណ្ណរិទ្ធ</v>
          </cell>
          <cell r="E3999" t="str">
            <v>AM SOVANNAKRITH</v>
          </cell>
          <cell r="F3999" t="str">
            <v>0150000150667</v>
          </cell>
        </row>
        <row r="4000">
          <cell r="B4000" t="str">
            <v>សាយ ស៊ុនហ៊ាង</v>
          </cell>
          <cell r="C4000">
            <v>1932100228</v>
          </cell>
          <cell r="D4000" t="str">
            <v>សាយ ស៊ុនហ៊ាង</v>
          </cell>
          <cell r="E4000" t="str">
            <v>SAY SUNHEANG</v>
          </cell>
          <cell r="F4000" t="str">
            <v>0150000150144</v>
          </cell>
        </row>
        <row r="4001">
          <cell r="B4001" t="str">
            <v>ប៉ាត លី</v>
          </cell>
          <cell r="C4001">
            <v>1900400150</v>
          </cell>
          <cell r="D4001" t="str">
            <v>ប៉ាត លី</v>
          </cell>
          <cell r="E4001" t="str">
            <v>PAT LY</v>
          </cell>
          <cell r="F4001" t="str">
            <v>0150000150098</v>
          </cell>
        </row>
        <row r="4002">
          <cell r="B4002" t="str">
            <v>សុខ ស្រីស្រៀង</v>
          </cell>
          <cell r="C4002" t="str">
            <v>2940400147</v>
          </cell>
          <cell r="D4002" t="str">
            <v>សុខ ស្រីស្រៀង</v>
          </cell>
          <cell r="E4002" t="str">
            <v>SOK SREYSREANG</v>
          </cell>
          <cell r="F4002" t="str">
            <v>0150000150276</v>
          </cell>
        </row>
        <row r="4003">
          <cell r="B4003" t="str">
            <v>ចាន់ សុភាស់</v>
          </cell>
          <cell r="C4003" t="str">
            <v>2980400053</v>
          </cell>
          <cell r="D4003" t="str">
            <v>ចាន់ សុភាស់</v>
          </cell>
          <cell r="E4003" t="str">
            <v>CHAN SOPHORS</v>
          </cell>
          <cell r="F4003" t="str">
            <v>0150000150478</v>
          </cell>
        </row>
        <row r="4004">
          <cell r="B4004" t="str">
            <v>បូ សុភ័ក្រ</v>
          </cell>
          <cell r="C4004">
            <v>2860400128</v>
          </cell>
          <cell r="D4004" t="str">
            <v>បូ សុភ័ក្រ</v>
          </cell>
          <cell r="E4004" t="str">
            <v>BO SOPHEAK</v>
          </cell>
          <cell r="F4004" t="str">
            <v>0250000150211</v>
          </cell>
        </row>
        <row r="4005">
          <cell r="B4005" t="str">
            <v>គឹត វិបុល</v>
          </cell>
          <cell r="C4005">
            <v>1811200599</v>
          </cell>
          <cell r="D4005" t="str">
            <v>គឹត វិបុល</v>
          </cell>
          <cell r="E4005" t="str">
            <v>KITH VIBOL</v>
          </cell>
          <cell r="F4005" t="str">
            <v>0150000149178</v>
          </cell>
        </row>
        <row r="4006">
          <cell r="B4006" t="str">
            <v>ព្រឹម សុផានី</v>
          </cell>
          <cell r="C4006">
            <v>1890400072</v>
          </cell>
          <cell r="D4006" t="str">
            <v>ព្រឹម សុផានី</v>
          </cell>
          <cell r="E4006" t="str">
            <v>PROEM SOPHANY</v>
          </cell>
          <cell r="F4006" t="str">
            <v>0250000150777</v>
          </cell>
        </row>
        <row r="4007">
          <cell r="B4007" t="str">
            <v>អ៊ង់ គឹមភឿន</v>
          </cell>
          <cell r="C4007">
            <v>1681000049</v>
          </cell>
          <cell r="D4007" t="str">
            <v>អ៊ង់ គឹមភឿន</v>
          </cell>
          <cell r="E4007" t="str">
            <v>ORNG KIMPHOEURN</v>
          </cell>
          <cell r="F4007">
            <v>290000042698</v>
          </cell>
        </row>
        <row r="4008">
          <cell r="B4008" t="str">
            <v>ខៀវ រ៉ានី</v>
          </cell>
          <cell r="C4008">
            <v>1812100124</v>
          </cell>
          <cell r="D4008" t="str">
            <v>ខៀវ រ៉ានី</v>
          </cell>
          <cell r="E4008" t="str">
            <v>KHEAV RANY</v>
          </cell>
          <cell r="F4008">
            <v>290000046556</v>
          </cell>
        </row>
        <row r="4009">
          <cell r="B4009" t="str">
            <v>ទាង ជេដ្ឋា</v>
          </cell>
          <cell r="C4009">
            <v>1880300305</v>
          </cell>
          <cell r="D4009" t="str">
            <v>ទាង ជេដ្ឋា</v>
          </cell>
          <cell r="E4009" t="str">
            <v>TEANG CHETHA</v>
          </cell>
          <cell r="F4009" t="str">
            <v>0290000054052</v>
          </cell>
        </row>
        <row r="4010">
          <cell r="B4010" t="str">
            <v>នន់ សុខបានហេង</v>
          </cell>
          <cell r="C4010">
            <v>1810300360</v>
          </cell>
          <cell r="D4010" t="str">
            <v>នន់ សុខបានហេង</v>
          </cell>
          <cell r="E4010" t="str">
            <v>NUN SOKBANHENG</v>
          </cell>
          <cell r="F4010" t="str">
            <v>0290000106168</v>
          </cell>
        </row>
        <row r="4011">
          <cell r="B4011" t="str">
            <v>បេ រស្មី</v>
          </cell>
          <cell r="C4011">
            <v>1821000138</v>
          </cell>
          <cell r="D4011" t="str">
            <v>បេ រស្មី</v>
          </cell>
          <cell r="E4011" t="str">
            <v>BE RAKSMEY</v>
          </cell>
          <cell r="F4011" t="str">
            <v>0290000042968</v>
          </cell>
        </row>
        <row r="4012">
          <cell r="B4012" t="str">
            <v>សន ចិន្តា</v>
          </cell>
          <cell r="C4012">
            <v>1832000229</v>
          </cell>
          <cell r="D4012" t="str">
            <v>សន ចិន្តា</v>
          </cell>
          <cell r="E4012" t="str">
            <v>SORN CHINDA</v>
          </cell>
          <cell r="F4012" t="str">
            <v>0290000043069</v>
          </cell>
        </row>
        <row r="4013">
          <cell r="B4013" t="str">
            <v>លន់ វ៉ាន់ធឿន</v>
          </cell>
          <cell r="C4013">
            <v>1840300418</v>
          </cell>
          <cell r="D4013" t="str">
            <v>លន់ វ៉ាន់ធឿន</v>
          </cell>
          <cell r="E4013" t="str">
            <v>LUN VANTHOEUN</v>
          </cell>
          <cell r="F4013" t="str">
            <v>0290000072808</v>
          </cell>
        </row>
        <row r="4014">
          <cell r="B4014" t="str">
            <v>ជៀស សុជាតិ</v>
          </cell>
          <cell r="C4014">
            <v>1881400245</v>
          </cell>
          <cell r="D4014" t="str">
            <v>ជៀស សុជាតិ</v>
          </cell>
          <cell r="E4014" t="str">
            <v>CHIES SOCHEAT</v>
          </cell>
          <cell r="F4014" t="str">
            <v>0290000054068</v>
          </cell>
        </row>
        <row r="4015">
          <cell r="B4015" t="str">
            <v>សែម រដ្ឋា</v>
          </cell>
          <cell r="C4015">
            <v>1852100499</v>
          </cell>
          <cell r="D4015" t="str">
            <v>សែម រដ្ឋា</v>
          </cell>
          <cell r="E4015" t="str">
            <v>SEM RATHA</v>
          </cell>
          <cell r="F4015" t="str">
            <v>0290000067577</v>
          </cell>
        </row>
        <row r="4016">
          <cell r="B4016" t="str">
            <v>សុខ ណុំ</v>
          </cell>
          <cell r="C4016">
            <v>1862100512</v>
          </cell>
          <cell r="D4016" t="str">
            <v>សុខ ណុំ</v>
          </cell>
          <cell r="E4016" t="str">
            <v>SOK NOM</v>
          </cell>
          <cell r="F4016" t="str">
            <v>0290000067588</v>
          </cell>
        </row>
        <row r="4017">
          <cell r="B4017" t="str">
            <v>ឈីម ជីវ័ន</v>
          </cell>
          <cell r="C4017">
            <v>1900300252</v>
          </cell>
          <cell r="D4017" t="str">
            <v>ឈីម ជីវ័ន</v>
          </cell>
          <cell r="E4017" t="str">
            <v>CHHIM CHIVOIN</v>
          </cell>
          <cell r="F4017" t="str">
            <v>0290000067545</v>
          </cell>
        </row>
        <row r="4018">
          <cell r="B4018" t="str">
            <v>សេង សុថារី</v>
          </cell>
          <cell r="C4018">
            <v>2880300374</v>
          </cell>
          <cell r="D4018" t="str">
            <v>សេង សុថារី</v>
          </cell>
          <cell r="E4018" t="str">
            <v>SENG SOTHARY</v>
          </cell>
          <cell r="F4018" t="str">
            <v>0290000067561</v>
          </cell>
        </row>
        <row r="4019">
          <cell r="B4019" t="str">
            <v>ហួ ធារី</v>
          </cell>
          <cell r="C4019">
            <v>2900300409</v>
          </cell>
          <cell r="D4019" t="str">
            <v>ហួ ធារី</v>
          </cell>
          <cell r="E4019" t="str">
            <v>HOUR THEARY</v>
          </cell>
          <cell r="F4019" t="str">
            <v>0290000072654</v>
          </cell>
        </row>
        <row r="4020">
          <cell r="B4020" t="str">
            <v>សោម ជីវ័ន</v>
          </cell>
          <cell r="C4020">
            <v>1810800405</v>
          </cell>
          <cell r="D4020" t="str">
            <v>សោម ជីវ័ន</v>
          </cell>
          <cell r="E4020" t="str">
            <v>SOM CHIVORN</v>
          </cell>
          <cell r="F4020" t="str">
            <v>0290000042917</v>
          </cell>
        </row>
        <row r="4021">
          <cell r="B4021" t="str">
            <v>សុខ ចំណាន</v>
          </cell>
          <cell r="C4021">
            <v>1810800321</v>
          </cell>
          <cell r="D4021" t="str">
            <v>សុខ ចំណាន</v>
          </cell>
          <cell r="E4021" t="str">
            <v>SOK CHAMNAN</v>
          </cell>
          <cell r="F4021" t="str">
            <v>0290000042728</v>
          </cell>
        </row>
        <row r="4022">
          <cell r="B4022" t="str">
            <v>សយ វណ្ឌី</v>
          </cell>
          <cell r="C4022">
            <v>1810800322</v>
          </cell>
          <cell r="D4022" t="str">
            <v>សយ វណ្ឌី</v>
          </cell>
          <cell r="E4022" t="str">
            <v>SOY VANDY</v>
          </cell>
          <cell r="F4022" t="str">
            <v>0290000042747</v>
          </cell>
        </row>
        <row r="4023">
          <cell r="B4023" t="str">
            <v>ចន គឹមឈាន់</v>
          </cell>
          <cell r="C4023">
            <v>1860300236</v>
          </cell>
          <cell r="D4023" t="str">
            <v>ចន គឹមឈាន់</v>
          </cell>
          <cell r="E4023" t="str">
            <v>CHAN KIMCHHORN</v>
          </cell>
          <cell r="F4023" t="str">
            <v>0290000042984</v>
          </cell>
        </row>
        <row r="4024">
          <cell r="B4024" t="str">
            <v>កូយ ប៊ុនថន</v>
          </cell>
          <cell r="C4024">
            <v>1892100382</v>
          </cell>
          <cell r="D4024" t="str">
            <v>កូយ ប៊ុនថន</v>
          </cell>
          <cell r="E4024" t="str">
            <v>KOUY BUNTHORN</v>
          </cell>
          <cell r="F4024">
            <v>290000067518</v>
          </cell>
        </row>
        <row r="4025">
          <cell r="B4025" t="str">
            <v>ឌី ហុង</v>
          </cell>
          <cell r="C4025">
            <v>1960700071</v>
          </cell>
          <cell r="D4025" t="str">
            <v>ឌី ហុង</v>
          </cell>
          <cell r="E4025" t="str">
            <v>DY HONG</v>
          </cell>
          <cell r="F4025" t="str">
            <v>0250000150696</v>
          </cell>
        </row>
        <row r="4026">
          <cell r="B4026" t="str">
            <v>កោ គីមអាន</v>
          </cell>
          <cell r="C4026">
            <v>1830300357</v>
          </cell>
          <cell r="D4026" t="str">
            <v>កោ គីមអាន</v>
          </cell>
          <cell r="E4026" t="str">
            <v>KOR KIM AN</v>
          </cell>
          <cell r="F4026" t="str">
            <v>0530000088551</v>
          </cell>
        </row>
        <row r="4027">
          <cell r="B4027" t="str">
            <v>ជួន ឡៃហួង</v>
          </cell>
          <cell r="C4027">
            <v>2860300323</v>
          </cell>
          <cell r="D4027" t="str">
            <v>ជួន ឡៃហួង</v>
          </cell>
          <cell r="E4027" t="str">
            <v>CHUON LEYHUONG</v>
          </cell>
          <cell r="F4027" t="str">
            <v>0530000088993</v>
          </cell>
        </row>
        <row r="4028">
          <cell r="B4028" t="str">
            <v>កោ គីមអូន</v>
          </cell>
          <cell r="C4028">
            <v>1860300410</v>
          </cell>
          <cell r="D4028" t="str">
            <v>កោ គីមអូន</v>
          </cell>
          <cell r="E4028" t="str">
            <v>KOR KIMOUN</v>
          </cell>
          <cell r="F4028" t="str">
            <v>0530000088926</v>
          </cell>
        </row>
        <row r="4029">
          <cell r="B4029" t="str">
            <v>ដន សាវុធ</v>
          </cell>
          <cell r="C4029">
            <v>1881100042</v>
          </cell>
          <cell r="D4029" t="str">
            <v>ដន សាវុធ</v>
          </cell>
          <cell r="E4029" t="str">
            <v>DORN SAVUTH</v>
          </cell>
          <cell r="F4029" t="str">
            <v>0530000093628</v>
          </cell>
        </row>
        <row r="4030">
          <cell r="B4030" t="str">
            <v>ផេង សុខឃន់</v>
          </cell>
          <cell r="C4030">
            <v>1840300417</v>
          </cell>
          <cell r="D4030" t="str">
            <v>ផេង សុខឃន់</v>
          </cell>
          <cell r="E4030" t="str">
            <v>PHENG SOKKHORN</v>
          </cell>
          <cell r="F4030" t="str">
            <v>0530000014728</v>
          </cell>
        </row>
        <row r="4031">
          <cell r="B4031" t="str">
            <v>សេង វណ្ណា</v>
          </cell>
          <cell r="C4031">
            <v>1902100544</v>
          </cell>
          <cell r="D4031" t="str">
            <v>សេង វណ្ណា</v>
          </cell>
          <cell r="E4031" t="str">
            <v>SENG VANNA</v>
          </cell>
          <cell r="F4031" t="str">
            <v>0530000089035</v>
          </cell>
        </row>
        <row r="4032">
          <cell r="B4032" t="str">
            <v>ជា សុខប៊ុនហុង</v>
          </cell>
          <cell r="C4032">
            <v>1920600177</v>
          </cell>
          <cell r="D4032" t="str">
            <v>ជា សុខប៊ុនហុង</v>
          </cell>
          <cell r="E4032" t="str">
            <v>CHEA SOKBUNHONG</v>
          </cell>
          <cell r="F4032" t="str">
            <v>0530000088958</v>
          </cell>
        </row>
        <row r="4033">
          <cell r="B4033" t="str">
            <v>ជ័យ យូអិន</v>
          </cell>
          <cell r="C4033">
            <v>2931400248</v>
          </cell>
          <cell r="D4033" t="str">
            <v>ជ័យ យូអិន</v>
          </cell>
          <cell r="E4033" t="str">
            <v>CHEY UN</v>
          </cell>
          <cell r="F4033" t="str">
            <v>0530000062404</v>
          </cell>
        </row>
        <row r="4034">
          <cell r="B4034" t="str">
            <v>ឌុល ចាន់និកា</v>
          </cell>
          <cell r="C4034">
            <v>1940800112</v>
          </cell>
          <cell r="D4034" t="str">
            <v>ឌុល ចាន់និកា</v>
          </cell>
          <cell r="E4034" t="str">
            <v>DOUL CHANIKA</v>
          </cell>
          <cell r="F4034">
            <v>530000106584</v>
          </cell>
        </row>
        <row r="4035">
          <cell r="B4035" t="str">
            <v>ប៊ុន សុភា</v>
          </cell>
          <cell r="C4035">
            <v>1962100059</v>
          </cell>
          <cell r="D4035" t="str">
            <v>ប៊ុន សុភា</v>
          </cell>
          <cell r="E4035" t="str">
            <v>BUN SOPHEA</v>
          </cell>
          <cell r="F4035" t="str">
            <v>0530000092699</v>
          </cell>
        </row>
        <row r="4036">
          <cell r="B4036" t="str">
            <v>អ៊ូច ផល្លី</v>
          </cell>
          <cell r="C4036">
            <v>1932100308</v>
          </cell>
          <cell r="D4036" t="str">
            <v>អ៊ូច ផល្លី</v>
          </cell>
          <cell r="E4036" t="str">
            <v>OUCH PHALLY</v>
          </cell>
          <cell r="F4036" t="str">
            <v>0530000089051</v>
          </cell>
        </row>
        <row r="4037">
          <cell r="B4037" t="str">
            <v>វណ្ណ រម្យមនោ</v>
          </cell>
          <cell r="C4037">
            <v>1811900003</v>
          </cell>
          <cell r="D4037" t="str">
            <v>វណ្ណ រម្យមនោ</v>
          </cell>
          <cell r="E4037" t="str">
            <v>VANN ROMMONO</v>
          </cell>
          <cell r="F4037" t="str">
            <v>0390000217584</v>
          </cell>
        </row>
        <row r="4038">
          <cell r="B4038" t="str">
            <v>ដែង ភាព</v>
          </cell>
          <cell r="C4038">
            <v>1721900022</v>
          </cell>
          <cell r="D4038" t="str">
            <v>ដែង ភាព</v>
          </cell>
          <cell r="E4038" t="str">
            <v>DENG PHEAP</v>
          </cell>
          <cell r="F4038" t="str">
            <v>0390000217606</v>
          </cell>
        </row>
        <row r="4039">
          <cell r="B4039" t="str">
            <v>ហេង ច័ន្ទតុលា</v>
          </cell>
          <cell r="C4039">
            <v>1840800461</v>
          </cell>
          <cell r="D4039" t="str">
            <v>ហេង ច័ន្ទតុលា</v>
          </cell>
          <cell r="E4039" t="str">
            <v>HENG CHANTOLA</v>
          </cell>
          <cell r="F4039" t="str">
            <v>0390000217398</v>
          </cell>
        </row>
        <row r="4040">
          <cell r="B4040" t="str">
            <v>លាង សុភាព</v>
          </cell>
          <cell r="C4040">
            <v>2841400146</v>
          </cell>
          <cell r="D4040" t="str">
            <v>លាង សុភាព</v>
          </cell>
          <cell r="E4040" t="str">
            <v>LEANG SOPHEAP</v>
          </cell>
          <cell r="F4040" t="str">
            <v>0390000217649</v>
          </cell>
        </row>
        <row r="4041">
          <cell r="B4041" t="str">
            <v>ណុប វឌ្ឍណា</v>
          </cell>
          <cell r="C4041">
            <v>1860700380</v>
          </cell>
          <cell r="D4041" t="str">
            <v>ណុប វឌ្ឍណា</v>
          </cell>
          <cell r="E4041" t="str">
            <v>NOP VATTANA</v>
          </cell>
          <cell r="F4041" t="str">
            <v>0390000217867</v>
          </cell>
        </row>
        <row r="4042">
          <cell r="B4042" t="str">
            <v>ហុង ទីដាលី</v>
          </cell>
          <cell r="C4042">
            <v>2942000080</v>
          </cell>
          <cell r="D4042" t="str">
            <v>ហុង ទីដាលី</v>
          </cell>
          <cell r="E4042" t="str">
            <v>HONG TI DALY</v>
          </cell>
          <cell r="F4042" t="str">
            <v>0390000217665</v>
          </cell>
        </row>
        <row r="4043">
          <cell r="B4043" t="str">
            <v>ឆៃ វណ្ណៈ</v>
          </cell>
          <cell r="C4043">
            <v>1870300324</v>
          </cell>
          <cell r="D4043" t="str">
            <v>ឆៃ វណ្ណៈ</v>
          </cell>
          <cell r="E4043" t="str">
            <v>CHHAY VANNAK</v>
          </cell>
          <cell r="F4043">
            <v>290000054524</v>
          </cell>
        </row>
        <row r="4044">
          <cell r="B4044" t="str">
            <v>ស អ៊ួក</v>
          </cell>
          <cell r="C4044">
            <v>1872100511</v>
          </cell>
          <cell r="D4044" t="str">
            <v>ស អ៊ួក</v>
          </cell>
          <cell r="E4044" t="str">
            <v>SOR UOK</v>
          </cell>
          <cell r="F4044" t="str">
            <v>0390000217711</v>
          </cell>
        </row>
        <row r="4045">
          <cell r="B4045" t="str">
            <v>អ៊ោក ថន</v>
          </cell>
          <cell r="C4045">
            <v>1861400227</v>
          </cell>
          <cell r="D4045" t="str">
            <v>អ៊ោក ថន</v>
          </cell>
          <cell r="E4045" t="str">
            <v>OUK THORN</v>
          </cell>
          <cell r="F4045" t="str">
            <v>0390000217703</v>
          </cell>
        </row>
        <row r="4046">
          <cell r="B4046" t="str">
            <v>អ៊ូប សុធា</v>
          </cell>
          <cell r="C4046" t="str">
            <v>1831900066</v>
          </cell>
          <cell r="D4046" t="str">
            <v>អ៊ូប សុធា</v>
          </cell>
          <cell r="E4046" t="str">
            <v>OUP SOTHEA</v>
          </cell>
          <cell r="F4046">
            <v>390000245227</v>
          </cell>
        </row>
        <row r="4047">
          <cell r="B4047" t="str">
            <v>ថន ច្រឹប</v>
          </cell>
          <cell r="C4047">
            <v>2932100317</v>
          </cell>
          <cell r="D4047" t="str">
            <v>ថន ច្រឹប</v>
          </cell>
          <cell r="E4047" t="str">
            <v>THORN CHREP</v>
          </cell>
          <cell r="F4047" t="str">
            <v>0390000217657</v>
          </cell>
        </row>
        <row r="4048">
          <cell r="B4048" t="str">
            <v>សែម ប៉ាត</v>
          </cell>
          <cell r="C4048">
            <v>1722100729</v>
          </cell>
          <cell r="D4048" t="str">
            <v>សែម ប៉ាត</v>
          </cell>
          <cell r="E4048" t="str">
            <v>SEM PAT</v>
          </cell>
          <cell r="F4048" t="str">
            <v>0410000244485</v>
          </cell>
        </row>
        <row r="4049">
          <cell r="B4049" t="str">
            <v>យន់ សុភារ៉ា</v>
          </cell>
          <cell r="C4049">
            <v>2881500128</v>
          </cell>
          <cell r="D4049" t="str">
            <v>យន់ សុភារ៉ា</v>
          </cell>
          <cell r="E4049" t="str">
            <v>YUN SOPHEARA</v>
          </cell>
          <cell r="F4049" t="str">
            <v>0410000244752</v>
          </cell>
        </row>
        <row r="4050">
          <cell r="B4050" t="str">
            <v>លីម សុងហ៊ត់</v>
          </cell>
          <cell r="C4050">
            <v>1830300311</v>
          </cell>
          <cell r="D4050" t="str">
            <v>លីម សុងហ៊ត់</v>
          </cell>
          <cell r="E4050" t="str">
            <v>LIM SONGHUT</v>
          </cell>
          <cell r="F4050" t="str">
            <v>0410000244175</v>
          </cell>
        </row>
        <row r="4051">
          <cell r="B4051" t="str">
            <v>ហន សេងហ៊ាន</v>
          </cell>
          <cell r="C4051">
            <v>1791400323</v>
          </cell>
          <cell r="D4051" t="str">
            <v>ហន សេងហ៊ាន</v>
          </cell>
          <cell r="E4051" t="str">
            <v>HORN SENGHEAN</v>
          </cell>
          <cell r="F4051" t="str">
            <v>0410000029746</v>
          </cell>
        </row>
        <row r="4052">
          <cell r="B4052" t="str">
            <v>ណោសេង ឃាវ</v>
          </cell>
          <cell r="C4052">
            <v>1821000139</v>
          </cell>
          <cell r="D4052" t="str">
            <v>ណោសេង ឃាវ</v>
          </cell>
          <cell r="E4052" t="str">
            <v>NOR SENGKHEAV</v>
          </cell>
          <cell r="F4052" t="str">
            <v>0410000244248</v>
          </cell>
        </row>
        <row r="4053">
          <cell r="B4053" t="str">
            <v>គឹម ភារក្ស</v>
          </cell>
          <cell r="C4053">
            <v>1831900067</v>
          </cell>
          <cell r="D4053" t="str">
            <v>គឹម ភារក្ស</v>
          </cell>
          <cell r="E4053" t="str">
            <v>KIM PHEARAK</v>
          </cell>
          <cell r="F4053" t="str">
            <v>0410000244148</v>
          </cell>
        </row>
        <row r="4054">
          <cell r="B4054" t="str">
            <v>សេង វេងថុង</v>
          </cell>
          <cell r="C4054">
            <v>1850600220</v>
          </cell>
          <cell r="D4054" t="str">
            <v>សេង វេងថុង</v>
          </cell>
          <cell r="E4054" t="str">
            <v>SENG VENGTHONG</v>
          </cell>
          <cell r="F4054" t="str">
            <v>0410000244272</v>
          </cell>
        </row>
        <row r="4055">
          <cell r="B4055" t="str">
            <v>អ៊ុន គឹមនី</v>
          </cell>
          <cell r="C4055">
            <v>1861200281</v>
          </cell>
          <cell r="D4055" t="str">
            <v>អ៊ុន គឹមនី</v>
          </cell>
          <cell r="E4055" t="str">
            <v>UN KIMNEY</v>
          </cell>
          <cell r="F4055" t="str">
            <v>0410000244574</v>
          </cell>
        </row>
        <row r="4056">
          <cell r="B4056" t="str">
            <v>សៀង ភារី</v>
          </cell>
          <cell r="C4056">
            <v>1881400307</v>
          </cell>
          <cell r="D4056" t="str">
            <v>សៀង ភារី</v>
          </cell>
          <cell r="E4056" t="str">
            <v>SEANG PHEARY</v>
          </cell>
          <cell r="F4056" t="str">
            <v>0410000244124</v>
          </cell>
        </row>
        <row r="4057">
          <cell r="B4057" t="str">
            <v>ប៊ុន​ អូន</v>
          </cell>
          <cell r="C4057">
            <v>2882100345</v>
          </cell>
          <cell r="D4057" t="str">
            <v>ប៊ុន​ អូន</v>
          </cell>
          <cell r="E4057" t="str">
            <v>BUN OUN</v>
          </cell>
          <cell r="F4057" t="str">
            <v>0410000244598</v>
          </cell>
        </row>
        <row r="4058">
          <cell r="B4058" t="str">
            <v>កែវ ប៊ុនហឿន</v>
          </cell>
          <cell r="C4058">
            <v>1891600052</v>
          </cell>
          <cell r="D4058" t="str">
            <v>កែវ ប៊ុនហឿន</v>
          </cell>
          <cell r="E4058" t="str">
            <v>KEO BUNHOEUN</v>
          </cell>
          <cell r="F4058" t="str">
            <v>0410000244132</v>
          </cell>
        </row>
        <row r="4059">
          <cell r="B4059" t="str">
            <v>ថោង សុភក្តី</v>
          </cell>
          <cell r="C4059">
            <v>1920300336</v>
          </cell>
          <cell r="D4059" t="str">
            <v>ថោង សុភក្តី</v>
          </cell>
          <cell r="E4059" t="str">
            <v>THORNG SOPHEAKKDEY</v>
          </cell>
          <cell r="F4059" t="str">
            <v>0410000244116</v>
          </cell>
        </row>
        <row r="4060">
          <cell r="B4060" t="str">
            <v>ទិត សុខរិន</v>
          </cell>
          <cell r="C4060">
            <v>1940300240</v>
          </cell>
          <cell r="D4060" t="str">
            <v>ទិត សុខរិន</v>
          </cell>
          <cell r="E4060" t="str">
            <v>TETH SOKHREN</v>
          </cell>
          <cell r="F4060" t="str">
            <v>0410000244264</v>
          </cell>
        </row>
        <row r="4061">
          <cell r="B4061" t="str">
            <v>វង្ស លីណា</v>
          </cell>
          <cell r="C4061">
            <v>2821500077</v>
          </cell>
          <cell r="D4061" t="str">
            <v>វង្ស លីណា</v>
          </cell>
          <cell r="E4061" t="str">
            <v>VONG LINA</v>
          </cell>
          <cell r="F4061" t="str">
            <v>0410000029851</v>
          </cell>
        </row>
        <row r="4062">
          <cell r="B4062" t="str">
            <v>សែម សារឿន</v>
          </cell>
          <cell r="C4062">
            <v>2822100036</v>
          </cell>
          <cell r="D4062" t="str">
            <v>សែម សារឿន</v>
          </cell>
          <cell r="E4062" t="str">
            <v>SEM SAROEUN</v>
          </cell>
          <cell r="F4062" t="str">
            <v>0410000244078</v>
          </cell>
        </row>
        <row r="4063">
          <cell r="B4063" t="str">
            <v>ខេង ម៉េងហុង</v>
          </cell>
          <cell r="C4063">
            <v>1850300399</v>
          </cell>
          <cell r="D4063" t="str">
            <v>ខេង ម៉េងហុង</v>
          </cell>
          <cell r="E4063" t="str">
            <v>KHENG MENG HONG</v>
          </cell>
          <cell r="F4063" t="str">
            <v>0410000244191</v>
          </cell>
        </row>
        <row r="4064">
          <cell r="B4064" t="str">
            <v>យ៉ាន់ សុខា</v>
          </cell>
          <cell r="C4064" t="str">
            <v>1830600272</v>
          </cell>
          <cell r="D4064" t="str">
            <v>យ៉ាន់ សុខា</v>
          </cell>
          <cell r="E4064" t="str">
            <v>YANN SOKHA</v>
          </cell>
          <cell r="F4064" t="str">
            <v>0300000220942</v>
          </cell>
        </row>
        <row r="4065">
          <cell r="B4065" t="str">
            <v>ស៊ាង សុវណ្ណរ៉ា</v>
          </cell>
          <cell r="C4065" t="str">
            <v>1850300423</v>
          </cell>
          <cell r="D4065" t="str">
            <v>ស៊ាង សុវណ្ណរ៉ា</v>
          </cell>
          <cell r="E4065" t="str">
            <v>SEANG SOVANNRA</v>
          </cell>
          <cell r="F4065" t="str">
            <v>0300000220756</v>
          </cell>
        </row>
        <row r="4066">
          <cell r="B4066" t="str">
            <v>ធា ស៊ិនធូ</v>
          </cell>
          <cell r="C4066">
            <v>1940800164</v>
          </cell>
          <cell r="D4066" t="str">
            <v>ធា ស៊ិនធូ</v>
          </cell>
          <cell r="E4066" t="str">
            <v>THEA SINTHOU</v>
          </cell>
          <cell r="F4066" t="str">
            <v>0300000220918</v>
          </cell>
        </row>
        <row r="4067">
          <cell r="B4067" t="str">
            <v>ឃឺម ផាន់ណារី</v>
          </cell>
          <cell r="C4067" t="str">
            <v>1900800341</v>
          </cell>
          <cell r="D4067" t="str">
            <v>ឃឺម ផាន់ណារី</v>
          </cell>
          <cell r="E4067" t="str">
            <v>KHIM PHANNARY</v>
          </cell>
          <cell r="F4067" t="str">
            <v>0300000220837</v>
          </cell>
        </row>
        <row r="4068">
          <cell r="B4068" t="str">
            <v>ហ៊ុយ ចំរើន</v>
          </cell>
          <cell r="C4068">
            <v>1890300422</v>
          </cell>
          <cell r="D4068" t="str">
            <v>ហ៊ុយ ចំរើន</v>
          </cell>
          <cell r="E4068" t="str">
            <v>HUY CHAMROEUN</v>
          </cell>
          <cell r="F4068" t="str">
            <v>0300000220594</v>
          </cell>
        </row>
        <row r="4069">
          <cell r="B4069" t="str">
            <v>ដា គីមចាន់</v>
          </cell>
          <cell r="C4069">
            <v>1940300243</v>
          </cell>
          <cell r="D4069" t="str">
            <v>ដា គីមចាន់</v>
          </cell>
          <cell r="E4069" t="str">
            <v>DA KIMCHANN</v>
          </cell>
          <cell r="F4069" t="str">
            <v>0300000220551</v>
          </cell>
        </row>
        <row r="4070">
          <cell r="B4070" t="str">
            <v>ស៊ឹង រដ្ឋា</v>
          </cell>
          <cell r="C4070" t="str">
            <v>1750300578</v>
          </cell>
          <cell r="D4070" t="str">
            <v>ស៊ឹង រដ្ឋា</v>
          </cell>
          <cell r="E4070" t="str">
            <v>SING RATHA</v>
          </cell>
          <cell r="F4070" t="str">
            <v>0300000220788</v>
          </cell>
        </row>
        <row r="4071">
          <cell r="B4071" t="str">
            <v>ទឹម សុតចន</v>
          </cell>
          <cell r="C4071" t="str">
            <v>1902100358</v>
          </cell>
          <cell r="D4071" t="str">
            <v>ទឹម សុតចន</v>
          </cell>
          <cell r="E4071" t="str">
            <v>TIM SOTJOHN</v>
          </cell>
          <cell r="F4071" t="str">
            <v>0300000220675</v>
          </cell>
        </row>
        <row r="4072">
          <cell r="B4072" t="str">
            <v>ទឹង សុផាត</v>
          </cell>
          <cell r="C4072" t="str">
            <v>2890300323</v>
          </cell>
          <cell r="D4072" t="str">
            <v>ទឹង សុផាត</v>
          </cell>
          <cell r="E4072" t="str">
            <v>TOENG SOPHAT</v>
          </cell>
          <cell r="F4072" t="str">
            <v>0300000220624</v>
          </cell>
        </row>
        <row r="4073">
          <cell r="B4073" t="str">
            <v>យ៉ែម ឃុន</v>
          </cell>
          <cell r="C4073" t="str">
            <v>1830300201</v>
          </cell>
          <cell r="D4073" t="str">
            <v>យ៉ែម ឃុន</v>
          </cell>
          <cell r="E4073" t="str">
            <v>YEM KHUN</v>
          </cell>
          <cell r="F4073" t="str">
            <v>0300000220648</v>
          </cell>
        </row>
        <row r="4074">
          <cell r="B4074" t="str">
            <v>រ៉ន ណារិន</v>
          </cell>
          <cell r="C4074" t="str">
            <v>1811400289</v>
          </cell>
          <cell r="D4074" t="str">
            <v>រ៉ន ណារិន</v>
          </cell>
          <cell r="E4074" t="str">
            <v>RORN NARIN</v>
          </cell>
          <cell r="F4074" t="str">
            <v>0300000220659</v>
          </cell>
        </row>
        <row r="4075">
          <cell r="B4075" t="str">
            <v>កៅ ចាន់ណា</v>
          </cell>
          <cell r="C4075" t="str">
            <v>1851400285</v>
          </cell>
          <cell r="D4075" t="str">
            <v>កៅ ចាន់ណា</v>
          </cell>
          <cell r="E4075" t="str">
            <v>KAO CHANNA</v>
          </cell>
          <cell r="F4075" t="str">
            <v>0060000425519</v>
          </cell>
        </row>
        <row r="4076">
          <cell r="B4076" t="str">
            <v>សុំ ផាណេត</v>
          </cell>
          <cell r="C4076" t="str">
            <v>1890500180</v>
          </cell>
          <cell r="D4076" t="str">
            <v>សុំ ផាណេត</v>
          </cell>
          <cell r="E4076" t="str">
            <v>SOM PHANET</v>
          </cell>
          <cell r="F4076" t="str">
            <v>0300000220721</v>
          </cell>
        </row>
        <row r="4077">
          <cell r="B4077" t="str">
            <v>សៅ សំណាង</v>
          </cell>
          <cell r="C4077" t="str">
            <v>1860600157</v>
          </cell>
          <cell r="D4077" t="str">
            <v>សៅ សំណាង</v>
          </cell>
          <cell r="E4077" t="str">
            <v>SAO SAMNANG</v>
          </cell>
          <cell r="F4077" t="str">
            <v>0300000220578</v>
          </cell>
        </row>
        <row r="4078">
          <cell r="B4078" t="str">
            <v>លន់ បូរិន</v>
          </cell>
          <cell r="C4078" t="str">
            <v>1920800210</v>
          </cell>
          <cell r="D4078" t="str">
            <v>លន់ បូរិន</v>
          </cell>
          <cell r="E4078" t="str">
            <v>LUN BORIN</v>
          </cell>
          <cell r="F4078" t="str">
            <v>0300000220888</v>
          </cell>
        </row>
        <row r="4079">
          <cell r="B4079" t="str">
            <v>ហុង ផាន់ណូ</v>
          </cell>
          <cell r="C4079">
            <v>1870300202</v>
          </cell>
          <cell r="D4079" t="str">
            <v>ហុង ផាន់ណូ</v>
          </cell>
          <cell r="E4079" t="str">
            <v>HONG PHANNO</v>
          </cell>
          <cell r="F4079" t="str">
            <v>0300000220818</v>
          </cell>
        </row>
        <row r="4080">
          <cell r="B4080" t="str">
            <v>ណុប បូរី</v>
          </cell>
          <cell r="C4080" t="str">
            <v>1892100377</v>
          </cell>
          <cell r="D4080" t="str">
            <v>ណុប បូរី</v>
          </cell>
          <cell r="E4080" t="str">
            <v>NOB BOREY</v>
          </cell>
          <cell r="F4080" t="str">
            <v>0300000221027</v>
          </cell>
        </row>
        <row r="4081">
          <cell r="B4081" t="str">
            <v>លាប មករា</v>
          </cell>
          <cell r="C4081" t="str">
            <v>1850600235</v>
          </cell>
          <cell r="D4081" t="str">
            <v>លាប មករា</v>
          </cell>
          <cell r="E4081" t="str">
            <v>LEAB MAKARA</v>
          </cell>
          <cell r="F4081" t="str">
            <v>0300000220934</v>
          </cell>
        </row>
        <row r="4082">
          <cell r="B4082" t="str">
            <v>ជួប ស្រីមុំ</v>
          </cell>
          <cell r="C4082" t="str">
            <v>2850800292</v>
          </cell>
          <cell r="D4082" t="str">
            <v>ជួប ស្រីមុំ</v>
          </cell>
          <cell r="E4082" t="str">
            <v>CHOUB SREYMOM</v>
          </cell>
          <cell r="F4082" t="str">
            <v>0300000220861</v>
          </cell>
        </row>
        <row r="4083">
          <cell r="B4083" t="str">
            <v>ហ៊ិន ដានួន</v>
          </cell>
          <cell r="C4083" t="str">
            <v>2881400207</v>
          </cell>
          <cell r="D4083" t="str">
            <v>ហ៊ិន ដានួន</v>
          </cell>
          <cell r="E4083" t="str">
            <v>HIN DANUON</v>
          </cell>
          <cell r="F4083" t="str">
            <v>0300000220764</v>
          </cell>
        </row>
        <row r="4084">
          <cell r="B4084" t="str">
            <v>គឹម រស្មី</v>
          </cell>
          <cell r="C4084" t="str">
            <v>2911400176</v>
          </cell>
          <cell r="D4084" t="str">
            <v>គឹម រស្មី</v>
          </cell>
          <cell r="E4084" t="str">
            <v>KIM RASMEY</v>
          </cell>
          <cell r="F4084" t="str">
            <v>0300000220691</v>
          </cell>
        </row>
        <row r="4085">
          <cell r="B4085" t="str">
            <v>ណុប សារឿន</v>
          </cell>
          <cell r="C4085">
            <v>1802100383</v>
          </cell>
          <cell r="D4085" t="str">
            <v>ណុប សារឿន</v>
          </cell>
          <cell r="E4085" t="str">
            <v>NOP SAROEUN</v>
          </cell>
          <cell r="F4085" t="str">
            <v>0100000281306</v>
          </cell>
        </row>
        <row r="4086">
          <cell r="B4086" t="str">
            <v>ជិន ភីឡា</v>
          </cell>
          <cell r="C4086">
            <v>1860200242</v>
          </cell>
          <cell r="D4086" t="str">
            <v>ជិន ភីឡា</v>
          </cell>
          <cell r="E4086" t="str">
            <v>CHIN PHYLA</v>
          </cell>
          <cell r="F4086" t="str">
            <v>0100000281365</v>
          </cell>
        </row>
        <row r="4087">
          <cell r="B4087" t="str">
            <v>សាយ ចន្រ្ទា</v>
          </cell>
          <cell r="C4087">
            <v>1851200228</v>
          </cell>
          <cell r="D4087" t="str">
            <v>សាយ ចន្រ្ទា</v>
          </cell>
          <cell r="E4087" t="str">
            <v>SAY CHANTREA</v>
          </cell>
          <cell r="F4087" t="str">
            <v>0100000282008</v>
          </cell>
        </row>
        <row r="4088">
          <cell r="B4088" t="str">
            <v>ឈិន វណ្ណា</v>
          </cell>
          <cell r="C4088">
            <v>1882100331</v>
          </cell>
          <cell r="D4088" t="str">
            <v>ឈិន វណ្ណា</v>
          </cell>
          <cell r="E4088" t="str">
            <v>CHHIN VANNA</v>
          </cell>
          <cell r="F4088" t="str">
            <v>0280000094218</v>
          </cell>
        </row>
        <row r="4089">
          <cell r="B4089" t="str">
            <v>សាង សារិ</v>
          </cell>
          <cell r="C4089">
            <v>1820700379</v>
          </cell>
          <cell r="D4089" t="str">
            <v>សាង សារិ</v>
          </cell>
          <cell r="E4089" t="str">
            <v>SANG SARIK</v>
          </cell>
          <cell r="F4089" t="str">
            <v>0100000281543</v>
          </cell>
        </row>
        <row r="4090">
          <cell r="B4090" t="str">
            <v>ខេន ចន្ត្រើង</v>
          </cell>
          <cell r="C4090">
            <v>1840700365</v>
          </cell>
          <cell r="D4090" t="str">
            <v>ខេន ចន្ត្រើង</v>
          </cell>
          <cell r="E4090" t="str">
            <v>KHEN CHANTROEUNG</v>
          </cell>
          <cell r="F4090" t="str">
            <v>0100000281907</v>
          </cell>
        </row>
        <row r="4091">
          <cell r="B4091" t="str">
            <v>ហ៊ូ ចាន់ណា</v>
          </cell>
          <cell r="C4091">
            <v>1852100412</v>
          </cell>
          <cell r="D4091" t="str">
            <v>ហ៊ូ ចាន់ណា</v>
          </cell>
          <cell r="E4091" t="str">
            <v>HOU CHANNA</v>
          </cell>
          <cell r="F4091" t="str">
            <v>0100000281942</v>
          </cell>
        </row>
        <row r="4092">
          <cell r="B4092" t="str">
            <v>យ៉េ វាសនា</v>
          </cell>
          <cell r="C4092">
            <v>1861200280</v>
          </cell>
          <cell r="D4092" t="str">
            <v>យ៉េ វាសនា</v>
          </cell>
          <cell r="E4092" t="str">
            <v>YE VESSNA</v>
          </cell>
          <cell r="F4092" t="str">
            <v>0100000282051</v>
          </cell>
        </row>
        <row r="4093">
          <cell r="B4093" t="str">
            <v>អេង ផុន</v>
          </cell>
          <cell r="C4093">
            <v>1880700289</v>
          </cell>
          <cell r="D4093" t="str">
            <v>អេង ផុន</v>
          </cell>
          <cell r="E4093" t="str">
            <v>ENG PHON</v>
          </cell>
          <cell r="F4093" t="str">
            <v>0100000281861</v>
          </cell>
        </row>
        <row r="4094">
          <cell r="B4094" t="str">
            <v>សុខ ដារ៉ា</v>
          </cell>
          <cell r="C4094">
            <v>1920700157</v>
          </cell>
          <cell r="D4094" t="str">
            <v>សុខ ដារ៉ា</v>
          </cell>
          <cell r="E4094" t="str">
            <v>SOK DARA</v>
          </cell>
          <cell r="F4094" t="str">
            <v>0480000446345</v>
          </cell>
        </row>
        <row r="4095">
          <cell r="B4095" t="str">
            <v>យ៉ង់ ចន្ថា</v>
          </cell>
          <cell r="C4095">
            <v>2890700242</v>
          </cell>
          <cell r="D4095" t="str">
            <v>យ៉ង់ ចន្ថា</v>
          </cell>
          <cell r="E4095" t="str">
            <v>YANG CHANTHA</v>
          </cell>
          <cell r="F4095" t="str">
            <v>0100000281737</v>
          </cell>
        </row>
        <row r="4096">
          <cell r="B4096" t="str">
            <v>ទិត្យ វិជ្ជនី</v>
          </cell>
          <cell r="C4096">
            <v>2920700202</v>
          </cell>
          <cell r="D4096" t="str">
            <v>ទិត្យ វិជ្ជនី</v>
          </cell>
          <cell r="E4096" t="str">
            <v>TITH VICHANY</v>
          </cell>
          <cell r="F4096" t="str">
            <v>0100000281478</v>
          </cell>
        </row>
        <row r="4097">
          <cell r="B4097" t="str">
            <v>ទុយ ស៊ីណាក់</v>
          </cell>
          <cell r="C4097">
            <v>1792100410</v>
          </cell>
          <cell r="D4097" t="str">
            <v>ទុយ ស៊ីណាក់</v>
          </cell>
          <cell r="E4097" t="str">
            <v>TUY SINAK</v>
          </cell>
          <cell r="F4097" t="str">
            <v>0100000281926</v>
          </cell>
        </row>
        <row r="4098">
          <cell r="B4098" t="str">
            <v>សោ ស៊ីនួន</v>
          </cell>
          <cell r="C4098">
            <v>1842100476</v>
          </cell>
          <cell r="D4098" t="str">
            <v>សោ ស៊ីនួន</v>
          </cell>
          <cell r="E4098" t="str">
            <v>SOR SINUON</v>
          </cell>
          <cell r="F4098">
            <v>100000282458</v>
          </cell>
        </row>
        <row r="4099">
          <cell r="B4099" t="str">
            <v>សយ  សាមឺឌី</v>
          </cell>
          <cell r="C4099">
            <v>1872100425</v>
          </cell>
          <cell r="D4099" t="str">
            <v>សយ  សាមឺឌី</v>
          </cell>
          <cell r="E4099" t="str">
            <v>SAY SAMEDI</v>
          </cell>
          <cell r="F4099" t="str">
            <v>0100000281888</v>
          </cell>
        </row>
        <row r="4100">
          <cell r="B4100" t="str">
            <v>លន ចាន់ធឿន</v>
          </cell>
          <cell r="C4100">
            <v>1890700325</v>
          </cell>
          <cell r="D4100" t="str">
            <v>លន ចាន់ធឿន</v>
          </cell>
          <cell r="E4100" t="str">
            <v>LORN CHANTHOUEN</v>
          </cell>
          <cell r="F4100" t="str">
            <v>0100000281594</v>
          </cell>
        </row>
        <row r="4101">
          <cell r="B4101" t="str">
            <v>សួន ឆែម</v>
          </cell>
          <cell r="C4101">
            <v>1891500136</v>
          </cell>
          <cell r="D4101" t="str">
            <v>សួន ឆែម</v>
          </cell>
          <cell r="E4101" t="str">
            <v>SUON CHHEM</v>
          </cell>
          <cell r="F4101" t="str">
            <v>0100000282407</v>
          </cell>
        </row>
        <row r="4102">
          <cell r="B4102" t="str">
            <v>កែវ រ៉ានី</v>
          </cell>
          <cell r="C4102">
            <v>1900700219</v>
          </cell>
          <cell r="D4102" t="str">
            <v>កែវ រ៉ានី</v>
          </cell>
          <cell r="E4102" t="str">
            <v>KEO RANY</v>
          </cell>
          <cell r="F4102" t="str">
            <v>0100000282426</v>
          </cell>
        </row>
        <row r="4103">
          <cell r="B4103" t="str">
            <v>ភី រតនៈ</v>
          </cell>
          <cell r="C4103">
            <v>1930700174</v>
          </cell>
          <cell r="D4103" t="str">
            <v>ភី រតនៈ</v>
          </cell>
          <cell r="E4103" t="str">
            <v>PHY RATHANAK</v>
          </cell>
          <cell r="F4103" t="str">
            <v>0100000281756</v>
          </cell>
        </row>
        <row r="4104">
          <cell r="B4104" t="str">
            <v>សូត្រ វិទី</v>
          </cell>
          <cell r="C4104">
            <v>1890700282</v>
          </cell>
          <cell r="D4104" t="str">
            <v>សូត្រ វិទី</v>
          </cell>
          <cell r="E4104" t="str">
            <v>SOT VITY</v>
          </cell>
          <cell r="F4104" t="str">
            <v>0100000282377</v>
          </cell>
        </row>
        <row r="4105">
          <cell r="B4105" t="str">
            <v>ធឹម ចន្ថន</v>
          </cell>
          <cell r="C4105">
            <v>1932100306</v>
          </cell>
          <cell r="D4105" t="str">
            <v>ធឹម ចន្ថន</v>
          </cell>
          <cell r="E4105" t="str">
            <v>THOEM CHANTHORN</v>
          </cell>
          <cell r="F4105" t="str">
            <v>0100000281683</v>
          </cell>
        </row>
        <row r="4106">
          <cell r="B4106" t="str">
            <v>ប៉ិច ថានី</v>
          </cell>
          <cell r="C4106">
            <v>1830800430</v>
          </cell>
          <cell r="D4106" t="str">
            <v>ប៉ិច ថានី</v>
          </cell>
          <cell r="E4106" t="str">
            <v>PICH THANY</v>
          </cell>
          <cell r="F4106" t="str">
            <v>0100000281632</v>
          </cell>
        </row>
        <row r="4107">
          <cell r="B4107" t="str">
            <v>ទិត្យ ចាន់ណា</v>
          </cell>
          <cell r="C4107">
            <v>1870700158</v>
          </cell>
          <cell r="D4107" t="str">
            <v>ទិត្យ ចាន់ណា</v>
          </cell>
          <cell r="E4107" t="str">
            <v>TITH CHANNA</v>
          </cell>
          <cell r="F4107" t="str">
            <v>0100000281397</v>
          </cell>
        </row>
        <row r="4108">
          <cell r="B4108" t="str">
            <v>មុន សុខៈ</v>
          </cell>
          <cell r="C4108">
            <v>1872100276</v>
          </cell>
          <cell r="D4108" t="str">
            <v>មុន សុខៈ</v>
          </cell>
          <cell r="E4108" t="str">
            <v>MUNN SOKHAK</v>
          </cell>
          <cell r="F4108" t="str">
            <v>0100000281508</v>
          </cell>
        </row>
        <row r="4109">
          <cell r="B4109" t="str">
            <v>ស៊ា ប្រុស</v>
          </cell>
          <cell r="C4109">
            <v>1890700122</v>
          </cell>
          <cell r="D4109" t="str">
            <v>ស៊ា ប្រុស</v>
          </cell>
          <cell r="E4109" t="str">
            <v>SEAR BROS</v>
          </cell>
          <cell r="F4109" t="str">
            <v>0100000281969</v>
          </cell>
        </row>
        <row r="4110">
          <cell r="B4110" t="str">
            <v>ធី វួចឌាន</v>
          </cell>
          <cell r="C4110">
            <v>2942300014</v>
          </cell>
          <cell r="D4110" t="str">
            <v>ធី វួចឌាន</v>
          </cell>
          <cell r="E4110" t="str">
            <v>THY VUOCHDEAN</v>
          </cell>
          <cell r="F4110" t="str">
            <v>0100000282035</v>
          </cell>
        </row>
        <row r="4111">
          <cell r="B4111" t="str">
            <v>យឿន ចាន់ឌី</v>
          </cell>
          <cell r="C4111" t="str">
            <v xml:space="preserve">2780200041 </v>
          </cell>
          <cell r="D4111" t="str">
            <v>យឿន ចាន់ឌី</v>
          </cell>
          <cell r="E4111" t="str">
            <v>YOEUN CHANDY</v>
          </cell>
          <cell r="F4111" t="str">
            <v>0070000260779</v>
          </cell>
        </row>
        <row r="4112">
          <cell r="B4112" t="str">
            <v>សែម លីណា</v>
          </cell>
          <cell r="C4112" t="str">
            <v xml:space="preserve">2830300264 </v>
          </cell>
          <cell r="D4112" t="str">
            <v>សែម លីណា</v>
          </cell>
          <cell r="E4112" t="str">
            <v>SEM LINA</v>
          </cell>
          <cell r="F4112" t="str">
            <v>0070000260876</v>
          </cell>
        </row>
        <row r="4113">
          <cell r="B4113" t="str">
            <v>លឿង សារ៉ាត់</v>
          </cell>
          <cell r="C4113" t="str">
            <v>1882100399</v>
          </cell>
          <cell r="D4113" t="str">
            <v>លឿង សារ៉ាត់</v>
          </cell>
          <cell r="E4113" t="str">
            <v>LOEUNG SARATH</v>
          </cell>
          <cell r="F4113" t="str">
            <v>0070000260639</v>
          </cell>
        </row>
        <row r="4114">
          <cell r="B4114" t="str">
            <v>ទៀប សាហួត</v>
          </cell>
          <cell r="C4114">
            <v>1830200394</v>
          </cell>
          <cell r="D4114" t="str">
            <v>ទៀប សាហួត</v>
          </cell>
          <cell r="E4114" t="str">
            <v>TEAB SAHOUT</v>
          </cell>
          <cell r="F4114" t="str">
            <v>0070000260531</v>
          </cell>
        </row>
        <row r="4115">
          <cell r="B4115" t="str">
            <v>ចាន់ ដាវី</v>
          </cell>
          <cell r="C4115">
            <v>1872000157</v>
          </cell>
          <cell r="D4115" t="str">
            <v>ចាន់ ដាវី</v>
          </cell>
          <cell r="E4115" t="str">
            <v>CHAN DAVY</v>
          </cell>
          <cell r="F4115" t="str">
            <v>0070000260841</v>
          </cell>
        </row>
        <row r="4116">
          <cell r="B4116" t="str">
            <v>អ៊ី សំអាន</v>
          </cell>
          <cell r="C4116">
            <v>1870800405</v>
          </cell>
          <cell r="D4116" t="str">
            <v>អ៊ី សំអាន</v>
          </cell>
          <cell r="E4116" t="str">
            <v>Y SAMAN</v>
          </cell>
          <cell r="F4116" t="str">
            <v>0070000260612</v>
          </cell>
        </row>
        <row r="4117">
          <cell r="B4117" t="str">
            <v>ឃិន សុខា</v>
          </cell>
          <cell r="C4117">
            <v>1900700240</v>
          </cell>
          <cell r="D4117" t="str">
            <v>ឃិន សុខា</v>
          </cell>
          <cell r="E4117" t="str">
            <v>KHIN SOKHA</v>
          </cell>
          <cell r="F4117" t="str">
            <v>0100000280407</v>
          </cell>
        </row>
        <row r="4118">
          <cell r="B4118" t="str">
            <v>ញឹម ជីវន្ត</v>
          </cell>
          <cell r="C4118">
            <v>1921400127</v>
          </cell>
          <cell r="D4118" t="str">
            <v>ញឹម ជីវន្ត</v>
          </cell>
          <cell r="E4118" t="str">
            <v>NHEM CHIVORN</v>
          </cell>
          <cell r="F4118" t="str">
            <v>0070000260558</v>
          </cell>
        </row>
        <row r="4119">
          <cell r="B4119" t="str">
            <v>ហុង មុំ</v>
          </cell>
          <cell r="C4119">
            <v>2870800326</v>
          </cell>
          <cell r="D4119" t="str">
            <v>ហុង មុំ</v>
          </cell>
          <cell r="E4119" t="str">
            <v>HONG MOM</v>
          </cell>
          <cell r="F4119" t="str">
            <v>0070000260598</v>
          </cell>
        </row>
        <row r="4120">
          <cell r="B4120" t="str">
            <v>ប្រាក់​ ពិសិដ្ឋ</v>
          </cell>
          <cell r="C4120">
            <v>1891200252</v>
          </cell>
          <cell r="D4120" t="str">
            <v>ប្រាក់​ ពិសិដ្ឋ</v>
          </cell>
          <cell r="E4120" t="str">
            <v>PRAK PISETH</v>
          </cell>
          <cell r="F4120" t="str">
            <v>0070000260574</v>
          </cell>
        </row>
        <row r="4121">
          <cell r="B4121" t="str">
            <v>ចៃ មីនី</v>
          </cell>
          <cell r="C4121">
            <v>1900200221</v>
          </cell>
          <cell r="D4121" t="str">
            <v>ចៃ មីនី</v>
          </cell>
          <cell r="E4121" t="str">
            <v>CHAI MINI</v>
          </cell>
          <cell r="F4121" t="str">
            <v>0070000260655</v>
          </cell>
        </row>
        <row r="4122">
          <cell r="B4122" t="str">
            <v>ប៉ុន វុទ្ធី</v>
          </cell>
          <cell r="C4122">
            <v>1902100546</v>
          </cell>
          <cell r="D4122" t="str">
            <v>ប៉ុន វុទ្ធី</v>
          </cell>
          <cell r="E4122" t="str">
            <v>PON VUTHY</v>
          </cell>
          <cell r="F4122" t="str">
            <v>0070000260817</v>
          </cell>
        </row>
        <row r="4123">
          <cell r="B4123" t="str">
            <v>សំ ភត្រ្តា</v>
          </cell>
          <cell r="C4123">
            <v>1940200125</v>
          </cell>
          <cell r="D4123" t="str">
            <v>សំ ភត្រ្តា</v>
          </cell>
          <cell r="E4123" t="str">
            <v>SAM PHEAKTRA</v>
          </cell>
          <cell r="F4123" t="str">
            <v>0070000260469</v>
          </cell>
        </row>
        <row r="4124">
          <cell r="B4124" t="str">
            <v>រ៉េត ម៉ារ៉ូត</v>
          </cell>
          <cell r="C4124">
            <v>1920800279</v>
          </cell>
          <cell r="D4124" t="str">
            <v>រ៉េត ម៉ារ៉ូត</v>
          </cell>
          <cell r="E4124" t="str">
            <v>RET MAROT</v>
          </cell>
          <cell r="F4124" t="str">
            <v>0070000260698</v>
          </cell>
        </row>
        <row r="4125">
          <cell r="B4125" t="str">
            <v>ហេង គឹមស៊ុន</v>
          </cell>
          <cell r="C4125">
            <v>1650100003</v>
          </cell>
          <cell r="D4125" t="str">
            <v>ហេង គឹមស៊ុន</v>
          </cell>
          <cell r="E4125" t="str">
            <v>HENG KIMSUN</v>
          </cell>
          <cell r="F4125">
            <v>550000115029</v>
          </cell>
        </row>
        <row r="4126">
          <cell r="B4126" t="str">
            <v>ហ៊ឹម គឹមស្រស់</v>
          </cell>
          <cell r="C4126">
            <v>1810300395</v>
          </cell>
          <cell r="D4126" t="str">
            <v>ហ៊ឹម គឹមស្រស់</v>
          </cell>
          <cell r="E4126" t="str">
            <v>HIM KIMSROS</v>
          </cell>
          <cell r="F4126">
            <v>550000114251</v>
          </cell>
        </row>
        <row r="4127">
          <cell r="B4127" t="str">
            <v>ពៅ សារួន</v>
          </cell>
          <cell r="C4127">
            <v>1870200361</v>
          </cell>
          <cell r="D4127" t="str">
            <v>ពៅ សារួន</v>
          </cell>
          <cell r="E4127" t="str">
            <v>PEOU SAROUN</v>
          </cell>
          <cell r="F4127">
            <v>550000115018</v>
          </cell>
        </row>
        <row r="4128">
          <cell r="B4128" t="str">
            <v>ឡាង ម៉េងអ៊ាង</v>
          </cell>
          <cell r="C4128">
            <v>1830300487</v>
          </cell>
          <cell r="D4128" t="str">
            <v>ឡាង ម៉េងអ៊ាង</v>
          </cell>
          <cell r="E4128" t="str">
            <v>LANG MENGEANG</v>
          </cell>
          <cell r="F4128">
            <v>550000114359</v>
          </cell>
        </row>
        <row r="4129">
          <cell r="B4129" t="str">
            <v>ពត សុផានិត</v>
          </cell>
          <cell r="C4129">
            <v>1860500168</v>
          </cell>
          <cell r="D4129" t="str">
            <v>ពត សុផានិត</v>
          </cell>
          <cell r="E4129" t="str">
            <v>PORT SOPHANITH</v>
          </cell>
          <cell r="F4129">
            <v>400000278527</v>
          </cell>
        </row>
        <row r="4130">
          <cell r="B4130" t="str">
            <v>សារ៉ម មិនា</v>
          </cell>
          <cell r="C4130">
            <v>1940200118</v>
          </cell>
          <cell r="D4130" t="str">
            <v>សារ៉ម មិនា</v>
          </cell>
          <cell r="E4130" t="str">
            <v>SARORN MINEA</v>
          </cell>
          <cell r="F4130">
            <v>550000114995</v>
          </cell>
        </row>
        <row r="4131">
          <cell r="B4131" t="str">
            <v>សួង ដាណា</v>
          </cell>
          <cell r="D4131" t="str">
            <v>សួង ដាណា</v>
          </cell>
          <cell r="E4131" t="str">
            <v>SOUNG DANA</v>
          </cell>
          <cell r="F4131">
            <v>440000030139</v>
          </cell>
        </row>
        <row r="4132">
          <cell r="B4132" t="str">
            <v>ជួប ពិនដារ៉ា</v>
          </cell>
          <cell r="D4132" t="str">
            <v>ជួប ពិនដារ៉ា</v>
          </cell>
          <cell r="E4132" t="str">
            <v>CHUOB PINDARA</v>
          </cell>
          <cell r="F4132" t="str">
            <v>0440000029928</v>
          </cell>
        </row>
        <row r="4133">
          <cell r="B4133" t="str">
            <v>ឈា ច័ន្ទសុធា</v>
          </cell>
          <cell r="D4133" t="str">
            <v>ឈា ច័ន្ទសុធា</v>
          </cell>
          <cell r="E4133" t="str">
            <v>CHHEA CHANSOTHEA</v>
          </cell>
          <cell r="F4133" t="str">
            <v>0440000029564</v>
          </cell>
        </row>
        <row r="4134">
          <cell r="B4134" t="str">
            <v>អាន សុខហេង</v>
          </cell>
          <cell r="D4134" t="str">
            <v>អាន សុខហេង</v>
          </cell>
          <cell r="E4134" t="str">
            <v>AN SOKHENG</v>
          </cell>
          <cell r="F4134" t="str">
            <v>0440000030578</v>
          </cell>
        </row>
        <row r="4135">
          <cell r="B4135" t="str">
            <v>សោម ស្រីមុំ</v>
          </cell>
          <cell r="D4135" t="str">
            <v>សោម ស្រីមុំ</v>
          </cell>
          <cell r="E4135" t="str">
            <v>SOM SREYMOM</v>
          </cell>
          <cell r="F4135">
            <v>420000322527</v>
          </cell>
        </row>
        <row r="4136">
          <cell r="B4136" t="str">
            <v>ខាន់ បញ្ញា</v>
          </cell>
          <cell r="D4136" t="str">
            <v>ខាន់ បញ្ញា</v>
          </cell>
          <cell r="E4136" t="str">
            <v>KHAN PANHA</v>
          </cell>
          <cell r="F4136" t="str">
            <v>0440000030667</v>
          </cell>
        </row>
        <row r="4137">
          <cell r="B4137" t="str">
            <v>ដួង គុជ</v>
          </cell>
          <cell r="D4137" t="str">
            <v>ដួង គុជ</v>
          </cell>
          <cell r="E4137" t="str">
            <v>DUONG KUCH</v>
          </cell>
          <cell r="F4137" t="str">
            <v>0570000103919</v>
          </cell>
        </row>
        <row r="4138">
          <cell r="B4138" t="str">
            <v>ហ៊ូ ហុង</v>
          </cell>
          <cell r="D4138" t="str">
            <v>ហ៊ូ ហុង</v>
          </cell>
          <cell r="E4138" t="str">
            <v>HOU HONG</v>
          </cell>
          <cell r="F4138" t="str">
            <v>0570000103935</v>
          </cell>
        </row>
        <row r="4139">
          <cell r="B4139" t="str">
            <v>ម៉េង ពុធថារិនភក្តី</v>
          </cell>
          <cell r="D4139" t="str">
            <v>ម៉េង ពុធថារិនភក្តី</v>
          </cell>
          <cell r="E4139" t="str">
            <v>MENG PUTHARINPHEAKDEY</v>
          </cell>
          <cell r="F4139">
            <v>10003823348</v>
          </cell>
        </row>
        <row r="4140">
          <cell r="B4140" t="str">
            <v>កែន ថុនីន</v>
          </cell>
          <cell r="D4140" t="str">
            <v>កែន ថុនីន</v>
          </cell>
          <cell r="E4140" t="str">
            <v>KEN THONIN</v>
          </cell>
          <cell r="F4140" t="str">
            <v>0080000419797</v>
          </cell>
        </row>
        <row r="4141">
          <cell r="B4141" t="str">
            <v>សុខ សម្បត្តិ</v>
          </cell>
          <cell r="D4141" t="str">
            <v>សុខ សម្បត្តិ</v>
          </cell>
          <cell r="E4141" t="str">
            <v>SOK SAMBATH</v>
          </cell>
          <cell r="F4141" t="str">
            <v>0280000076069</v>
          </cell>
        </row>
        <row r="4142">
          <cell r="B4142" t="str">
            <v>លេង សុផា</v>
          </cell>
          <cell r="D4142" t="str">
            <v>លេង សុផា</v>
          </cell>
          <cell r="E4142" t="str">
            <v>LENG SOPHA</v>
          </cell>
          <cell r="F4142" t="str">
            <v>0280000076058</v>
          </cell>
        </row>
        <row r="4143">
          <cell r="B4143" t="str">
            <v>នឿន ស្រីណា</v>
          </cell>
          <cell r="D4143" t="str">
            <v>នឿន ស្រីណា</v>
          </cell>
          <cell r="E4143" t="str">
            <v>NOEUN SREYNA</v>
          </cell>
          <cell r="F4143" t="str">
            <v>0010003823337</v>
          </cell>
        </row>
        <row r="4144">
          <cell r="B4144" t="str">
            <v>ចៅ សុភា</v>
          </cell>
          <cell r="D4144" t="str">
            <v>ចៅ សុភា</v>
          </cell>
          <cell r="E4144" t="str">
            <v>CHAO SOPHEA</v>
          </cell>
          <cell r="F4144">
            <v>10003827289</v>
          </cell>
        </row>
        <row r="4145">
          <cell r="B4145" t="str">
            <v>សុង សុម៉ារ៉ាឌីនីកា</v>
          </cell>
          <cell r="D4145" t="str">
            <v>សុង សុម៉ារ៉ាឌីនីកា</v>
          </cell>
          <cell r="E4145" t="str">
            <v>SONG SOMARADYNIKA</v>
          </cell>
          <cell r="F4145" t="str">
            <v>0010003830913</v>
          </cell>
        </row>
        <row r="4146">
          <cell r="B4146" t="str">
            <v>តុង សុទោ</v>
          </cell>
          <cell r="D4146" t="str">
            <v>តុង សុទោ</v>
          </cell>
          <cell r="E4146" t="str">
            <v>TONG SOTO</v>
          </cell>
          <cell r="F4146" t="str">
            <v>0010003830972</v>
          </cell>
        </row>
        <row r="4147">
          <cell r="B4147" t="str">
            <v>ចិន សុទ្ធារ៉ា</v>
          </cell>
          <cell r="D4147" t="str">
            <v>ចិន សុទ្ធារ៉ា</v>
          </cell>
          <cell r="E4147" t="str">
            <v>CHIN SOTHEARA</v>
          </cell>
          <cell r="F4147" t="str">
            <v>0420000091374</v>
          </cell>
        </row>
        <row r="4148">
          <cell r="B4148" t="str">
            <v>អែល សិតសិរីវុទ្ធី</v>
          </cell>
          <cell r="D4148" t="str">
            <v>អែល សិតសិរីវុទ្ធី</v>
          </cell>
          <cell r="E4148" t="str">
            <v>EL SETHSEREYVOTHY</v>
          </cell>
          <cell r="F4148" t="str">
            <v>0420000091366</v>
          </cell>
        </row>
        <row r="4149">
          <cell r="B4149" t="str">
            <v>ខ្វាន់ សំបូរ</v>
          </cell>
          <cell r="D4149" t="str">
            <v>ខ្វាន់ សំបូរ</v>
          </cell>
          <cell r="E4149" t="str">
            <v>KHVANN SAMBO</v>
          </cell>
          <cell r="F4149" t="str">
            <v>0420000098204</v>
          </cell>
        </row>
        <row r="4150">
          <cell r="B4150" t="str">
            <v>ខុន រ៉ានី</v>
          </cell>
          <cell r="D4150" t="str">
            <v>ខុន រ៉ានី</v>
          </cell>
          <cell r="E4150" t="str">
            <v>KHUN RANY</v>
          </cell>
          <cell r="F4150" t="str">
            <v>0540000016726</v>
          </cell>
        </row>
        <row r="4151">
          <cell r="B4151" t="str">
            <v>អឹង លីហេង</v>
          </cell>
          <cell r="D4151" t="str">
            <v>អឹង លីហេង</v>
          </cell>
          <cell r="E4151" t="str">
            <v>UNG LYHENG</v>
          </cell>
          <cell r="F4151" t="str">
            <v>0010004314234</v>
          </cell>
        </row>
        <row r="4152">
          <cell r="B4152" t="str">
            <v>ញ៉េប ស៊ុនលី</v>
          </cell>
          <cell r="D4152" t="str">
            <v>ញ៉េប ស៊ុនលី</v>
          </cell>
          <cell r="E4152" t="str">
            <v>NHEP SUNLY</v>
          </cell>
          <cell r="F4152" t="str">
            <v>0420000106762</v>
          </cell>
        </row>
        <row r="4153">
          <cell r="B4153" t="str">
            <v>ប៉ាន់ សុខនីន</v>
          </cell>
          <cell r="D4153" t="str">
            <v>ប៉ាន់ សុខនីន</v>
          </cell>
          <cell r="E4153" t="str">
            <v>PANN SOKNIN</v>
          </cell>
          <cell r="F4153" t="str">
            <v>0420000111081</v>
          </cell>
        </row>
        <row r="4154">
          <cell r="B4154" t="str">
            <v>សុង សូនីតា</v>
          </cell>
          <cell r="D4154" t="str">
            <v>សុង សូនីតា</v>
          </cell>
          <cell r="E4154" t="str">
            <v>SONG SONYTA</v>
          </cell>
          <cell r="F4154" t="str">
            <v>0010004439517</v>
          </cell>
        </row>
        <row r="4155">
          <cell r="B4155" t="str">
            <v>បូ បុន</v>
          </cell>
          <cell r="D4155" t="str">
            <v>បូ បុន</v>
          </cell>
          <cell r="E4155" t="str">
            <v>BO BON</v>
          </cell>
          <cell r="F4155" t="str">
            <v>0420000111437</v>
          </cell>
        </row>
        <row r="4156">
          <cell r="B4156" t="str">
            <v>ឈៀង ហុង</v>
          </cell>
          <cell r="D4156" t="str">
            <v>ឈៀង ហុង</v>
          </cell>
          <cell r="E4156" t="str">
            <v>CHHEANG HONG</v>
          </cell>
          <cell r="F4156">
            <v>420000111421</v>
          </cell>
        </row>
        <row r="4157">
          <cell r="B4157" t="str">
            <v>ឆេង ធារី</v>
          </cell>
          <cell r="D4157" t="str">
            <v>ឆេង ធារី</v>
          </cell>
          <cell r="E4157" t="str">
            <v>CHHENG THEARY</v>
          </cell>
          <cell r="F4157" t="str">
            <v>0420000120404</v>
          </cell>
        </row>
        <row r="4158">
          <cell r="B4158" t="str">
            <v>ស្រៀម ឆេង</v>
          </cell>
          <cell r="D4158" t="str">
            <v>ស្រៀម ឆេង</v>
          </cell>
          <cell r="E4158" t="str">
            <v>SRIEM CHHENG</v>
          </cell>
          <cell r="F4158" t="str">
            <v>0420000124148</v>
          </cell>
        </row>
        <row r="4159">
          <cell r="B4159" t="str">
            <v>ថៃ ចន្ធា</v>
          </cell>
          <cell r="D4159" t="str">
            <v>ថៃ ចន្ធា</v>
          </cell>
          <cell r="E4159" t="str">
            <v>THAY CHANTHEA</v>
          </cell>
          <cell r="F4159">
            <v>420000124272</v>
          </cell>
        </row>
        <row r="4160">
          <cell r="B4160" t="str">
            <v>ម៉ា សុខណាល់</v>
          </cell>
          <cell r="D4160" t="str">
            <v>ម៉ា សុខណាល់</v>
          </cell>
          <cell r="E4160" t="str">
            <v>MA SOKNAL</v>
          </cell>
          <cell r="F4160" t="str">
            <v>0420000175427</v>
          </cell>
        </row>
        <row r="4161">
          <cell r="B4161" t="str">
            <v>សាន់ យ៉ាដា</v>
          </cell>
          <cell r="D4161" t="str">
            <v>សាន់ យ៉ាដា</v>
          </cell>
          <cell r="E4161" t="str">
            <v>SAN YADA</v>
          </cell>
          <cell r="F4161">
            <v>420000124183</v>
          </cell>
        </row>
        <row r="4162">
          <cell r="B4162" t="str">
            <v>មៀច សុវណ្ណដា</v>
          </cell>
          <cell r="D4162" t="str">
            <v>មៀច សុវណ្ណដា</v>
          </cell>
          <cell r="E4162" t="str">
            <v>MIECH SOVANDA</v>
          </cell>
          <cell r="F4162" t="str">
            <v>0060000411623</v>
          </cell>
        </row>
        <row r="4163">
          <cell r="B4163" t="str">
            <v>ជឿន មេង</v>
          </cell>
          <cell r="D4163" t="str">
            <v>ជឿន មេង</v>
          </cell>
          <cell r="E4163" t="str">
            <v>CHOEURN MENG</v>
          </cell>
          <cell r="F4163" t="str">
            <v>0230000158378</v>
          </cell>
        </row>
        <row r="4164">
          <cell r="B4164" t="str">
            <v>រ័ត្ន ចរិយា</v>
          </cell>
          <cell r="D4164" t="str">
            <v>រ័ត្ន ចរិយា</v>
          </cell>
          <cell r="E4164" t="str">
            <v>ROTH CHAKRIYA</v>
          </cell>
          <cell r="F4164" t="str">
            <v>0480000235573</v>
          </cell>
        </row>
        <row r="4165">
          <cell r="B4165" t="str">
            <v>ទេព ពុទ្ធារី</v>
          </cell>
          <cell r="D4165" t="str">
            <v>ទេព ពុទ្ធារី</v>
          </cell>
          <cell r="E4165" t="str">
            <v>TEP POUTHEARY</v>
          </cell>
          <cell r="F4165" t="str">
            <v>0580000013354</v>
          </cell>
        </row>
        <row r="4166">
          <cell r="B4166" t="str">
            <v>កែ ប៊ុនសុផាណ្ណាវី</v>
          </cell>
          <cell r="D4166" t="str">
            <v>កែ ប៊ុនសុផាណ្ណាវី</v>
          </cell>
          <cell r="E4166" t="str">
            <v>KE BUNSOPHANAVY</v>
          </cell>
          <cell r="F4166" t="str">
            <v>0020000535851</v>
          </cell>
        </row>
        <row r="4167">
          <cell r="B4167" t="str">
            <v>ពៅ លីនឌី</v>
          </cell>
          <cell r="D4167" t="str">
            <v>ពៅ លីនឌី</v>
          </cell>
          <cell r="E4167" t="str">
            <v>POV LINDY</v>
          </cell>
          <cell r="F4167" t="str">
            <v>0420000128421</v>
          </cell>
        </row>
        <row r="4168">
          <cell r="B4168" t="str">
            <v>សា ឆាយុទ្ធ</v>
          </cell>
          <cell r="D4168" t="str">
            <v>សា ឆាយុទ្ធ</v>
          </cell>
          <cell r="E4168" t="str">
            <v>SA CHHAYUTH</v>
          </cell>
          <cell r="F4168">
            <v>280000114076</v>
          </cell>
        </row>
        <row r="4169">
          <cell r="B4169" t="str">
            <v>រ៉ាវុធ ភពមេត្រី</v>
          </cell>
          <cell r="D4169" t="str">
            <v>រ៉ាវុធ ភពមេត្រី</v>
          </cell>
          <cell r="E4169" t="str">
            <v>RAVUTH PHOPMETREY</v>
          </cell>
          <cell r="F4169" t="str">
            <v>0210000197755</v>
          </cell>
        </row>
        <row r="4170">
          <cell r="B4170" t="str">
            <v>នុត កនិកា</v>
          </cell>
          <cell r="D4170" t="str">
            <v>នុត កនិកា</v>
          </cell>
          <cell r="E4170" t="str">
            <v>NUTH KAKNIKA</v>
          </cell>
          <cell r="F4170" t="str">
            <v>0060000434216</v>
          </cell>
        </row>
        <row r="4171">
          <cell r="B4171" t="str">
            <v>ងួន សុធារី</v>
          </cell>
          <cell r="D4171" t="str">
            <v>ងួន សុធារី</v>
          </cell>
          <cell r="E4171" t="str">
            <v>NGUON SOTHEARY</v>
          </cell>
          <cell r="F4171" t="str">
            <v>0420000136758</v>
          </cell>
        </row>
        <row r="4172">
          <cell r="B4172" t="str">
            <v>ខប នួន</v>
          </cell>
          <cell r="D4172" t="str">
            <v>ខប នួន</v>
          </cell>
          <cell r="E4172" t="str">
            <v>KHAB NUON</v>
          </cell>
          <cell r="F4172" t="str">
            <v>0040000538169</v>
          </cell>
        </row>
        <row r="4173">
          <cell r="B4173" t="str">
            <v>ហ៊ិន ម៉ាលីស</v>
          </cell>
          <cell r="D4173" t="str">
            <v>ហ៊ិន ម៉ាលីស</v>
          </cell>
          <cell r="E4173" t="str">
            <v>HIN MALIS</v>
          </cell>
          <cell r="F4173" t="str">
            <v>0230000159218</v>
          </cell>
        </row>
        <row r="4174">
          <cell r="B4174" t="str">
            <v>គូន សុខលី</v>
          </cell>
          <cell r="D4174" t="str">
            <v>គូន សុខលី</v>
          </cell>
          <cell r="E4174" t="str">
            <v>KOUN SOKLY</v>
          </cell>
          <cell r="F4174">
            <v>420000136734</v>
          </cell>
        </row>
        <row r="4175">
          <cell r="B4175" t="str">
            <v>បូ ដានី</v>
          </cell>
          <cell r="D4175" t="str">
            <v>បូ ដានី</v>
          </cell>
          <cell r="E4175" t="str">
            <v>BO DANY</v>
          </cell>
          <cell r="F4175" t="str">
            <v>0010004685372</v>
          </cell>
        </row>
        <row r="4176">
          <cell r="B4176" t="str">
            <v>ចាន់ សុវណ្ណា</v>
          </cell>
          <cell r="D4176" t="str">
            <v>ចាន់ សុវណ្ណា</v>
          </cell>
          <cell r="E4176" t="str">
            <v>CHAN SOVANNA</v>
          </cell>
          <cell r="F4176" t="str">
            <v>0420000137037</v>
          </cell>
        </row>
        <row r="4177">
          <cell r="B4177" t="str">
            <v>អេម ស្រីនី</v>
          </cell>
          <cell r="D4177" t="str">
            <v>អេម ស្រីនី</v>
          </cell>
          <cell r="E4177" t="str">
            <v>EM SREYNY</v>
          </cell>
          <cell r="F4177" t="str">
            <v>0420000137021</v>
          </cell>
        </row>
        <row r="4178">
          <cell r="B4178" t="str">
            <v>ភួន សុភ័ស្ស</v>
          </cell>
          <cell r="D4178" t="str">
            <v>ភួន សុភ័ស្ស</v>
          </cell>
          <cell r="E4178" t="str">
            <v>PHUON SOPHORS</v>
          </cell>
          <cell r="F4178" t="str">
            <v>0130000297578</v>
          </cell>
        </row>
        <row r="4179">
          <cell r="B4179" t="str">
            <v>សុខ សំណាង</v>
          </cell>
          <cell r="D4179" t="str">
            <v>សុខ សំណាង</v>
          </cell>
          <cell r="E4179" t="str">
            <v>SOK SAM NANG</v>
          </cell>
          <cell r="F4179" t="str">
            <v>0030000439149</v>
          </cell>
        </row>
        <row r="4180">
          <cell r="B4180" t="str">
            <v>មាស ដេត</v>
          </cell>
          <cell r="D4180" t="str">
            <v>មាស ដេត</v>
          </cell>
          <cell r="E4180" t="str">
            <v>MEAS DET</v>
          </cell>
          <cell r="F4180" t="str">
            <v>0480000298087</v>
          </cell>
        </row>
        <row r="4181">
          <cell r="B4181" t="str">
            <v>អ៊ាន ស៊ីណា</v>
          </cell>
          <cell r="D4181" t="str">
            <v>អ៊ាន ស៊ីណា</v>
          </cell>
          <cell r="E4181" t="str">
            <v>EAN SINA</v>
          </cell>
          <cell r="F4181" t="str">
            <v>0080000586707</v>
          </cell>
        </row>
        <row r="4182">
          <cell r="B4182" t="str">
            <v>ចេន ស៊ីវម៉ី</v>
          </cell>
          <cell r="D4182" t="str">
            <v>ចេន ស៊ីវម៉ី</v>
          </cell>
          <cell r="E4182" t="str">
            <v>CHEN SIVMEY</v>
          </cell>
          <cell r="F4182" t="str">
            <v>0420000151024</v>
          </cell>
        </row>
        <row r="4183">
          <cell r="B4183" t="str">
            <v>ឌុល ណារី</v>
          </cell>
          <cell r="D4183" t="str">
            <v>ឌុល ណារី</v>
          </cell>
          <cell r="E4183" t="str">
            <v>DUL NARY</v>
          </cell>
          <cell r="F4183" t="str">
            <v>0420000150451</v>
          </cell>
        </row>
        <row r="4184">
          <cell r="B4184" t="str">
            <v>ស៊ូ ជារិទ្ធី</v>
          </cell>
          <cell r="D4184" t="str">
            <v>ស៊ូ ជារិទ្ធី</v>
          </cell>
          <cell r="E4184" t="str">
            <v>SOU CHEARITHY</v>
          </cell>
          <cell r="F4184" t="str">
            <v>0540000032446</v>
          </cell>
        </row>
        <row r="4185">
          <cell r="B4185" t="str">
            <v>ឆាយ គន្ធា</v>
          </cell>
          <cell r="D4185" t="str">
            <v>ឆាយ គន្ធា</v>
          </cell>
          <cell r="E4185" t="str">
            <v>CHHAY KUNTHEA</v>
          </cell>
          <cell r="F4185" t="str">
            <v>0480000297307</v>
          </cell>
        </row>
        <row r="4186">
          <cell r="B4186" t="str">
            <v>ឡឹង រដ្ឋា</v>
          </cell>
          <cell r="D4186" t="str">
            <v>ឡឹង រដ្ឋា</v>
          </cell>
          <cell r="E4186" t="str">
            <v>LENG RATHA</v>
          </cell>
          <cell r="F4186" t="str">
            <v>0420000152896</v>
          </cell>
        </row>
        <row r="4187">
          <cell r="B4187" t="str">
            <v>ទៀង សុជាតិ</v>
          </cell>
          <cell r="D4187" t="str">
            <v>ទៀង សុជាតិ</v>
          </cell>
          <cell r="E4187" t="str">
            <v>TIENG SOCHEAT</v>
          </cell>
          <cell r="F4187" t="str">
            <v>0420000155027</v>
          </cell>
        </row>
        <row r="4188">
          <cell r="B4188" t="str">
            <v>ប៉ែន រដ្ឋា</v>
          </cell>
          <cell r="D4188" t="str">
            <v>ប៉ែន រដ្ឋា</v>
          </cell>
          <cell r="E4188" t="str">
            <v>PEN RATHA</v>
          </cell>
          <cell r="F4188" t="str">
            <v>0010005140795</v>
          </cell>
        </row>
        <row r="4189">
          <cell r="B4189" t="str">
            <v>សុក យ៉ា</v>
          </cell>
          <cell r="D4189" t="str">
            <v>សុក យ៉ា</v>
          </cell>
          <cell r="E4189" t="str">
            <v>SOK YA</v>
          </cell>
          <cell r="F4189">
            <v>420000371172</v>
          </cell>
        </row>
        <row r="4190">
          <cell r="B4190" t="str">
            <v>ម៉ាង ម៉ៅ</v>
          </cell>
          <cell r="D4190" t="str">
            <v>ម៉ាង ម៉ៅ</v>
          </cell>
          <cell r="E4190" t="str">
            <v>MANG MAO</v>
          </cell>
          <cell r="F4190" t="str">
            <v>0010005298046</v>
          </cell>
        </row>
        <row r="4191">
          <cell r="B4191" t="str">
            <v>ឆេង ចន្ទគ្រឹស្នា</v>
          </cell>
          <cell r="D4191" t="str">
            <v>ឆេង ចន្ទគ្រឹស្នា</v>
          </cell>
          <cell r="E4191" t="str">
            <v>CHHENG CHANKROESNA</v>
          </cell>
          <cell r="F4191" t="str">
            <v>0420000163251</v>
          </cell>
        </row>
        <row r="4192">
          <cell r="B4192" t="str">
            <v>គឹម សេងហុង</v>
          </cell>
          <cell r="D4192" t="str">
            <v>គឹម សេងហុង</v>
          </cell>
          <cell r="E4192" t="str">
            <v>KIM SENGHONG</v>
          </cell>
          <cell r="F4192" t="str">
            <v>0420000163391</v>
          </cell>
        </row>
        <row r="4193">
          <cell r="B4193" t="str">
            <v>សយ សុជាតា</v>
          </cell>
          <cell r="D4193" t="str">
            <v>សយ សុជាតា</v>
          </cell>
          <cell r="E4193" t="str">
            <v>SORY SOCHEATA</v>
          </cell>
          <cell r="F4193" t="str">
            <v>0420000163456</v>
          </cell>
        </row>
        <row r="4194">
          <cell r="B4194" t="str">
            <v>ញ៉ាក់ ជីន</v>
          </cell>
          <cell r="D4194" t="str">
            <v>ញ៉ាក់ ជីន</v>
          </cell>
          <cell r="E4194" t="str">
            <v>NHOK CHING</v>
          </cell>
          <cell r="F4194">
            <v>570000103878</v>
          </cell>
        </row>
        <row r="4195">
          <cell r="B4195" t="str">
            <v>ឡុង សុខឡេង</v>
          </cell>
          <cell r="D4195" t="str">
            <v>ឡុង សុខឡេង</v>
          </cell>
          <cell r="E4195" t="str">
            <v>LONG SOKLENG</v>
          </cell>
          <cell r="F4195" t="str">
            <v>0420000166439</v>
          </cell>
        </row>
        <row r="4196">
          <cell r="B4196" t="str">
            <v>ម៉ន ណារី</v>
          </cell>
          <cell r="D4196" t="str">
            <v>ម៉ន ណារី</v>
          </cell>
          <cell r="E4196" t="str">
            <v>MORN NARY</v>
          </cell>
          <cell r="F4196" t="str">
            <v>0390000122931</v>
          </cell>
        </row>
        <row r="4197">
          <cell r="B4197" t="str">
            <v>ទ្រី សុខនី</v>
          </cell>
          <cell r="D4197" t="str">
            <v>ទ្រី សុខនី</v>
          </cell>
          <cell r="E4197" t="str">
            <v>TRY SOKNY</v>
          </cell>
          <cell r="F4197" t="str">
            <v>0010005492144</v>
          </cell>
        </row>
        <row r="4198">
          <cell r="B4198" t="str">
            <v>ធី ចាន់ធឿន</v>
          </cell>
          <cell r="D4198" t="str">
            <v>ធី ចាន់ធឿន</v>
          </cell>
          <cell r="E4198" t="str">
            <v>THY CHANTHOEUN</v>
          </cell>
          <cell r="F4198" t="str">
            <v>0420000183082</v>
          </cell>
        </row>
        <row r="4199">
          <cell r="B4199" t="str">
            <v>ឆាំ រស្មីទេវី</v>
          </cell>
          <cell r="D4199" t="str">
            <v>ឆាំ រស្មីទេវី</v>
          </cell>
          <cell r="E4199" t="str">
            <v>CHHAM RASMEY TEVY</v>
          </cell>
          <cell r="F4199">
            <v>440000153982</v>
          </cell>
        </row>
        <row r="4200">
          <cell r="B4200" t="str">
            <v>ឯម ដារ៉ា</v>
          </cell>
          <cell r="D4200" t="str">
            <v>ឯម ដារ៉ា</v>
          </cell>
          <cell r="E4200" t="str">
            <v>EM DARA</v>
          </cell>
          <cell r="F4200" t="str">
            <v>0420000185077</v>
          </cell>
        </row>
        <row r="4201">
          <cell r="B4201" t="str">
            <v>ជា ផល្លីន</v>
          </cell>
          <cell r="D4201" t="str">
            <v>ជា ផល្លីន</v>
          </cell>
          <cell r="E4201" t="str">
            <v>CHA POLLIN</v>
          </cell>
          <cell r="F4201" t="str">
            <v>0650000020766</v>
          </cell>
        </row>
        <row r="4202">
          <cell r="B4202" t="str">
            <v>ជា សាមិត</v>
          </cell>
          <cell r="D4202" t="str">
            <v>ជា សាមិត</v>
          </cell>
          <cell r="E4202" t="str">
            <v>CHEA SAMIT</v>
          </cell>
          <cell r="F4202" t="str">
            <v>0010005493566</v>
          </cell>
        </row>
        <row r="4203">
          <cell r="B4203" t="str">
            <v>និត សំអូន</v>
          </cell>
          <cell r="D4203" t="str">
            <v>និត សំអូន</v>
          </cell>
          <cell r="E4203" t="str">
            <v>NIT SAMOUN</v>
          </cell>
          <cell r="F4203" t="str">
            <v>0180000282667</v>
          </cell>
        </row>
        <row r="4204">
          <cell r="B4204" t="str">
            <v>ផន ផល្លា</v>
          </cell>
          <cell r="D4204" t="str">
            <v>ផន ផល្លា</v>
          </cell>
          <cell r="E4204" t="str">
            <v>PHON PHALLA</v>
          </cell>
          <cell r="F4204">
            <v>10005501038</v>
          </cell>
        </row>
        <row r="4205">
          <cell r="B4205" t="str">
            <v>ស៊ាវ សេង</v>
          </cell>
          <cell r="D4205" t="str">
            <v>ស៊ាវ សេង</v>
          </cell>
          <cell r="E4205" t="str">
            <v>SEAV SENG</v>
          </cell>
          <cell r="F4205" t="str">
            <v>0420000184787</v>
          </cell>
        </row>
        <row r="4206">
          <cell r="B4206" t="str">
            <v>មាស តុលា</v>
          </cell>
          <cell r="D4206" t="str">
            <v>មាស តុលា</v>
          </cell>
          <cell r="E4206" t="str">
            <v>MEAS TOLA</v>
          </cell>
          <cell r="F4206" t="str">
            <v>0560000055854</v>
          </cell>
        </row>
        <row r="4207">
          <cell r="B4207" t="str">
            <v>សឿន បូភា</v>
          </cell>
          <cell r="D4207" t="str">
            <v>សឿន បូភា</v>
          </cell>
          <cell r="E4207" t="str">
            <v>SOEURN BOPHEA</v>
          </cell>
          <cell r="F4207" t="str">
            <v>0120000244118</v>
          </cell>
        </row>
        <row r="4208">
          <cell r="B4208" t="str">
            <v>ឈុន រឹទ្ធា</v>
          </cell>
          <cell r="D4208" t="str">
            <v>ឈុន រឹទ្ធា</v>
          </cell>
          <cell r="E4208" t="str">
            <v>CHHUN RITHEA</v>
          </cell>
          <cell r="F4208" t="str">
            <v>0010005480766</v>
          </cell>
        </row>
        <row r="4209">
          <cell r="B4209" t="str">
            <v>ម៉ិច បូរ៉ា</v>
          </cell>
          <cell r="D4209" t="str">
            <v>ម៉ិច បូរ៉ា</v>
          </cell>
          <cell r="E4209" t="str">
            <v>MICH BORA</v>
          </cell>
          <cell r="F4209" t="str">
            <v>0420000192685</v>
          </cell>
        </row>
        <row r="4210">
          <cell r="B4210" t="str">
            <v>រស់ ស្រីរ៉ា</v>
          </cell>
          <cell r="D4210" t="str">
            <v>រស់ ស្រីរ៉ា</v>
          </cell>
          <cell r="E4210" t="str">
            <v>ROS SREYREA</v>
          </cell>
          <cell r="F4210">
            <v>420000194742</v>
          </cell>
        </row>
        <row r="4211">
          <cell r="B4211" t="str">
            <v>ប្រាក់ ច័ន្ទរង្សី</v>
          </cell>
          <cell r="D4211" t="str">
            <v>ប្រាក់ ច័ន្ទរង្សី</v>
          </cell>
          <cell r="E4211" t="str">
            <v>PRAK CHANRANGSEY</v>
          </cell>
          <cell r="F4211" t="str">
            <v>0240000342058</v>
          </cell>
        </row>
        <row r="4212">
          <cell r="B4212" t="str">
            <v>ឆេង ទ័រហូវ</v>
          </cell>
          <cell r="D4212" t="str">
            <v>ឆេង ទ័រហូវ</v>
          </cell>
          <cell r="E4212" t="str">
            <v>CHHENG TORHOV</v>
          </cell>
          <cell r="F4212" t="str">
            <v>0260000346332</v>
          </cell>
        </row>
        <row r="4213">
          <cell r="B4213" t="str">
            <v>ចក់ ជា</v>
          </cell>
          <cell r="D4213" t="str">
            <v>ចក់ ជា</v>
          </cell>
          <cell r="E4213" t="str">
            <v>CHAK CHEA</v>
          </cell>
          <cell r="F4213" t="str">
            <v>0420000218568</v>
          </cell>
        </row>
        <row r="4214">
          <cell r="B4214" t="str">
            <v>ងួន ករុណា</v>
          </cell>
          <cell r="D4214" t="str">
            <v>ងួន ករុណា</v>
          </cell>
          <cell r="E4214" t="str">
            <v>NGOUN KARUNA</v>
          </cell>
          <cell r="F4214" t="str">
            <v>0420000198217</v>
          </cell>
        </row>
        <row r="4215">
          <cell r="B4215" t="str">
            <v>សាង សុគា</v>
          </cell>
          <cell r="D4215" t="str">
            <v>សាង សុគា</v>
          </cell>
          <cell r="E4215" t="str">
            <v>SANG SOKEA</v>
          </cell>
          <cell r="F4215" t="str">
            <v>0420000255188</v>
          </cell>
        </row>
        <row r="4216">
          <cell r="B4216" t="str">
            <v>ហែម សុណា</v>
          </cell>
          <cell r="D4216" t="str">
            <v>ហែម សុណា</v>
          </cell>
          <cell r="E4216" t="str">
            <v>HEM SONA</v>
          </cell>
          <cell r="F4216" t="str">
            <v>0260000381267</v>
          </cell>
        </row>
        <row r="4217">
          <cell r="B4217" t="str">
            <v>អ៊ូ រតនា</v>
          </cell>
          <cell r="D4217" t="str">
            <v>អ៊ូ រតនា</v>
          </cell>
          <cell r="E4217" t="str">
            <v>OU RATANA</v>
          </cell>
          <cell r="F4217" t="str">
            <v>0050000341093</v>
          </cell>
        </row>
        <row r="4218">
          <cell r="B4218" t="str">
            <v>កែ រក្សា</v>
          </cell>
          <cell r="D4218" t="str">
            <v>កែ រក្សា</v>
          </cell>
          <cell r="E4218" t="str">
            <v>KE RAKSA</v>
          </cell>
          <cell r="F4218" t="str">
            <v>0420000255881</v>
          </cell>
        </row>
        <row r="4219">
          <cell r="B4219" t="str">
            <v>ប៊ូ រស្មីភូមិរ៉ា</v>
          </cell>
          <cell r="D4219" t="str">
            <v>ប៊ូ រស្មីភូមិរ៉ា</v>
          </cell>
          <cell r="E4219" t="str">
            <v>BOU RASMEYPHOUMIRA</v>
          </cell>
          <cell r="F4219" t="str">
            <v>0420000254915</v>
          </cell>
        </row>
        <row r="4220">
          <cell r="B4220" t="str">
            <v>សៀន តៃហេង</v>
          </cell>
          <cell r="D4220" t="str">
            <v>សៀន តៃហេង</v>
          </cell>
          <cell r="E4220" t="str">
            <v>SEAN TAIHENG</v>
          </cell>
          <cell r="F4220" t="str">
            <v>0420000254877</v>
          </cell>
        </row>
        <row r="4221">
          <cell r="B4221" t="str">
            <v>ណៃ គឹមហេង</v>
          </cell>
          <cell r="D4221" t="str">
            <v>ណៃ គឹមហេង</v>
          </cell>
          <cell r="E4221" t="str">
            <v>NAI KOEMHENG</v>
          </cell>
          <cell r="F4221" t="str">
            <v>0130000432661</v>
          </cell>
        </row>
        <row r="4222">
          <cell r="B4222" t="str">
            <v>ម៉េង រស្មី</v>
          </cell>
          <cell r="D4222" t="str">
            <v>ម៉េង រស្មី</v>
          </cell>
          <cell r="E4222" t="str">
            <v>MENG RAKSMEY</v>
          </cell>
          <cell r="F4222" t="str">
            <v>0420000188963</v>
          </cell>
        </row>
        <row r="4223">
          <cell r="B4223" t="str">
            <v>អ៊ឹង អៀងគូយ</v>
          </cell>
          <cell r="D4223" t="str">
            <v>អ៊ឹង អៀងគូយ</v>
          </cell>
          <cell r="E4223" t="str">
            <v>OENG EIANGKUY</v>
          </cell>
          <cell r="F4223" t="str">
            <v>0420000253935</v>
          </cell>
        </row>
        <row r="4224">
          <cell r="B4224" t="str">
            <v>ស៊ីម ហុកគាង</v>
          </cell>
          <cell r="D4224" t="str">
            <v>ស៊ីម ហុកគាង</v>
          </cell>
          <cell r="E4224" t="str">
            <v>SIM HOKKEANG</v>
          </cell>
          <cell r="F4224">
            <v>420000253951</v>
          </cell>
        </row>
        <row r="4225">
          <cell r="B4225" t="str">
            <v>ណុប វ៉ាន់អ៊ូ</v>
          </cell>
          <cell r="D4225" t="str">
            <v>ណុប វ៉ាន់អ៊ូ</v>
          </cell>
          <cell r="E4225" t="str">
            <v>NOP VANOU</v>
          </cell>
          <cell r="F4225" t="str">
            <v>0420000254311</v>
          </cell>
        </row>
        <row r="4226">
          <cell r="B4226" t="str">
            <v>លី ជីលាង</v>
          </cell>
          <cell r="D4226" t="str">
            <v>លី ជីលាង</v>
          </cell>
          <cell r="E4226" t="str">
            <v>LY CHYLEANG</v>
          </cell>
          <cell r="F4226" t="str">
            <v>0420000203307</v>
          </cell>
        </row>
        <row r="4227">
          <cell r="B4227" t="str">
            <v>ម៉ុល ចាន់មនាគ</v>
          </cell>
          <cell r="D4227" t="str">
            <v>ម៉ុល ចាន់មនាគ</v>
          </cell>
          <cell r="E4227" t="str">
            <v>MOL CHANMONEAK</v>
          </cell>
          <cell r="F4227">
            <v>420000252537</v>
          </cell>
        </row>
        <row r="4228">
          <cell r="B4228" t="str">
            <v>កែវ នុសិត</v>
          </cell>
          <cell r="D4228" t="str">
            <v>កែវ នុសិត</v>
          </cell>
          <cell r="E4228" t="str">
            <v>KEO NOSETH</v>
          </cell>
          <cell r="F4228" t="str">
            <v>0670000050372</v>
          </cell>
        </row>
        <row r="4229">
          <cell r="B4229" t="str">
            <v>សុវណ្ណ ពីឌូ</v>
          </cell>
          <cell r="D4229" t="str">
            <v>សុវណ្ណ ពីឌូ</v>
          </cell>
          <cell r="E4229" t="str">
            <v>SOVANN PIDOU</v>
          </cell>
          <cell r="F4229" t="str">
            <v>0270000197658</v>
          </cell>
        </row>
        <row r="4230">
          <cell r="B4230" t="str">
            <v>ហ៊ីវិចិត្រ សេដ្ឋាមុនី</v>
          </cell>
          <cell r="D4230" t="str">
            <v>ហ៊ីវិចិត្រ សេដ្ឋាមុនី</v>
          </cell>
          <cell r="E4230" t="str">
            <v>HYVICHET SETHAMONY</v>
          </cell>
          <cell r="F4230" t="str">
            <v>0420000285969</v>
          </cell>
        </row>
        <row r="4231">
          <cell r="B4231" t="str">
            <v>វ៉ា រ៉ាវុធ</v>
          </cell>
          <cell r="D4231" t="str">
            <v>វ៉ា រ៉ាវុធ</v>
          </cell>
          <cell r="E4231" t="str">
            <v>VA RAVUTH</v>
          </cell>
          <cell r="F4231" t="str">
            <v>0420000253013</v>
          </cell>
        </row>
        <row r="4232">
          <cell r="B4232" t="str">
            <v>សាក់ រក្សា</v>
          </cell>
          <cell r="D4232" t="str">
            <v>សាក់ រក្សា</v>
          </cell>
          <cell r="E4232" t="str">
            <v>SAK REAKSA</v>
          </cell>
          <cell r="F4232" t="str">
            <v>0420000298734</v>
          </cell>
        </row>
        <row r="4233">
          <cell r="B4233" t="str">
            <v>ពូក ស្រីពៅ</v>
          </cell>
          <cell r="D4233" t="str">
            <v>ពូក ស្រីពៅ</v>
          </cell>
          <cell r="E4233" t="str">
            <v>POUK SREYPEOU</v>
          </cell>
          <cell r="F4233" t="str">
            <v>0420000299269</v>
          </cell>
        </row>
        <row r="4234">
          <cell r="B4234" t="str">
            <v>ហូ សារៈ</v>
          </cell>
          <cell r="D4234" t="str">
            <v>ហូ សារៈ</v>
          </cell>
          <cell r="E4234" t="str">
            <v>HO SARAK</v>
          </cell>
          <cell r="F4234" t="str">
            <v>0420000299722</v>
          </cell>
        </row>
        <row r="4235">
          <cell r="B4235" t="str">
            <v>សាពូន សាវត្តី</v>
          </cell>
          <cell r="D4235" t="str">
            <v>សាពូន សាវត្តី</v>
          </cell>
          <cell r="E4235" t="str">
            <v>SAPOUN SAVTEY</v>
          </cell>
          <cell r="F4235">
            <v>420000296127</v>
          </cell>
        </row>
        <row r="4236">
          <cell r="B4236" t="str">
            <v>ទុយ គឹមហុង</v>
          </cell>
          <cell r="D4236" t="str">
            <v>ទុយ គឹមហុង</v>
          </cell>
          <cell r="E4236" t="str">
            <v>TUY KIMHONG</v>
          </cell>
          <cell r="F4236" t="str">
            <v>0670000065639</v>
          </cell>
        </row>
        <row r="4237">
          <cell r="B4237" t="str">
            <v>គង់ ឧស្សា</v>
          </cell>
          <cell r="D4237" t="str">
            <v>គង់ ឧស្សា</v>
          </cell>
          <cell r="E4237" t="str">
            <v>KONG OUSA</v>
          </cell>
          <cell r="F4237">
            <v>230000347723</v>
          </cell>
        </row>
        <row r="4238">
          <cell r="B4238" t="str">
            <v>ថាន់ វុទ្ធី</v>
          </cell>
          <cell r="D4238" t="str">
            <v>ថាន់ វុទ្ធី</v>
          </cell>
          <cell r="E4238" t="str">
            <v>THANN VUTHY</v>
          </cell>
          <cell r="F4238" t="str">
            <v>0020000771978</v>
          </cell>
        </row>
        <row r="4239">
          <cell r="B4239" t="str">
            <v>ចាន់ សុខម៉េង</v>
          </cell>
          <cell r="D4239" t="str">
            <v>ចាន់ សុខម៉េង</v>
          </cell>
          <cell r="E4239" t="str">
            <v>CHAN SOKMENG</v>
          </cell>
          <cell r="F4239" t="str">
            <v>0010006348063</v>
          </cell>
        </row>
        <row r="4240">
          <cell r="B4240" t="str">
            <v>លេង មុយលាំង</v>
          </cell>
          <cell r="D4240" t="str">
            <v>លេង មុយលាំង</v>
          </cell>
          <cell r="E4240" t="str">
            <v>LENG MUYLEANG</v>
          </cell>
          <cell r="F4240" t="str">
            <v>0010006350149</v>
          </cell>
        </row>
        <row r="4241">
          <cell r="B4241" t="str">
            <v>ជុំ រត្តនា</v>
          </cell>
          <cell r="D4241" t="str">
            <v>ជុំ រត្តនា</v>
          </cell>
          <cell r="E4241" t="str">
            <v>CHOM RATHANA</v>
          </cell>
          <cell r="F4241" t="str">
            <v>0220000334038</v>
          </cell>
        </row>
        <row r="4242">
          <cell r="B4242" t="str">
            <v>លាង រតនា</v>
          </cell>
          <cell r="D4242" t="str">
            <v>លាង រតនា</v>
          </cell>
          <cell r="E4242" t="str">
            <v>LEANG RATANA</v>
          </cell>
          <cell r="F4242" t="str">
            <v>0420000302944</v>
          </cell>
        </row>
        <row r="4243">
          <cell r="B4243" t="str">
            <v>ហ៊ិន សារ័ត្ន</v>
          </cell>
          <cell r="D4243" t="str">
            <v>ហ៊ិន សារ័ត្ន</v>
          </cell>
          <cell r="E4243" t="str">
            <v>HIN SAROTH</v>
          </cell>
          <cell r="F4243" t="str">
            <v>0480000440924</v>
          </cell>
        </row>
        <row r="4244">
          <cell r="B4244" t="str">
            <v>ពិន ភារ៉ា</v>
          </cell>
          <cell r="D4244" t="str">
            <v>ពិន ភារ៉ា</v>
          </cell>
          <cell r="E4244" t="str">
            <v>PIN PHEARA</v>
          </cell>
          <cell r="F4244" t="str">
            <v>0570000211061</v>
          </cell>
        </row>
        <row r="4245">
          <cell r="B4245" t="str">
            <v>ប៉ា សុគុណវឌ្ឍិ</v>
          </cell>
          <cell r="D4245" t="str">
            <v>ប៉ា សុគុណវឌ្ឍិ</v>
          </cell>
          <cell r="E4245" t="str">
            <v>PA SOKUNVADH</v>
          </cell>
          <cell r="F4245" t="str">
            <v>0260000459897</v>
          </cell>
        </row>
        <row r="4246">
          <cell r="B4246" t="str">
            <v>ឆាវ ឧត្តមវឌ្ឍនៈ</v>
          </cell>
          <cell r="D4246" t="str">
            <v>ឆាវ ឧត្តមវឌ្ឍនៈ</v>
          </cell>
          <cell r="E4246" t="str">
            <v>CHHAV UDOM VATHANAK</v>
          </cell>
          <cell r="F4246" t="str">
            <v>0020000814645</v>
          </cell>
        </row>
        <row r="4247">
          <cell r="B4247" t="str">
            <v>សាន កាន់នីការ</v>
          </cell>
          <cell r="D4247" t="str">
            <v>សាន កាន់នីការ</v>
          </cell>
          <cell r="E4247" t="str">
            <v>SAN KANNIKA</v>
          </cell>
          <cell r="F4247">
            <v>670000093993</v>
          </cell>
        </row>
        <row r="4248">
          <cell r="B4248" t="str">
            <v>ជា គីមហ៊ត់</v>
          </cell>
          <cell r="D4248" t="str">
            <v>ជា គីមហ៊ត់</v>
          </cell>
          <cell r="E4248" t="str">
            <v>CHEA KIMHOUT</v>
          </cell>
          <cell r="F4248">
            <v>700000070779</v>
          </cell>
        </row>
        <row r="4249">
          <cell r="B4249" t="str">
            <v>ញាន សុបញ្ញា</v>
          </cell>
          <cell r="D4249" t="str">
            <v>ញាន សុបញ្ញា</v>
          </cell>
          <cell r="E4249" t="str">
            <v>NHEAN SOPANHA</v>
          </cell>
          <cell r="F4249" t="str">
            <v>0610000118802</v>
          </cell>
        </row>
        <row r="4250">
          <cell r="B4250" t="str">
            <v>លន់ ប៊ុនឡុង</v>
          </cell>
          <cell r="D4250" t="str">
            <v>លន់ ប៊ុនឡុង</v>
          </cell>
          <cell r="E4250" t="str">
            <v>LUN BUNLONG</v>
          </cell>
          <cell r="F4250" t="str">
            <v>0670000093403</v>
          </cell>
        </row>
        <row r="4251">
          <cell r="B4251" t="str">
            <v>វេង សេងហ៊ុយ</v>
          </cell>
          <cell r="D4251" t="str">
            <v>វេង សេងហ៊ុយ</v>
          </cell>
          <cell r="E4251" t="str">
            <v>VENG SENGHUY</v>
          </cell>
          <cell r="F4251" t="str">
            <v>0230000370148</v>
          </cell>
        </row>
        <row r="4252">
          <cell r="B4252" t="str">
            <v>លី យ៉ុងហាវ</v>
          </cell>
          <cell r="D4252" t="str">
            <v>លី យ៉ុងហាវ</v>
          </cell>
          <cell r="E4252" t="str">
            <v>LY YONGHAV</v>
          </cell>
          <cell r="F4252" t="str">
            <v>0440000264318</v>
          </cell>
        </row>
        <row r="4253">
          <cell r="B4253" t="str">
            <v>គីន ច័ន្ទរស្មី</v>
          </cell>
          <cell r="D4253" t="str">
            <v>គីន ច័ន្ទរស្មី</v>
          </cell>
          <cell r="E4253" t="str">
            <v>KIN CHANRASMEY</v>
          </cell>
          <cell r="F4253">
            <v>110000708135</v>
          </cell>
        </row>
        <row r="4254">
          <cell r="B4254" t="str">
            <v>ណែម ដានីន</v>
          </cell>
          <cell r="D4254" t="str">
            <v>ណែម ដានីន</v>
          </cell>
          <cell r="E4254" t="str">
            <v>NEM DANIN</v>
          </cell>
          <cell r="F4254" t="str">
            <v>0670000083057</v>
          </cell>
        </row>
        <row r="4255">
          <cell r="B4255" t="str">
            <v>នឹម រស្មី</v>
          </cell>
          <cell r="D4255" t="str">
            <v>នឹម រស្មី</v>
          </cell>
          <cell r="E4255" t="str">
            <v>NIM RAKSMEY</v>
          </cell>
          <cell r="F4255">
            <v>420000255202</v>
          </cell>
        </row>
        <row r="4256">
          <cell r="B4256" t="str">
            <v>លៀន ហាម</v>
          </cell>
          <cell r="D4256" t="str">
            <v>លៀន ហាម</v>
          </cell>
          <cell r="E4256" t="str">
            <v>LIEN HAM</v>
          </cell>
          <cell r="F4256" t="str">
            <v>0100000291662</v>
          </cell>
        </row>
        <row r="4257">
          <cell r="B4257" t="str">
            <v>ហែម សេដ្ឋា</v>
          </cell>
          <cell r="D4257" t="str">
            <v>ហែម សេដ្ឋា</v>
          </cell>
          <cell r="E4257" t="str">
            <v>HEM SEDTHA</v>
          </cell>
          <cell r="F4257" t="str">
            <v>0250000244046</v>
          </cell>
        </row>
        <row r="4258">
          <cell r="B4258" t="str">
            <v>នឹង សុស៊ីណាគ្រី</v>
          </cell>
          <cell r="D4258" t="str">
            <v>នឹង សុស៊ីណាគ្រី</v>
          </cell>
          <cell r="E4258" t="str">
            <v>NOENG SOSYNAKRY</v>
          </cell>
          <cell r="F4258" t="str">
            <v>0370000338534</v>
          </cell>
        </row>
        <row r="4259">
          <cell r="B4259" t="str">
            <v>នី វិសុទ្ធ</v>
          </cell>
          <cell r="D4259" t="str">
            <v>នី វិសុទ្ធ</v>
          </cell>
          <cell r="E4259" t="str">
            <v>NY VISOTH</v>
          </cell>
          <cell r="F4259" t="str">
            <v>0630000089738</v>
          </cell>
        </row>
        <row r="4260">
          <cell r="B4260" t="str">
            <v>ហ៊ួរ ណារ័ត្ន</v>
          </cell>
          <cell r="D4260" t="str">
            <v>ហ៊ួរ ណារ័ត្ន</v>
          </cell>
          <cell r="E4260" t="str">
            <v>HOUR NAROTH</v>
          </cell>
          <cell r="F4260">
            <v>650000072839</v>
          </cell>
        </row>
        <row r="4261">
          <cell r="B4261" t="str">
            <v>ឃិន ស្រីល័ក្ខ</v>
          </cell>
          <cell r="D4261" t="str">
            <v>ឃិន ស្រីល័ក្ខ</v>
          </cell>
          <cell r="E4261" t="str">
            <v>KHIN SREYLEAK</v>
          </cell>
          <cell r="F4261" t="str">
            <v>0420000153736</v>
          </cell>
        </row>
        <row r="4262">
          <cell r="B4262" t="str">
            <v>ពេជ សុខវឌ្ឍនៈ</v>
          </cell>
          <cell r="D4262" t="str">
            <v>ពេជ សុខវឌ្ឍនៈ</v>
          </cell>
          <cell r="E4262" t="str">
            <v>PICH SOKVATANAK</v>
          </cell>
          <cell r="F4262" t="str">
            <v>0670000077227</v>
          </cell>
        </row>
        <row r="4263">
          <cell r="B4263" t="str">
            <v>រី រដ្ឋាឡែន</v>
          </cell>
          <cell r="D4263" t="str">
            <v>រី រដ្ឋាឡែន</v>
          </cell>
          <cell r="E4263" t="str">
            <v>RY RATHALEN</v>
          </cell>
          <cell r="F4263" t="str">
            <v>0220000392607</v>
          </cell>
        </row>
        <row r="4264">
          <cell r="B4264" t="str">
            <v>ហាក់ ហុងលី</v>
          </cell>
          <cell r="D4264" t="str">
            <v>ហាក់ ហុងលី</v>
          </cell>
          <cell r="E4264" t="str">
            <v>HAK HONGLY</v>
          </cell>
          <cell r="F4264" t="str">
            <v>0010006284197</v>
          </cell>
        </row>
        <row r="4265">
          <cell r="B4265" t="str">
            <v>ស៊ីថា ស៊ីណាន</v>
          </cell>
          <cell r="D4265" t="str">
            <v>ស៊ីថា ស៊ីណាន</v>
          </cell>
          <cell r="E4265" t="str">
            <v>SITHA SINAN</v>
          </cell>
          <cell r="F4265" t="str">
            <v>0420000310308</v>
          </cell>
        </row>
        <row r="4266">
          <cell r="B4266" t="str">
            <v>លី នោរីយ៉ា</v>
          </cell>
          <cell r="D4266" t="str">
            <v>លី នោរីយ៉ា</v>
          </cell>
          <cell r="E4266" t="str">
            <v>LY NORIYA</v>
          </cell>
          <cell r="F4266" t="str">
            <v>0490000174798</v>
          </cell>
        </row>
        <row r="4267">
          <cell r="B4267" t="str">
            <v>អាន់ លីហួ</v>
          </cell>
          <cell r="D4267" t="str">
            <v>អាន់ លីហួ</v>
          </cell>
          <cell r="E4267" t="str">
            <v>ANN LYHOUR</v>
          </cell>
          <cell r="F4267">
            <v>420000287977</v>
          </cell>
        </row>
        <row r="4268">
          <cell r="B4268" t="str">
            <v>សុន ជិនចាន់ដារា</v>
          </cell>
          <cell r="D4268" t="str">
            <v>សុន ជិនចាន់ដារា</v>
          </cell>
          <cell r="E4268" t="str">
            <v>SONN CHINCHANDARA</v>
          </cell>
          <cell r="F4268" t="str">
            <v>0420000209634</v>
          </cell>
        </row>
        <row r="4269">
          <cell r="B4269" t="str">
            <v>វុទ្ធី ធីតា</v>
          </cell>
          <cell r="D4269" t="str">
            <v>វុទ្ធី ធីតា</v>
          </cell>
          <cell r="E4269" t="str">
            <v>VUTHY THIDA</v>
          </cell>
          <cell r="F4269" t="str">
            <v>0230000372167</v>
          </cell>
        </row>
        <row r="4270">
          <cell r="B4270" t="str">
            <v>កៅ ដាលីនណា</v>
          </cell>
          <cell r="D4270" t="str">
            <v>កៅ ដាលីនណា</v>
          </cell>
          <cell r="E4270" t="str">
            <v>KAO DALINA</v>
          </cell>
          <cell r="F4270" t="str">
            <v>0440000285749</v>
          </cell>
        </row>
        <row r="4271">
          <cell r="B4271" t="str">
            <v>សៀង មួយគាង</v>
          </cell>
          <cell r="D4271" t="str">
            <v>សៀង មួយគាង</v>
          </cell>
          <cell r="E4271" t="str">
            <v>SEANG MOUY KEANG</v>
          </cell>
          <cell r="F4271">
            <v>60000599169</v>
          </cell>
        </row>
        <row r="4272">
          <cell r="B4272" t="str">
            <v>ថន រ័ត្នធានី</v>
          </cell>
          <cell r="D4272" t="str">
            <v>ថន រ័ត្នធានី</v>
          </cell>
          <cell r="E4272" t="str">
            <v>THON RATHTHEANY</v>
          </cell>
          <cell r="F4272" t="str">
            <v>0670000099509</v>
          </cell>
        </row>
        <row r="4273">
          <cell r="B4273" t="str">
            <v>រឿន រចនា</v>
          </cell>
          <cell r="D4273" t="str">
            <v>រឿន រចនា</v>
          </cell>
          <cell r="E4273" t="str">
            <v>ROEUN RACHANA</v>
          </cell>
          <cell r="F4273" t="str">
            <v>0420000324468</v>
          </cell>
        </row>
        <row r="4274">
          <cell r="B4274" t="str">
            <v>សុខ សុផាន់នី</v>
          </cell>
          <cell r="D4274" t="str">
            <v>សុខ សុផាន់នី</v>
          </cell>
          <cell r="E4274" t="str">
            <v>SOKH SOPHANNY</v>
          </cell>
          <cell r="F4274" t="str">
            <v>0130000525368</v>
          </cell>
        </row>
        <row r="4275">
          <cell r="B4275" t="str">
            <v>ហួត ថា</v>
          </cell>
          <cell r="D4275" t="str">
            <v>ហួត ថា</v>
          </cell>
          <cell r="E4275" t="str">
            <v>HOUT THA</v>
          </cell>
          <cell r="F4275" t="str">
            <v>0360000331585</v>
          </cell>
        </row>
        <row r="4276">
          <cell r="B4276" t="str">
            <v>រឿន ស៊ុនឆ័ង</v>
          </cell>
          <cell r="D4276" t="str">
            <v>រឿន ស៊ុនឆ័ង</v>
          </cell>
          <cell r="E4276" t="str">
            <v>ROUN SUNCHHORNG</v>
          </cell>
          <cell r="F4276">
            <v>130000525384</v>
          </cell>
        </row>
        <row r="4277">
          <cell r="B4277" t="str">
            <v>សឿង សីហៈ</v>
          </cell>
          <cell r="D4277" t="str">
            <v>សឿង សីហៈ</v>
          </cell>
          <cell r="E4277" t="str">
            <v>SOEURNG SEIHAK</v>
          </cell>
          <cell r="F4277" t="str">
            <v>0670000076808</v>
          </cell>
        </row>
        <row r="4278">
          <cell r="B4278" t="str">
            <v>វន ដាវីត</v>
          </cell>
          <cell r="D4278" t="str">
            <v>វន ដាវីត</v>
          </cell>
          <cell r="E4278" t="str">
            <v>VON DAVIT</v>
          </cell>
          <cell r="F4278" t="str">
            <v>0480000397867</v>
          </cell>
        </row>
        <row r="4279">
          <cell r="B4279" t="str">
            <v>មួន ម៉េងស៊ាន</v>
          </cell>
          <cell r="D4279" t="str">
            <v>មួន ម៉េងស៊ាន</v>
          </cell>
          <cell r="E4279" t="str">
            <v>MOUN MENGSEAN</v>
          </cell>
          <cell r="F4279" t="str">
            <v>0670000099638</v>
          </cell>
        </row>
        <row r="4280">
          <cell r="B4280" t="str">
            <v>ម៉ុក អ៊ុំសិរី</v>
          </cell>
          <cell r="D4280" t="str">
            <v>ម៉ុក អ៊ុំសិរី</v>
          </cell>
          <cell r="E4280" t="str">
            <v>MOK OUMSEREY</v>
          </cell>
          <cell r="F4280" t="str">
            <v>0420000327327</v>
          </cell>
        </row>
        <row r="4281">
          <cell r="B4281" t="str">
            <v>រស់ សុរ៉ាត់</v>
          </cell>
          <cell r="D4281" t="str">
            <v>រស់ សុរ៉ាត់</v>
          </cell>
          <cell r="E4281" t="str">
            <v>ROS SORATH</v>
          </cell>
          <cell r="F4281" t="str">
            <v>0480000460534</v>
          </cell>
        </row>
        <row r="4282">
          <cell r="B4282" t="str">
            <v>សាន បញ្ញា</v>
          </cell>
          <cell r="D4282" t="str">
            <v>សាន បញ្ញា</v>
          </cell>
          <cell r="E4282" t="str">
            <v>SAN PANHA</v>
          </cell>
          <cell r="F4282" t="str">
            <v>0010006575094</v>
          </cell>
        </row>
        <row r="4283">
          <cell r="B4283" t="str">
            <v>ច្រឹក ស៊ីថៃ</v>
          </cell>
          <cell r="D4283" t="str">
            <v>ច្រឹក ស៊ីថៃ</v>
          </cell>
          <cell r="E4283" t="str">
            <v>CHROEK SITHAI</v>
          </cell>
          <cell r="F4283">
            <v>10006575148</v>
          </cell>
        </row>
        <row r="4284">
          <cell r="B4284" t="str">
            <v>ប្រម សុភ័ក</v>
          </cell>
          <cell r="D4284" t="str">
            <v>ប្រម សុភ័ក</v>
          </cell>
          <cell r="E4284" t="str">
            <v>PROM SOPHEAK</v>
          </cell>
          <cell r="F4284" t="str">
            <v>0480000461077</v>
          </cell>
        </row>
        <row r="4285">
          <cell r="B4285" t="str">
            <v>ណៃគឹម លាង</v>
          </cell>
          <cell r="D4285" t="str">
            <v>ណៃគឹម លាង</v>
          </cell>
          <cell r="E4285" t="str">
            <v>NAYKIM LEANG</v>
          </cell>
          <cell r="F4285" t="str">
            <v>0420000331618</v>
          </cell>
        </row>
        <row r="4286">
          <cell r="B4286" t="str">
            <v>កេន ស៊ីណាក់</v>
          </cell>
          <cell r="D4286" t="str">
            <v>កេន ស៊ីណាក់</v>
          </cell>
          <cell r="E4286" t="str">
            <v>KEN SINAK</v>
          </cell>
          <cell r="F4286">
            <v>670000103085</v>
          </cell>
        </row>
        <row r="4287">
          <cell r="B4287" t="str">
            <v>បៃ រស្មី</v>
          </cell>
          <cell r="D4287" t="str">
            <v>បៃ រស្មី</v>
          </cell>
          <cell r="E4287" t="str">
            <v>BAI RAKSMEY</v>
          </cell>
          <cell r="F4287">
            <v>190000362925</v>
          </cell>
        </row>
        <row r="4288">
          <cell r="B4288" t="str">
            <v>អោម ធីដា</v>
          </cell>
          <cell r="D4288" t="str">
            <v>អោម ធីដា</v>
          </cell>
          <cell r="E4288" t="str">
            <v>OM THYDA</v>
          </cell>
          <cell r="F4288" t="str">
            <v>0130000525187</v>
          </cell>
        </row>
        <row r="4289">
          <cell r="B4289" t="str">
            <v>សុខវុធ លីហ្សា</v>
          </cell>
          <cell r="D4289" t="str">
            <v>សុខវុធ លីហ្សា</v>
          </cell>
          <cell r="E4289" t="str">
            <v>SOKVUTH LYZA</v>
          </cell>
          <cell r="F4289" t="str">
            <v>0180000403267</v>
          </cell>
        </row>
        <row r="4290">
          <cell r="B4290" t="str">
            <v>ចាន់ សំអុល</v>
          </cell>
          <cell r="D4290" t="str">
            <v>ចាន់ សំអុល</v>
          </cell>
          <cell r="E4290" t="str">
            <v>CHANN SAMOL</v>
          </cell>
          <cell r="F4290">
            <v>280000293175</v>
          </cell>
        </row>
        <row r="4291">
          <cell r="B4291" t="str">
            <v>ចឹក ស្រីនុត</v>
          </cell>
          <cell r="D4291" t="str">
            <v>ចឹក ស្រីនុត</v>
          </cell>
          <cell r="E4291" t="str">
            <v>CHEK SREYNUTH</v>
          </cell>
          <cell r="F4291">
            <v>10006601842</v>
          </cell>
        </row>
        <row r="4292">
          <cell r="B4292" t="str">
            <v>ចក់ ចេម</v>
          </cell>
          <cell r="D4292" t="str">
            <v>ចក់ ចេម</v>
          </cell>
          <cell r="E4292" t="str">
            <v>CHORK CHEM</v>
          </cell>
          <cell r="F4292">
            <v>670000101888</v>
          </cell>
        </row>
        <row r="4293">
          <cell r="B4293" t="str">
            <v>ម៉ៅ ប៊ុណ្ណារ័ត្ន</v>
          </cell>
          <cell r="D4293" t="str">
            <v>ម៉ៅ ប៊ុណ្ណារ័ត្ន</v>
          </cell>
          <cell r="E4293" t="str">
            <v>MAO BUNNAROTH</v>
          </cell>
          <cell r="F4293">
            <v>220000396467</v>
          </cell>
        </row>
        <row r="4294">
          <cell r="B4294" t="str">
            <v>ង៉ូវ ជាហ៊ួ</v>
          </cell>
          <cell r="D4294" t="str">
            <v>ង៉ូវ ជាហ៊ួ</v>
          </cell>
          <cell r="E4294" t="str">
            <v>NGOUV CHEAHUO</v>
          </cell>
          <cell r="F4294">
            <v>670000101872</v>
          </cell>
        </row>
        <row r="4295">
          <cell r="B4295" t="str">
            <v>វួន ផាន់ណា</v>
          </cell>
          <cell r="D4295" t="str">
            <v>វួន ផាន់ណា</v>
          </cell>
          <cell r="E4295" t="str">
            <v>VOUN PHANNA</v>
          </cell>
          <cell r="F4295">
            <v>480000473229</v>
          </cell>
        </row>
        <row r="4296">
          <cell r="B4296" t="str">
            <v>ហៀន ស្រីលីន</v>
          </cell>
          <cell r="D4296" t="str">
            <v>ហៀន ស្រីលីន</v>
          </cell>
          <cell r="E4296" t="str">
            <v>HIEN SREYLIN</v>
          </cell>
          <cell r="F4296">
            <v>440000266008</v>
          </cell>
        </row>
        <row r="4297">
          <cell r="B4297" t="str">
            <v>សុត ចាន់ករុណា</v>
          </cell>
          <cell r="D4297" t="str">
            <v>សុត ចាន់ករុណា</v>
          </cell>
          <cell r="E4297" t="str">
            <v>SOT CHAN KARONA</v>
          </cell>
          <cell r="F4297">
            <v>190000375288</v>
          </cell>
        </row>
        <row r="4298">
          <cell r="B4298" t="str">
            <v>វង្ស សុខសំណាង</v>
          </cell>
          <cell r="D4298" t="str">
            <v>វង្ស សុខសំណាង</v>
          </cell>
          <cell r="E4298" t="str">
            <v>VONG SOKSAMNANG</v>
          </cell>
          <cell r="F4298">
            <v>230000390459</v>
          </cell>
        </row>
        <row r="4299">
          <cell r="B4299" t="str">
            <v>ហ៊ង ស្រីនាគ</v>
          </cell>
          <cell r="D4299" t="str">
            <v>ហ៊ង ស្រីនាគ</v>
          </cell>
          <cell r="E4299" t="str">
            <v>HORNG SREYNEAK</v>
          </cell>
          <cell r="F4299">
            <v>670000118918</v>
          </cell>
        </row>
        <row r="4300">
          <cell r="B4300" t="str">
            <v>តាន់ តិចសៀន</v>
          </cell>
          <cell r="D4300" t="str">
            <v>តាន់ តិចសៀន</v>
          </cell>
          <cell r="E4300" t="str">
            <v>TAN TECHSEAN</v>
          </cell>
          <cell r="F4300">
            <v>230000398727</v>
          </cell>
        </row>
        <row r="4301">
          <cell r="B4301" t="str">
            <v>សំអុល រតនៈ</v>
          </cell>
          <cell r="D4301" t="str">
            <v>សំអុល រតនៈ</v>
          </cell>
          <cell r="E4301" t="str">
            <v>SOMOL ROTHANAK</v>
          </cell>
          <cell r="F4301">
            <v>700000072003</v>
          </cell>
        </row>
        <row r="4302">
          <cell r="B4302" t="str">
            <v>អ៊ា ឃុនវិបុល</v>
          </cell>
          <cell r="D4302" t="str">
            <v>អ៊ា ឃុនវិបុល</v>
          </cell>
          <cell r="E4302" t="str">
            <v>EA KHUN VIBOL</v>
          </cell>
          <cell r="F4302">
            <v>20000863287</v>
          </cell>
        </row>
        <row r="4303">
          <cell r="B4303" t="str">
            <v>គន់ ដាវីន</v>
          </cell>
          <cell r="D4303" t="str">
            <v>គន់ ដាវីន</v>
          </cell>
          <cell r="E4303" t="str">
            <v>KUN DAVIN</v>
          </cell>
          <cell r="F4303">
            <v>670000077394</v>
          </cell>
        </row>
        <row r="4304">
          <cell r="B4304" t="str">
            <v>ធូ រីណា</v>
          </cell>
          <cell r="D4304" t="str">
            <v>ធូ រីណា</v>
          </cell>
          <cell r="E4304" t="str">
            <v>THOU RINA</v>
          </cell>
          <cell r="F4304">
            <v>420000355908</v>
          </cell>
        </row>
        <row r="4305">
          <cell r="B4305" t="str">
            <v>ឈៀវ ឃុនហ្គុយ</v>
          </cell>
          <cell r="D4305" t="str">
            <v>ឈៀវ ឃុនហ្គុយ</v>
          </cell>
          <cell r="E4305" t="str">
            <v>CHHEAV KHUN GOUY</v>
          </cell>
          <cell r="F4305">
            <v>600000212118</v>
          </cell>
        </row>
        <row r="4306">
          <cell r="B4306" t="str">
            <v>ជាចិន្តា ស្រីកា</v>
          </cell>
          <cell r="D4306" t="str">
            <v>ជាចិន្តា ស្រីកា</v>
          </cell>
          <cell r="E4306" t="str">
            <v>CHEACHENDA SREYKA</v>
          </cell>
          <cell r="F4306">
            <v>670000126627</v>
          </cell>
        </row>
        <row r="4307">
          <cell r="B4307" t="str">
            <v>ជា សៀវម៉េង</v>
          </cell>
          <cell r="D4307" t="str">
            <v>ជា សៀវម៉េង</v>
          </cell>
          <cell r="E4307" t="str">
            <v>CHEA SEAVMENG</v>
          </cell>
          <cell r="F4307">
            <v>220000378585</v>
          </cell>
        </row>
        <row r="4308">
          <cell r="B4308" t="str">
            <v>យាវ ម៉េងលី</v>
          </cell>
          <cell r="D4308" t="str">
            <v>យាវ ម៉េងលី</v>
          </cell>
          <cell r="E4308" t="str">
            <v>YEAV MENGLY</v>
          </cell>
          <cell r="F4308">
            <v>670000127952</v>
          </cell>
        </row>
        <row r="4309">
          <cell r="B4309" t="str">
            <v>គុង លីដា</v>
          </cell>
          <cell r="D4309" t="str">
            <v>គុង លីដា</v>
          </cell>
          <cell r="E4309" t="str">
            <v>KONG LIDA</v>
          </cell>
          <cell r="F4309">
            <v>670000131682</v>
          </cell>
        </row>
        <row r="4310">
          <cell r="B4310" t="str">
            <v>សារ៉ាយ ចំរ៉ុង</v>
          </cell>
          <cell r="D4310" t="str">
            <v>សារ៉ាយ ចំរ៉ុង</v>
          </cell>
          <cell r="E4310" t="str">
            <v>SARAY ROMRONG</v>
          </cell>
          <cell r="F4310">
            <v>10007217477</v>
          </cell>
        </row>
        <row r="4311">
          <cell r="B4311" t="str">
            <v>កែវ រតនា</v>
          </cell>
          <cell r="D4311" t="str">
            <v>កែវ រតនា</v>
          </cell>
          <cell r="E4311" t="str">
            <v>KEO RATHANA</v>
          </cell>
          <cell r="F4311">
            <v>230000348622</v>
          </cell>
        </row>
        <row r="4312">
          <cell r="B4312" t="str">
            <v>ម៉ុង កែវមុន្នីនីត</v>
          </cell>
          <cell r="D4312" t="str">
            <v>ម៉ុង កែវមុន្នីនីត</v>
          </cell>
          <cell r="E4312" t="str">
            <v>MONG KAEOMUNNYNIT</v>
          </cell>
          <cell r="F4312">
            <v>190000401246</v>
          </cell>
        </row>
        <row r="4313">
          <cell r="B4313" t="str">
            <v>សែម និច</v>
          </cell>
          <cell r="D4313" t="str">
            <v>សែម និច</v>
          </cell>
          <cell r="E4313" t="str">
            <v>SEM NECH</v>
          </cell>
          <cell r="F4313">
            <v>130000593207</v>
          </cell>
        </row>
        <row r="4314">
          <cell r="B4314" t="str">
            <v>ថន ច័ន្ទជាសូលីដា</v>
          </cell>
          <cell r="D4314" t="str">
            <v>ថន ច័ន្ទជាសូលីដា</v>
          </cell>
          <cell r="E4314" t="str">
            <v>THAN CHANCHEASOLIDA</v>
          </cell>
          <cell r="F4314">
            <v>420000371369</v>
          </cell>
        </row>
        <row r="4315">
          <cell r="B4315" t="str">
            <v>ម៉ុត សំភ័ស្ត</v>
          </cell>
          <cell r="D4315" t="str">
            <v>ម៉ុត សំភ័ស្ត</v>
          </cell>
          <cell r="E4315" t="str">
            <v>MOT SAMPHORS</v>
          </cell>
          <cell r="F4315">
            <v>10007167186</v>
          </cell>
        </row>
        <row r="4316">
          <cell r="B4316" t="str">
            <v>ហុង គីមហ្គិច</v>
          </cell>
          <cell r="D4316" t="str">
            <v>ហុង គីមហ្គិច</v>
          </cell>
          <cell r="E4316" t="str">
            <v>HONG KIMGECH</v>
          </cell>
          <cell r="F4316">
            <v>270000195372</v>
          </cell>
        </row>
        <row r="4317">
          <cell r="B4317" t="str">
            <v>ភាន ឡាដាំង</v>
          </cell>
          <cell r="D4317" t="str">
            <v>ភាន ឡាដាំង</v>
          </cell>
          <cell r="E4317" t="str">
            <v>PHEAN LADANG</v>
          </cell>
          <cell r="F4317">
            <v>650000162374</v>
          </cell>
        </row>
        <row r="4318">
          <cell r="B4318" t="str">
            <v>ម៉ៅ សុជី</v>
          </cell>
          <cell r="D4318" t="str">
            <v>ម៉ៅ សុជី</v>
          </cell>
          <cell r="E4318" t="str">
            <v>MAO SOCHY</v>
          </cell>
          <cell r="F4318">
            <v>420000254958</v>
          </cell>
        </row>
        <row r="4319">
          <cell r="B4319" t="str">
            <v>ណន់ សិលា</v>
          </cell>
          <cell r="D4319" t="str">
            <v>ណន់ សិលា</v>
          </cell>
          <cell r="E4319" t="str">
            <v>NORN SELA</v>
          </cell>
          <cell r="F4319">
            <v>130000593158</v>
          </cell>
        </row>
        <row r="4320">
          <cell r="B4320" t="str">
            <v>បាន សេរីវឌ្ឍនា</v>
          </cell>
          <cell r="D4320" t="str">
            <v>បាន សេរីវឌ្ឍនា</v>
          </cell>
          <cell r="E4320" t="str">
            <v>BAN SEREYVATHANA</v>
          </cell>
          <cell r="F4320">
            <v>670000130438</v>
          </cell>
        </row>
        <row r="4321">
          <cell r="B4321" t="str">
            <v>នុត រដ្ឋា</v>
          </cell>
          <cell r="D4321" t="str">
            <v>នុត រដ្ឋា</v>
          </cell>
          <cell r="E4321" t="str">
            <v>NUT RATHA</v>
          </cell>
          <cell r="F4321">
            <v>670000114354</v>
          </cell>
        </row>
        <row r="4322">
          <cell r="B4322" t="str">
            <v>យ៉ែប សុនី</v>
          </cell>
          <cell r="D4322" t="str">
            <v>យ៉ែប សុនី</v>
          </cell>
          <cell r="E4322" t="str">
            <v>YEB SONY</v>
          </cell>
          <cell r="F4322">
            <v>670000077432</v>
          </cell>
        </row>
        <row r="4323">
          <cell r="B4323" t="str">
            <v>សួង ម៉ាណា</v>
          </cell>
          <cell r="D4323" t="str">
            <v>សួង ម៉ាណា</v>
          </cell>
          <cell r="E4323" t="str">
            <v>SOUNG MANA</v>
          </cell>
          <cell r="F4323">
            <v>700000070736</v>
          </cell>
        </row>
        <row r="4324">
          <cell r="B4324" t="str">
            <v>មន សាន់ឌីដារីយ៉ា</v>
          </cell>
          <cell r="D4324" t="str">
            <v>មន សាន់ឌីដារីយ៉ា</v>
          </cell>
          <cell r="E4324" t="str">
            <v>MORN SUNDYDARYAH</v>
          </cell>
          <cell r="F4324">
            <v>670000103867</v>
          </cell>
        </row>
        <row r="4325">
          <cell r="B4325" t="str">
            <v xml:space="preserve">វង្ស ស្រីហ័ង </v>
          </cell>
          <cell r="D4325" t="str">
            <v xml:space="preserve">វង្ស ស្រីហ័ង </v>
          </cell>
          <cell r="E4325" t="str">
            <v>VONG SREYHORNG</v>
          </cell>
          <cell r="F4325">
            <v>670000133715</v>
          </cell>
        </row>
        <row r="4326">
          <cell r="B4326" t="str">
            <v>គឹម សុវណ្ណឌី</v>
          </cell>
          <cell r="D4326" t="str">
            <v>គឹម សុវណ្ណឌី</v>
          </cell>
          <cell r="E4326" t="str">
            <v>KOEM SOVANDY</v>
          </cell>
          <cell r="F4326">
            <v>670000133693</v>
          </cell>
        </row>
        <row r="4327">
          <cell r="B4327" t="str">
            <v>សាន សុខា</v>
          </cell>
          <cell r="D4327" t="str">
            <v>សាន សុខា</v>
          </cell>
          <cell r="E4327" t="str">
            <v>SAN SOKHA</v>
          </cell>
          <cell r="F4327">
            <v>670000133731</v>
          </cell>
        </row>
        <row r="4328">
          <cell r="B4328" t="str">
            <v>ឈួន រតនា</v>
          </cell>
          <cell r="D4328" t="str">
            <v>ឈួន រតនា</v>
          </cell>
          <cell r="E4328" t="str">
            <v>CHHOUN ROTHANA</v>
          </cell>
          <cell r="F4328">
            <v>180000437717</v>
          </cell>
        </row>
        <row r="4329">
          <cell r="B4329" t="str">
            <v>គូ ធីរ៉ា</v>
          </cell>
          <cell r="D4329" t="str">
            <v>គូ ធីរ៉ា</v>
          </cell>
          <cell r="E4329" t="str">
            <v>KOU THIRA</v>
          </cell>
          <cell r="F4329">
            <v>480000512283</v>
          </cell>
        </row>
        <row r="4330">
          <cell r="B4330" t="str">
            <v>ធន់ សុខភ័ក្ត</v>
          </cell>
          <cell r="D4330" t="str">
            <v>ធន់ សុខភ័ក្ត</v>
          </cell>
          <cell r="E4330" t="str">
            <v>THUN SOKPHEAK</v>
          </cell>
          <cell r="F4330">
            <v>660000116874</v>
          </cell>
        </row>
        <row r="4331">
          <cell r="B4331" t="str">
            <v>សៀន​ ស្រីពេជ្រ</v>
          </cell>
          <cell r="D4331" t="str">
            <v>សៀន​ ស្រីពេជ្រ</v>
          </cell>
          <cell r="E4331" t="str">
            <v>SEAN SREYPICH</v>
          </cell>
          <cell r="F4331">
            <v>490000203898</v>
          </cell>
        </row>
        <row r="4332">
          <cell r="B4332" t="str">
            <v>សៀន សុខភ័ក្រ្តកញ្ញា</v>
          </cell>
          <cell r="D4332" t="str">
            <v>សៀន សុខភ័ក្រ្តកញ្ញា</v>
          </cell>
          <cell r="E4332" t="str">
            <v>SIAN SOKPHEAKKANHA</v>
          </cell>
          <cell r="F4332">
            <v>670000106254</v>
          </cell>
        </row>
        <row r="4333">
          <cell r="B4333" t="str">
            <v>លាង ច័ន្ទម៉ូលីកា</v>
          </cell>
          <cell r="D4333" t="str">
            <v>លាង ច័ន្ទម៉ូលីកា</v>
          </cell>
          <cell r="E4333" t="str">
            <v>LEANG CHANMOLIKA</v>
          </cell>
          <cell r="F4333">
            <v>670000133855</v>
          </cell>
        </row>
        <row r="4334">
          <cell r="B4334" t="str">
            <v>ផែន សុខហេង</v>
          </cell>
          <cell r="D4334" t="str">
            <v>ផែន សុខហេង</v>
          </cell>
          <cell r="E4334" t="str">
            <v>PHEN SOKHENG</v>
          </cell>
          <cell r="F4334">
            <v>670000133847</v>
          </cell>
        </row>
        <row r="4335">
          <cell r="B4335" t="str">
            <v>ថា វណ្ណារី</v>
          </cell>
          <cell r="D4335" t="str">
            <v>ថា វណ្ណារី</v>
          </cell>
          <cell r="E4335" t="str">
            <v>THA VANNARY</v>
          </cell>
          <cell r="F4335">
            <v>480000517935</v>
          </cell>
        </row>
        <row r="4336">
          <cell r="B4336" t="str">
            <v>លឹម ចិត្រា</v>
          </cell>
          <cell r="D4336" t="str">
            <v>លឹម ចិត្រា</v>
          </cell>
          <cell r="E4336" t="str">
            <v>LIM CHETTRA</v>
          </cell>
          <cell r="F4336">
            <v>670000134347</v>
          </cell>
        </row>
        <row r="4337">
          <cell r="B4337" t="str">
            <v>ខៀវ ជោតិវេធ</v>
          </cell>
          <cell r="D4337" t="str">
            <v>ខៀវ ជោតិវេធ</v>
          </cell>
          <cell r="E4337" t="str">
            <v>KHIEV CHUTIVET</v>
          </cell>
          <cell r="F4337">
            <v>670000133758</v>
          </cell>
        </row>
        <row r="4338">
          <cell r="B4338" t="str">
            <v>ឆន សំណាងវត្តី</v>
          </cell>
          <cell r="D4338" t="str">
            <v>ឆន សំណាងវត្តី</v>
          </cell>
          <cell r="E4338" t="str">
            <v>CHHOUN SOMNANGVOTTEY</v>
          </cell>
          <cell r="F4338">
            <v>180000439458</v>
          </cell>
        </row>
        <row r="4339">
          <cell r="B4339" t="str">
            <v>តុំ សុខគា</v>
          </cell>
          <cell r="D4339" t="str">
            <v>តុំ សុខគា</v>
          </cell>
          <cell r="E4339" t="str">
            <v>TOM SOKHKA</v>
          </cell>
          <cell r="F4339">
            <v>220000412481</v>
          </cell>
        </row>
        <row r="4340">
          <cell r="B4340" t="str">
            <v>នៅ ម៉ានុត</v>
          </cell>
          <cell r="D4340" t="str">
            <v>នៅ ម៉ានុត</v>
          </cell>
          <cell r="E4340" t="str">
            <v>NOV MANUTH</v>
          </cell>
          <cell r="F4340">
            <v>670000133367</v>
          </cell>
        </row>
        <row r="4341">
          <cell r="B4341" t="str">
            <v>លួន សុផាណ្ណា</v>
          </cell>
          <cell r="D4341" t="str">
            <v>លួន សុផាណ្ណា</v>
          </cell>
          <cell r="E4341" t="str">
            <v>LUON SOPHANNA</v>
          </cell>
          <cell r="F4341">
            <v>660000118567</v>
          </cell>
        </row>
        <row r="4342">
          <cell r="B4342" t="str">
            <v>ឯល ប៉ូលីន</v>
          </cell>
          <cell r="D4342" t="str">
            <v>ឯល ប៉ូលីន</v>
          </cell>
          <cell r="E4342" t="str">
            <v>ELL POLINE</v>
          </cell>
          <cell r="F4342">
            <v>670000134401</v>
          </cell>
        </row>
        <row r="4343">
          <cell r="B4343" t="str">
            <v>អៀង គឹមលាង</v>
          </cell>
          <cell r="D4343" t="str">
            <v>អៀង គឹមលាង</v>
          </cell>
          <cell r="E4343" t="str">
            <v>EANG KIMLEANG</v>
          </cell>
          <cell r="F4343">
            <v>420000370125</v>
          </cell>
        </row>
        <row r="4344">
          <cell r="B4344" t="str">
            <v>សុន ប៊ុនដា</v>
          </cell>
          <cell r="D4344" t="str">
            <v>សុន ប៊ុនដា</v>
          </cell>
          <cell r="E4344" t="str">
            <v>SON BUNDA</v>
          </cell>
          <cell r="F4344">
            <v>670000133413</v>
          </cell>
        </row>
        <row r="4345">
          <cell r="B4345" t="str">
            <v>គឹម ស្រីនិជ</v>
          </cell>
          <cell r="D4345" t="str">
            <v>គឹម ស្រីនិជ</v>
          </cell>
          <cell r="E4345" t="str">
            <v>KIM SREYNICH</v>
          </cell>
          <cell r="F4345">
            <v>230000401655</v>
          </cell>
        </row>
        <row r="4346">
          <cell r="B4346" t="str">
            <v>ម៉េត លក្ខិណា</v>
          </cell>
          <cell r="D4346" t="str">
            <v>ម៉េត លក្ខិណា</v>
          </cell>
          <cell r="E4346" t="str">
            <v>MET LEAKHENA</v>
          </cell>
          <cell r="F4346">
            <v>230000401647</v>
          </cell>
        </row>
        <row r="4347">
          <cell r="B4347" t="str">
            <v>លី លក្ខណា</v>
          </cell>
          <cell r="D4347" t="str">
            <v>លី លក្ខណា</v>
          </cell>
          <cell r="E4347" t="str">
            <v>LY LEARKHENA</v>
          </cell>
          <cell r="F4347">
            <v>10005516237</v>
          </cell>
        </row>
        <row r="4348">
          <cell r="B4348" t="str">
            <v>ខន លីដា</v>
          </cell>
          <cell r="D4348" t="str">
            <v>ខន លីដា</v>
          </cell>
          <cell r="E4348" t="str">
            <v>KHAN LYDA</v>
          </cell>
          <cell r="F4348" t="str">
            <v>0470000208268</v>
          </cell>
        </row>
        <row r="4349">
          <cell r="B4349" t="str">
            <v>ស៊ុន ស្រីពេជ</v>
          </cell>
          <cell r="D4349" t="str">
            <v>ស៊ុន ស្រីពេជ</v>
          </cell>
          <cell r="E4349" t="str">
            <v>SUN SREY PICH</v>
          </cell>
          <cell r="F4349">
            <v>30000682434</v>
          </cell>
        </row>
        <row r="4350">
          <cell r="B4350" t="str">
            <v>រុំ រស្មី</v>
          </cell>
          <cell r="D4350" t="str">
            <v>រុំ រស្មី</v>
          </cell>
          <cell r="E4350" t="str">
            <v>ROM REAKSMEY</v>
          </cell>
          <cell r="F4350" t="str">
            <v>0470000208236</v>
          </cell>
        </row>
        <row r="4351">
          <cell r="B4351" t="str">
            <v>បេន ស្រីគីម</v>
          </cell>
          <cell r="D4351" t="str">
            <v>បេន ស្រីគីម</v>
          </cell>
          <cell r="E4351" t="str">
            <v>BEN SREYKIM</v>
          </cell>
          <cell r="F4351" t="str">
            <v>0470000320297</v>
          </cell>
        </row>
        <row r="4352">
          <cell r="B4352" t="str">
            <v>ផាត ពល់</v>
          </cell>
          <cell r="D4352" t="str">
            <v>ផាត ពល់</v>
          </cell>
          <cell r="E4352" t="str">
            <v>PHAT POL</v>
          </cell>
          <cell r="F4352" t="str">
            <v>0470000208357</v>
          </cell>
        </row>
        <row r="4353">
          <cell r="B4353" t="str">
            <v>ទេព សុង</v>
          </cell>
          <cell r="D4353" t="str">
            <v>ទេព សុង</v>
          </cell>
          <cell r="E4353" t="str">
            <v>TEP SONG</v>
          </cell>
          <cell r="F4353">
            <v>470000547227</v>
          </cell>
        </row>
        <row r="4354">
          <cell r="B4354" t="str">
            <v>ង៉ោល អន</v>
          </cell>
          <cell r="D4354" t="str">
            <v>ង៉ោល អន</v>
          </cell>
          <cell r="E4354" t="str">
            <v>NGORL AN</v>
          </cell>
          <cell r="F4354" t="str">
            <v>0470000232609</v>
          </cell>
        </row>
        <row r="4355">
          <cell r="B4355" t="str">
            <v>វឿន ពឿន</v>
          </cell>
          <cell r="D4355" t="str">
            <v>វឿន ពឿន</v>
          </cell>
          <cell r="E4355" t="str">
            <v>VOEUN POEUN</v>
          </cell>
          <cell r="F4355" t="str">
            <v>0470000232641</v>
          </cell>
        </row>
        <row r="4356">
          <cell r="B4356" t="str">
            <v>វឿន វេត</v>
          </cell>
          <cell r="D4356" t="str">
            <v>វឿន វេត</v>
          </cell>
          <cell r="E4356" t="str">
            <v>VOEURN VET</v>
          </cell>
          <cell r="F4356" t="str">
            <v>0470000232919</v>
          </cell>
        </row>
        <row r="4357">
          <cell r="B4357" t="str">
            <v>គឹមស្រូយ សុខវិសាល</v>
          </cell>
          <cell r="D4357" t="str">
            <v>គឹមស្រូយ សុខវិសាល</v>
          </cell>
          <cell r="E4357" t="str">
            <v>KIMSROY SOKVISAL</v>
          </cell>
          <cell r="F4357" t="str">
            <v>0020001001688</v>
          </cell>
        </row>
        <row r="4358">
          <cell r="B4358" t="str">
            <v>ម៉ែន អេង</v>
          </cell>
          <cell r="D4358" t="str">
            <v>ម៉ែន អេង</v>
          </cell>
          <cell r="E4358" t="str">
            <v>MEN ENG</v>
          </cell>
          <cell r="F4358">
            <v>670000143559</v>
          </cell>
        </row>
        <row r="4359">
          <cell r="B4359" t="str">
            <v>គុន ស៊ីណន</v>
          </cell>
          <cell r="D4359" t="str">
            <v>គុន ស៊ីណន</v>
          </cell>
          <cell r="E4359" t="str">
            <v>KUN SINON</v>
          </cell>
          <cell r="F4359">
            <v>670000134886</v>
          </cell>
        </row>
        <row r="4360">
          <cell r="B4360" t="str">
            <v>មេង រិទ្ធីវ៉ាន់</v>
          </cell>
          <cell r="D4360" t="str">
            <v>មេង រិទ្ធីវ៉ាន់</v>
          </cell>
          <cell r="E4360" t="str">
            <v>MENG RITHYVANN</v>
          </cell>
          <cell r="F4360">
            <v>60000649433</v>
          </cell>
        </row>
        <row r="4361">
          <cell r="B4361" t="str">
            <v>ផាន់ ម៉ានីត</v>
          </cell>
          <cell r="D4361" t="str">
            <v>ផាន់ ម៉ានីត</v>
          </cell>
          <cell r="E4361" t="str">
            <v>PHANN MANIT</v>
          </cell>
          <cell r="F4361">
            <v>420000390274</v>
          </cell>
        </row>
        <row r="4362">
          <cell r="B4362" t="str">
            <v>ស៊ីម លីហ៊ាង</v>
          </cell>
          <cell r="D4362" t="str">
            <v>ស៊ីម លីហ៊ាង</v>
          </cell>
          <cell r="E4362" t="str">
            <v>SIM LYHEANG</v>
          </cell>
          <cell r="F4362">
            <v>420000251557</v>
          </cell>
        </row>
        <row r="4363">
          <cell r="B4363" t="str">
            <v>តុប ស្រីភ័ស</v>
          </cell>
          <cell r="D4363" t="str">
            <v>តុប ស្រីភ័ស</v>
          </cell>
          <cell r="E4363" t="str">
            <v>TOP SREYPHOS</v>
          </cell>
          <cell r="F4363">
            <v>670000150636</v>
          </cell>
        </row>
        <row r="4364">
          <cell r="B4364" t="str">
            <v>ម៉ន កញ្ញា</v>
          </cell>
          <cell r="C4364" t="str">
            <v>3000031471</v>
          </cell>
          <cell r="D4364" t="str">
            <v>ម៉ន កញ្ញា</v>
          </cell>
          <cell r="E4364" t="str">
            <v>MORN KANHA</v>
          </cell>
          <cell r="F4364">
            <v>10007296075</v>
          </cell>
        </row>
        <row r="4365">
          <cell r="B4365" t="str">
            <v>និន វណ្ណៈ</v>
          </cell>
          <cell r="C4365">
            <v>1901400222</v>
          </cell>
          <cell r="D4365" t="str">
            <v>និន វណ្ណៈ</v>
          </cell>
          <cell r="E4365" t="str">
            <v>NEN VANNAK</v>
          </cell>
          <cell r="F4365" t="str">
            <v>0440000030198</v>
          </cell>
        </row>
        <row r="4366">
          <cell r="B4366" t="str">
            <v>ជីវ រស្មី</v>
          </cell>
          <cell r="C4366">
            <v>1831200482</v>
          </cell>
          <cell r="D4366" t="str">
            <v>ជីវ រស្មី</v>
          </cell>
          <cell r="E4366" t="str">
            <v>CHIV RAKSMEY</v>
          </cell>
          <cell r="F4366" t="str">
            <v>0010003490958</v>
          </cell>
        </row>
        <row r="4367">
          <cell r="B4367" t="str">
            <v>គឹម រិទ្ធិដែត</v>
          </cell>
          <cell r="D4367" t="str">
            <v>គឹម រិទ្ធិដែត</v>
          </cell>
          <cell r="E4367" t="str">
            <v>KIM RITHIDET</v>
          </cell>
          <cell r="F4367">
            <v>10008141547</v>
          </cell>
        </row>
        <row r="4368">
          <cell r="B4368" t="str">
            <v>អាន ផានី</v>
          </cell>
          <cell r="C4368" t="str">
            <v>3000031472</v>
          </cell>
          <cell r="D4368" t="str">
            <v>អាន ផានី</v>
          </cell>
          <cell r="E4368" t="str">
            <v>AN PHANY</v>
          </cell>
          <cell r="F4368">
            <v>10006021234</v>
          </cell>
        </row>
        <row r="4369">
          <cell r="B4369" t="str">
            <v>ហុក លាងហាក់</v>
          </cell>
          <cell r="D4369" t="str">
            <v>ហុក លាងហាក់</v>
          </cell>
          <cell r="E4369" t="str">
            <v>HOK LEANGHAK</v>
          </cell>
          <cell r="F4369">
            <v>490000020238</v>
          </cell>
        </row>
        <row r="4370">
          <cell r="B4370" t="str">
            <v>ហៀន ថាវរៈ</v>
          </cell>
          <cell r="D4370" t="str">
            <v>ហៀន ថាវរៈ</v>
          </cell>
          <cell r="E4370" t="str">
            <v>HEAN THAVARAK</v>
          </cell>
          <cell r="F4370">
            <v>20001078748</v>
          </cell>
        </row>
        <row r="4371">
          <cell r="B4371" t="str">
            <v>រឹម វ៉ន</v>
          </cell>
          <cell r="D4371" t="str">
            <v>រឹម វ៉ន</v>
          </cell>
          <cell r="E4371" t="str">
            <v>ROEM VORN</v>
          </cell>
          <cell r="F4371" t="str">
            <v>0470000208098</v>
          </cell>
        </row>
      </sheetData>
      <sheetData sheetId="1">
        <row r="2">
          <cell r="A2" t="str">
            <v>ក</v>
          </cell>
          <cell r="B2">
            <v>40000</v>
          </cell>
          <cell r="C2">
            <v>120000</v>
          </cell>
          <cell r="D2">
            <v>240000</v>
          </cell>
        </row>
        <row r="3">
          <cell r="A3" t="str">
            <v>ខ១</v>
          </cell>
          <cell r="B3">
            <v>35000</v>
          </cell>
          <cell r="C3">
            <v>90000</v>
          </cell>
          <cell r="D3">
            <v>160000</v>
          </cell>
        </row>
        <row r="4">
          <cell r="A4" t="str">
            <v>ខ២</v>
          </cell>
          <cell r="B4">
            <v>30000</v>
          </cell>
          <cell r="C4">
            <v>80000</v>
          </cell>
          <cell r="D4">
            <v>120000</v>
          </cell>
        </row>
        <row r="5">
          <cell r="A5" t="str">
            <v>គ</v>
          </cell>
          <cell r="B5">
            <v>24000</v>
          </cell>
          <cell r="C5">
            <v>70000</v>
          </cell>
          <cell r="D5">
            <v>100000</v>
          </cell>
        </row>
        <row r="6">
          <cell r="A6" t="str">
            <v>ឃ</v>
          </cell>
          <cell r="B6">
            <v>20000</v>
          </cell>
          <cell r="C6">
            <v>60000</v>
          </cell>
          <cell r="D6">
            <v>80000</v>
          </cell>
        </row>
        <row r="7">
          <cell r="A7" t="str">
            <v>ង</v>
          </cell>
          <cell r="B7">
            <v>16000</v>
          </cell>
          <cell r="C7">
            <v>60000</v>
          </cell>
          <cell r="D7">
            <v>80000</v>
          </cell>
        </row>
        <row r="22">
          <cell r="A22" t="str">
            <v>រដ្ឋមន្ត្រី</v>
          </cell>
          <cell r="B22" t="str">
            <v>ក</v>
          </cell>
        </row>
        <row r="23">
          <cell r="A23" t="str">
            <v>រដ្ឋលេខាធិការ</v>
          </cell>
          <cell r="B23" t="str">
            <v>ខ១</v>
          </cell>
        </row>
        <row r="24">
          <cell r="A24" t="str">
            <v>អនុរដ្ឋលេខាធិការ</v>
          </cell>
          <cell r="B24" t="str">
            <v>ខ២</v>
          </cell>
        </row>
        <row r="25">
          <cell r="A25" t="str">
            <v>អគ្គនាយក</v>
          </cell>
          <cell r="B25" t="str">
            <v>ខ២</v>
          </cell>
        </row>
        <row r="26">
          <cell r="A26" t="str">
            <v>អគ្គលេខាធិការ</v>
          </cell>
          <cell r="B26" t="str">
            <v>ខ២</v>
          </cell>
        </row>
        <row r="27">
          <cell r="A27" t="str">
            <v>ទីប្រឹក្សាក្រសួង</v>
          </cell>
          <cell r="B27" t="str">
            <v>ខ២</v>
          </cell>
        </row>
        <row r="28">
          <cell r="A28" t="str">
            <v>អគ្គនាយករង</v>
          </cell>
          <cell r="B28" t="str">
            <v>គ</v>
          </cell>
        </row>
        <row r="29">
          <cell r="A29" t="str">
            <v>អគ្គាធិការរង</v>
          </cell>
          <cell r="B29" t="str">
            <v>គ</v>
          </cell>
        </row>
        <row r="30">
          <cell r="A30" t="str">
            <v>អគ្គលេខាធិការរង</v>
          </cell>
          <cell r="B30" t="str">
            <v>គ</v>
          </cell>
        </row>
        <row r="31">
          <cell r="A31" t="str">
            <v>ប្រធាននាយកដ្ឋាន</v>
          </cell>
          <cell r="B31" t="str">
            <v>គ</v>
          </cell>
        </row>
        <row r="32">
          <cell r="A32" t="str">
            <v>ប្រធានផ្នែក</v>
          </cell>
          <cell r="B32" t="str">
            <v>គ</v>
          </cell>
        </row>
        <row r="33">
          <cell r="A33" t="str">
            <v>ទីប្រឹក្សា</v>
          </cell>
          <cell r="B33" t="str">
            <v>គ</v>
          </cell>
        </row>
        <row r="34">
          <cell r="A34" t="str">
            <v>អធិការ</v>
          </cell>
          <cell r="B34" t="str">
            <v>គ</v>
          </cell>
        </row>
        <row r="35">
          <cell r="A35" t="str">
            <v>នាយកវិទ្យាស្ថាន</v>
          </cell>
          <cell r="B35" t="str">
            <v>គ</v>
          </cell>
        </row>
        <row r="36">
          <cell r="A36" t="str">
            <v>អនុប្រធាននាយកដ្ឋាន</v>
          </cell>
          <cell r="B36" t="str">
            <v>ឃ</v>
          </cell>
        </row>
        <row r="37">
          <cell r="A37" t="str">
            <v>អនុលេខាធិការដ្ឋាន</v>
          </cell>
          <cell r="B37" t="str">
            <v>ឃ</v>
          </cell>
        </row>
        <row r="38">
          <cell r="A38" t="str">
            <v>ប្រធានការិយាល័យ</v>
          </cell>
          <cell r="B38" t="str">
            <v>ឃ</v>
          </cell>
        </row>
        <row r="39">
          <cell r="A39" t="str">
            <v>នាយិការង</v>
          </cell>
          <cell r="B39" t="str">
            <v>ឃ</v>
          </cell>
        </row>
        <row r="40">
          <cell r="A40" t="str">
            <v>ប្រធានលេខាធិការដ្ឋាន</v>
          </cell>
          <cell r="B40" t="str">
            <v>ឃ</v>
          </cell>
        </row>
        <row r="41">
          <cell r="A41" t="str">
            <v>អនុប្រធានផ្នែក</v>
          </cell>
          <cell r="B41" t="str">
            <v>ឃ</v>
          </cell>
        </row>
        <row r="42">
          <cell r="A42" t="str">
            <v>អនុប្រធានការិយាល័យ</v>
          </cell>
          <cell r="B42" t="str">
            <v>ឃ</v>
          </cell>
        </row>
        <row r="43">
          <cell r="A43" t="str">
            <v>ជំនួយការរដ្ឋមន្ត្រី</v>
          </cell>
          <cell r="B43" t="str">
            <v>ឃ</v>
          </cell>
        </row>
        <row r="44">
          <cell r="A44" t="str">
            <v>មន្ត្រី</v>
          </cell>
          <cell r="B44" t="str">
            <v>ង</v>
          </cell>
        </row>
        <row r="45">
          <cell r="A45" t="str">
            <v>មន្ត្រីកិច្ចសន្យា</v>
          </cell>
          <cell r="B45" t="str">
            <v>ង</v>
          </cell>
        </row>
        <row r="46">
          <cell r="A46" t="str">
            <v>ជំនួយការ</v>
          </cell>
          <cell r="B46" t="str">
            <v>ង</v>
          </cell>
        </row>
      </sheetData>
      <sheetData sheetId="2">
        <row r="3">
          <cell r="A3" t="str">
            <v>រតនគិរី</v>
          </cell>
          <cell r="B3">
            <v>942400</v>
          </cell>
        </row>
        <row r="4">
          <cell r="A4" t="str">
            <v>មណ្ឌលគិរី</v>
          </cell>
          <cell r="B4">
            <v>611200</v>
          </cell>
        </row>
        <row r="5">
          <cell r="A5" t="str">
            <v>ឧត្តរមានជ័យ</v>
          </cell>
          <cell r="B5">
            <v>705600</v>
          </cell>
        </row>
        <row r="6">
          <cell r="A6" t="str">
            <v>បាត់ដំបង</v>
          </cell>
          <cell r="B6">
            <v>465600</v>
          </cell>
        </row>
        <row r="7">
          <cell r="A7" t="str">
            <v>កណ្តាល</v>
          </cell>
          <cell r="B7">
            <v>17600</v>
          </cell>
        </row>
        <row r="8">
          <cell r="A8" t="str">
            <v>កោះកុង</v>
          </cell>
          <cell r="B8">
            <v>464000</v>
          </cell>
        </row>
        <row r="9">
          <cell r="A9" t="str">
            <v>កំពង់ចាម</v>
          </cell>
          <cell r="B9">
            <v>201600</v>
          </cell>
        </row>
        <row r="10">
          <cell r="A10" t="str">
            <v>ស្វាយរៀង</v>
          </cell>
          <cell r="B10">
            <v>200000</v>
          </cell>
        </row>
        <row r="11">
          <cell r="A11" t="str">
            <v>កំពត</v>
          </cell>
          <cell r="B11">
            <v>235200</v>
          </cell>
        </row>
        <row r="12">
          <cell r="A12" t="str">
            <v>ព្រះសីហនុ</v>
          </cell>
          <cell r="B12">
            <v>361600</v>
          </cell>
        </row>
        <row r="13">
          <cell r="A13" t="str">
            <v>បន្ទាយមានជ័យ</v>
          </cell>
          <cell r="B13">
            <v>576000</v>
          </cell>
        </row>
        <row r="14">
          <cell r="A14" t="str">
            <v>កំពង់ធំ</v>
          </cell>
          <cell r="B14">
            <v>268800</v>
          </cell>
        </row>
        <row r="15">
          <cell r="A15" t="str">
            <v>កំពង់ស្ពឺ</v>
          </cell>
          <cell r="B15">
            <v>72000</v>
          </cell>
        </row>
        <row r="16">
          <cell r="A16" t="str">
            <v>កែប</v>
          </cell>
          <cell r="B16">
            <v>256000</v>
          </cell>
        </row>
        <row r="17">
          <cell r="A17" t="str">
            <v>កំពង់ឆ្នាំង</v>
          </cell>
          <cell r="B17">
            <v>145600</v>
          </cell>
        </row>
        <row r="18">
          <cell r="A18" t="str">
            <v>ប៉ៃលិន</v>
          </cell>
          <cell r="B18">
            <v>630400</v>
          </cell>
        </row>
        <row r="19">
          <cell r="A19" t="str">
            <v>ក្រចេះ</v>
          </cell>
          <cell r="B19">
            <v>537600</v>
          </cell>
        </row>
        <row r="20">
          <cell r="A20" t="str">
            <v>ស្ទឹងត្រែង</v>
          </cell>
          <cell r="B20">
            <v>748800</v>
          </cell>
        </row>
        <row r="21">
          <cell r="A21" t="str">
            <v>ពោធិ៍សាត់</v>
          </cell>
          <cell r="B21">
            <v>296000</v>
          </cell>
        </row>
        <row r="22">
          <cell r="A22" t="str">
            <v>ព្រះវិហារ</v>
          </cell>
          <cell r="B22">
            <v>480000</v>
          </cell>
        </row>
        <row r="23">
          <cell r="A23" t="str">
            <v>សៀមរាប</v>
          </cell>
          <cell r="B23">
            <v>499200</v>
          </cell>
        </row>
        <row r="24">
          <cell r="A24" t="str">
            <v>ព្រៃវែង</v>
          </cell>
          <cell r="B24">
            <v>144000</v>
          </cell>
        </row>
        <row r="25">
          <cell r="A25" t="str">
            <v>តាកែវ</v>
          </cell>
          <cell r="B25">
            <v>123200</v>
          </cell>
        </row>
        <row r="26">
          <cell r="A26" t="str">
            <v>ត្បូងឃ្មុំ</v>
          </cell>
          <cell r="B26">
            <v>273600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List"/>
      <sheetName val="ឋានៈ"/>
      <sheetName val="ធ្វើដំណើរ"/>
      <sheetName val="សង្ខេបទី"/>
      <sheetName val="ក ប ១ (2)"/>
      <sheetName val="New1 (3)"/>
      <sheetName val="លើកទី១ តាមកម្មវិធី"/>
      <sheetName val="ជុំទី៥"/>
      <sheetName val="31,330,800"/>
    </sheetNames>
    <sheetDataSet>
      <sheetData sheetId="0">
        <row r="8">
          <cell r="B8" t="str">
            <v>ហេង សួរ</v>
          </cell>
          <cell r="C8" t="str">
            <v>1751200142</v>
          </cell>
          <cell r="D8" t="str">
            <v>ហេង សួរ</v>
          </cell>
          <cell r="E8" t="str">
            <v>HENG SOUR</v>
          </cell>
          <cell r="F8">
            <v>10002560009</v>
          </cell>
        </row>
        <row r="9">
          <cell r="B9" t="str">
            <v>ឡៅ ហ៊ីម</v>
          </cell>
          <cell r="C9" t="str">
            <v>1690500036</v>
          </cell>
          <cell r="D9" t="str">
            <v>ឡៅ ហ៊ីម</v>
          </cell>
          <cell r="E9" t="str">
            <v>LAOV HIM</v>
          </cell>
          <cell r="F9" t="str">
            <v>0010002543888</v>
          </cell>
        </row>
        <row r="10">
          <cell r="B10" t="str">
            <v>ឡេង សែ</v>
          </cell>
          <cell r="C10">
            <v>1720800864</v>
          </cell>
          <cell r="D10" t="str">
            <v>ឡេង សែ</v>
          </cell>
          <cell r="E10" t="str">
            <v>LENG SE</v>
          </cell>
          <cell r="F10" t="str">
            <v>0010002722602</v>
          </cell>
        </row>
        <row r="11">
          <cell r="B11" t="str">
            <v>គុយ រតនា</v>
          </cell>
          <cell r="C11">
            <v>1651200111</v>
          </cell>
          <cell r="D11" t="str">
            <v>គុយ រតនា</v>
          </cell>
          <cell r="E11" t="str">
            <v>KUY ROTTANA</v>
          </cell>
          <cell r="F11" t="str">
            <v>0010002528385</v>
          </cell>
        </row>
        <row r="12">
          <cell r="B12" t="str">
            <v>ចាប ឫទ្ធី</v>
          </cell>
          <cell r="C12">
            <v>1730700328</v>
          </cell>
          <cell r="D12" t="str">
            <v>ចាប ឫទ្ធី</v>
          </cell>
          <cell r="E12" t="str">
            <v>CHAP RITHY</v>
          </cell>
          <cell r="F12" t="str">
            <v>0010002550666</v>
          </cell>
        </row>
        <row r="13">
          <cell r="B13" t="str">
            <v>ងុយ រិទ្ធ</v>
          </cell>
          <cell r="C13" t="str">
            <v>1740500009</v>
          </cell>
          <cell r="D13" t="str">
            <v>ងុយ រិទ្ធ</v>
          </cell>
          <cell r="E13" t="str">
            <v>NGUY RITH</v>
          </cell>
          <cell r="F13" t="str">
            <v>0010002526218</v>
          </cell>
        </row>
        <row r="14">
          <cell r="B14" t="str">
            <v>លី សុធា</v>
          </cell>
          <cell r="C14" t="str">
            <v>1670300090</v>
          </cell>
          <cell r="D14" t="str">
            <v>លី សុធា</v>
          </cell>
          <cell r="E14" t="str">
            <v>LY SOTHEA</v>
          </cell>
          <cell r="F14" t="str">
            <v>0510000005019</v>
          </cell>
        </row>
        <row r="15">
          <cell r="B15" t="str">
            <v>ម៉ម វណ្ណៈ</v>
          </cell>
          <cell r="C15" t="str">
            <v>1721200732</v>
          </cell>
          <cell r="D15" t="str">
            <v>ម៉ម វណ្ណៈ</v>
          </cell>
          <cell r="E15" t="str">
            <v>MAM VANNAK</v>
          </cell>
          <cell r="F15" t="str">
            <v>0010002534148</v>
          </cell>
        </row>
        <row r="16">
          <cell r="B16" t="str">
            <v>ម៉ៅ ធីតា</v>
          </cell>
          <cell r="C16" t="str">
            <v>2671200122</v>
          </cell>
          <cell r="D16" t="str">
            <v>ម៉ៅ ធីតា</v>
          </cell>
          <cell r="E16" t="str">
            <v>MAO THIDA</v>
          </cell>
          <cell r="F16" t="str">
            <v>0010002526967</v>
          </cell>
        </row>
        <row r="17">
          <cell r="B17" t="str">
            <v>ទៀវ ម៉ាក់តែល</v>
          </cell>
          <cell r="C17" t="str">
            <v>1801200108</v>
          </cell>
          <cell r="D17" t="str">
            <v>ទៀវ ម៉ាក់តែល</v>
          </cell>
          <cell r="E17" t="str">
            <v>TIEV MAKTEL</v>
          </cell>
          <cell r="F17" t="str">
            <v>0010002526536</v>
          </cell>
        </row>
        <row r="18">
          <cell r="B18" t="str">
            <v>ជា សុខនី</v>
          </cell>
          <cell r="C18" t="str">
            <v>2710300003</v>
          </cell>
          <cell r="D18" t="str">
            <v>ជា សុខនី</v>
          </cell>
          <cell r="E18" t="str">
            <v>CHEA SOKNY</v>
          </cell>
          <cell r="F18" t="str">
            <v>0010002555878</v>
          </cell>
        </row>
        <row r="19">
          <cell r="B19" t="str">
            <v>សោម អូន</v>
          </cell>
          <cell r="C19">
            <v>1731400103</v>
          </cell>
          <cell r="D19" t="str">
            <v>សោម អូន</v>
          </cell>
          <cell r="E19" t="str">
            <v>SOM AUN</v>
          </cell>
          <cell r="F19" t="str">
            <v>0010002638121</v>
          </cell>
        </row>
        <row r="20">
          <cell r="B20" t="str">
            <v>ទេព ណាវី</v>
          </cell>
          <cell r="C20" t="str">
            <v>1742000291</v>
          </cell>
          <cell r="D20" t="str">
            <v>ទេព ណាវី</v>
          </cell>
          <cell r="E20" t="str">
            <v>TEP NAVY</v>
          </cell>
          <cell r="F20" t="str">
            <v>0010002525947</v>
          </cell>
        </row>
        <row r="21">
          <cell r="B21" t="str">
            <v>ម៉ន គ្រីយ៉ា</v>
          </cell>
          <cell r="C21">
            <v>1731500001</v>
          </cell>
          <cell r="D21" t="str">
            <v>ម៉ន គ្រីយ៉ា</v>
          </cell>
          <cell r="E21" t="str">
            <v>MON KRIYA</v>
          </cell>
          <cell r="F21" t="str">
            <v>0460000015758</v>
          </cell>
        </row>
        <row r="22">
          <cell r="B22" t="str">
            <v>ទុយ ស៊ីផាន់</v>
          </cell>
          <cell r="C22" t="str">
            <v>1830500031</v>
          </cell>
          <cell r="D22" t="str">
            <v>ទុយ ស៊ីផាន់</v>
          </cell>
          <cell r="E22" t="str">
            <v>TUY SIPHANN</v>
          </cell>
          <cell r="F22" t="str">
            <v>0010002557792</v>
          </cell>
        </row>
        <row r="23">
          <cell r="B23" t="str">
            <v>សុវណ្ណ វណ្ណារតន៍</v>
          </cell>
          <cell r="C23">
            <v>2860200431</v>
          </cell>
          <cell r="D23" t="str">
            <v>សុវណ្ណ វណ្ណារតន៍</v>
          </cell>
          <cell r="E23" t="str">
            <v>SOVANN VANNAROTH</v>
          </cell>
          <cell r="F23" t="str">
            <v>0010003118741</v>
          </cell>
        </row>
        <row r="24">
          <cell r="B24" t="str">
            <v>សួស រដ្ឋាវី</v>
          </cell>
          <cell r="C24" t="str">
            <v>2871200197</v>
          </cell>
          <cell r="D24" t="str">
            <v>សួស រដ្ឋាវី</v>
          </cell>
          <cell r="E24" t="str">
            <v>SUOS RATHAVY</v>
          </cell>
          <cell r="F24" t="str">
            <v>0010002480889</v>
          </cell>
        </row>
        <row r="25">
          <cell r="B25" t="str">
            <v>ជួន មុំថុល</v>
          </cell>
          <cell r="C25">
            <v>1660800502</v>
          </cell>
          <cell r="D25" t="str">
            <v>ជួន មុំថុល</v>
          </cell>
          <cell r="E25" t="str">
            <v>CHUON MOMTHOL</v>
          </cell>
          <cell r="F25" t="str">
            <v>0010002963294</v>
          </cell>
        </row>
        <row r="26">
          <cell r="B26" t="str">
            <v>កាន់ ម៉ន</v>
          </cell>
          <cell r="C26" t="str">
            <v>3000031014</v>
          </cell>
          <cell r="D26" t="str">
            <v>កាន់ ម៉ន</v>
          </cell>
          <cell r="E26" t="str">
            <v>KANN MAN</v>
          </cell>
          <cell r="F26" t="str">
            <v>0010002742042</v>
          </cell>
        </row>
        <row r="27">
          <cell r="B27" t="str">
            <v>សៅ ស្រីពៅ</v>
          </cell>
          <cell r="C27">
            <v>3000031018</v>
          </cell>
          <cell r="D27" t="str">
            <v>សៅ ស្រីពៅ</v>
          </cell>
          <cell r="E27" t="str">
            <v>SAO SREY PAO</v>
          </cell>
          <cell r="F27" t="str">
            <v>0010002867856</v>
          </cell>
        </row>
        <row r="28">
          <cell r="B28" t="str">
            <v>សោម ចំណាន</v>
          </cell>
          <cell r="C28" t="str">
            <v>3000031028</v>
          </cell>
          <cell r="D28" t="str">
            <v>សោម ចំណាន</v>
          </cell>
          <cell r="E28" t="str">
            <v>SOM CHAMNAN</v>
          </cell>
          <cell r="F28" t="str">
            <v>0010003324888</v>
          </cell>
        </row>
        <row r="29">
          <cell r="B29" t="str">
            <v>ផេង សុខាំ</v>
          </cell>
          <cell r="C29">
            <v>1510300066</v>
          </cell>
          <cell r="D29" t="str">
            <v>ផេង សុខាំ</v>
          </cell>
          <cell r="E29" t="str">
            <v>PHENG SOKHAM</v>
          </cell>
          <cell r="F29" t="str">
            <v>0010002747818</v>
          </cell>
        </row>
        <row r="30">
          <cell r="B30" t="str">
            <v>ហ៊ុយ ហានសុង</v>
          </cell>
          <cell r="C30" t="str">
            <v>1520800011</v>
          </cell>
          <cell r="D30" t="str">
            <v>ហ៊ុយ ហានសុង</v>
          </cell>
          <cell r="E30" t="str">
            <v>HUY HAN SONG</v>
          </cell>
          <cell r="F30" t="str">
            <v>0010002561188</v>
          </cell>
        </row>
        <row r="31">
          <cell r="B31" t="str">
            <v>ហ៊ូ វុឌ្ឍី</v>
          </cell>
          <cell r="C31">
            <v>1521400003</v>
          </cell>
          <cell r="D31" t="str">
            <v>ហ៊ូ វុឌ្ឍី</v>
          </cell>
          <cell r="E31" t="str">
            <v>HOU VUDTHY</v>
          </cell>
          <cell r="F31" t="str">
            <v>0010002559779</v>
          </cell>
        </row>
        <row r="32">
          <cell r="B32" t="str">
            <v>ប៉ុក ប៉ាន់</v>
          </cell>
          <cell r="C32">
            <v>1521400054</v>
          </cell>
          <cell r="D32" t="str">
            <v>ប៉ុក ប៉ាន់</v>
          </cell>
          <cell r="E32" t="str">
            <v>POK PANN</v>
          </cell>
          <cell r="F32" t="str">
            <v>0010002538453</v>
          </cell>
        </row>
        <row r="33">
          <cell r="B33" t="str">
            <v>ប្រាក់ ចាន់ធឿន</v>
          </cell>
          <cell r="C33" t="str">
            <v>1592100008</v>
          </cell>
          <cell r="D33" t="str">
            <v>ប្រាក់ ចាន់ធឿន</v>
          </cell>
          <cell r="E33" t="str">
            <v>PRAK CHANTHOEUN</v>
          </cell>
          <cell r="F33" t="str">
            <v>0010002783644</v>
          </cell>
        </row>
        <row r="34">
          <cell r="B34" t="str">
            <v>សាត សមុទ្រ</v>
          </cell>
          <cell r="C34" t="str">
            <v>1612100005</v>
          </cell>
          <cell r="D34" t="str">
            <v>សាត សមុទ្រ</v>
          </cell>
          <cell r="E34" t="str">
            <v>SAT SAMOTH</v>
          </cell>
          <cell r="F34" t="str">
            <v>0010002726508</v>
          </cell>
        </row>
        <row r="35">
          <cell r="B35" t="str">
            <v>អ៊ិន ខេមរា</v>
          </cell>
          <cell r="C35" t="str">
            <v>1632000002</v>
          </cell>
          <cell r="D35" t="str">
            <v>អ៊ិន ខេមរា</v>
          </cell>
          <cell r="E35" t="str">
            <v>IN KHEMARA</v>
          </cell>
          <cell r="F35" t="str">
            <v>0010002532757</v>
          </cell>
        </row>
        <row r="36">
          <cell r="B36" t="str">
            <v>ស៊ើង សរសុចិត្តា</v>
          </cell>
          <cell r="C36">
            <v>2601200016</v>
          </cell>
          <cell r="D36" t="str">
            <v>ស៊ើង សរសុចិត្តា</v>
          </cell>
          <cell r="E36" t="str">
            <v>SOEUNG SARSOCHETTA</v>
          </cell>
          <cell r="F36" t="str">
            <v>0010002559922</v>
          </cell>
        </row>
        <row r="37">
          <cell r="B37" t="str">
            <v>យឹម ស៊ីណន</v>
          </cell>
          <cell r="C37" t="str">
            <v>3000031335</v>
          </cell>
          <cell r="D37" t="str">
            <v>យឹម ស៊ីណន</v>
          </cell>
          <cell r="E37" t="str">
            <v>YIM SINORN</v>
          </cell>
          <cell r="F37" t="str">
            <v>0650000088204</v>
          </cell>
        </row>
        <row r="38">
          <cell r="B38" t="str">
            <v>គួច សុមាន</v>
          </cell>
          <cell r="C38" t="str">
            <v>1890800167</v>
          </cell>
          <cell r="D38" t="str">
            <v>គួច សុមាន</v>
          </cell>
          <cell r="E38" t="str">
            <v>KUOCH SOMEAN</v>
          </cell>
          <cell r="F38" t="str">
            <v>0010002783652</v>
          </cell>
        </row>
        <row r="39">
          <cell r="B39" t="str">
            <v>ហួត ស៊ីនាដ</v>
          </cell>
          <cell r="C39">
            <v>1791400111</v>
          </cell>
          <cell r="D39" t="str">
            <v>ហួត ស៊ីនាដ</v>
          </cell>
          <cell r="E39" t="str">
            <v>HUOT SYNEAD</v>
          </cell>
          <cell r="F39">
            <v>580000023899</v>
          </cell>
        </row>
        <row r="40">
          <cell r="B40" t="str">
            <v>កត្តា អ៊ន</v>
          </cell>
          <cell r="C40">
            <v>1751200087</v>
          </cell>
          <cell r="D40" t="str">
            <v>កត្តា អ៊ន</v>
          </cell>
          <cell r="E40" t="str">
            <v>KATTA ORN</v>
          </cell>
          <cell r="F40">
            <v>10002618643</v>
          </cell>
        </row>
        <row r="41">
          <cell r="B41" t="str">
            <v>ម៉ុង គឹមហេង</v>
          </cell>
          <cell r="C41">
            <v>1681400595</v>
          </cell>
          <cell r="D41" t="str">
            <v>ម៉ុង គឹមហេង</v>
          </cell>
          <cell r="E41" t="str">
            <v>MONG KIMHENG</v>
          </cell>
          <cell r="F41">
            <v>10006506602</v>
          </cell>
        </row>
        <row r="42">
          <cell r="B42" t="str">
            <v>​ជា កុសល</v>
          </cell>
          <cell r="C42">
            <v>1790800001</v>
          </cell>
          <cell r="D42" t="str">
            <v>​ជា កុសល</v>
          </cell>
          <cell r="E42" t="str">
            <v>CHEA KOSAL</v>
          </cell>
          <cell r="F42">
            <v>180000138914</v>
          </cell>
        </row>
        <row r="43">
          <cell r="B43" t="str">
            <v>ហាំង តុលា</v>
          </cell>
          <cell r="C43" t="str">
            <v>1751000081</v>
          </cell>
          <cell r="D43" t="str">
            <v>ហាំង តុលា</v>
          </cell>
          <cell r="E43" t="str">
            <v>HAING TOLA</v>
          </cell>
          <cell r="F43" t="str">
            <v>0010002540466</v>
          </cell>
        </row>
        <row r="44">
          <cell r="B44" t="str">
            <v>សេង សក្តា</v>
          </cell>
          <cell r="C44" t="str">
            <v>1682100016</v>
          </cell>
          <cell r="D44" t="str">
            <v>សេង សក្តា</v>
          </cell>
          <cell r="E44" t="str">
            <v>SENG SAKDA</v>
          </cell>
          <cell r="F44" t="str">
            <v>0010002535764</v>
          </cell>
        </row>
        <row r="45">
          <cell r="B45" t="str">
            <v>កុយ ទេពដារាវុធ</v>
          </cell>
          <cell r="C45" t="str">
            <v>1660800013</v>
          </cell>
          <cell r="D45" t="str">
            <v>កុយ ទេពដារាវុធ</v>
          </cell>
          <cell r="E45" t="str">
            <v>KOY TEPDARAVUTH</v>
          </cell>
          <cell r="F45" t="str">
            <v>0010002529136</v>
          </cell>
        </row>
        <row r="46">
          <cell r="B46" t="str">
            <v>លូ លីឃីម</v>
          </cell>
          <cell r="C46" t="str">
            <v>1750300117</v>
          </cell>
          <cell r="D46" t="str">
            <v>លូ លីឃីម</v>
          </cell>
          <cell r="E46" t="str">
            <v>LOU LYKHIM</v>
          </cell>
          <cell r="F46" t="str">
            <v>0010002526331</v>
          </cell>
        </row>
        <row r="47">
          <cell r="B47" t="str">
            <v>វ៉េង ហៀង</v>
          </cell>
          <cell r="C47" t="str">
            <v>1751200327</v>
          </cell>
          <cell r="D47" t="str">
            <v>វ៉េង ហៀង</v>
          </cell>
          <cell r="E47" t="str">
            <v>VENG HEANG</v>
          </cell>
          <cell r="F47" t="str">
            <v>0010002532765</v>
          </cell>
        </row>
        <row r="48">
          <cell r="B48" t="str">
            <v>ឃ្លោក ប៉េងថុល</v>
          </cell>
          <cell r="C48" t="str">
            <v>2691400005</v>
          </cell>
          <cell r="D48" t="str">
            <v>ឃ្លោក ប៉េងថុល</v>
          </cell>
          <cell r="E48" t="str">
            <v>KHLOK PENG THOL</v>
          </cell>
          <cell r="F48" t="str">
            <v>0010002558788</v>
          </cell>
        </row>
        <row r="49">
          <cell r="B49" t="str">
            <v>អ៊ុក ចាន់ធូ</v>
          </cell>
          <cell r="C49" t="str">
            <v>1701200029</v>
          </cell>
          <cell r="D49" t="str">
            <v>អ៊ុក ចាន់ធូ</v>
          </cell>
          <cell r="E49" t="str">
            <v>OUK CHANTHOU</v>
          </cell>
          <cell r="F49" t="str">
            <v>0010002555005</v>
          </cell>
        </row>
        <row r="50">
          <cell r="B50" t="str">
            <v>ស៊្រុន ចន្ថុល</v>
          </cell>
          <cell r="C50" t="str">
            <v>1832100373</v>
          </cell>
          <cell r="D50" t="str">
            <v>ស៊្រុន ចន្ថុល</v>
          </cell>
          <cell r="E50" t="str">
            <v>SRUN CHANTHOL</v>
          </cell>
          <cell r="F50" t="str">
            <v>0010002534105</v>
          </cell>
        </row>
        <row r="51">
          <cell r="B51" t="str">
            <v>ម៉ុល វិបុល</v>
          </cell>
          <cell r="C51">
            <v>1821700153</v>
          </cell>
          <cell r="D51" t="str">
            <v>ម៉ុល វិបុល</v>
          </cell>
          <cell r="E51" t="str">
            <v>MOL VIBOL</v>
          </cell>
          <cell r="F51" t="str">
            <v>0010003318554</v>
          </cell>
        </row>
        <row r="52">
          <cell r="B52" t="str">
            <v>ហ៊ីវ រស្មី</v>
          </cell>
          <cell r="C52">
            <v>1911200296</v>
          </cell>
          <cell r="D52" t="str">
            <v>ហ៊ីវ រស្មី</v>
          </cell>
          <cell r="E52" t="str">
            <v>HIV RAKSMEY</v>
          </cell>
          <cell r="F52" t="str">
            <v>0020000529576</v>
          </cell>
        </row>
        <row r="53">
          <cell r="B53" t="str">
            <v>ហៃ ហ៊ុនឡេង</v>
          </cell>
          <cell r="C53" t="str">
            <v>1780300284</v>
          </cell>
          <cell r="D53" t="str">
            <v>ហៃ ហ៊ុនឡេង</v>
          </cell>
          <cell r="E53" t="str">
            <v>HAY HUNLENG</v>
          </cell>
          <cell r="F53" t="str">
            <v>0010002544089</v>
          </cell>
        </row>
        <row r="54">
          <cell r="B54" t="str">
            <v>លឹម ស៊ុយហុង</v>
          </cell>
          <cell r="C54">
            <v>1791500094</v>
          </cell>
          <cell r="D54" t="str">
            <v>លឹម ស៊ុយហុង</v>
          </cell>
          <cell r="E54" t="str">
            <v>LIM SUYHONG</v>
          </cell>
          <cell r="F54" t="str">
            <v>0180000155193</v>
          </cell>
        </row>
        <row r="55">
          <cell r="B55" t="str">
            <v>វឹត សុវណ្ណឧត្តម</v>
          </cell>
          <cell r="C55">
            <v>1931200334</v>
          </cell>
          <cell r="D55" t="str">
            <v>វឹត សុវណ្ណឧត្តម</v>
          </cell>
          <cell r="E55" t="str">
            <v>VET SOVANN OUDOM</v>
          </cell>
          <cell r="F55" t="str">
            <v>0650000021355</v>
          </cell>
        </row>
        <row r="56">
          <cell r="B56" t="str">
            <v>សាន គីមហុង</v>
          </cell>
          <cell r="C56" t="str">
            <v>3000031244</v>
          </cell>
          <cell r="D56" t="str">
            <v>សាន គីមហុង</v>
          </cell>
          <cell r="E56" t="str">
            <v>SAN KIMHONG</v>
          </cell>
          <cell r="F56" t="str">
            <v>0420000134391</v>
          </cell>
        </row>
        <row r="57">
          <cell r="B57" t="str">
            <v>ងន់ស្រាំង ណារិទ្ធ</v>
          </cell>
          <cell r="C57" t="str">
            <v>3000031325</v>
          </cell>
          <cell r="D57" t="str">
            <v>ងន់ស្រាំង ណារិទ្ធ</v>
          </cell>
          <cell r="E57" t="str">
            <v>NGOUNSRUNG NARITH</v>
          </cell>
          <cell r="F57" t="str">
            <v>0180000348889</v>
          </cell>
        </row>
        <row r="58">
          <cell r="B58" t="str">
            <v>ឡា វិបុល</v>
          </cell>
          <cell r="C58" t="str">
            <v>3000031344</v>
          </cell>
          <cell r="D58" t="str">
            <v>ឡា វិបុល</v>
          </cell>
          <cell r="E58" t="str">
            <v>LA VIBOL</v>
          </cell>
          <cell r="F58">
            <v>10006128896</v>
          </cell>
        </row>
        <row r="59">
          <cell r="B59" t="str">
            <v>ឃុន ណៃហៀក</v>
          </cell>
          <cell r="C59" t="str">
            <v>3000031337</v>
          </cell>
          <cell r="D59" t="str">
            <v>ឃុន ណៃហៀក</v>
          </cell>
          <cell r="E59" t="str">
            <v>KHUN NAYHEAK</v>
          </cell>
          <cell r="F59" t="str">
            <v>0450000216947</v>
          </cell>
        </row>
        <row r="60">
          <cell r="B60" t="str">
            <v>អ៊ុក ដារ៉ា</v>
          </cell>
          <cell r="C60" t="str">
            <v>1591200071</v>
          </cell>
          <cell r="D60" t="str">
            <v>អ៊ុក ដារ៉ា</v>
          </cell>
          <cell r="E60" t="str">
            <v>OUK DARA</v>
          </cell>
          <cell r="F60" t="str">
            <v>0480000027997</v>
          </cell>
        </row>
        <row r="61">
          <cell r="B61" t="str">
            <v>ប៉ាន់ ណូរ៉ា</v>
          </cell>
          <cell r="C61" t="str">
            <v>1591200075</v>
          </cell>
          <cell r="D61" t="str">
            <v>ប៉ាន់ ណូរ៉ា</v>
          </cell>
          <cell r="E61" t="str">
            <v>PANN NORA</v>
          </cell>
          <cell r="F61" t="str">
            <v>0420000144249</v>
          </cell>
        </row>
        <row r="62">
          <cell r="B62" t="str">
            <v>ជួន វុឌ្ឍី</v>
          </cell>
          <cell r="C62">
            <v>1641200041</v>
          </cell>
          <cell r="D62" t="str">
            <v>ជួន វុឌ្ឍី</v>
          </cell>
          <cell r="E62" t="str">
            <v>CHUON VUTHY</v>
          </cell>
          <cell r="F62">
            <v>210000108442</v>
          </cell>
        </row>
        <row r="63">
          <cell r="B63" t="str">
            <v>សួស ស៊ីនួន</v>
          </cell>
          <cell r="C63" t="str">
            <v>3000031348</v>
          </cell>
          <cell r="D63" t="str">
            <v>សួស ស៊ីនួន</v>
          </cell>
          <cell r="E63" t="str">
            <v>SOUS SINOUN</v>
          </cell>
          <cell r="F63">
            <v>440000246484</v>
          </cell>
        </row>
        <row r="64">
          <cell r="B64" t="str">
            <v>ហ៊ឹម សុធារ័ត្ន</v>
          </cell>
          <cell r="C64">
            <v>2911200049</v>
          </cell>
          <cell r="D64" t="str">
            <v>ហ៊ឹម សុធារ័ត្ន</v>
          </cell>
          <cell r="E64" t="str">
            <v>HIM SOTHEAROTH</v>
          </cell>
          <cell r="F64">
            <v>450000011954</v>
          </cell>
        </row>
        <row r="65">
          <cell r="B65" t="str">
            <v>ជួប ឋិតឋេរឫទ្ធិ</v>
          </cell>
          <cell r="C65">
            <v>1841300068</v>
          </cell>
          <cell r="D65" t="str">
            <v>ជួប ឋិតឋេរឫទ្ធិ</v>
          </cell>
          <cell r="E65" t="str">
            <v>CHUOP THEOT THERITH</v>
          </cell>
          <cell r="F65">
            <v>10002660887</v>
          </cell>
        </row>
        <row r="66">
          <cell r="B66" t="str">
            <v>មឿន ហុក</v>
          </cell>
          <cell r="C66" t="str">
            <v>1830100033</v>
          </cell>
          <cell r="D66" t="str">
            <v>មឿន ហុក</v>
          </cell>
          <cell r="E66" t="str">
            <v>MOEUN HOK</v>
          </cell>
          <cell r="F66" t="str">
            <v>0010002689354</v>
          </cell>
        </row>
        <row r="67">
          <cell r="B67" t="str">
            <v>តាំង ផេងរិទ្ធី</v>
          </cell>
          <cell r="C67">
            <v>1860600183</v>
          </cell>
          <cell r="D67" t="str">
            <v>តាំង ផេងរិទ្ធី</v>
          </cell>
          <cell r="E67" t="str">
            <v>TAING PHENGRITHY</v>
          </cell>
          <cell r="F67" t="str">
            <v>0010002720855</v>
          </cell>
        </row>
        <row r="68">
          <cell r="B68" t="str">
            <v>ហង្ស កក្កដារាស្សី</v>
          </cell>
          <cell r="C68" t="str">
            <v>1860500204</v>
          </cell>
          <cell r="D68" t="str">
            <v>ហង្ស កក្កដារាស្សី</v>
          </cell>
          <cell r="E68" t="str">
            <v>HANG KAKDAREASEY</v>
          </cell>
          <cell r="F68" t="str">
            <v>0010002782508</v>
          </cell>
        </row>
        <row r="69">
          <cell r="B69" t="str">
            <v>សុខ សាវ៉ន</v>
          </cell>
          <cell r="C69">
            <v>3000006805</v>
          </cell>
          <cell r="D69" t="str">
            <v>សុខ សាវ៉ន</v>
          </cell>
          <cell r="E69" t="str">
            <v>SOK SAVAN</v>
          </cell>
          <cell r="F69" t="str">
            <v>0010002689397</v>
          </cell>
        </row>
        <row r="70">
          <cell r="B70" t="str">
            <v>លឹម សុថាវ</v>
          </cell>
          <cell r="C70">
            <v>1630300025</v>
          </cell>
          <cell r="D70" t="str">
            <v>លឹម សុថាវ</v>
          </cell>
          <cell r="E70" t="str">
            <v>LIM SOTHAV</v>
          </cell>
          <cell r="F70" t="str">
            <v>0010002663762</v>
          </cell>
        </row>
        <row r="71">
          <cell r="B71" t="str">
            <v>ស៊ុំ សោភ័ណ</v>
          </cell>
          <cell r="C71" t="str">
            <v>1670200002</v>
          </cell>
          <cell r="D71" t="str">
            <v>ស៊ុំ សោភ័ណ</v>
          </cell>
          <cell r="E71" t="str">
            <v>SUM SOPHORN</v>
          </cell>
          <cell r="F71" t="str">
            <v>0010002554572</v>
          </cell>
        </row>
        <row r="72">
          <cell r="B72" t="str">
            <v>កើត ជឿន</v>
          </cell>
          <cell r="C72" t="str">
            <v>3000024012</v>
          </cell>
          <cell r="D72" t="str">
            <v>កើត ជឿន</v>
          </cell>
          <cell r="E72" t="str">
            <v>KOET CHUOEN</v>
          </cell>
          <cell r="F72" t="str">
            <v>0010002729933</v>
          </cell>
        </row>
        <row r="73">
          <cell r="B73" t="str">
            <v>វង្ស វណ្ណា</v>
          </cell>
          <cell r="C73" t="str">
            <v>3000024013</v>
          </cell>
          <cell r="D73" t="str">
            <v>វង្ស វណ្ណា</v>
          </cell>
          <cell r="E73" t="str">
            <v>VONG VANNA</v>
          </cell>
          <cell r="F73" t="str">
            <v>0010002787895</v>
          </cell>
        </row>
        <row r="74">
          <cell r="B74" t="str">
            <v>ទេព គឹមវណ្ណារី</v>
          </cell>
          <cell r="C74" t="str">
            <v>3000031043</v>
          </cell>
          <cell r="D74" t="str">
            <v>ទេព គឹមវណ្ណារី</v>
          </cell>
          <cell r="E74" t="str">
            <v>TEP KIMVANNARY</v>
          </cell>
          <cell r="F74" t="str">
            <v>0010003924128</v>
          </cell>
        </row>
        <row r="75">
          <cell r="B75" t="str">
            <v>អន ប៊ុនហាក់</v>
          </cell>
          <cell r="C75" t="str">
            <v>1730300044</v>
          </cell>
          <cell r="D75" t="str">
            <v>អន ប៊ុនហាក់</v>
          </cell>
          <cell r="E75" t="str">
            <v>AN BUNHAK</v>
          </cell>
          <cell r="F75" t="str">
            <v>0260000282377</v>
          </cell>
        </row>
        <row r="76">
          <cell r="B76" t="str">
            <v>សឹង ម៉ុន</v>
          </cell>
          <cell r="C76" t="str">
            <v>1510800009</v>
          </cell>
          <cell r="D76" t="str">
            <v>សឹង ម៉ុន</v>
          </cell>
          <cell r="E76" t="str">
            <v>SENG MON</v>
          </cell>
          <cell r="F76" t="str">
            <v>0010003118857</v>
          </cell>
        </row>
        <row r="77">
          <cell r="B77" t="str">
            <v>មុំ សៀក</v>
          </cell>
          <cell r="C77" t="str">
            <v>3000031066</v>
          </cell>
          <cell r="D77" t="str">
            <v>មុំ សៀក</v>
          </cell>
          <cell r="E77" t="str">
            <v>MOM SEAK</v>
          </cell>
          <cell r="F77" t="str">
            <v>0480000189725</v>
          </cell>
        </row>
        <row r="78">
          <cell r="B78" t="str">
            <v>ខេន លូ</v>
          </cell>
          <cell r="C78" t="str">
            <v>3000031165</v>
          </cell>
          <cell r="D78" t="str">
            <v>ខេន លូ</v>
          </cell>
          <cell r="E78" t="str">
            <v>LOO CHEE CHIEN</v>
          </cell>
          <cell r="F78" t="str">
            <v>0360000151846</v>
          </cell>
        </row>
        <row r="79">
          <cell r="B79" t="str">
            <v>តុល ផាន់មឿង</v>
          </cell>
          <cell r="C79">
            <v>3000031243</v>
          </cell>
          <cell r="D79" t="str">
            <v>តុល ផាន់មឿង</v>
          </cell>
          <cell r="E79" t="str">
            <v>TOL PAHNMOEUNG</v>
          </cell>
          <cell r="F79" t="str">
            <v>0010003955597</v>
          </cell>
        </row>
        <row r="80">
          <cell r="B80" t="str">
            <v>ម៉ៅ សម្បត្តិ</v>
          </cell>
          <cell r="C80" t="str">
            <v>1502100004</v>
          </cell>
          <cell r="D80" t="str">
            <v>ម៉ៅ សម្បត្តិ</v>
          </cell>
          <cell r="E80" t="str">
            <v>MAO SAMBATH</v>
          </cell>
          <cell r="F80" t="str">
            <v>0010003118814</v>
          </cell>
        </row>
        <row r="81">
          <cell r="B81" t="str">
            <v>ជួរ អៀងលី</v>
          </cell>
          <cell r="C81" t="str">
            <v>1540600004</v>
          </cell>
          <cell r="D81" t="str">
            <v>ជួរ អៀងលី</v>
          </cell>
          <cell r="E81" t="str">
            <v>CHOUR EANG LY</v>
          </cell>
          <cell r="F81" t="str">
            <v>0010002532544</v>
          </cell>
        </row>
        <row r="82">
          <cell r="B82" t="str">
            <v>ត្រួច សុផារី</v>
          </cell>
          <cell r="C82" t="str">
            <v>1550700002</v>
          </cell>
          <cell r="D82" t="str">
            <v>ត្រួច សុផារី</v>
          </cell>
          <cell r="E82" t="str">
            <v>KROUCH SOPHARY</v>
          </cell>
          <cell r="F82" t="str">
            <v>0010002536997</v>
          </cell>
        </row>
        <row r="83">
          <cell r="B83" t="str">
            <v>ហែម ប៊ុននី</v>
          </cell>
          <cell r="C83" t="str">
            <v>1621200014</v>
          </cell>
          <cell r="D83" t="str">
            <v>ហែម ប៊ុននី</v>
          </cell>
          <cell r="E83" t="str">
            <v>HEM BUNNY</v>
          </cell>
          <cell r="F83" t="str">
            <v>0010002558338</v>
          </cell>
        </row>
        <row r="84">
          <cell r="B84" t="str">
            <v>ហែម ចន្ថា</v>
          </cell>
          <cell r="C84" t="str">
            <v>1582100275</v>
          </cell>
          <cell r="D84" t="str">
            <v>ហែម ចន្ថា</v>
          </cell>
          <cell r="E84" t="str">
            <v>HEM CHANTHA</v>
          </cell>
          <cell r="F84" t="str">
            <v>0480000027989</v>
          </cell>
        </row>
        <row r="85">
          <cell r="B85" t="str">
            <v>កោ ជុន</v>
          </cell>
          <cell r="C85">
            <v>3000006410</v>
          </cell>
          <cell r="D85" t="str">
            <v>កោ ជុន</v>
          </cell>
          <cell r="E85" t="str">
            <v>KOR CHUN</v>
          </cell>
          <cell r="F85" t="str">
            <v>0010002689672</v>
          </cell>
        </row>
        <row r="86">
          <cell r="B86" t="str">
            <v>សុទ្ធ សុបញ្ញា</v>
          </cell>
          <cell r="C86">
            <v>1551200138</v>
          </cell>
          <cell r="D86" t="str">
            <v>សុទ្ធ សុបញ្ញា</v>
          </cell>
          <cell r="E86" t="str">
            <v>SOTH SOPANHA</v>
          </cell>
          <cell r="F86" t="str">
            <v>0010003037377</v>
          </cell>
        </row>
        <row r="87">
          <cell r="B87" t="str">
            <v>ហ៊ុយ រិទ្ធ</v>
          </cell>
          <cell r="C87" t="str">
            <v>1561200127</v>
          </cell>
          <cell r="D87" t="str">
            <v>ហ៊ុយ រិទ្ធ</v>
          </cell>
          <cell r="E87" t="str">
            <v>HUY RITH</v>
          </cell>
          <cell r="F87" t="str">
            <v>0010003318667</v>
          </cell>
        </row>
        <row r="88">
          <cell r="B88" t="str">
            <v>អ៊ុំ សុមន្ថា</v>
          </cell>
          <cell r="C88">
            <v>1610800176</v>
          </cell>
          <cell r="D88" t="str">
            <v>អ៊ុំ សុមន្ថា</v>
          </cell>
          <cell r="E88" t="str">
            <v>OUM SOMANTHA</v>
          </cell>
          <cell r="F88" t="str">
            <v>0010003318449</v>
          </cell>
        </row>
        <row r="89">
          <cell r="B89" t="str">
            <v>ចៅ សុផល</v>
          </cell>
          <cell r="C89" t="str">
            <v>3000031267</v>
          </cell>
          <cell r="D89" t="str">
            <v>ចៅ សុផល</v>
          </cell>
          <cell r="E89" t="str">
            <v>CHAV SOPHAL</v>
          </cell>
          <cell r="F89" t="str">
            <v>0420000154112</v>
          </cell>
        </row>
        <row r="90">
          <cell r="B90" t="str">
            <v>អ៊ីង ស៊ាងរិទ្ធី</v>
          </cell>
          <cell r="C90" t="str">
            <v>3000031268</v>
          </cell>
          <cell r="D90" t="str">
            <v>អ៊ីង ស៊ាងរិទ្ធី</v>
          </cell>
          <cell r="E90" t="str">
            <v>UNG SEANGRITHY</v>
          </cell>
          <cell r="F90" t="str">
            <v>0210000220919</v>
          </cell>
        </row>
        <row r="91">
          <cell r="B91" t="str">
            <v>ហែម សុវិញ្ញូ</v>
          </cell>
          <cell r="C91">
            <v>1621000036</v>
          </cell>
          <cell r="D91" t="str">
            <v>ហែម សុវិញ្ញូ</v>
          </cell>
          <cell r="E91" t="str">
            <v>HEM SOVINHOU</v>
          </cell>
          <cell r="F91" t="str">
            <v>0010003144335</v>
          </cell>
        </row>
        <row r="92">
          <cell r="B92" t="str">
            <v>ស ទីណ្ណា</v>
          </cell>
          <cell r="C92" t="str">
            <v>3000031349</v>
          </cell>
          <cell r="D92" t="str">
            <v>ស ទីណ្ណា</v>
          </cell>
          <cell r="E92" t="str">
            <v>SAR TINNA</v>
          </cell>
          <cell r="F92">
            <v>420000296464</v>
          </cell>
        </row>
        <row r="93">
          <cell r="B93" t="str">
            <v>ខឹម បូរិន</v>
          </cell>
          <cell r="C93" t="str">
            <v>3000031326</v>
          </cell>
          <cell r="D93" t="str">
            <v>ខឹម បូរិន</v>
          </cell>
          <cell r="E93" t="str">
            <v>KHEM BORIN</v>
          </cell>
          <cell r="F93" t="str">
            <v>0510000146682</v>
          </cell>
        </row>
        <row r="94">
          <cell r="B94" t="str">
            <v>ឈីវ ថេត</v>
          </cell>
          <cell r="C94" t="str">
            <v>3000031350</v>
          </cell>
          <cell r="D94" t="str">
            <v>ឈីវ ថេត</v>
          </cell>
          <cell r="E94" t="str">
            <v>CHHIV THET</v>
          </cell>
          <cell r="F94">
            <v>10003035927</v>
          </cell>
        </row>
        <row r="95">
          <cell r="B95" t="str">
            <v>គាំ ឧត្តម</v>
          </cell>
          <cell r="C95" t="str">
            <v>3000031351</v>
          </cell>
          <cell r="D95" t="str">
            <v>គាំ ឧត្តម</v>
          </cell>
          <cell r="E95" t="str">
            <v>KOM UDOM</v>
          </cell>
          <cell r="F95">
            <v>10006357577</v>
          </cell>
        </row>
        <row r="96">
          <cell r="B96" t="str">
            <v>ទ្រី សុផល</v>
          </cell>
          <cell r="C96" t="str">
            <v>3000031373</v>
          </cell>
          <cell r="D96" t="str">
            <v>ទ្រី សុផល</v>
          </cell>
          <cell r="E96" t="str">
            <v>TRY SOPHAL</v>
          </cell>
          <cell r="F96">
            <v>420000315817</v>
          </cell>
        </row>
        <row r="97">
          <cell r="B97" t="str">
            <v>ង៉ូវ ហៃលាំង</v>
          </cell>
          <cell r="C97" t="str">
            <v>3000031374</v>
          </cell>
          <cell r="D97" t="str">
            <v>ង៉ូវ ហៃលាំង</v>
          </cell>
          <cell r="E97" t="str">
            <v>NGOUV HAYLIANG</v>
          </cell>
          <cell r="F97">
            <v>420000256616</v>
          </cell>
        </row>
        <row r="98">
          <cell r="B98" t="str">
            <v>អ៊ុំ ច័ន្ទមនោ</v>
          </cell>
          <cell r="C98" t="str">
            <v>3000031353</v>
          </cell>
          <cell r="D98" t="str">
            <v>អ៊ុំ ច័ន្ទមនោ</v>
          </cell>
          <cell r="E98" t="str">
            <v>OUM CHAN MONO</v>
          </cell>
          <cell r="F98">
            <v>450000256922</v>
          </cell>
        </row>
        <row r="99">
          <cell r="B99" t="str">
            <v>ចូវ ព្រឹលសរ</v>
          </cell>
          <cell r="C99" t="str">
            <v>3000031375</v>
          </cell>
          <cell r="D99" t="str">
            <v>ចូវ ព្រឹលសរ</v>
          </cell>
          <cell r="E99" t="str">
            <v>CHOV PRELSOR</v>
          </cell>
          <cell r="F99">
            <v>420000321965</v>
          </cell>
        </row>
        <row r="100">
          <cell r="B100" t="str">
            <v>ប៉ិច បូឡែន</v>
          </cell>
          <cell r="C100" t="str">
            <v>1800800227</v>
          </cell>
          <cell r="D100" t="str">
            <v>ប៉ិច បូឡែន</v>
          </cell>
          <cell r="E100" t="str">
            <v>PECH BOLEN</v>
          </cell>
          <cell r="F100">
            <v>700000059406</v>
          </cell>
        </row>
        <row r="101">
          <cell r="B101" t="str">
            <v>វង្ស សំអាង</v>
          </cell>
          <cell r="C101">
            <v>1731200746</v>
          </cell>
          <cell r="D101" t="str">
            <v>វង្ស សំអាង</v>
          </cell>
          <cell r="E101" t="str">
            <v>VONG SAM ANG</v>
          </cell>
          <cell r="F101">
            <v>10002641998</v>
          </cell>
        </row>
        <row r="102">
          <cell r="B102" t="str">
            <v>ឃួន ច័ន្ទដូរេ</v>
          </cell>
          <cell r="C102">
            <v>2851200048</v>
          </cell>
          <cell r="D102" t="str">
            <v>ឃួន ច័ន្ទដូរេ</v>
          </cell>
          <cell r="E102" t="str">
            <v>KHUON CHANDORE</v>
          </cell>
          <cell r="F102" t="str">
            <v>0010004005967</v>
          </cell>
        </row>
        <row r="103">
          <cell r="B103" t="str">
            <v>នួន ឫទ្ធី</v>
          </cell>
          <cell r="C103" t="str">
            <v>3000031345</v>
          </cell>
          <cell r="D103" t="str">
            <v>នួន ឫទ្ធី</v>
          </cell>
          <cell r="E103" t="str">
            <v>NUON RITHY</v>
          </cell>
          <cell r="F103">
            <v>10006128818</v>
          </cell>
        </row>
        <row r="104">
          <cell r="B104" t="str">
            <v>លី វួចចេង</v>
          </cell>
          <cell r="C104" t="str">
            <v>2831200217</v>
          </cell>
          <cell r="D104" t="str">
            <v>លី វួចចេង</v>
          </cell>
          <cell r="E104" t="str">
            <v>LY VOUCH CHENG</v>
          </cell>
          <cell r="F104" t="str">
            <v>0010002550739</v>
          </cell>
        </row>
        <row r="105">
          <cell r="B105" t="str">
            <v>គិញ សុវ័ត្ថ</v>
          </cell>
          <cell r="C105" t="str">
            <v>3000031435</v>
          </cell>
          <cell r="D105" t="str">
            <v>គិញ សុវ័ត្ថ</v>
          </cell>
          <cell r="E105" t="str">
            <v>KENH SOVATH</v>
          </cell>
          <cell r="F105">
            <v>670000128584</v>
          </cell>
        </row>
        <row r="106">
          <cell r="B106" t="str">
            <v>ឈុន មុនីរ័ត្ន</v>
          </cell>
          <cell r="C106" t="str">
            <v>3000031436</v>
          </cell>
          <cell r="D106" t="str">
            <v>ឈុន មុនីរ័ត្ន</v>
          </cell>
          <cell r="E106" t="str">
            <v>CHHUN MONYRATH</v>
          </cell>
          <cell r="F106">
            <v>80000828509</v>
          </cell>
        </row>
        <row r="107">
          <cell r="B107" t="str">
            <v>សោម សុលី</v>
          </cell>
          <cell r="C107" t="str">
            <v>3000031437</v>
          </cell>
          <cell r="D107" t="str">
            <v>សោម សុលី</v>
          </cell>
          <cell r="E107" t="str">
            <v>SORM SOKLY</v>
          </cell>
          <cell r="F107">
            <v>420000357595</v>
          </cell>
        </row>
        <row r="108">
          <cell r="B108" t="str">
            <v>ប៊ុន បូពិត</v>
          </cell>
          <cell r="C108" t="str">
            <v>3000031438</v>
          </cell>
          <cell r="D108" t="str">
            <v>ប៊ុន បូពិត</v>
          </cell>
          <cell r="E108" t="str">
            <v>BUN BOPITH</v>
          </cell>
          <cell r="F108">
            <v>670000125569</v>
          </cell>
        </row>
        <row r="109">
          <cell r="B109" t="str">
            <v>ទ្រឿង សំគាល់</v>
          </cell>
          <cell r="C109" t="str">
            <v>1881200094</v>
          </cell>
          <cell r="D109" t="str">
            <v>ទ្រឿង សំគាល់</v>
          </cell>
          <cell r="E109" t="str">
            <v>TROEUNG SAMKAL</v>
          </cell>
          <cell r="F109">
            <v>450000013237</v>
          </cell>
        </row>
        <row r="110">
          <cell r="B110" t="str">
            <v>ចាន់ ធានី</v>
          </cell>
          <cell r="C110" t="str">
            <v>2831200248</v>
          </cell>
          <cell r="D110" t="str">
            <v>ចាន់ ធានី</v>
          </cell>
          <cell r="E110" t="str">
            <v>CHAN THEANY</v>
          </cell>
          <cell r="F110" t="str">
            <v>0180000258634</v>
          </cell>
        </row>
        <row r="111">
          <cell r="B111" t="str">
            <v>ស៊ឹម ប៊ុនឆន</v>
          </cell>
          <cell r="C111" t="str">
            <v>3000031025</v>
          </cell>
          <cell r="D111" t="str">
            <v>ស៊ឹម ប៊ុនឆន</v>
          </cell>
          <cell r="E111" t="str">
            <v>SIM BUNCHHORN</v>
          </cell>
          <cell r="F111" t="str">
            <v>0010002787909</v>
          </cell>
        </row>
        <row r="112">
          <cell r="B112" t="str">
            <v>ឃីម សុខហេង</v>
          </cell>
          <cell r="C112" t="str">
            <v>3000031030</v>
          </cell>
          <cell r="D112" t="str">
            <v>ឃីម សុខហេង</v>
          </cell>
          <cell r="E112" t="str">
            <v>KHIM SOKHENG</v>
          </cell>
          <cell r="F112" t="str">
            <v>0010003332999</v>
          </cell>
        </row>
        <row r="113">
          <cell r="B113" t="str">
            <v>ចាន់ សារ៉េន</v>
          </cell>
          <cell r="C113">
            <v>3000031034</v>
          </cell>
          <cell r="D113" t="str">
            <v>ចាន់ សារ៉េន</v>
          </cell>
          <cell r="E113" t="str">
            <v>CHAN SAREN</v>
          </cell>
          <cell r="F113" t="str">
            <v>0010003378204</v>
          </cell>
        </row>
        <row r="114">
          <cell r="B114" t="str">
            <v>ភួង មន្រ្ទី</v>
          </cell>
          <cell r="C114" t="str">
            <v>3000031045</v>
          </cell>
          <cell r="D114" t="str">
            <v>ភួង មន្រ្ទី</v>
          </cell>
          <cell r="E114" t="str">
            <v>PHOUNG MOUNTRY</v>
          </cell>
          <cell r="F114" t="str">
            <v>0010003924217</v>
          </cell>
        </row>
        <row r="115">
          <cell r="B115" t="str">
            <v>ឈិន សូនី</v>
          </cell>
          <cell r="C115" t="str">
            <v>3000031046</v>
          </cell>
          <cell r="D115" t="str">
            <v>ឈិន សូនី</v>
          </cell>
          <cell r="E115" t="str">
            <v>CHHIN SONY</v>
          </cell>
          <cell r="F115" t="str">
            <v>0010003924136</v>
          </cell>
        </row>
        <row r="116">
          <cell r="B116" t="str">
            <v>យឹង ឈុន</v>
          </cell>
          <cell r="C116" t="str">
            <v>1522100044</v>
          </cell>
          <cell r="D116" t="str">
            <v>យឹង ឈុន</v>
          </cell>
          <cell r="E116" t="str">
            <v>YOEUNG CHHUN</v>
          </cell>
          <cell r="F116" t="str">
            <v>0010003959215</v>
          </cell>
        </row>
        <row r="117">
          <cell r="B117" t="str">
            <v>សែន ពិសិដ្ឋវណ្ណីដា</v>
          </cell>
          <cell r="C117" t="str">
            <v>3000031269</v>
          </cell>
          <cell r="D117" t="str">
            <v>សែន ពិសិដ្ឋវណ្ណីដា</v>
          </cell>
          <cell r="E117" t="str">
            <v>SEN PISETHVANNIDA</v>
          </cell>
          <cell r="F117" t="str">
            <v>0210000220927</v>
          </cell>
        </row>
        <row r="118">
          <cell r="B118" t="str">
            <v>សុខ ចំណាន</v>
          </cell>
          <cell r="C118" t="str">
            <v>3000031270</v>
          </cell>
          <cell r="D118" t="str">
            <v>សុខ ចំណាន</v>
          </cell>
          <cell r="E118" t="str">
            <v>SOK CHAMNAN</v>
          </cell>
          <cell r="F118" t="str">
            <v>0260000282563</v>
          </cell>
        </row>
        <row r="119">
          <cell r="B119" t="str">
            <v>កែន សោភ័ណ្ឌរិទ្ធិ</v>
          </cell>
          <cell r="C119" t="str">
            <v>3000031271</v>
          </cell>
          <cell r="D119" t="str">
            <v>កែន សោភ័ណ្ឌរិទ្ធិ</v>
          </cell>
          <cell r="E119" t="str">
            <v>KEN SORPHORN RITH</v>
          </cell>
          <cell r="F119" t="str">
            <v>0130000314286</v>
          </cell>
        </row>
        <row r="120">
          <cell r="B120" t="str">
            <v>អ៊ុក សុបុណ្ណា</v>
          </cell>
          <cell r="C120" t="str">
            <v>1520800220</v>
          </cell>
          <cell r="D120" t="str">
            <v>អ៊ុក សុបុណ្ណា</v>
          </cell>
          <cell r="E120" t="str">
            <v>OUK SOBONNA</v>
          </cell>
          <cell r="F120" t="str">
            <v>0010002876839</v>
          </cell>
        </row>
        <row r="121">
          <cell r="B121" t="str">
            <v>ណៃ សុខវាសនា</v>
          </cell>
          <cell r="C121" t="str">
            <v>3000031047</v>
          </cell>
          <cell r="D121" t="str">
            <v>ណៃ សុខវាសនា</v>
          </cell>
          <cell r="E121" t="str">
            <v>NAI SOKVEASNA</v>
          </cell>
          <cell r="F121" t="str">
            <v>0010003924179</v>
          </cell>
        </row>
        <row r="122">
          <cell r="B122" t="str">
            <v>ថុល ណន</v>
          </cell>
          <cell r="C122" t="str">
            <v>3000031048</v>
          </cell>
          <cell r="D122" t="str">
            <v>ថុល ណន</v>
          </cell>
          <cell r="E122" t="str">
            <v>THOL NORN</v>
          </cell>
          <cell r="F122" t="str">
            <v>0010003924168</v>
          </cell>
        </row>
        <row r="123">
          <cell r="B123" t="str">
            <v>ហេង ប៊ុនឈុន</v>
          </cell>
          <cell r="C123" t="str">
            <v>3000031050</v>
          </cell>
          <cell r="D123" t="str">
            <v>ហេង ប៊ុនឈុន</v>
          </cell>
          <cell r="E123" t="str">
            <v>HENG BUNCHHUN</v>
          </cell>
          <cell r="F123" t="str">
            <v>0010003953381</v>
          </cell>
        </row>
        <row r="124">
          <cell r="B124" t="str">
            <v>សាត់ ឈាងហួរ</v>
          </cell>
          <cell r="C124" t="str">
            <v>3000031246</v>
          </cell>
          <cell r="D124" t="str">
            <v>សាត់ ឈាងហួរ</v>
          </cell>
          <cell r="E124" t="str">
            <v>SATH CHHEANG HOUR</v>
          </cell>
          <cell r="F124" t="str">
            <v>0140000180258</v>
          </cell>
        </row>
        <row r="125">
          <cell r="B125" t="str">
            <v>មុំ សារ៉ន</v>
          </cell>
          <cell r="C125" t="str">
            <v>3000031053</v>
          </cell>
          <cell r="D125" t="str">
            <v>មុំ សារ៉ន</v>
          </cell>
          <cell r="E125" t="str">
            <v>MOM SARORN</v>
          </cell>
          <cell r="F125" t="str">
            <v>0240000191044</v>
          </cell>
        </row>
        <row r="126">
          <cell r="B126" t="str">
            <v>ជុំ ប៊ីត</v>
          </cell>
          <cell r="C126" t="str">
            <v>3000031054</v>
          </cell>
          <cell r="D126" t="str">
            <v>ជុំ ប៊ីត</v>
          </cell>
          <cell r="E126" t="str">
            <v>CHUM BIT</v>
          </cell>
          <cell r="F126" t="str">
            <v>0010003955589</v>
          </cell>
        </row>
        <row r="127">
          <cell r="B127" t="str">
            <v>វ៉ាត សំណាង</v>
          </cell>
          <cell r="C127" t="str">
            <v>3000031056</v>
          </cell>
          <cell r="D127" t="str">
            <v>វ៉ាត សំណាង</v>
          </cell>
          <cell r="E127" t="str">
            <v>VAT SAMNANG</v>
          </cell>
          <cell r="F127" t="str">
            <v>0010003955449</v>
          </cell>
        </row>
        <row r="128">
          <cell r="B128" t="str">
            <v>ឈុំ វាសនា</v>
          </cell>
          <cell r="C128" t="str">
            <v>3000031057</v>
          </cell>
          <cell r="D128" t="str">
            <v>ឈុំ វាសនា</v>
          </cell>
          <cell r="E128" t="str">
            <v>CHHUM VEASNA</v>
          </cell>
          <cell r="F128" t="str">
            <v>0010003953411</v>
          </cell>
        </row>
        <row r="129">
          <cell r="B129" t="str">
            <v>ងួន ប៊ុនណារិទ្ធ</v>
          </cell>
          <cell r="C129" t="str">
            <v>3000031122</v>
          </cell>
          <cell r="D129" t="str">
            <v>ងួន ប៊ុនណារិទ្ធ</v>
          </cell>
          <cell r="E129" t="str">
            <v>NGOUN BUNNARITH</v>
          </cell>
          <cell r="F129" t="str">
            <v>0010004345687</v>
          </cell>
        </row>
        <row r="130">
          <cell r="B130" t="str">
            <v>សៀ សន</v>
          </cell>
          <cell r="C130" t="str">
            <v>3000031156</v>
          </cell>
          <cell r="D130" t="str">
            <v>សៀ សន</v>
          </cell>
          <cell r="E130" t="str">
            <v>SIE SORN</v>
          </cell>
          <cell r="F130" t="str">
            <v>0510000058945</v>
          </cell>
        </row>
        <row r="131">
          <cell r="B131" t="str">
            <v>សុខ រ៉ាវុធ</v>
          </cell>
          <cell r="C131" t="str">
            <v>3000031067</v>
          </cell>
          <cell r="D131" t="str">
            <v>សុខ រ៉ាវុធ</v>
          </cell>
          <cell r="E131" t="str">
            <v>SOKH RAVOTH</v>
          </cell>
          <cell r="F131" t="str">
            <v>0010004351725</v>
          </cell>
        </row>
        <row r="132">
          <cell r="B132" t="str">
            <v>អ៊ុន ដារ៉ា</v>
          </cell>
          <cell r="C132" t="str">
            <v>3000031068</v>
          </cell>
          <cell r="D132" t="str">
            <v>អ៊ុន ដារ៉ា</v>
          </cell>
          <cell r="E132" t="str">
            <v>UN DARA</v>
          </cell>
          <cell r="F132" t="str">
            <v>0010004343005</v>
          </cell>
        </row>
        <row r="133">
          <cell r="B133" t="str">
            <v>ឌិន សំអាត</v>
          </cell>
          <cell r="C133" t="str">
            <v>3000031070</v>
          </cell>
          <cell r="D133" t="str">
            <v>ឌិន សំអាត</v>
          </cell>
          <cell r="E133" t="str">
            <v>DIN SAMART</v>
          </cell>
          <cell r="F133" t="str">
            <v>0010004350858</v>
          </cell>
        </row>
        <row r="134">
          <cell r="B134" t="str">
            <v>ឡយ សូរ៉ាផាក់</v>
          </cell>
          <cell r="C134" t="str">
            <v>3000031071</v>
          </cell>
          <cell r="D134" t="str">
            <v>ឡយ សូរ៉ាផាក់</v>
          </cell>
          <cell r="E134" t="str">
            <v>LOY SORAPHAK</v>
          </cell>
          <cell r="F134" t="str">
            <v>0010004350605</v>
          </cell>
        </row>
        <row r="135">
          <cell r="B135" t="str">
            <v>ស្រៀង ណារិទ្ធ</v>
          </cell>
          <cell r="C135" t="str">
            <v>3000031072</v>
          </cell>
          <cell r="D135" t="str">
            <v>ស្រៀង ណារិទ្ធ</v>
          </cell>
          <cell r="E135" t="str">
            <v>SREANG NARITH</v>
          </cell>
          <cell r="F135" t="str">
            <v>0510000056737</v>
          </cell>
        </row>
        <row r="136">
          <cell r="B136" t="str">
            <v>នង សំណាង</v>
          </cell>
          <cell r="C136" t="str">
            <v>3000031074</v>
          </cell>
          <cell r="D136" t="str">
            <v>នង សំណាង</v>
          </cell>
          <cell r="E136" t="str">
            <v>NORNG SAMNANG</v>
          </cell>
          <cell r="F136" t="str">
            <v>0420000133735</v>
          </cell>
        </row>
        <row r="137">
          <cell r="B137" t="str">
            <v>ប៉ែត ភា</v>
          </cell>
          <cell r="C137" t="str">
            <v>3000031075</v>
          </cell>
          <cell r="D137" t="str">
            <v>ប៉ែត ភា</v>
          </cell>
          <cell r="E137" t="str">
            <v>PET PHEA</v>
          </cell>
          <cell r="F137" t="str">
            <v>0260000202373</v>
          </cell>
        </row>
        <row r="138">
          <cell r="B138" t="str">
            <v>អន ភារិ</v>
          </cell>
          <cell r="C138" t="str">
            <v>3000031076</v>
          </cell>
          <cell r="D138" t="str">
            <v>អន ភារិ</v>
          </cell>
          <cell r="E138" t="str">
            <v>ON PHEARIK</v>
          </cell>
          <cell r="F138" t="str">
            <v>0260000202594</v>
          </cell>
        </row>
        <row r="139">
          <cell r="B139" t="str">
            <v>នៅ ទិត្ថា</v>
          </cell>
          <cell r="C139" t="str">
            <v>3000031077</v>
          </cell>
          <cell r="D139" t="str">
            <v>នៅ ទិត្ថា</v>
          </cell>
          <cell r="E139" t="str">
            <v>NAO TITHA</v>
          </cell>
          <cell r="F139" t="str">
            <v>0260000202195</v>
          </cell>
        </row>
        <row r="140">
          <cell r="B140" t="str">
            <v>ហង្ស រ៉ាវី</v>
          </cell>
          <cell r="C140" t="str">
            <v>3000031078</v>
          </cell>
          <cell r="D140" t="str">
            <v>ហង្ស រ៉ាវី</v>
          </cell>
          <cell r="E140" t="str">
            <v>HARNG RAVY</v>
          </cell>
          <cell r="F140" t="str">
            <v>0260000202241</v>
          </cell>
        </row>
        <row r="141">
          <cell r="B141" t="str">
            <v>កាំង ម៉ូនីកា</v>
          </cell>
          <cell r="C141" t="str">
            <v>3000031166</v>
          </cell>
          <cell r="D141" t="str">
            <v>កាំង ម៉ូនីកា</v>
          </cell>
          <cell r="E141" t="str">
            <v>KAING MONIKA</v>
          </cell>
          <cell r="F141" t="str">
            <v>0420000120153</v>
          </cell>
        </row>
        <row r="142">
          <cell r="B142" t="str">
            <v>ហៀក បូរី</v>
          </cell>
          <cell r="C142" t="str">
            <v>3000031168</v>
          </cell>
          <cell r="D142" t="str">
            <v>ហៀក បូរី</v>
          </cell>
          <cell r="E142" t="str">
            <v>HEAK BOREY</v>
          </cell>
          <cell r="F142" t="str">
            <v>0260000221758</v>
          </cell>
        </row>
        <row r="143">
          <cell r="B143" t="str">
            <v>គីម ឃាង</v>
          </cell>
          <cell r="C143" t="str">
            <v>3000031169</v>
          </cell>
          <cell r="D143" t="str">
            <v>គីម ឃាង</v>
          </cell>
          <cell r="E143" t="str">
            <v>KIM KHEANG</v>
          </cell>
          <cell r="F143" t="str">
            <v>0260000221572</v>
          </cell>
        </row>
        <row r="144">
          <cell r="B144" t="str">
            <v>សំ វិសិដ្ឋ</v>
          </cell>
          <cell r="C144" t="str">
            <v>3000031170</v>
          </cell>
          <cell r="D144" t="str">
            <v>សំ វិសិដ្ឋ</v>
          </cell>
          <cell r="E144" t="str">
            <v>SAM VISETH</v>
          </cell>
          <cell r="F144" t="str">
            <v>0510000067798</v>
          </cell>
        </row>
        <row r="145">
          <cell r="B145" t="str">
            <v>ស៊ុំ រ៉ង</v>
          </cell>
          <cell r="C145" t="str">
            <v>3000031140</v>
          </cell>
          <cell r="D145" t="str">
            <v>ស៊ុំ រ៉ង</v>
          </cell>
          <cell r="E145" t="str">
            <v>SAM RONG</v>
          </cell>
          <cell r="F145" t="str">
            <v>0260000202691</v>
          </cell>
        </row>
        <row r="146">
          <cell r="B146" t="str">
            <v>ឃុត ចាន់ធា</v>
          </cell>
          <cell r="C146" t="str">
            <v>3000031171</v>
          </cell>
          <cell r="D146" t="str">
            <v>ឃុត ចាន់ធា</v>
          </cell>
          <cell r="E146" t="str">
            <v>KHUT CHANTHEA</v>
          </cell>
          <cell r="F146" t="str">
            <v>0460000102335</v>
          </cell>
        </row>
        <row r="147">
          <cell r="B147" t="str">
            <v>ប៊ិន សុរម្យ</v>
          </cell>
          <cell r="C147" t="str">
            <v>3000031146</v>
          </cell>
          <cell r="D147" t="str">
            <v>ប៊ិន សុរម្យ</v>
          </cell>
          <cell r="E147" t="str">
            <v>BIN SOROM</v>
          </cell>
          <cell r="F147" t="str">
            <v>0260000202217</v>
          </cell>
        </row>
        <row r="148">
          <cell r="B148" t="str">
            <v>ពៅ ប៊ុនណា</v>
          </cell>
          <cell r="C148">
            <v>3000031172</v>
          </cell>
          <cell r="D148" t="str">
            <v>ពៅ ប៊ុនណា</v>
          </cell>
          <cell r="E148" t="str">
            <v>POV BUNNA</v>
          </cell>
          <cell r="F148" t="str">
            <v>0510000067747</v>
          </cell>
        </row>
        <row r="149">
          <cell r="B149" t="str">
            <v>ទូច ចាន់ថន</v>
          </cell>
          <cell r="C149" t="str">
            <v>3000031173</v>
          </cell>
          <cell r="D149" t="str">
            <v>ទូច ចាន់ថន</v>
          </cell>
          <cell r="E149" t="str">
            <v>TOUCH CHANTHAN</v>
          </cell>
          <cell r="F149" t="str">
            <v>0510000067782</v>
          </cell>
        </row>
        <row r="150">
          <cell r="B150" t="str">
            <v>ជា មាន</v>
          </cell>
          <cell r="C150" t="str">
            <v>3000031250</v>
          </cell>
          <cell r="D150" t="str">
            <v>ជា មាន</v>
          </cell>
          <cell r="E150" t="str">
            <v>CHEA MEAN</v>
          </cell>
          <cell r="F150" t="str">
            <v>0230000170416</v>
          </cell>
        </row>
        <row r="151">
          <cell r="B151" t="str">
            <v>ប៉ុក វណ្ណថាត</v>
          </cell>
          <cell r="C151" t="str">
            <v>1541200010</v>
          </cell>
          <cell r="D151" t="str">
            <v>ប៉ុក វណ្ណថាត</v>
          </cell>
          <cell r="E151" t="str">
            <v>POK VANTHAT</v>
          </cell>
          <cell r="F151" t="str">
            <v>0010002531858</v>
          </cell>
        </row>
        <row r="152">
          <cell r="B152" t="str">
            <v>ដួង សាវណ្ណ</v>
          </cell>
          <cell r="C152" t="str">
            <v>1530700045</v>
          </cell>
          <cell r="D152" t="str">
            <v>ដួង សាវណ្ណ</v>
          </cell>
          <cell r="E152" t="str">
            <v>DUONG SAVANN</v>
          </cell>
          <cell r="F152" t="str">
            <v>0100000083512</v>
          </cell>
        </row>
        <row r="153">
          <cell r="B153" t="str">
            <v>ឡេង ចំរើនដារ៉ា</v>
          </cell>
          <cell r="C153" t="str">
            <v>1551500003</v>
          </cell>
          <cell r="D153" t="str">
            <v>ឡេង ចំរើនដារ៉ា</v>
          </cell>
          <cell r="E153" t="str">
            <v>LENG CHAMROEUN
DARA</v>
          </cell>
          <cell r="F153" t="str">
            <v>0010002690492</v>
          </cell>
        </row>
        <row r="154">
          <cell r="B154" t="str">
            <v>លឹម ច័ន្ទនារី</v>
          </cell>
          <cell r="C154" t="str">
            <v>2562100014</v>
          </cell>
          <cell r="D154" t="str">
            <v>លឹម ច័ន្ទនារី</v>
          </cell>
          <cell r="E154" t="str">
            <v>LIM CHANNEARY</v>
          </cell>
          <cell r="F154" t="str">
            <v>0280000078916</v>
          </cell>
        </row>
        <row r="155">
          <cell r="B155" t="str">
            <v>ដួង វ៉ាន់ដេត</v>
          </cell>
          <cell r="C155" t="str">
            <v>2570200104</v>
          </cell>
          <cell r="D155" t="str">
            <v>ដួង វ៉ាន់ដេត</v>
          </cell>
          <cell r="E155" t="str">
            <v>DOUNG VANDETH</v>
          </cell>
          <cell r="F155" t="str">
            <v>0040000482608</v>
          </cell>
        </row>
        <row r="156">
          <cell r="B156" t="str">
            <v>ទិត ហេង</v>
          </cell>
          <cell r="C156" t="str">
            <v>1580800389</v>
          </cell>
          <cell r="D156" t="str">
            <v>ទិត ហេង</v>
          </cell>
          <cell r="E156" t="str">
            <v>TITH HENG</v>
          </cell>
          <cell r="F156" t="str">
            <v>0440000033081</v>
          </cell>
        </row>
        <row r="157">
          <cell r="B157" t="str">
            <v>ម៉ី ប៊ុណ្ណារី</v>
          </cell>
          <cell r="C157" t="str">
            <v>2571200011</v>
          </cell>
          <cell r="D157" t="str">
            <v>ម៉ី ប៊ុណ្ណារី</v>
          </cell>
          <cell r="E157" t="str">
            <v>MEY BUNNARY</v>
          </cell>
          <cell r="F157" t="str">
            <v>0010002526487</v>
          </cell>
        </row>
        <row r="158">
          <cell r="B158" t="str">
            <v>ហៀង វាសនា</v>
          </cell>
          <cell r="C158" t="str">
            <v>1570600002</v>
          </cell>
          <cell r="D158" t="str">
            <v>ហៀង វាសនា</v>
          </cell>
          <cell r="E158" t="str">
            <v>HEANG VEASNA</v>
          </cell>
          <cell r="F158" t="str">
            <v>0010002526242</v>
          </cell>
        </row>
        <row r="159">
          <cell r="B159" t="str">
            <v>ឆ ខេមរិន្ទ</v>
          </cell>
          <cell r="C159" t="str">
            <v>1591400029</v>
          </cell>
          <cell r="D159" t="str">
            <v>ឆ ខេមរិន្ទ</v>
          </cell>
          <cell r="E159" t="str">
            <v>CHHAR KHEMARIN</v>
          </cell>
          <cell r="F159" t="str">
            <v>0480000024084</v>
          </cell>
        </row>
        <row r="160">
          <cell r="B160" t="str">
            <v>នាក់ ណារិទ្ធ</v>
          </cell>
          <cell r="C160">
            <v>2591200215</v>
          </cell>
          <cell r="D160" t="str">
            <v>នាក់ ណារិទ្ធ</v>
          </cell>
          <cell r="E160" t="str">
            <v>NEAK NARITH</v>
          </cell>
          <cell r="F160" t="str">
            <v>0030000431245</v>
          </cell>
        </row>
        <row r="161">
          <cell r="B161" t="str">
            <v>ហាស់ ប៊ុនធី</v>
          </cell>
          <cell r="C161">
            <v>1592000104</v>
          </cell>
          <cell r="D161" t="str">
            <v>ហាស់ ប៊ុនធី</v>
          </cell>
          <cell r="E161" t="str">
            <v>HAS BUNTHY</v>
          </cell>
          <cell r="F161" t="str">
            <v>0560000036957</v>
          </cell>
        </row>
        <row r="162">
          <cell r="B162" t="str">
            <v>អាង ហ៊ាង</v>
          </cell>
          <cell r="C162" t="str">
            <v>1521200006</v>
          </cell>
          <cell r="D162" t="str">
            <v>អាង ហ៊ាង</v>
          </cell>
          <cell r="E162" t="str">
            <v>ANG HEANG</v>
          </cell>
          <cell r="F162" t="str">
            <v>0010002782389</v>
          </cell>
        </row>
        <row r="163">
          <cell r="B163" t="str">
            <v>ពៅ ស៊ីថា</v>
          </cell>
          <cell r="C163">
            <v>1610400020</v>
          </cell>
          <cell r="D163" t="str">
            <v>ពៅ ស៊ីថា</v>
          </cell>
          <cell r="E163" t="str">
            <v>PEOU SYTHA</v>
          </cell>
          <cell r="F163" t="str">
            <v>0150000105432</v>
          </cell>
        </row>
        <row r="164">
          <cell r="B164" t="str">
            <v>រស់ សារុំ</v>
          </cell>
          <cell r="C164">
            <v>1621400148</v>
          </cell>
          <cell r="D164" t="str">
            <v>រស់ សារុំ</v>
          </cell>
          <cell r="E164" t="str">
            <v>ROS SAROM</v>
          </cell>
          <cell r="F164" t="str">
            <v>0090000189668</v>
          </cell>
        </row>
        <row r="165">
          <cell r="B165" t="str">
            <v>កែវ កុសល</v>
          </cell>
          <cell r="C165">
            <v>1621400075</v>
          </cell>
          <cell r="D165" t="str">
            <v>កែវ កុសល</v>
          </cell>
          <cell r="E165" t="str">
            <v>KEO KOSAL</v>
          </cell>
          <cell r="F165" t="str">
            <v>0290000042534</v>
          </cell>
        </row>
        <row r="166">
          <cell r="B166" t="str">
            <v>ទុង សុភាព</v>
          </cell>
          <cell r="C166">
            <v>2621400008</v>
          </cell>
          <cell r="D166" t="str">
            <v>ទុង សុភាព</v>
          </cell>
          <cell r="E166" t="str">
            <v>TUNG SOPHEAP</v>
          </cell>
          <cell r="F166" t="str">
            <v>0010002527818</v>
          </cell>
        </row>
        <row r="167">
          <cell r="B167" t="str">
            <v>ងី ស៊ីម៉ាណែត</v>
          </cell>
          <cell r="C167" t="str">
            <v>1711200106</v>
          </cell>
          <cell r="D167" t="str">
            <v>ងី ស៊ីម៉ាណែត</v>
          </cell>
          <cell r="E167" t="str">
            <v>NGY SIMANETH</v>
          </cell>
          <cell r="F167" t="str">
            <v>0010002554602</v>
          </cell>
        </row>
        <row r="168">
          <cell r="B168" t="str">
            <v>អ៊ិត សុមេធ</v>
          </cell>
          <cell r="C168">
            <v>1620500114</v>
          </cell>
          <cell r="D168" t="str">
            <v>អ៊ិត សុមេធ</v>
          </cell>
          <cell r="E168" t="str">
            <v>ITH SOMETH</v>
          </cell>
          <cell r="F168">
            <v>10002664491</v>
          </cell>
        </row>
        <row r="169">
          <cell r="B169" t="str">
            <v>នួន ចំណន់</v>
          </cell>
          <cell r="C169">
            <v>1621000001</v>
          </cell>
          <cell r="D169" t="str">
            <v>នួន ចំណន់</v>
          </cell>
          <cell r="E169" t="str">
            <v>NUON CHAMNANN</v>
          </cell>
          <cell r="F169" t="str">
            <v>0010002664386</v>
          </cell>
        </row>
        <row r="170">
          <cell r="B170" t="str">
            <v>វ៉ាន់ មួយមករា</v>
          </cell>
          <cell r="C170" t="str">
            <v>3000031354</v>
          </cell>
          <cell r="D170" t="str">
            <v>វ៉ាន់ មួយមករា</v>
          </cell>
          <cell r="E170" t="str">
            <v>VAN MOUY MAKARA</v>
          </cell>
          <cell r="F170">
            <v>480000445322</v>
          </cell>
        </row>
        <row r="171">
          <cell r="B171" t="str">
            <v>ហួត តុលា</v>
          </cell>
          <cell r="C171" t="str">
            <v>3000031355</v>
          </cell>
          <cell r="D171" t="str">
            <v>ហួត តុលា</v>
          </cell>
          <cell r="E171" t="str">
            <v>HOUT TOLA</v>
          </cell>
          <cell r="F171">
            <v>660000057231</v>
          </cell>
        </row>
        <row r="172">
          <cell r="B172" t="str">
            <v>សុខ សុគន្ធា</v>
          </cell>
          <cell r="C172" t="str">
            <v>3000031356</v>
          </cell>
          <cell r="D172" t="str">
            <v>សុខ សុគន្ធា</v>
          </cell>
          <cell r="E172" t="str">
            <v>SOK SOKUNTHEA</v>
          </cell>
          <cell r="F172">
            <v>600000264528</v>
          </cell>
        </row>
        <row r="173">
          <cell r="B173" t="str">
            <v>អោម សេងបូរ៉ា</v>
          </cell>
          <cell r="C173" t="str">
            <v>3000031357</v>
          </cell>
          <cell r="D173" t="str">
            <v>អោម សេងបូរ៉ា</v>
          </cell>
          <cell r="E173" t="str">
            <v>OM SENGBORA</v>
          </cell>
          <cell r="F173">
            <v>10006426471</v>
          </cell>
        </row>
        <row r="174">
          <cell r="B174" t="str">
            <v>ប៉ែន បុប្ផា</v>
          </cell>
          <cell r="C174" t="str">
            <v>3000031358</v>
          </cell>
          <cell r="D174" t="str">
            <v>ប៉ែន បុប្ផា</v>
          </cell>
          <cell r="E174" t="str">
            <v>PEN BOPHA</v>
          </cell>
          <cell r="F174">
            <v>110000407558</v>
          </cell>
        </row>
        <row r="175">
          <cell r="B175" t="str">
            <v>ញឹម ម៉ី</v>
          </cell>
          <cell r="C175" t="str">
            <v>3000031359</v>
          </cell>
          <cell r="D175" t="str">
            <v>ញឹម ម៉ី</v>
          </cell>
          <cell r="E175" t="str">
            <v xml:space="preserve">NHIM MEY </v>
          </cell>
          <cell r="F175">
            <v>700000030726</v>
          </cell>
        </row>
        <row r="176">
          <cell r="B176" t="str">
            <v>អ៊ុក ដាវ៉ាន់ឌី</v>
          </cell>
          <cell r="C176">
            <v>1640700107</v>
          </cell>
          <cell r="D176" t="str">
            <v>អ៊ុក ដាវ៉ាន់ឌី</v>
          </cell>
          <cell r="E176" t="str">
            <v>OUK DAVANDY</v>
          </cell>
          <cell r="F176" t="str">
            <v>0570000046346</v>
          </cell>
        </row>
        <row r="177">
          <cell r="B177" t="str">
            <v>លឹម ឈុនលាង</v>
          </cell>
          <cell r="C177">
            <v>1880100059</v>
          </cell>
          <cell r="D177" t="str">
            <v>លឹម ឈុនលាង</v>
          </cell>
          <cell r="E177" t="str">
            <v>LIM CHHUNLEANG</v>
          </cell>
          <cell r="F177" t="str">
            <v>0010002839674</v>
          </cell>
        </row>
        <row r="178">
          <cell r="B178" t="str">
            <v>សុកខុន ដាវីដ</v>
          </cell>
          <cell r="C178" t="str">
            <v>1811200374</v>
          </cell>
          <cell r="D178" t="str">
            <v>សុកខុន ដាវីដ</v>
          </cell>
          <cell r="E178" t="str">
            <v>SOKKHON DAVID</v>
          </cell>
          <cell r="F178" t="str">
            <v>0010002555811</v>
          </cell>
        </row>
        <row r="179">
          <cell r="B179" t="str">
            <v>អាន ថៃសុជាតិ</v>
          </cell>
          <cell r="C179" t="str">
            <v>1631200010</v>
          </cell>
          <cell r="D179" t="str">
            <v>អាន ថៃសុជាតិ</v>
          </cell>
          <cell r="E179" t="str">
            <v>AN THAYSOCHEAT</v>
          </cell>
          <cell r="F179" t="str">
            <v>0010002532037</v>
          </cell>
        </row>
        <row r="180">
          <cell r="B180" t="str">
            <v>នង កណ្ណិកា</v>
          </cell>
          <cell r="C180" t="str">
            <v>2620800023</v>
          </cell>
          <cell r="D180" t="str">
            <v>នង កណ្ណិកា</v>
          </cell>
          <cell r="E180" t="str">
            <v>NONG KANIKA</v>
          </cell>
          <cell r="F180" t="str">
            <v>0010002529071</v>
          </cell>
        </row>
        <row r="181">
          <cell r="B181" t="str">
            <v>សៅ សុគន្ធកេត្យា</v>
          </cell>
          <cell r="C181" t="str">
            <v>2641200063</v>
          </cell>
          <cell r="D181" t="str">
            <v>សៅ សុគន្ធកេត្យា</v>
          </cell>
          <cell r="E181" t="str">
            <v>SAU SOKUNKETHYA</v>
          </cell>
          <cell r="F181" t="str">
            <v>0010002553541</v>
          </cell>
        </row>
        <row r="182">
          <cell r="B182" t="str">
            <v>អ៊ូ ហៀង</v>
          </cell>
          <cell r="C182" t="str">
            <v>1741300003</v>
          </cell>
          <cell r="D182" t="str">
            <v>អ៊ូ ហៀង</v>
          </cell>
          <cell r="E182" t="str">
            <v>OU HEANG</v>
          </cell>
          <cell r="F182" t="str">
            <v>0010002536876</v>
          </cell>
        </row>
        <row r="183">
          <cell r="B183" t="str">
            <v>ប៉ាំង វណ្ណរេត</v>
          </cell>
          <cell r="C183" t="str">
            <v>1741200426</v>
          </cell>
          <cell r="D183" t="str">
            <v>ប៉ាំង វណ្ណរេត</v>
          </cell>
          <cell r="E183" t="str">
            <v>PAING VANNAKRETH</v>
          </cell>
          <cell r="F183" t="str">
            <v>0010002541233</v>
          </cell>
        </row>
        <row r="184">
          <cell r="B184" t="str">
            <v>ទី សេរីរិទ្ធ</v>
          </cell>
          <cell r="C184" t="str">
            <v>1651200039</v>
          </cell>
          <cell r="D184" t="str">
            <v>ទី សេរីរិទ្ធ</v>
          </cell>
          <cell r="E184" t="str">
            <v>TY SEREIRITH</v>
          </cell>
          <cell r="F184" t="str">
            <v>0010002535756</v>
          </cell>
        </row>
        <row r="185">
          <cell r="B185" t="str">
            <v>ឡូ សុភារិទ្ឋ</v>
          </cell>
          <cell r="C185" t="str">
            <v>1811200232</v>
          </cell>
          <cell r="D185" t="str">
            <v>ឡូ សុភារិទ្ឋ</v>
          </cell>
          <cell r="E185" t="str">
            <v>LO SOPHEARITH</v>
          </cell>
          <cell r="F185" t="str">
            <v>0010003322888</v>
          </cell>
        </row>
        <row r="186">
          <cell r="B186" t="str">
            <v>ជួ ផេង</v>
          </cell>
          <cell r="C186" t="str">
            <v>1740500225</v>
          </cell>
          <cell r="D186" t="str">
            <v>ជួ ផេង</v>
          </cell>
          <cell r="E186" t="str">
            <v>CHOUR PHENG</v>
          </cell>
          <cell r="F186" t="str">
            <v>0010004398567</v>
          </cell>
        </row>
        <row r="187">
          <cell r="B187" t="str">
            <v>យូ បូរី</v>
          </cell>
          <cell r="C187" t="str">
            <v>3000031439</v>
          </cell>
          <cell r="D187" t="str">
            <v>យូ បូរី</v>
          </cell>
          <cell r="E187" t="str">
            <v>YOU BORY</v>
          </cell>
          <cell r="F187">
            <v>430000269411</v>
          </cell>
        </row>
        <row r="188">
          <cell r="B188" t="str">
            <v>ហេង អៀង</v>
          </cell>
          <cell r="C188" t="str">
            <v>3000031440</v>
          </cell>
          <cell r="D188" t="str">
            <v>ហេង អៀង</v>
          </cell>
          <cell r="E188" t="str">
            <v>HENG EANG</v>
          </cell>
          <cell r="F188">
            <v>240000470261</v>
          </cell>
        </row>
        <row r="189">
          <cell r="B189" t="str">
            <v>សេង ពុទ្ធារី</v>
          </cell>
          <cell r="C189" t="str">
            <v>3000031441</v>
          </cell>
          <cell r="D189" t="str">
            <v>សេង ពុទ្ធារី</v>
          </cell>
          <cell r="E189" t="str">
            <v>SENG PUTHEARY</v>
          </cell>
          <cell r="F189">
            <v>450000300492</v>
          </cell>
        </row>
        <row r="190">
          <cell r="B190" t="str">
            <v>ថោង ពៅពិសា</v>
          </cell>
          <cell r="C190" t="str">
            <v>3000031442</v>
          </cell>
          <cell r="D190" t="str">
            <v>ថោង ពៅពិសា</v>
          </cell>
          <cell r="E190" t="str">
            <v>THAONG POVPISA</v>
          </cell>
          <cell r="F190">
            <v>420000359048</v>
          </cell>
        </row>
        <row r="191">
          <cell r="B191" t="str">
            <v>ថា ចាន់ថន</v>
          </cell>
          <cell r="C191" t="str">
            <v>3000031443</v>
          </cell>
          <cell r="D191" t="str">
            <v>ថា ចាន់ថន</v>
          </cell>
          <cell r="E191" t="str">
            <v>THA CHANTHAN</v>
          </cell>
          <cell r="F191">
            <v>420000357579</v>
          </cell>
        </row>
        <row r="192">
          <cell r="B192" t="str">
            <v>ម៉ៅ សុខា</v>
          </cell>
          <cell r="C192" t="str">
            <v>3000031444</v>
          </cell>
          <cell r="D192" t="str">
            <v>ម៉ៅ សុខា</v>
          </cell>
          <cell r="E192" t="str">
            <v>MOV SOKHA</v>
          </cell>
          <cell r="F192">
            <v>670000126646</v>
          </cell>
        </row>
        <row r="193">
          <cell r="B193" t="str">
            <v>ជ្រុន ថេរ៉ាវ៉ាត្រា</v>
          </cell>
          <cell r="C193" t="str">
            <v>3000031445</v>
          </cell>
          <cell r="D193" t="str">
            <v>ជ្រុន ថេរ៉ាវ៉ាត្រា</v>
          </cell>
          <cell r="E193" t="str">
            <v>CHRUN THERAWATRA</v>
          </cell>
          <cell r="F193">
            <v>450000301537</v>
          </cell>
        </row>
        <row r="194">
          <cell r="B194" t="str">
            <v>សរ ឈុនលីម</v>
          </cell>
          <cell r="C194" t="str">
            <v>3000006802</v>
          </cell>
          <cell r="D194" t="str">
            <v>សរ ឈុនលីម</v>
          </cell>
          <cell r="E194" t="str">
            <v>SAR CHHUNLIM</v>
          </cell>
          <cell r="F194" t="str">
            <v>0010002637753</v>
          </cell>
        </row>
        <row r="195">
          <cell r="B195" t="str">
            <v>បេង ហេង</v>
          </cell>
          <cell r="C195">
            <v>3000006803</v>
          </cell>
          <cell r="D195" t="str">
            <v>បេង ហេង</v>
          </cell>
          <cell r="E195" t="str">
            <v>BENG HENG</v>
          </cell>
          <cell r="F195" t="str">
            <v>0010002637807</v>
          </cell>
        </row>
        <row r="196">
          <cell r="B196" t="str">
            <v>ទន់ វណ្ណនី</v>
          </cell>
          <cell r="C196">
            <v>2592100121</v>
          </cell>
          <cell r="D196" t="str">
            <v>ទន់ វណ្ណនី</v>
          </cell>
          <cell r="E196" t="str">
            <v>TUN VANNY</v>
          </cell>
          <cell r="F196" t="str">
            <v>0030000431393</v>
          </cell>
        </row>
        <row r="197">
          <cell r="B197" t="str">
            <v>កែវ សុវណ្ណមុន្នី</v>
          </cell>
          <cell r="C197" t="str">
            <v>1620800195</v>
          </cell>
          <cell r="D197" t="str">
            <v>កែវ សុវណ្ណមុន្នី</v>
          </cell>
          <cell r="E197" t="str">
            <v>KEO SOVANMONY</v>
          </cell>
          <cell r="F197" t="str">
            <v>0010002527524</v>
          </cell>
        </row>
        <row r="198">
          <cell r="B198" t="str">
            <v>ញ៉ែម គឹមហូយ</v>
          </cell>
          <cell r="C198" t="str">
            <v>1580400003</v>
          </cell>
          <cell r="D198" t="str">
            <v>ញ៉ែម គឹមហូយ</v>
          </cell>
          <cell r="E198" t="str">
            <v>NHEM KIMHOY</v>
          </cell>
          <cell r="F198" t="str">
            <v>0010002526587</v>
          </cell>
        </row>
        <row r="199">
          <cell r="B199" t="str">
            <v>សុខ យិញ</v>
          </cell>
          <cell r="C199" t="str">
            <v>1631400164</v>
          </cell>
          <cell r="D199" t="str">
            <v>សុខ យិញ</v>
          </cell>
          <cell r="E199" t="str">
            <v>SOK YINH</v>
          </cell>
          <cell r="F199" t="str">
            <v>0010002783466</v>
          </cell>
        </row>
        <row r="200">
          <cell r="B200" t="str">
            <v>នាក់ ហេង</v>
          </cell>
          <cell r="C200" t="str">
            <v>3000031059</v>
          </cell>
          <cell r="D200" t="str">
            <v>នាក់ ហេង</v>
          </cell>
          <cell r="E200" t="str">
            <v>NEAK HENG</v>
          </cell>
          <cell r="F200" t="str">
            <v>0010003936886</v>
          </cell>
        </row>
        <row r="201">
          <cell r="B201" t="str">
            <v>លូ សាក់</v>
          </cell>
          <cell r="C201" t="str">
            <v>3000031060</v>
          </cell>
          <cell r="D201" t="str">
            <v>លូ សាក់</v>
          </cell>
          <cell r="E201" t="str">
            <v>LOU SAK</v>
          </cell>
          <cell r="F201" t="str">
            <v>0010003936808</v>
          </cell>
        </row>
        <row r="202">
          <cell r="B202" t="str">
            <v>ខេង ភារុន</v>
          </cell>
          <cell r="C202" t="str">
            <v>3000031084</v>
          </cell>
          <cell r="D202" t="str">
            <v>ខេង ភារុន</v>
          </cell>
          <cell r="E202" t="str">
            <v>KENG PHEARUN</v>
          </cell>
          <cell r="F202" t="str">
            <v>0510000056567</v>
          </cell>
        </row>
        <row r="203">
          <cell r="B203" t="str">
            <v>ស៊ុំ ចន្ធា</v>
          </cell>
          <cell r="C203" t="str">
            <v>3000031085</v>
          </cell>
          <cell r="D203" t="str">
            <v>ស៊ុំ ចន្ធា</v>
          </cell>
          <cell r="E203" t="str">
            <v>SUM CHANTEA</v>
          </cell>
          <cell r="F203" t="str">
            <v>0260000202427</v>
          </cell>
        </row>
        <row r="204">
          <cell r="B204" t="str">
            <v>សួស សុខា</v>
          </cell>
          <cell r="C204" t="str">
            <v>3000031086</v>
          </cell>
          <cell r="D204" t="str">
            <v>សួស សុខា</v>
          </cell>
          <cell r="E204" t="str">
            <v>SOUS SOKHA</v>
          </cell>
          <cell r="F204" t="str">
            <v>0260000202314</v>
          </cell>
        </row>
        <row r="205">
          <cell r="B205" t="str">
            <v>ថោង សឿន</v>
          </cell>
          <cell r="C205" t="str">
            <v>3000031088</v>
          </cell>
          <cell r="D205" t="str">
            <v>ថោង សឿន</v>
          </cell>
          <cell r="E205" t="str">
            <v>THONG SOEUN</v>
          </cell>
          <cell r="F205" t="str">
            <v>0130000237303</v>
          </cell>
        </row>
        <row r="206">
          <cell r="B206" t="str">
            <v>អ៊ូ សុខហេង</v>
          </cell>
          <cell r="C206" t="str">
            <v>3000031089</v>
          </cell>
          <cell r="D206" t="str">
            <v>អ៊ូ សុខហេង</v>
          </cell>
          <cell r="E206" t="str">
            <v>OU SOKHENG</v>
          </cell>
          <cell r="F206" t="str">
            <v>0010004349461</v>
          </cell>
        </row>
        <row r="207">
          <cell r="B207" t="str">
            <v>អែម សំណាង</v>
          </cell>
          <cell r="C207" t="str">
            <v>3000031090</v>
          </cell>
          <cell r="D207" t="str">
            <v>អែម សំណាង</v>
          </cell>
          <cell r="E207" t="str">
            <v>EM SAMNANG</v>
          </cell>
          <cell r="F207" t="str">
            <v>0130000250032</v>
          </cell>
        </row>
        <row r="208">
          <cell r="B208" t="str">
            <v>ឃឹម ថន</v>
          </cell>
          <cell r="C208" t="str">
            <v>3000031091</v>
          </cell>
          <cell r="D208" t="str">
            <v>ឃឹម ថន</v>
          </cell>
          <cell r="E208" t="str">
            <v>KHOEM THORN</v>
          </cell>
          <cell r="F208" t="str">
            <v>0260000202306</v>
          </cell>
        </row>
        <row r="209">
          <cell r="B209" t="str">
            <v>ព្រំ កុសល</v>
          </cell>
          <cell r="C209" t="str">
            <v>3000031092</v>
          </cell>
          <cell r="D209" t="str">
            <v>ព្រំ កុសល</v>
          </cell>
          <cell r="E209" t="str">
            <v>PROM KOSAL</v>
          </cell>
          <cell r="F209" t="str">
            <v>0260000202357</v>
          </cell>
        </row>
        <row r="210">
          <cell r="B210" t="str">
            <v>មួង ផានី</v>
          </cell>
          <cell r="C210" t="str">
            <v>3000031093</v>
          </cell>
          <cell r="D210" t="str">
            <v>មួង ផានី</v>
          </cell>
          <cell r="E210" t="str">
            <v>MOUNG PHANY</v>
          </cell>
          <cell r="F210" t="str">
            <v>0260000202292</v>
          </cell>
        </row>
        <row r="211">
          <cell r="B211" t="str">
            <v>ឃុត ស៊ីវភីង</v>
          </cell>
          <cell r="C211" t="str">
            <v>3000031094</v>
          </cell>
          <cell r="D211" t="str">
            <v>ឃុត ស៊ីវភីង</v>
          </cell>
          <cell r="E211" t="str">
            <v>KHOUT SIVPHING</v>
          </cell>
          <cell r="F211" t="str">
            <v>0260000202268</v>
          </cell>
        </row>
        <row r="212">
          <cell r="B212" t="str">
            <v>នេត ប៊ុនឈឿន</v>
          </cell>
          <cell r="C212" t="str">
            <v>3000031096</v>
          </cell>
          <cell r="D212" t="str">
            <v>នេត ប៊ុនឈឿន</v>
          </cell>
          <cell r="E212" t="str">
            <v>NET BUN CHHOEUN</v>
          </cell>
          <cell r="F212" t="str">
            <v>0360000137843</v>
          </cell>
        </row>
        <row r="213">
          <cell r="B213" t="str">
            <v>វ៉ា ច័ន្ទកុសល</v>
          </cell>
          <cell r="C213" t="str">
            <v>3000031097</v>
          </cell>
          <cell r="D213" t="str">
            <v>វ៉ា ច័ន្ទកុសល</v>
          </cell>
          <cell r="E213" t="str">
            <v>VA CHANKOSAL</v>
          </cell>
          <cell r="F213" t="str">
            <v>0010004345091</v>
          </cell>
        </row>
        <row r="214">
          <cell r="B214" t="str">
            <v>យ៉ង់ ផាន្នី</v>
          </cell>
          <cell r="C214" t="str">
            <v>3000031098</v>
          </cell>
          <cell r="D214" t="str">
            <v>យ៉ង់ ផាន្នី</v>
          </cell>
          <cell r="E214" t="str">
            <v>YONG PHANNY</v>
          </cell>
          <cell r="F214" t="str">
            <v>0010004352737</v>
          </cell>
        </row>
        <row r="215">
          <cell r="B215" t="str">
            <v>មាស មរកត</v>
          </cell>
          <cell r="C215" t="str">
            <v>3000031099</v>
          </cell>
          <cell r="D215" t="str">
            <v>មាស មរកត</v>
          </cell>
          <cell r="E215" t="str">
            <v>MEAS MOROKOT</v>
          </cell>
          <cell r="F215" t="str">
            <v>0010004349321</v>
          </cell>
        </row>
        <row r="216">
          <cell r="B216" t="str">
            <v>សៀង ប៊ុនហ៊ាង</v>
          </cell>
          <cell r="C216" t="str">
            <v>3000031100</v>
          </cell>
          <cell r="D216" t="str">
            <v>សៀង ប៊ុនហ៊ាង</v>
          </cell>
          <cell r="E216" t="str">
            <v>SEANG BUNHEANG</v>
          </cell>
          <cell r="F216" t="str">
            <v>0480000189814</v>
          </cell>
        </row>
        <row r="217">
          <cell r="B217" t="str">
            <v>នូន ចាន់ធឿន</v>
          </cell>
          <cell r="C217" t="str">
            <v>3000031101</v>
          </cell>
          <cell r="D217" t="str">
            <v>នូន ចាន់ធឿន</v>
          </cell>
          <cell r="E217" t="str">
            <v>NUON CHANTHOEUN</v>
          </cell>
          <cell r="F217" t="str">
            <v>0010004349167</v>
          </cell>
        </row>
        <row r="218">
          <cell r="B218" t="str">
            <v>ស៊ុន សុម៉ាលីន</v>
          </cell>
          <cell r="C218" t="str">
            <v>3000031103</v>
          </cell>
          <cell r="D218" t="str">
            <v>ស៊ុន សុម៉ាលីន</v>
          </cell>
          <cell r="E218" t="str">
            <v>SUN SOMALIN</v>
          </cell>
          <cell r="F218" t="str">
            <v>0010004342629</v>
          </cell>
        </row>
        <row r="219">
          <cell r="B219" t="str">
            <v>ឃុត ណារិន</v>
          </cell>
          <cell r="C219" t="str">
            <v>3000031104</v>
          </cell>
          <cell r="D219" t="str">
            <v>ឃុត ណារិន</v>
          </cell>
          <cell r="E219" t="str">
            <v>KHUT NARIN</v>
          </cell>
          <cell r="F219" t="str">
            <v>0480000188052</v>
          </cell>
        </row>
        <row r="220">
          <cell r="B220" t="str">
            <v>និញ ចំរើន</v>
          </cell>
          <cell r="C220" t="str">
            <v>3000031106</v>
          </cell>
          <cell r="D220" t="str">
            <v>និញ ចំរើន</v>
          </cell>
          <cell r="E220" t="str">
            <v>NINH CHAMROUEN</v>
          </cell>
          <cell r="F220" t="str">
            <v>0260000202276</v>
          </cell>
        </row>
        <row r="221">
          <cell r="B221" t="str">
            <v>ងួន ហេ</v>
          </cell>
          <cell r="C221" t="str">
            <v>3000031107</v>
          </cell>
          <cell r="D221" t="str">
            <v>ងួន ហេ</v>
          </cell>
          <cell r="E221" t="str">
            <v>NGOUN HE</v>
          </cell>
          <cell r="F221" t="str">
            <v>0240000219402</v>
          </cell>
        </row>
        <row r="222">
          <cell r="B222" t="str">
            <v>ជា សុផា</v>
          </cell>
          <cell r="C222" t="str">
            <v>3000031108</v>
          </cell>
          <cell r="D222" t="str">
            <v>ជា សុផា</v>
          </cell>
          <cell r="E222" t="str">
            <v>CHEA SOPHA</v>
          </cell>
          <cell r="F222" t="str">
            <v>0510000056543</v>
          </cell>
        </row>
        <row r="223">
          <cell r="B223" t="str">
            <v>ជ័យ សំអូន</v>
          </cell>
          <cell r="C223" t="str">
            <v>3000031109</v>
          </cell>
          <cell r="D223" t="str">
            <v>ជ័យ សំអូន</v>
          </cell>
          <cell r="E223" t="str">
            <v>CHEY SOMOUN</v>
          </cell>
          <cell r="F223" t="str">
            <v>0010004345277</v>
          </cell>
        </row>
        <row r="224">
          <cell r="B224" t="str">
            <v>អ៊ុន នេត</v>
          </cell>
          <cell r="C224" t="str">
            <v>3000031251</v>
          </cell>
          <cell r="D224" t="str">
            <v>អ៊ុន នេត</v>
          </cell>
          <cell r="E224" t="str">
            <v>UN NETH</v>
          </cell>
          <cell r="F224" t="str">
            <v>0460000092917</v>
          </cell>
        </row>
        <row r="225">
          <cell r="B225" t="str">
            <v>ថន ថុល</v>
          </cell>
          <cell r="C225" t="str">
            <v>3000031111</v>
          </cell>
          <cell r="D225" t="str">
            <v>ថន ថុល</v>
          </cell>
          <cell r="E225" t="str">
            <v>THAN THOL</v>
          </cell>
          <cell r="F225" t="str">
            <v>0010004351024</v>
          </cell>
        </row>
        <row r="226">
          <cell r="B226" t="str">
            <v>មាស សំណាង</v>
          </cell>
          <cell r="C226" t="str">
            <v>3000031112</v>
          </cell>
          <cell r="D226" t="str">
            <v>មាស សំណាង</v>
          </cell>
          <cell r="E226" t="str">
            <v>MEAS SAMNANG</v>
          </cell>
          <cell r="F226" t="str">
            <v>0360000137894</v>
          </cell>
        </row>
        <row r="227">
          <cell r="B227" t="str">
            <v>ឌិន សំអឿន</v>
          </cell>
          <cell r="C227" t="str">
            <v>3000031113</v>
          </cell>
          <cell r="D227" t="str">
            <v>ឌិន សំអឿន</v>
          </cell>
          <cell r="E227" t="str">
            <v>DEN SAMOEURN</v>
          </cell>
          <cell r="F227" t="str">
            <v>0010004351547</v>
          </cell>
        </row>
        <row r="228">
          <cell r="B228" t="str">
            <v>ឡេង សុខា</v>
          </cell>
          <cell r="C228" t="str">
            <v>3000031114</v>
          </cell>
          <cell r="D228" t="str">
            <v>ឡេង សុខា</v>
          </cell>
          <cell r="E228" t="str">
            <v>LENG SOKHA</v>
          </cell>
          <cell r="F228" t="str">
            <v>0510000056608</v>
          </cell>
        </row>
        <row r="229">
          <cell r="B229" t="str">
            <v>មឿន សុភាព</v>
          </cell>
          <cell r="C229" t="str">
            <v>3000031117</v>
          </cell>
          <cell r="D229" t="str">
            <v>មឿន សុភាព</v>
          </cell>
          <cell r="E229" t="str">
            <v>MOEUN SOPHEAP</v>
          </cell>
          <cell r="F229" t="str">
            <v>0010004345679</v>
          </cell>
        </row>
        <row r="230">
          <cell r="B230" t="str">
            <v>គឹមមាស មារតី</v>
          </cell>
          <cell r="C230" t="str">
            <v>3000031118</v>
          </cell>
          <cell r="D230" t="str">
            <v>គឹមមាស មារតី</v>
          </cell>
          <cell r="E230" t="str">
            <v>MEMMEAS MEAR DEY</v>
          </cell>
          <cell r="F230" t="str">
            <v>0480000185649</v>
          </cell>
        </row>
        <row r="231">
          <cell r="B231" t="str">
            <v>លៀង ភា</v>
          </cell>
          <cell r="C231" t="str">
            <v>3000031119</v>
          </cell>
          <cell r="D231" t="str">
            <v>លៀង ភា</v>
          </cell>
          <cell r="E231" t="str">
            <v>LEANG SOPHEA</v>
          </cell>
          <cell r="F231" t="str">
            <v>0130000236897</v>
          </cell>
        </row>
        <row r="232">
          <cell r="B232" t="str">
            <v>ជួនមុំថុល រស្មី</v>
          </cell>
          <cell r="C232" t="str">
            <v>3000031120</v>
          </cell>
          <cell r="D232" t="str">
            <v>ជួនមុំថុល រស្មី</v>
          </cell>
          <cell r="E232" t="str">
            <v>CHUONMOMTHO
RAKSMEY</v>
          </cell>
          <cell r="F232" t="str">
            <v>0480000185622</v>
          </cell>
        </row>
        <row r="233">
          <cell r="B233" t="str">
            <v>អ៊ុច ភណ្ណារ៉ា</v>
          </cell>
          <cell r="C233" t="str">
            <v>3000031121</v>
          </cell>
          <cell r="D233" t="str">
            <v>អ៊ុច ភណ្ណារ៉ា</v>
          </cell>
          <cell r="E233" t="str">
            <v>OUCH PHORNARA</v>
          </cell>
          <cell r="F233" t="str">
            <v>0480000185606</v>
          </cell>
        </row>
        <row r="234">
          <cell r="B234" t="str">
            <v>ថន សុភក្តិ</v>
          </cell>
          <cell r="C234" t="str">
            <v>3000031123</v>
          </cell>
          <cell r="D234" t="str">
            <v>ថន សុភក្តិ</v>
          </cell>
          <cell r="E234" t="str">
            <v>THAN SOPHEAK</v>
          </cell>
          <cell r="F234" t="str">
            <v>0010004343021</v>
          </cell>
        </row>
        <row r="235">
          <cell r="B235" t="str">
            <v>ចេង ណេន</v>
          </cell>
          <cell r="C235" t="str">
            <v>3000031124</v>
          </cell>
          <cell r="D235" t="str">
            <v>ចេង ណេន</v>
          </cell>
          <cell r="E235" t="str">
            <v>CHENG NEN</v>
          </cell>
          <cell r="F235" t="str">
            <v>0260000202128</v>
          </cell>
        </row>
        <row r="236">
          <cell r="B236" t="str">
            <v>ហ៊ុយ សម្បត្តិ</v>
          </cell>
          <cell r="C236" t="str">
            <v>3000031125</v>
          </cell>
          <cell r="D236" t="str">
            <v>ហ៊ុយ សម្បត្តិ</v>
          </cell>
          <cell r="E236" t="str">
            <v>HUY SAMBATH</v>
          </cell>
          <cell r="F236" t="str">
            <v>0010004349248</v>
          </cell>
        </row>
        <row r="237">
          <cell r="B237" t="str">
            <v>សាន ស៊ីថា</v>
          </cell>
          <cell r="C237" t="str">
            <v>3000031126</v>
          </cell>
          <cell r="D237" t="str">
            <v>សាន ស៊ីថា</v>
          </cell>
          <cell r="E237" t="str">
            <v>SAN SITHA</v>
          </cell>
          <cell r="F237" t="str">
            <v>0210000175468</v>
          </cell>
        </row>
        <row r="238">
          <cell r="B238" t="str">
            <v>ស៊ាង ប៊ុនសាន</v>
          </cell>
          <cell r="C238" t="str">
            <v>3000031127</v>
          </cell>
          <cell r="D238" t="str">
            <v>ស៊ាង ប៊ុនសាន</v>
          </cell>
          <cell r="E238" t="str">
            <v>SEANG BUNSAN</v>
          </cell>
          <cell r="F238" t="str">
            <v>0260000202257</v>
          </cell>
        </row>
        <row r="239">
          <cell r="B239" t="str">
            <v>មុំ ចន្នា</v>
          </cell>
          <cell r="C239" t="str">
            <v>3000031128</v>
          </cell>
          <cell r="D239" t="str">
            <v>មុំ ចន្នា</v>
          </cell>
          <cell r="E239" t="str">
            <v>MOM CHANNA</v>
          </cell>
          <cell r="F239" t="str">
            <v>0260000202349</v>
          </cell>
        </row>
        <row r="240">
          <cell r="B240" t="str">
            <v>ចាន់ សារ៉េត</v>
          </cell>
          <cell r="C240" t="str">
            <v>3000031129</v>
          </cell>
          <cell r="D240" t="str">
            <v>ចាន់ សារ៉េត</v>
          </cell>
          <cell r="E240" t="str">
            <v>CHAN SARETH</v>
          </cell>
          <cell r="F240" t="str">
            <v>0270000077469</v>
          </cell>
        </row>
        <row r="241">
          <cell r="B241" t="str">
            <v>សយ សំអុន</v>
          </cell>
          <cell r="C241" t="str">
            <v>3000031130</v>
          </cell>
          <cell r="D241" t="str">
            <v>សយ សំអុន</v>
          </cell>
          <cell r="E241" t="str">
            <v>SOY SAM ON</v>
          </cell>
          <cell r="F241" t="str">
            <v>0010004349194</v>
          </cell>
        </row>
        <row r="242">
          <cell r="B242" t="str">
            <v>សៀ គន្ធា</v>
          </cell>
          <cell r="C242" t="str">
            <v>3000031132</v>
          </cell>
          <cell r="D242" t="str">
            <v>សៀ គន្ធា</v>
          </cell>
          <cell r="E242" t="str">
            <v>SIE KUNTHEA</v>
          </cell>
          <cell r="F242" t="str">
            <v>0460000092941</v>
          </cell>
        </row>
        <row r="243">
          <cell r="B243" t="str">
            <v>ហង់ សូរិយា</v>
          </cell>
          <cell r="C243" t="str">
            <v>3000031134</v>
          </cell>
          <cell r="D243" t="str">
            <v>ហង់ សូរិយា</v>
          </cell>
          <cell r="E243" t="str">
            <v>HANG SORIYA</v>
          </cell>
          <cell r="F243" t="str">
            <v>0510000056535</v>
          </cell>
        </row>
        <row r="244">
          <cell r="B244" t="str">
            <v>ម៉ុម ធន</v>
          </cell>
          <cell r="C244" t="str">
            <v>3000031136</v>
          </cell>
          <cell r="D244" t="str">
            <v>ម៉ុម ធន</v>
          </cell>
          <cell r="E244" t="str">
            <v>MOM THORN</v>
          </cell>
          <cell r="F244" t="str">
            <v>0270000077477</v>
          </cell>
        </row>
        <row r="245">
          <cell r="B245" t="str">
            <v>លីវ ថារីន</v>
          </cell>
          <cell r="C245" t="str">
            <v>3000031137</v>
          </cell>
          <cell r="D245" t="str">
            <v>លីវ ថារីន</v>
          </cell>
          <cell r="E245" t="str">
            <v>LIV THARIN</v>
          </cell>
          <cell r="F245" t="str">
            <v>0260000202209</v>
          </cell>
        </row>
        <row r="246">
          <cell r="B246" t="str">
            <v>ហ៊ន គឹមហុក</v>
          </cell>
          <cell r="C246" t="str">
            <v>3000031138</v>
          </cell>
          <cell r="D246" t="str">
            <v>ហ៊ន គឹមហុក</v>
          </cell>
          <cell r="E246" t="str">
            <v>HORN KIMHOK</v>
          </cell>
          <cell r="F246" t="str">
            <v>0430000128257</v>
          </cell>
        </row>
        <row r="247">
          <cell r="B247" t="str">
            <v>ជួនមុំថុល ច័ន្ទថង</v>
          </cell>
          <cell r="C247" t="str">
            <v>3000031139</v>
          </cell>
          <cell r="D247" t="str">
            <v>ជួនមុំថុល ច័ន្ទថង</v>
          </cell>
          <cell r="E247" t="str">
            <v>CHUONMOMTHOL
CHANTHORNG</v>
          </cell>
          <cell r="F247" t="str">
            <v>0450000075421</v>
          </cell>
        </row>
        <row r="248">
          <cell r="B248" t="str">
            <v>អួន គឹមសួរ</v>
          </cell>
          <cell r="C248" t="str">
            <v>3000031147</v>
          </cell>
          <cell r="D248" t="str">
            <v>អួន គឹមសួរ</v>
          </cell>
          <cell r="E248" t="str">
            <v>UON KIMSUO</v>
          </cell>
          <cell r="F248" t="str">
            <v>0440000029319</v>
          </cell>
        </row>
        <row r="249">
          <cell r="B249" t="str">
            <v>គី ជិន</v>
          </cell>
          <cell r="C249" t="str">
            <v>3000031148</v>
          </cell>
          <cell r="D249" t="str">
            <v>គី ជិន</v>
          </cell>
          <cell r="E249" t="str">
            <v>KY CHIN</v>
          </cell>
          <cell r="F249" t="str">
            <v>0020000501892</v>
          </cell>
        </row>
        <row r="250">
          <cell r="B250" t="str">
            <v>សៀង សុបិន</v>
          </cell>
          <cell r="C250" t="str">
            <v>3000031149</v>
          </cell>
          <cell r="D250" t="str">
            <v>សៀង សុបិន</v>
          </cell>
          <cell r="E250" t="str">
            <v>SEANG SOBIN</v>
          </cell>
          <cell r="F250" t="str">
            <v>0580000003607</v>
          </cell>
        </row>
        <row r="251">
          <cell r="B251" t="str">
            <v>ប៉េង ស៊ីនួន</v>
          </cell>
          <cell r="C251" t="str">
            <v>3000031150</v>
          </cell>
          <cell r="D251" t="str">
            <v>ប៉េង ស៊ីនួន</v>
          </cell>
          <cell r="E251" t="str">
            <v>PENG SINOUN</v>
          </cell>
          <cell r="F251" t="str">
            <v>0520000053418</v>
          </cell>
        </row>
        <row r="252">
          <cell r="B252" t="str">
            <v>ឈុន មុំ</v>
          </cell>
          <cell r="C252" t="str">
            <v>3000031151</v>
          </cell>
          <cell r="D252" t="str">
            <v>ឈុន មុំ</v>
          </cell>
          <cell r="E252" t="str">
            <v>CHHUN MOM</v>
          </cell>
          <cell r="F252" t="str">
            <v>0440000058165</v>
          </cell>
        </row>
        <row r="253">
          <cell r="B253" t="str">
            <v>សៀង សាលីន</v>
          </cell>
          <cell r="C253" t="str">
            <v>3000031152</v>
          </cell>
          <cell r="D253" t="str">
            <v>សៀង សាលីន</v>
          </cell>
          <cell r="E253" t="str">
            <v>SEANG SALIN</v>
          </cell>
          <cell r="F253" t="str">
            <v>0010004342602</v>
          </cell>
        </row>
        <row r="254">
          <cell r="B254" t="str">
            <v>ឃិន សុខន</v>
          </cell>
          <cell r="C254" t="str">
            <v>3000031153</v>
          </cell>
          <cell r="D254" t="str">
            <v>ឃិន សុខន</v>
          </cell>
          <cell r="E254" t="str">
            <v>KHIN SOKHAN</v>
          </cell>
          <cell r="F254" t="str">
            <v>0010004345652</v>
          </cell>
        </row>
        <row r="255">
          <cell r="B255" t="str">
            <v>ម៉ាន សាបាន</v>
          </cell>
          <cell r="C255" t="str">
            <v>3000031154</v>
          </cell>
          <cell r="D255" t="str">
            <v>ម៉ាន សាបាន</v>
          </cell>
          <cell r="E255" t="str">
            <v>MANN SABAN</v>
          </cell>
          <cell r="F255" t="str">
            <v>0480000193471</v>
          </cell>
        </row>
        <row r="256">
          <cell r="B256" t="str">
            <v>ហង្ស ស្រីមុំ</v>
          </cell>
          <cell r="C256" t="str">
            <v>3000031155</v>
          </cell>
          <cell r="D256" t="str">
            <v>ហង្ស ស្រីមុំ</v>
          </cell>
          <cell r="E256" t="str">
            <v>HANG SERYMOM</v>
          </cell>
          <cell r="F256" t="str">
            <v>0010004374946</v>
          </cell>
        </row>
        <row r="257">
          <cell r="B257" t="str">
            <v>ប៉ុន វ៉ាន់ឌី</v>
          </cell>
          <cell r="C257" t="str">
            <v>3000031175</v>
          </cell>
          <cell r="D257" t="str">
            <v>ប៉ុន វ៉ាន់ឌី</v>
          </cell>
          <cell r="E257" t="str">
            <v>PON VANDY</v>
          </cell>
          <cell r="F257" t="str">
            <v>0130000256537</v>
          </cell>
        </row>
        <row r="258">
          <cell r="B258" t="str">
            <v>ហុក មុងហេង</v>
          </cell>
          <cell r="C258" t="str">
            <v>3000031177</v>
          </cell>
          <cell r="D258" t="str">
            <v>ហុក មុងហេង</v>
          </cell>
          <cell r="E258" t="str">
            <v>HOK MONG HENG</v>
          </cell>
          <cell r="F258" t="str">
            <v>0130000254728</v>
          </cell>
        </row>
        <row r="259">
          <cell r="B259" t="str">
            <v>មាស ភក្ដី</v>
          </cell>
          <cell r="C259">
            <v>3000031178</v>
          </cell>
          <cell r="D259" t="str">
            <v>មាស ភក្ដី</v>
          </cell>
          <cell r="E259" t="str">
            <v>MEAS PHEAKDEY</v>
          </cell>
          <cell r="F259" t="str">
            <v>0220000176451</v>
          </cell>
        </row>
        <row r="260">
          <cell r="B260" t="str">
            <v>ហេង បូរ៉ា</v>
          </cell>
          <cell r="C260" t="str">
            <v>3000031179</v>
          </cell>
          <cell r="D260" t="str">
            <v>ហេង បូរ៉ា</v>
          </cell>
          <cell r="E260" t="str">
            <v>HENG BORA</v>
          </cell>
          <cell r="F260" t="str">
            <v>0130000254704</v>
          </cell>
        </row>
        <row r="261">
          <cell r="B261" t="str">
            <v>ហេង ប៊ុនណារិទ្ធ</v>
          </cell>
          <cell r="C261" t="str">
            <v>3000031180</v>
          </cell>
          <cell r="D261" t="str">
            <v>ហេង ប៊ុនណារិទ្ធ</v>
          </cell>
          <cell r="E261" t="str">
            <v>HENG BUNNARITH</v>
          </cell>
          <cell r="F261" t="str">
            <v>0130000254739</v>
          </cell>
        </row>
        <row r="262">
          <cell r="B262" t="str">
            <v>ហង្ស ឆវ័ន្ថ</v>
          </cell>
          <cell r="C262">
            <v>3000031181</v>
          </cell>
          <cell r="D262" t="str">
            <v>ហង្ស ឆវ័ន្ថ</v>
          </cell>
          <cell r="E262" t="str">
            <v>HORNG CHHORVON</v>
          </cell>
          <cell r="F262" t="str">
            <v>0480000221483</v>
          </cell>
        </row>
        <row r="263">
          <cell r="B263" t="str">
            <v>នៅ ណាវិន</v>
          </cell>
          <cell r="C263" t="str">
            <v>3000031182</v>
          </cell>
          <cell r="D263" t="str">
            <v>នៅ ណាវិន</v>
          </cell>
          <cell r="E263" t="str">
            <v>NOV NAVEN</v>
          </cell>
          <cell r="F263" t="str">
            <v>0210000188659</v>
          </cell>
        </row>
        <row r="264">
          <cell r="B264" t="str">
            <v>ហង្ស មុំ</v>
          </cell>
          <cell r="C264" t="str">
            <v>3000031183</v>
          </cell>
          <cell r="D264" t="str">
            <v>ហង្ស មុំ</v>
          </cell>
          <cell r="E264" t="str">
            <v>HANG MOM</v>
          </cell>
          <cell r="F264" t="str">
            <v>0210000188648</v>
          </cell>
        </row>
        <row r="265">
          <cell r="B265" t="str">
            <v>សាយ ប៊ុណ្ណាក់</v>
          </cell>
          <cell r="C265" t="str">
            <v>3000031184</v>
          </cell>
          <cell r="D265" t="str">
            <v>សាយ ប៊ុណ្ណាក់</v>
          </cell>
          <cell r="E265" t="str">
            <v>SAY BUNNAK</v>
          </cell>
          <cell r="F265" t="str">
            <v>0130000256472</v>
          </cell>
        </row>
        <row r="266">
          <cell r="B266" t="str">
            <v>ពូក កុសល</v>
          </cell>
          <cell r="C266" t="str">
            <v>3000031185</v>
          </cell>
          <cell r="D266" t="str">
            <v>ពូក កុសល</v>
          </cell>
          <cell r="E266" t="str">
            <v>POUK KOSAL</v>
          </cell>
          <cell r="F266" t="str">
            <v>0260000220697</v>
          </cell>
        </row>
        <row r="267">
          <cell r="B267" t="str">
            <v>កេត កុសល</v>
          </cell>
          <cell r="C267">
            <v>3000031186</v>
          </cell>
          <cell r="D267" t="str">
            <v>កេត កុសល</v>
          </cell>
          <cell r="E267" t="str">
            <v>KET KOSAL</v>
          </cell>
          <cell r="F267" t="str">
            <v>0270000086719</v>
          </cell>
        </row>
        <row r="268">
          <cell r="B268" t="str">
            <v>ម៉ៅ ចិន្ដា</v>
          </cell>
          <cell r="C268">
            <v>3000031187</v>
          </cell>
          <cell r="D268" t="str">
            <v>ម៉ៅ ចិន្ដា</v>
          </cell>
          <cell r="E268" t="str">
            <v>MAO CHENDA</v>
          </cell>
          <cell r="F268" t="str">
            <v>0270000086727</v>
          </cell>
        </row>
        <row r="269">
          <cell r="B269" t="str">
            <v>ស្រុង វ៉ាន់ណូ</v>
          </cell>
          <cell r="C269">
            <v>3000031188</v>
          </cell>
          <cell r="D269" t="str">
            <v>ស្រុង វ៉ាន់ណូ</v>
          </cell>
          <cell r="E269" t="str">
            <v>SRONG VANNO</v>
          </cell>
          <cell r="F269" t="str">
            <v>0260000220673</v>
          </cell>
        </row>
        <row r="270">
          <cell r="B270" t="str">
            <v>កេត លី</v>
          </cell>
          <cell r="C270">
            <v>3000031189</v>
          </cell>
          <cell r="D270" t="str">
            <v>កេត លី</v>
          </cell>
          <cell r="E270" t="str">
            <v>KET LY</v>
          </cell>
          <cell r="F270" t="str">
            <v>0260000220703</v>
          </cell>
        </row>
        <row r="271">
          <cell r="B271" t="str">
            <v>អ៊ុក តារា</v>
          </cell>
          <cell r="C271" t="str">
            <v>3000031190</v>
          </cell>
          <cell r="D271" t="str">
            <v>អ៊ុក តារា</v>
          </cell>
          <cell r="E271" t="str">
            <v>UK DARA</v>
          </cell>
          <cell r="F271" t="str">
            <v>0020000521311</v>
          </cell>
        </row>
        <row r="272">
          <cell r="B272" t="str">
            <v>រីដេត ដាំវិន</v>
          </cell>
          <cell r="C272">
            <v>3000031191</v>
          </cell>
          <cell r="D272" t="str">
            <v>រីដេត ដាំវិន</v>
          </cell>
          <cell r="E272" t="str">
            <v>RY DETDAMRIN</v>
          </cell>
          <cell r="F272" t="str">
            <v>0510000068118</v>
          </cell>
        </row>
        <row r="273">
          <cell r="B273" t="str">
            <v>កាំង គីម</v>
          </cell>
          <cell r="C273" t="str">
            <v>3000031192</v>
          </cell>
          <cell r="D273" t="str">
            <v>កាំង គីម</v>
          </cell>
          <cell r="E273" t="str">
            <v>KANG KIM</v>
          </cell>
          <cell r="F273" t="str">
            <v>0360000151552</v>
          </cell>
        </row>
        <row r="274">
          <cell r="B274" t="str">
            <v>ជួនមុំថុល ពិសី</v>
          </cell>
          <cell r="C274" t="str">
            <v>3000031193</v>
          </cell>
          <cell r="D274" t="str">
            <v>ជួនមុំថុល ពិសី</v>
          </cell>
          <cell r="E274" t="str">
            <v>CHUONMOMTHOL
PISEY</v>
          </cell>
          <cell r="F274" t="str">
            <v>0240000233294</v>
          </cell>
        </row>
        <row r="275">
          <cell r="B275" t="str">
            <v>ប៉ាល់ វិទ្យា</v>
          </cell>
          <cell r="C275" t="str">
            <v>3000031194</v>
          </cell>
          <cell r="D275" t="str">
            <v>ប៉ាល់ វិទ្យា</v>
          </cell>
          <cell r="E275" t="str">
            <v>PAL VICHEA</v>
          </cell>
          <cell r="F275" t="str">
            <v>0010004557878</v>
          </cell>
        </row>
        <row r="276">
          <cell r="B276" t="str">
            <v>សាន ពិសិដ្ឋ</v>
          </cell>
          <cell r="C276" t="str">
            <v>3000031195</v>
          </cell>
          <cell r="D276" t="str">
            <v>សាន ពិសិដ្ឋ</v>
          </cell>
          <cell r="E276" t="str">
            <v>SAN PISETH</v>
          </cell>
          <cell r="F276" t="str">
            <v>0260000219397</v>
          </cell>
        </row>
        <row r="277">
          <cell r="B277" t="str">
            <v>សុក ស៊ីម៉ុន្ថា</v>
          </cell>
          <cell r="C277">
            <v>3000031196</v>
          </cell>
          <cell r="D277" t="str">
            <v>សុក ស៊ីម៉ុន្ថា</v>
          </cell>
          <cell r="E277" t="str">
            <v>SOK SIMONTHA</v>
          </cell>
          <cell r="F277" t="str">
            <v>0260000219381</v>
          </cell>
        </row>
        <row r="278">
          <cell r="B278" t="str">
            <v>យិន កញ្ញា</v>
          </cell>
          <cell r="C278" t="str">
            <v>3000031197</v>
          </cell>
          <cell r="D278" t="str">
            <v>យិន កញ្ញា</v>
          </cell>
          <cell r="E278" t="str">
            <v>YIN KANHA</v>
          </cell>
          <cell r="F278" t="str">
            <v>0510000068088</v>
          </cell>
        </row>
        <row r="279">
          <cell r="B279" t="str">
            <v>ញឿង ស៊ីដេត</v>
          </cell>
          <cell r="C279" t="str">
            <v>3000031199</v>
          </cell>
          <cell r="D279" t="str">
            <v>ញឿង ស៊ីដេត</v>
          </cell>
          <cell r="E279" t="str">
            <v>NHOEURNG SIDET</v>
          </cell>
          <cell r="F279" t="str">
            <v>0510000068096</v>
          </cell>
        </row>
        <row r="280">
          <cell r="B280" t="str">
            <v>ជា រដ្ឋ</v>
          </cell>
          <cell r="C280" t="str">
            <v>3000031200</v>
          </cell>
          <cell r="D280" t="str">
            <v>ជា រដ្ឋ</v>
          </cell>
          <cell r="E280" t="str">
            <v>CHEA ROTH</v>
          </cell>
          <cell r="F280" t="str">
            <v>0430000136168</v>
          </cell>
        </row>
        <row r="281">
          <cell r="B281" t="str">
            <v>សយ សីហា</v>
          </cell>
          <cell r="C281" t="str">
            <v>3000031158</v>
          </cell>
          <cell r="D281" t="str">
            <v>សយ សីហា</v>
          </cell>
          <cell r="E281" t="str">
            <v>SOY SEYHA</v>
          </cell>
          <cell r="F281" t="str">
            <v>0210000176936</v>
          </cell>
        </row>
        <row r="282">
          <cell r="B282" t="str">
            <v>ឈុំ ឆាត</v>
          </cell>
          <cell r="C282" t="str">
            <v>3000031237</v>
          </cell>
          <cell r="D282" t="str">
            <v>ឈុំ ឆាត</v>
          </cell>
          <cell r="E282" t="str">
            <v>CHHUM CHHAT</v>
          </cell>
          <cell r="F282" t="str">
            <v>0450000101007</v>
          </cell>
        </row>
        <row r="283">
          <cell r="B283" t="str">
            <v>ឃុត ណារ៉ន</v>
          </cell>
          <cell r="C283" t="str">
            <v>3000031242</v>
          </cell>
          <cell r="D283" t="str">
            <v>ឃុត ណារ៉ន</v>
          </cell>
          <cell r="E283" t="str">
            <v>KHUT NARON</v>
          </cell>
          <cell r="F283" t="str">
            <v>0140000177926</v>
          </cell>
        </row>
        <row r="284">
          <cell r="B284" t="str">
            <v>ស្រី ភានិត</v>
          </cell>
          <cell r="C284" t="str">
            <v>3000031240</v>
          </cell>
          <cell r="D284" t="str">
            <v>ស្រី ភានិត</v>
          </cell>
          <cell r="E284" t="str">
            <v>SREY PHEANITH</v>
          </cell>
          <cell r="F284" t="str">
            <v>0450000100922</v>
          </cell>
        </row>
        <row r="285">
          <cell r="B285" t="str">
            <v>ឈន សុធា</v>
          </cell>
          <cell r="C285" t="str">
            <v>3000031204</v>
          </cell>
          <cell r="D285" t="str">
            <v>ឈន សុធា</v>
          </cell>
          <cell r="E285" t="str">
            <v>CHHORN SOTHEA</v>
          </cell>
          <cell r="F285" t="str">
            <v>0140000178205</v>
          </cell>
        </row>
        <row r="286">
          <cell r="B286" t="str">
            <v>ជួនមុំថុល រដ្ឋា</v>
          </cell>
          <cell r="C286">
            <v>3000031236</v>
          </cell>
          <cell r="D286" t="str">
            <v>ជួនមុំថុល រដ្ឋា</v>
          </cell>
          <cell r="E286" t="str">
            <v>CHUONMOMTHOL
RATHA</v>
          </cell>
          <cell r="F286" t="str">
            <v>0130000268907</v>
          </cell>
        </row>
        <row r="287">
          <cell r="B287" t="str">
            <v>ស៊ិន សុធា</v>
          </cell>
          <cell r="C287" t="str">
            <v>3000031232</v>
          </cell>
          <cell r="D287" t="str">
            <v>ស៊ិន សុធា</v>
          </cell>
          <cell r="E287" t="str">
            <v>SIN SOTHEA</v>
          </cell>
          <cell r="F287" t="str">
            <v>0260000240925</v>
          </cell>
        </row>
        <row r="288">
          <cell r="B288" t="str">
            <v>អ៊ឹង សុធារូ</v>
          </cell>
          <cell r="C288" t="str">
            <v>3000031241</v>
          </cell>
          <cell r="D288" t="str">
            <v>អ៊ឹង សុធារូ</v>
          </cell>
          <cell r="E288" t="str">
            <v>ING SOTHEAROO</v>
          </cell>
          <cell r="F288" t="str">
            <v>0450000100938</v>
          </cell>
        </row>
        <row r="289">
          <cell r="B289" t="str">
            <v>សុក ថេត</v>
          </cell>
          <cell r="C289" t="str">
            <v>3000031235</v>
          </cell>
          <cell r="D289" t="str">
            <v>សុក ថេត</v>
          </cell>
          <cell r="E289" t="str">
            <v>SOK THET</v>
          </cell>
          <cell r="F289" t="str">
            <v>0260000240844</v>
          </cell>
        </row>
        <row r="290">
          <cell r="B290" t="str">
            <v>ឈុំ វិឆៃ</v>
          </cell>
          <cell r="C290" t="str">
            <v>3000031206</v>
          </cell>
          <cell r="D290" t="str">
            <v>ឈុំ វិឆៃ</v>
          </cell>
          <cell r="E290" t="str">
            <v>CHHOM VICHHAI</v>
          </cell>
          <cell r="F290" t="str">
            <v>0140000177934</v>
          </cell>
        </row>
        <row r="291">
          <cell r="B291" t="str">
            <v>ជួន ម៉ុមធុថ</v>
          </cell>
          <cell r="C291">
            <v>3000031230</v>
          </cell>
          <cell r="D291" t="str">
            <v>ជួន ម៉ុមធុថ</v>
          </cell>
          <cell r="E291" t="str">
            <v>CHUON MOMTHUCH</v>
          </cell>
          <cell r="F291" t="str">
            <v>0140000177942</v>
          </cell>
        </row>
        <row r="292">
          <cell r="B292" t="str">
            <v>ខាន់ សាវឿន</v>
          </cell>
          <cell r="C292" t="str">
            <v>3000031239</v>
          </cell>
          <cell r="D292" t="str">
            <v>ខាន់ សាវឿន</v>
          </cell>
          <cell r="E292" t="str">
            <v>KHAN SAVOEURN</v>
          </cell>
          <cell r="F292" t="str">
            <v>0140000177853</v>
          </cell>
        </row>
        <row r="293">
          <cell r="B293" t="str">
            <v>ថោង ប៊ុនរ័ត្ន</v>
          </cell>
          <cell r="C293">
            <v>3000031233</v>
          </cell>
          <cell r="D293" t="str">
            <v>ថោង ប៊ុនរ័ត្ន</v>
          </cell>
          <cell r="E293" t="str">
            <v>THONG BUN ROTH</v>
          </cell>
          <cell r="F293" t="str">
            <v>0400000119138</v>
          </cell>
        </row>
        <row r="294">
          <cell r="B294" t="str">
            <v>ថោង វីរៈ</v>
          </cell>
          <cell r="C294" t="str">
            <v>3000031234</v>
          </cell>
          <cell r="D294" t="str">
            <v>ថោង វីរៈ</v>
          </cell>
          <cell r="E294" t="str">
            <v>THORNG VIRAK</v>
          </cell>
          <cell r="F294" t="str">
            <v>0400000119127</v>
          </cell>
        </row>
        <row r="295">
          <cell r="B295" t="str">
            <v>ម៉ិល ធារិទ្ធ</v>
          </cell>
          <cell r="C295" t="str">
            <v>3000031228</v>
          </cell>
          <cell r="D295" t="str">
            <v>ម៉ិល ធារិទ្ធ</v>
          </cell>
          <cell r="E295" t="str">
            <v>MEL THEARITH</v>
          </cell>
          <cell r="F295" t="str">
            <v>0420000140855</v>
          </cell>
        </row>
        <row r="296">
          <cell r="B296" t="str">
            <v>ឃាង ប៊ុនឡាយ</v>
          </cell>
          <cell r="C296" t="str">
            <v>3000031223</v>
          </cell>
          <cell r="D296" t="str">
            <v>ឃាង ប៊ុនឡាយ</v>
          </cell>
          <cell r="E296" t="str">
            <v>KHEANG BUNLAY</v>
          </cell>
          <cell r="F296" t="str">
            <v>0050000213249</v>
          </cell>
        </row>
        <row r="297">
          <cell r="B297" t="str">
            <v>វុន សំអុល</v>
          </cell>
          <cell r="C297">
            <v>3000031229</v>
          </cell>
          <cell r="D297" t="str">
            <v>វុន សំអុល</v>
          </cell>
          <cell r="E297" t="str">
            <v>VUN SAMOL</v>
          </cell>
          <cell r="F297" t="str">
            <v>0260000240674</v>
          </cell>
        </row>
        <row r="298">
          <cell r="B298" t="str">
            <v>ឈាន សុផាត</v>
          </cell>
          <cell r="C298" t="str">
            <v>3000031215</v>
          </cell>
          <cell r="D298" t="str">
            <v>ឈាន សុផាត</v>
          </cell>
          <cell r="E298" t="str">
            <v>CHHEAN SOPHAT</v>
          </cell>
          <cell r="F298" t="str">
            <v>0260000240728</v>
          </cell>
        </row>
        <row r="299">
          <cell r="B299" t="str">
            <v>ជួប ឡុង</v>
          </cell>
          <cell r="C299" t="str">
            <v>3000031227</v>
          </cell>
          <cell r="D299" t="str">
            <v>ជួប ឡុង</v>
          </cell>
          <cell r="E299" t="str">
            <v>CHUOB LONG</v>
          </cell>
          <cell r="F299" t="str">
            <v>0260000240798</v>
          </cell>
        </row>
        <row r="300">
          <cell r="B300" t="str">
            <v>នៅ ហួត</v>
          </cell>
          <cell r="C300" t="str">
            <v>3000031214</v>
          </cell>
          <cell r="D300" t="str">
            <v>នៅ ហួត</v>
          </cell>
          <cell r="E300" t="str">
            <v>NAO HAUT</v>
          </cell>
          <cell r="F300" t="str">
            <v>0580000016116</v>
          </cell>
        </row>
        <row r="301">
          <cell r="B301" t="str">
            <v>គង់ សុភ័ក្ត</v>
          </cell>
          <cell r="C301" t="str">
            <v>3000031209</v>
          </cell>
          <cell r="D301" t="str">
            <v>គង់ សុភ័ក្ត</v>
          </cell>
          <cell r="E301" t="str">
            <v>KONG SOPHEAK</v>
          </cell>
          <cell r="F301" t="str">
            <v>0420000140847</v>
          </cell>
        </row>
        <row r="302">
          <cell r="B302" t="str">
            <v>កែ មករា</v>
          </cell>
          <cell r="C302" t="str">
            <v>3000031224</v>
          </cell>
          <cell r="D302" t="str">
            <v>កែ មករា</v>
          </cell>
          <cell r="E302" t="str">
            <v>KE MAKARA</v>
          </cell>
          <cell r="F302" t="str">
            <v>0130000268772</v>
          </cell>
        </row>
        <row r="303">
          <cell r="B303" t="str">
            <v>ឃិន សុភ័ស្ស</v>
          </cell>
          <cell r="C303" t="str">
            <v>3000031210</v>
          </cell>
          <cell r="D303" t="str">
            <v>ឃិន សុភ័ស្ស</v>
          </cell>
          <cell r="E303" t="str">
            <v>KHIN SOPHORS</v>
          </cell>
          <cell r="F303" t="str">
            <v>0260000240623</v>
          </cell>
        </row>
        <row r="304">
          <cell r="B304" t="str">
            <v>ឃ្លោក កាន់តារា</v>
          </cell>
          <cell r="C304" t="str">
            <v>3000031222</v>
          </cell>
          <cell r="D304" t="str">
            <v>ឃ្លោក កាន់តារា</v>
          </cell>
          <cell r="E304" t="str">
            <v>KHLOK KANDARA</v>
          </cell>
          <cell r="F304" t="str">
            <v>0260000240698</v>
          </cell>
        </row>
        <row r="305">
          <cell r="B305" t="str">
            <v>ខន រុំ</v>
          </cell>
          <cell r="C305" t="str">
            <v>3000031213</v>
          </cell>
          <cell r="D305" t="str">
            <v>ខន រុំ</v>
          </cell>
          <cell r="E305" t="str">
            <v>KHN ROM</v>
          </cell>
          <cell r="F305" t="str">
            <v>0260000240615</v>
          </cell>
        </row>
        <row r="306">
          <cell r="B306" t="str">
            <v>សួន បូលីណា</v>
          </cell>
          <cell r="C306" t="str">
            <v>3000031219</v>
          </cell>
          <cell r="D306" t="str">
            <v>សួន បូលីណា</v>
          </cell>
          <cell r="E306" t="str">
            <v>SOUN BOLINA</v>
          </cell>
          <cell r="F306" t="str">
            <v>0260000241247</v>
          </cell>
        </row>
        <row r="307">
          <cell r="B307" t="str">
            <v>សោម រ៉ាដូ</v>
          </cell>
          <cell r="C307" t="str">
            <v>3000031226</v>
          </cell>
          <cell r="D307" t="str">
            <v>សោម រ៉ាដូ</v>
          </cell>
          <cell r="E307" t="str">
            <v>SOM RADO</v>
          </cell>
          <cell r="F307" t="str">
            <v>0260000245943</v>
          </cell>
        </row>
        <row r="308">
          <cell r="B308" t="str">
            <v>ភា ភាព</v>
          </cell>
          <cell r="C308" t="str">
            <v>3000031207</v>
          </cell>
          <cell r="D308" t="str">
            <v>ភា ភាព</v>
          </cell>
          <cell r="E308" t="str">
            <v>PHEA PHEAP</v>
          </cell>
          <cell r="F308" t="str">
            <v>0140000177958</v>
          </cell>
        </row>
        <row r="309">
          <cell r="B309" t="str">
            <v>អាន សុភាព</v>
          </cell>
          <cell r="C309" t="str">
            <v>3000031218</v>
          </cell>
          <cell r="D309" t="str">
            <v>អាន សុភាព</v>
          </cell>
          <cell r="E309" t="str">
            <v>ANN SOPHEAP</v>
          </cell>
          <cell r="F309" t="str">
            <v>0360000170727</v>
          </cell>
        </row>
        <row r="310">
          <cell r="B310" t="str">
            <v>ម៉ី ចិនជួន</v>
          </cell>
          <cell r="C310" t="str">
            <v>3000031216</v>
          </cell>
          <cell r="D310" t="str">
            <v>ម៉ី ចិនជួន</v>
          </cell>
          <cell r="E310" t="str">
            <v>MEY CHEN CHUON</v>
          </cell>
          <cell r="F310" t="str">
            <v>0240000246353</v>
          </cell>
        </row>
        <row r="311">
          <cell r="B311" t="str">
            <v>ខ្វាន់ ចាន់លីមុន្នី</v>
          </cell>
          <cell r="C311" t="str">
            <v>3000031220</v>
          </cell>
          <cell r="D311" t="str">
            <v>ខ្វាន់ ចាន់លីមុន្នី</v>
          </cell>
          <cell r="E311" t="str">
            <v>KHVAN CHANLYMONY</v>
          </cell>
          <cell r="F311" t="str">
            <v>0340000060928</v>
          </cell>
        </row>
        <row r="312">
          <cell r="B312" t="str">
            <v>ម៉ី ឡុង</v>
          </cell>
          <cell r="C312" t="str">
            <v>3000031217</v>
          </cell>
          <cell r="D312" t="str">
            <v>ម៉ី ឡុង</v>
          </cell>
          <cell r="E312" t="str">
            <v>MI LONG</v>
          </cell>
          <cell r="F312" t="str">
            <v>0260000240658</v>
          </cell>
        </row>
        <row r="313">
          <cell r="B313" t="str">
            <v>សេង ផាន់ណា</v>
          </cell>
          <cell r="C313" t="str">
            <v>3000031212</v>
          </cell>
          <cell r="D313" t="str">
            <v>សេង ផាន់ណា</v>
          </cell>
          <cell r="E313" t="str">
            <v>SENG PHANNA</v>
          </cell>
          <cell r="F313" t="str">
            <v>0260000240607</v>
          </cell>
        </row>
        <row r="314">
          <cell r="B314" t="str">
            <v>ចក់ យ៉ន</v>
          </cell>
          <cell r="C314" t="str">
            <v>1570800252</v>
          </cell>
          <cell r="D314" t="str">
            <v>ចក់ យ៉ន</v>
          </cell>
          <cell r="E314" t="str">
            <v>CHORK YORN</v>
          </cell>
          <cell r="F314" t="str">
            <v>0010004234826</v>
          </cell>
        </row>
        <row r="315">
          <cell r="B315" t="str">
            <v>ឃុត ណារ៉ាន់</v>
          </cell>
          <cell r="C315" t="str">
            <v>3000031238</v>
          </cell>
          <cell r="D315" t="str">
            <v>ឃុត ណារ៉ាន់</v>
          </cell>
          <cell r="E315" t="str">
            <v>KHUTH NARAN</v>
          </cell>
          <cell r="F315" t="str">
            <v>0420000140987</v>
          </cell>
        </row>
        <row r="316">
          <cell r="B316" t="str">
            <v>ស្រុង សោភ័ណ្ឌ</v>
          </cell>
          <cell r="C316" t="str">
            <v>3000031225</v>
          </cell>
          <cell r="D316" t="str">
            <v>ស្រុង សោភ័ណ្ឌ</v>
          </cell>
          <cell r="E316" t="str">
            <v>SRONG SORPHORN</v>
          </cell>
          <cell r="F316" t="str">
            <v>0130000268764</v>
          </cell>
        </row>
        <row r="317">
          <cell r="B317" t="str">
            <v>ទក ផល្លី</v>
          </cell>
          <cell r="C317" t="str">
            <v>3000031205</v>
          </cell>
          <cell r="D317" t="str">
            <v>ទក ផល្លី</v>
          </cell>
          <cell r="E317" t="str">
            <v>TORK PHALLY</v>
          </cell>
          <cell r="F317" t="str">
            <v>0140000178086</v>
          </cell>
        </row>
        <row r="318">
          <cell r="B318" t="str">
            <v>ឈុន ប៉ែន</v>
          </cell>
          <cell r="C318" t="str">
            <v>3000031208</v>
          </cell>
          <cell r="D318" t="str">
            <v>ឈុន ប៉ែន</v>
          </cell>
          <cell r="E318" t="str">
            <v>CHHUN PEN</v>
          </cell>
          <cell r="F318" t="str">
            <v>0260000240558</v>
          </cell>
        </row>
        <row r="319">
          <cell r="B319" t="str">
            <v>សែត សឿន</v>
          </cell>
          <cell r="C319" t="str">
            <v>3000031211</v>
          </cell>
          <cell r="D319" t="str">
            <v>សែត សឿន</v>
          </cell>
          <cell r="E319" t="str">
            <v>SET SOEURN</v>
          </cell>
          <cell r="F319" t="str">
            <v>0580000016124</v>
          </cell>
        </row>
        <row r="320">
          <cell r="B320" t="str">
            <v>ហ៊ាល សាវឿន</v>
          </cell>
          <cell r="C320" t="str">
            <v>3000031231</v>
          </cell>
          <cell r="D320" t="str">
            <v>ហ៊ាល សាវឿន</v>
          </cell>
          <cell r="E320" t="str">
            <v>HEAL SAVOEUN</v>
          </cell>
          <cell r="F320" t="str">
            <v>0130000269108</v>
          </cell>
        </row>
        <row r="321">
          <cell r="B321" t="str">
            <v>យុន សុកសារិន</v>
          </cell>
          <cell r="C321">
            <v>3000031253</v>
          </cell>
          <cell r="D321" t="str">
            <v>យុន សុកសារិន</v>
          </cell>
          <cell r="E321" t="str">
            <v>YON SOKSAREN</v>
          </cell>
          <cell r="F321" t="str">
            <v>0260000241441</v>
          </cell>
        </row>
        <row r="322">
          <cell r="B322" t="str">
            <v>ម៉ុម ចក់យិន</v>
          </cell>
          <cell r="C322">
            <v>1620800133</v>
          </cell>
          <cell r="D322" t="str">
            <v>ម៉ុម ចក់យិន</v>
          </cell>
          <cell r="E322" t="str">
            <v>MOM CHORKYIN</v>
          </cell>
          <cell r="F322" t="str">
            <v>0140000287454</v>
          </cell>
        </row>
        <row r="323">
          <cell r="B323" t="str">
            <v>ដួង ប៊ុនថេត</v>
          </cell>
          <cell r="C323" t="str">
            <v>3000031336</v>
          </cell>
          <cell r="D323" t="str">
            <v>ដួង ប៊ុនថេត</v>
          </cell>
          <cell r="E323" t="str">
            <v>DOUNG BUNTHET</v>
          </cell>
          <cell r="F323" t="str">
            <v>0260000399762</v>
          </cell>
        </row>
        <row r="324">
          <cell r="B324" t="str">
            <v>ម៉េត រ៉ូពី</v>
          </cell>
          <cell r="C324" t="str">
            <v>3000031361</v>
          </cell>
          <cell r="D324" t="str">
            <v>ម៉េត រ៉ូពី</v>
          </cell>
          <cell r="E324" t="str">
            <v>MET ROPI</v>
          </cell>
          <cell r="F324">
            <v>480000444838</v>
          </cell>
        </row>
        <row r="325">
          <cell r="B325" t="str">
            <v>តូច ច័ន្ទសិរីឫទ្ធី</v>
          </cell>
          <cell r="C325" t="str">
            <v>3000031363</v>
          </cell>
          <cell r="D325" t="str">
            <v>តូច ច័ន្ទសិរីឫទ្ធី</v>
          </cell>
          <cell r="E325" t="str">
            <v>TAUCH CHANSEREYRITHY</v>
          </cell>
          <cell r="F325">
            <v>670000077262</v>
          </cell>
        </row>
        <row r="326">
          <cell r="B326" t="str">
            <v>វ៉ាន់ ស្រីរ័ត្ន</v>
          </cell>
          <cell r="C326" t="str">
            <v>3000031365</v>
          </cell>
          <cell r="D326" t="str">
            <v>វ៉ាន់ ស្រីរ័ត្ន</v>
          </cell>
          <cell r="E326" t="str">
            <v>VAN SREYROTH</v>
          </cell>
          <cell r="F326">
            <v>670000077211</v>
          </cell>
        </row>
        <row r="327">
          <cell r="B327" t="str">
            <v>ឆេង ចន្ធី</v>
          </cell>
          <cell r="C327" t="str">
            <v>3000031366</v>
          </cell>
          <cell r="D327" t="str">
            <v>ឆេង ចន្ធី</v>
          </cell>
          <cell r="E327" t="str">
            <v>CHHENG CHANTHY</v>
          </cell>
          <cell r="F327">
            <v>420000183155</v>
          </cell>
        </row>
        <row r="328">
          <cell r="B328" t="str">
            <v>ឌឿន សុខនី</v>
          </cell>
          <cell r="C328" t="str">
            <v>3000031368</v>
          </cell>
          <cell r="D328" t="str">
            <v>ឌឿន សុខនី</v>
          </cell>
          <cell r="E328" t="str">
            <v>DEOUN SOKNY</v>
          </cell>
          <cell r="F328">
            <v>60000444963</v>
          </cell>
        </row>
        <row r="329">
          <cell r="B329" t="str">
            <v>យឹម សាំងរស្មី</v>
          </cell>
          <cell r="C329" t="str">
            <v>3000031370</v>
          </cell>
          <cell r="D329" t="str">
            <v>យឹម សាំងរស្មី</v>
          </cell>
          <cell r="E329" t="str">
            <v>YIM SAINGRASMEY</v>
          </cell>
          <cell r="F329">
            <v>10003831348</v>
          </cell>
        </row>
        <row r="330">
          <cell r="B330" t="str">
            <v>ឈាង សុផល</v>
          </cell>
          <cell r="C330" t="str">
            <v>3000031371</v>
          </cell>
          <cell r="D330" t="str">
            <v>ឈាង សុផល</v>
          </cell>
          <cell r="E330" t="str">
            <v>CHHEANG SOPHAL</v>
          </cell>
          <cell r="F330">
            <v>420000110956</v>
          </cell>
        </row>
        <row r="331">
          <cell r="B331" t="str">
            <v>ស៊ុំ វណ្ណា</v>
          </cell>
          <cell r="C331" t="str">
            <v>1810400139</v>
          </cell>
          <cell r="D331" t="str">
            <v>ស៊ុំ វណ្ណា</v>
          </cell>
          <cell r="E331" t="str">
            <v>SUM VANNA</v>
          </cell>
          <cell r="F331" t="str">
            <v>0180000178304</v>
          </cell>
        </row>
        <row r="332">
          <cell r="B332" t="str">
            <v>ហេង សារឿន</v>
          </cell>
          <cell r="C332" t="str">
            <v>1700700201</v>
          </cell>
          <cell r="D332" t="str">
            <v>ហេង សារឿន</v>
          </cell>
          <cell r="E332" t="str">
            <v>HENG SAROEUN</v>
          </cell>
          <cell r="F332" t="str">
            <v>0010002529721</v>
          </cell>
        </row>
        <row r="333">
          <cell r="B333" t="str">
            <v>អេង សេងអ៊ី</v>
          </cell>
          <cell r="C333" t="str">
            <v>1750300058</v>
          </cell>
          <cell r="D333" t="str">
            <v>អេង សេងអ៊ី</v>
          </cell>
          <cell r="E333" t="str">
            <v>ENG SENG Y</v>
          </cell>
          <cell r="F333" t="str">
            <v>0010002729992</v>
          </cell>
        </row>
        <row r="334">
          <cell r="B334" t="str">
            <v>ហ៊ី ហុកឡុង</v>
          </cell>
          <cell r="C334">
            <v>1801700020</v>
          </cell>
          <cell r="D334" t="str">
            <v>ហ៊ី ហុកឡុង</v>
          </cell>
          <cell r="E334" t="str">
            <v>HY HOK LONG</v>
          </cell>
          <cell r="F334" t="str">
            <v>0420000131597</v>
          </cell>
        </row>
        <row r="335">
          <cell r="B335" t="str">
            <v>ព្រំ ហៀង</v>
          </cell>
          <cell r="C335">
            <v>1731200056</v>
          </cell>
          <cell r="D335" t="str">
            <v>ព្រំ ហៀង</v>
          </cell>
          <cell r="E335" t="str">
            <v>PROM HEANG</v>
          </cell>
          <cell r="F335" t="str">
            <v>0020000505537</v>
          </cell>
        </row>
        <row r="336">
          <cell r="B336" t="str">
            <v>ឡេង គីមហាវ</v>
          </cell>
          <cell r="C336" t="str">
            <v>3000031446</v>
          </cell>
          <cell r="D336" t="str">
            <v>ឡេង គីមហាវ</v>
          </cell>
          <cell r="E336" t="str">
            <v>LENG KIMHAV</v>
          </cell>
          <cell r="F336">
            <v>420000359318</v>
          </cell>
        </row>
        <row r="337">
          <cell r="B337" t="str">
            <v>ធុយ វ៉ាន់ឌឹត</v>
          </cell>
          <cell r="C337" t="str">
            <v>3000031447</v>
          </cell>
          <cell r="D337" t="str">
            <v>ធុយ វ៉ាន់ឌឹត</v>
          </cell>
          <cell r="E337" t="str">
            <v>THUY VANDERT</v>
          </cell>
          <cell r="F337">
            <v>420000359458</v>
          </cell>
        </row>
        <row r="338">
          <cell r="B338" t="str">
            <v>ឈន់ ធាវី</v>
          </cell>
          <cell r="C338" t="str">
            <v>3000031448</v>
          </cell>
          <cell r="D338" t="str">
            <v>ឈន់ ធាវី</v>
          </cell>
          <cell r="E338" t="str">
            <v>CHHUN THEAVY</v>
          </cell>
          <cell r="F338">
            <v>670000124791</v>
          </cell>
        </row>
        <row r="339">
          <cell r="B339" t="str">
            <v>ជា គន្ធា</v>
          </cell>
          <cell r="C339" t="str">
            <v>3000031449</v>
          </cell>
          <cell r="D339" t="str">
            <v>ជា គន្ធា</v>
          </cell>
          <cell r="E339" t="str">
            <v>CHEA KUNTHEA</v>
          </cell>
          <cell r="F339">
            <v>420000359687</v>
          </cell>
        </row>
        <row r="340">
          <cell r="B340" t="str">
            <v>ម៉ាង ចំរើន</v>
          </cell>
          <cell r="C340" t="str">
            <v>3000031450</v>
          </cell>
          <cell r="D340" t="str">
            <v>ម៉ាង ចំរើន</v>
          </cell>
          <cell r="E340" t="str">
            <v>MANG CHAMREOUN</v>
          </cell>
          <cell r="F340">
            <v>10007048489</v>
          </cell>
        </row>
        <row r="341">
          <cell r="B341" t="str">
            <v>ខន សុវិសាល</v>
          </cell>
          <cell r="C341" t="str">
            <v>3000031452</v>
          </cell>
          <cell r="D341" t="str">
            <v>ខន សុវិសាល</v>
          </cell>
          <cell r="E341" t="str">
            <v>KHORN SOVISAL</v>
          </cell>
          <cell r="F341">
            <v>450000246773</v>
          </cell>
        </row>
        <row r="342">
          <cell r="B342" t="str">
            <v>អ៊ូច វណ្ណារ៉ា</v>
          </cell>
          <cell r="C342" t="str">
            <v>3000031453</v>
          </cell>
          <cell r="D342" t="str">
            <v>អ៊ូច វណ្ណារ៉ា</v>
          </cell>
          <cell r="E342" t="str">
            <v>OUCH VANNARA</v>
          </cell>
          <cell r="F342">
            <v>60000622578</v>
          </cell>
        </row>
        <row r="343">
          <cell r="B343" t="str">
            <v>សេង សោភ័ណ្ឌ</v>
          </cell>
          <cell r="C343" t="str">
            <v>1740600236</v>
          </cell>
          <cell r="D343" t="str">
            <v>សេង សោភ័ណ្ឌ</v>
          </cell>
          <cell r="E343" t="str">
            <v>SENG SOPHORN</v>
          </cell>
          <cell r="F343" t="str">
            <v>0010002540407</v>
          </cell>
        </row>
        <row r="344">
          <cell r="B344" t="str">
            <v>សួស លាង</v>
          </cell>
          <cell r="C344" t="str">
            <v>1800200528</v>
          </cell>
          <cell r="D344" t="str">
            <v>សួស លាង</v>
          </cell>
          <cell r="E344" t="str">
            <v>SUOS LEANG</v>
          </cell>
          <cell r="F344" t="str">
            <v>0010002540482</v>
          </cell>
        </row>
        <row r="345">
          <cell r="B345" t="str">
            <v>នេត តុម</v>
          </cell>
          <cell r="C345" t="str">
            <v>1772100210</v>
          </cell>
          <cell r="D345" t="str">
            <v>នេត តុម</v>
          </cell>
          <cell r="E345" t="str">
            <v>NETH TOM</v>
          </cell>
          <cell r="F345" t="str">
            <v>0010002528377</v>
          </cell>
        </row>
        <row r="346">
          <cell r="B346" t="str">
            <v>នេត សោភ័គ្គ</v>
          </cell>
          <cell r="C346" t="str">
            <v>1721200330</v>
          </cell>
          <cell r="D346" t="str">
            <v>នេត សោភ័គ្គ</v>
          </cell>
          <cell r="E346" t="str">
            <v>NETH SOPHEAK</v>
          </cell>
          <cell r="F346" t="str">
            <v>0010002974757</v>
          </cell>
        </row>
        <row r="347">
          <cell r="B347" t="str">
            <v>អៀង សំអាត</v>
          </cell>
          <cell r="C347" t="str">
            <v>3000031159</v>
          </cell>
          <cell r="D347" t="str">
            <v>អៀង សំអាត</v>
          </cell>
          <cell r="E347" t="str">
            <v>EANG SOM ATH</v>
          </cell>
          <cell r="F347" t="str">
            <v>0420000112363</v>
          </cell>
        </row>
        <row r="348">
          <cell r="B348" t="str">
            <v>ចាន់ សំមុនី</v>
          </cell>
          <cell r="C348" t="str">
            <v>3000031202</v>
          </cell>
          <cell r="D348" t="str">
            <v>ចាន់ សំមុនី</v>
          </cell>
          <cell r="E348" t="str">
            <v>CHAN SOMMONY</v>
          </cell>
          <cell r="F348" t="str">
            <v>0420000132186</v>
          </cell>
        </row>
        <row r="349">
          <cell r="B349" t="str">
            <v>អ៊ុំ វីរៈ</v>
          </cell>
          <cell r="C349">
            <v>3000031260</v>
          </cell>
          <cell r="D349" t="str">
            <v>អ៊ុំ វីរៈ</v>
          </cell>
          <cell r="E349" t="str">
            <v>OUM VIRAK</v>
          </cell>
          <cell r="F349" t="str">
            <v>0420000132194</v>
          </cell>
        </row>
        <row r="350">
          <cell r="B350" t="str">
            <v>លីម លាងគ្រុយ</v>
          </cell>
          <cell r="C350">
            <v>1910300154</v>
          </cell>
          <cell r="D350" t="str">
            <v>លីម លាងគ្រុយ</v>
          </cell>
          <cell r="E350" t="str">
            <v>LIM LEANG KRUY</v>
          </cell>
          <cell r="F350" t="str">
            <v>0010003443189</v>
          </cell>
        </row>
        <row r="351">
          <cell r="B351" t="str">
            <v>ឈុំ អំណត់</v>
          </cell>
          <cell r="C351" t="str">
            <v>3000031281</v>
          </cell>
          <cell r="D351" t="str">
            <v>ឈុំ អំណត់</v>
          </cell>
          <cell r="E351" t="str">
            <v>CHHOM AMNOTH</v>
          </cell>
          <cell r="F351" t="str">
            <v>0180000265312</v>
          </cell>
        </row>
        <row r="352">
          <cell r="B352" t="str">
            <v>យិន ហ័រ</v>
          </cell>
          <cell r="C352" t="str">
            <v>3000031282</v>
          </cell>
          <cell r="D352" t="str">
            <v>យិន ហ័រ</v>
          </cell>
          <cell r="E352" t="str">
            <v>YIN HOR</v>
          </cell>
          <cell r="F352" t="str">
            <v>0420000158479</v>
          </cell>
        </row>
        <row r="353">
          <cell r="B353" t="str">
            <v>សម្បត្តិ ភារុណ</v>
          </cell>
          <cell r="C353" t="str">
            <v>3000031255</v>
          </cell>
          <cell r="D353" t="str">
            <v>សម្បត្តិ ភារុណ</v>
          </cell>
          <cell r="E353" t="str">
            <v>SAMBATH PHIRUN</v>
          </cell>
          <cell r="F353" t="str">
            <v>0010004448157</v>
          </cell>
        </row>
        <row r="354">
          <cell r="B354" t="str">
            <v>ជា ស៊ីឌឿន</v>
          </cell>
          <cell r="C354">
            <v>3000031160</v>
          </cell>
          <cell r="D354" t="str">
            <v>ជា ស៊ីឌឿន</v>
          </cell>
          <cell r="E354" t="str">
            <v>CHEA SIDOEUN</v>
          </cell>
          <cell r="F354" t="str">
            <v>0360000141557</v>
          </cell>
        </row>
        <row r="355">
          <cell r="B355" t="str">
            <v>ជុំ កាលីន</v>
          </cell>
          <cell r="C355">
            <v>2601000004</v>
          </cell>
          <cell r="D355" t="str">
            <v>ជុំ កាលីន</v>
          </cell>
          <cell r="E355" t="str">
            <v>CHUM KALIN</v>
          </cell>
          <cell r="F355" t="str">
            <v>0010002532447</v>
          </cell>
        </row>
        <row r="356">
          <cell r="B356" t="str">
            <v>សៀ សារពេជ្ញ</v>
          </cell>
          <cell r="C356" t="str">
            <v>3000031372</v>
          </cell>
          <cell r="D356" t="str">
            <v>សៀ សារពេជ្ញ</v>
          </cell>
          <cell r="E356" t="str">
            <v>SEA SARPICH</v>
          </cell>
          <cell r="F356">
            <v>420000296553</v>
          </cell>
        </row>
        <row r="357">
          <cell r="B357" t="str">
            <v>គង់ រិទ្ធី</v>
          </cell>
          <cell r="C357" t="str">
            <v>3000031454</v>
          </cell>
          <cell r="D357" t="str">
            <v>គង់ រិទ្ធី</v>
          </cell>
          <cell r="E357" t="str">
            <v>KONG RITHY</v>
          </cell>
          <cell r="F357">
            <v>660000104687</v>
          </cell>
        </row>
        <row r="358">
          <cell r="B358" t="str">
            <v>ឆៃ ប៉េងស៊្រន់</v>
          </cell>
          <cell r="C358" t="str">
            <v>3000031455</v>
          </cell>
          <cell r="D358" t="str">
            <v>ឆៃ ប៉េងស៊្រន់</v>
          </cell>
          <cell r="E358" t="str">
            <v>CHHAI PENGSRORN</v>
          </cell>
          <cell r="F358">
            <v>660000104906</v>
          </cell>
        </row>
        <row r="359">
          <cell r="B359" t="str">
            <v>ស៊ុន វ៉ាត</v>
          </cell>
          <cell r="C359" t="str">
            <v>3000031456</v>
          </cell>
          <cell r="D359" t="str">
            <v>ស៊ុន វ៉ាត</v>
          </cell>
          <cell r="E359" t="str">
            <v>SUN VAT</v>
          </cell>
          <cell r="F359">
            <v>660000104728</v>
          </cell>
        </row>
        <row r="360">
          <cell r="B360" t="str">
            <v>ង៉ែត ធនសេរីបណ្ឌិត</v>
          </cell>
          <cell r="C360">
            <v>1921200145</v>
          </cell>
          <cell r="D360" t="str">
            <v>ង៉ែត ធនសេរីបណ្ឌិត</v>
          </cell>
          <cell r="E360" t="str">
            <v>NGETH THUNSEREIBANDITH</v>
          </cell>
          <cell r="F360">
            <v>420000318646</v>
          </cell>
        </row>
        <row r="361">
          <cell r="B361" t="str">
            <v>ស៊ុន មេសា</v>
          </cell>
          <cell r="C361" t="str">
            <v>3000031352</v>
          </cell>
          <cell r="D361" t="str">
            <v>ស៊ុន មេសា</v>
          </cell>
          <cell r="E361" t="str">
            <v>SUN MESA</v>
          </cell>
          <cell r="F361">
            <v>10006418468</v>
          </cell>
        </row>
        <row r="362">
          <cell r="B362" t="str">
            <v>ម៉ៅ ស្រីដានុត</v>
          </cell>
          <cell r="C362">
            <v>2981200048</v>
          </cell>
          <cell r="D362" t="str">
            <v>ម៉ៅ ស្រីដានុត</v>
          </cell>
          <cell r="E362" t="str">
            <v>MAO SREYDANUTH</v>
          </cell>
          <cell r="F362" t="str">
            <v>0650000019571</v>
          </cell>
        </row>
        <row r="363">
          <cell r="B363" t="str">
            <v>លាង សុភ័ក្រកញ្ញា</v>
          </cell>
          <cell r="C363">
            <v>2961200109</v>
          </cell>
          <cell r="D363" t="str">
            <v>លាង សុភ័ក្រកញ្ញា</v>
          </cell>
          <cell r="E363" t="str">
            <v>LEANG SOPHEAK KANHA</v>
          </cell>
          <cell r="F363" t="str">
            <v>0010005486934</v>
          </cell>
        </row>
        <row r="364">
          <cell r="B364" t="str">
            <v>លី គង់ឡាយ</v>
          </cell>
          <cell r="C364">
            <v>1870300389</v>
          </cell>
          <cell r="D364" t="str">
            <v>លី គង់ឡាយ</v>
          </cell>
          <cell r="E364" t="str">
            <v>LY KONGLAY</v>
          </cell>
          <cell r="F364" t="str">
            <v>0440000029696</v>
          </cell>
        </row>
        <row r="365">
          <cell r="B365" t="str">
            <v>ទេព លីណា</v>
          </cell>
          <cell r="C365" t="str">
            <v>3000031296</v>
          </cell>
          <cell r="D365" t="str">
            <v>ទេព លីណា</v>
          </cell>
          <cell r="E365" t="str">
            <v>TEP LINA</v>
          </cell>
          <cell r="F365">
            <v>420000135703</v>
          </cell>
        </row>
        <row r="366">
          <cell r="B366" t="str">
            <v>ឈន ច័ន្ទម៉ារីកា</v>
          </cell>
          <cell r="C366" t="str">
            <v>3000031398</v>
          </cell>
          <cell r="D366" t="str">
            <v>ឈន ច័ន្ទម៉ារីកា</v>
          </cell>
          <cell r="E366" t="str">
            <v>CHHORN CHANMARIKA</v>
          </cell>
          <cell r="F366">
            <v>420000188448</v>
          </cell>
        </row>
        <row r="367">
          <cell r="B367" t="str">
            <v>វ៉េង ចាន់ថា</v>
          </cell>
          <cell r="C367" t="str">
            <v>3000031399</v>
          </cell>
          <cell r="D367" t="str">
            <v>វ៉េង ចាន់ថា</v>
          </cell>
          <cell r="E367" t="str">
            <v>VENG CHANTHA</v>
          </cell>
          <cell r="F367">
            <v>420000299757</v>
          </cell>
        </row>
        <row r="368">
          <cell r="B368" t="str">
            <v>ញ៉ឹង ភត្រា</v>
          </cell>
          <cell r="C368" t="str">
            <v>3000031400</v>
          </cell>
          <cell r="D368" t="str">
            <v>ញ៉ឹង ភត្រា</v>
          </cell>
          <cell r="E368" t="str">
            <v>NHOENG PHEAKTRA</v>
          </cell>
          <cell r="F368">
            <v>490000159848</v>
          </cell>
        </row>
        <row r="369">
          <cell r="B369" t="str">
            <v>វណ្ណៈ សុជាតា</v>
          </cell>
          <cell r="C369" t="str">
            <v>3000031401</v>
          </cell>
          <cell r="D369" t="str">
            <v>វណ្ណៈ សុជាតា</v>
          </cell>
          <cell r="E369" t="str">
            <v>VANNAK SOCHEATA</v>
          </cell>
          <cell r="F369">
            <v>420000184248</v>
          </cell>
        </row>
        <row r="370">
          <cell r="B370" t="str">
            <v>សោម គឹមរ៉ី</v>
          </cell>
          <cell r="C370" t="str">
            <v>3000031402</v>
          </cell>
          <cell r="D370" t="str">
            <v>សោម គឹមរ៉ី</v>
          </cell>
          <cell r="E370" t="str">
            <v>SORM KIMREY</v>
          </cell>
          <cell r="F370">
            <v>420000133077</v>
          </cell>
        </row>
        <row r="371">
          <cell r="B371" t="str">
            <v>នុប មង្គលសិរីភូធនមហិស្សរៈ</v>
          </cell>
          <cell r="C371" t="str">
            <v>3000031403</v>
          </cell>
          <cell r="D371" t="str">
            <v>នុប មង្គលសិរីភូធនមហិស្សរៈ</v>
          </cell>
          <cell r="E371" t="str">
            <v>NOP M S PHOUTHORNMOHESARAK</v>
          </cell>
          <cell r="F371">
            <v>440000126168</v>
          </cell>
        </row>
        <row r="372">
          <cell r="B372" t="str">
            <v>ជោតិ កិរិយាតារានី</v>
          </cell>
          <cell r="C372" t="str">
            <v>3000031304</v>
          </cell>
          <cell r="D372" t="str">
            <v>ជោតិ កិរិយាតារានី</v>
          </cell>
          <cell r="E372" t="str">
            <v>CHOUT KERIADARANY</v>
          </cell>
          <cell r="F372">
            <v>420000180369</v>
          </cell>
        </row>
        <row r="373">
          <cell r="B373" t="str">
            <v>លីម សុវត្ថិឌី</v>
          </cell>
          <cell r="C373" t="str">
            <v>3000031404</v>
          </cell>
          <cell r="D373" t="str">
            <v>លីម សុវត្ថិឌី</v>
          </cell>
          <cell r="E373" t="str">
            <v>LIM SOVATHDY</v>
          </cell>
          <cell r="F373">
            <v>600000255103</v>
          </cell>
        </row>
        <row r="374">
          <cell r="B374" t="str">
            <v>សួស វុទ្ធី</v>
          </cell>
          <cell r="C374" t="str">
            <v>3000031405</v>
          </cell>
          <cell r="D374" t="str">
            <v>សួស វុទ្ធី</v>
          </cell>
          <cell r="E374" t="str">
            <v>SOUS VUTHY</v>
          </cell>
          <cell r="F374">
            <v>440000030098</v>
          </cell>
        </row>
        <row r="375">
          <cell r="B375" t="str">
            <v>សូ លក្ខិណា</v>
          </cell>
          <cell r="C375" t="str">
            <v>3000031406</v>
          </cell>
          <cell r="D375" t="str">
            <v>សូ លក្ខិណា</v>
          </cell>
          <cell r="E375" t="str">
            <v>SO LEAKHENA</v>
          </cell>
          <cell r="F375">
            <v>670000050507</v>
          </cell>
        </row>
        <row r="376">
          <cell r="B376" t="str">
            <v>គឹម ឆវនី</v>
          </cell>
          <cell r="C376" t="str">
            <v>3000031305</v>
          </cell>
          <cell r="D376" t="str">
            <v>គឹម ឆវនី</v>
          </cell>
          <cell r="E376" t="str">
            <v>KIM CHHORVONY</v>
          </cell>
          <cell r="F376">
            <v>420000201412</v>
          </cell>
        </row>
        <row r="377">
          <cell r="B377" t="str">
            <v>ខៀវ ចាន់ណារ័ត្ន</v>
          </cell>
          <cell r="C377" t="str">
            <v>3000031408</v>
          </cell>
          <cell r="D377" t="str">
            <v>ខៀវ ចាន់ណារ័ត្ន</v>
          </cell>
          <cell r="E377" t="str">
            <v>KHIEV CHANNAROTH</v>
          </cell>
          <cell r="F377">
            <v>440000029987</v>
          </cell>
        </row>
        <row r="378">
          <cell r="B378" t="str">
            <v>សឿន វណ្ណៈ</v>
          </cell>
          <cell r="C378" t="str">
            <v>3000031409</v>
          </cell>
          <cell r="D378" t="str">
            <v>សឿន វណ្ណៈ</v>
          </cell>
          <cell r="E378" t="str">
            <v>SOEUN VANNAK</v>
          </cell>
          <cell r="F378">
            <v>10006320258</v>
          </cell>
        </row>
        <row r="379">
          <cell r="B379" t="str">
            <v>ជួនមុំថុល វីរៈទេព</v>
          </cell>
          <cell r="C379" t="str">
            <v>3000031116</v>
          </cell>
          <cell r="D379" t="str">
            <v>ជួនមុំថុល វីរៈទេព</v>
          </cell>
          <cell r="E379" t="str">
            <v>CHUONMOMTHOL
VIRAKTEP</v>
          </cell>
          <cell r="F379" t="str">
            <v>0010003823887</v>
          </cell>
        </row>
        <row r="380">
          <cell r="B380" t="str">
            <v>ហេង សុភត្រ្តា</v>
          </cell>
          <cell r="C380" t="str">
            <v>3000031411</v>
          </cell>
          <cell r="D380" t="str">
            <v>ហេង សុភត្រ្តា</v>
          </cell>
          <cell r="E380" t="str">
            <v>HENG SOPHEAKTRA</v>
          </cell>
          <cell r="F380">
            <v>480000359981</v>
          </cell>
        </row>
        <row r="381">
          <cell r="B381" t="str">
            <v>រស្មី រ៉ូហ្សា</v>
          </cell>
          <cell r="C381" t="str">
            <v>3000031432</v>
          </cell>
          <cell r="D381" t="str">
            <v>រស្មី រ៉ូហ្សា</v>
          </cell>
          <cell r="E381" t="str">
            <v>RAKSMEY ROZA</v>
          </cell>
          <cell r="F381">
            <v>260000282218</v>
          </cell>
        </row>
        <row r="382">
          <cell r="B382" t="str">
            <v>ឥន្ទ សម្ផស្ស</v>
          </cell>
          <cell r="C382" t="str">
            <v>3000031433</v>
          </cell>
          <cell r="D382" t="str">
            <v>ឥន្ទ សម្ផស្ស</v>
          </cell>
          <cell r="E382" t="str">
            <v>EN SAMPHORS</v>
          </cell>
          <cell r="F382">
            <v>670000114157</v>
          </cell>
        </row>
        <row r="383">
          <cell r="B383" t="str">
            <v>ថៃ លក្ខិណា</v>
          </cell>
          <cell r="C383" t="str">
            <v>3000031434</v>
          </cell>
          <cell r="D383" t="str">
            <v>ថៃ លក្ខិណា</v>
          </cell>
          <cell r="E383" t="str">
            <v>THAI LEAKHENA</v>
          </cell>
          <cell r="F383">
            <v>480000285187</v>
          </cell>
        </row>
        <row r="384">
          <cell r="B384" t="str">
            <v>គង់ ទិតឆដេត</v>
          </cell>
          <cell r="C384" t="str">
            <v>3000031414</v>
          </cell>
          <cell r="D384" t="str">
            <v>គង់ ទិតឆដេត</v>
          </cell>
          <cell r="E384" t="str">
            <v>KONG TITCHHADETH</v>
          </cell>
          <cell r="F384">
            <v>40000587248</v>
          </cell>
        </row>
        <row r="385">
          <cell r="B385" t="str">
            <v>សុខ ដាលី</v>
          </cell>
          <cell r="C385" t="str">
            <v>3000031415</v>
          </cell>
          <cell r="D385" t="str">
            <v>សុខ ដាលី</v>
          </cell>
          <cell r="E385" t="str">
            <v>SOK DALY</v>
          </cell>
          <cell r="F385">
            <v>420000336032</v>
          </cell>
        </row>
        <row r="386">
          <cell r="B386" t="str">
            <v>សុន អង្គាឫទ្ធិ</v>
          </cell>
          <cell r="C386" t="str">
            <v>3000031346</v>
          </cell>
          <cell r="D386" t="str">
            <v>សុន អង្គាឫទ្ធិ</v>
          </cell>
          <cell r="E386" t="str">
            <v>SON ANGKEARITH</v>
          </cell>
          <cell r="F386">
            <v>190000322718</v>
          </cell>
        </row>
        <row r="387">
          <cell r="B387" t="str">
            <v>សារិ សុផាណ្ណារដ្ឋ</v>
          </cell>
          <cell r="C387" t="str">
            <v>3000031347</v>
          </cell>
          <cell r="D387" t="str">
            <v>សារិ សុផាណ្ណារដ្ឋ</v>
          </cell>
          <cell r="E387" t="str">
            <v>SARI SOPHANAROTH</v>
          </cell>
          <cell r="F387">
            <v>240000386217</v>
          </cell>
        </row>
        <row r="388">
          <cell r="B388" t="str">
            <v>វង្ស បញ្ញាវ័ន្ត</v>
          </cell>
          <cell r="C388" t="str">
            <v>3000031416</v>
          </cell>
          <cell r="D388" t="str">
            <v>វង្ស បញ្ញាវ័ន្ត</v>
          </cell>
          <cell r="E388" t="str">
            <v>VONG PANHA VORN</v>
          </cell>
          <cell r="F388">
            <v>660000053341</v>
          </cell>
        </row>
        <row r="389">
          <cell r="B389" t="str">
            <v>លឿន យូហៃ</v>
          </cell>
          <cell r="C389" t="str">
            <v>3000031417</v>
          </cell>
          <cell r="D389" t="str">
            <v>លឿន យូហៃ</v>
          </cell>
          <cell r="E389" t="str">
            <v>LOEUN YOUHAI</v>
          </cell>
          <cell r="F389">
            <v>420000303711</v>
          </cell>
        </row>
        <row r="390">
          <cell r="B390" t="str">
            <v>មុំ តុលា</v>
          </cell>
          <cell r="C390" t="str">
            <v>3000031462</v>
          </cell>
          <cell r="D390" t="str">
            <v>មុំ តុលា</v>
          </cell>
          <cell r="E390" t="str">
            <v>MOM TOLA</v>
          </cell>
          <cell r="F390">
            <v>670000123299</v>
          </cell>
        </row>
        <row r="391">
          <cell r="B391" t="str">
            <v>ខេង សុហ្រ្វាវត្ថិ</v>
          </cell>
          <cell r="C391" t="str">
            <v>3000031463</v>
          </cell>
          <cell r="D391" t="str">
            <v>ខេង សុហ្រ្វាវត្ថិ</v>
          </cell>
          <cell r="E391" t="str">
            <v>KHENG SOFRAWATH</v>
          </cell>
          <cell r="F391">
            <v>240000371794</v>
          </cell>
        </row>
        <row r="392">
          <cell r="B392" t="str">
            <v>សិត ស៊ីម៉ាណា</v>
          </cell>
          <cell r="C392" t="str">
            <v>3000031419</v>
          </cell>
          <cell r="D392" t="str">
            <v>សិត ស៊ីម៉ាណា</v>
          </cell>
          <cell r="E392" t="str">
            <v>SETH SIMANA</v>
          </cell>
          <cell r="F392">
            <v>660000051721</v>
          </cell>
        </row>
        <row r="393">
          <cell r="B393" t="str">
            <v>ខៀវ សាវុធដេវីដ</v>
          </cell>
          <cell r="C393" t="str">
            <v>3000031421</v>
          </cell>
          <cell r="D393" t="str">
            <v>ខៀវ សាវុធដេវីដ</v>
          </cell>
          <cell r="E393" t="str">
            <v>KHIEV SAVUTHDAVVID</v>
          </cell>
          <cell r="F393">
            <v>420000303727</v>
          </cell>
        </row>
        <row r="394">
          <cell r="B394" t="str">
            <v>ដោក ប៊ុនមករា</v>
          </cell>
          <cell r="C394" t="str">
            <v>3000031422</v>
          </cell>
          <cell r="D394" t="str">
            <v>ដោក ប៊ុនមករា</v>
          </cell>
          <cell r="E394" t="str">
            <v>DOK BUNMAKARA</v>
          </cell>
          <cell r="F394">
            <v>270000143984</v>
          </cell>
        </row>
        <row r="395">
          <cell r="B395" t="str">
            <v>រ៉ាត់ សុវណ្ណរដ្ឋា</v>
          </cell>
          <cell r="C395" t="str">
            <v>3000031423</v>
          </cell>
          <cell r="D395" t="str">
            <v>រ៉ាត់ សុវណ្ណរដ្ឋា</v>
          </cell>
          <cell r="E395" t="str">
            <v>RATH SOVANNROTHA</v>
          </cell>
          <cell r="F395">
            <v>420000303762</v>
          </cell>
        </row>
        <row r="396">
          <cell r="B396" t="str">
            <v>គឹម ហួនធួនរ៉ាឌី</v>
          </cell>
          <cell r="C396" t="str">
            <v>3000031424</v>
          </cell>
          <cell r="D396" t="str">
            <v>គឹម ហួនធួនរ៉ាឌី</v>
          </cell>
          <cell r="E396" t="str">
            <v>KIM HOUNTHOUNRADY</v>
          </cell>
          <cell r="F396">
            <v>270000203146</v>
          </cell>
        </row>
        <row r="397">
          <cell r="B397" t="str">
            <v>កែវ រតនៈ</v>
          </cell>
          <cell r="C397" t="str">
            <v>3000031457</v>
          </cell>
          <cell r="D397" t="str">
            <v>កែវ រតនៈ</v>
          </cell>
          <cell r="E397" t="str">
            <v>KEO RATANAK</v>
          </cell>
          <cell r="F397">
            <v>220000366331</v>
          </cell>
        </row>
        <row r="398">
          <cell r="B398" t="str">
            <v>សំរិទ្ធ សុខបញ្ញា</v>
          </cell>
          <cell r="C398" t="str">
            <v>3000031461</v>
          </cell>
          <cell r="D398" t="str">
            <v>សំរិទ្ធ សុខបញ្ញា</v>
          </cell>
          <cell r="E398" t="str">
            <v>SAMRETH SOK PANHA</v>
          </cell>
          <cell r="F398">
            <v>670000119402</v>
          </cell>
        </row>
        <row r="399">
          <cell r="B399" t="str">
            <v>អ៊ឹង ស្រីរដ្ឋ</v>
          </cell>
          <cell r="C399" t="str">
            <v>3000031275</v>
          </cell>
          <cell r="D399" t="str">
            <v>អ៊ឹង ស្រីរដ្ឋ</v>
          </cell>
          <cell r="E399" t="str">
            <v>ENG SREYROTH</v>
          </cell>
          <cell r="F399" t="str">
            <v>0580000030755</v>
          </cell>
        </row>
        <row r="400">
          <cell r="B400" t="str">
            <v>ស៊ិន ម៉ូលីកា</v>
          </cell>
          <cell r="C400" t="str">
            <v>3000031276</v>
          </cell>
          <cell r="D400" t="str">
            <v>ស៊ិន ម៉ូលីកា</v>
          </cell>
          <cell r="E400" t="str">
            <v>SIN MOLIKA</v>
          </cell>
          <cell r="F400" t="str">
            <v>0420000153728</v>
          </cell>
        </row>
        <row r="401">
          <cell r="B401" t="str">
            <v>តាន់ តុលា</v>
          </cell>
          <cell r="C401" t="str">
            <v>3000031287</v>
          </cell>
          <cell r="D401" t="str">
            <v>តាន់ តុលា</v>
          </cell>
          <cell r="E401" t="str">
            <v>TAN TOLA</v>
          </cell>
          <cell r="F401" t="str">
            <v>0420000175632</v>
          </cell>
        </row>
        <row r="402">
          <cell r="B402" t="str">
            <v>យស វុទ្ធី</v>
          </cell>
          <cell r="C402" t="str">
            <v>3000031309</v>
          </cell>
          <cell r="D402" t="str">
            <v>យស វុទ្ធី</v>
          </cell>
          <cell r="E402" t="str">
            <v>YOURS VUTHY</v>
          </cell>
          <cell r="F402" t="str">
            <v>0650000058917</v>
          </cell>
        </row>
        <row r="403">
          <cell r="B403" t="str">
            <v>ហេង ស៊ីវហ៊ុយ</v>
          </cell>
          <cell r="C403" t="str">
            <v>3000031310</v>
          </cell>
          <cell r="D403" t="str">
            <v>ហេង ស៊ីវហ៊ុយ</v>
          </cell>
          <cell r="E403" t="str">
            <v>HENG SIVHUY</v>
          </cell>
          <cell r="F403" t="str">
            <v>0650000058852</v>
          </cell>
        </row>
        <row r="404">
          <cell r="B404" t="str">
            <v>ឡឹង ចាន់ថៃ</v>
          </cell>
          <cell r="C404" t="str">
            <v>3000031311</v>
          </cell>
          <cell r="D404" t="str">
            <v>ឡឹង ចាន់ថៃ</v>
          </cell>
          <cell r="E404" t="str">
            <v>LOENG CHANTHAY</v>
          </cell>
          <cell r="F404" t="str">
            <v>0650000058836</v>
          </cell>
        </row>
        <row r="405">
          <cell r="B405" t="str">
            <v>អ៊ូច ដាវីត</v>
          </cell>
          <cell r="C405" t="str">
            <v>3000031312</v>
          </cell>
          <cell r="D405" t="str">
            <v>អ៊ូច ដាវីត</v>
          </cell>
          <cell r="E405" t="str">
            <v>OUCH DAVID</v>
          </cell>
          <cell r="F405" t="str">
            <v>0650000058933</v>
          </cell>
        </row>
        <row r="406">
          <cell r="B406" t="str">
            <v>ឡៃ ដាលីន</v>
          </cell>
          <cell r="C406" t="str">
            <v>3000031313</v>
          </cell>
          <cell r="D406" t="str">
            <v>ឡៃ ដាលីន</v>
          </cell>
          <cell r="E406" t="str">
            <v>LAY DALIN</v>
          </cell>
          <cell r="F406" t="str">
            <v>0650000058844</v>
          </cell>
        </row>
        <row r="407">
          <cell r="B407" t="str">
            <v>ហ៊ុន សារ៉ែម</v>
          </cell>
          <cell r="C407" t="str">
            <v>3000031314</v>
          </cell>
          <cell r="D407" t="str">
            <v>ហ៊ុន សារ៉ែម</v>
          </cell>
          <cell r="E407" t="str">
            <v>HUN SAREM</v>
          </cell>
          <cell r="F407" t="str">
            <v>0650000089488</v>
          </cell>
        </row>
        <row r="408">
          <cell r="B408" t="str">
            <v>ហ៊ត វិតា</v>
          </cell>
          <cell r="C408" t="str">
            <v>3000031328</v>
          </cell>
          <cell r="D408" t="str">
            <v>ហ៊ត វិតា</v>
          </cell>
          <cell r="E408" t="str">
            <v>HORT VITA</v>
          </cell>
          <cell r="F408" t="str">
            <v>0420000323216</v>
          </cell>
        </row>
        <row r="409">
          <cell r="B409" t="str">
            <v>ឆាយ ចាន់រី</v>
          </cell>
          <cell r="C409" t="str">
            <v>3000031332</v>
          </cell>
          <cell r="D409" t="str">
            <v>ឆាយ ចាន់រី</v>
          </cell>
          <cell r="E409" t="str">
            <v>CHHAY CHANRY</v>
          </cell>
          <cell r="F409" t="str">
            <v>0270000175509</v>
          </cell>
        </row>
        <row r="410">
          <cell r="B410" t="str">
            <v>មាស រដ្ឋា</v>
          </cell>
          <cell r="C410" t="str">
            <v>3000031333</v>
          </cell>
          <cell r="D410" t="str">
            <v>មាស រដ្ឋា</v>
          </cell>
          <cell r="E410" t="str">
            <v>MEAS RATHA</v>
          </cell>
          <cell r="F410" t="str">
            <v>0420000266597</v>
          </cell>
        </row>
        <row r="411">
          <cell r="B411" t="str">
            <v>វរៈ តារាធីតាពេជ្រ</v>
          </cell>
          <cell r="C411" t="str">
            <v>3000031338</v>
          </cell>
          <cell r="D411" t="str">
            <v>វរៈ តារាធីតាពេជ្រ</v>
          </cell>
          <cell r="E411" t="str">
            <v>VORAK DARATHIDAPICH</v>
          </cell>
          <cell r="F411">
            <v>420000298572</v>
          </cell>
        </row>
        <row r="412">
          <cell r="B412" t="str">
            <v>ស្រ៊ូ លីណា</v>
          </cell>
          <cell r="C412" t="str">
            <v>3000031396</v>
          </cell>
          <cell r="D412" t="str">
            <v>ស្រ៊ូ លីណា</v>
          </cell>
          <cell r="E412" t="str">
            <v>SROU LINA</v>
          </cell>
          <cell r="F412">
            <v>360000414022</v>
          </cell>
        </row>
        <row r="413">
          <cell r="B413" t="str">
            <v>ឃីន ម៉ូនីតា</v>
          </cell>
          <cell r="C413" t="str">
            <v>3000031343</v>
          </cell>
          <cell r="D413" t="str">
            <v>ឃីន ម៉ូនីតា</v>
          </cell>
          <cell r="E413" t="str">
            <v>KHIN MONITA</v>
          </cell>
          <cell r="F413">
            <v>670000124497</v>
          </cell>
        </row>
        <row r="414">
          <cell r="B414" t="str">
            <v>កៅ ដាវីត</v>
          </cell>
          <cell r="C414" t="str">
            <v>3000031340</v>
          </cell>
          <cell r="D414" t="str">
            <v>កៅ ដាវីត</v>
          </cell>
          <cell r="E414" t="str">
            <v>KAO DAVID</v>
          </cell>
          <cell r="F414">
            <v>140000315334</v>
          </cell>
        </row>
        <row r="415">
          <cell r="B415" t="str">
            <v>សួន សុបិន្ត</v>
          </cell>
          <cell r="C415" t="str">
            <v>3000031341</v>
          </cell>
          <cell r="D415" t="str">
            <v>សួន សុបិន្ត</v>
          </cell>
          <cell r="E415" t="str">
            <v>SOUN SOBENN</v>
          </cell>
          <cell r="F415">
            <v>140000315318</v>
          </cell>
        </row>
        <row r="416">
          <cell r="B416" t="str">
            <v>ប្រាក់ សៀងហ័រ</v>
          </cell>
          <cell r="C416" t="str">
            <v>3000031342</v>
          </cell>
          <cell r="D416" t="str">
            <v>ប្រាក់ សៀងហ័រ</v>
          </cell>
          <cell r="E416" t="str">
            <v>BRAK SEANG HOR</v>
          </cell>
          <cell r="F416">
            <v>220000336278</v>
          </cell>
        </row>
        <row r="417">
          <cell r="B417" t="str">
            <v>អេង សំរិទ្ធវង្សឃាង</v>
          </cell>
          <cell r="C417" t="str">
            <v>3000031378</v>
          </cell>
          <cell r="D417" t="str">
            <v>អេង សំរិទ្ធវង្សឃាង</v>
          </cell>
          <cell r="E417" t="str">
            <v>ENG SAMRITHVONGKHEANG</v>
          </cell>
          <cell r="F417">
            <v>10006416883</v>
          </cell>
        </row>
        <row r="418">
          <cell r="B418" t="str">
            <v>ឈ អ៊ាវថុង</v>
          </cell>
          <cell r="C418" t="str">
            <v>3000031376</v>
          </cell>
          <cell r="D418" t="str">
            <v>ឈ អ៊ាវថុង</v>
          </cell>
          <cell r="E418" t="str">
            <v>CHHOR EAVTHONG</v>
          </cell>
          <cell r="F418">
            <v>670000077564</v>
          </cell>
        </row>
        <row r="419">
          <cell r="B419" t="str">
            <v>នុត ពិសិដ្ឋរចនា</v>
          </cell>
          <cell r="C419" t="str">
            <v>3000031379</v>
          </cell>
          <cell r="D419" t="str">
            <v>នុត ពិសិដ្ឋរចនា</v>
          </cell>
          <cell r="E419" t="str">
            <v>NUTH PISETHRACHNA</v>
          </cell>
          <cell r="F419">
            <v>10006415704</v>
          </cell>
        </row>
        <row r="420">
          <cell r="B420" t="str">
            <v>ពិសិដ្ឋ ដារីយា</v>
          </cell>
          <cell r="C420" t="str">
            <v>3000031377</v>
          </cell>
          <cell r="D420" t="str">
            <v>ពិសិដ្ឋ ដារីយា</v>
          </cell>
          <cell r="E420" t="str">
            <v>PISETH DARIYA</v>
          </cell>
          <cell r="F420">
            <v>600000171047</v>
          </cell>
        </row>
        <row r="421">
          <cell r="B421" t="str">
            <v>ចេង មុនីនាថ</v>
          </cell>
          <cell r="C421" t="str">
            <v>3000031428</v>
          </cell>
          <cell r="D421" t="str">
            <v>ចេង មុនីនាថ</v>
          </cell>
          <cell r="E421" t="str">
            <v>CHENG MUNINEATH</v>
          </cell>
          <cell r="F421">
            <v>220000403474</v>
          </cell>
        </row>
        <row r="422">
          <cell r="B422" t="str">
            <v>ហ៊ាង ជុំ</v>
          </cell>
          <cell r="C422" t="str">
            <v>1522100340</v>
          </cell>
          <cell r="D422" t="str">
            <v>ហ៊ាង ជុំ</v>
          </cell>
          <cell r="E422" t="str">
            <v>HEANG CHUM</v>
          </cell>
          <cell r="F422" t="str">
            <v>0280000230793</v>
          </cell>
        </row>
        <row r="423">
          <cell r="B423" t="str">
            <v>គុយ ស៊ន</v>
          </cell>
          <cell r="C423" t="str">
            <v>3000031308</v>
          </cell>
          <cell r="D423" t="str">
            <v>គុយ ស៊ន</v>
          </cell>
          <cell r="E423" t="str">
            <v>KUY SORN</v>
          </cell>
          <cell r="F423" t="str">
            <v>0280000230807</v>
          </cell>
        </row>
        <row r="424">
          <cell r="B424" t="str">
            <v>ឯក សារិន</v>
          </cell>
          <cell r="C424" t="str">
            <v>3000031394</v>
          </cell>
          <cell r="D424" t="str">
            <v>ឯក សារិន</v>
          </cell>
          <cell r="E424" t="str">
            <v>EK SARIN</v>
          </cell>
          <cell r="F424">
            <v>280000282882</v>
          </cell>
        </row>
        <row r="425">
          <cell r="B425" t="str">
            <v>កែវ សាម៉ុល</v>
          </cell>
          <cell r="C425" t="str">
            <v>2622000018</v>
          </cell>
          <cell r="D425" t="str">
            <v>កែវ សាម៉ុល</v>
          </cell>
          <cell r="E425" t="str">
            <v>KEO SAMOL</v>
          </cell>
          <cell r="F425" t="str">
            <v>0060000541314</v>
          </cell>
        </row>
        <row r="426">
          <cell r="B426" t="str">
            <v>អ៊ួន សុផានី</v>
          </cell>
          <cell r="C426" t="str">
            <v>3000031306</v>
          </cell>
          <cell r="D426" t="str">
            <v>អ៊ួន សុផានី</v>
          </cell>
          <cell r="E426" t="str">
            <v>UON SOPHANY</v>
          </cell>
          <cell r="F426" t="str">
            <v>0440000168847</v>
          </cell>
        </row>
        <row r="427">
          <cell r="B427" t="str">
            <v>សុត ចាន់សុធន</v>
          </cell>
          <cell r="C427" t="str">
            <v>3000031395</v>
          </cell>
          <cell r="D427" t="str">
            <v>សុត ចាន់សុធន</v>
          </cell>
          <cell r="E427" t="str">
            <v>SOTCHAN SOTHUN</v>
          </cell>
          <cell r="F427">
            <v>20000791149</v>
          </cell>
        </row>
        <row r="428">
          <cell r="B428" t="str">
            <v>រស់ សុគន្ធា</v>
          </cell>
          <cell r="C428" t="str">
            <v>2801800014</v>
          </cell>
          <cell r="D428" t="str">
            <v>រស់ សុគន្ធា</v>
          </cell>
          <cell r="E428" t="str">
            <v>ROS SOKUNTHEA</v>
          </cell>
          <cell r="F428" t="str">
            <v>0010003417986</v>
          </cell>
        </row>
        <row r="429">
          <cell r="B429" t="str">
            <v>រស់ ទេវនាថ</v>
          </cell>
          <cell r="C429">
            <v>1931200091</v>
          </cell>
          <cell r="D429" t="str">
            <v>រស់ ទេវនាថ</v>
          </cell>
          <cell r="E429" t="str">
            <v>ROS TEVONEAT</v>
          </cell>
          <cell r="F429" t="str">
            <v>0240000169952</v>
          </cell>
        </row>
        <row r="430">
          <cell r="B430" t="str">
            <v>ច័ន្ទ សៅរ៍</v>
          </cell>
          <cell r="C430" t="str">
            <v>3000031426</v>
          </cell>
          <cell r="D430" t="str">
            <v>ច័ន្ទ សៅរ៍</v>
          </cell>
          <cell r="E430" t="str">
            <v>CHAN SAO</v>
          </cell>
          <cell r="F430">
            <v>10001145447</v>
          </cell>
        </row>
        <row r="431">
          <cell r="B431" t="str">
            <v>ស៊្រុន គីមហេង</v>
          </cell>
          <cell r="C431" t="str">
            <v>3000003142</v>
          </cell>
          <cell r="D431" t="str">
            <v>ស៊្រុន គីមហេង</v>
          </cell>
          <cell r="E431" t="str">
            <v>SRUN KIMHENG</v>
          </cell>
          <cell r="F431">
            <v>440000316377</v>
          </cell>
        </row>
        <row r="432">
          <cell r="B432" t="str">
            <v>ប៊ុន ច័ន្ទ</v>
          </cell>
          <cell r="C432" t="str">
            <v>3000031458</v>
          </cell>
          <cell r="D432" t="str">
            <v>ប៊ុន ច័ន្ទ</v>
          </cell>
          <cell r="E432" t="str">
            <v>BUN CHAN</v>
          </cell>
          <cell r="F432">
            <v>130000125793</v>
          </cell>
        </row>
        <row r="433">
          <cell r="B433" t="str">
            <v>ហែម សម្បត្តិ</v>
          </cell>
          <cell r="C433" t="str">
            <v>3000031459</v>
          </cell>
          <cell r="D433" t="str">
            <v>ហែម សម្បត្តិ</v>
          </cell>
          <cell r="E433" t="str">
            <v>HEM SAMBATH</v>
          </cell>
          <cell r="F433">
            <v>130000125971</v>
          </cell>
        </row>
        <row r="434">
          <cell r="B434" t="str">
            <v>ផង់ សារ៉ន</v>
          </cell>
          <cell r="C434">
            <v>3099310101</v>
          </cell>
          <cell r="D434" t="str">
            <v>ផង់ សារ៉ន</v>
          </cell>
          <cell r="E434" t="str">
            <v>PHANG SARON</v>
          </cell>
          <cell r="F434" t="str">
            <v>0160000102471</v>
          </cell>
        </row>
        <row r="435">
          <cell r="B435" t="str">
            <v>ឡញ លីម</v>
          </cell>
          <cell r="C435">
            <v>3099310102</v>
          </cell>
          <cell r="D435" t="str">
            <v>ឡញ លីម</v>
          </cell>
          <cell r="E435" t="str">
            <v>LONH LIM</v>
          </cell>
          <cell r="F435" t="str">
            <v>0160000102064</v>
          </cell>
        </row>
        <row r="436">
          <cell r="B436" t="str">
            <v xml:space="preserve">មុំ រ៉ាន់ </v>
          </cell>
          <cell r="C436">
            <v>3099310103</v>
          </cell>
          <cell r="D436" t="str">
            <v xml:space="preserve">មុំ រ៉ាន់ </v>
          </cell>
          <cell r="E436" t="str">
            <v>MOM VANN</v>
          </cell>
          <cell r="F436" t="str">
            <v>0160000102056</v>
          </cell>
        </row>
        <row r="437">
          <cell r="B437" t="str">
            <v>ប៊ុត សាវន</v>
          </cell>
          <cell r="C437">
            <v>3099310104</v>
          </cell>
          <cell r="D437" t="str">
            <v>ប៊ុត សាវន</v>
          </cell>
          <cell r="E437" t="str">
            <v>BUT SAVORN</v>
          </cell>
          <cell r="F437" t="str">
            <v>0420000106711</v>
          </cell>
        </row>
        <row r="438">
          <cell r="B438" t="str">
            <v>ព្រាប ខឿន</v>
          </cell>
          <cell r="C438">
            <v>3099310105</v>
          </cell>
          <cell r="D438" t="str">
            <v>ព្រាប ខឿន</v>
          </cell>
          <cell r="E438" t="str">
            <v>PREAP KHOEUN</v>
          </cell>
          <cell r="F438" t="str">
            <v>0160000102797</v>
          </cell>
        </row>
        <row r="439">
          <cell r="B439" t="str">
            <v>ព្រំ សេត</v>
          </cell>
          <cell r="C439">
            <v>3099310107</v>
          </cell>
          <cell r="D439" t="str">
            <v>ព្រំ សេត</v>
          </cell>
          <cell r="E439" t="str">
            <v>PHROM SETH</v>
          </cell>
          <cell r="F439" t="str">
            <v>0420000106886</v>
          </cell>
        </row>
        <row r="440">
          <cell r="B440" t="str">
            <v>ចាន់ សឿន</v>
          </cell>
          <cell r="C440">
            <v>3099310110</v>
          </cell>
          <cell r="D440" t="str">
            <v>ចាន់ សឿន</v>
          </cell>
          <cell r="E440" t="str">
            <v>CHAN SOEUN</v>
          </cell>
          <cell r="F440" t="str">
            <v>0160000102269</v>
          </cell>
        </row>
        <row r="441">
          <cell r="B441" t="str">
            <v>គឹម ស៊ន់</v>
          </cell>
          <cell r="C441">
            <v>3099310112</v>
          </cell>
          <cell r="D441" t="str">
            <v>គឹម ស៊ន់</v>
          </cell>
          <cell r="E441" t="str">
            <v>KOEM SORN</v>
          </cell>
          <cell r="F441" t="str">
            <v>0160000102684</v>
          </cell>
        </row>
        <row r="442">
          <cell r="B442" t="str">
            <v>ឯម សុផុន</v>
          </cell>
          <cell r="C442">
            <v>3099310113</v>
          </cell>
          <cell r="D442" t="str">
            <v>ឯម សុផុន</v>
          </cell>
          <cell r="E442" t="str">
            <v>EM SOPHON</v>
          </cell>
          <cell r="F442" t="str">
            <v>0160000102447</v>
          </cell>
        </row>
        <row r="443">
          <cell r="B443" t="str">
            <v>សេង សុសាន</v>
          </cell>
          <cell r="C443" t="str">
            <v>1820100032</v>
          </cell>
          <cell r="D443" t="str">
            <v>សេង សុសាន</v>
          </cell>
          <cell r="E443" t="str">
            <v>SENG SOSAN</v>
          </cell>
          <cell r="F443" t="str">
            <v>0010002554308</v>
          </cell>
        </row>
        <row r="444">
          <cell r="B444" t="str">
            <v>ប៊ុន វុទ្ធី</v>
          </cell>
          <cell r="C444" t="str">
            <v>1871000087</v>
          </cell>
          <cell r="D444" t="str">
            <v>ប៊ុន វុទ្ធី</v>
          </cell>
          <cell r="E444" t="str">
            <v>BUN VUTHY</v>
          </cell>
          <cell r="F444" t="str">
            <v>0010002540237</v>
          </cell>
        </row>
        <row r="445">
          <cell r="B445" t="str">
            <v>ជូ សុខឡេង</v>
          </cell>
          <cell r="C445" t="str">
            <v>1780900005</v>
          </cell>
          <cell r="D445" t="str">
            <v>ជូ សុខឡេង</v>
          </cell>
          <cell r="E445" t="str">
            <v>CHOU SOKHLENG</v>
          </cell>
          <cell r="F445" t="str">
            <v>0010002528393</v>
          </cell>
        </row>
        <row r="446">
          <cell r="B446" t="str">
            <v>សិរី វិបុល</v>
          </cell>
          <cell r="C446" t="str">
            <v>1831200161</v>
          </cell>
          <cell r="D446" t="str">
            <v>សិរី វិបុល</v>
          </cell>
          <cell r="E446" t="str">
            <v>SEREY VIBOL</v>
          </cell>
          <cell r="F446" t="str">
            <v>0010002532129</v>
          </cell>
        </row>
        <row r="447">
          <cell r="B447" t="str">
            <v>ផូរ ឧស្សាហ៍រចនា</v>
          </cell>
          <cell r="C447" t="str">
            <v>1801400042</v>
          </cell>
          <cell r="D447" t="str">
            <v>ផូរ ឧស្សាហ៍រចនា</v>
          </cell>
          <cell r="E447" t="str">
            <v>PHO OUSA RACHANA</v>
          </cell>
          <cell r="F447" t="str">
            <v>0010002532428</v>
          </cell>
        </row>
        <row r="448">
          <cell r="B448" t="str">
            <v>ឡាយ ម៉ារីណា</v>
          </cell>
          <cell r="C448">
            <v>2931200038</v>
          </cell>
          <cell r="D448" t="str">
            <v>ឡាយ ម៉ារីណា</v>
          </cell>
          <cell r="E448" t="str">
            <v>LAY MARINA</v>
          </cell>
          <cell r="F448" t="str">
            <v>0010003464003</v>
          </cell>
        </row>
        <row r="449">
          <cell r="B449" t="str">
            <v>ងួន សទ្ធី</v>
          </cell>
          <cell r="C449">
            <v>1890800362</v>
          </cell>
          <cell r="D449" t="str">
            <v>ងួន សទ្ធី</v>
          </cell>
          <cell r="E449" t="str">
            <v>NGUON SATHY</v>
          </cell>
          <cell r="F449" t="str">
            <v>0180000155107</v>
          </cell>
        </row>
        <row r="450">
          <cell r="B450" t="str">
            <v>ភេ សេងឃាង</v>
          </cell>
          <cell r="C450" t="str">
            <v>1940300203</v>
          </cell>
          <cell r="D450" t="str">
            <v>ភេ សេងឃាង</v>
          </cell>
          <cell r="E450" t="str">
            <v>PHE SENGKHEANG</v>
          </cell>
          <cell r="F450" t="str">
            <v>0440000030589</v>
          </cell>
        </row>
        <row r="451">
          <cell r="B451" t="str">
            <v>យ៉ន សារ៉េត</v>
          </cell>
          <cell r="C451">
            <v>1921400087</v>
          </cell>
          <cell r="D451" t="str">
            <v>យ៉ន សារ៉េត</v>
          </cell>
          <cell r="E451" t="str">
            <v>YAN SARETH</v>
          </cell>
          <cell r="F451">
            <v>480000309623</v>
          </cell>
        </row>
        <row r="452">
          <cell r="B452" t="str">
            <v>ពៅ បញ្ញារិទ្ធ</v>
          </cell>
          <cell r="C452">
            <v>1971200077</v>
          </cell>
          <cell r="D452" t="str">
            <v>ពៅ បញ្ញារិទ្ធ</v>
          </cell>
          <cell r="E452" t="str">
            <v>PAUV PANHARITH</v>
          </cell>
          <cell r="F452">
            <v>60000497471</v>
          </cell>
        </row>
        <row r="453">
          <cell r="B453" t="str">
            <v>យ៉ោក សុទ្ធីឧត្តម</v>
          </cell>
          <cell r="C453">
            <v>1971200066</v>
          </cell>
          <cell r="D453" t="str">
            <v>យ៉ោក សុទ្ធីឧត្តម</v>
          </cell>
          <cell r="E453" t="str">
            <v>YOK SOTHYOUDOM</v>
          </cell>
          <cell r="F453" t="str">
            <v>0650000019881</v>
          </cell>
        </row>
        <row r="454">
          <cell r="B454" t="str">
            <v>នាត សារ៉ាន់</v>
          </cell>
          <cell r="C454">
            <v>2932100318</v>
          </cell>
          <cell r="D454" t="str">
            <v>នាត សារ៉ាន់</v>
          </cell>
          <cell r="E454" t="str">
            <v>NEAT SARANN</v>
          </cell>
          <cell r="F454" t="str">
            <v>0360000230328</v>
          </cell>
        </row>
        <row r="455">
          <cell r="B455" t="str">
            <v>សៀង ឧត្ដមប៉ាត់ទីយ៉ា</v>
          </cell>
          <cell r="C455">
            <v>1911200230</v>
          </cell>
          <cell r="D455" t="str">
            <v>សៀង ឧត្ដមប៉ាត់ទីយ៉ា</v>
          </cell>
          <cell r="E455" t="str">
            <v>SEANG OUDOMPATIYA</v>
          </cell>
          <cell r="F455" t="str">
            <v>0190000173189</v>
          </cell>
        </row>
        <row r="456">
          <cell r="B456" t="str">
            <v>សុទ្ធ រតនា</v>
          </cell>
          <cell r="C456">
            <v>2890800141</v>
          </cell>
          <cell r="D456" t="str">
            <v>សុទ្ធ រតនា</v>
          </cell>
          <cell r="E456" t="str">
            <v>SOTH RATANA</v>
          </cell>
          <cell r="F456" t="str">
            <v>0420000258058</v>
          </cell>
        </row>
        <row r="457">
          <cell r="B457" t="str">
            <v>ដួង ចាន់ឌី</v>
          </cell>
          <cell r="C457">
            <v>2931300091</v>
          </cell>
          <cell r="D457" t="str">
            <v>ដួង ចាន់ឌី</v>
          </cell>
          <cell r="E457" t="str">
            <v>DOUNG CHANDY</v>
          </cell>
          <cell r="F457" t="str">
            <v>0420000099413</v>
          </cell>
        </row>
        <row r="458">
          <cell r="B458" t="str">
            <v>លឹម ទិត្យ</v>
          </cell>
          <cell r="C458" t="str">
            <v>1931000057</v>
          </cell>
          <cell r="D458" t="str">
            <v>លឹម ទិត្យ</v>
          </cell>
          <cell r="E458" t="str">
            <v>LOEM TET</v>
          </cell>
          <cell r="F458" t="str">
            <v>0010003827246</v>
          </cell>
        </row>
        <row r="459">
          <cell r="B459" t="str">
            <v>យី ពុទ្ធឌុន</v>
          </cell>
          <cell r="C459">
            <v>1932100423</v>
          </cell>
          <cell r="D459" t="str">
            <v>យី ពុទ្ធឌុន</v>
          </cell>
          <cell r="E459" t="str">
            <v>YI PUTHDUN</v>
          </cell>
          <cell r="F459">
            <v>110000577987</v>
          </cell>
        </row>
        <row r="460">
          <cell r="B460" t="str">
            <v>គង់ ធារ័ត្ន</v>
          </cell>
          <cell r="C460">
            <v>1810600169</v>
          </cell>
          <cell r="D460" t="str">
            <v>គង់ ធារ័ត្ន</v>
          </cell>
          <cell r="E460" t="str">
            <v>KONG THEAROTH</v>
          </cell>
          <cell r="F460" t="str">
            <v>0010002553606</v>
          </cell>
        </row>
        <row r="461">
          <cell r="B461" t="str">
            <v>សាលី មុនី</v>
          </cell>
          <cell r="C461" t="str">
            <v>1711200214</v>
          </cell>
          <cell r="D461" t="str">
            <v>សាលី មុនី</v>
          </cell>
          <cell r="E461" t="str">
            <v>SALY MUNY</v>
          </cell>
          <cell r="F461" t="str">
            <v>0010002551204</v>
          </cell>
        </row>
        <row r="462">
          <cell r="B462" t="str">
            <v>សោម វាសនា</v>
          </cell>
          <cell r="C462" t="str">
            <v>1820300286</v>
          </cell>
          <cell r="D462" t="str">
            <v>សោម វាសនា</v>
          </cell>
          <cell r="E462" t="str">
            <v>SOM VEASNA</v>
          </cell>
          <cell r="F462" t="str">
            <v>0010002536442</v>
          </cell>
        </row>
        <row r="463">
          <cell r="B463" t="str">
            <v>ហ៊ាន សារិវាសនា</v>
          </cell>
          <cell r="C463" t="str">
            <v>1851400234</v>
          </cell>
          <cell r="D463" t="str">
            <v>ហ៊ាន សារិវាសនា</v>
          </cell>
          <cell r="E463" t="str">
            <v>HEAN SARIKVEASNA</v>
          </cell>
          <cell r="F463" t="str">
            <v>0010003310308</v>
          </cell>
        </row>
        <row r="464">
          <cell r="B464" t="str">
            <v>ហ៊ុំ ចាន់ធី</v>
          </cell>
          <cell r="C464">
            <v>1850400114</v>
          </cell>
          <cell r="D464" t="str">
            <v>ហ៊ុំ ចាន់ធី</v>
          </cell>
          <cell r="E464" t="str">
            <v>HOM CHANTHY</v>
          </cell>
          <cell r="F464" t="str">
            <v>0010002784594</v>
          </cell>
        </row>
        <row r="465">
          <cell r="B465" t="str">
            <v>ខាត់ ប៊ុនថន</v>
          </cell>
          <cell r="C465" t="str">
            <v>1840800380</v>
          </cell>
          <cell r="D465" t="str">
            <v>ខាត់ ប៊ុនថន</v>
          </cell>
          <cell r="E465" t="str">
            <v>KHAT BUNTHAN</v>
          </cell>
          <cell r="F465" t="str">
            <v>0010003216786</v>
          </cell>
        </row>
        <row r="466">
          <cell r="B466" t="str">
            <v>លីម ស្រ៊ុនហ៊ាប</v>
          </cell>
          <cell r="C466">
            <v>1840300446</v>
          </cell>
          <cell r="D466" t="str">
            <v>លីម ស្រ៊ុនហ៊ាប</v>
          </cell>
          <cell r="E466" t="str">
            <v>LIM SRUNHEAP</v>
          </cell>
          <cell r="F466" t="str">
            <v>0010003406933</v>
          </cell>
        </row>
        <row r="467">
          <cell r="B467" t="str">
            <v>ផាន ម៉ារីណា</v>
          </cell>
          <cell r="C467">
            <v>2922100209</v>
          </cell>
          <cell r="D467" t="str">
            <v>ផាន ម៉ារីណា</v>
          </cell>
          <cell r="E467" t="str">
            <v>PHAN MARINA</v>
          </cell>
          <cell r="F467" t="str">
            <v>0420000084122</v>
          </cell>
        </row>
        <row r="468">
          <cell r="B468" t="str">
            <v>គឹម លីហួរ</v>
          </cell>
          <cell r="C468">
            <v>1942100106</v>
          </cell>
          <cell r="D468" t="str">
            <v>គឹម លីហួរ</v>
          </cell>
          <cell r="E468" t="str">
            <v>KIM LYHOUR</v>
          </cell>
          <cell r="F468" t="str">
            <v>0440000030252</v>
          </cell>
        </row>
        <row r="469">
          <cell r="B469" t="str">
            <v>សៅ ច័ន្ទដាវី</v>
          </cell>
          <cell r="C469" t="str">
            <v>2881200072</v>
          </cell>
          <cell r="D469" t="str">
            <v>សៅ ច័ន្ទដាវី</v>
          </cell>
          <cell r="E469" t="str">
            <v>SAO CHANDAVY</v>
          </cell>
          <cell r="F469" t="str">
            <v>0130000131653</v>
          </cell>
        </row>
        <row r="470">
          <cell r="B470" t="str">
            <v>សុខ សុផាណារិទ្ធ</v>
          </cell>
          <cell r="C470">
            <v>1831400207</v>
          </cell>
          <cell r="D470" t="str">
            <v>សុខ សុផាណារិទ្ធ</v>
          </cell>
          <cell r="E470" t="str">
            <v>SOK SOPHANNARITH</v>
          </cell>
          <cell r="F470" t="str">
            <v>0410000029638</v>
          </cell>
        </row>
        <row r="471">
          <cell r="B471" t="str">
            <v>មួង រ៉ាន់</v>
          </cell>
          <cell r="C471" t="str">
            <v>1800700278</v>
          </cell>
          <cell r="D471" t="str">
            <v>មួង រ៉ាន់</v>
          </cell>
          <cell r="E471" t="str">
            <v>MONG RANN</v>
          </cell>
          <cell r="F471" t="str">
            <v>0010002531758</v>
          </cell>
        </row>
        <row r="472">
          <cell r="B472" t="str">
            <v>ផុក វត្តី</v>
          </cell>
          <cell r="C472" t="str">
            <v>2830700202</v>
          </cell>
          <cell r="D472" t="str">
            <v>ផុក វត្តី</v>
          </cell>
          <cell r="E472" t="str">
            <v>PHOK VOLTEY</v>
          </cell>
          <cell r="F472" t="str">
            <v>0010002699236</v>
          </cell>
        </row>
        <row r="473">
          <cell r="B473" t="str">
            <v>ណឹម វ៉ាន់ណេត</v>
          </cell>
          <cell r="C473">
            <v>1820500239</v>
          </cell>
          <cell r="D473" t="str">
            <v>ណឹម វ៉ាន់ណេត</v>
          </cell>
          <cell r="E473" t="str">
            <v>NIM VANNETH</v>
          </cell>
          <cell r="F473" t="str">
            <v>0440000036102</v>
          </cell>
        </row>
        <row r="474">
          <cell r="B474" t="str">
            <v>ជា ចាន់ណា</v>
          </cell>
          <cell r="C474">
            <v>1822100555</v>
          </cell>
          <cell r="D474" t="str">
            <v>ជា ចាន់ណា</v>
          </cell>
          <cell r="E474" t="str">
            <v>CHEA CHANNA</v>
          </cell>
          <cell r="F474" t="str">
            <v>0420000093474</v>
          </cell>
        </row>
        <row r="475">
          <cell r="B475" t="str">
            <v>ស ស៊ីណា</v>
          </cell>
          <cell r="C475">
            <v>1920300185</v>
          </cell>
          <cell r="D475" t="str">
            <v>ស ស៊ីណា</v>
          </cell>
          <cell r="E475" t="str">
            <v>SOR SINA</v>
          </cell>
          <cell r="F475" t="str">
            <v>0290000071224</v>
          </cell>
        </row>
        <row r="476">
          <cell r="B476" t="str">
            <v>ទុំ ឆាយ</v>
          </cell>
          <cell r="C476" t="str">
            <v>1920400149</v>
          </cell>
          <cell r="D476" t="str">
            <v>ទុំ ឆាយ</v>
          </cell>
          <cell r="E476" t="str">
            <v>TUM CHHAY</v>
          </cell>
          <cell r="F476" t="str">
            <v>0440000029599</v>
          </cell>
        </row>
        <row r="477">
          <cell r="B477" t="str">
            <v>គួយ សាវ៉ាត</v>
          </cell>
          <cell r="C477">
            <v>2890800359</v>
          </cell>
          <cell r="D477" t="str">
            <v>គួយ សាវ៉ាត</v>
          </cell>
          <cell r="E477" t="str">
            <v>KOUY SAVATH</v>
          </cell>
          <cell r="F477" t="str">
            <v>0060000380981</v>
          </cell>
        </row>
        <row r="478">
          <cell r="B478" t="str">
            <v>ចេន ចាន់ដែន</v>
          </cell>
          <cell r="C478">
            <v>1890300437</v>
          </cell>
          <cell r="D478" t="str">
            <v>ចេន ចាន់ដែន</v>
          </cell>
          <cell r="E478" t="str">
            <v>CHEN CHANN DEN</v>
          </cell>
          <cell r="F478" t="str">
            <v>0420000148236</v>
          </cell>
        </row>
        <row r="479">
          <cell r="B479" t="str">
            <v>ឡាយ ឫទ្ធីដា</v>
          </cell>
          <cell r="C479" t="str">
            <v>1911200297</v>
          </cell>
          <cell r="D479" t="str">
            <v>ឡាយ ឫទ្ធីដា</v>
          </cell>
          <cell r="E479" t="str">
            <v>LAY RITHYDA</v>
          </cell>
          <cell r="F479" t="str">
            <v>0420000098198</v>
          </cell>
        </row>
        <row r="480">
          <cell r="B480" t="str">
            <v>ណន សុជាតា</v>
          </cell>
          <cell r="C480">
            <v>2920800327</v>
          </cell>
          <cell r="D480" t="str">
            <v>ណន សុជាតា</v>
          </cell>
          <cell r="E480" t="str">
            <v>NORN SOCHEATA</v>
          </cell>
          <cell r="F480" t="str">
            <v>0420000218331</v>
          </cell>
        </row>
        <row r="481">
          <cell r="B481" t="str">
            <v>សាយ ឈុនអយ</v>
          </cell>
          <cell r="C481">
            <v>2942100268</v>
          </cell>
          <cell r="D481" t="str">
            <v>សាយ ឈុនអយ</v>
          </cell>
          <cell r="E481" t="str">
            <v>SAY CHHUN ORY</v>
          </cell>
          <cell r="F481" t="str">
            <v>0420000110948</v>
          </cell>
        </row>
        <row r="482">
          <cell r="B482" t="str">
            <v>នឹម សាលន</v>
          </cell>
          <cell r="C482">
            <v>1950300054</v>
          </cell>
          <cell r="D482" t="str">
            <v>នឹម សាលន</v>
          </cell>
          <cell r="E482" t="str">
            <v>NOEM SALORN</v>
          </cell>
          <cell r="F482" t="str">
            <v>0650000050835</v>
          </cell>
        </row>
        <row r="483">
          <cell r="B483" t="str">
            <v>ជា សុរី</v>
          </cell>
          <cell r="C483">
            <v>2851200214</v>
          </cell>
          <cell r="D483" t="str">
            <v>ជា សុរី</v>
          </cell>
          <cell r="E483" t="str">
            <v>CHEA SORY</v>
          </cell>
          <cell r="F483" t="str">
            <v>0010002531467</v>
          </cell>
        </row>
        <row r="484">
          <cell r="B484" t="str">
            <v>ផល្លា ឧត្ដម</v>
          </cell>
          <cell r="C484">
            <v>1891200368</v>
          </cell>
          <cell r="D484" t="str">
            <v>ផល្លា ឧត្ដម</v>
          </cell>
          <cell r="E484" t="str">
            <v>PHALLA OUTDAM</v>
          </cell>
          <cell r="F484" t="str">
            <v>0450000102868</v>
          </cell>
        </row>
        <row r="485">
          <cell r="B485" t="str">
            <v>ពិន សុភ័ក្រ្ដ</v>
          </cell>
          <cell r="C485">
            <v>1940600121</v>
          </cell>
          <cell r="D485" t="str">
            <v>ពិន សុភ័ក្រ្ដ</v>
          </cell>
          <cell r="E485" t="str">
            <v>PIN SOPHEAK</v>
          </cell>
          <cell r="F485" t="str">
            <v>0420000157855</v>
          </cell>
        </row>
        <row r="486">
          <cell r="B486" t="str">
            <v>កែន សុគន្ធា</v>
          </cell>
          <cell r="C486">
            <v>2940600180</v>
          </cell>
          <cell r="D486" t="str">
            <v>កែន សុគន្ធា</v>
          </cell>
          <cell r="E486" t="str">
            <v>KEN SOKUNTHEA</v>
          </cell>
          <cell r="F486" t="str">
            <v>0650000020219</v>
          </cell>
        </row>
        <row r="487">
          <cell r="B487" t="str">
            <v>សាំង ម៉េងហ៊ុយ</v>
          </cell>
          <cell r="C487">
            <v>1950800163</v>
          </cell>
          <cell r="D487" t="str">
            <v>សាំង ម៉េងហ៊ុយ</v>
          </cell>
          <cell r="E487" t="str">
            <v>SAING MENGHUY</v>
          </cell>
          <cell r="F487" t="str">
            <v>0650000050894</v>
          </cell>
        </row>
        <row r="488">
          <cell r="B488" t="str">
            <v>លុយ ស្រីនិច</v>
          </cell>
          <cell r="C488">
            <v>2930600238</v>
          </cell>
          <cell r="D488" t="str">
            <v>លុយ ស្រីនិច</v>
          </cell>
          <cell r="E488" t="str">
            <v>LUY SREYNICH</v>
          </cell>
          <cell r="F488">
            <v>670000070322</v>
          </cell>
        </row>
        <row r="489">
          <cell r="B489" t="str">
            <v>គួយ គឿន</v>
          </cell>
          <cell r="C489" t="str">
            <v>1810800349</v>
          </cell>
          <cell r="D489" t="str">
            <v>គួយ គឿន</v>
          </cell>
          <cell r="E489" t="str">
            <v>KOUY KEOUN</v>
          </cell>
          <cell r="F489" t="str">
            <v>0010002526986</v>
          </cell>
        </row>
        <row r="490">
          <cell r="B490" t="str">
            <v>ព្រំ ស៊ន</v>
          </cell>
          <cell r="C490" t="str">
            <v>1802000173</v>
          </cell>
          <cell r="D490" t="str">
            <v>ព្រំ ស៊ន</v>
          </cell>
          <cell r="E490" t="str">
            <v>PROM SORN</v>
          </cell>
          <cell r="F490" t="str">
            <v>0010002689249</v>
          </cell>
        </row>
        <row r="491">
          <cell r="B491" t="str">
            <v>ល្វី យ៉ាណា</v>
          </cell>
          <cell r="C491">
            <v>2910700265</v>
          </cell>
          <cell r="D491" t="str">
            <v>ល្វី យ៉ាណា</v>
          </cell>
          <cell r="E491" t="str">
            <v>LVY YANA</v>
          </cell>
          <cell r="F491" t="str">
            <v>0420000082316</v>
          </cell>
        </row>
        <row r="492">
          <cell r="B492" t="str">
            <v>ម៉េង ស្រីណព្វ</v>
          </cell>
          <cell r="C492" t="str">
            <v>2912100335</v>
          </cell>
          <cell r="D492" t="str">
            <v>ម៉េង ស្រីណព្វ</v>
          </cell>
          <cell r="E492" t="str">
            <v>MENG SREYNOB</v>
          </cell>
          <cell r="F492" t="str">
            <v>0420000122326</v>
          </cell>
        </row>
        <row r="493">
          <cell r="B493" t="str">
            <v>បេ ហុងសុភា</v>
          </cell>
          <cell r="C493">
            <v>1910800333</v>
          </cell>
          <cell r="D493" t="str">
            <v>បេ ហុងសុភា</v>
          </cell>
          <cell r="E493" t="str">
            <v>BE HONGSOPHEA</v>
          </cell>
          <cell r="F493" t="str">
            <v>0420000082308</v>
          </cell>
        </row>
        <row r="494">
          <cell r="B494" t="str">
            <v>ហែម បុប្ផាណ្ឌ</v>
          </cell>
          <cell r="C494" t="str">
            <v>2900800186</v>
          </cell>
          <cell r="D494" t="str">
            <v>ហែម បុប្ផាណ្ឌ</v>
          </cell>
          <cell r="E494" t="str">
            <v>HEM BOPHAN</v>
          </cell>
          <cell r="F494" t="str">
            <v>0420000112436</v>
          </cell>
        </row>
        <row r="495">
          <cell r="B495" t="str">
            <v>ផាន់ ធនិន</v>
          </cell>
          <cell r="C495">
            <v>1911200344</v>
          </cell>
          <cell r="D495" t="str">
            <v>ផាន់ ធនិន</v>
          </cell>
          <cell r="E495" t="str">
            <v>PHANN THANIN</v>
          </cell>
          <cell r="F495" t="str">
            <v>0420000148007</v>
          </cell>
        </row>
        <row r="496">
          <cell r="B496" t="str">
            <v>មាស ឆូតបូរិទ្ធ</v>
          </cell>
          <cell r="C496">
            <v>1881400287</v>
          </cell>
          <cell r="D496" t="str">
            <v>មាស ឆូតបូរិទ្ធ</v>
          </cell>
          <cell r="E496" t="str">
            <v>MEAS CHHOT BORITH</v>
          </cell>
          <cell r="F496" t="str">
            <v>0420000120544</v>
          </cell>
        </row>
        <row r="497">
          <cell r="B497" t="str">
            <v>ណុប លីហ្សា</v>
          </cell>
          <cell r="C497">
            <v>2951400175</v>
          </cell>
          <cell r="D497" t="str">
            <v>ណុប លីហ្សា</v>
          </cell>
          <cell r="E497" t="str">
            <v>NOP LYZA</v>
          </cell>
          <cell r="F497" t="str">
            <v>0420000098816</v>
          </cell>
        </row>
        <row r="498">
          <cell r="B498" t="str">
            <v>បូរ ជ័យសម្បត្តិ</v>
          </cell>
          <cell r="C498">
            <v>1901200272</v>
          </cell>
          <cell r="D498" t="str">
            <v>បូរ ជ័យសម្បត្តិ</v>
          </cell>
          <cell r="E498" t="str">
            <v>BO CHEY SAMBATH</v>
          </cell>
          <cell r="F498" t="str">
            <v>0010003827041</v>
          </cell>
        </row>
        <row r="499">
          <cell r="B499" t="str">
            <v>ជា វណ្ណនី</v>
          </cell>
          <cell r="C499">
            <v>2920800293</v>
          </cell>
          <cell r="D499" t="str">
            <v>ជា វណ្ណនី</v>
          </cell>
          <cell r="E499" t="str">
            <v>CHEA VANNY</v>
          </cell>
          <cell r="F499" t="str">
            <v>0420000099154</v>
          </cell>
        </row>
        <row r="500">
          <cell r="B500" t="str">
            <v>ខេង សុភ័ក្រ្ត</v>
          </cell>
          <cell r="C500">
            <v>1911200254</v>
          </cell>
          <cell r="D500" t="str">
            <v>ខេង សុភ័ក្រ្ត</v>
          </cell>
          <cell r="E500" t="str">
            <v>KHENG SOPHEAK</v>
          </cell>
          <cell r="F500" t="str">
            <v>0420000100748</v>
          </cell>
        </row>
        <row r="501">
          <cell r="B501" t="str">
            <v>ហាក់ ទិត្យធារី</v>
          </cell>
          <cell r="C501">
            <v>2861200310</v>
          </cell>
          <cell r="D501" t="str">
            <v>ហាក់ ទិត្យធារី</v>
          </cell>
          <cell r="E501" t="str">
            <v>HAK TITHEARY</v>
          </cell>
          <cell r="F501" t="str">
            <v>0060000281029</v>
          </cell>
        </row>
        <row r="502">
          <cell r="B502" t="str">
            <v>តាំង គាសេង</v>
          </cell>
          <cell r="C502">
            <v>1911200413</v>
          </cell>
          <cell r="D502" t="str">
            <v>តាំង គាសេង</v>
          </cell>
          <cell r="E502" t="str">
            <v>TIANG KEA SENG</v>
          </cell>
          <cell r="F502">
            <v>670000070314</v>
          </cell>
        </row>
        <row r="503">
          <cell r="B503" t="str">
            <v>ឡាក់ អ៊ុមឡុង</v>
          </cell>
          <cell r="C503">
            <v>2882100340</v>
          </cell>
          <cell r="D503" t="str">
            <v>ឡាក់ អ៊ុមឡុង</v>
          </cell>
          <cell r="E503" t="str">
            <v>LAK UMLONG</v>
          </cell>
          <cell r="F503" t="str">
            <v>0440000030503</v>
          </cell>
        </row>
        <row r="504">
          <cell r="B504" t="str">
            <v>ទូច វួចលាង</v>
          </cell>
          <cell r="C504">
            <v>2830300250</v>
          </cell>
          <cell r="D504" t="str">
            <v>ទូច វួចលាង</v>
          </cell>
          <cell r="E504" t="str">
            <v>TOUCH VOUCHLEANG</v>
          </cell>
          <cell r="F504" t="str">
            <v>0010003577134</v>
          </cell>
        </row>
        <row r="505">
          <cell r="B505" t="str">
            <v>អ៊ិន សារី</v>
          </cell>
          <cell r="C505" t="str">
            <v>2912000136</v>
          </cell>
          <cell r="D505" t="str">
            <v>អ៊ិន សារី</v>
          </cell>
          <cell r="E505" t="str">
            <v>IN SARY</v>
          </cell>
          <cell r="F505" t="str">
            <v>0440000030406</v>
          </cell>
        </row>
        <row r="506">
          <cell r="B506" t="str">
            <v>ឡឹង ស័យណា</v>
          </cell>
          <cell r="C506">
            <v>2830800270</v>
          </cell>
          <cell r="D506" t="str">
            <v>ឡឹង ស័យណា</v>
          </cell>
          <cell r="E506" t="str">
            <v>LOENG SAYANA</v>
          </cell>
          <cell r="F506" t="str">
            <v>0650000020208</v>
          </cell>
        </row>
        <row r="507">
          <cell r="B507" t="str">
            <v>សៀន គន្ធា</v>
          </cell>
          <cell r="C507">
            <v>2952100264</v>
          </cell>
          <cell r="D507" t="str">
            <v>សៀន គន្ធា</v>
          </cell>
          <cell r="E507" t="str">
            <v>SIEN KUNTHEA</v>
          </cell>
          <cell r="F507" t="str">
            <v>0650000020006</v>
          </cell>
        </row>
        <row r="508">
          <cell r="B508" t="str">
            <v>ហៃ មករា</v>
          </cell>
          <cell r="C508">
            <v>1911200236</v>
          </cell>
          <cell r="D508" t="str">
            <v>ហៃ មករា</v>
          </cell>
          <cell r="E508" t="str">
            <v>HAY MAKARA</v>
          </cell>
          <cell r="F508" t="str">
            <v>0420000098298</v>
          </cell>
        </row>
        <row r="509">
          <cell r="B509" t="str">
            <v>ជា សុខេន</v>
          </cell>
          <cell r="C509" t="str">
            <v>2791500043</v>
          </cell>
          <cell r="D509" t="str">
            <v>ជា សុខេន</v>
          </cell>
          <cell r="E509" t="str">
            <v>CHEA SOKHEN</v>
          </cell>
          <cell r="F509" t="str">
            <v>0010002531378</v>
          </cell>
        </row>
        <row r="510">
          <cell r="B510" t="str">
            <v>សួន សុខពៅ</v>
          </cell>
          <cell r="C510" t="str">
            <v>2900300271</v>
          </cell>
          <cell r="D510" t="str">
            <v>សួន សុខពៅ</v>
          </cell>
          <cell r="E510" t="str">
            <v>SUON SOKPEOV</v>
          </cell>
          <cell r="F510" t="str">
            <v>0010003823399</v>
          </cell>
        </row>
        <row r="511">
          <cell r="B511" t="str">
            <v>លឹម ចាន់លាងឈាង</v>
          </cell>
          <cell r="C511">
            <v>1891200422</v>
          </cell>
          <cell r="D511" t="str">
            <v>លឹម ចាន់លាងឈាង</v>
          </cell>
          <cell r="E511" t="str">
            <v>LIM CHANLEANG
CHHEANG</v>
          </cell>
          <cell r="F511" t="str">
            <v>0420000125074</v>
          </cell>
        </row>
        <row r="512">
          <cell r="B512" t="str">
            <v>ជា តូនីតា</v>
          </cell>
          <cell r="C512">
            <v>2001200027</v>
          </cell>
          <cell r="D512" t="str">
            <v>ជា តូនីតា</v>
          </cell>
          <cell r="E512" t="str">
            <v>CHEA TONITA</v>
          </cell>
          <cell r="F512" t="str">
            <v>0650000019962</v>
          </cell>
        </row>
        <row r="513">
          <cell r="B513" t="str">
            <v>អ៊ូចស៊ឹម ពេជ្រកន្និកា</v>
          </cell>
          <cell r="C513">
            <v>2981200049</v>
          </cell>
          <cell r="D513" t="str">
            <v>អ៊ូចស៊ឹម ពេជ្រកន្និកា</v>
          </cell>
          <cell r="E513" t="str">
            <v>OUCHSIM PICHKANIKA</v>
          </cell>
          <cell r="F513" t="str">
            <v>0420000111208</v>
          </cell>
        </row>
        <row r="514">
          <cell r="B514" t="str">
            <v>រឿន រ៉ាឌី</v>
          </cell>
          <cell r="C514" t="str">
            <v>1811200311</v>
          </cell>
          <cell r="D514" t="str">
            <v>រឿន រ៉ាឌី</v>
          </cell>
          <cell r="E514" t="str">
            <v>ROEUN RADY</v>
          </cell>
          <cell r="F514" t="str">
            <v>0010002532471</v>
          </cell>
        </row>
        <row r="515">
          <cell r="B515" t="str">
            <v>យឹម ច័ន្ទបូរ</v>
          </cell>
          <cell r="C515" t="str">
            <v>1830200332</v>
          </cell>
          <cell r="D515" t="str">
            <v>យឹម ច័ន្ទបូរ</v>
          </cell>
          <cell r="E515" t="str">
            <v>YIM CHANBO</v>
          </cell>
          <cell r="F515" t="str">
            <v>0010002565388</v>
          </cell>
        </row>
        <row r="516">
          <cell r="B516" t="str">
            <v>ជុំ មុំ</v>
          </cell>
          <cell r="C516" t="str">
            <v>1671200023</v>
          </cell>
          <cell r="D516" t="str">
            <v>ជុំ មុំ</v>
          </cell>
          <cell r="E516" t="str">
            <v>CHOM MOM</v>
          </cell>
          <cell r="F516" t="str">
            <v>0010002553177</v>
          </cell>
        </row>
        <row r="517">
          <cell r="B517" t="str">
            <v>យិន វណ្ណៈ</v>
          </cell>
          <cell r="C517" t="str">
            <v>1801200387</v>
          </cell>
          <cell r="D517" t="str">
            <v>យិន វណ្ណៈ</v>
          </cell>
          <cell r="E517" t="str">
            <v>YIN VANNAK</v>
          </cell>
          <cell r="F517" t="str">
            <v>0010002550771</v>
          </cell>
        </row>
        <row r="518">
          <cell r="B518" t="str">
            <v>ខៀវ សូលីណា</v>
          </cell>
          <cell r="C518">
            <v>1832100545</v>
          </cell>
          <cell r="D518" t="str">
            <v>ខៀវ សូលីណា</v>
          </cell>
          <cell r="E518" t="str">
            <v>KHEAV SOLYNA</v>
          </cell>
          <cell r="F518" t="str">
            <v>0010002555102</v>
          </cell>
        </row>
        <row r="519">
          <cell r="B519" t="str">
            <v>ម៉ិច សុចិត្រា</v>
          </cell>
          <cell r="C519" t="str">
            <v>1782100252</v>
          </cell>
          <cell r="D519" t="str">
            <v>ម៉ិច សុចិត្រា</v>
          </cell>
          <cell r="E519" t="str">
            <v>MECH SOCHITRA</v>
          </cell>
          <cell r="F519" t="str">
            <v>0010002531785</v>
          </cell>
        </row>
        <row r="520">
          <cell r="B520" t="str">
            <v>ភឹម ច័ន្ទចរិយា</v>
          </cell>
          <cell r="C520">
            <v>2850800235</v>
          </cell>
          <cell r="D520" t="str">
            <v>ភឹម ច័ន្ទចរិយា</v>
          </cell>
          <cell r="E520" t="str">
            <v>PHIM CHANCHAKRYA</v>
          </cell>
          <cell r="F520" t="str">
            <v>0240000158691</v>
          </cell>
        </row>
        <row r="521">
          <cell r="B521" t="str">
            <v>ឌុច វណ្ណស៊ីដូ</v>
          </cell>
          <cell r="C521" t="str">
            <v>1810800379</v>
          </cell>
          <cell r="D521" t="str">
            <v>ឌុច វណ្ណស៊ីដូ</v>
          </cell>
          <cell r="E521" t="str">
            <v>DUCH VANSIDO</v>
          </cell>
          <cell r="F521" t="str">
            <v>0010002526781</v>
          </cell>
        </row>
        <row r="522">
          <cell r="B522" t="str">
            <v>ជឹម ទូច</v>
          </cell>
          <cell r="C522" t="str">
            <v>1822100464</v>
          </cell>
          <cell r="D522" t="str">
            <v>ជឹម ទូច</v>
          </cell>
          <cell r="E522" t="str">
            <v>CHIM TOUCH</v>
          </cell>
          <cell r="F522" t="str">
            <v>0010003228253</v>
          </cell>
        </row>
        <row r="523">
          <cell r="B523" t="str">
            <v>គ្រី គឹមលី</v>
          </cell>
          <cell r="C523" t="str">
            <v>1852100351</v>
          </cell>
          <cell r="D523" t="str">
            <v>គ្រី គឹមលី</v>
          </cell>
          <cell r="E523" t="str">
            <v>KRY KIMLY</v>
          </cell>
          <cell r="F523" t="str">
            <v>0010002783668</v>
          </cell>
        </row>
        <row r="524">
          <cell r="B524" t="str">
            <v>សុខ សុភាន</v>
          </cell>
          <cell r="C524">
            <v>2832000081</v>
          </cell>
          <cell r="D524" t="str">
            <v>សុខ សុភាន</v>
          </cell>
          <cell r="E524" t="str">
            <v>SOK SOPHEAN</v>
          </cell>
          <cell r="F524" t="str">
            <v>0240000170648</v>
          </cell>
        </row>
        <row r="525">
          <cell r="B525" t="str">
            <v>ស៊ុក គឹមស្រេង</v>
          </cell>
          <cell r="C525">
            <v>1780300203</v>
          </cell>
          <cell r="D525" t="str">
            <v>ស៊ុក គឹមស្រេង</v>
          </cell>
          <cell r="E525" t="str">
            <v>SUK KIMSRENG</v>
          </cell>
          <cell r="F525" t="str">
            <v>0010002787984</v>
          </cell>
        </row>
        <row r="526">
          <cell r="B526" t="str">
            <v>កេត បូរិន</v>
          </cell>
          <cell r="C526" t="str">
            <v>1820400143</v>
          </cell>
          <cell r="D526" t="str">
            <v>កេត បូរិន</v>
          </cell>
          <cell r="E526" t="str">
            <v>KET BORIN</v>
          </cell>
          <cell r="F526" t="str">
            <v>0010002540962</v>
          </cell>
        </row>
        <row r="527">
          <cell r="B527" t="str">
            <v>ផ្លាង ប៉ូលីន</v>
          </cell>
          <cell r="C527" t="str">
            <v>2841200240</v>
          </cell>
          <cell r="D527" t="str">
            <v>ផ្លាង ប៉ូលីន</v>
          </cell>
          <cell r="E527" t="str">
            <v>THLANG POLIN</v>
          </cell>
          <cell r="F527" t="str">
            <v>0010002741917</v>
          </cell>
        </row>
        <row r="528">
          <cell r="B528" t="str">
            <v>តាំង ចរិយា</v>
          </cell>
          <cell r="C528" t="str">
            <v>2850200365</v>
          </cell>
          <cell r="D528" t="str">
            <v>តាំង ចរិយា</v>
          </cell>
          <cell r="E528" t="str">
            <v>TANG CHAKRIYA</v>
          </cell>
          <cell r="F528" t="str">
            <v>0010002544631</v>
          </cell>
        </row>
        <row r="529">
          <cell r="B529" t="str">
            <v>បែន ខេមរិន្ទ</v>
          </cell>
          <cell r="C529" t="str">
            <v>1791200172</v>
          </cell>
          <cell r="D529" t="str">
            <v>បែន ខេមរិន្ទ</v>
          </cell>
          <cell r="E529" t="str">
            <v>BEN KHEMRIN</v>
          </cell>
          <cell r="F529" t="str">
            <v>0010002532487</v>
          </cell>
        </row>
        <row r="530">
          <cell r="B530" t="str">
            <v>គង់ វិបុល</v>
          </cell>
          <cell r="C530">
            <v>1972000079</v>
          </cell>
          <cell r="D530" t="str">
            <v>គង់ វិបុល</v>
          </cell>
          <cell r="E530" t="str">
            <v>KONG VIBOL</v>
          </cell>
          <cell r="F530">
            <v>10006956438</v>
          </cell>
        </row>
        <row r="531">
          <cell r="B531" t="str">
            <v>ជួប វណ្ណៈ</v>
          </cell>
          <cell r="C531" t="str">
            <v>1890300103</v>
          </cell>
          <cell r="D531" t="str">
            <v>ជួប វណ្ណៈ</v>
          </cell>
          <cell r="E531" t="str">
            <v>CHOUP VAN NAK</v>
          </cell>
          <cell r="F531" t="str">
            <v>0010003339063</v>
          </cell>
        </row>
        <row r="532">
          <cell r="B532" t="str">
            <v>ប្រាក់ ប៊ុនធឿន</v>
          </cell>
          <cell r="C532" t="str">
            <v>1811200327</v>
          </cell>
          <cell r="D532" t="str">
            <v>ប្រាក់ ប៊ុនធឿន</v>
          </cell>
          <cell r="E532" t="str">
            <v>PRAK BUNTHOEUN</v>
          </cell>
          <cell r="F532" t="str">
            <v>0010002541338</v>
          </cell>
        </row>
        <row r="533">
          <cell r="B533" t="str">
            <v>ណែម ធុយ</v>
          </cell>
          <cell r="C533">
            <v>1892100246</v>
          </cell>
          <cell r="D533" t="str">
            <v>ណែម ធុយ</v>
          </cell>
          <cell r="E533" t="str">
            <v>NEM THUY</v>
          </cell>
          <cell r="F533" t="str">
            <v>0010003424605</v>
          </cell>
        </row>
        <row r="534">
          <cell r="B534" t="str">
            <v>ឡាត់ រដ្ឋា</v>
          </cell>
          <cell r="C534">
            <v>1921400247</v>
          </cell>
          <cell r="D534" t="str">
            <v>ឡាត់ រដ្ឋា</v>
          </cell>
          <cell r="E534" t="str">
            <v>LAT RATHA</v>
          </cell>
          <cell r="F534" t="str">
            <v>0420000152292</v>
          </cell>
        </row>
        <row r="535">
          <cell r="B535" t="str">
            <v>ហ៊ុយ សុជាតិ</v>
          </cell>
          <cell r="C535">
            <v>2850300242</v>
          </cell>
          <cell r="D535" t="str">
            <v>ហ៊ុយ សុជាតិ</v>
          </cell>
          <cell r="E535" t="str">
            <v>HUY SOCHEAT</v>
          </cell>
          <cell r="F535" t="str">
            <v>0010003260847</v>
          </cell>
        </row>
        <row r="536">
          <cell r="B536" t="str">
            <v>ចៅ ផាត</v>
          </cell>
          <cell r="C536" t="str">
            <v>1830800393</v>
          </cell>
          <cell r="D536" t="str">
            <v>ចៅ ផាត</v>
          </cell>
          <cell r="E536" t="str">
            <v>CHAO PHAT</v>
          </cell>
          <cell r="F536" t="str">
            <v>0010003120738</v>
          </cell>
        </row>
        <row r="537">
          <cell r="B537" t="str">
            <v>តាត់ ប៊ុនថេង</v>
          </cell>
          <cell r="C537">
            <v>1830300334</v>
          </cell>
          <cell r="D537" t="str">
            <v>តាត់ ប៊ុនថេង</v>
          </cell>
          <cell r="E537" t="str">
            <v>TAT BUN THENG</v>
          </cell>
          <cell r="F537" t="str">
            <v>0010003424637</v>
          </cell>
        </row>
        <row r="538">
          <cell r="B538" t="str">
            <v>ខៃ អន</v>
          </cell>
          <cell r="C538">
            <v>1771400142</v>
          </cell>
          <cell r="D538" t="str">
            <v>ខៃ អន</v>
          </cell>
          <cell r="E538" t="str">
            <v>KHAY ON</v>
          </cell>
          <cell r="F538" t="str">
            <v>0010002540253</v>
          </cell>
        </row>
        <row r="539">
          <cell r="B539" t="str">
            <v>សឿង ស្រីម៉ុច</v>
          </cell>
          <cell r="C539" t="str">
            <v>2890400138</v>
          </cell>
          <cell r="D539" t="str">
            <v>សឿង ស្រីម៉ុច</v>
          </cell>
          <cell r="E539" t="str">
            <v>SOEUNG SREYMOCH</v>
          </cell>
          <cell r="F539" t="str">
            <v>0420000129371</v>
          </cell>
        </row>
        <row r="540">
          <cell r="B540" t="str">
            <v>នី ឫទ្ធី</v>
          </cell>
          <cell r="C540">
            <v>1921200306</v>
          </cell>
          <cell r="D540" t="str">
            <v>នី ឫទ្ធី</v>
          </cell>
          <cell r="E540" t="str">
            <v>NY RITHY</v>
          </cell>
          <cell r="F540" t="str">
            <v>0420000130531</v>
          </cell>
        </row>
        <row r="541">
          <cell r="B541" t="str">
            <v>ឡា ពិសិដ្ឋ</v>
          </cell>
          <cell r="C541">
            <v>1831900065</v>
          </cell>
          <cell r="D541" t="str">
            <v>ឡា ពិសិដ្ឋ</v>
          </cell>
          <cell r="E541" t="str">
            <v>LA PISID</v>
          </cell>
          <cell r="F541" t="str">
            <v>0410000032078</v>
          </cell>
        </row>
        <row r="542">
          <cell r="B542" t="str">
            <v>អ៊ុន សោភ័ណ</v>
          </cell>
          <cell r="C542">
            <v>2850800201</v>
          </cell>
          <cell r="D542" t="str">
            <v>អ៊ុន សោភ័ណ</v>
          </cell>
          <cell r="E542" t="str">
            <v>UN SOPHOAN</v>
          </cell>
          <cell r="F542" t="str">
            <v>0010003516801</v>
          </cell>
        </row>
        <row r="543">
          <cell r="B543" t="str">
            <v>អ៊ុន សារុំ</v>
          </cell>
          <cell r="C543" t="str">
            <v>1890400065</v>
          </cell>
          <cell r="D543" t="str">
            <v>អ៊ុន សារុំ</v>
          </cell>
          <cell r="E543" t="str">
            <v>UN SAROM</v>
          </cell>
          <cell r="F543" t="str">
            <v>0010003400013</v>
          </cell>
        </row>
        <row r="544">
          <cell r="B544" t="str">
            <v>លី វណ្ណា</v>
          </cell>
          <cell r="C544" t="str">
            <v>1821200476</v>
          </cell>
          <cell r="D544" t="str">
            <v>លី វណ្ណា</v>
          </cell>
          <cell r="E544" t="str">
            <v>LI VANNA</v>
          </cell>
          <cell r="F544" t="str">
            <v>0010002554262</v>
          </cell>
        </row>
        <row r="545">
          <cell r="B545" t="str">
            <v>នី សោភា</v>
          </cell>
          <cell r="C545" t="str">
            <v>1801400276</v>
          </cell>
          <cell r="D545" t="str">
            <v>នី សោភា</v>
          </cell>
          <cell r="E545" t="str">
            <v>NY SOPHEAR</v>
          </cell>
          <cell r="F545" t="str">
            <v>0010002531718</v>
          </cell>
        </row>
        <row r="546">
          <cell r="B546" t="str">
            <v>ស៊ីន ចាន់ស៊ីថន</v>
          </cell>
          <cell r="C546">
            <v>1881200335</v>
          </cell>
          <cell r="D546" t="str">
            <v>ស៊ីន ចាន់ស៊ីថន</v>
          </cell>
          <cell r="E546" t="str">
            <v>SIN CHANSITHORN</v>
          </cell>
          <cell r="F546" t="str">
            <v>0440000030562</v>
          </cell>
        </row>
        <row r="547">
          <cell r="B547" t="str">
            <v>ញ៉ឹក សារ៉ុន</v>
          </cell>
          <cell r="C547">
            <v>1840600231</v>
          </cell>
          <cell r="D547" t="str">
            <v>ញ៉ឹក សារ៉ុន</v>
          </cell>
          <cell r="E547" t="str">
            <v>NHEUK SARUN</v>
          </cell>
          <cell r="F547" t="str">
            <v>0240000178862</v>
          </cell>
        </row>
        <row r="548">
          <cell r="B548" t="str">
            <v>ឆែម ចាន់សុធី</v>
          </cell>
          <cell r="C548" t="str">
            <v>2860800212</v>
          </cell>
          <cell r="D548" t="str">
            <v>ឆែម ចាន់សុធី</v>
          </cell>
          <cell r="E548" t="str">
            <v>CHHEM CHANSOTHY</v>
          </cell>
          <cell r="F548" t="str">
            <v>0010003233947</v>
          </cell>
        </row>
        <row r="549">
          <cell r="B549" t="str">
            <v>ស៊ុក សុធី</v>
          </cell>
          <cell r="C549">
            <v>1842100507</v>
          </cell>
          <cell r="D549" t="str">
            <v>ស៊ុក សុធី</v>
          </cell>
          <cell r="E549" t="str">
            <v>SUK SOTHY</v>
          </cell>
          <cell r="F549" t="str">
            <v>0010003451246</v>
          </cell>
        </row>
        <row r="550">
          <cell r="B550" t="str">
            <v>ស៊ុំ ដេត</v>
          </cell>
          <cell r="C550" t="str">
            <v>1860700268</v>
          </cell>
          <cell r="D550" t="str">
            <v>ស៊ុំ ដេត</v>
          </cell>
          <cell r="E550" t="str">
            <v>SUM DET</v>
          </cell>
          <cell r="F550" t="str">
            <v>0010002541365</v>
          </cell>
        </row>
        <row r="551">
          <cell r="B551" t="str">
            <v>ហួយ សុខឃាង</v>
          </cell>
          <cell r="C551">
            <v>1790300479</v>
          </cell>
          <cell r="D551" t="str">
            <v>ហួយ សុខឃាង</v>
          </cell>
          <cell r="E551" t="str">
            <v>HOY SOKKHEANG</v>
          </cell>
          <cell r="F551" t="str">
            <v>0010003477539</v>
          </cell>
        </row>
        <row r="552">
          <cell r="B552" t="str">
            <v>សាប៊ន់ វិបុល</v>
          </cell>
          <cell r="C552">
            <v>1851400233</v>
          </cell>
          <cell r="D552" t="str">
            <v>សាប៊ន់ វិបុល</v>
          </cell>
          <cell r="E552" t="str">
            <v>SABONN VIBOL</v>
          </cell>
          <cell r="F552" t="str">
            <v>0260000152268</v>
          </cell>
        </row>
        <row r="553">
          <cell r="B553" t="str">
            <v>ចក់ សុខណា</v>
          </cell>
          <cell r="C553" t="str">
            <v>1831200395</v>
          </cell>
          <cell r="D553" t="str">
            <v>ចក់ សុខណា</v>
          </cell>
          <cell r="E553" t="str">
            <v>CHAK SOKNA</v>
          </cell>
          <cell r="F553" t="str">
            <v>0010002800751</v>
          </cell>
        </row>
        <row r="554">
          <cell r="B554" t="str">
            <v>ហ៊ុំ បូរី</v>
          </cell>
          <cell r="C554" t="str">
            <v>2851200248</v>
          </cell>
          <cell r="D554" t="str">
            <v>ហ៊ុំ បូរី</v>
          </cell>
          <cell r="E554" t="str">
            <v>HUM BOREY</v>
          </cell>
          <cell r="F554" t="str">
            <v>0010003349549</v>
          </cell>
        </row>
        <row r="555">
          <cell r="B555" t="str">
            <v>ឡេង សារ៉ាវុទ្ធ</v>
          </cell>
          <cell r="C555">
            <v>1760800287</v>
          </cell>
          <cell r="D555" t="str">
            <v>ឡេង សារ៉ាវុទ្ធ</v>
          </cell>
          <cell r="E555" t="str">
            <v>LENG SARAVUTH</v>
          </cell>
          <cell r="F555" t="str">
            <v>0010002631615</v>
          </cell>
        </row>
        <row r="556">
          <cell r="B556" t="str">
            <v>ឃិន សុជា</v>
          </cell>
          <cell r="C556">
            <v>1882100407</v>
          </cell>
          <cell r="D556" t="str">
            <v>ឃិន សុជា</v>
          </cell>
          <cell r="E556" t="str">
            <v>KHEN SOCHEA</v>
          </cell>
          <cell r="F556" t="str">
            <v>0130000189406</v>
          </cell>
        </row>
        <row r="557">
          <cell r="B557" t="str">
            <v>លឹម ពន្លក</v>
          </cell>
          <cell r="C557" t="str">
            <v>1820800499</v>
          </cell>
          <cell r="D557" t="str">
            <v>លឹម ពន្លក</v>
          </cell>
          <cell r="E557" t="str">
            <v>LIM PUNLORK</v>
          </cell>
          <cell r="F557" t="str">
            <v>0010003216808</v>
          </cell>
        </row>
        <row r="558">
          <cell r="B558" t="str">
            <v>ប្រាក់ ធារី</v>
          </cell>
          <cell r="C558">
            <v>2880700180</v>
          </cell>
          <cell r="D558" t="str">
            <v>ប្រាក់ ធារី</v>
          </cell>
          <cell r="E558" t="str">
            <v>PRAK THEARY</v>
          </cell>
          <cell r="F558" t="str">
            <v>0420000086117</v>
          </cell>
        </row>
        <row r="559">
          <cell r="B559" t="str">
            <v>យ៉េ សេរីយ៉ុង</v>
          </cell>
          <cell r="C559" t="str">
            <v>1740100005</v>
          </cell>
          <cell r="D559" t="str">
            <v>យ៉េ សេរីយ៉ុង</v>
          </cell>
          <cell r="E559" t="str">
            <v>YE SEREYONG</v>
          </cell>
          <cell r="F559" t="str">
            <v>0010002529349</v>
          </cell>
        </row>
        <row r="560">
          <cell r="B560" t="str">
            <v>ឡៅ គឹមសល្យ</v>
          </cell>
          <cell r="C560" t="str">
            <v>1830600265</v>
          </cell>
          <cell r="D560" t="str">
            <v>ឡៅ គឹមសល្យ</v>
          </cell>
          <cell r="E560" t="str">
            <v>LAO KIMSORL</v>
          </cell>
          <cell r="F560" t="str">
            <v>0010002525912</v>
          </cell>
        </row>
        <row r="561">
          <cell r="B561" t="str">
            <v>ហ៊ ចាន់ដែត</v>
          </cell>
          <cell r="C561" t="str">
            <v>1860300194</v>
          </cell>
          <cell r="D561" t="str">
            <v>ហ៊ ចាន់ដែត</v>
          </cell>
          <cell r="E561" t="str">
            <v>HOR CHANDETH</v>
          </cell>
          <cell r="F561" t="str">
            <v>0010002527532</v>
          </cell>
        </row>
        <row r="562">
          <cell r="B562" t="str">
            <v>ឡុង លក្ខិណា</v>
          </cell>
          <cell r="C562" t="str">
            <v>2891200056</v>
          </cell>
          <cell r="D562" t="str">
            <v>ឡុង លក្ខិណា</v>
          </cell>
          <cell r="E562" t="str">
            <v>LONG LEAKHENA</v>
          </cell>
          <cell r="F562" t="str">
            <v>0010002541397</v>
          </cell>
        </row>
        <row r="563">
          <cell r="B563" t="str">
            <v>ហេង កញ្ញា</v>
          </cell>
          <cell r="C563" t="str">
            <v>2861500119</v>
          </cell>
          <cell r="D563" t="str">
            <v>ហេង កញ្ញា</v>
          </cell>
          <cell r="E563" t="str">
            <v>HENG KANHA</v>
          </cell>
          <cell r="F563" t="str">
            <v>0010002784616</v>
          </cell>
        </row>
        <row r="564">
          <cell r="B564" t="str">
            <v>អ៊ុក ចាន់សុនិតា</v>
          </cell>
          <cell r="C564">
            <v>2931200291</v>
          </cell>
          <cell r="D564" t="str">
            <v>អ៊ុក ចាន់សុនិតា</v>
          </cell>
          <cell r="E564" t="str">
            <v>OUK CHANSONITA</v>
          </cell>
          <cell r="F564" t="str">
            <v>0420000129738</v>
          </cell>
        </row>
        <row r="565">
          <cell r="B565" t="str">
            <v>សៀ ឡុងធារិទ្ធ</v>
          </cell>
          <cell r="C565">
            <v>1830600298</v>
          </cell>
          <cell r="D565" t="str">
            <v>សៀ ឡុងធារិទ្ធ</v>
          </cell>
          <cell r="E565" t="str">
            <v>SEA LONGTHEARITH</v>
          </cell>
          <cell r="F565" t="str">
            <v>0010004350688</v>
          </cell>
        </row>
        <row r="566">
          <cell r="B566" t="str">
            <v>អៀ សៀមម៉ី</v>
          </cell>
          <cell r="C566">
            <v>2930500138</v>
          </cell>
          <cell r="D566" t="str">
            <v>អៀ សៀមម៉ី</v>
          </cell>
          <cell r="E566" t="str">
            <v>EA SEAMMEY</v>
          </cell>
          <cell r="F566" t="str">
            <v>0420000100055</v>
          </cell>
        </row>
        <row r="567">
          <cell r="B567" t="str">
            <v>ហ៊ន វណ្ណា</v>
          </cell>
          <cell r="C567" t="str">
            <v>1820800433</v>
          </cell>
          <cell r="D567" t="str">
            <v>ហ៊ន វណ្ណា</v>
          </cell>
          <cell r="E567" t="str">
            <v>HORN VANNA</v>
          </cell>
          <cell r="F567" t="str">
            <v>0010002525807</v>
          </cell>
        </row>
        <row r="568">
          <cell r="B568" t="str">
            <v>កៅ វណ្ណៈ</v>
          </cell>
          <cell r="C568" t="str">
            <v>1800300558</v>
          </cell>
          <cell r="D568" t="str">
            <v>កៅ វណ្ណៈ</v>
          </cell>
          <cell r="E568" t="str">
            <v>KAO VANNAK</v>
          </cell>
          <cell r="F568" t="str">
            <v>0010002541028</v>
          </cell>
        </row>
        <row r="569">
          <cell r="B569" t="str">
            <v>ឡាយ ស្រីម៉ុម</v>
          </cell>
          <cell r="C569">
            <v>2900600207</v>
          </cell>
          <cell r="D569" t="str">
            <v>ឡាយ ស្រីម៉ុម</v>
          </cell>
          <cell r="E569" t="str">
            <v>LAY SREYMOM</v>
          </cell>
          <cell r="F569" t="str">
            <v>0010003864408</v>
          </cell>
        </row>
        <row r="570">
          <cell r="B570" t="str">
            <v>ឈួន សុវណ្ណ</v>
          </cell>
          <cell r="C570">
            <v>1810600235</v>
          </cell>
          <cell r="D570" t="str">
            <v>ឈួន សុវណ្ណ</v>
          </cell>
          <cell r="E570" t="str">
            <v>CHHUON SOVANN</v>
          </cell>
          <cell r="F570" t="str">
            <v>0440000030619</v>
          </cell>
        </row>
        <row r="571">
          <cell r="B571" t="str">
            <v>ស្រ៊ីវ វួចហ័ង</v>
          </cell>
          <cell r="C571">
            <v>2990300182</v>
          </cell>
          <cell r="D571" t="str">
            <v>ស្រ៊ីវ វួចហ័ង</v>
          </cell>
          <cell r="E571" t="str">
            <v>SRIV VOUCHHORNG</v>
          </cell>
          <cell r="F571" t="str">
            <v>0420000111502</v>
          </cell>
        </row>
        <row r="572">
          <cell r="B572" t="str">
            <v>ហម សុគន្ធារី</v>
          </cell>
          <cell r="C572" t="str">
            <v>2880800193</v>
          </cell>
          <cell r="D572" t="str">
            <v>ហម សុគន្ធារី</v>
          </cell>
          <cell r="E572" t="str">
            <v>HORM SOKUNTHEARY</v>
          </cell>
          <cell r="F572" t="str">
            <v>0010002541721</v>
          </cell>
        </row>
        <row r="573">
          <cell r="B573" t="str">
            <v>ឡេង គ្រឹស្នា</v>
          </cell>
          <cell r="C573">
            <v>1900600225</v>
          </cell>
          <cell r="D573" t="str">
            <v>ឡេង គ្រឹស្នា</v>
          </cell>
          <cell r="E573" t="str">
            <v>LENG KRESNA</v>
          </cell>
          <cell r="F573" t="str">
            <v>0420000131864</v>
          </cell>
        </row>
        <row r="574">
          <cell r="B574" t="str">
            <v>សួន សុវណ្ណ</v>
          </cell>
          <cell r="C574">
            <v>2930600143</v>
          </cell>
          <cell r="D574" t="str">
            <v>សួន សុវណ្ណ</v>
          </cell>
          <cell r="E574" t="str">
            <v>SUON SOVANN</v>
          </cell>
          <cell r="F574" t="str">
            <v>0420000099774</v>
          </cell>
        </row>
        <row r="575">
          <cell r="B575" t="str">
            <v>ជឺ សោភ័ណ</v>
          </cell>
          <cell r="C575">
            <v>2860800291</v>
          </cell>
          <cell r="D575" t="str">
            <v>ជឺ សោភ័ណ</v>
          </cell>
          <cell r="E575" t="str">
            <v>CHOEU SO PHORN</v>
          </cell>
          <cell r="F575" t="str">
            <v>0440000029157</v>
          </cell>
        </row>
        <row r="576">
          <cell r="B576" t="str">
            <v>ណុប​ ភីរុណ</v>
          </cell>
          <cell r="C576">
            <v>1952100142</v>
          </cell>
          <cell r="D576" t="str">
            <v>ណុប​ ភីរុណ</v>
          </cell>
          <cell r="E576" t="str">
            <v>NOP PHYRUN</v>
          </cell>
          <cell r="F576" t="str">
            <v>0010003827114</v>
          </cell>
        </row>
        <row r="577">
          <cell r="B577" t="str">
            <v>ដានី វឌ្ឍនា</v>
          </cell>
          <cell r="C577">
            <v>2011200040</v>
          </cell>
          <cell r="D577" t="str">
            <v>ដានី វឌ្ឍនា</v>
          </cell>
          <cell r="E577" t="str">
            <v>DANY VATHNA</v>
          </cell>
          <cell r="F577">
            <v>440000251507</v>
          </cell>
        </row>
        <row r="578">
          <cell r="B578" t="str">
            <v>សំណាង ថាវី</v>
          </cell>
          <cell r="C578">
            <v>2970800200</v>
          </cell>
          <cell r="D578" t="str">
            <v>សំណាង ថាវី</v>
          </cell>
          <cell r="E578" t="str">
            <v>SAMNANG THAVY</v>
          </cell>
          <cell r="F578">
            <v>10004466085</v>
          </cell>
        </row>
        <row r="579">
          <cell r="B579" t="str">
            <v>ជិន សុជាតិ</v>
          </cell>
          <cell r="C579">
            <v>1801400333</v>
          </cell>
          <cell r="D579" t="str">
            <v>ជិន សុជាតិ</v>
          </cell>
          <cell r="E579" t="str">
            <v>CHIN SOCHEATH</v>
          </cell>
          <cell r="F579" t="str">
            <v>0440000030608</v>
          </cell>
        </row>
        <row r="580">
          <cell r="B580" t="str">
            <v>ថន លីន</v>
          </cell>
          <cell r="C580" t="str">
            <v>1820300381</v>
          </cell>
          <cell r="D580" t="str">
            <v>ថន លីន</v>
          </cell>
          <cell r="E580" t="str">
            <v>THAN LIN</v>
          </cell>
          <cell r="F580" t="str">
            <v>0010002541403</v>
          </cell>
        </row>
        <row r="581">
          <cell r="B581" t="str">
            <v>អៀង តុលា</v>
          </cell>
          <cell r="C581">
            <v>1910700930</v>
          </cell>
          <cell r="D581" t="str">
            <v>អៀង តុលា</v>
          </cell>
          <cell r="E581" t="str">
            <v>IENG TOLA</v>
          </cell>
          <cell r="F581" t="str">
            <v>0420000100098</v>
          </cell>
        </row>
        <row r="582">
          <cell r="B582" t="str">
            <v>ជួប ឥសាន្ដ</v>
          </cell>
          <cell r="C582">
            <v>1841200335</v>
          </cell>
          <cell r="D582" t="str">
            <v>ជួប ឥសាន្ដ</v>
          </cell>
          <cell r="E582" t="str">
            <v>CHOUP EYSAN</v>
          </cell>
          <cell r="F582" t="str">
            <v>0010002734082</v>
          </cell>
        </row>
        <row r="583">
          <cell r="B583" t="str">
            <v>ព្រំ សុភា</v>
          </cell>
          <cell r="C583" t="str">
            <v>1811200476</v>
          </cell>
          <cell r="D583" t="str">
            <v>ព្រំ សុភា</v>
          </cell>
          <cell r="E583" t="str">
            <v>PROM SOPHEA</v>
          </cell>
          <cell r="F583" t="str">
            <v>0010002526323</v>
          </cell>
        </row>
        <row r="584">
          <cell r="B584" t="str">
            <v>អ៊ីវលី ច័ន្ទវត្តី</v>
          </cell>
          <cell r="C584">
            <v>2911200219</v>
          </cell>
          <cell r="D584" t="str">
            <v>អ៊ីវលី ច័ន្ទវត្តី</v>
          </cell>
          <cell r="E584" t="str">
            <v>IVLY CHANVATEY</v>
          </cell>
          <cell r="F584" t="str">
            <v>0010003831197</v>
          </cell>
        </row>
        <row r="585">
          <cell r="B585" t="str">
            <v>ឡម ចិន្ដា</v>
          </cell>
          <cell r="C585">
            <v>1851000070</v>
          </cell>
          <cell r="D585" t="str">
            <v>ឡម ចិន្ដា</v>
          </cell>
          <cell r="E585" t="str">
            <v>LOM CHENDA</v>
          </cell>
          <cell r="F585" t="str">
            <v>0440000030651</v>
          </cell>
        </row>
        <row r="586">
          <cell r="B586" t="str">
            <v>ជួរ ស៊ីផល</v>
          </cell>
          <cell r="C586" t="str">
            <v>1741200066</v>
          </cell>
          <cell r="D586" t="str">
            <v>ជួរ ស៊ីផល</v>
          </cell>
          <cell r="E586" t="str">
            <v>CHOUR SIPHAL</v>
          </cell>
          <cell r="F586" t="str">
            <v>0010002531777</v>
          </cell>
        </row>
        <row r="587">
          <cell r="B587" t="str">
            <v>វ៉ែន សុភាព</v>
          </cell>
          <cell r="C587">
            <v>1650800024</v>
          </cell>
          <cell r="D587" t="str">
            <v>វ៉ែន សុភាព</v>
          </cell>
          <cell r="E587" t="str">
            <v>VEN SOPHEAP</v>
          </cell>
          <cell r="F587" t="str">
            <v>0010002528757</v>
          </cell>
        </row>
        <row r="588">
          <cell r="B588" t="str">
            <v>ភា សេរីលក្ខិណា</v>
          </cell>
          <cell r="C588">
            <v>2991200049</v>
          </cell>
          <cell r="D588" t="str">
            <v>ភា សេរីលក្ខិណា</v>
          </cell>
          <cell r="E588" t="str">
            <v>PHEA SEREYLEAKHENA</v>
          </cell>
          <cell r="F588" t="str">
            <v>0650000019598</v>
          </cell>
        </row>
        <row r="589">
          <cell r="B589" t="str">
            <v>ស្រេង ស្រីនី</v>
          </cell>
          <cell r="C589">
            <v>2930300351</v>
          </cell>
          <cell r="D589" t="str">
            <v>ស្រេង ស្រីនី</v>
          </cell>
          <cell r="E589" t="str">
            <v>SRENG SREY NY</v>
          </cell>
          <cell r="F589" t="str">
            <v>0440000030217</v>
          </cell>
        </row>
        <row r="590">
          <cell r="B590" t="str">
            <v>ជ្រិះ សិលា</v>
          </cell>
          <cell r="C590">
            <v>2930800178</v>
          </cell>
          <cell r="D590" t="str">
            <v>ជ្រិះ សិលា</v>
          </cell>
          <cell r="E590" t="str">
            <v>CHRES SELA</v>
          </cell>
          <cell r="F590" t="str">
            <v>0010003864427</v>
          </cell>
        </row>
        <row r="591">
          <cell r="B591" t="str">
            <v>ឈុន ធារិន</v>
          </cell>
          <cell r="C591" t="str">
            <v>1811200677</v>
          </cell>
          <cell r="D591" t="str">
            <v>ឈុន ធារិន</v>
          </cell>
          <cell r="E591" t="str">
            <v>CHHUN THEARIN</v>
          </cell>
          <cell r="F591" t="str">
            <v>0440000030627</v>
          </cell>
        </row>
        <row r="592">
          <cell r="B592" t="str">
            <v>ថាត សុវណ្ណលក្ម្សី</v>
          </cell>
          <cell r="C592" t="str">
            <v>2940300420</v>
          </cell>
          <cell r="D592" t="str">
            <v>ថាត សុវណ្ណលក្ម្សី</v>
          </cell>
          <cell r="E592" t="str">
            <v>THAT SOVANLEAKSMEY</v>
          </cell>
          <cell r="F592" t="str">
            <v>0110000325368</v>
          </cell>
        </row>
        <row r="593">
          <cell r="B593" t="str">
            <v>ទូច បូរិន</v>
          </cell>
          <cell r="C593">
            <v>1970800091</v>
          </cell>
          <cell r="D593" t="str">
            <v>ទូច បូរិន</v>
          </cell>
          <cell r="E593" t="str">
            <v>TOUCH BORIN</v>
          </cell>
          <cell r="F593" t="str">
            <v>0650000020235</v>
          </cell>
        </row>
        <row r="594">
          <cell r="B594" t="str">
            <v>សុខខេង តារាពង្ស</v>
          </cell>
          <cell r="C594">
            <v>1891200051</v>
          </cell>
          <cell r="D594" t="str">
            <v>សុខខេង តារាពង្ស</v>
          </cell>
          <cell r="E594" t="str">
            <v>SOKKHENG TARA PONG</v>
          </cell>
          <cell r="F594">
            <v>10002801421</v>
          </cell>
        </row>
        <row r="595">
          <cell r="B595" t="str">
            <v>មាស ណារិទ្ធ</v>
          </cell>
          <cell r="C595">
            <v>1690600067</v>
          </cell>
          <cell r="D595" t="str">
            <v>មាស ណារិទ្ធ</v>
          </cell>
          <cell r="E595" t="str">
            <v>MEAS NARITH</v>
          </cell>
          <cell r="F595" t="str">
            <v>0010003749687</v>
          </cell>
        </row>
        <row r="596">
          <cell r="B596" t="str">
            <v>សន សុឃីម</v>
          </cell>
          <cell r="C596" t="str">
            <v>1841400152</v>
          </cell>
          <cell r="D596" t="str">
            <v>សន សុឃីម</v>
          </cell>
          <cell r="E596" t="str">
            <v>SORN SOKHIM</v>
          </cell>
          <cell r="F596" t="str">
            <v>0010002726478</v>
          </cell>
        </row>
        <row r="597">
          <cell r="B597" t="str">
            <v>ឡេង សុធារី</v>
          </cell>
          <cell r="C597">
            <v>2901200145</v>
          </cell>
          <cell r="D597" t="str">
            <v>ឡេង សុធារី</v>
          </cell>
          <cell r="E597" t="str">
            <v>LENG SOTHEARY</v>
          </cell>
          <cell r="F597" t="str">
            <v>0010002784543</v>
          </cell>
        </row>
        <row r="598">
          <cell r="B598" t="str">
            <v>ធិន ឌីម៉ង់</v>
          </cell>
          <cell r="C598">
            <v>1930200173</v>
          </cell>
          <cell r="D598" t="str">
            <v>ធិន ឌីម៉ង់</v>
          </cell>
          <cell r="E598" t="str">
            <v>THIN DIMANCHE</v>
          </cell>
          <cell r="F598">
            <v>480000392571</v>
          </cell>
        </row>
        <row r="599">
          <cell r="B599" t="str">
            <v>លាង វ៉េងស៊្រាង</v>
          </cell>
          <cell r="C599">
            <v>1991200027</v>
          </cell>
          <cell r="D599" t="str">
            <v>លាង វ៉េងស៊្រាង</v>
          </cell>
          <cell r="E599" t="str">
            <v>LEANG VENG SREANG</v>
          </cell>
          <cell r="F599">
            <v>650000019978</v>
          </cell>
        </row>
        <row r="600">
          <cell r="B600" t="str">
            <v>ឡេង វណ្ណេន</v>
          </cell>
          <cell r="C600">
            <v>1872100414</v>
          </cell>
          <cell r="D600" t="str">
            <v>ឡេង វណ្ណេន</v>
          </cell>
          <cell r="E600" t="str">
            <v>LENG VANNEN</v>
          </cell>
          <cell r="F600" t="str">
            <v>0010003451254</v>
          </cell>
        </row>
        <row r="601">
          <cell r="B601" t="str">
            <v>ពុំ រតនា</v>
          </cell>
          <cell r="C601">
            <v>2910700281</v>
          </cell>
          <cell r="D601" t="str">
            <v>ពុំ រតនា</v>
          </cell>
          <cell r="E601" t="str">
            <v>PUM RATANA</v>
          </cell>
          <cell r="F601" t="str">
            <v>0440000030918</v>
          </cell>
        </row>
        <row r="602">
          <cell r="B602" t="str">
            <v>ម៉ុត វិច្ឆិកា</v>
          </cell>
          <cell r="C602">
            <v>2950400102</v>
          </cell>
          <cell r="D602" t="str">
            <v>ម៉ុត វិច្ឆិកា</v>
          </cell>
          <cell r="E602" t="str">
            <v>MOTH VICHEKA</v>
          </cell>
          <cell r="F602" t="str">
            <v>0420000132054</v>
          </cell>
        </row>
        <row r="603">
          <cell r="B603" t="str">
            <v>អៀម ស៊ីដេត</v>
          </cell>
          <cell r="C603">
            <v>1910800292</v>
          </cell>
          <cell r="D603" t="str">
            <v>អៀម ស៊ីដេត</v>
          </cell>
          <cell r="E603" t="str">
            <v>EAM SIDETH</v>
          </cell>
          <cell r="F603" t="str">
            <v>0480000297398</v>
          </cell>
        </row>
        <row r="604">
          <cell r="B604" t="str">
            <v>ស៊ិន ភារិទ្ធ</v>
          </cell>
          <cell r="C604">
            <v>1932100373</v>
          </cell>
          <cell r="D604" t="str">
            <v>ស៊ិន ភារិទ្ធ</v>
          </cell>
          <cell r="E604" t="str">
            <v>SIN PHEARITH</v>
          </cell>
          <cell r="F604" t="str">
            <v>0650000020065</v>
          </cell>
        </row>
        <row r="605">
          <cell r="B605" t="str">
            <v>ចេង សិន</v>
          </cell>
          <cell r="C605">
            <v>1920700330</v>
          </cell>
          <cell r="D605" t="str">
            <v>ចេង សិន</v>
          </cell>
          <cell r="E605" t="str">
            <v>CHENG SIN</v>
          </cell>
          <cell r="F605">
            <v>670000069049</v>
          </cell>
        </row>
        <row r="606">
          <cell r="B606" t="str">
            <v>ប៉ាវ គីមសៀក</v>
          </cell>
          <cell r="C606">
            <v>2920800415</v>
          </cell>
          <cell r="D606" t="str">
            <v>ប៉ាវ គីមសៀក</v>
          </cell>
          <cell r="E606" t="str">
            <v>PAV KIMSEAK</v>
          </cell>
          <cell r="F606">
            <v>670000070756</v>
          </cell>
        </row>
        <row r="607">
          <cell r="B607" t="str">
            <v>ម៉ន វិរីយ៉ា</v>
          </cell>
          <cell r="C607">
            <v>2931200421</v>
          </cell>
          <cell r="D607" t="str">
            <v>ម៉ន វិរីយ៉ា</v>
          </cell>
          <cell r="E607" t="str">
            <v>MAN VERYA</v>
          </cell>
          <cell r="F607">
            <v>670000070802</v>
          </cell>
        </row>
        <row r="608">
          <cell r="B608" t="str">
            <v>ដៀប សុវណ្ណវិជ្ជា</v>
          </cell>
          <cell r="C608">
            <v>1001200064</v>
          </cell>
          <cell r="D608" t="str">
            <v>ដៀប សុវណ្ណវិជ្ជា</v>
          </cell>
          <cell r="E608" t="str">
            <v>DIEP SOVANVICHEA</v>
          </cell>
          <cell r="F608">
            <v>670000070713</v>
          </cell>
        </row>
        <row r="609">
          <cell r="B609" t="str">
            <v>ទៀប សុទ្ធារ៉ា</v>
          </cell>
          <cell r="C609">
            <v>1930800247</v>
          </cell>
          <cell r="D609" t="str">
            <v>ទៀប សុទ្ធារ៉ា</v>
          </cell>
          <cell r="E609" t="str">
            <v>TIEP SOTHEARA</v>
          </cell>
          <cell r="F609">
            <v>60000444964</v>
          </cell>
        </row>
        <row r="610">
          <cell r="B610" t="str">
            <v>តាន់ បូរ៉ាវណ្ណ</v>
          </cell>
          <cell r="C610">
            <v>1961200098</v>
          </cell>
          <cell r="D610" t="str">
            <v>តាន់ បូរ៉ាវណ្ណ</v>
          </cell>
          <cell r="E610" t="str">
            <v>TANN BORAVAN</v>
          </cell>
          <cell r="F610" t="str">
            <v>0650000019528</v>
          </cell>
        </row>
        <row r="611">
          <cell r="B611" t="str">
            <v>តឹប កុសុម៉ា</v>
          </cell>
          <cell r="C611">
            <v>2971200099</v>
          </cell>
          <cell r="D611" t="str">
            <v>តឹប កុសុម៉ា</v>
          </cell>
          <cell r="E611" t="str">
            <v>TEP KOSOMA</v>
          </cell>
          <cell r="F611" t="str">
            <v>0010005487051</v>
          </cell>
        </row>
        <row r="612">
          <cell r="B612" t="str">
            <v>ឱម សុមិនា</v>
          </cell>
          <cell r="C612">
            <v>2941200293</v>
          </cell>
          <cell r="D612" t="str">
            <v>ឱម សុមិនា</v>
          </cell>
          <cell r="E612" t="str">
            <v>ORM SOMINEA</v>
          </cell>
          <cell r="F612" t="str">
            <v>0010005492535</v>
          </cell>
        </row>
        <row r="613">
          <cell r="B613" t="str">
            <v>ផុន ដារ៉ា</v>
          </cell>
          <cell r="C613" t="str">
            <v>1930500130</v>
          </cell>
          <cell r="D613" t="str">
            <v>ផុន ដារ៉ា</v>
          </cell>
          <cell r="E613" t="str">
            <v>PHON DARA</v>
          </cell>
          <cell r="F613" t="str">
            <v>0420000130019</v>
          </cell>
        </row>
        <row r="614">
          <cell r="B614" t="str">
            <v>ស៊ឹម ស៊ីណេត</v>
          </cell>
          <cell r="C614">
            <v>2861200133</v>
          </cell>
          <cell r="D614" t="str">
            <v>ស៊ឹម ស៊ីណេត</v>
          </cell>
          <cell r="E614" t="str">
            <v>SIM SINETH</v>
          </cell>
          <cell r="F614" t="str">
            <v>0010004025593</v>
          </cell>
        </row>
        <row r="615">
          <cell r="B615" t="str">
            <v>ទត ឆេងទៀង</v>
          </cell>
          <cell r="C615">
            <v>1910600085</v>
          </cell>
          <cell r="D615" t="str">
            <v>ទត ឆេងទៀង</v>
          </cell>
          <cell r="E615" t="str">
            <v>TORT CHHENGTIENG</v>
          </cell>
          <cell r="F615" t="str">
            <v>0010003324724</v>
          </cell>
        </row>
        <row r="616">
          <cell r="B616" t="str">
            <v>ឃឹម សុប្រសើរ</v>
          </cell>
          <cell r="C616">
            <v>2851200112</v>
          </cell>
          <cell r="D616" t="str">
            <v>ឃឹម សុប្រសើរ</v>
          </cell>
          <cell r="E616" t="str">
            <v>KHIM SOPROSOER</v>
          </cell>
          <cell r="F616" t="str">
            <v>0060000257896</v>
          </cell>
        </row>
        <row r="617">
          <cell r="B617" t="str">
            <v>យ៉ាង សុខា</v>
          </cell>
          <cell r="C617">
            <v>1790800304</v>
          </cell>
          <cell r="D617" t="str">
            <v>យ៉ាង សុខា</v>
          </cell>
          <cell r="E617" t="str">
            <v>YANG SOKHA</v>
          </cell>
          <cell r="F617">
            <v>10002531793</v>
          </cell>
        </row>
        <row r="618">
          <cell r="B618" t="str">
            <v>ធាង ស៊ាងវេង</v>
          </cell>
          <cell r="C618">
            <v>1870300349</v>
          </cell>
          <cell r="D618" t="str">
            <v>ធាង ស៊ាងវេង</v>
          </cell>
          <cell r="E618" t="str">
            <v>THEANG SEANGVENG</v>
          </cell>
          <cell r="F618" t="str">
            <v>0010002719288</v>
          </cell>
        </row>
        <row r="619">
          <cell r="B619" t="str">
            <v>ប៉ុល ចាន់ដារ៉ា</v>
          </cell>
          <cell r="C619" t="str">
            <v>1700600004</v>
          </cell>
          <cell r="D619" t="str">
            <v>ប៉ុល ចាន់ដារ៉ា</v>
          </cell>
          <cell r="E619" t="str">
            <v>POL CHANDARA</v>
          </cell>
          <cell r="F619" t="str">
            <v>0010002553215</v>
          </cell>
        </row>
        <row r="620">
          <cell r="B620" t="str">
            <v>សួង សង្វាវុទ្ធី</v>
          </cell>
          <cell r="C620" t="str">
            <v>1761700075</v>
          </cell>
          <cell r="D620" t="str">
            <v>សួង សង្វាវុទ្ធី</v>
          </cell>
          <cell r="E620" t="str">
            <v>SOUNG SANVAVUTHY</v>
          </cell>
          <cell r="F620" t="str">
            <v>0010002720747</v>
          </cell>
        </row>
        <row r="621">
          <cell r="B621" t="str">
            <v>ជួប ណារ៉ាត់</v>
          </cell>
          <cell r="C621" t="str">
            <v>1800300068</v>
          </cell>
          <cell r="D621" t="str">
            <v>ជួប ណារ៉ាត់</v>
          </cell>
          <cell r="E621" t="str">
            <v>CHUOP NARATH</v>
          </cell>
          <cell r="F621" t="str">
            <v>0010002529225</v>
          </cell>
        </row>
        <row r="622">
          <cell r="B622" t="str">
            <v>ហួន សឿរ</v>
          </cell>
          <cell r="C622" t="str">
            <v>1690200003</v>
          </cell>
          <cell r="D622" t="str">
            <v>ហួន សឿរ</v>
          </cell>
          <cell r="E622" t="str">
            <v>HUON SOEUR</v>
          </cell>
          <cell r="F622" t="str">
            <v>0010002534601</v>
          </cell>
        </row>
        <row r="623">
          <cell r="B623" t="str">
            <v>ហួន សុខភានាថ</v>
          </cell>
          <cell r="C623">
            <v>1831200589</v>
          </cell>
          <cell r="D623" t="str">
            <v>ហួន សុខភានាថ</v>
          </cell>
          <cell r="E623" t="str">
            <v>HUON SOKPHEANEATH</v>
          </cell>
          <cell r="F623" t="str">
            <v>0240000173763</v>
          </cell>
        </row>
        <row r="624">
          <cell r="B624" t="str">
            <v>ប៉ូល សុធារក្ស</v>
          </cell>
          <cell r="C624" t="str">
            <v>1891200158</v>
          </cell>
          <cell r="D624" t="str">
            <v>ប៉ូល សុធារក្ស</v>
          </cell>
          <cell r="E624" t="str">
            <v>PAUL SOTHEARAK</v>
          </cell>
          <cell r="F624" t="str">
            <v>0010002785407</v>
          </cell>
        </row>
        <row r="625">
          <cell r="B625" t="str">
            <v>កឹម ចំរើន</v>
          </cell>
          <cell r="C625">
            <v>1880800271</v>
          </cell>
          <cell r="D625" t="str">
            <v>កឹម ចំរើន</v>
          </cell>
          <cell r="E625" t="str">
            <v>KEM CHAMROEUN</v>
          </cell>
          <cell r="F625" t="str">
            <v>0010002964495</v>
          </cell>
        </row>
        <row r="626">
          <cell r="B626" t="str">
            <v>ថូ ប៊ុនថន</v>
          </cell>
          <cell r="C626" t="str">
            <v>1700300006</v>
          </cell>
          <cell r="D626" t="str">
            <v>ថូ ប៊ុនថន</v>
          </cell>
          <cell r="E626" t="str">
            <v>THO BUNTHAN</v>
          </cell>
          <cell r="F626" t="str">
            <v>0010002558225</v>
          </cell>
        </row>
        <row r="627">
          <cell r="B627" t="str">
            <v>ទៀវ ទិត្យាកោមល</v>
          </cell>
          <cell r="C627" t="str">
            <v>1690600001</v>
          </cell>
          <cell r="D627" t="str">
            <v>ទៀវ ទិត្យាកោមល</v>
          </cell>
          <cell r="E627" t="str">
            <v>TIEV TITHIAKOMOL</v>
          </cell>
          <cell r="F627" t="str">
            <v>0010002532668</v>
          </cell>
        </row>
        <row r="628">
          <cell r="B628" t="str">
            <v>ហង្ស ហេម</v>
          </cell>
          <cell r="C628">
            <v>1790800391</v>
          </cell>
          <cell r="D628" t="str">
            <v>ហង្ស ហេម</v>
          </cell>
          <cell r="E628" t="str">
            <v>HANG HEAM</v>
          </cell>
          <cell r="F628" t="str">
            <v>0010002782613</v>
          </cell>
        </row>
        <row r="629">
          <cell r="B629" t="str">
            <v>ខៀវ សាវុធ</v>
          </cell>
          <cell r="C629" t="str">
            <v>1711200026</v>
          </cell>
          <cell r="D629" t="str">
            <v>ខៀវ សាវុធ</v>
          </cell>
          <cell r="E629" t="str">
            <v>KHIEV SAVUTH</v>
          </cell>
          <cell r="F629" t="str">
            <v>0010002540946</v>
          </cell>
        </row>
        <row r="630">
          <cell r="B630" t="str">
            <v>អ៊ូ រតនា</v>
          </cell>
          <cell r="C630" t="str">
            <v>1751200048</v>
          </cell>
          <cell r="D630" t="str">
            <v>អ៊ូ រតនា</v>
          </cell>
          <cell r="E630" t="str">
            <v>OU RATANA</v>
          </cell>
          <cell r="F630" t="str">
            <v>0010002722588</v>
          </cell>
        </row>
        <row r="631">
          <cell r="B631" t="str">
            <v>ឡាំ ប្រុស</v>
          </cell>
          <cell r="C631">
            <v>1751400324</v>
          </cell>
          <cell r="D631" t="str">
            <v>ឡាំ ប្រុស</v>
          </cell>
          <cell r="E631" t="str">
            <v>LAM PROS</v>
          </cell>
          <cell r="F631">
            <v>10002536337</v>
          </cell>
        </row>
        <row r="632">
          <cell r="B632" t="str">
            <v>ឯម សោភ័ណ្ណរិទ្ធ</v>
          </cell>
          <cell r="C632" t="str">
            <v>1791400320</v>
          </cell>
          <cell r="D632" t="str">
            <v>ឯម សោភ័ណ្ណរិទ្ធ</v>
          </cell>
          <cell r="E632" t="str">
            <v>EM SOPHONRITH</v>
          </cell>
          <cell r="F632" t="str">
            <v>0010002527192</v>
          </cell>
        </row>
        <row r="633">
          <cell r="B633" t="str">
            <v>តាន់ បូទុំ</v>
          </cell>
          <cell r="C633" t="str">
            <v>2791700059</v>
          </cell>
          <cell r="D633" t="str">
            <v>តាន់ បូទុំ</v>
          </cell>
          <cell r="E633" t="str">
            <v>TAN BOTOM</v>
          </cell>
          <cell r="F633" t="str">
            <v>0010002528016</v>
          </cell>
        </row>
        <row r="634">
          <cell r="B634" t="str">
            <v>គង់ កុម្ភៈ</v>
          </cell>
          <cell r="C634">
            <v>1871200330</v>
          </cell>
          <cell r="D634" t="str">
            <v>គង់ កុម្ភៈ</v>
          </cell>
          <cell r="E634" t="str">
            <v>KONG KUMPHEAK</v>
          </cell>
          <cell r="F634" t="str">
            <v>0010003713798</v>
          </cell>
        </row>
        <row r="635">
          <cell r="B635" t="str">
            <v>ធាម ស៊ាងហាក់</v>
          </cell>
          <cell r="C635">
            <v>1890300292</v>
          </cell>
          <cell r="D635" t="str">
            <v>ធាម ស៊ាងហាក់</v>
          </cell>
          <cell r="E635" t="str">
            <v>THEAM SEANGHAK</v>
          </cell>
          <cell r="F635" t="str">
            <v>0010002823786</v>
          </cell>
        </row>
        <row r="636">
          <cell r="B636" t="str">
            <v>សឿន ស្រីរត្ន័</v>
          </cell>
          <cell r="C636" t="str">
            <v>2951200170</v>
          </cell>
          <cell r="D636" t="str">
            <v>សឿន ស្រីរត្ន័</v>
          </cell>
          <cell r="E636" t="str">
            <v>SOEUN SREYROTH</v>
          </cell>
          <cell r="F636" t="str">
            <v>0010003831251</v>
          </cell>
        </row>
        <row r="637">
          <cell r="B637" t="str">
            <v>ស៊ឹង ច័ន្ទរក្សា</v>
          </cell>
          <cell r="C637">
            <v>2871200273</v>
          </cell>
          <cell r="D637" t="str">
            <v>ស៊ឹង ច័ន្ទរក្សា</v>
          </cell>
          <cell r="E637" t="str">
            <v>SOEUNG CHANRAKSA</v>
          </cell>
          <cell r="F637" t="str">
            <v>0010003464887</v>
          </cell>
        </row>
        <row r="638">
          <cell r="B638" t="str">
            <v>ខេម ប៊ុនឈាន</v>
          </cell>
          <cell r="C638" t="str">
            <v>1760600004</v>
          </cell>
          <cell r="D638" t="str">
            <v>ខេម ប៊ុនឈាន</v>
          </cell>
          <cell r="E638" t="str">
            <v>KHEM BUNCHHEAN</v>
          </cell>
          <cell r="F638" t="str">
            <v>0010002529144</v>
          </cell>
        </row>
        <row r="639">
          <cell r="B639" t="str">
            <v>កុច សុថាន</v>
          </cell>
          <cell r="C639" t="str">
            <v>2682100003</v>
          </cell>
          <cell r="D639" t="str">
            <v>កុច សុថាន</v>
          </cell>
          <cell r="E639" t="str">
            <v>KOCH SOTHAN</v>
          </cell>
          <cell r="F639" t="str">
            <v>0010002555118</v>
          </cell>
        </row>
        <row r="640">
          <cell r="B640" t="str">
            <v>ទេស មូនី</v>
          </cell>
          <cell r="C640" t="str">
            <v>1731200060</v>
          </cell>
          <cell r="D640" t="str">
            <v>ទេស មូនី</v>
          </cell>
          <cell r="E640" t="str">
            <v>TES MONY</v>
          </cell>
          <cell r="F640" t="str">
            <v>0010002525696</v>
          </cell>
        </row>
        <row r="641">
          <cell r="B641" t="str">
            <v>ប៉ា សំវឌ្ឍនៈ</v>
          </cell>
          <cell r="C641" t="str">
            <v>1741200400</v>
          </cell>
          <cell r="D641" t="str">
            <v>ប៉ា សំវឌ្ឍនៈ</v>
          </cell>
          <cell r="E641" t="str">
            <v>PA SAMVATHANAK</v>
          </cell>
          <cell r="F641" t="str">
            <v>0010002532258</v>
          </cell>
        </row>
        <row r="642">
          <cell r="B642" t="str">
            <v>ជា សោភា</v>
          </cell>
          <cell r="C642" t="str">
            <v>2841200144</v>
          </cell>
          <cell r="D642" t="str">
            <v>ជា សោភា</v>
          </cell>
          <cell r="E642" t="str">
            <v>CHEA SOPHEA</v>
          </cell>
          <cell r="F642" t="str">
            <v>0010002526005</v>
          </cell>
        </row>
        <row r="643">
          <cell r="B643" t="str">
            <v>ផេង សុភាត</v>
          </cell>
          <cell r="C643" t="str">
            <v>1740800048</v>
          </cell>
          <cell r="D643" t="str">
            <v>ផេង សុភាត</v>
          </cell>
          <cell r="E643" t="str">
            <v>PHENG SOPHEAT</v>
          </cell>
          <cell r="F643" t="str">
            <v>0010002525157</v>
          </cell>
        </row>
        <row r="644">
          <cell r="B644" t="str">
            <v>ព្រំ សុវណ្ណាក់</v>
          </cell>
          <cell r="C644" t="str">
            <v>1681200027</v>
          </cell>
          <cell r="D644" t="str">
            <v>ព្រំ សុវណ្ណាក់</v>
          </cell>
          <cell r="E644" t="str">
            <v>PROM SOVANNAK</v>
          </cell>
          <cell r="F644" t="str">
            <v>0010002540636</v>
          </cell>
        </row>
        <row r="645">
          <cell r="B645" t="str">
            <v>ឆាយ សុខគា</v>
          </cell>
          <cell r="C645" t="str">
            <v>2730700167</v>
          </cell>
          <cell r="D645" t="str">
            <v>ឆាយ សុខគា</v>
          </cell>
          <cell r="E645" t="str">
            <v>CHHAY SOKEA</v>
          </cell>
          <cell r="F645" t="str">
            <v>0010002525987</v>
          </cell>
        </row>
        <row r="646">
          <cell r="B646" t="str">
            <v>ឌីម ឧត្តម</v>
          </cell>
          <cell r="C646" t="str">
            <v>1920800238</v>
          </cell>
          <cell r="D646" t="str">
            <v>ឌីម ឧត្តម</v>
          </cell>
          <cell r="E646" t="str">
            <v>DIM OUDOM</v>
          </cell>
          <cell r="F646" t="str">
            <v>0420000112738</v>
          </cell>
        </row>
        <row r="647">
          <cell r="B647" t="str">
            <v>ប៉ែន ពិសិដ្ឋ</v>
          </cell>
          <cell r="C647" t="str">
            <v>1732000008</v>
          </cell>
          <cell r="D647" t="str">
            <v>ប៉ែន ពិសិដ្ឋ</v>
          </cell>
          <cell r="E647" t="str">
            <v>PEN PISETH</v>
          </cell>
          <cell r="F647" t="str">
            <v>0010002525939</v>
          </cell>
        </row>
        <row r="648">
          <cell r="B648" t="str">
            <v>វ៉ា សុវណ្ណពិសាល</v>
          </cell>
          <cell r="C648" t="str">
            <v>1822000002</v>
          </cell>
          <cell r="D648" t="str">
            <v>វ៉ា សុវណ្ណពិសាល</v>
          </cell>
          <cell r="E648" t="str">
            <v>VA SOVANPISAL</v>
          </cell>
          <cell r="F648" t="str">
            <v>0010002544127</v>
          </cell>
        </row>
        <row r="649">
          <cell r="B649" t="str">
            <v>សែន ឆេងច័ន្ទនិតា</v>
          </cell>
          <cell r="C649">
            <v>2951200244</v>
          </cell>
          <cell r="D649" t="str">
            <v>សែន ឆេងច័ន្ទនិតា</v>
          </cell>
          <cell r="E649" t="str">
            <v>SEN CHHENGCHANNITA</v>
          </cell>
          <cell r="F649" t="str">
            <v>0420000151172</v>
          </cell>
        </row>
        <row r="650">
          <cell r="B650" t="str">
            <v>គុន សំផន</v>
          </cell>
          <cell r="C650" t="str">
            <v>1852100546</v>
          </cell>
          <cell r="D650" t="str">
            <v>គុន សំផន</v>
          </cell>
          <cell r="E650" t="str">
            <v>KUN SAMPHAN</v>
          </cell>
          <cell r="F650" t="str">
            <v>0420000122725</v>
          </cell>
        </row>
        <row r="651">
          <cell r="B651" t="str">
            <v>ពូន ប៉ុន</v>
          </cell>
          <cell r="C651" t="str">
            <v>1700300008</v>
          </cell>
          <cell r="D651" t="str">
            <v>ពូន ប៉ុន</v>
          </cell>
          <cell r="E651" t="str">
            <v>POUN PON</v>
          </cell>
          <cell r="F651" t="str">
            <v>0010002529276</v>
          </cell>
        </row>
        <row r="652">
          <cell r="B652" t="str">
            <v>ឈឹម សំបូរ</v>
          </cell>
          <cell r="C652" t="str">
            <v>1700700295</v>
          </cell>
          <cell r="D652" t="str">
            <v>ឈឹម សំបូរ</v>
          </cell>
          <cell r="E652" t="str">
            <v>CHHIM SAMBO</v>
          </cell>
          <cell r="F652" t="str">
            <v>0010002527346</v>
          </cell>
        </row>
        <row r="653">
          <cell r="B653" t="str">
            <v>ផាន់ សោភា</v>
          </cell>
          <cell r="C653">
            <v>2901200307</v>
          </cell>
          <cell r="D653" t="str">
            <v>ផាន់ សោភា</v>
          </cell>
          <cell r="E653" t="str">
            <v>PHAN SORPHEA</v>
          </cell>
          <cell r="F653" t="str">
            <v>0010004154571</v>
          </cell>
        </row>
        <row r="654">
          <cell r="B654" t="str">
            <v>អ៊ីវ រដ្ឋា</v>
          </cell>
          <cell r="C654">
            <v>1860600185</v>
          </cell>
          <cell r="D654" t="str">
            <v>អ៊ីវ រដ្ឋា</v>
          </cell>
          <cell r="E654" t="str">
            <v>IVE RATHA</v>
          </cell>
          <cell r="F654" t="str">
            <v>0180000178843</v>
          </cell>
        </row>
        <row r="655">
          <cell r="B655" t="str">
            <v>អន ចាន់នាង</v>
          </cell>
          <cell r="C655" t="str">
            <v>1790800373</v>
          </cell>
          <cell r="D655" t="str">
            <v>អន ចាន់នាង</v>
          </cell>
          <cell r="E655" t="str">
            <v>AN CHAN NEANG</v>
          </cell>
          <cell r="F655" t="str">
            <v>0010003129158</v>
          </cell>
        </row>
        <row r="656">
          <cell r="B656" t="str">
            <v>គង់ លីណា</v>
          </cell>
          <cell r="C656" t="str">
            <v>2921500130</v>
          </cell>
          <cell r="D656" t="str">
            <v>គង់ លីណា</v>
          </cell>
          <cell r="E656" t="str">
            <v>KONG LINA</v>
          </cell>
          <cell r="F656" t="str">
            <v>0440000031216</v>
          </cell>
        </row>
        <row r="657">
          <cell r="B657" t="str">
            <v>ភីរម្យ វច្ឆរ៉ា</v>
          </cell>
          <cell r="C657" t="str">
            <v>2941000088</v>
          </cell>
          <cell r="D657" t="str">
            <v>ភីរម្យ វច្ឆរ៉ា</v>
          </cell>
          <cell r="E657" t="str">
            <v>PHIRUM VACHHARA</v>
          </cell>
          <cell r="F657" t="str">
            <v>0420000122741</v>
          </cell>
        </row>
        <row r="658">
          <cell r="B658" t="str">
            <v>រស់ រដ្ឋធី</v>
          </cell>
          <cell r="C658">
            <v>1880800225</v>
          </cell>
          <cell r="D658" t="str">
            <v>រស់ រដ្ឋធី</v>
          </cell>
          <cell r="E658" t="str">
            <v>ROS RATHY</v>
          </cell>
          <cell r="F658" t="str">
            <v>0420000113572</v>
          </cell>
        </row>
        <row r="659">
          <cell r="B659" t="str">
            <v>ដួង សុជាតា</v>
          </cell>
          <cell r="C659">
            <v>2820700219</v>
          </cell>
          <cell r="D659" t="str">
            <v>ដួង សុជាតា</v>
          </cell>
          <cell r="E659" t="str">
            <v>DUONG SOCHEATA</v>
          </cell>
          <cell r="F659" t="str">
            <v>0420000128405</v>
          </cell>
        </row>
        <row r="660">
          <cell r="B660" t="str">
            <v>ស៊ុន វាសនា</v>
          </cell>
          <cell r="C660">
            <v>1940300145</v>
          </cell>
          <cell r="D660" t="str">
            <v>ស៊ុន វាសនា</v>
          </cell>
          <cell r="E660" t="str">
            <v>SUN VEASNA</v>
          </cell>
          <cell r="F660" t="str">
            <v>0130000334268</v>
          </cell>
        </row>
        <row r="661">
          <cell r="B661" t="str">
            <v>ឡៅហ៊ីម សុមេធារិទ្ធ</v>
          </cell>
          <cell r="C661">
            <v>1961200099</v>
          </cell>
          <cell r="D661" t="str">
            <v>ឡៅហ៊ីម សុមេធារិទ្ធ</v>
          </cell>
          <cell r="E661" t="str">
            <v>LAOVHIM SOMETHEA
RITH</v>
          </cell>
          <cell r="F661" t="str">
            <v>0650000020097</v>
          </cell>
        </row>
        <row r="662">
          <cell r="B662" t="str">
            <v>ម៉ង់ រតនា</v>
          </cell>
          <cell r="C662">
            <v>2980700108</v>
          </cell>
          <cell r="D662" t="str">
            <v>ម៉ង់ រតនា</v>
          </cell>
          <cell r="E662" t="str">
            <v>MONG RATHANA</v>
          </cell>
          <cell r="F662" t="str">
            <v>0650000019806</v>
          </cell>
        </row>
        <row r="663">
          <cell r="B663" t="str">
            <v>កែវ ពិសិដ្ឋ</v>
          </cell>
          <cell r="C663">
            <v>1801800029</v>
          </cell>
          <cell r="D663" t="str">
            <v>កែវ ពិសិដ្ឋ</v>
          </cell>
          <cell r="E663" t="str">
            <v>KEO PISETH</v>
          </cell>
          <cell r="F663" t="str">
            <v>0420000159076</v>
          </cell>
        </row>
        <row r="664">
          <cell r="B664" t="str">
            <v>លឹម សារេត</v>
          </cell>
          <cell r="C664" t="str">
            <v>1830700394</v>
          </cell>
          <cell r="D664" t="str">
            <v>លឹម សារេត</v>
          </cell>
          <cell r="E664" t="str">
            <v>LIM SARETH</v>
          </cell>
          <cell r="F664" t="str">
            <v>0010002526072</v>
          </cell>
        </row>
        <row r="665">
          <cell r="B665" t="str">
            <v>យន់ សារ៉ូត</v>
          </cell>
          <cell r="C665">
            <v>1942100196</v>
          </cell>
          <cell r="D665" t="str">
            <v>យន់ សារ៉ូត</v>
          </cell>
          <cell r="E665" t="str">
            <v>YUN SAROT</v>
          </cell>
          <cell r="F665" t="str">
            <v>0420000127824</v>
          </cell>
        </row>
        <row r="666">
          <cell r="B666" t="str">
            <v>ឈឹម ពិសាល</v>
          </cell>
          <cell r="C666">
            <v>1950700145</v>
          </cell>
          <cell r="D666" t="str">
            <v>ឈឹម ពិសាល</v>
          </cell>
          <cell r="E666" t="str">
            <v>CHHIM PESAL</v>
          </cell>
          <cell r="F666" t="str">
            <v>0650000019865</v>
          </cell>
        </row>
        <row r="667">
          <cell r="B667" t="str">
            <v>ង៉ាន់ ស្រីពៅ</v>
          </cell>
          <cell r="C667">
            <v>2940700239</v>
          </cell>
          <cell r="D667" t="str">
            <v>ង៉ាន់ ស្រីពៅ</v>
          </cell>
          <cell r="E667" t="str">
            <v>NGANN SREYPOV</v>
          </cell>
          <cell r="F667" t="str">
            <v>0650000019768</v>
          </cell>
        </row>
        <row r="668">
          <cell r="B668" t="str">
            <v>ង៉ែត លីណា</v>
          </cell>
          <cell r="C668">
            <v>2962100174</v>
          </cell>
          <cell r="D668" t="str">
            <v>ង៉ែត លីណា</v>
          </cell>
          <cell r="E668" t="str">
            <v>NGET LYNA</v>
          </cell>
          <cell r="F668" t="str">
            <v>0650000019911</v>
          </cell>
        </row>
        <row r="669">
          <cell r="B669" t="str">
            <v>មាស ច័ន្ទសុខជាតិ</v>
          </cell>
          <cell r="C669">
            <v>2970800163</v>
          </cell>
          <cell r="D669" t="str">
            <v>មាស ច័ន្ទសុខជាតិ</v>
          </cell>
          <cell r="E669" t="str">
            <v>MEAS CHANSOKCHEAT</v>
          </cell>
          <cell r="F669" t="str">
            <v>0650000019873</v>
          </cell>
        </row>
        <row r="670">
          <cell r="B670" t="str">
            <v>គយចៅ វិសាល</v>
          </cell>
          <cell r="C670" t="str">
            <v>1910800107</v>
          </cell>
          <cell r="D670" t="str">
            <v>គយចៅ វិសាល</v>
          </cell>
          <cell r="E670" t="str">
            <v>KOYCHAO VISAL</v>
          </cell>
          <cell r="F670" t="str">
            <v>0010002553697</v>
          </cell>
        </row>
        <row r="671">
          <cell r="B671" t="str">
            <v>មាស កែវវីរៈបុត្រ</v>
          </cell>
          <cell r="C671">
            <v>1990300130</v>
          </cell>
          <cell r="D671" t="str">
            <v>មាស កែវវីរៈបុត្រ</v>
          </cell>
          <cell r="E671" t="str">
            <v>MEAS KEOVIRAKBOTH</v>
          </cell>
          <cell r="F671">
            <v>420000303606</v>
          </cell>
        </row>
        <row r="672">
          <cell r="B672" t="str">
            <v>តា សេដ្ឋវិរៈ</v>
          </cell>
          <cell r="C672">
            <v>1981200084</v>
          </cell>
          <cell r="D672" t="str">
            <v>តា សេដ្ឋវិរៈ</v>
          </cell>
          <cell r="E672" t="str">
            <v>TA SETHVIRAK</v>
          </cell>
          <cell r="F672">
            <v>670000068123</v>
          </cell>
        </row>
        <row r="673">
          <cell r="B673" t="str">
            <v>ភួយ វិចិត្រ</v>
          </cell>
          <cell r="C673">
            <v>1851200229</v>
          </cell>
          <cell r="D673" t="str">
            <v>ភួយ វិចិត្រ</v>
          </cell>
          <cell r="E673" t="str">
            <v>PHOUY VICHET</v>
          </cell>
          <cell r="F673" t="str">
            <v>0020000517632</v>
          </cell>
        </row>
        <row r="674">
          <cell r="B674" t="str">
            <v>រ៉ាវុធ ទេពតារាវិចិត្រ</v>
          </cell>
          <cell r="C674" t="str">
            <v>1981200015</v>
          </cell>
          <cell r="D674" t="str">
            <v>រ៉ាវុធ ទេពតារាវិចិត្រ</v>
          </cell>
          <cell r="E674" t="str">
            <v>RAVUTH TEPDARA
VICHET</v>
          </cell>
          <cell r="F674" t="str">
            <v>0210000189566</v>
          </cell>
        </row>
        <row r="675">
          <cell r="B675" t="str">
            <v>សំ សុខឡាក់គី</v>
          </cell>
          <cell r="C675">
            <v>1942000137</v>
          </cell>
          <cell r="D675" t="str">
            <v>សំ សុខឡាក់គី</v>
          </cell>
          <cell r="E675" t="str">
            <v>SAM SOKLUCKY</v>
          </cell>
          <cell r="F675">
            <v>10006956365</v>
          </cell>
        </row>
        <row r="676">
          <cell r="B676" t="str">
            <v>លឿម ចាន់នឿន</v>
          </cell>
          <cell r="C676">
            <v>1860800320</v>
          </cell>
          <cell r="D676" t="str">
            <v>លឿម ចាន់នឿន</v>
          </cell>
          <cell r="E676" t="str">
            <v>LOEUM CHANNOEUN</v>
          </cell>
          <cell r="F676" t="str">
            <v>0420000074666</v>
          </cell>
        </row>
        <row r="677">
          <cell r="B677" t="str">
            <v>ឡុក សុវណ្ណារិទ្ធ</v>
          </cell>
          <cell r="C677" t="str">
            <v>1782100239</v>
          </cell>
          <cell r="D677" t="str">
            <v>ឡុក សុវណ្ណារិទ្ធ</v>
          </cell>
          <cell r="E677" t="str">
            <v>LOK SOVANARITH</v>
          </cell>
          <cell r="F677" t="str">
            <v>0010002529047</v>
          </cell>
        </row>
        <row r="678">
          <cell r="B678" t="str">
            <v>សំ សុង</v>
          </cell>
          <cell r="C678">
            <v>1790800362</v>
          </cell>
          <cell r="D678" t="str">
            <v>សំ សុង</v>
          </cell>
          <cell r="E678" t="str">
            <v>SAM SONG</v>
          </cell>
          <cell r="F678" t="str">
            <v>0420000107645</v>
          </cell>
        </row>
        <row r="679">
          <cell r="B679" t="str">
            <v>ហៀង វិសាល</v>
          </cell>
          <cell r="C679">
            <v>1860800341</v>
          </cell>
          <cell r="D679" t="str">
            <v>ហៀង វិសាល</v>
          </cell>
          <cell r="E679" t="str">
            <v>HEANG VISAL</v>
          </cell>
          <cell r="F679" t="str">
            <v>0010003969172</v>
          </cell>
        </row>
        <row r="680">
          <cell r="B680" t="str">
            <v>តាំង ម៉េងលី</v>
          </cell>
          <cell r="C680">
            <v>1900300214</v>
          </cell>
          <cell r="D680" t="str">
            <v>តាំង ម៉េងលី</v>
          </cell>
          <cell r="E680" t="str">
            <v>TAING MENGLY</v>
          </cell>
          <cell r="F680" t="str">
            <v>0010003339039</v>
          </cell>
        </row>
        <row r="681">
          <cell r="B681" t="str">
            <v>សូវ ថេង</v>
          </cell>
          <cell r="C681">
            <v>1802100521</v>
          </cell>
          <cell r="D681" t="str">
            <v>សូវ ថេង</v>
          </cell>
          <cell r="E681" t="str">
            <v>SOV THENG</v>
          </cell>
          <cell r="F681" t="str">
            <v>0010003557672</v>
          </cell>
        </row>
        <row r="682">
          <cell r="B682" t="str">
            <v>ម៉ឹក ពិសិដ្ឋ</v>
          </cell>
          <cell r="C682" t="str">
            <v>1871400175</v>
          </cell>
          <cell r="D682" t="str">
            <v>ម៉ឹក ពិសិដ្ឋ</v>
          </cell>
          <cell r="E682" t="str">
            <v>MOEK PISETH</v>
          </cell>
          <cell r="F682" t="str">
            <v>0010002542108</v>
          </cell>
        </row>
        <row r="683">
          <cell r="B683" t="str">
            <v>ចំរើន សុជាតា</v>
          </cell>
          <cell r="C683" t="str">
            <v>2840300221</v>
          </cell>
          <cell r="D683" t="str">
            <v>ចំរើន សុជាតា</v>
          </cell>
          <cell r="E683" t="str">
            <v>CHAMROEUN SOCHEA
TA</v>
          </cell>
          <cell r="F683" t="str">
            <v>0010002527133</v>
          </cell>
        </row>
        <row r="684">
          <cell r="B684" t="str">
            <v>អ៊ុំ ចិន្តា</v>
          </cell>
          <cell r="C684" t="str">
            <v>2900300339</v>
          </cell>
          <cell r="D684" t="str">
            <v>អ៊ុំ ចិន្តា</v>
          </cell>
          <cell r="E684" t="str">
            <v>UM CHENDA</v>
          </cell>
          <cell r="F684" t="str">
            <v>0420000125977</v>
          </cell>
        </row>
        <row r="685">
          <cell r="B685" t="str">
            <v>អ៊ុន សុខនី</v>
          </cell>
          <cell r="C685">
            <v>2850800246</v>
          </cell>
          <cell r="D685" t="str">
            <v>អ៊ុន សុខនី</v>
          </cell>
          <cell r="E685" t="str">
            <v>UN SOKNY</v>
          </cell>
          <cell r="F685" t="str">
            <v>0010004107344</v>
          </cell>
        </row>
        <row r="686">
          <cell r="B686" t="str">
            <v>សុខ សុថាវី</v>
          </cell>
          <cell r="C686">
            <v>2911400229</v>
          </cell>
          <cell r="D686" t="str">
            <v>សុខ សុថាវី</v>
          </cell>
          <cell r="E686" t="str">
            <v>SOK SOTHAVY</v>
          </cell>
          <cell r="F686" t="str">
            <v>0420000095442</v>
          </cell>
        </row>
        <row r="687">
          <cell r="B687" t="str">
            <v>ម៉ម សុភ័ស្ត</v>
          </cell>
          <cell r="C687">
            <v>1820800488</v>
          </cell>
          <cell r="D687" t="str">
            <v>ម៉ម សុភ័ស្ត</v>
          </cell>
          <cell r="E687" t="str">
            <v>MAM SOPHORS</v>
          </cell>
          <cell r="F687" t="str">
            <v>0420000101547</v>
          </cell>
        </row>
        <row r="688">
          <cell r="B688" t="str">
            <v>ណាត ប៊ុនធឿន</v>
          </cell>
          <cell r="C688">
            <v>1931400146</v>
          </cell>
          <cell r="D688" t="str">
            <v>ណាត ប៊ុនធឿន</v>
          </cell>
          <cell r="E688" t="str">
            <v>NAT BUNTOEUN</v>
          </cell>
          <cell r="F688" t="str">
            <v>0420000095604</v>
          </cell>
        </row>
        <row r="689">
          <cell r="B689" t="str">
            <v>ប៉ែន ប៊ុនឆាយ</v>
          </cell>
          <cell r="C689">
            <v>1880400123</v>
          </cell>
          <cell r="D689" t="str">
            <v>ប៉ែន ប៊ុនឆាយ</v>
          </cell>
          <cell r="E689" t="str">
            <v>PEN BUNCHHAY</v>
          </cell>
          <cell r="F689" t="str">
            <v>0240000164632</v>
          </cell>
        </row>
        <row r="690">
          <cell r="B690" t="str">
            <v>កុយ សម្បត្តិ</v>
          </cell>
          <cell r="C690" t="str">
            <v>1732100018</v>
          </cell>
          <cell r="D690" t="str">
            <v>កុយ សម្បត្តិ</v>
          </cell>
          <cell r="E690" t="str">
            <v>KOY SAMBATH</v>
          </cell>
          <cell r="F690" t="str">
            <v>0010002525677</v>
          </cell>
        </row>
        <row r="691">
          <cell r="B691" t="str">
            <v>នុត សីហា</v>
          </cell>
          <cell r="C691">
            <v>1821200536</v>
          </cell>
          <cell r="D691" t="str">
            <v>នុត សីហា</v>
          </cell>
          <cell r="E691" t="str">
            <v>NOUTH SEYHA</v>
          </cell>
          <cell r="F691" t="str">
            <v>0420000075468</v>
          </cell>
        </row>
        <row r="692">
          <cell r="B692" t="str">
            <v>នួន ពុទ្ធារី</v>
          </cell>
          <cell r="C692">
            <v>2822100160</v>
          </cell>
          <cell r="D692" t="str">
            <v>នួន ពុទ្ធារី</v>
          </cell>
          <cell r="E692" t="str">
            <v>NUON PUTHEARY</v>
          </cell>
          <cell r="F692" t="str">
            <v>0080000305557</v>
          </cell>
        </row>
        <row r="693">
          <cell r="B693" t="str">
            <v>នួន អមរា</v>
          </cell>
          <cell r="C693" t="str">
            <v>2841200391</v>
          </cell>
          <cell r="D693" t="str">
            <v>នួន អមរា</v>
          </cell>
          <cell r="E693" t="str">
            <v>NUON AMARA</v>
          </cell>
          <cell r="F693" t="str">
            <v>0420000126089</v>
          </cell>
        </row>
        <row r="694">
          <cell r="B694" t="str">
            <v>នួន កុសល្យ</v>
          </cell>
          <cell r="C694" t="str">
            <v>1951200103</v>
          </cell>
          <cell r="D694" t="str">
            <v>នួន កុសល្យ</v>
          </cell>
          <cell r="E694" t="str">
            <v>NUON KOSAL</v>
          </cell>
          <cell r="F694" t="str">
            <v>0010004600644</v>
          </cell>
        </row>
        <row r="695">
          <cell r="B695" t="str">
            <v>លឹម វន្ឍនា</v>
          </cell>
          <cell r="C695">
            <v>1951200335</v>
          </cell>
          <cell r="D695" t="str">
            <v>លឹម វន្ឍនា</v>
          </cell>
          <cell r="E695" t="str">
            <v>LIM VATHANA</v>
          </cell>
          <cell r="F695" t="str">
            <v>0420000126078</v>
          </cell>
        </row>
        <row r="696">
          <cell r="B696" t="str">
            <v>ថេង ស៊ីណាត</v>
          </cell>
          <cell r="C696">
            <v>2841200265</v>
          </cell>
          <cell r="D696" t="str">
            <v>ថេង ស៊ីណាត</v>
          </cell>
          <cell r="E696" t="str">
            <v>THENG SINAT</v>
          </cell>
          <cell r="F696" t="str">
            <v>0420000072884</v>
          </cell>
        </row>
        <row r="697">
          <cell r="B697" t="str">
            <v>កែវ សម្ភស្ស</v>
          </cell>
          <cell r="C697" t="str">
            <v>1891400147</v>
          </cell>
          <cell r="D697" t="str">
            <v>កែវ សម្ភស្ស</v>
          </cell>
          <cell r="E697" t="str">
            <v>KEO SAMPHORS</v>
          </cell>
          <cell r="F697" t="str">
            <v>0010002543953</v>
          </cell>
        </row>
        <row r="698">
          <cell r="B698" t="str">
            <v>ឡឹប ផាន់នី</v>
          </cell>
          <cell r="C698">
            <v>1920800247</v>
          </cell>
          <cell r="D698" t="str">
            <v>ឡឹប ផាន់នី</v>
          </cell>
          <cell r="E698" t="str">
            <v>LEP PHANNY</v>
          </cell>
          <cell r="F698" t="str">
            <v>0010003823984</v>
          </cell>
        </row>
        <row r="699">
          <cell r="B699" t="str">
            <v>លួត វណ្ណធឿន</v>
          </cell>
          <cell r="C699">
            <v>1851200531</v>
          </cell>
          <cell r="D699" t="str">
            <v>លួត វណ្ណធឿន</v>
          </cell>
          <cell r="E699" t="str">
            <v>LOUT VANTHOEUN</v>
          </cell>
          <cell r="F699" t="str">
            <v>0420000130728</v>
          </cell>
        </row>
        <row r="700">
          <cell r="B700" t="str">
            <v>លន់ សម្ផស្ស</v>
          </cell>
          <cell r="C700">
            <v>2841400137</v>
          </cell>
          <cell r="D700" t="str">
            <v>លន់ សម្ផស្ស</v>
          </cell>
          <cell r="E700" t="str">
            <v>LUN SAMPHOS</v>
          </cell>
          <cell r="F700" t="str">
            <v>0420000101418</v>
          </cell>
        </row>
        <row r="701">
          <cell r="B701" t="str">
            <v>ឡូញ ង៉ែត</v>
          </cell>
          <cell r="C701" t="str">
            <v>1892100506</v>
          </cell>
          <cell r="D701" t="str">
            <v>ឡូញ ង៉ែត</v>
          </cell>
          <cell r="E701" t="str">
            <v>LONH NGET</v>
          </cell>
          <cell r="F701" t="str">
            <v>0420000126364</v>
          </cell>
        </row>
        <row r="702">
          <cell r="B702" t="str">
            <v>អ៊ិន ឌីវិទ្យា</v>
          </cell>
          <cell r="C702" t="str">
            <v>1831200171</v>
          </cell>
          <cell r="D702" t="str">
            <v>អ៊ិន ឌីវិទ្យា</v>
          </cell>
          <cell r="E702" t="str">
            <v>IN DYVICHEA</v>
          </cell>
          <cell r="F702" t="str">
            <v>0010002529055</v>
          </cell>
        </row>
        <row r="703">
          <cell r="B703" t="str">
            <v>វង់ ពេជ្ររតនៈ</v>
          </cell>
          <cell r="C703" t="str">
            <v>1941200141</v>
          </cell>
          <cell r="D703" t="str">
            <v>វង់ ពេជ្ររតនៈ</v>
          </cell>
          <cell r="E703" t="str">
            <v>VONG PICHRATANAK</v>
          </cell>
          <cell r="F703" t="str">
            <v>0460000084108</v>
          </cell>
        </row>
        <row r="704">
          <cell r="B704" t="str">
            <v>ហួន សាន</v>
          </cell>
          <cell r="C704" t="str">
            <v>1790800307</v>
          </cell>
          <cell r="D704" t="str">
            <v>ហួន សាន</v>
          </cell>
          <cell r="E704" t="str">
            <v>HUON SAN</v>
          </cell>
          <cell r="F704" t="str">
            <v>0010002841393</v>
          </cell>
        </row>
        <row r="705">
          <cell r="B705" t="str">
            <v>នុត សុទ្ធារី</v>
          </cell>
          <cell r="C705" t="str">
            <v>2741200028</v>
          </cell>
          <cell r="D705" t="str">
            <v>នុត សុទ្ធារី</v>
          </cell>
          <cell r="E705" t="str">
            <v>NUTH SOTHEARY</v>
          </cell>
          <cell r="F705" t="str">
            <v>0010002528792</v>
          </cell>
        </row>
        <row r="706">
          <cell r="B706" t="str">
            <v>គ្រួច ចាន់បូរ៉ា</v>
          </cell>
          <cell r="C706">
            <v>1871200186</v>
          </cell>
          <cell r="D706" t="str">
            <v>គ្រួច ចាន់បូរ៉ា</v>
          </cell>
          <cell r="E706" t="str">
            <v>KROUCH CHANBORA</v>
          </cell>
          <cell r="F706" t="str">
            <v>0420000101612</v>
          </cell>
        </row>
        <row r="707">
          <cell r="B707" t="str">
            <v>ឈាន ហាក់ឡេង</v>
          </cell>
          <cell r="C707">
            <v>1821200656</v>
          </cell>
          <cell r="D707" t="str">
            <v>ឈាន ហាក់ឡេង</v>
          </cell>
          <cell r="E707" t="str">
            <v>CHHEAN HAKLENG</v>
          </cell>
          <cell r="F707" t="str">
            <v>0420000075476</v>
          </cell>
        </row>
        <row r="708">
          <cell r="B708" t="str">
            <v>ជួន ចរិយា</v>
          </cell>
          <cell r="C708">
            <v>2851200246</v>
          </cell>
          <cell r="D708" t="str">
            <v>ជួន ចរិយា</v>
          </cell>
          <cell r="E708" t="str">
            <v>CHOUN CHAK RIYA</v>
          </cell>
          <cell r="F708" t="str">
            <v>0420000074704</v>
          </cell>
        </row>
        <row r="709">
          <cell r="B709" t="str">
            <v>កែវ សុធា</v>
          </cell>
          <cell r="C709">
            <v>1830800429</v>
          </cell>
          <cell r="D709" t="str">
            <v>កែវ សុធា</v>
          </cell>
          <cell r="E709" t="str">
            <v>KEO SOTHEA</v>
          </cell>
          <cell r="F709" t="str">
            <v>0410000031201</v>
          </cell>
        </row>
        <row r="710">
          <cell r="B710" t="str">
            <v>រ៉ុម វុត្ថា</v>
          </cell>
          <cell r="C710" t="str">
            <v>1880800231</v>
          </cell>
          <cell r="D710" t="str">
            <v>រ៉ុម វុត្ថា</v>
          </cell>
          <cell r="E710" t="str">
            <v>ROM VUTHA</v>
          </cell>
          <cell r="F710" t="str">
            <v>0010002527125</v>
          </cell>
        </row>
        <row r="711">
          <cell r="B711" t="str">
            <v>ជាវ ប៊ុណ្ណា</v>
          </cell>
          <cell r="C711" t="str">
            <v>2850300335</v>
          </cell>
          <cell r="D711" t="str">
            <v>ជាវ ប៊ុណ្ណា</v>
          </cell>
          <cell r="E711" t="str">
            <v>CHEAV BUNNA</v>
          </cell>
          <cell r="F711" t="str">
            <v>0420000126429</v>
          </cell>
        </row>
        <row r="712">
          <cell r="B712" t="str">
            <v>ឌួង យុទ្ធារ៉ា</v>
          </cell>
          <cell r="C712" t="str">
            <v>1691200033</v>
          </cell>
          <cell r="D712" t="str">
            <v>ឌួង យុទ្ធារ៉ា</v>
          </cell>
          <cell r="E712" t="str">
            <v>DUONG YOUTHEARA</v>
          </cell>
          <cell r="F712" t="str">
            <v>0010002550828</v>
          </cell>
        </row>
        <row r="713">
          <cell r="B713" t="str">
            <v>ឡេង មុន្នីរតន៍</v>
          </cell>
          <cell r="C713">
            <v>1801200580</v>
          </cell>
          <cell r="D713" t="str">
            <v>ឡេង មុន្នីរតន៍</v>
          </cell>
          <cell r="E713" t="str">
            <v>LENG MONIROATH</v>
          </cell>
          <cell r="F713" t="str">
            <v>0440000033774</v>
          </cell>
        </row>
        <row r="714">
          <cell r="B714" t="str">
            <v>ផាត់ សុម៉ាលី</v>
          </cell>
          <cell r="C714">
            <v>2881400135</v>
          </cell>
          <cell r="D714" t="str">
            <v>ផាត់ សុម៉ាលី</v>
          </cell>
          <cell r="E714" t="str">
            <v>PHATH SOMALY</v>
          </cell>
          <cell r="F714" t="str">
            <v>0290000043034</v>
          </cell>
        </row>
        <row r="715">
          <cell r="B715" t="str">
            <v>សៀន សារ៉ុម</v>
          </cell>
          <cell r="C715" t="str">
            <v>2882100400</v>
          </cell>
          <cell r="D715" t="str">
            <v>សៀន សារ៉ុម</v>
          </cell>
          <cell r="E715" t="str">
            <v>SIEN SAROM</v>
          </cell>
          <cell r="F715" t="str">
            <v>0420000129037</v>
          </cell>
        </row>
        <row r="716">
          <cell r="B716" t="str">
            <v>គួច សាយអូវ</v>
          </cell>
          <cell r="C716">
            <v>1900300073</v>
          </cell>
          <cell r="D716" t="str">
            <v>គួច សាយអូវ</v>
          </cell>
          <cell r="E716" t="str">
            <v>KOUCH SAYOV</v>
          </cell>
          <cell r="F716" t="str">
            <v>0420000122504</v>
          </cell>
        </row>
        <row r="717">
          <cell r="B717" t="str">
            <v>ថន សុធីរ៉ាត់</v>
          </cell>
          <cell r="C717">
            <v>1900300213</v>
          </cell>
          <cell r="D717" t="str">
            <v>ថន សុធីរ៉ាត់</v>
          </cell>
          <cell r="E717" t="str">
            <v>THON SOTHYRATH</v>
          </cell>
          <cell r="F717" t="str">
            <v>0010003339071</v>
          </cell>
        </row>
        <row r="718">
          <cell r="B718" t="str">
            <v>ទឹម កំសត់</v>
          </cell>
          <cell r="C718" t="str">
            <v>1802100459</v>
          </cell>
          <cell r="D718" t="str">
            <v>ទឹម កំសត់</v>
          </cell>
          <cell r="E718" t="str">
            <v>TIM KOMSOTH</v>
          </cell>
          <cell r="F718" t="str">
            <v>0010002529012</v>
          </cell>
        </row>
        <row r="719">
          <cell r="B719" t="str">
            <v>ហាក់ ឡៃហ៊ត</v>
          </cell>
          <cell r="C719" t="str">
            <v>1852100456</v>
          </cell>
          <cell r="D719" t="str">
            <v>ហាក់ ឡៃហ៊ត</v>
          </cell>
          <cell r="E719" t="str">
            <v>HAK LEYHORT</v>
          </cell>
          <cell r="F719" t="str">
            <v>0010003399953</v>
          </cell>
        </row>
        <row r="720">
          <cell r="B720" t="str">
            <v>សុះ សោភ័ណ</v>
          </cell>
          <cell r="C720">
            <v>1860300354</v>
          </cell>
          <cell r="D720" t="str">
            <v>សុះ សោភ័ណ</v>
          </cell>
          <cell r="E720" t="str">
            <v>SOS SORPHORN</v>
          </cell>
          <cell r="F720" t="str">
            <v>0420000107173</v>
          </cell>
        </row>
        <row r="721">
          <cell r="B721" t="str">
            <v>ឡៅ គឹមលាង</v>
          </cell>
          <cell r="C721">
            <v>2850200414</v>
          </cell>
          <cell r="D721" t="str">
            <v>ឡៅ គឹមលាង</v>
          </cell>
          <cell r="E721" t="str">
            <v>LAO KIMLEANG</v>
          </cell>
          <cell r="F721" t="str">
            <v>0010004655856</v>
          </cell>
        </row>
        <row r="722">
          <cell r="B722" t="str">
            <v>ថាន់ មុន្នីរ័តន៍</v>
          </cell>
          <cell r="C722" t="str">
            <v>1940300207</v>
          </cell>
          <cell r="D722" t="str">
            <v>ថាន់ មុន្នីរ័តន៍</v>
          </cell>
          <cell r="E722" t="str">
            <v>THAN MONYRATH</v>
          </cell>
          <cell r="F722" t="str">
            <v>0420000126119</v>
          </cell>
        </row>
        <row r="723">
          <cell r="B723" t="str">
            <v>លី បូរុន</v>
          </cell>
          <cell r="C723">
            <v>1932300008</v>
          </cell>
          <cell r="D723" t="str">
            <v>លី បូរុន</v>
          </cell>
          <cell r="E723" t="str">
            <v>LY BORUN</v>
          </cell>
          <cell r="F723" t="str">
            <v>0420000127832</v>
          </cell>
        </row>
        <row r="724">
          <cell r="B724" t="str">
            <v>អុល ច័ន្ទណា</v>
          </cell>
          <cell r="C724">
            <v>2941400271</v>
          </cell>
          <cell r="D724" t="str">
            <v>អុល ច័ន្ទណា</v>
          </cell>
          <cell r="E724" t="str">
            <v>OL CHANNA</v>
          </cell>
          <cell r="F724" t="str">
            <v>0650000019954</v>
          </cell>
        </row>
        <row r="725">
          <cell r="B725" t="str">
            <v>បេន ល័ក្ខណា</v>
          </cell>
          <cell r="C725">
            <v>2961200114</v>
          </cell>
          <cell r="D725" t="str">
            <v>បេន ល័ក្ខណា</v>
          </cell>
          <cell r="E725" t="str">
            <v>BEN LEAKHENA</v>
          </cell>
          <cell r="F725" t="str">
            <v>0650000019695</v>
          </cell>
        </row>
        <row r="726">
          <cell r="B726" t="str">
            <v>ទេព សុជាតា</v>
          </cell>
          <cell r="C726" t="str">
            <v>1701200668</v>
          </cell>
          <cell r="D726" t="str">
            <v>ទេព សុជាតា</v>
          </cell>
          <cell r="E726" t="str">
            <v>TEP SOCHEATA</v>
          </cell>
          <cell r="F726" t="str">
            <v>0510000004594</v>
          </cell>
        </row>
        <row r="727">
          <cell r="B727" t="str">
            <v>ជៀង សូផាត</v>
          </cell>
          <cell r="C727">
            <v>1892100275</v>
          </cell>
          <cell r="D727" t="str">
            <v>ជៀង សូផាត</v>
          </cell>
          <cell r="E727" t="str">
            <v>CHEANG SOPHAT</v>
          </cell>
          <cell r="F727" t="str">
            <v>0420000089949</v>
          </cell>
        </row>
        <row r="728">
          <cell r="B728" t="str">
            <v>អាំង សេងលី</v>
          </cell>
          <cell r="C728">
            <v>1921700137</v>
          </cell>
          <cell r="D728" t="str">
            <v>អាំង សេងលី</v>
          </cell>
          <cell r="E728" t="str">
            <v>ANG SENGLY</v>
          </cell>
          <cell r="F728" t="str">
            <v>0010004111546</v>
          </cell>
        </row>
        <row r="729">
          <cell r="B729" t="str">
            <v>បូ ច័ន្ទវាសនា</v>
          </cell>
          <cell r="C729">
            <v>2810800080</v>
          </cell>
          <cell r="D729" t="str">
            <v>បូ ច័ន្ទវាសនា</v>
          </cell>
          <cell r="E729" t="str">
            <v>BO CHANVEASNA</v>
          </cell>
          <cell r="F729" t="str">
            <v>0010002534067</v>
          </cell>
        </row>
        <row r="730">
          <cell r="B730" t="str">
            <v>ស៊ុំ ផារ៉ែន</v>
          </cell>
          <cell r="C730" t="str">
            <v>1721200052</v>
          </cell>
          <cell r="D730" t="str">
            <v>ស៊ុំ ផារ៉ែន</v>
          </cell>
          <cell r="E730" t="str">
            <v>SUM PHAREN</v>
          </cell>
          <cell r="F730" t="str">
            <v>0010002527427</v>
          </cell>
        </row>
        <row r="731">
          <cell r="B731" t="str">
            <v>ជា ស៊ាងហុង</v>
          </cell>
          <cell r="C731" t="str">
            <v>1780300154</v>
          </cell>
          <cell r="D731" t="str">
            <v>ជា ស៊ាងហុង</v>
          </cell>
          <cell r="E731" t="str">
            <v>CHEA SEANGHONG</v>
          </cell>
          <cell r="F731" t="str">
            <v>0010002527877</v>
          </cell>
        </row>
        <row r="732">
          <cell r="B732" t="str">
            <v>ខៀវ សុធារ៉ា</v>
          </cell>
          <cell r="C732" t="str">
            <v>1721200051</v>
          </cell>
          <cell r="D732" t="str">
            <v>ខៀវ សុធារ៉ា</v>
          </cell>
          <cell r="E732" t="str">
            <v>KHEAV SOTHEARA</v>
          </cell>
          <cell r="F732" t="str">
            <v>0010002536523</v>
          </cell>
        </row>
        <row r="733">
          <cell r="B733" t="str">
            <v>ហេង ប៊ុនថា</v>
          </cell>
          <cell r="C733" t="str">
            <v>1820800342</v>
          </cell>
          <cell r="D733" t="str">
            <v>ហេង ប៊ុនថា</v>
          </cell>
          <cell r="E733" t="str">
            <v>HENG BUNTHA</v>
          </cell>
          <cell r="F733" t="str">
            <v>0010002527858</v>
          </cell>
        </row>
        <row r="734">
          <cell r="B734" t="str">
            <v>ព្រំ វាសនា</v>
          </cell>
          <cell r="C734">
            <v>1832000002</v>
          </cell>
          <cell r="D734" t="str">
            <v>ព្រំ វាសនា</v>
          </cell>
          <cell r="E734" t="str">
            <v>PRUM VEASNA</v>
          </cell>
          <cell r="F734" t="str">
            <v>0010002542051</v>
          </cell>
        </row>
        <row r="735">
          <cell r="B735" t="str">
            <v>ឃុត អ៊ូច</v>
          </cell>
          <cell r="C735" t="str">
            <v>1850500164</v>
          </cell>
          <cell r="D735" t="str">
            <v>ឃុត អ៊ូច</v>
          </cell>
          <cell r="E735" t="str">
            <v>KHUT OUCH</v>
          </cell>
          <cell r="F735" t="str">
            <v>0010002800816</v>
          </cell>
        </row>
        <row r="736">
          <cell r="B736" t="str">
            <v>អូន ទ្រី</v>
          </cell>
          <cell r="C736" t="str">
            <v>1760200288</v>
          </cell>
          <cell r="D736" t="str">
            <v>អូន ទ្រី</v>
          </cell>
          <cell r="E736" t="str">
            <v>ON TRY</v>
          </cell>
          <cell r="F736" t="str">
            <v>0010002531904</v>
          </cell>
        </row>
        <row r="737">
          <cell r="B737" t="str">
            <v>ឡាយ ពិសិដ្ឋ</v>
          </cell>
          <cell r="C737">
            <v>1880700326</v>
          </cell>
          <cell r="D737" t="str">
            <v>ឡាយ ពិសិដ្ឋ</v>
          </cell>
          <cell r="E737" t="str">
            <v>LAY PISETH</v>
          </cell>
          <cell r="F737" t="str">
            <v>0010003749679</v>
          </cell>
        </row>
        <row r="738">
          <cell r="B738" t="str">
            <v>កែវ សុផានី</v>
          </cell>
          <cell r="C738">
            <v>2961200113</v>
          </cell>
          <cell r="D738" t="str">
            <v>កែវ សុផានី</v>
          </cell>
          <cell r="E738" t="str">
            <v>KEO SOPHANY</v>
          </cell>
          <cell r="F738" t="str">
            <v>0480000295436</v>
          </cell>
        </row>
        <row r="739">
          <cell r="B739" t="str">
            <v>នៅ បញ្ញាវត្តី</v>
          </cell>
          <cell r="C739">
            <v>2910200278</v>
          </cell>
          <cell r="D739" t="str">
            <v>នៅ បញ្ញាវត្តី</v>
          </cell>
          <cell r="E739" t="str">
            <v>NOUV PANHAVATTEY</v>
          </cell>
          <cell r="F739" t="str">
            <v>0650000020162</v>
          </cell>
        </row>
        <row r="740">
          <cell r="B740" t="str">
            <v>អ៊ុយ សារី</v>
          </cell>
          <cell r="C740">
            <v>2920800292</v>
          </cell>
          <cell r="D740" t="str">
            <v>អ៊ុយ សារី</v>
          </cell>
          <cell r="E740" t="str">
            <v>UY SARY</v>
          </cell>
          <cell r="F740" t="str">
            <v>0420000095744</v>
          </cell>
        </row>
        <row r="741">
          <cell r="B741" t="str">
            <v>ហន ហនុរិទ្ធិ</v>
          </cell>
          <cell r="C741" t="str">
            <v>1850200417</v>
          </cell>
          <cell r="D741" t="str">
            <v>ហន ហនុរិទ្ធិ</v>
          </cell>
          <cell r="E741" t="str">
            <v>HAN HAKNOUK RITH</v>
          </cell>
          <cell r="F741" t="str">
            <v>0010002787917</v>
          </cell>
        </row>
        <row r="742">
          <cell r="B742" t="str">
            <v>ស សាម៉េត</v>
          </cell>
          <cell r="C742">
            <v>1882100403</v>
          </cell>
          <cell r="D742" t="str">
            <v>ស សាម៉េត</v>
          </cell>
          <cell r="E742" t="str">
            <v>SOR SAMET</v>
          </cell>
          <cell r="F742" t="str">
            <v>0240000221865</v>
          </cell>
        </row>
        <row r="743">
          <cell r="B743" t="str">
            <v>ឃៀង ចិន្តា</v>
          </cell>
          <cell r="C743">
            <v>2902100445</v>
          </cell>
          <cell r="D743" t="str">
            <v>ឃៀង ចិន្តា</v>
          </cell>
          <cell r="E743" t="str">
            <v>KHIENG CHENDA</v>
          </cell>
          <cell r="F743" t="str">
            <v>0010005486799</v>
          </cell>
        </row>
        <row r="744">
          <cell r="B744" t="str">
            <v>ទាង បូរាណ</v>
          </cell>
          <cell r="C744">
            <v>1750700008</v>
          </cell>
          <cell r="D744" t="str">
            <v>ទាង បូរាណ</v>
          </cell>
          <cell r="E744" t="str">
            <v>TEANG BORAN</v>
          </cell>
          <cell r="F744" t="str">
            <v>0130000256774</v>
          </cell>
        </row>
        <row r="745">
          <cell r="B745" t="str">
            <v>សំ ស្រីណាត</v>
          </cell>
          <cell r="C745">
            <v>2831200250</v>
          </cell>
          <cell r="D745" t="str">
            <v>សំ ស្រីណាត</v>
          </cell>
          <cell r="E745" t="str">
            <v>SAM SREYNAT</v>
          </cell>
          <cell r="F745" t="str">
            <v>0010004362271</v>
          </cell>
        </row>
        <row r="746">
          <cell r="B746" t="str">
            <v>ឆាយ ម៉ារីណែត</v>
          </cell>
          <cell r="C746">
            <v>2990800086</v>
          </cell>
          <cell r="D746" t="str">
            <v>ឆាយ ម៉ារីណែត</v>
          </cell>
          <cell r="E746" t="str">
            <v>CHHAY MARINETH</v>
          </cell>
          <cell r="F746" t="str">
            <v>0420000153779</v>
          </cell>
        </row>
        <row r="747">
          <cell r="B747" t="str">
            <v>ហៃ មុំពីឌូ</v>
          </cell>
          <cell r="C747">
            <v>1811200692</v>
          </cell>
          <cell r="D747" t="str">
            <v>ហៃ មុំពីឌូ</v>
          </cell>
          <cell r="E747" t="str">
            <v>HAY MOMPIDO</v>
          </cell>
          <cell r="F747" t="str">
            <v>0420000186448</v>
          </cell>
        </row>
        <row r="748">
          <cell r="B748" t="str">
            <v>ទេព គឹមឆៃ</v>
          </cell>
          <cell r="C748">
            <v>1842100582</v>
          </cell>
          <cell r="D748" t="str">
            <v>ទេព គឹមឆៃ</v>
          </cell>
          <cell r="E748" t="str">
            <v>TEP KIMCHHAY</v>
          </cell>
          <cell r="F748" t="str">
            <v>0650000019784</v>
          </cell>
        </row>
        <row r="749">
          <cell r="B749" t="str">
            <v>ស៊ុត បូរក្ស</v>
          </cell>
          <cell r="C749">
            <v>1911000106</v>
          </cell>
          <cell r="D749" t="str">
            <v>ស៊ុត បូរក្ស</v>
          </cell>
          <cell r="E749" t="str">
            <v>SOUT BOREAK</v>
          </cell>
          <cell r="F749" t="str">
            <v>0650000019776</v>
          </cell>
        </row>
        <row r="750">
          <cell r="B750" t="str">
            <v>ភិន វិសាល</v>
          </cell>
          <cell r="C750">
            <v>1940200154</v>
          </cell>
          <cell r="D750" t="str">
            <v>ភិន វិសាល</v>
          </cell>
          <cell r="E750" t="str">
            <v>PHEN VESAL</v>
          </cell>
          <cell r="F750" t="str">
            <v>0010005486748</v>
          </cell>
        </row>
        <row r="751">
          <cell r="B751" t="str">
            <v>សំអុន បូរមី</v>
          </cell>
          <cell r="C751">
            <v>1951200416</v>
          </cell>
          <cell r="D751" t="str">
            <v>សំអុន បូរមី</v>
          </cell>
          <cell r="E751" t="str">
            <v>SAM ONN BORAMEY</v>
          </cell>
          <cell r="F751" t="str">
            <v>0650000019822</v>
          </cell>
        </row>
        <row r="752">
          <cell r="B752" t="str">
            <v>កុល កលរក្សា</v>
          </cell>
          <cell r="C752">
            <v>2960800222</v>
          </cell>
          <cell r="D752" t="str">
            <v>កុល កលរក្សា</v>
          </cell>
          <cell r="E752" t="str">
            <v>KOL KALRAKSA</v>
          </cell>
          <cell r="F752" t="str">
            <v>0010005486818</v>
          </cell>
        </row>
        <row r="753">
          <cell r="B753" t="str">
            <v>ពៅ មុន្នីរិទ្ធ</v>
          </cell>
          <cell r="C753">
            <v>1971200065</v>
          </cell>
          <cell r="D753" t="str">
            <v>ពៅ មុន្នីរិទ្ធ</v>
          </cell>
          <cell r="E753" t="str">
            <v>PEOU MONIRITH</v>
          </cell>
          <cell r="F753" t="str">
            <v>0650000019757</v>
          </cell>
        </row>
        <row r="754">
          <cell r="B754" t="str">
            <v>សេង សៀវហ៊ង</v>
          </cell>
          <cell r="C754">
            <v>2941000093</v>
          </cell>
          <cell r="D754" t="str">
            <v>សេង សៀវហ៊ង</v>
          </cell>
          <cell r="E754" t="str">
            <v>SENG SIVEHORNG</v>
          </cell>
          <cell r="F754">
            <v>290000078768</v>
          </cell>
        </row>
        <row r="755">
          <cell r="B755" t="str">
            <v>វ៉ា យុវវឌ្ឍនា</v>
          </cell>
          <cell r="C755" t="str">
            <v>1700300009</v>
          </cell>
          <cell r="D755" t="str">
            <v>វ៉ា យុវវឌ្ឍនា</v>
          </cell>
          <cell r="E755" t="str">
            <v>VA YUVAVADHANA</v>
          </cell>
          <cell r="F755" t="str">
            <v>0010002726985</v>
          </cell>
        </row>
        <row r="756">
          <cell r="B756" t="str">
            <v>ពិន ណិត</v>
          </cell>
          <cell r="C756">
            <v>1912100329</v>
          </cell>
          <cell r="D756" t="str">
            <v>ពិន ណិត</v>
          </cell>
          <cell r="E756" t="str">
            <v>PIN NIT</v>
          </cell>
          <cell r="F756" t="str">
            <v>0420000095612</v>
          </cell>
        </row>
        <row r="757">
          <cell r="B757" t="str">
            <v>តុង សុភី</v>
          </cell>
          <cell r="C757">
            <v>1941200156</v>
          </cell>
          <cell r="D757" t="str">
            <v>តុង សុភី</v>
          </cell>
          <cell r="E757" t="str">
            <v>TONG SOPHY</v>
          </cell>
          <cell r="F757" t="str">
            <v>0060000416978</v>
          </cell>
        </row>
        <row r="758">
          <cell r="B758" t="str">
            <v>ឆេន សុខន</v>
          </cell>
          <cell r="C758">
            <v>1892100144</v>
          </cell>
          <cell r="D758" t="str">
            <v>ឆេន សុខន</v>
          </cell>
          <cell r="E758" t="str">
            <v>CHHEN SOKHORN</v>
          </cell>
          <cell r="F758" t="str">
            <v>0420000128324</v>
          </cell>
        </row>
        <row r="759">
          <cell r="B759" t="str">
            <v>តឹក ស្រីលក្ខណ៍</v>
          </cell>
          <cell r="C759" t="str">
            <v>2930400172</v>
          </cell>
          <cell r="D759" t="str">
            <v>តឹក ស្រីលក្ខណ៍</v>
          </cell>
          <cell r="E759" t="str">
            <v>TOEK SREYLEAK</v>
          </cell>
          <cell r="F759" t="str">
            <v>0010003828207</v>
          </cell>
        </row>
        <row r="760">
          <cell r="B760" t="str">
            <v>ចេវ សុឃីម</v>
          </cell>
          <cell r="C760" t="str">
            <v>2902100313</v>
          </cell>
          <cell r="D760" t="str">
            <v>ចេវ សុឃីម</v>
          </cell>
          <cell r="E760" t="str">
            <v>CHEV SOKHIM</v>
          </cell>
          <cell r="F760" t="str">
            <v>0420000122091</v>
          </cell>
        </row>
        <row r="761">
          <cell r="B761" t="str">
            <v>ឡាំ សុវុត្ថា</v>
          </cell>
          <cell r="C761" t="str">
            <v>1741400014</v>
          </cell>
          <cell r="D761" t="str">
            <v>ឡាំ សុវុត្ថា</v>
          </cell>
          <cell r="E761" t="str">
            <v>LAIM SOVUTHA</v>
          </cell>
          <cell r="F761" t="str">
            <v>0010002527222</v>
          </cell>
        </row>
        <row r="762">
          <cell r="B762" t="str">
            <v>ហ៊ុន គាង</v>
          </cell>
          <cell r="C762">
            <v>1900300377</v>
          </cell>
          <cell r="D762" t="str">
            <v>ហ៊ុន គាង</v>
          </cell>
          <cell r="E762" t="str">
            <v>HUN KEANG</v>
          </cell>
          <cell r="F762" t="str">
            <v>0420000095736</v>
          </cell>
        </row>
        <row r="763">
          <cell r="B763" t="str">
            <v>ឈ សុខា</v>
          </cell>
          <cell r="C763">
            <v>1792100411</v>
          </cell>
          <cell r="D763" t="str">
            <v>ឈ សុខា</v>
          </cell>
          <cell r="E763" t="str">
            <v>CHHOR SOKHA</v>
          </cell>
          <cell r="F763" t="str">
            <v>0480000242936</v>
          </cell>
        </row>
        <row r="764">
          <cell r="B764" t="str">
            <v>ហ៊ុន ចំរើន</v>
          </cell>
          <cell r="C764">
            <v>1912100380</v>
          </cell>
          <cell r="D764" t="str">
            <v>ហ៊ុន ចំរើន</v>
          </cell>
          <cell r="E764" t="str">
            <v>HUN CHOMROEN</v>
          </cell>
          <cell r="F764" t="str">
            <v>0420000127999</v>
          </cell>
        </row>
        <row r="765">
          <cell r="B765" t="str">
            <v>ប៉ុន សភាឫទ្ធិ</v>
          </cell>
          <cell r="C765" t="str">
            <v>1951200105</v>
          </cell>
          <cell r="D765" t="str">
            <v>ប៉ុន សភាឫទ្ធិ</v>
          </cell>
          <cell r="E765" t="str">
            <v>PON SAKPHEARETH</v>
          </cell>
          <cell r="F765" t="str">
            <v>0420000123397</v>
          </cell>
        </row>
        <row r="766">
          <cell r="B766" t="str">
            <v>ហេង ហ័រ</v>
          </cell>
          <cell r="C766">
            <v>1880300336</v>
          </cell>
          <cell r="D766" t="str">
            <v>ហេង ហ័រ</v>
          </cell>
          <cell r="E766" t="str">
            <v>HENG HOR</v>
          </cell>
          <cell r="F766" t="str">
            <v>0010003339098</v>
          </cell>
        </row>
        <row r="767">
          <cell r="B767" t="str">
            <v>សាន បូណា</v>
          </cell>
          <cell r="C767" t="str">
            <v>1741200062</v>
          </cell>
          <cell r="D767" t="str">
            <v>សាន បូណា</v>
          </cell>
          <cell r="E767" t="str">
            <v>SAN BONA</v>
          </cell>
          <cell r="F767" t="str">
            <v>0010002532641</v>
          </cell>
        </row>
        <row r="768">
          <cell r="B768" t="str">
            <v>ហម សាវីន</v>
          </cell>
          <cell r="C768">
            <v>2930700088</v>
          </cell>
          <cell r="D768" t="str">
            <v>ហម សាវីន</v>
          </cell>
          <cell r="E768" t="str">
            <v>HAM SAVIN</v>
          </cell>
          <cell r="F768" t="str">
            <v>0240000221873</v>
          </cell>
        </row>
        <row r="769">
          <cell r="B769" t="str">
            <v>ទៀង ស៊ុនហេង</v>
          </cell>
          <cell r="C769" t="str">
            <v>1810600241</v>
          </cell>
          <cell r="D769" t="str">
            <v>ទៀង ស៊ុនហេង</v>
          </cell>
          <cell r="E769" t="str">
            <v>TIENG SUNHENG</v>
          </cell>
          <cell r="F769" t="str">
            <v>0240000237273</v>
          </cell>
        </row>
        <row r="770">
          <cell r="B770" t="str">
            <v>ប្រាក់ សុមនី</v>
          </cell>
          <cell r="C770">
            <v>1810800479</v>
          </cell>
          <cell r="D770" t="str">
            <v>ប្រាក់ សុមនី</v>
          </cell>
          <cell r="E770" t="str">
            <v>PRAK SOMONY</v>
          </cell>
          <cell r="F770" t="str">
            <v>0060000417467</v>
          </cell>
        </row>
        <row r="771">
          <cell r="B771" t="str">
            <v>លី បុត្រា</v>
          </cell>
          <cell r="C771" t="str">
            <v>1941000056</v>
          </cell>
          <cell r="D771" t="str">
            <v>លី បុត្រា</v>
          </cell>
          <cell r="E771" t="str">
            <v>LY BOTRA</v>
          </cell>
          <cell r="F771" t="str">
            <v>0420000126003</v>
          </cell>
        </row>
        <row r="772">
          <cell r="B772" t="str">
            <v>អេង គន្ធា</v>
          </cell>
          <cell r="C772" t="str">
            <v>2920800265</v>
          </cell>
          <cell r="D772" t="str">
            <v>អេង គន្ធា</v>
          </cell>
          <cell r="E772" t="str">
            <v>ENG KUNTHEA</v>
          </cell>
          <cell r="F772" t="str">
            <v>0420000121982</v>
          </cell>
        </row>
        <row r="773">
          <cell r="B773" t="str">
            <v>ស៊ុន សារី</v>
          </cell>
          <cell r="C773">
            <v>1941200214</v>
          </cell>
          <cell r="D773" t="str">
            <v>ស៊ុន សារី</v>
          </cell>
          <cell r="E773" t="str">
            <v>SUN SARY</v>
          </cell>
          <cell r="F773" t="str">
            <v>0420000153787</v>
          </cell>
        </row>
        <row r="774">
          <cell r="B774" t="str">
            <v>ប្រាក់ បូរី</v>
          </cell>
          <cell r="C774" t="str">
            <v>2922100370</v>
          </cell>
          <cell r="D774" t="str">
            <v>ប្រាក់ បូរី</v>
          </cell>
          <cell r="E774" t="str">
            <v>PRAK BOREY</v>
          </cell>
          <cell r="F774" t="str">
            <v>0420000125996</v>
          </cell>
        </row>
        <row r="775">
          <cell r="B775" t="str">
            <v>ស៊ុត ស៊ីណេត</v>
          </cell>
          <cell r="C775" t="str">
            <v>2891400193</v>
          </cell>
          <cell r="D775" t="str">
            <v>ស៊ុត ស៊ីណេត</v>
          </cell>
          <cell r="E775" t="str">
            <v>SUTH SENETH</v>
          </cell>
          <cell r="F775" t="str">
            <v>0010002788018</v>
          </cell>
        </row>
        <row r="776">
          <cell r="B776" t="str">
            <v>ផេង សុភឿន</v>
          </cell>
          <cell r="C776">
            <v>1882100571</v>
          </cell>
          <cell r="D776" t="str">
            <v>ផេង សុភឿន</v>
          </cell>
          <cell r="E776" t="str">
            <v>PHENG SOPHOEURN</v>
          </cell>
          <cell r="F776" t="str">
            <v>0420000126477</v>
          </cell>
        </row>
        <row r="777">
          <cell r="B777" t="str">
            <v>លី ធីតា</v>
          </cell>
          <cell r="C777" t="str">
            <v>2801000083</v>
          </cell>
          <cell r="D777" t="str">
            <v>លី ធីតា</v>
          </cell>
          <cell r="E777" t="str">
            <v>LY THIDA</v>
          </cell>
          <cell r="F777" t="str">
            <v>0420000126011</v>
          </cell>
        </row>
        <row r="778">
          <cell r="B778" t="str">
            <v>គីន ផានិត</v>
          </cell>
          <cell r="C778" t="str">
            <v>1920500130</v>
          </cell>
          <cell r="D778" t="str">
            <v>គីន ផានិត</v>
          </cell>
          <cell r="E778" t="str">
            <v>KIN PHANITH</v>
          </cell>
          <cell r="F778" t="str">
            <v>0420000121998</v>
          </cell>
        </row>
        <row r="779">
          <cell r="B779" t="str">
            <v>វិទ្យា ឧត្តម</v>
          </cell>
          <cell r="C779" t="str">
            <v>1940200104</v>
          </cell>
          <cell r="D779" t="str">
            <v>វិទ្យា ឧត្តម</v>
          </cell>
          <cell r="E779" t="str">
            <v>VITHIEA OUDAM</v>
          </cell>
          <cell r="F779" t="str">
            <v>0420000092842</v>
          </cell>
        </row>
        <row r="780">
          <cell r="B780" t="str">
            <v>ឃិន ចិន្ដា</v>
          </cell>
          <cell r="C780">
            <v>2892100372</v>
          </cell>
          <cell r="D780" t="str">
            <v>ឃិន ចិន្ដា</v>
          </cell>
          <cell r="E780" t="str">
            <v>KHIN CHENDA</v>
          </cell>
          <cell r="F780" t="str">
            <v>0420000127867</v>
          </cell>
        </row>
        <row r="781">
          <cell r="B781" t="str">
            <v>ថុល ពៅ</v>
          </cell>
          <cell r="C781" t="str">
            <v>1900300164</v>
          </cell>
          <cell r="D781" t="str">
            <v>ថុល ពៅ</v>
          </cell>
          <cell r="E781" t="str">
            <v>THOL PAO</v>
          </cell>
          <cell r="F781" t="str">
            <v>0010002788026</v>
          </cell>
        </row>
        <row r="782">
          <cell r="B782" t="str">
            <v>ឡៃ ប៊ុងគាង</v>
          </cell>
          <cell r="C782">
            <v>1941200155</v>
          </cell>
          <cell r="D782" t="str">
            <v>ឡៃ ប៊ុងគាង</v>
          </cell>
          <cell r="E782" t="str">
            <v>LAY BUNGKEANG</v>
          </cell>
          <cell r="F782" t="str">
            <v>0440000032077</v>
          </cell>
        </row>
        <row r="783">
          <cell r="B783" t="str">
            <v>សុខ លីដា</v>
          </cell>
          <cell r="C783" t="str">
            <v>2960500061</v>
          </cell>
          <cell r="D783" t="str">
            <v>សុខ លីដា</v>
          </cell>
          <cell r="E783" t="str">
            <v>SOK LIDA</v>
          </cell>
          <cell r="F783" t="str">
            <v>0420000121974</v>
          </cell>
        </row>
        <row r="784">
          <cell r="B784" t="str">
            <v>ប៉ែន សាវ៉ាត</v>
          </cell>
          <cell r="C784" t="str">
            <v>1780300226</v>
          </cell>
          <cell r="D784" t="str">
            <v>ប៉ែន សាវ៉ាត</v>
          </cell>
          <cell r="E784" t="str">
            <v>PEN SAVAT</v>
          </cell>
          <cell r="F784" t="str">
            <v>0010002527486</v>
          </cell>
        </row>
        <row r="785">
          <cell r="B785" t="str">
            <v xml:space="preserve">យន សុផាណា </v>
          </cell>
          <cell r="C785">
            <v>1880400175</v>
          </cell>
          <cell r="D785" t="str">
            <v xml:space="preserve">យន សុផាណា </v>
          </cell>
          <cell r="E785" t="str">
            <v>YORN SOPHANA</v>
          </cell>
          <cell r="F785" t="str">
            <v>0420000112557</v>
          </cell>
        </row>
        <row r="786">
          <cell r="B786" t="str">
            <v>គង់ សុវាចា</v>
          </cell>
          <cell r="C786">
            <v>2890600189</v>
          </cell>
          <cell r="D786" t="str">
            <v>គង់ សុវាចា</v>
          </cell>
          <cell r="E786" t="str">
            <v>KONG SOVEACHA</v>
          </cell>
          <cell r="F786" t="str">
            <v>0010003368004</v>
          </cell>
        </row>
        <row r="787">
          <cell r="B787" t="str">
            <v>ឃឹម សុសំរេច</v>
          </cell>
          <cell r="C787" t="str">
            <v>1831200471</v>
          </cell>
          <cell r="D787" t="str">
            <v>ឃឹម សុសំរេច</v>
          </cell>
          <cell r="E787" t="str">
            <v>KHIM SOSAMRACH</v>
          </cell>
          <cell r="F787" t="str">
            <v>0010002525707</v>
          </cell>
        </row>
        <row r="788">
          <cell r="B788" t="str">
            <v>ហេង ហ៊ត</v>
          </cell>
          <cell r="C788" t="str">
            <v>1672100010</v>
          </cell>
          <cell r="D788" t="str">
            <v>ហេង ហ៊ត</v>
          </cell>
          <cell r="E788" t="str">
            <v>HENG HORT</v>
          </cell>
          <cell r="F788" t="str">
            <v>0010002536469</v>
          </cell>
        </row>
        <row r="789">
          <cell r="B789" t="str">
            <v>លី សុភាព</v>
          </cell>
          <cell r="C789" t="str">
            <v>1700300068</v>
          </cell>
          <cell r="D789" t="str">
            <v>លី សុភាព</v>
          </cell>
          <cell r="E789" t="str">
            <v>LY SOPHEAP</v>
          </cell>
          <cell r="F789" t="str">
            <v>0010002536407</v>
          </cell>
        </row>
        <row r="790">
          <cell r="B790" t="str">
            <v>ស៊ីម ហុង</v>
          </cell>
          <cell r="C790" t="str">
            <v>1760300014</v>
          </cell>
          <cell r="D790" t="str">
            <v>ស៊ីម ហុង</v>
          </cell>
          <cell r="E790" t="str">
            <v>SIM HONG</v>
          </cell>
          <cell r="F790" t="str">
            <v>0010002528873</v>
          </cell>
        </row>
        <row r="791">
          <cell r="B791" t="str">
            <v>ទូច ពណ្ណរាយ</v>
          </cell>
          <cell r="C791" t="str">
            <v>1801200269</v>
          </cell>
          <cell r="D791" t="str">
            <v>ទូច ពណ្ណរាយ</v>
          </cell>
          <cell r="E791" t="str">
            <v>TOUCH PONNAREAY</v>
          </cell>
          <cell r="F791" t="str">
            <v>0010002536361</v>
          </cell>
        </row>
        <row r="792">
          <cell r="B792" t="str">
            <v>ហុង មុយ</v>
          </cell>
          <cell r="C792" t="str">
            <v>2731200035</v>
          </cell>
          <cell r="D792" t="str">
            <v>ហុង មុយ</v>
          </cell>
          <cell r="E792" t="str">
            <v>HONG MUY</v>
          </cell>
          <cell r="F792" t="str">
            <v>0010002534423</v>
          </cell>
        </row>
        <row r="793">
          <cell r="B793" t="str">
            <v>សយ ម៉ានិត</v>
          </cell>
          <cell r="C793" t="str">
            <v>1821200024</v>
          </cell>
          <cell r="D793" t="str">
            <v>សយ ម៉ានិត</v>
          </cell>
          <cell r="E793" t="str">
            <v>SAY MANITH</v>
          </cell>
          <cell r="F793" t="str">
            <v>0010002534512</v>
          </cell>
        </row>
        <row r="794">
          <cell r="B794" t="str">
            <v>គន់ សម្បត្តិ</v>
          </cell>
          <cell r="C794">
            <v>1831500108</v>
          </cell>
          <cell r="D794" t="str">
            <v>គន់ សម្បត្តិ</v>
          </cell>
          <cell r="E794" t="str">
            <v>KUN SAMBATH</v>
          </cell>
          <cell r="F794" t="str">
            <v>0010002637273</v>
          </cell>
        </row>
        <row r="795">
          <cell r="B795" t="str">
            <v>អ៊ុក រ៉ាវុធ</v>
          </cell>
          <cell r="C795" t="str">
            <v>1680700004</v>
          </cell>
          <cell r="D795" t="str">
            <v>អ៊ុក រ៉ាវុធ</v>
          </cell>
          <cell r="E795" t="str">
            <v>OUK RAVUTH</v>
          </cell>
          <cell r="F795" t="str">
            <v>0010002531661</v>
          </cell>
        </row>
        <row r="796">
          <cell r="B796" t="str">
            <v>ជីង សរ</v>
          </cell>
          <cell r="C796" t="str">
            <v>1801200385</v>
          </cell>
          <cell r="D796" t="str">
            <v>ជីង សរ</v>
          </cell>
          <cell r="E796" t="str">
            <v>CHING SAR</v>
          </cell>
          <cell r="F796" t="str">
            <v>0010002528741</v>
          </cell>
        </row>
        <row r="797">
          <cell r="B797" t="str">
            <v>ជួន អានសង្វារ</v>
          </cell>
          <cell r="C797" t="str">
            <v>1811200050</v>
          </cell>
          <cell r="D797" t="str">
            <v>ជួន អានសង្វារ</v>
          </cell>
          <cell r="E797" t="str">
            <v>CHUON ANSANGWAR</v>
          </cell>
          <cell r="F797" t="str">
            <v>0010002528954</v>
          </cell>
        </row>
        <row r="798">
          <cell r="B798" t="str">
            <v>ជួប សុផានី</v>
          </cell>
          <cell r="C798" t="str">
            <v>2800800124</v>
          </cell>
          <cell r="D798" t="str">
            <v>ជួប សុផានី</v>
          </cell>
          <cell r="E798" t="str">
            <v>CHOUP SOPHANY</v>
          </cell>
          <cell r="F798" t="str">
            <v>0010002544267</v>
          </cell>
        </row>
        <row r="799">
          <cell r="B799" t="str">
            <v>លី ហា</v>
          </cell>
          <cell r="C799">
            <v>1911200076</v>
          </cell>
          <cell r="D799" t="str">
            <v>លី ហា</v>
          </cell>
          <cell r="E799" t="str">
            <v>LY HA</v>
          </cell>
          <cell r="F799" t="str">
            <v>0010002787925</v>
          </cell>
        </row>
        <row r="800">
          <cell r="B800" t="str">
            <v>ឃុន ពិសិដ្ឋារ៉ា</v>
          </cell>
          <cell r="C800" t="str">
            <v>1750800038</v>
          </cell>
          <cell r="D800" t="str">
            <v>ឃុន ពិសិដ្ឋារ៉ា</v>
          </cell>
          <cell r="E800" t="str">
            <v>KHUN PISETHARA</v>
          </cell>
          <cell r="F800" t="str">
            <v>0010002529306</v>
          </cell>
        </row>
        <row r="801">
          <cell r="B801" t="str">
            <v>ហួង សុភ័ក្រ</v>
          </cell>
          <cell r="C801">
            <v>2910600168</v>
          </cell>
          <cell r="D801" t="str">
            <v>ហួង សុភ័ក្រ</v>
          </cell>
          <cell r="E801" t="str">
            <v>HOUNG SOPHEAK</v>
          </cell>
          <cell r="F801" t="str">
            <v>0010003864435</v>
          </cell>
        </row>
        <row r="802">
          <cell r="B802" t="str">
            <v>ចែម រម្យនា</v>
          </cell>
          <cell r="C802" t="str">
            <v>2821000104</v>
          </cell>
          <cell r="D802" t="str">
            <v>ចែម រម្យនា</v>
          </cell>
          <cell r="E802" t="str">
            <v>CHEM RUMNEA</v>
          </cell>
          <cell r="F802" t="str">
            <v>0420000099219</v>
          </cell>
        </row>
        <row r="803">
          <cell r="B803" t="str">
            <v>ហោ ច័ន្ទសុខា</v>
          </cell>
          <cell r="C803">
            <v>1930700208</v>
          </cell>
          <cell r="D803" t="str">
            <v>ហោ ច័ន្ទសុខា</v>
          </cell>
          <cell r="E803" t="str">
            <v>HOR CHANSOKHA</v>
          </cell>
          <cell r="F803" t="str">
            <v>0420000127654</v>
          </cell>
        </row>
        <row r="804">
          <cell r="B804" t="str">
            <v>ឡេង លីណា</v>
          </cell>
          <cell r="C804">
            <v>2881000155</v>
          </cell>
          <cell r="D804" t="str">
            <v>ឡេង លីណា</v>
          </cell>
          <cell r="E804" t="str">
            <v>LENG LINA</v>
          </cell>
          <cell r="F804" t="str">
            <v>0440000029138</v>
          </cell>
        </row>
        <row r="805">
          <cell r="B805" t="str">
            <v>កាំង កញ្ញារិទ្ធិ</v>
          </cell>
          <cell r="C805">
            <v>1921200095</v>
          </cell>
          <cell r="D805" t="str">
            <v>កាំង កញ្ញារិទ្ធិ</v>
          </cell>
          <cell r="E805" t="str">
            <v>KAING KANHARITH</v>
          </cell>
          <cell r="F805" t="str">
            <v>0440000031232</v>
          </cell>
        </row>
        <row r="806">
          <cell r="B806" t="str">
            <v>ទូច លីដា</v>
          </cell>
          <cell r="C806" t="str">
            <v>2731200038</v>
          </cell>
          <cell r="D806" t="str">
            <v>ទូច លីដា</v>
          </cell>
          <cell r="E806" t="str">
            <v>TOUCH LYDA</v>
          </cell>
          <cell r="F806" t="str">
            <v>0010002532218</v>
          </cell>
        </row>
        <row r="807">
          <cell r="B807" t="str">
            <v>យឹម ផល្លី</v>
          </cell>
          <cell r="C807" t="str">
            <v>1821200027</v>
          </cell>
          <cell r="D807" t="str">
            <v>យឹម ផល្លី</v>
          </cell>
          <cell r="E807" t="str">
            <v>YIM PHALLY</v>
          </cell>
          <cell r="F807" t="str">
            <v>0010002534164</v>
          </cell>
        </row>
        <row r="808">
          <cell r="B808" t="str">
            <v>និន វណ្ណៈ-</v>
          </cell>
          <cell r="C808">
            <v>1901400222</v>
          </cell>
          <cell r="D808" t="str">
            <v>និន វណ្ណៈ</v>
          </cell>
          <cell r="E808" t="str">
            <v>NEN VANNAK</v>
          </cell>
          <cell r="F808" t="str">
            <v>0440000030198</v>
          </cell>
        </row>
        <row r="809">
          <cell r="B809" t="str">
            <v>ចាន់ រស្មីគង្គា</v>
          </cell>
          <cell r="C809">
            <v>2980100092</v>
          </cell>
          <cell r="D809" t="str">
            <v>ចាន់ រស្មីគង្គា</v>
          </cell>
          <cell r="E809" t="str">
            <v>CHANN REAKSMEY
KONGKEA</v>
          </cell>
          <cell r="F809" t="str">
            <v>0120000201378</v>
          </cell>
        </row>
        <row r="810">
          <cell r="B810" t="str">
            <v>ឆេង នីតា</v>
          </cell>
          <cell r="C810" t="str">
            <v>2912000132</v>
          </cell>
          <cell r="D810" t="str">
            <v>ឆេង នីតា</v>
          </cell>
          <cell r="E810" t="str">
            <v>CHHENG NITA</v>
          </cell>
          <cell r="F810" t="str">
            <v>0130000206955</v>
          </cell>
        </row>
        <row r="811">
          <cell r="B811" t="str">
            <v>ព្រំ សុជាតី</v>
          </cell>
          <cell r="C811" t="str">
            <v>2940200086</v>
          </cell>
          <cell r="D811" t="str">
            <v>ព្រំ សុជាតី</v>
          </cell>
          <cell r="E811" t="str">
            <v>PRUM SOCHEATEY</v>
          </cell>
          <cell r="F811" t="str">
            <v>0130000206939</v>
          </cell>
        </row>
        <row r="812">
          <cell r="B812" t="str">
            <v>អ៊ូ គង់</v>
          </cell>
          <cell r="C812" t="str">
            <v>1852100401</v>
          </cell>
          <cell r="D812" t="str">
            <v>អ៊ូ គង់</v>
          </cell>
          <cell r="E812" t="str">
            <v>OU KONG</v>
          </cell>
          <cell r="F812" t="str">
            <v>0010002541004</v>
          </cell>
        </row>
        <row r="813">
          <cell r="B813" t="str">
            <v>ឈឹម សុវណ្ណកាណា</v>
          </cell>
          <cell r="C813" t="str">
            <v>2911200251</v>
          </cell>
          <cell r="D813" t="str">
            <v>ឈឹម សុវណ្ណកាណា</v>
          </cell>
          <cell r="E813" t="str">
            <v>CHHIM SOVANKANA</v>
          </cell>
          <cell r="F813" t="str">
            <v>0440000030899</v>
          </cell>
        </row>
        <row r="814">
          <cell r="B814" t="str">
            <v>ម៉ង់ វីរៈ</v>
          </cell>
          <cell r="C814">
            <v>1911200370</v>
          </cell>
          <cell r="D814" t="str">
            <v>ម៉ង់ វីរៈ</v>
          </cell>
          <cell r="E814" t="str">
            <v>MONG VIRAK</v>
          </cell>
          <cell r="F814" t="str">
            <v>0010005501127</v>
          </cell>
        </row>
        <row r="815">
          <cell r="B815" t="str">
            <v>ឈី វ៉ាន់ឆៃ</v>
          </cell>
          <cell r="C815">
            <v>1972100092</v>
          </cell>
          <cell r="D815" t="str">
            <v>ឈី វ៉ាន់ឆៃ</v>
          </cell>
          <cell r="E815" t="str">
            <v>CHHY VANNCHHAY</v>
          </cell>
          <cell r="F815" t="str">
            <v>0420000186383</v>
          </cell>
        </row>
        <row r="816">
          <cell r="B816" t="str">
            <v>កន បញ្ញា</v>
          </cell>
          <cell r="C816">
            <v>2970700105</v>
          </cell>
          <cell r="D816" t="str">
            <v>កន បញ្ញា</v>
          </cell>
          <cell r="E816" t="str">
            <v>KORN PANHA</v>
          </cell>
          <cell r="F816" t="str">
            <v>0010005487213</v>
          </cell>
        </row>
        <row r="817">
          <cell r="B817" t="str">
            <v>រី ស៊ត់</v>
          </cell>
          <cell r="C817">
            <v>1920300337</v>
          </cell>
          <cell r="D817" t="str">
            <v>រី ស៊ត់</v>
          </cell>
          <cell r="E817" t="str">
            <v>RY SORT</v>
          </cell>
          <cell r="F817">
            <v>240000409098</v>
          </cell>
        </row>
        <row r="818">
          <cell r="B818" t="str">
            <v>យុង សិរីរ័ត្ន</v>
          </cell>
          <cell r="C818">
            <v>2911400158</v>
          </cell>
          <cell r="D818" t="str">
            <v>យុង សិរីរ័ត្ន</v>
          </cell>
          <cell r="E818" t="str">
            <v>YONG SIREYROTH</v>
          </cell>
          <cell r="F818" t="str">
            <v>0570000049876</v>
          </cell>
        </row>
        <row r="819">
          <cell r="B819" t="str">
            <v>ស៊ូ ខេម៉ា</v>
          </cell>
          <cell r="C819">
            <v>1882100756</v>
          </cell>
          <cell r="D819" t="str">
            <v>ស៊ូ ខេម៉ា</v>
          </cell>
          <cell r="E819" t="str">
            <v>SOU KHEMA</v>
          </cell>
          <cell r="F819">
            <v>670000070675</v>
          </cell>
        </row>
        <row r="820">
          <cell r="B820" t="str">
            <v>លេង វណ្ណឈ្លើម</v>
          </cell>
          <cell r="C820">
            <v>1960100106</v>
          </cell>
          <cell r="D820" t="str">
            <v>លេង វណ្ណឈ្លើម</v>
          </cell>
          <cell r="E820" t="str">
            <v>LENG VANN CHHLOEUM</v>
          </cell>
          <cell r="F820">
            <v>670000070446</v>
          </cell>
        </row>
        <row r="821">
          <cell r="B821" t="str">
            <v>ឱម និមល</v>
          </cell>
          <cell r="C821">
            <v>2911200294</v>
          </cell>
          <cell r="D821" t="str">
            <v>ឱម និមល</v>
          </cell>
          <cell r="E821" t="str">
            <v>OM NIMOL</v>
          </cell>
          <cell r="F821" t="str">
            <v>0650000019652</v>
          </cell>
        </row>
        <row r="822">
          <cell r="B822" t="str">
            <v>ណែត សុភាន់</v>
          </cell>
          <cell r="C822" t="str">
            <v>1820700318</v>
          </cell>
          <cell r="D822" t="str">
            <v>ណែត សុភាន់</v>
          </cell>
          <cell r="E822" t="str">
            <v>NETH SOPHORN</v>
          </cell>
          <cell r="F822" t="str">
            <v>0010002527184</v>
          </cell>
        </row>
        <row r="823">
          <cell r="B823" t="str">
            <v>សាន់ បៀន</v>
          </cell>
          <cell r="C823" t="str">
            <v>1841200395</v>
          </cell>
          <cell r="D823" t="str">
            <v>សាន់ បៀន</v>
          </cell>
          <cell r="E823" t="str">
            <v>SAN BEAN</v>
          </cell>
          <cell r="F823" t="str">
            <v>0010002554815</v>
          </cell>
        </row>
        <row r="824">
          <cell r="B824" t="str">
            <v>អ៊ុង ពិសាល</v>
          </cell>
          <cell r="C824" t="str">
            <v>2901200148</v>
          </cell>
          <cell r="D824" t="str">
            <v>អ៊ុង ពិសាល</v>
          </cell>
          <cell r="E824" t="str">
            <v>UNG PISAL</v>
          </cell>
          <cell r="F824" t="str">
            <v>0010002784489</v>
          </cell>
        </row>
        <row r="825">
          <cell r="B825" t="str">
            <v>ឡេង វណ្ណា</v>
          </cell>
          <cell r="C825" t="str">
            <v>1860100083</v>
          </cell>
          <cell r="D825" t="str">
            <v>ឡេង វណ្ណា</v>
          </cell>
          <cell r="E825" t="str">
            <v>LENG VANNA</v>
          </cell>
          <cell r="F825" t="str">
            <v>0010002783897</v>
          </cell>
        </row>
        <row r="826">
          <cell r="B826" t="str">
            <v>តាន់ ផល្លា</v>
          </cell>
          <cell r="C826">
            <v>2871200386</v>
          </cell>
          <cell r="D826" t="str">
            <v>តាន់ ផល្លា</v>
          </cell>
          <cell r="E826" t="str">
            <v>TANN PHALLA</v>
          </cell>
          <cell r="F826" t="str">
            <v>0420000138567</v>
          </cell>
        </row>
        <row r="827">
          <cell r="B827" t="str">
            <v>លី វិជ្ជណា</v>
          </cell>
          <cell r="C827" t="str">
            <v>1880300473</v>
          </cell>
          <cell r="D827" t="str">
            <v>លី វិជ្ជណា</v>
          </cell>
          <cell r="E827" t="str">
            <v>LY VECHANA</v>
          </cell>
          <cell r="F827" t="str">
            <v>0440000031364</v>
          </cell>
        </row>
        <row r="828">
          <cell r="B828" t="str">
            <v>ប្រាក់ ចន្ទខេមរា</v>
          </cell>
          <cell r="C828" t="str">
            <v>2932100290</v>
          </cell>
          <cell r="D828" t="str">
            <v>ប្រាក់ ចន្ទខេមរា</v>
          </cell>
          <cell r="E828" t="str">
            <v>PRAK CHANKHEMRA</v>
          </cell>
          <cell r="F828" t="str">
            <v>0010003830905</v>
          </cell>
        </row>
        <row r="829">
          <cell r="B829" t="str">
            <v>អ៊ុន ចំរើន</v>
          </cell>
          <cell r="C829" t="str">
            <v>1891200332</v>
          </cell>
          <cell r="D829" t="str">
            <v>អ៊ុន ចំរើន</v>
          </cell>
          <cell r="E829" t="str">
            <v>UN CHAMROEUN</v>
          </cell>
          <cell r="F829" t="str">
            <v>0440000030872</v>
          </cell>
        </row>
        <row r="830">
          <cell r="B830" t="str">
            <v>វណ្ណ វណ្ណៈ</v>
          </cell>
          <cell r="C830" t="str">
            <v>1811200238</v>
          </cell>
          <cell r="D830" t="str">
            <v>វណ្ណ វណ្ណៈ</v>
          </cell>
          <cell r="E830" t="str">
            <v>VAN VANNAK</v>
          </cell>
          <cell r="F830" t="str">
            <v>0010002531998</v>
          </cell>
        </row>
        <row r="831">
          <cell r="B831" t="str">
            <v>ឌី មុល្លីកា</v>
          </cell>
          <cell r="C831" t="str">
            <v>2811200202</v>
          </cell>
          <cell r="D831" t="str">
            <v>ឌី មុល្លីកា</v>
          </cell>
          <cell r="E831" t="str">
            <v>DY MULLIKA</v>
          </cell>
          <cell r="F831" t="str">
            <v>0010002699244</v>
          </cell>
        </row>
        <row r="832">
          <cell r="B832" t="str">
            <v>ផន សុវណ្ណ</v>
          </cell>
          <cell r="C832" t="str">
            <v>1850800290</v>
          </cell>
          <cell r="D832" t="str">
            <v>ផន សុវណ្ណ</v>
          </cell>
          <cell r="E832" t="str">
            <v>PHORN SOVANN</v>
          </cell>
          <cell r="F832" t="str">
            <v>0010002688293</v>
          </cell>
        </row>
        <row r="833">
          <cell r="B833" t="str">
            <v>សាម គឹមហុង</v>
          </cell>
          <cell r="C833" t="str">
            <v>1810300384</v>
          </cell>
          <cell r="D833" t="str">
            <v>សាម គឹមហុង</v>
          </cell>
          <cell r="E833" t="str">
            <v>SAM KIMHONG</v>
          </cell>
          <cell r="F833" t="str">
            <v>0010002540296</v>
          </cell>
        </row>
        <row r="834">
          <cell r="B834" t="str">
            <v>ទៀវ វិសុទ្ធ</v>
          </cell>
          <cell r="C834">
            <v>1831200010</v>
          </cell>
          <cell r="D834" t="str">
            <v>ទៀវ វិសុទ្ធ</v>
          </cell>
          <cell r="E834" t="str">
            <v>TIEV VISOTH</v>
          </cell>
          <cell r="F834" t="str">
            <v>0060000259333</v>
          </cell>
        </row>
        <row r="835">
          <cell r="B835" t="str">
            <v>គង់ ធារ៉ា</v>
          </cell>
          <cell r="C835">
            <v>1790608888</v>
          </cell>
          <cell r="D835" t="str">
            <v>គង់ ធារ៉ា</v>
          </cell>
          <cell r="E835" t="str">
            <v>KONG THEARA</v>
          </cell>
          <cell r="F835" t="str">
            <v>0010004655953</v>
          </cell>
        </row>
        <row r="836">
          <cell r="B836" t="str">
            <v>ឈាន សុភ័ន</v>
          </cell>
          <cell r="C836">
            <v>2922100354</v>
          </cell>
          <cell r="D836" t="str">
            <v>ឈាន សុភ័ន</v>
          </cell>
          <cell r="E836" t="str">
            <v>CHAN SOPHAN</v>
          </cell>
          <cell r="F836" t="str">
            <v>0420000100365</v>
          </cell>
        </row>
        <row r="837">
          <cell r="B837" t="str">
            <v>ហួត ផល្លា</v>
          </cell>
          <cell r="C837">
            <v>2910800212</v>
          </cell>
          <cell r="D837" t="str">
            <v>ហួត ផល្លា</v>
          </cell>
          <cell r="E837" t="str">
            <v>HUOT PHALLA</v>
          </cell>
          <cell r="F837" t="str">
            <v>0010003464879</v>
          </cell>
        </row>
        <row r="838">
          <cell r="B838" t="str">
            <v>ខាន់ ណារ៉ា</v>
          </cell>
          <cell r="C838">
            <v>1931200337</v>
          </cell>
          <cell r="D838" t="str">
            <v>ខាន់ ណារ៉ា</v>
          </cell>
          <cell r="E838" t="str">
            <v>KHAN NARA</v>
          </cell>
          <cell r="F838" t="str">
            <v>0650000020127</v>
          </cell>
        </row>
        <row r="839">
          <cell r="B839" t="str">
            <v>ទុំ រដ្ឋា</v>
          </cell>
          <cell r="C839">
            <v>1880400163</v>
          </cell>
          <cell r="D839" t="str">
            <v>ទុំ រដ្ឋា</v>
          </cell>
          <cell r="E839" t="str">
            <v>TUM RATHA</v>
          </cell>
          <cell r="F839" t="str">
            <v>0440000030201</v>
          </cell>
        </row>
        <row r="840">
          <cell r="B840" t="str">
            <v>ហ៊ូ ចាន់ណារ៉ា</v>
          </cell>
          <cell r="C840">
            <v>1880800272</v>
          </cell>
          <cell r="D840" t="str">
            <v>ហ៊ូ ចាន់ណារ៉ា</v>
          </cell>
          <cell r="E840" t="str">
            <v>HOU CHANNARA</v>
          </cell>
          <cell r="F840" t="str">
            <v>0010003443197</v>
          </cell>
        </row>
        <row r="841">
          <cell r="B841" t="str">
            <v>សុខ សាវ៉ាត</v>
          </cell>
          <cell r="C841" t="str">
            <v>1720700010</v>
          </cell>
          <cell r="D841" t="str">
            <v>សុខ សាវ៉ាត</v>
          </cell>
          <cell r="E841" t="str">
            <v>SOK SAVAT</v>
          </cell>
          <cell r="F841" t="str">
            <v>0010002534032</v>
          </cell>
        </row>
        <row r="842">
          <cell r="B842" t="str">
            <v>ញឹម ម៉ារី</v>
          </cell>
          <cell r="C842" t="str">
            <v>2721200036</v>
          </cell>
          <cell r="D842" t="str">
            <v>ញឹម ម៉ារី</v>
          </cell>
          <cell r="E842" t="str">
            <v>NHIM MARY</v>
          </cell>
          <cell r="F842" t="str">
            <v>0010002540431</v>
          </cell>
        </row>
        <row r="843">
          <cell r="B843" t="str">
            <v>ថេង ហុង</v>
          </cell>
          <cell r="C843" t="str">
            <v>1771400005</v>
          </cell>
          <cell r="D843" t="str">
            <v>ថេង ហុង</v>
          </cell>
          <cell r="E843" t="str">
            <v>THENG HONG</v>
          </cell>
          <cell r="F843" t="str">
            <v>0010002553185</v>
          </cell>
        </row>
        <row r="844">
          <cell r="B844" t="str">
            <v>ឈឹម សំបុត្រ</v>
          </cell>
          <cell r="C844" t="str">
            <v>1750700012</v>
          </cell>
          <cell r="D844" t="str">
            <v>ឈឹម សំបុត្រ</v>
          </cell>
          <cell r="E844" t="str">
            <v>CHHIM SAMBOTH</v>
          </cell>
          <cell r="F844" t="str">
            <v>0010002550712</v>
          </cell>
        </row>
        <row r="845">
          <cell r="B845" t="str">
            <v>វេង វណ្ណៈ</v>
          </cell>
          <cell r="C845">
            <v>1800800439</v>
          </cell>
          <cell r="D845" t="str">
            <v>វេង វណ្ណៈ</v>
          </cell>
          <cell r="E845" t="str">
            <v>VENG VANNAK</v>
          </cell>
          <cell r="F845" t="str">
            <v>0420000100004</v>
          </cell>
        </row>
        <row r="846">
          <cell r="B846" t="str">
            <v>ប៉ាវ សោភា</v>
          </cell>
          <cell r="C846">
            <v>2931400189</v>
          </cell>
          <cell r="D846" t="str">
            <v>ប៉ាវ សោភា</v>
          </cell>
          <cell r="E846" t="str">
            <v>PAV SOPHEA</v>
          </cell>
          <cell r="F846" t="str">
            <v>0420000110328</v>
          </cell>
        </row>
        <row r="847">
          <cell r="B847" t="str">
            <v>វី ស្រីណា</v>
          </cell>
          <cell r="C847" t="str">
            <v>2931400237</v>
          </cell>
          <cell r="D847" t="str">
            <v>វី ស្រីណា</v>
          </cell>
          <cell r="E847" t="str">
            <v>VY SREY NA</v>
          </cell>
          <cell r="F847" t="str">
            <v>0130000206947</v>
          </cell>
        </row>
        <row r="848">
          <cell r="B848" t="str">
            <v>ជា ផល្លី</v>
          </cell>
          <cell r="C848">
            <v>2900300399</v>
          </cell>
          <cell r="D848" t="str">
            <v>ជា ផល្លី</v>
          </cell>
          <cell r="E848" t="str">
            <v>CHEA PHALLY</v>
          </cell>
          <cell r="F848" t="str">
            <v>0440000030187</v>
          </cell>
        </row>
        <row r="849">
          <cell r="B849" t="str">
            <v>ឆាយ ភិលិយ៉ា</v>
          </cell>
          <cell r="C849">
            <v>2921200117</v>
          </cell>
          <cell r="D849" t="str">
            <v>ឆាយ ភិលិយ៉ា</v>
          </cell>
          <cell r="E849" t="str">
            <v>CHHAY PHILYA</v>
          </cell>
          <cell r="F849" t="str">
            <v>0440000029815</v>
          </cell>
        </row>
        <row r="850">
          <cell r="B850" t="str">
            <v>យឹម រតនាឃែរ</v>
          </cell>
          <cell r="C850">
            <v>1991700058</v>
          </cell>
          <cell r="D850" t="str">
            <v>យឹម រតនាឃែរ</v>
          </cell>
          <cell r="E850" t="str">
            <v>YIM RATTANAKER</v>
          </cell>
          <cell r="F850" t="str">
            <v>0650000019587</v>
          </cell>
        </row>
        <row r="851">
          <cell r="B851" t="str">
            <v>ចាន់ សារុំ</v>
          </cell>
          <cell r="C851" t="str">
            <v>2722100183</v>
          </cell>
          <cell r="D851" t="str">
            <v>ចាន់ សារុំ</v>
          </cell>
          <cell r="E851" t="str">
            <v>CHAN SAROM</v>
          </cell>
          <cell r="F851" t="str">
            <v>0010002550747</v>
          </cell>
        </row>
        <row r="852">
          <cell r="B852" t="str">
            <v>សួស ឌីកាន</v>
          </cell>
          <cell r="C852" t="str">
            <v>1671200022</v>
          </cell>
          <cell r="D852" t="str">
            <v>សួស ឌីកាន</v>
          </cell>
          <cell r="E852" t="str">
            <v>SUOS DIKAN</v>
          </cell>
          <cell r="F852" t="str">
            <v>0010002534504</v>
          </cell>
        </row>
        <row r="853">
          <cell r="B853" t="str">
            <v>ស្រេង ជូឡុង</v>
          </cell>
          <cell r="C853" t="str">
            <v>1730800040</v>
          </cell>
          <cell r="D853" t="str">
            <v>ស្រេង ជូឡុង</v>
          </cell>
          <cell r="E853" t="str">
            <v>SRENG CHOULONG</v>
          </cell>
          <cell r="F853" t="str">
            <v>0010002528326</v>
          </cell>
        </row>
        <row r="854">
          <cell r="B854" t="str">
            <v>អែម ប៊ុនធឿន</v>
          </cell>
          <cell r="C854" t="str">
            <v>1791400274</v>
          </cell>
          <cell r="D854" t="str">
            <v>អែម ប៊ុនធឿន</v>
          </cell>
          <cell r="E854" t="str">
            <v>EM BUNTHOEUN</v>
          </cell>
          <cell r="F854" t="str">
            <v>0010002528938</v>
          </cell>
        </row>
        <row r="855">
          <cell r="B855" t="str">
            <v>នេត ចន្ថា</v>
          </cell>
          <cell r="C855">
            <v>1850200377</v>
          </cell>
          <cell r="D855" t="str">
            <v>នេត ចន្ថា</v>
          </cell>
          <cell r="E855" t="str">
            <v>NET CHANTHA</v>
          </cell>
          <cell r="F855" t="str">
            <v>0240000246768</v>
          </cell>
        </row>
        <row r="856">
          <cell r="B856" t="str">
            <v>អាន វ៉ាន់ថា</v>
          </cell>
          <cell r="C856" t="str">
            <v>1810300293</v>
          </cell>
          <cell r="D856" t="str">
            <v>អាន វ៉ាន់ថា</v>
          </cell>
          <cell r="E856" t="str">
            <v>AN VANTHA</v>
          </cell>
          <cell r="F856" t="str">
            <v>0010002543988</v>
          </cell>
        </row>
        <row r="857">
          <cell r="B857" t="str">
            <v>អាត សុពិសាល</v>
          </cell>
          <cell r="C857" t="str">
            <v>1841200166</v>
          </cell>
          <cell r="D857" t="str">
            <v>អាត សុពិសាល</v>
          </cell>
          <cell r="E857" t="str">
            <v>ATH SOPISAL</v>
          </cell>
          <cell r="F857" t="str">
            <v>0010002528911</v>
          </cell>
        </row>
        <row r="858">
          <cell r="B858" t="str">
            <v>នឿក វិបុល</v>
          </cell>
          <cell r="C858" t="str">
            <v>1910700246</v>
          </cell>
          <cell r="D858" t="str">
            <v>នឿក វិបុល</v>
          </cell>
          <cell r="E858" t="str">
            <v>NOEUK VIBOL</v>
          </cell>
          <cell r="F858" t="str">
            <v>0430000131304</v>
          </cell>
        </row>
        <row r="859">
          <cell r="B859" t="str">
            <v>អុល គីមអេង</v>
          </cell>
          <cell r="C859" t="str">
            <v>1930300253</v>
          </cell>
          <cell r="D859" t="str">
            <v>អុល គីមអេង</v>
          </cell>
          <cell r="E859" t="str">
            <v>OL KIM ENG</v>
          </cell>
          <cell r="F859" t="str">
            <v>0130000206971</v>
          </cell>
        </row>
        <row r="860">
          <cell r="B860" t="str">
            <v>សោម សុវណ្ណសិលា</v>
          </cell>
          <cell r="C860" t="str">
            <v>1881200442</v>
          </cell>
          <cell r="D860" t="str">
            <v>សោម សុវណ្ណសិលា</v>
          </cell>
          <cell r="E860" t="str">
            <v>SOM SOVANN SELA</v>
          </cell>
          <cell r="F860" t="str">
            <v>0440000029718</v>
          </cell>
        </row>
        <row r="861">
          <cell r="B861" t="str">
            <v>ដួង ដារិទ្ធិ</v>
          </cell>
          <cell r="C861">
            <v>1851500135</v>
          </cell>
          <cell r="D861" t="str">
            <v>ដួង ដារិទ្ធិ</v>
          </cell>
          <cell r="E861" t="str">
            <v>DOUNG DARITH</v>
          </cell>
          <cell r="F861" t="str">
            <v>0210000140591</v>
          </cell>
        </row>
        <row r="862">
          <cell r="B862" t="str">
            <v>ថេត សំអឿន</v>
          </cell>
          <cell r="C862" t="str">
            <v>1710200009</v>
          </cell>
          <cell r="D862" t="str">
            <v>ថេត សំអឿន</v>
          </cell>
          <cell r="E862" t="str">
            <v>THET SAMOEUN</v>
          </cell>
          <cell r="F862" t="str">
            <v>0010002528431</v>
          </cell>
        </row>
        <row r="863">
          <cell r="B863" t="str">
            <v>ជា ច័ន្ទដាលីន</v>
          </cell>
          <cell r="C863" t="str">
            <v>2911200084</v>
          </cell>
          <cell r="D863" t="str">
            <v>ជា ច័ន្ទដាលីន</v>
          </cell>
          <cell r="E863" t="str">
            <v>CHEA CHANDALIN</v>
          </cell>
          <cell r="F863" t="str">
            <v>0010002787933</v>
          </cell>
        </row>
        <row r="864">
          <cell r="B864" t="str">
            <v>ជី គឹមហ៊ន</v>
          </cell>
          <cell r="C864" t="str">
            <v>1750300026</v>
          </cell>
          <cell r="D864" t="str">
            <v>ជី គឹមហ៊ន</v>
          </cell>
          <cell r="E864" t="str">
            <v>CHY KIMHORN</v>
          </cell>
          <cell r="F864" t="str">
            <v>0010002527974</v>
          </cell>
        </row>
        <row r="865">
          <cell r="B865" t="str">
            <v>សេង និតា</v>
          </cell>
          <cell r="C865">
            <v>2951200073</v>
          </cell>
          <cell r="D865" t="str">
            <v>សេង និតា</v>
          </cell>
          <cell r="E865" t="str">
            <v>SENG NITA</v>
          </cell>
          <cell r="F865" t="str">
            <v>0420000101167</v>
          </cell>
        </row>
        <row r="866">
          <cell r="B866" t="str">
            <v>រ៉េត ពុទ្ធាវី</v>
          </cell>
          <cell r="C866" t="str">
            <v>1851200270</v>
          </cell>
          <cell r="D866" t="str">
            <v>រ៉េត ពុទ្ធាវី</v>
          </cell>
          <cell r="E866" t="str">
            <v>RETH PUTHEAVY</v>
          </cell>
          <cell r="F866" t="str">
            <v>0010002544038</v>
          </cell>
        </row>
        <row r="867">
          <cell r="B867" t="str">
            <v>ឡាយ តាំងឡេង</v>
          </cell>
          <cell r="C867">
            <v>1911200197</v>
          </cell>
          <cell r="D867" t="str">
            <v>ឡាយ តាំងឡេង</v>
          </cell>
          <cell r="E867" t="str">
            <v>LAY TANGLENG</v>
          </cell>
          <cell r="F867" t="str">
            <v>0010003812524</v>
          </cell>
        </row>
        <row r="868">
          <cell r="B868" t="str">
            <v>ញឹម រស្មី</v>
          </cell>
          <cell r="C868">
            <v>2880300395</v>
          </cell>
          <cell r="D868" t="str">
            <v>ញឹម រស្មី</v>
          </cell>
          <cell r="E868" t="str">
            <v>NHIM RAKSMEY</v>
          </cell>
          <cell r="F868" t="str">
            <v>0440000029521</v>
          </cell>
        </row>
        <row r="869">
          <cell r="B869" t="str">
            <v>គន្ធ សុមករា</v>
          </cell>
          <cell r="C869" t="str">
            <v>1951400121</v>
          </cell>
          <cell r="D869" t="str">
            <v>គន្ធ សុមករា</v>
          </cell>
          <cell r="E869" t="str">
            <v>KUN SOMAKARA</v>
          </cell>
          <cell r="F869" t="str">
            <v>0130000206928</v>
          </cell>
        </row>
        <row r="870">
          <cell r="B870" t="str">
            <v>សេង សុភាព</v>
          </cell>
          <cell r="C870" t="str">
            <v>2941200087</v>
          </cell>
          <cell r="D870" t="str">
            <v>សេង សុភាព</v>
          </cell>
          <cell r="E870" t="str">
            <v>SENG SOPHEAP</v>
          </cell>
          <cell r="F870" t="str">
            <v>0440000030937</v>
          </cell>
        </row>
        <row r="871">
          <cell r="B871" t="str">
            <v>កាន់ ពិសិដ្ឋ</v>
          </cell>
          <cell r="C871">
            <v>1880700264</v>
          </cell>
          <cell r="D871" t="str">
            <v>កាន់ ពិសិដ្ឋ</v>
          </cell>
          <cell r="E871" t="str">
            <v>KANN PISETH</v>
          </cell>
          <cell r="F871" t="str">
            <v>0010002869727</v>
          </cell>
        </row>
        <row r="872">
          <cell r="B872" t="str">
            <v>ស្រី សារ៉ាត់</v>
          </cell>
          <cell r="C872" t="str">
            <v>2740200021</v>
          </cell>
          <cell r="D872" t="str">
            <v>ស្រី សារ៉ាត់</v>
          </cell>
          <cell r="E872" t="str">
            <v>SREY SARAT</v>
          </cell>
          <cell r="F872" t="str">
            <v>0010002534024</v>
          </cell>
        </row>
        <row r="873">
          <cell r="B873" t="str">
            <v>ចាន់ ពៅ</v>
          </cell>
          <cell r="C873" t="str">
            <v>2692000112</v>
          </cell>
          <cell r="D873" t="str">
            <v>ចាន់ ពៅ</v>
          </cell>
          <cell r="E873" t="str">
            <v>CHAN PEOU</v>
          </cell>
          <cell r="F873" t="str">
            <v>0140000071648</v>
          </cell>
        </row>
        <row r="874">
          <cell r="B874" t="str">
            <v>វណ្ណា រ៉ាទី</v>
          </cell>
          <cell r="C874">
            <v>1942000035</v>
          </cell>
          <cell r="D874" t="str">
            <v>វណ្ណា រ៉ាទី</v>
          </cell>
          <cell r="E874" t="str">
            <v>VANNA RATY</v>
          </cell>
          <cell r="F874" t="str">
            <v>0010003864397</v>
          </cell>
        </row>
        <row r="875">
          <cell r="B875" t="str">
            <v>ការប៊ុត សុមឡែន</v>
          </cell>
          <cell r="C875" t="str">
            <v>1811200422</v>
          </cell>
          <cell r="D875" t="str">
            <v>ការប៊ុត សុមឡែន</v>
          </cell>
          <cell r="E875" t="str">
            <v>KARBUTH SOMAKLEN</v>
          </cell>
          <cell r="F875" t="str">
            <v>0010002540277</v>
          </cell>
        </row>
        <row r="876">
          <cell r="B876" t="str">
            <v>វិន កាំ</v>
          </cell>
          <cell r="C876">
            <v>1891200295</v>
          </cell>
          <cell r="D876" t="str">
            <v>វិន កាំ</v>
          </cell>
          <cell r="E876" t="str">
            <v>VIN KAM</v>
          </cell>
          <cell r="F876" t="str">
            <v>0440000029513</v>
          </cell>
        </row>
        <row r="877">
          <cell r="B877" t="str">
            <v>ខេង គន្ធា</v>
          </cell>
          <cell r="C877" t="str">
            <v>1850500228</v>
          </cell>
          <cell r="D877" t="str">
            <v>ខេង គន្ធា</v>
          </cell>
          <cell r="E877" t="str">
            <v>KHENG KUNTHEA</v>
          </cell>
          <cell r="F877" t="str">
            <v>0440000029726</v>
          </cell>
        </row>
        <row r="878">
          <cell r="B878" t="str">
            <v>អ៊ុន ពិដោរ</v>
          </cell>
          <cell r="C878">
            <v>2821200349</v>
          </cell>
          <cell r="D878" t="str">
            <v>អ៊ុន ពិដោរ</v>
          </cell>
          <cell r="E878" t="str">
            <v>UN PIDOR</v>
          </cell>
          <cell r="F878" t="str">
            <v>0240000203395</v>
          </cell>
        </row>
        <row r="879">
          <cell r="B879" t="str">
            <v>យ៉េន ពិសី</v>
          </cell>
          <cell r="C879" t="str">
            <v>1870300398</v>
          </cell>
          <cell r="D879" t="str">
            <v>យ៉េន ពិសី</v>
          </cell>
          <cell r="E879" t="str">
            <v>YEN PISEY</v>
          </cell>
          <cell r="F879" t="str">
            <v>0440000029742</v>
          </cell>
        </row>
        <row r="880">
          <cell r="B880" t="str">
            <v>សួរ សម្បត្តិ</v>
          </cell>
          <cell r="C880">
            <v>1831200272</v>
          </cell>
          <cell r="D880" t="str">
            <v>សួរ សម្បត្តិ</v>
          </cell>
          <cell r="E880" t="str">
            <v>SOUR SAMBATH</v>
          </cell>
          <cell r="F880" t="str">
            <v>0010002532315</v>
          </cell>
        </row>
        <row r="881">
          <cell r="B881" t="str">
            <v>បុន បូរី</v>
          </cell>
          <cell r="C881" t="str">
            <v>1831400301</v>
          </cell>
          <cell r="D881" t="str">
            <v>បុន បូរី</v>
          </cell>
          <cell r="E881" t="str">
            <v>BOON BOREY</v>
          </cell>
          <cell r="F881" t="str">
            <v>0010002540504</v>
          </cell>
        </row>
        <row r="882">
          <cell r="B882" t="str">
            <v>ជា ហេងស្រ៊ុន</v>
          </cell>
          <cell r="C882" t="str">
            <v>1881200065</v>
          </cell>
          <cell r="D882" t="str">
            <v>ជា ហេងស្រ៊ុន</v>
          </cell>
          <cell r="E882" t="str">
            <v>CHEA HENG SRUN</v>
          </cell>
          <cell r="F882" t="str">
            <v>0010002540318</v>
          </cell>
        </row>
        <row r="883">
          <cell r="B883" t="str">
            <v>ហេង ដារ៉េត</v>
          </cell>
          <cell r="C883" t="str">
            <v>1851200367</v>
          </cell>
          <cell r="D883" t="str">
            <v>ហេង ដារ៉េត</v>
          </cell>
          <cell r="E883" t="str">
            <v>HENG DARETH</v>
          </cell>
          <cell r="F883" t="str">
            <v>0010002691421</v>
          </cell>
        </row>
        <row r="884">
          <cell r="B884" t="str">
            <v>ហែម សុខរីដា</v>
          </cell>
          <cell r="C884">
            <v>2891200218</v>
          </cell>
          <cell r="D884" t="str">
            <v>ហែម សុខរីដា</v>
          </cell>
          <cell r="E884" t="str">
            <v>HEM SOK RIDA</v>
          </cell>
          <cell r="F884" t="str">
            <v>0010003464852</v>
          </cell>
        </row>
        <row r="885">
          <cell r="B885" t="str">
            <v>ជុំ សុវណ្ណដេត</v>
          </cell>
          <cell r="C885">
            <v>1921200198</v>
          </cell>
          <cell r="D885" t="str">
            <v>ជុំ សុវណ្ណដេត</v>
          </cell>
          <cell r="E885" t="str">
            <v>CHUM SOVANNDETH</v>
          </cell>
          <cell r="F885" t="str">
            <v>0130000206912</v>
          </cell>
        </row>
        <row r="886">
          <cell r="B886" t="str">
            <v>ឡៅ ស៊ាវអ៊ីញ</v>
          </cell>
          <cell r="C886">
            <v>2960100083</v>
          </cell>
          <cell r="D886" t="str">
            <v>ឡៅ ស៊ាវអ៊ីញ</v>
          </cell>
          <cell r="E886" t="str">
            <v>LAO SEAV INH</v>
          </cell>
          <cell r="F886" t="str">
            <v>0420000130337</v>
          </cell>
        </row>
        <row r="887">
          <cell r="B887" t="str">
            <v>ហុក ស៊ីថុល</v>
          </cell>
          <cell r="C887" t="str">
            <v>2902100282</v>
          </cell>
          <cell r="D887" t="str">
            <v>ហុក ស៊ីថុល</v>
          </cell>
          <cell r="E887" t="str">
            <v>HOK SITHOL</v>
          </cell>
          <cell r="F887" t="str">
            <v>0440000030902</v>
          </cell>
        </row>
        <row r="888">
          <cell r="B888" t="str">
            <v>ឈាង សុភត្រា</v>
          </cell>
          <cell r="C888">
            <v>1991200026</v>
          </cell>
          <cell r="D888" t="str">
            <v>ឈាង សុភត្រា</v>
          </cell>
          <cell r="E888" t="str">
            <v>CHHEANG SOPHEAK
TRA</v>
          </cell>
          <cell r="F888" t="str">
            <v>0650000020022</v>
          </cell>
        </row>
        <row r="889">
          <cell r="B889" t="str">
            <v>អ៊ុក លីដា</v>
          </cell>
          <cell r="C889">
            <v>1911200376</v>
          </cell>
          <cell r="D889" t="str">
            <v>អ៊ុក លីដា</v>
          </cell>
          <cell r="E889" t="str">
            <v>OUK LIDA</v>
          </cell>
          <cell r="F889" t="str">
            <v>0440000029807</v>
          </cell>
        </row>
        <row r="890">
          <cell r="B890" t="str">
            <v>ឈន ភ័ក្រផានាថ</v>
          </cell>
          <cell r="C890">
            <v>2971200107</v>
          </cell>
          <cell r="D890" t="str">
            <v>ឈន ភ័ក្រផានាថ</v>
          </cell>
          <cell r="E890" t="str">
            <v>CHHORN PHEAKPHA
NEATH</v>
          </cell>
          <cell r="F890" t="str">
            <v>0010003831219</v>
          </cell>
        </row>
        <row r="891">
          <cell r="B891" t="str">
            <v>ឈាង សារៈបញ្ញា</v>
          </cell>
          <cell r="C891">
            <v>1951200104</v>
          </cell>
          <cell r="D891" t="str">
            <v>ឈាង សារៈបញ្ញា</v>
          </cell>
          <cell r="E891" t="str">
            <v>CHHEANG SARAK
PANHA</v>
          </cell>
          <cell r="F891" t="str">
            <v>0420000110937</v>
          </cell>
        </row>
        <row r="892">
          <cell r="B892" t="str">
            <v>ញឹម ពិសិដ្ឋ</v>
          </cell>
          <cell r="C892" t="str">
            <v>1820300436</v>
          </cell>
          <cell r="D892" t="str">
            <v>ញឹម ពិសិដ្ឋ</v>
          </cell>
          <cell r="E892" t="str">
            <v>NHIM PISETH</v>
          </cell>
          <cell r="F892" t="str">
            <v>0010002554653</v>
          </cell>
        </row>
        <row r="893">
          <cell r="B893" t="str">
            <v>ប៉ែន សេដ្ឋា</v>
          </cell>
          <cell r="C893">
            <v>2791200110</v>
          </cell>
          <cell r="D893" t="str">
            <v>ប៉ែន សេដ្ឋា</v>
          </cell>
          <cell r="E893" t="str">
            <v>PEN SETHA</v>
          </cell>
          <cell r="F893" t="str">
            <v>0010002544097</v>
          </cell>
        </row>
        <row r="894">
          <cell r="B894" t="str">
            <v>គួយ វង្សសុរ៉ិន</v>
          </cell>
          <cell r="C894">
            <v>1801200559</v>
          </cell>
          <cell r="D894" t="str">
            <v>គួយ វង្សសុរ៉ិន</v>
          </cell>
          <cell r="E894" t="str">
            <v>KOUY VONGSORIN</v>
          </cell>
          <cell r="F894" t="str">
            <v>0010002631259</v>
          </cell>
        </row>
        <row r="895">
          <cell r="B895" t="str">
            <v>ឡេង សារីម</v>
          </cell>
          <cell r="C895" t="str">
            <v>1862100365</v>
          </cell>
          <cell r="D895" t="str">
            <v>ឡេង សារីម</v>
          </cell>
          <cell r="E895" t="str">
            <v>LENG SARIM</v>
          </cell>
          <cell r="F895" t="str">
            <v>0010002544283</v>
          </cell>
        </row>
        <row r="896">
          <cell r="B896" t="str">
            <v>កែវ មុន្នី</v>
          </cell>
          <cell r="C896">
            <v>1861200441</v>
          </cell>
          <cell r="D896" t="str">
            <v>កែវ មុន្នី</v>
          </cell>
          <cell r="E896" t="str">
            <v>KEO MONY</v>
          </cell>
          <cell r="F896" t="str">
            <v>0440000029491</v>
          </cell>
        </row>
        <row r="897">
          <cell r="B897" t="str">
            <v>ណារ៉ា មុនីលក្ខណ៍</v>
          </cell>
          <cell r="C897">
            <v>2941200162</v>
          </cell>
          <cell r="D897" t="str">
            <v>ណារ៉ា មុនីលក្ខណ៍</v>
          </cell>
          <cell r="E897" t="str">
            <v>NARA MONILAK</v>
          </cell>
          <cell r="F897" t="str">
            <v>0420000101148</v>
          </cell>
        </row>
        <row r="898">
          <cell r="B898" t="str">
            <v>ហង់ វណ្ណឌី</v>
          </cell>
          <cell r="C898">
            <v>2921400068</v>
          </cell>
          <cell r="D898" t="str">
            <v>ហង់ វណ្ណឌី</v>
          </cell>
          <cell r="E898" t="str">
            <v>HANG VANDY</v>
          </cell>
          <cell r="F898" t="str">
            <v>0010003828315</v>
          </cell>
        </row>
        <row r="899">
          <cell r="B899" t="str">
            <v>ធី ច័ន្ទតុលា</v>
          </cell>
          <cell r="C899">
            <v>1890300351</v>
          </cell>
          <cell r="D899" t="str">
            <v>ធី ច័ន្ទតុលា</v>
          </cell>
          <cell r="E899" t="str">
            <v>THY CHANTOLA</v>
          </cell>
          <cell r="F899" t="str">
            <v>0440000030047</v>
          </cell>
        </row>
        <row r="900">
          <cell r="B900" t="str">
            <v>ផេន ចន្ទ្រី</v>
          </cell>
          <cell r="C900">
            <v>2911400172</v>
          </cell>
          <cell r="D900" t="str">
            <v>ផេន ចន្ទ្រី</v>
          </cell>
          <cell r="E900" t="str">
            <v>PHEN CHANTRY</v>
          </cell>
          <cell r="F900">
            <v>510000189411</v>
          </cell>
        </row>
        <row r="901">
          <cell r="B901" t="str">
            <v>ប៉ុក ករុណា</v>
          </cell>
          <cell r="C901" t="str">
            <v>2811200304</v>
          </cell>
          <cell r="D901" t="str">
            <v>ប៉ុក ករុណា</v>
          </cell>
          <cell r="E901" t="str">
            <v>POK KARONA</v>
          </cell>
          <cell r="F901" t="str">
            <v>0010002535624</v>
          </cell>
        </row>
        <row r="902">
          <cell r="B902" t="str">
            <v>តាំង សុភ័ក្ត្រ</v>
          </cell>
          <cell r="C902" t="str">
            <v>1841200100</v>
          </cell>
          <cell r="D902" t="str">
            <v>តាំង សុភ័ក្ត្រ</v>
          </cell>
          <cell r="E902" t="str">
            <v>TANG SOPHEAK</v>
          </cell>
          <cell r="F902" t="str">
            <v>0010002561242</v>
          </cell>
        </row>
        <row r="903">
          <cell r="B903" t="str">
            <v>កែ ឧត្តម</v>
          </cell>
          <cell r="C903">
            <v>1750700065</v>
          </cell>
          <cell r="D903" t="str">
            <v>កែ ឧត្តម</v>
          </cell>
          <cell r="E903" t="str">
            <v>KE OUDAM</v>
          </cell>
          <cell r="F903" t="str">
            <v>0030000161957</v>
          </cell>
        </row>
        <row r="904">
          <cell r="B904" t="str">
            <v>ផន ស៊ីវុត្ថា</v>
          </cell>
          <cell r="C904" t="str">
            <v>1720900004</v>
          </cell>
          <cell r="D904" t="str">
            <v>ផន ស៊ីវុត្ថា</v>
          </cell>
          <cell r="E904" t="str">
            <v>PHAN SIVUTHA</v>
          </cell>
          <cell r="F904" t="str">
            <v>0010002540668</v>
          </cell>
        </row>
        <row r="905">
          <cell r="B905" t="str">
            <v>ពេជ្រ បញ្ញា</v>
          </cell>
          <cell r="C905" t="str">
            <v>1821200479</v>
          </cell>
          <cell r="D905" t="str">
            <v>ពេជ្រ បញ្ញា</v>
          </cell>
          <cell r="E905" t="str">
            <v>PICH PANHA</v>
          </cell>
          <cell r="F905" t="str">
            <v>0010002542264</v>
          </cell>
        </row>
        <row r="906">
          <cell r="B906" t="str">
            <v>សុខ ប៊ុនវីរៈ</v>
          </cell>
          <cell r="C906" t="str">
            <v>1832000179</v>
          </cell>
          <cell r="D906" t="str">
            <v>សុខ ប៊ុនវីរៈ</v>
          </cell>
          <cell r="E906" t="str">
            <v>SOK BUNVIREAK</v>
          </cell>
          <cell r="F906" t="str">
            <v>0010002561978</v>
          </cell>
        </row>
        <row r="907">
          <cell r="B907" t="str">
            <v>អេង កានិល</v>
          </cell>
          <cell r="C907" t="str">
            <v>1830300338</v>
          </cell>
          <cell r="D907" t="str">
            <v>អេង កានិល</v>
          </cell>
          <cell r="E907" t="str">
            <v>ENG KANIL</v>
          </cell>
          <cell r="F907" t="str">
            <v>0010002540288</v>
          </cell>
        </row>
        <row r="908">
          <cell r="B908" t="str">
            <v>ប៊ូ យុទ្ធី</v>
          </cell>
          <cell r="C908" t="str">
            <v>2821200389</v>
          </cell>
          <cell r="D908" t="str">
            <v>ប៊ូ យុទ្ធី</v>
          </cell>
          <cell r="E908" t="str">
            <v>BOU YUTHY</v>
          </cell>
          <cell r="F908" t="str">
            <v>0210000108914</v>
          </cell>
        </row>
        <row r="909">
          <cell r="B909" t="str">
            <v>អ៊ូ ហា</v>
          </cell>
          <cell r="C909">
            <v>1760300140</v>
          </cell>
          <cell r="D909" t="str">
            <v>អ៊ូ ហា</v>
          </cell>
          <cell r="E909" t="str">
            <v>OU HA</v>
          </cell>
          <cell r="F909" t="str">
            <v>0190000172131</v>
          </cell>
        </row>
        <row r="910">
          <cell r="B910" t="str">
            <v>ហ៊ន សិរីវុឌ្ឍ</v>
          </cell>
          <cell r="C910">
            <v>1892100133</v>
          </cell>
          <cell r="D910" t="str">
            <v>ហ៊ន សិរីវុឌ្ឍ</v>
          </cell>
          <cell r="E910" t="str">
            <v>HORN SEREIVUTH</v>
          </cell>
          <cell r="F910" t="str">
            <v>0060000254927</v>
          </cell>
        </row>
        <row r="911">
          <cell r="B911" t="str">
            <v>យូ សុថា</v>
          </cell>
          <cell r="C911">
            <v>1850800366</v>
          </cell>
          <cell r="D911" t="str">
            <v>យូ សុថា</v>
          </cell>
          <cell r="E911" t="str">
            <v>YOU SOTHA</v>
          </cell>
          <cell r="F911" t="str">
            <v>0420000131619</v>
          </cell>
        </row>
        <row r="912">
          <cell r="B912" t="str">
            <v>ជាន សុផល</v>
          </cell>
          <cell r="C912">
            <v>1820700321</v>
          </cell>
          <cell r="D912" t="str">
            <v>ជាន សុផល</v>
          </cell>
          <cell r="E912" t="str">
            <v>CHEAN SOPHAL</v>
          </cell>
          <cell r="F912" t="str">
            <v>0420000113319</v>
          </cell>
        </row>
        <row r="913">
          <cell r="B913" t="str">
            <v>ម៉ៅ មិនាផាសិដ្ឋ</v>
          </cell>
          <cell r="C913" t="str">
            <v>1860800218</v>
          </cell>
          <cell r="D913" t="str">
            <v>ម៉ៅ មិនាផាសិដ្ឋ</v>
          </cell>
          <cell r="E913" t="str">
            <v>MAO MINAPHASITH</v>
          </cell>
          <cell r="F913" t="str">
            <v>0010002540687</v>
          </cell>
        </row>
        <row r="914">
          <cell r="B914" t="str">
            <v>ពិន ចន</v>
          </cell>
          <cell r="C914" t="str">
            <v>1842100389</v>
          </cell>
          <cell r="D914" t="str">
            <v>ពិន ចន</v>
          </cell>
          <cell r="E914" t="str">
            <v>PIN JOHN</v>
          </cell>
          <cell r="F914" t="str">
            <v>0010002552235</v>
          </cell>
        </row>
        <row r="915">
          <cell r="B915" t="str">
            <v>តេង រ៉ាន់</v>
          </cell>
          <cell r="C915" t="str">
            <v>1851400232</v>
          </cell>
          <cell r="D915" t="str">
            <v>តេង រ៉ាន់</v>
          </cell>
          <cell r="E915" t="str">
            <v>TENG RANN</v>
          </cell>
          <cell r="F915" t="str">
            <v>0010002544259</v>
          </cell>
        </row>
        <row r="916">
          <cell r="B916" t="str">
            <v>មាស ធីតារ័ត្ន</v>
          </cell>
          <cell r="C916" t="str">
            <v>2791200111</v>
          </cell>
          <cell r="D916" t="str">
            <v>មាស ធីតារ័ត្ន</v>
          </cell>
          <cell r="E916" t="str">
            <v>MEAS THIDA RAT</v>
          </cell>
          <cell r="F916" t="str">
            <v>0010002540617</v>
          </cell>
        </row>
        <row r="917">
          <cell r="B917" t="str">
            <v>អ៊ឹង ស៊ុយហាវ</v>
          </cell>
          <cell r="C917" t="str">
            <v>1780300275</v>
          </cell>
          <cell r="D917" t="str">
            <v>អ៊ឹង ស៊ុយហាវ</v>
          </cell>
          <cell r="E917" t="str">
            <v>ENG SUHAV</v>
          </cell>
          <cell r="F917" t="str">
            <v>0010003312955</v>
          </cell>
        </row>
        <row r="918">
          <cell r="B918" t="str">
            <v>ឡេង អុន</v>
          </cell>
          <cell r="C918">
            <v>1762100237</v>
          </cell>
          <cell r="D918" t="str">
            <v>ឡេង អុន</v>
          </cell>
          <cell r="E918" t="str">
            <v>LENG UN</v>
          </cell>
          <cell r="F918" t="str">
            <v>0420000131748</v>
          </cell>
        </row>
        <row r="919">
          <cell r="B919" t="str">
            <v>ហាច ធូ</v>
          </cell>
          <cell r="C919">
            <v>1892300008</v>
          </cell>
          <cell r="D919" t="str">
            <v>ហាច ធូ</v>
          </cell>
          <cell r="E919" t="str">
            <v>HACH THOU</v>
          </cell>
          <cell r="F919" t="str">
            <v>0130000268799</v>
          </cell>
        </row>
        <row r="920">
          <cell r="B920" t="str">
            <v>ឡុង ផាន់ណា</v>
          </cell>
          <cell r="C920">
            <v>1811200322</v>
          </cell>
          <cell r="D920" t="str">
            <v>ឡុង ផាន់ណា</v>
          </cell>
          <cell r="E920" t="str">
            <v>LONG PHANNA</v>
          </cell>
          <cell r="F920" t="str">
            <v>0420000135169</v>
          </cell>
        </row>
        <row r="921">
          <cell r="B921" t="str">
            <v>កែវ សុភី</v>
          </cell>
          <cell r="C921">
            <v>2831800011</v>
          </cell>
          <cell r="D921" t="str">
            <v>កែវ សុភី</v>
          </cell>
          <cell r="E921" t="str">
            <v>KEO SOPHY</v>
          </cell>
          <cell r="F921" t="str">
            <v>0420000150834</v>
          </cell>
        </row>
        <row r="922">
          <cell r="B922" t="str">
            <v>ដួង ច័ន្ទមករា</v>
          </cell>
          <cell r="C922">
            <v>1850600108</v>
          </cell>
          <cell r="D922" t="str">
            <v>ដួង ច័ន្ទមករា</v>
          </cell>
          <cell r="E922" t="str">
            <v>DOUNG CHANMAKARA</v>
          </cell>
          <cell r="F922" t="str">
            <v>0420000131708</v>
          </cell>
        </row>
        <row r="923">
          <cell r="B923" t="str">
            <v>វ៉ាន់ រតនា</v>
          </cell>
          <cell r="C923" t="str">
            <v>1730300819</v>
          </cell>
          <cell r="D923" t="str">
            <v>វ៉ាន់ រតនា</v>
          </cell>
          <cell r="E923" t="str">
            <v>VANN RATANA</v>
          </cell>
          <cell r="F923" t="str">
            <v>0010002527842</v>
          </cell>
        </row>
        <row r="924">
          <cell r="B924" t="str">
            <v>មាស សុវាសនា</v>
          </cell>
          <cell r="C924" t="str">
            <v>1841200375</v>
          </cell>
          <cell r="D924" t="str">
            <v>មាស សុវាសនា</v>
          </cell>
          <cell r="E924" t="str">
            <v>MEAS SOVEASNA</v>
          </cell>
          <cell r="F924" t="str">
            <v>0010002552545</v>
          </cell>
        </row>
        <row r="925">
          <cell r="B925" t="str">
            <v>តឹក សៀវយ៉ុង</v>
          </cell>
          <cell r="C925" t="str">
            <v>1841200354</v>
          </cell>
          <cell r="D925" t="str">
            <v>តឹក សៀវយ៉ុង</v>
          </cell>
          <cell r="E925" t="str">
            <v>TECK SEAVYONG</v>
          </cell>
          <cell r="F925" t="str">
            <v>0010002540644</v>
          </cell>
        </row>
        <row r="926">
          <cell r="B926" t="str">
            <v>ហាក់ សឿន</v>
          </cell>
          <cell r="C926" t="str">
            <v>1862100303</v>
          </cell>
          <cell r="D926" t="str">
            <v>ហាក់ សឿន</v>
          </cell>
          <cell r="E926" t="str">
            <v>HAK SOEUN</v>
          </cell>
          <cell r="F926" t="str">
            <v>0010003130261</v>
          </cell>
        </row>
        <row r="927">
          <cell r="B927" t="str">
            <v>ជា សម្ភស្ស</v>
          </cell>
          <cell r="C927">
            <v>2841200327</v>
          </cell>
          <cell r="D927" t="str">
            <v>ជា សម្ភស្ស</v>
          </cell>
          <cell r="E927" t="str">
            <v>CHEA SAMPHOAS</v>
          </cell>
          <cell r="F927" t="str">
            <v>0010003749709</v>
          </cell>
        </row>
        <row r="928">
          <cell r="B928" t="str">
            <v>សែម សារ៉ាត់</v>
          </cell>
          <cell r="C928">
            <v>1890500137</v>
          </cell>
          <cell r="D928" t="str">
            <v>សែម សារ៉ាត់</v>
          </cell>
          <cell r="E928" t="str">
            <v>SEM SARAT</v>
          </cell>
          <cell r="F928" t="str">
            <v>0010004434051</v>
          </cell>
        </row>
        <row r="929">
          <cell r="B929" t="str">
            <v>ឈិន ឡុង</v>
          </cell>
          <cell r="C929" t="str">
            <v>1820800374</v>
          </cell>
          <cell r="D929" t="str">
            <v>ឈិន ឡុង</v>
          </cell>
          <cell r="E929" t="str">
            <v>CHHIN LONG</v>
          </cell>
          <cell r="F929" t="str">
            <v>0010002529284</v>
          </cell>
        </row>
        <row r="930">
          <cell r="B930" t="str">
            <v>អ៊ីង រត្ន័ធីណា</v>
          </cell>
          <cell r="C930" t="str">
            <v>1711200030</v>
          </cell>
          <cell r="D930" t="str">
            <v>អ៊ីង រត្ន័ធីណា</v>
          </cell>
          <cell r="E930" t="str">
            <v>ING RATHINA</v>
          </cell>
          <cell r="F930" t="str">
            <v>0010002532056</v>
          </cell>
        </row>
        <row r="931">
          <cell r="B931" t="str">
            <v>លីម សុគន្ធ</v>
          </cell>
          <cell r="C931" t="str">
            <v>1800300418</v>
          </cell>
          <cell r="D931" t="str">
            <v>លីម សុគន្ធ</v>
          </cell>
          <cell r="E931" t="str">
            <v>LIM SOKUN</v>
          </cell>
          <cell r="F931" t="str">
            <v>0010002531618</v>
          </cell>
        </row>
        <row r="932">
          <cell r="B932" t="str">
            <v>ឡុច សោភា</v>
          </cell>
          <cell r="C932" t="str">
            <v>2821200278</v>
          </cell>
          <cell r="D932" t="str">
            <v>ឡុច សោភា</v>
          </cell>
          <cell r="E932" t="str">
            <v>LOCH SORPHEA</v>
          </cell>
          <cell r="F932" t="str">
            <v>0010002529063</v>
          </cell>
        </row>
        <row r="933">
          <cell r="B933" t="str">
            <v>ជួប ខេមរិន្ទ</v>
          </cell>
          <cell r="C933" t="str">
            <v>1871200122</v>
          </cell>
          <cell r="D933" t="str">
            <v>ជួប ខេមរិន្ទ</v>
          </cell>
          <cell r="E933" t="str">
            <v>CHUOP KHEMRIN</v>
          </cell>
          <cell r="F933" t="str">
            <v>0010003339047</v>
          </cell>
        </row>
        <row r="934">
          <cell r="B934" t="str">
            <v>សៅ វណ្ណៈ</v>
          </cell>
          <cell r="C934" t="str">
            <v>1791400294</v>
          </cell>
          <cell r="D934" t="str">
            <v>សៅ វណ្ណៈ</v>
          </cell>
          <cell r="E934" t="str">
            <v>SAO VANNAK</v>
          </cell>
          <cell r="F934" t="str">
            <v>0010002528768</v>
          </cell>
        </row>
        <row r="935">
          <cell r="B935" t="str">
            <v>សុខ ចំណាន</v>
          </cell>
          <cell r="C935" t="str">
            <v>1810600221</v>
          </cell>
          <cell r="D935" t="str">
            <v>សុខ ចំណាន</v>
          </cell>
          <cell r="E935" t="str">
            <v>SOK CHAMNAN</v>
          </cell>
          <cell r="F935" t="str">
            <v>0010002985107</v>
          </cell>
        </row>
        <row r="936">
          <cell r="B936" t="str">
            <v>ផល សំណាង</v>
          </cell>
          <cell r="C936">
            <v>1830600273</v>
          </cell>
          <cell r="D936" t="str">
            <v>ផល សំណាង</v>
          </cell>
          <cell r="E936" t="str">
            <v>PHAL SAMNANG</v>
          </cell>
          <cell r="F936" t="str">
            <v>0010004303402</v>
          </cell>
        </row>
        <row r="937">
          <cell r="B937" t="str">
            <v>ប៉ែន គឹមសួគ៌</v>
          </cell>
          <cell r="C937" t="str">
            <v>2861200159</v>
          </cell>
          <cell r="D937" t="str">
            <v>ប៉ែន គឹមសួគ៌</v>
          </cell>
          <cell r="E937" t="str">
            <v>PEN KIMSURE</v>
          </cell>
          <cell r="F937" t="str">
            <v>0420000235497</v>
          </cell>
        </row>
        <row r="938">
          <cell r="B938" t="str">
            <v>សុក ស៊ីណាត</v>
          </cell>
          <cell r="C938">
            <v>1832000233</v>
          </cell>
          <cell r="D938" t="str">
            <v>សុក ស៊ីណាត</v>
          </cell>
          <cell r="E938" t="str">
            <v>SOK SINAT</v>
          </cell>
          <cell r="F938" t="str">
            <v>0010004453765</v>
          </cell>
        </row>
        <row r="939">
          <cell r="B939" t="str">
            <v>នួន រិទ្ធិពល</v>
          </cell>
          <cell r="C939">
            <v>1832100296</v>
          </cell>
          <cell r="D939" t="str">
            <v>នួន រិទ្ធិពល</v>
          </cell>
          <cell r="E939" t="str">
            <v>NUON RITHYPOL</v>
          </cell>
          <cell r="F939" t="str">
            <v>0010003782048</v>
          </cell>
        </row>
        <row r="940">
          <cell r="B940" t="str">
            <v>កន សុគន្ធ</v>
          </cell>
          <cell r="C940">
            <v>1861200314</v>
          </cell>
          <cell r="D940" t="str">
            <v>កន សុគន្ធ</v>
          </cell>
          <cell r="E940" t="str">
            <v>KON SOKUN</v>
          </cell>
          <cell r="F940" t="str">
            <v>0510000065429</v>
          </cell>
        </row>
        <row r="941">
          <cell r="B941" t="str">
            <v>លី គឹមឈន</v>
          </cell>
          <cell r="C941">
            <v>1842100509</v>
          </cell>
          <cell r="D941" t="str">
            <v>លី គឹមឈន</v>
          </cell>
          <cell r="E941" t="str">
            <v>LY KIMCHHORN</v>
          </cell>
          <cell r="F941" t="str">
            <v>0510000071275</v>
          </cell>
        </row>
        <row r="942">
          <cell r="B942" t="str">
            <v>ម៉ី សុមន្ថា</v>
          </cell>
          <cell r="C942">
            <v>2902100213</v>
          </cell>
          <cell r="D942" t="str">
            <v>ម៉ី សុមន្ថា</v>
          </cell>
          <cell r="E942" t="str">
            <v>MEY SOMORNTHA</v>
          </cell>
          <cell r="F942" t="str">
            <v>0190000169319</v>
          </cell>
        </row>
        <row r="943">
          <cell r="B943" t="str">
            <v>ខៀវ សារី</v>
          </cell>
          <cell r="C943">
            <v>1830800396</v>
          </cell>
          <cell r="D943" t="str">
            <v>ខៀវ សារី</v>
          </cell>
          <cell r="E943" t="str">
            <v>KHEAV SARY</v>
          </cell>
          <cell r="F943" t="str">
            <v>0190000175564</v>
          </cell>
        </row>
        <row r="944">
          <cell r="B944" t="str">
            <v>ស៊ូ​ សុខ</v>
          </cell>
          <cell r="C944">
            <v>1890700266</v>
          </cell>
          <cell r="D944" t="str">
            <v>ស៊ូ​ សុខ</v>
          </cell>
          <cell r="E944" t="str">
            <v>SOU SOK</v>
          </cell>
          <cell r="F944" t="str">
            <v>0420000131732</v>
          </cell>
        </row>
        <row r="945">
          <cell r="B945" t="str">
            <v>វ៉ន សម្ផស្ស</v>
          </cell>
          <cell r="C945" t="str">
            <v>2871200374</v>
          </cell>
          <cell r="D945" t="str">
            <v>វ៉ន សម្ផស្ស</v>
          </cell>
          <cell r="E945" t="str">
            <v>VON SAMPHORS</v>
          </cell>
          <cell r="F945" t="str">
            <v>0420000126801</v>
          </cell>
        </row>
        <row r="946">
          <cell r="B946" t="str">
            <v>កុល វណ្ណរីដា</v>
          </cell>
          <cell r="C946" t="str">
            <v>2961200043</v>
          </cell>
          <cell r="D946" t="str">
            <v>កុល វណ្ណរីដា</v>
          </cell>
          <cell r="E946" t="str">
            <v>KOL VANRIDA</v>
          </cell>
          <cell r="F946" t="str">
            <v>0420000126828</v>
          </cell>
        </row>
        <row r="947">
          <cell r="B947" t="str">
            <v>តុប ​សុចិន្តា</v>
          </cell>
          <cell r="C947" t="str">
            <v>2941000112</v>
          </cell>
          <cell r="D947" t="str">
            <v>តុប ​សុចិន្តា</v>
          </cell>
          <cell r="E947" t="str">
            <v>TOP SOCHENDA</v>
          </cell>
          <cell r="F947" t="str">
            <v>0420000126836</v>
          </cell>
        </row>
        <row r="948">
          <cell r="B948" t="str">
            <v>ផៃ បុប្ផារដ្ឋ</v>
          </cell>
          <cell r="C948" t="str">
            <v>2921200255</v>
          </cell>
          <cell r="D948" t="str">
            <v>ផៃ បុប្ផារដ្ឋ</v>
          </cell>
          <cell r="E948" t="str">
            <v>PHAY BOPHARATH</v>
          </cell>
          <cell r="F948" t="str">
            <v>0450000096038</v>
          </cell>
        </row>
        <row r="949">
          <cell r="B949" t="str">
            <v>គឹម ចាន់ផល្លា</v>
          </cell>
          <cell r="C949" t="str">
            <v>2852500001</v>
          </cell>
          <cell r="D949" t="str">
            <v>គឹម ចាន់ផល្លា</v>
          </cell>
          <cell r="E949" t="str">
            <v>KIM CHANPHALA</v>
          </cell>
          <cell r="F949" t="str">
            <v>0010002525653</v>
          </cell>
        </row>
        <row r="950">
          <cell r="B950" t="str">
            <v>ទឹម ចន្ធី</v>
          </cell>
          <cell r="C950">
            <v>2870600125</v>
          </cell>
          <cell r="D950" t="str">
            <v>ទឹម ចន្ធី</v>
          </cell>
          <cell r="E950" t="str">
            <v>TIM CHAN THY</v>
          </cell>
          <cell r="F950" t="str">
            <v>0190000179764</v>
          </cell>
        </row>
        <row r="951">
          <cell r="B951" t="str">
            <v>ហ៊ឹម ស្រីណាត</v>
          </cell>
          <cell r="C951" t="str">
            <v>2860800214</v>
          </cell>
          <cell r="D951" t="str">
            <v>ហ៊ឹម ស្រីណាត</v>
          </cell>
          <cell r="E951" t="str">
            <v>HIM SREYNAT</v>
          </cell>
          <cell r="F951" t="str">
            <v>0010003233958</v>
          </cell>
        </row>
        <row r="952">
          <cell r="B952" t="str">
            <v>ប៉ិច ចំរើន</v>
          </cell>
          <cell r="C952">
            <v>1820800490</v>
          </cell>
          <cell r="D952" t="str">
            <v>ប៉ិច ចំរើន</v>
          </cell>
          <cell r="E952" t="str">
            <v>PECH CHAMROEUN</v>
          </cell>
          <cell r="F952" t="str">
            <v>0010004413674</v>
          </cell>
        </row>
        <row r="953">
          <cell r="B953" t="str">
            <v>ជុំ និមល</v>
          </cell>
          <cell r="C953">
            <v>1831200398</v>
          </cell>
          <cell r="D953" t="str">
            <v>ជុំ និមល</v>
          </cell>
          <cell r="E953" t="str">
            <v>CHUM NIMOL</v>
          </cell>
          <cell r="F953" t="str">
            <v>0010002527443</v>
          </cell>
        </row>
        <row r="954">
          <cell r="B954" t="str">
            <v>រិន ច័ន្ទបូរមី</v>
          </cell>
          <cell r="C954">
            <v>2931200134</v>
          </cell>
          <cell r="D954" t="str">
            <v>រិន ច័ន្ទបូរមី</v>
          </cell>
          <cell r="E954" t="str">
            <v>RIN CHANBORMEY</v>
          </cell>
          <cell r="F954" t="str">
            <v>0420000104018</v>
          </cell>
        </row>
        <row r="955">
          <cell r="B955" t="str">
            <v>សរ ច័ន្ទតូរ៉ា</v>
          </cell>
          <cell r="C955">
            <v>1820300288</v>
          </cell>
          <cell r="D955" t="str">
            <v>សរ ច័ន្ទតូរ៉ា</v>
          </cell>
          <cell r="E955" t="str">
            <v>SAR CHANNTORA</v>
          </cell>
          <cell r="F955" t="str">
            <v>0010004360651</v>
          </cell>
        </row>
        <row r="956">
          <cell r="B956" t="str">
            <v>ហេង សុវណ្ណា</v>
          </cell>
          <cell r="C956">
            <v>2861200078</v>
          </cell>
          <cell r="D956" t="str">
            <v>ហេង សុវណ្ណា</v>
          </cell>
          <cell r="E956" t="str">
            <v>HENG SOVANNA</v>
          </cell>
          <cell r="F956" t="str">
            <v>0010002553673</v>
          </cell>
        </row>
        <row r="957">
          <cell r="B957" t="str">
            <v>តូច ស៊ីណា</v>
          </cell>
          <cell r="C957" t="str">
            <v>2860800161</v>
          </cell>
          <cell r="D957" t="str">
            <v>តូច ស៊ីណា</v>
          </cell>
          <cell r="E957" t="str">
            <v>TOCH SINA</v>
          </cell>
          <cell r="F957" t="str">
            <v>0010002787941</v>
          </cell>
        </row>
        <row r="958">
          <cell r="B958" t="str">
            <v>កែវ ស្រីម៉ិច</v>
          </cell>
          <cell r="C958">
            <v>2872100250</v>
          </cell>
          <cell r="D958" t="str">
            <v>កែវ ស្រីម៉ិច</v>
          </cell>
          <cell r="E958" t="str">
            <v>KEO SREYMECH</v>
          </cell>
          <cell r="F958" t="str">
            <v>0420000142203</v>
          </cell>
        </row>
        <row r="959">
          <cell r="B959" t="str">
            <v>ចាន់ ធីរិទ្ធ</v>
          </cell>
          <cell r="C959" t="str">
            <v>1741200731</v>
          </cell>
          <cell r="D959" t="str">
            <v>ចាន់ ធីរិទ្ធ</v>
          </cell>
          <cell r="E959" t="str">
            <v>CHAN THIRITH</v>
          </cell>
          <cell r="F959" t="str">
            <v>0010002528261</v>
          </cell>
        </row>
        <row r="960">
          <cell r="B960" t="str">
            <v>សាំង ប៊ុនធឿន</v>
          </cell>
          <cell r="C960">
            <v>2851200069</v>
          </cell>
          <cell r="D960" t="str">
            <v>សាំង ប៊ុនធឿន</v>
          </cell>
          <cell r="E960" t="str">
            <v>SAING BUNTHOEURN</v>
          </cell>
          <cell r="F960" t="str">
            <v>0010004057371</v>
          </cell>
        </row>
        <row r="961">
          <cell r="B961" t="str">
            <v>មុំ សំអាត</v>
          </cell>
          <cell r="C961">
            <v>1831200400</v>
          </cell>
          <cell r="D961" t="str">
            <v>មុំ សំអាត</v>
          </cell>
          <cell r="E961" t="str">
            <v>MOM SOMATH</v>
          </cell>
          <cell r="F961" t="str">
            <v>0010004101548</v>
          </cell>
        </row>
        <row r="962">
          <cell r="B962" t="str">
            <v>គ្រី ចន្ថន</v>
          </cell>
          <cell r="C962" t="str">
            <v>2802100170</v>
          </cell>
          <cell r="D962" t="str">
            <v>គ្រី ចន្ថន</v>
          </cell>
          <cell r="E962" t="str">
            <v>KRY CHANTHAN</v>
          </cell>
          <cell r="F962" t="str">
            <v>0010002963251</v>
          </cell>
        </row>
        <row r="963">
          <cell r="B963" t="str">
            <v>ឆេង លីហាច</v>
          </cell>
          <cell r="C963">
            <v>1890300113</v>
          </cell>
          <cell r="D963" t="str">
            <v>ឆេង លីហាច</v>
          </cell>
          <cell r="E963" t="str">
            <v>CHHENG LYHACH</v>
          </cell>
          <cell r="F963" t="str">
            <v>0600000036576</v>
          </cell>
        </row>
        <row r="964">
          <cell r="B964" t="str">
            <v>នៅ រ៉ែន</v>
          </cell>
          <cell r="C964" t="str">
            <v>1900700315</v>
          </cell>
          <cell r="D964" t="str">
            <v>នៅ រ៉ែន</v>
          </cell>
          <cell r="E964" t="str">
            <v>NOV REN</v>
          </cell>
          <cell r="F964" t="str">
            <v>0420000128863</v>
          </cell>
        </row>
        <row r="965">
          <cell r="B965" t="str">
            <v>ព្រំ វណ្ណៈ</v>
          </cell>
          <cell r="C965">
            <v>1830800301</v>
          </cell>
          <cell r="D965" t="str">
            <v>ព្រំ វណ្ណៈ</v>
          </cell>
          <cell r="E965" t="str">
            <v>PRUM VANNAK</v>
          </cell>
          <cell r="F965" t="str">
            <v>0010004164248</v>
          </cell>
        </row>
        <row r="966">
          <cell r="B966" t="str">
            <v>ឃុត សុខា</v>
          </cell>
          <cell r="C966" t="str">
            <v>1812100492</v>
          </cell>
          <cell r="D966" t="str">
            <v>ឃុត សុខា</v>
          </cell>
          <cell r="E966" t="str">
            <v>KHUT SOKHA</v>
          </cell>
          <cell r="F966" t="str">
            <v>0010002785469</v>
          </cell>
        </row>
        <row r="967">
          <cell r="B967" t="str">
            <v>ឈុន បូរិន</v>
          </cell>
          <cell r="C967" t="str">
            <v>1830200465</v>
          </cell>
          <cell r="D967" t="str">
            <v>ឈុន បូរិន</v>
          </cell>
          <cell r="E967" t="str">
            <v>CHHUN BORIN</v>
          </cell>
          <cell r="F967" t="str">
            <v>0010002536345</v>
          </cell>
        </row>
        <row r="968">
          <cell r="B968" t="str">
            <v>ជរ ឆេងលន</v>
          </cell>
          <cell r="C968">
            <v>1860600173</v>
          </cell>
          <cell r="D968" t="str">
            <v>ជរ ឆេងលន</v>
          </cell>
          <cell r="E968" t="str">
            <v>CHOR CHHENGLORN</v>
          </cell>
          <cell r="F968" t="str">
            <v>0290000043026</v>
          </cell>
        </row>
        <row r="969">
          <cell r="B969" t="str">
            <v>ផល្លា សុភា</v>
          </cell>
          <cell r="C969">
            <v>1790800384</v>
          </cell>
          <cell r="D969" t="str">
            <v>ផល្លា សុភា</v>
          </cell>
          <cell r="E969" t="str">
            <v>PHALLA SOPHEA</v>
          </cell>
          <cell r="F969" t="str">
            <v>0010004413089</v>
          </cell>
        </row>
        <row r="970">
          <cell r="B970" t="str">
            <v>ជ វិច្ឆិកា</v>
          </cell>
          <cell r="C970">
            <v>2870400105</v>
          </cell>
          <cell r="D970" t="str">
            <v>ជ វិច្ឆិកា</v>
          </cell>
          <cell r="E970" t="str">
            <v>CHOR VICHEKA</v>
          </cell>
          <cell r="F970" t="str">
            <v>0010004424749</v>
          </cell>
        </row>
        <row r="971">
          <cell r="B971" t="str">
            <v>វ៉ា គន្ធា</v>
          </cell>
          <cell r="C971">
            <v>1841200489</v>
          </cell>
          <cell r="D971" t="str">
            <v>វ៉ា គន្ធា</v>
          </cell>
          <cell r="E971" t="str">
            <v>VA KUNTHEA</v>
          </cell>
          <cell r="F971" t="str">
            <v>0010004433478</v>
          </cell>
        </row>
        <row r="972">
          <cell r="B972" t="str">
            <v>ម៉ន ឡាឡាត់</v>
          </cell>
          <cell r="C972">
            <v>1790300431</v>
          </cell>
          <cell r="D972" t="str">
            <v>ម៉ន ឡាឡាត់</v>
          </cell>
          <cell r="E972" t="str">
            <v>MAN LALATH</v>
          </cell>
          <cell r="F972" t="str">
            <v>0130000261956</v>
          </cell>
        </row>
        <row r="973">
          <cell r="B973" t="str">
            <v>ជា អេងស្រ៊ាន</v>
          </cell>
          <cell r="C973">
            <v>1790300468</v>
          </cell>
          <cell r="D973" t="str">
            <v>ជា អេងស្រ៊ាន</v>
          </cell>
          <cell r="E973" t="str">
            <v>CHEA ENGSREAN</v>
          </cell>
          <cell r="F973" t="str">
            <v>0130000266575</v>
          </cell>
        </row>
        <row r="974">
          <cell r="B974" t="str">
            <v>សេង សុវណ្ណារី</v>
          </cell>
          <cell r="C974" t="str">
            <v>2901400135</v>
          </cell>
          <cell r="D974" t="str">
            <v>សេង សុវណ្ណារី</v>
          </cell>
          <cell r="E974" t="str">
            <v>SENG SOVANNARY</v>
          </cell>
          <cell r="F974" t="str">
            <v>0240000240948</v>
          </cell>
        </row>
        <row r="975">
          <cell r="B975" t="str">
            <v>ក្លូត សុភារី</v>
          </cell>
          <cell r="C975">
            <v>2860800301</v>
          </cell>
          <cell r="D975" t="str">
            <v>ក្លូត សុភារី</v>
          </cell>
          <cell r="E975" t="str">
            <v>KLOT SOPHEARY</v>
          </cell>
          <cell r="F975" t="str">
            <v>0420000131627</v>
          </cell>
        </row>
        <row r="976">
          <cell r="B976" t="str">
            <v>សាន់ លីនស៊ីន</v>
          </cell>
          <cell r="C976">
            <v>2891200075</v>
          </cell>
          <cell r="D976" t="str">
            <v>សាន់ លីនស៊ីន</v>
          </cell>
          <cell r="E976" t="str">
            <v>SAN LINSIN</v>
          </cell>
          <cell r="F976" t="str">
            <v>0010002721948</v>
          </cell>
        </row>
        <row r="977">
          <cell r="B977" t="str">
            <v>ស៊ាង សម្បត្តិ</v>
          </cell>
          <cell r="C977">
            <v>1811200188</v>
          </cell>
          <cell r="D977" t="str">
            <v>ស៊ាង សម្បត្តិ</v>
          </cell>
          <cell r="E977" t="str">
            <v>SIENG SAMBATH</v>
          </cell>
          <cell r="F977" t="str">
            <v>0420000144591</v>
          </cell>
        </row>
        <row r="978">
          <cell r="B978" t="str">
            <v>អ៊ាន់ វិច្ឆិកា</v>
          </cell>
          <cell r="C978" t="str">
            <v>1770800162</v>
          </cell>
          <cell r="D978" t="str">
            <v>អ៊ាន់ វិច្ឆិកា</v>
          </cell>
          <cell r="E978" t="str">
            <v>ORN VICHHEKA</v>
          </cell>
          <cell r="F978" t="str">
            <v>0010002527068</v>
          </cell>
        </row>
        <row r="979">
          <cell r="B979" t="str">
            <v>ឡុង សុផន</v>
          </cell>
          <cell r="C979" t="str">
            <v>1822100432</v>
          </cell>
          <cell r="D979" t="str">
            <v>ឡុង សុផន</v>
          </cell>
          <cell r="E979" t="str">
            <v>LONG SOPHAN</v>
          </cell>
          <cell r="F979" t="str">
            <v>0010002527788</v>
          </cell>
        </row>
        <row r="980">
          <cell r="B980" t="str">
            <v>ហេង ទូច</v>
          </cell>
          <cell r="C980" t="str">
            <v>1732100493</v>
          </cell>
          <cell r="D980" t="str">
            <v>ហេង ទូច</v>
          </cell>
          <cell r="E980" t="str">
            <v>HENG TOUCH</v>
          </cell>
          <cell r="F980" t="str">
            <v>0010002785237</v>
          </cell>
        </row>
        <row r="981">
          <cell r="B981" t="str">
            <v>ម៉ម ចាន់</v>
          </cell>
          <cell r="C981">
            <v>1842000123</v>
          </cell>
          <cell r="D981" t="str">
            <v>ម៉ម ចាន់</v>
          </cell>
          <cell r="E981" t="str">
            <v>MAM CHANN</v>
          </cell>
          <cell r="F981" t="str">
            <v>0010003607793</v>
          </cell>
        </row>
        <row r="982">
          <cell r="B982" t="str">
            <v>កុយ សម្បត្តិ</v>
          </cell>
          <cell r="C982">
            <v>2850600108</v>
          </cell>
          <cell r="D982" t="str">
            <v>កុយ សម្បត្តិ</v>
          </cell>
          <cell r="E982" t="str">
            <v>KUY SAMBATH</v>
          </cell>
          <cell r="F982" t="str">
            <v>0010004210986</v>
          </cell>
        </row>
        <row r="983">
          <cell r="B983" t="str">
            <v>ឡេង តុង</v>
          </cell>
          <cell r="C983" t="str">
            <v>1720500092</v>
          </cell>
          <cell r="D983" t="str">
            <v>ឡេង តុង</v>
          </cell>
          <cell r="E983" t="str">
            <v>LENG TONG</v>
          </cell>
          <cell r="F983" t="str">
            <v>0010002551158</v>
          </cell>
        </row>
        <row r="984">
          <cell r="B984" t="str">
            <v>ជួន អាននីដា</v>
          </cell>
          <cell r="C984">
            <v>1801200106</v>
          </cell>
          <cell r="D984" t="str">
            <v>ជួន អាននីដា</v>
          </cell>
          <cell r="E984" t="str">
            <v>CHUON ANNIDA</v>
          </cell>
          <cell r="F984" t="str">
            <v>0010002534172</v>
          </cell>
        </row>
        <row r="985">
          <cell r="B985" t="str">
            <v>ហាន់ នព្វគុណ</v>
          </cell>
          <cell r="C985" t="str">
            <v>1661200022</v>
          </cell>
          <cell r="D985" t="str">
            <v>ហាន់ នព្វគុណ</v>
          </cell>
          <cell r="E985" t="str">
            <v>HAN NOPAKUN</v>
          </cell>
          <cell r="F985" t="str">
            <v>0010002540342</v>
          </cell>
        </row>
        <row r="986">
          <cell r="B986" t="str">
            <v>ពេជ្រ ស្ថាសិរី</v>
          </cell>
          <cell r="C986" t="str">
            <v>2651200009</v>
          </cell>
          <cell r="D986" t="str">
            <v>ពេជ្រ ស្ថាសិរី</v>
          </cell>
          <cell r="E986" t="str">
            <v>PECH SATHASEREY</v>
          </cell>
          <cell r="F986" t="str">
            <v>0010002532633</v>
          </cell>
        </row>
        <row r="987">
          <cell r="B987" t="str">
            <v>សុង សុស្យា</v>
          </cell>
          <cell r="C987" t="str">
            <v>1801200089</v>
          </cell>
          <cell r="D987" t="str">
            <v>សុង សុស្យា</v>
          </cell>
          <cell r="E987" t="str">
            <v>SONG SOCIA</v>
          </cell>
          <cell r="F987" t="str">
            <v>0010002553638</v>
          </cell>
        </row>
        <row r="988">
          <cell r="B988" t="str">
            <v>ខាន់ តុលា</v>
          </cell>
          <cell r="C988" t="str">
            <v>1742100486</v>
          </cell>
          <cell r="D988" t="str">
            <v>ខាន់ តុលា</v>
          </cell>
          <cell r="E988" t="str">
            <v>KHANN TOLA</v>
          </cell>
          <cell r="F988" t="str">
            <v>0010002525904</v>
          </cell>
        </row>
        <row r="989">
          <cell r="B989" t="str">
            <v>កែវ ធួន</v>
          </cell>
          <cell r="C989" t="str">
            <v>1711200031</v>
          </cell>
          <cell r="D989" t="str">
            <v>កែវ ធួន</v>
          </cell>
          <cell r="E989" t="str">
            <v>KEO THUON</v>
          </cell>
          <cell r="F989" t="str">
            <v>0010002532398</v>
          </cell>
        </row>
        <row r="990">
          <cell r="B990" t="str">
            <v>ឡុង ដូរ៉េ</v>
          </cell>
          <cell r="C990" t="str">
            <v>1810800221</v>
          </cell>
          <cell r="D990" t="str">
            <v>ឡុង ដូរ៉េ</v>
          </cell>
          <cell r="E990" t="str">
            <v>LONG DORE</v>
          </cell>
          <cell r="F990" t="str">
            <v>0010002533966</v>
          </cell>
        </row>
        <row r="991">
          <cell r="B991" t="str">
            <v>កូវ ប៊ុនធឿន</v>
          </cell>
          <cell r="C991" t="str">
            <v>1841200235</v>
          </cell>
          <cell r="D991" t="str">
            <v>កូវ ប៊ុនធឿន</v>
          </cell>
          <cell r="E991" t="str">
            <v>KOV BUNT THOEUN</v>
          </cell>
          <cell r="F991" t="str">
            <v>0010002532234</v>
          </cell>
        </row>
        <row r="992">
          <cell r="B992" t="str">
            <v>ថៃ ហេងដា</v>
          </cell>
          <cell r="C992">
            <v>1820900021</v>
          </cell>
          <cell r="D992" t="str">
            <v>ថៃ ហេងដា</v>
          </cell>
          <cell r="E992" t="str">
            <v>THAI HENGDA</v>
          </cell>
          <cell r="F992" t="str">
            <v>0010002555153</v>
          </cell>
        </row>
        <row r="993">
          <cell r="B993" t="str">
            <v>អែម វណ្ណា</v>
          </cell>
          <cell r="C993" t="str">
            <v>1780700160</v>
          </cell>
          <cell r="D993" t="str">
            <v>អែម វណ្ណា</v>
          </cell>
          <cell r="E993" t="str">
            <v>EM VANNA</v>
          </cell>
          <cell r="F993" t="str">
            <v>0010002525963</v>
          </cell>
        </row>
        <row r="994">
          <cell r="B994" t="str">
            <v>ម៉ាញ ណារិទ្ធ</v>
          </cell>
          <cell r="C994">
            <v>1852100521</v>
          </cell>
          <cell r="D994" t="str">
            <v>ម៉ាញ ណារិទ្ធ</v>
          </cell>
          <cell r="E994" t="str">
            <v>MANH NARITH</v>
          </cell>
          <cell r="F994" t="str">
            <v>0010003812532</v>
          </cell>
        </row>
        <row r="995">
          <cell r="B995" t="str">
            <v>ឆាង ស៊ីម៉ា</v>
          </cell>
          <cell r="C995">
            <v>2901200272</v>
          </cell>
          <cell r="D995" t="str">
            <v>ឆាង ស៊ីម៉ា</v>
          </cell>
          <cell r="E995" t="str">
            <v>CHHANG SIMA</v>
          </cell>
          <cell r="F995" t="str">
            <v>0440000029785</v>
          </cell>
        </row>
        <row r="996">
          <cell r="B996" t="str">
            <v>សុទ្ធ សុធារី</v>
          </cell>
          <cell r="C996" t="str">
            <v>2861500120</v>
          </cell>
          <cell r="D996" t="str">
            <v>សុទ្ធ សុធារី</v>
          </cell>
          <cell r="E996" t="str">
            <v>SOTH SOTHEARY</v>
          </cell>
          <cell r="F996" t="str">
            <v>0010002532773</v>
          </cell>
        </row>
        <row r="997">
          <cell r="B997" t="str">
            <v>យី កន្និដ្ឋា</v>
          </cell>
          <cell r="C997" t="str">
            <v>1691200039</v>
          </cell>
          <cell r="D997" t="str">
            <v>យី កន្និដ្ឋា</v>
          </cell>
          <cell r="E997" t="str">
            <v>YI KANNITHA</v>
          </cell>
          <cell r="F997" t="str">
            <v>0010002531645</v>
          </cell>
        </row>
        <row r="998">
          <cell r="B998" t="str">
            <v>ខុន ណារិទ្ធ</v>
          </cell>
          <cell r="C998" t="str">
            <v>1751200326</v>
          </cell>
          <cell r="D998" t="str">
            <v>ខុន ណារិទ្ធ</v>
          </cell>
          <cell r="E998" t="str">
            <v>KHON NARYTH</v>
          </cell>
          <cell r="F998" t="str">
            <v>0010002528978</v>
          </cell>
        </row>
        <row r="999">
          <cell r="B999" t="str">
            <v>ខុន សុខា</v>
          </cell>
          <cell r="C999">
            <v>1910300201</v>
          </cell>
          <cell r="D999" t="str">
            <v>ខុន សុខា</v>
          </cell>
          <cell r="E999" t="str">
            <v>KHON SOKHA</v>
          </cell>
          <cell r="F999" t="str">
            <v>0420000085269</v>
          </cell>
        </row>
        <row r="1000">
          <cell r="B1000" t="str">
            <v>ម្លិះ ចាន់ថ្លា</v>
          </cell>
          <cell r="C1000" t="str">
            <v>2830100022</v>
          </cell>
          <cell r="D1000" t="str">
            <v>ម្លិះ ចាន់ថ្លា</v>
          </cell>
          <cell r="E1000" t="str">
            <v>MLIS CHANTHLA</v>
          </cell>
          <cell r="F1000" t="str">
            <v>0010002790241</v>
          </cell>
        </row>
        <row r="1001">
          <cell r="B1001" t="str">
            <v>ផូង វុត្ថា</v>
          </cell>
          <cell r="C1001" t="str">
            <v>1750700280</v>
          </cell>
          <cell r="D1001" t="str">
            <v>ផូង វុត្ថា</v>
          </cell>
          <cell r="E1001" t="str">
            <v>PHAUNG VUTHA</v>
          </cell>
          <cell r="F1001" t="str">
            <v>0010002541462</v>
          </cell>
        </row>
        <row r="1002">
          <cell r="B1002" t="str">
            <v>លៀង សុផល</v>
          </cell>
          <cell r="C1002" t="str">
            <v>1830800276</v>
          </cell>
          <cell r="D1002" t="str">
            <v>លៀង សុផល</v>
          </cell>
          <cell r="E1002" t="str">
            <v>LEANG SOPHAL</v>
          </cell>
          <cell r="F1002" t="str">
            <v>0480000027369</v>
          </cell>
        </row>
        <row r="1003">
          <cell r="B1003" t="str">
            <v>ហ៊ាង លីនដា</v>
          </cell>
          <cell r="C1003" t="str">
            <v>1850800303</v>
          </cell>
          <cell r="D1003" t="str">
            <v>ហ៊ាង លីនដា</v>
          </cell>
          <cell r="E1003" t="str">
            <v>HEANG LINDA</v>
          </cell>
          <cell r="F1003" t="str">
            <v>0010002544224</v>
          </cell>
        </row>
        <row r="1004">
          <cell r="B1004" t="str">
            <v>លឹម សុជាតា</v>
          </cell>
          <cell r="C1004" t="str">
            <v>2831200173</v>
          </cell>
          <cell r="D1004" t="str">
            <v>លឹម សុជាតា</v>
          </cell>
          <cell r="E1004" t="str">
            <v>LIM SOCHEATA</v>
          </cell>
          <cell r="F1004" t="str">
            <v>0010002533958</v>
          </cell>
        </row>
        <row r="1005">
          <cell r="B1005" t="str">
            <v>ហ៊ុល ដាណេ</v>
          </cell>
          <cell r="C1005" t="str">
            <v>2850300280</v>
          </cell>
          <cell r="D1005" t="str">
            <v>ហ៊ុល ដាណេ</v>
          </cell>
          <cell r="E1005" t="str">
            <v>HUL DANE</v>
          </cell>
          <cell r="F1005" t="str">
            <v>0480000024394</v>
          </cell>
        </row>
        <row r="1006">
          <cell r="B1006" t="str">
            <v>ឈុង វួចហួរ</v>
          </cell>
          <cell r="C1006">
            <v>2920800328</v>
          </cell>
          <cell r="D1006" t="str">
            <v>ឈុង វួចហួរ</v>
          </cell>
          <cell r="E1006" t="str">
            <v>CHHUNG VOUCHHOUR</v>
          </cell>
          <cell r="F1006" t="str">
            <v>0420000130469</v>
          </cell>
        </row>
        <row r="1007">
          <cell r="B1007" t="str">
            <v>ពៅ ម៉ារីការ</v>
          </cell>
          <cell r="C1007">
            <v>2941700269</v>
          </cell>
          <cell r="D1007" t="str">
            <v>ពៅ ម៉ារីការ</v>
          </cell>
          <cell r="E1007" t="str">
            <v>POV MARIKA</v>
          </cell>
          <cell r="F1007" t="str">
            <v>0420000133441</v>
          </cell>
        </row>
        <row r="1008">
          <cell r="B1008" t="str">
            <v>ហៃ ច័ន្ទកុសុមៈ</v>
          </cell>
          <cell r="C1008">
            <v>2980100091</v>
          </cell>
          <cell r="D1008" t="str">
            <v>ហៃ ច័ន្ទកុសុមៈ</v>
          </cell>
          <cell r="E1008" t="str">
            <v>HAY CHANKOSOMAK</v>
          </cell>
          <cell r="F1008" t="str">
            <v>0010005487124</v>
          </cell>
        </row>
        <row r="1009">
          <cell r="B1009" t="str">
            <v>សេក ធីតា</v>
          </cell>
          <cell r="C1009">
            <v>2980800150</v>
          </cell>
          <cell r="D1009" t="str">
            <v>សេក ធីតា</v>
          </cell>
          <cell r="E1009" t="str">
            <v>SEK THIDA</v>
          </cell>
          <cell r="F1009" t="str">
            <v>0650000020049</v>
          </cell>
        </row>
        <row r="1010">
          <cell r="B1010" t="str">
            <v>ខ្វាត ប៊ុនរ័ត្ន</v>
          </cell>
          <cell r="C1010">
            <v>1940100094</v>
          </cell>
          <cell r="D1010" t="str">
            <v>ខ្វាត ប៊ុនរ័ត្ន</v>
          </cell>
          <cell r="E1010" t="str">
            <v>KHVAT BUNRATH</v>
          </cell>
          <cell r="F1010" t="str">
            <v>0650000019838</v>
          </cell>
        </row>
        <row r="1011">
          <cell r="B1011" t="str">
            <v>ឆាយ ម៉ីលី</v>
          </cell>
          <cell r="C1011">
            <v>2981200050</v>
          </cell>
          <cell r="D1011" t="str">
            <v>ឆាយ ម៉ីលី</v>
          </cell>
          <cell r="E1011" t="str">
            <v>CHHAY MEYLY</v>
          </cell>
          <cell r="F1011" t="str">
            <v>0650000019539</v>
          </cell>
        </row>
        <row r="1012">
          <cell r="B1012" t="str">
            <v>មាន សូនីតា</v>
          </cell>
          <cell r="C1012">
            <v>2941200292</v>
          </cell>
          <cell r="D1012" t="str">
            <v>មាន សូនីតា</v>
          </cell>
          <cell r="E1012" t="str">
            <v>MEAN SONITA</v>
          </cell>
          <cell r="F1012" t="str">
            <v>0010005489283</v>
          </cell>
        </row>
        <row r="1013">
          <cell r="B1013" t="str">
            <v>សឿន រដ្ឋា</v>
          </cell>
          <cell r="C1013" t="str">
            <v>1930800197</v>
          </cell>
          <cell r="D1013" t="str">
            <v>សឿន រដ្ឋា</v>
          </cell>
          <cell r="E1013" t="str">
            <v>SOEUN RATHA</v>
          </cell>
          <cell r="F1013" t="str">
            <v>0010004655759</v>
          </cell>
        </row>
        <row r="1014">
          <cell r="B1014" t="str">
            <v>សាម ពិសី</v>
          </cell>
          <cell r="C1014">
            <v>2981200117</v>
          </cell>
          <cell r="D1014" t="str">
            <v>សាម ពិសី</v>
          </cell>
          <cell r="E1014" t="str">
            <v>SAM PISEY</v>
          </cell>
          <cell r="F1014">
            <v>670000070861</v>
          </cell>
        </row>
        <row r="1015">
          <cell r="B1015" t="str">
            <v>ស្គុន រដ្ឋា</v>
          </cell>
          <cell r="C1015" t="str">
            <v>2870100109</v>
          </cell>
          <cell r="D1015" t="str">
            <v>ស្គុន រដ្ឋា</v>
          </cell>
          <cell r="E1015" t="str">
            <v>SKUN RATHA</v>
          </cell>
          <cell r="F1015" t="str">
            <v>0010002785248</v>
          </cell>
        </row>
        <row r="1016">
          <cell r="B1016" t="str">
            <v>ជា សុវណ្ណរា</v>
          </cell>
          <cell r="C1016" t="str">
            <v>1730300391</v>
          </cell>
          <cell r="D1016" t="str">
            <v>ជា សុវណ្ណរា</v>
          </cell>
          <cell r="E1016" t="str">
            <v>CHEA SOVANRA</v>
          </cell>
          <cell r="F1016" t="str">
            <v>0010002729917</v>
          </cell>
        </row>
        <row r="1017">
          <cell r="B1017" t="str">
            <v>យន់ សាត</v>
          </cell>
          <cell r="C1017" t="str">
            <v>1730800162</v>
          </cell>
          <cell r="D1017" t="str">
            <v>យន់ សាត</v>
          </cell>
          <cell r="E1017" t="str">
            <v>YUN SATH</v>
          </cell>
          <cell r="F1017" t="str">
            <v>0010002525847</v>
          </cell>
        </row>
        <row r="1018">
          <cell r="B1018" t="str">
            <v>ប៉ុក សុខរ៉ាវុធ</v>
          </cell>
          <cell r="C1018" t="str">
            <v>1742100026</v>
          </cell>
          <cell r="D1018" t="str">
            <v>ប៉ុក សុខរ៉ាវុធ</v>
          </cell>
          <cell r="E1018" t="str">
            <v>POK SOK RAVUTH</v>
          </cell>
          <cell r="F1018" t="str">
            <v>0010002531769</v>
          </cell>
        </row>
        <row r="1019">
          <cell r="B1019" t="str">
            <v>ពេជ្រ សម្ជស្ស</v>
          </cell>
          <cell r="C1019" t="str">
            <v>2831200252</v>
          </cell>
          <cell r="D1019" t="str">
            <v>ពេជ្រ សម្ជស្ស</v>
          </cell>
          <cell r="E1019" t="str">
            <v>PICH SAMPHOS</v>
          </cell>
          <cell r="F1019" t="str">
            <v>0010002550895</v>
          </cell>
        </row>
        <row r="1020">
          <cell r="B1020" t="str">
            <v>ចាន់ សំរិទ្ធ</v>
          </cell>
          <cell r="C1020" t="str">
            <v>1801200562</v>
          </cell>
          <cell r="D1020" t="str">
            <v>ចាន់ សំរិទ្ធ</v>
          </cell>
          <cell r="E1020" t="str">
            <v>CHAN SAMRIT</v>
          </cell>
          <cell r="F1020" t="str">
            <v>0010002531987</v>
          </cell>
        </row>
        <row r="1021">
          <cell r="B1021" t="str">
            <v>ប៉ិច សុធា</v>
          </cell>
          <cell r="C1021" t="str">
            <v>1861900052</v>
          </cell>
          <cell r="D1021" t="str">
            <v>ប៉ិច សុធា</v>
          </cell>
          <cell r="E1021" t="str">
            <v>PICH SOTHEA</v>
          </cell>
          <cell r="F1021" t="str">
            <v>0010002544078</v>
          </cell>
        </row>
        <row r="1022">
          <cell r="B1022" t="str">
            <v>គ្រី សុដារ៉ារិទ្ធ</v>
          </cell>
          <cell r="C1022">
            <v>1920400153</v>
          </cell>
          <cell r="D1022" t="str">
            <v>គ្រី សុដារ៉ារិទ្ធ</v>
          </cell>
          <cell r="E1022" t="str">
            <v>KRY SODARARITH</v>
          </cell>
          <cell r="F1022" t="str">
            <v>0420000131376</v>
          </cell>
        </row>
        <row r="1023">
          <cell r="B1023" t="str">
            <v>អ៊ឹម នាង</v>
          </cell>
          <cell r="C1023" t="str">
            <v>2700300004</v>
          </cell>
          <cell r="D1023" t="str">
            <v>អ៊ឹម នាង</v>
          </cell>
          <cell r="E1023" t="str">
            <v>IM NEANG</v>
          </cell>
          <cell r="F1023" t="str">
            <v>0010002540547</v>
          </cell>
        </row>
        <row r="1024">
          <cell r="B1024" t="str">
            <v>ទៀង សុវត្តី</v>
          </cell>
          <cell r="C1024">
            <v>2930800430</v>
          </cell>
          <cell r="D1024" t="str">
            <v>ទៀង សុវត្តី</v>
          </cell>
          <cell r="E1024" t="str">
            <v>TIENG SOVATEY</v>
          </cell>
          <cell r="F1024" t="str">
            <v>0650000019563</v>
          </cell>
        </row>
        <row r="1025">
          <cell r="B1025" t="str">
            <v>ថន សុផារិទ្ធ</v>
          </cell>
          <cell r="C1025">
            <v>1881200498</v>
          </cell>
          <cell r="D1025" t="str">
            <v>ថន សុផារិទ្ធ</v>
          </cell>
          <cell r="E1025" t="str">
            <v>THAN SOPHARITH</v>
          </cell>
          <cell r="F1025" t="str">
            <v>0650000019717</v>
          </cell>
        </row>
        <row r="1026">
          <cell r="B1026" t="str">
            <v>ចាន់ សុធារិទ្ធ</v>
          </cell>
          <cell r="C1026">
            <v>1950700144</v>
          </cell>
          <cell r="D1026" t="str">
            <v>ចាន់ សុធារិទ្ធ</v>
          </cell>
          <cell r="E1026" t="str">
            <v>CHAN SOTHEARITH</v>
          </cell>
          <cell r="F1026" t="str">
            <v>0650000020103</v>
          </cell>
        </row>
        <row r="1027">
          <cell r="B1027" t="str">
            <v>អាន សុភ័ណ្ឌ</v>
          </cell>
          <cell r="C1027">
            <v>2941200296</v>
          </cell>
          <cell r="D1027" t="str">
            <v>អាន សុភ័ណ្ឌ</v>
          </cell>
          <cell r="E1027" t="str">
            <v>AN SOPHORN</v>
          </cell>
          <cell r="F1027" t="str">
            <v>0650000019792</v>
          </cell>
        </row>
        <row r="1028">
          <cell r="B1028" t="str">
            <v>កែវ កាន់វិបុល</v>
          </cell>
          <cell r="C1028" t="str">
            <v>1821200298</v>
          </cell>
          <cell r="D1028" t="str">
            <v>កែវ កាន់វិបុល</v>
          </cell>
          <cell r="E1028" t="str">
            <v>KEO KANNVIBOL</v>
          </cell>
          <cell r="F1028" t="str">
            <v>0010002525688</v>
          </cell>
        </row>
        <row r="1029">
          <cell r="B1029" t="str">
            <v>ស៊ីម ចន្ថូ</v>
          </cell>
          <cell r="C1029">
            <v>2921200325</v>
          </cell>
          <cell r="D1029" t="str">
            <v>ស៊ីម ចន្ថូ</v>
          </cell>
          <cell r="E1029" t="str">
            <v>SIM CHANTHO</v>
          </cell>
          <cell r="F1029" t="str">
            <v>0650000020014</v>
          </cell>
        </row>
        <row r="1030">
          <cell r="B1030" t="str">
            <v>អ៊ូច ពិសី</v>
          </cell>
          <cell r="C1030" t="str">
            <v>1872100528</v>
          </cell>
          <cell r="D1030" t="str">
            <v>អ៊ូច ពិសី</v>
          </cell>
          <cell r="E1030" t="str">
            <v>OUCH PISEY</v>
          </cell>
          <cell r="F1030" t="str">
            <v>0440000029707</v>
          </cell>
        </row>
        <row r="1031">
          <cell r="B1031" t="str">
            <v>តាន់ ហុកស្រេង</v>
          </cell>
          <cell r="C1031" t="str">
            <v>1860600032</v>
          </cell>
          <cell r="D1031" t="str">
            <v>តាន់ ហុកស្រេង</v>
          </cell>
          <cell r="E1031" t="str">
            <v>TAN HOK SRENG</v>
          </cell>
          <cell r="F1031" t="str">
            <v>0010002540587</v>
          </cell>
        </row>
        <row r="1032">
          <cell r="B1032" t="str">
            <v>សាមុត សុតី</v>
          </cell>
          <cell r="C1032">
            <v>2791200113</v>
          </cell>
          <cell r="D1032" t="str">
            <v>សាមុត សុតី</v>
          </cell>
          <cell r="E1032" t="str">
            <v>SAMOUTH SOTEY</v>
          </cell>
          <cell r="F1032" t="str">
            <v>0010002534563</v>
          </cell>
        </row>
        <row r="1033">
          <cell r="B1033" t="str">
            <v>ភា សូភីរុណ</v>
          </cell>
          <cell r="C1033">
            <v>1831200481</v>
          </cell>
          <cell r="D1033" t="str">
            <v>ភា សូភីរុណ</v>
          </cell>
          <cell r="E1033" t="str">
            <v>PHEA SOPHYRUN</v>
          </cell>
          <cell r="F1033" t="str">
            <v>0010003483504</v>
          </cell>
        </row>
        <row r="1034">
          <cell r="B1034" t="str">
            <v>ពូក ពេជ្រ</v>
          </cell>
          <cell r="C1034">
            <v>1860800319</v>
          </cell>
          <cell r="D1034" t="str">
            <v>ពូក ពេជ្រ</v>
          </cell>
          <cell r="E1034" t="str">
            <v>POUK PECH</v>
          </cell>
          <cell r="F1034" t="str">
            <v>0420000098538</v>
          </cell>
        </row>
        <row r="1035">
          <cell r="B1035" t="str">
            <v>អេង សូបូនី</v>
          </cell>
          <cell r="C1035" t="str">
            <v>2691400007</v>
          </cell>
          <cell r="D1035" t="str">
            <v>អេង សូបូនី</v>
          </cell>
          <cell r="E1035" t="str">
            <v>ENG SOBONY</v>
          </cell>
          <cell r="F1035" t="str">
            <v>0010002544186</v>
          </cell>
        </row>
        <row r="1036">
          <cell r="B1036" t="str">
            <v>វ៉ាន់ សុនិកា</v>
          </cell>
          <cell r="C1036" t="str">
            <v>2911200258</v>
          </cell>
          <cell r="D1036" t="str">
            <v>វ៉ាន់ សុនិកា</v>
          </cell>
          <cell r="E1036" t="str">
            <v>VAN SONIKA</v>
          </cell>
          <cell r="F1036" t="str">
            <v>0420000129258</v>
          </cell>
        </row>
        <row r="1037">
          <cell r="B1037" t="str">
            <v>លី ដារ៉ា</v>
          </cell>
          <cell r="C1037">
            <v>2881000184</v>
          </cell>
          <cell r="D1037" t="str">
            <v>លី ដារ៉ា</v>
          </cell>
          <cell r="E1037" t="str">
            <v>LY DARA</v>
          </cell>
          <cell r="F1037" t="str">
            <v>0420000129223</v>
          </cell>
        </row>
        <row r="1038">
          <cell r="B1038" t="str">
            <v>នាង លីដា</v>
          </cell>
          <cell r="C1038">
            <v>2941200297</v>
          </cell>
          <cell r="D1038" t="str">
            <v>នាង លីដា</v>
          </cell>
          <cell r="E1038" t="str">
            <v>NEANG LIDA</v>
          </cell>
          <cell r="F1038" t="str">
            <v>0650000020081</v>
          </cell>
        </row>
        <row r="1039">
          <cell r="B1039" t="str">
            <v>អោក ណៃយ៉េន</v>
          </cell>
          <cell r="C1039">
            <v>2880300484</v>
          </cell>
          <cell r="D1039" t="str">
            <v>អោក ណៃយ៉េន</v>
          </cell>
          <cell r="E1039" t="str">
            <v>ORK NAIYEN</v>
          </cell>
          <cell r="F1039" t="str">
            <v>0650000019679</v>
          </cell>
        </row>
        <row r="1040">
          <cell r="B1040" t="str">
            <v>ពឹង រ័ត្នពិសាល</v>
          </cell>
          <cell r="C1040">
            <v>2991200050</v>
          </cell>
          <cell r="D1040" t="str">
            <v>ពឹង រ័ត្នពិសាល</v>
          </cell>
          <cell r="E1040" t="str">
            <v>POEUNG ROTHPISAL</v>
          </cell>
          <cell r="F1040" t="str">
            <v>0650000019997</v>
          </cell>
        </row>
        <row r="1041">
          <cell r="B1041" t="str">
            <v>ជុំ សៀក</v>
          </cell>
          <cell r="C1041">
            <v>1950800152</v>
          </cell>
          <cell r="D1041" t="str">
            <v>ជុំ សៀក</v>
          </cell>
          <cell r="E1041" t="str">
            <v>CHOM SEAK</v>
          </cell>
          <cell r="F1041" t="str">
            <v>0650000020073</v>
          </cell>
        </row>
        <row r="1042">
          <cell r="B1042" t="str">
            <v>គឹម សៀងហៃ</v>
          </cell>
          <cell r="C1042">
            <v>1940800209</v>
          </cell>
          <cell r="D1042" t="str">
            <v>គឹម សៀងហៃ</v>
          </cell>
          <cell r="E1042" t="str">
            <v>KIM SEANGHAY</v>
          </cell>
          <cell r="F1042" t="str">
            <v>0420000148449</v>
          </cell>
        </row>
        <row r="1043">
          <cell r="B1043" t="str">
            <v>ម៉ាង ឆៃមេ​ង</v>
          </cell>
          <cell r="C1043">
            <v>1860700318</v>
          </cell>
          <cell r="D1043" t="str">
            <v>ម៉ាង ឆៃមេ​ង</v>
          </cell>
          <cell r="E1043" t="str">
            <v>MANG CHHAYMENG</v>
          </cell>
          <cell r="F1043" t="str">
            <v>0420000132402</v>
          </cell>
        </row>
        <row r="1044">
          <cell r="B1044" t="str">
            <v>លី សារុន</v>
          </cell>
          <cell r="C1044">
            <v>1920300156</v>
          </cell>
          <cell r="D1044" t="str">
            <v>លី សារុន</v>
          </cell>
          <cell r="E1044" t="str">
            <v>LY SARUN</v>
          </cell>
          <cell r="F1044" t="str">
            <v>0010003864419</v>
          </cell>
        </row>
        <row r="1045">
          <cell r="B1045" t="str">
            <v>នាង ស៊ីវត្ថា</v>
          </cell>
          <cell r="C1045" t="str">
            <v>1721200061</v>
          </cell>
          <cell r="D1045" t="str">
            <v>នាង ស៊ីវត្ថា</v>
          </cell>
          <cell r="E1045" t="str">
            <v>NEANG SIVATHA</v>
          </cell>
          <cell r="F1045" t="str">
            <v>0010002534547</v>
          </cell>
        </row>
        <row r="1046">
          <cell r="B1046" t="str">
            <v>សុខ វណ្ណៈ</v>
          </cell>
          <cell r="C1046" t="str">
            <v>1852100311</v>
          </cell>
          <cell r="D1046" t="str">
            <v>សុខ វណ្ណៈ</v>
          </cell>
          <cell r="E1046" t="str">
            <v>SOK VANNAK</v>
          </cell>
          <cell r="F1046" t="str">
            <v>0010002544248</v>
          </cell>
        </row>
        <row r="1047">
          <cell r="B1047" t="str">
            <v>ប៉ែន យ៉ារីម</v>
          </cell>
          <cell r="C1047" t="str">
            <v>1791400321</v>
          </cell>
          <cell r="D1047" t="str">
            <v>ប៉ែន យ៉ារីម</v>
          </cell>
          <cell r="E1047" t="str">
            <v>PEN YA RIM</v>
          </cell>
          <cell r="F1047" t="str">
            <v>0010002540695</v>
          </cell>
        </row>
        <row r="1048">
          <cell r="B1048" t="str">
            <v>ទិតហេង សាមុតស៊ីបូ</v>
          </cell>
          <cell r="C1048" t="str">
            <v>1810800433</v>
          </cell>
          <cell r="D1048" t="str">
            <v>ទិតហេង សាមុតស៊ីបូ</v>
          </cell>
          <cell r="E1048" t="str">
            <v>TITHHENG SAMUTH
SIBO</v>
          </cell>
          <cell r="F1048" t="str">
            <v>0010002561803</v>
          </cell>
        </row>
        <row r="1049">
          <cell r="B1049" t="str">
            <v>ឃុន សីហា</v>
          </cell>
          <cell r="C1049" t="str">
            <v>1801200609</v>
          </cell>
          <cell r="D1049" t="str">
            <v>ឃុន សីហា</v>
          </cell>
          <cell r="E1049" t="str">
            <v>KHUN SEYHA</v>
          </cell>
          <cell r="F1049" t="str">
            <v>0010002540334</v>
          </cell>
        </row>
        <row r="1050">
          <cell r="B1050" t="str">
            <v>កាំង វិទូ</v>
          </cell>
          <cell r="C1050">
            <v>1820600322</v>
          </cell>
          <cell r="D1050" t="str">
            <v>កាំង វិទូ</v>
          </cell>
          <cell r="E1050" t="str">
            <v>KAING VITOU</v>
          </cell>
          <cell r="F1050" t="str">
            <v>0420000130663</v>
          </cell>
        </row>
        <row r="1051">
          <cell r="B1051" t="str">
            <v>គីម បូរី</v>
          </cell>
          <cell r="C1051">
            <v>1901600048</v>
          </cell>
          <cell r="D1051" t="str">
            <v>គីម បូរី</v>
          </cell>
          <cell r="E1051" t="str">
            <v>KIM BOREY</v>
          </cell>
          <cell r="F1051" t="str">
            <v>0420000131268</v>
          </cell>
        </row>
        <row r="1052">
          <cell r="B1052" t="str">
            <v>ញ៉ែត ខាត់លីដា</v>
          </cell>
          <cell r="C1052">
            <v>2991200047</v>
          </cell>
          <cell r="D1052" t="str">
            <v>ញ៉ែត ខាត់លីដា</v>
          </cell>
          <cell r="E1052" t="str">
            <v>NHEAT KATLIDA</v>
          </cell>
          <cell r="F1052" t="str">
            <v>0650000020038</v>
          </cell>
        </row>
        <row r="1053">
          <cell r="B1053" t="str">
            <v>ស៊ឹម សេរីបុត្ត</v>
          </cell>
          <cell r="C1053">
            <v>1971200099</v>
          </cell>
          <cell r="D1053" t="str">
            <v>ស៊ឹម សេរីបុត្ត</v>
          </cell>
          <cell r="E1053" t="str">
            <v>SIM SEREYBOTH</v>
          </cell>
          <cell r="F1053" t="str">
            <v>0420000136882</v>
          </cell>
        </row>
        <row r="1054">
          <cell r="B1054" t="str">
            <v>ឡុង សម្បត្តិ</v>
          </cell>
          <cell r="C1054">
            <v>1930200172</v>
          </cell>
          <cell r="D1054" t="str">
            <v>ឡុង សម្បត្តិ</v>
          </cell>
          <cell r="E1054" t="str">
            <v>LONG SAMBATH</v>
          </cell>
          <cell r="F1054" t="str">
            <v>0420000186251</v>
          </cell>
        </row>
        <row r="1055">
          <cell r="B1055" t="str">
            <v>សាយ ពិសាល</v>
          </cell>
          <cell r="C1055" t="str">
            <v>1801400235</v>
          </cell>
          <cell r="D1055" t="str">
            <v>សាយ ពិសាល</v>
          </cell>
          <cell r="E1055" t="str">
            <v>SAY PISAL</v>
          </cell>
          <cell r="F1055" t="str">
            <v>0010002529087</v>
          </cell>
        </row>
        <row r="1056">
          <cell r="B1056" t="str">
            <v>កាំង សុផា</v>
          </cell>
          <cell r="C1056">
            <v>2890600237</v>
          </cell>
          <cell r="D1056" t="str">
            <v>កាំង សុផា</v>
          </cell>
          <cell r="E1056" t="str">
            <v>KAING SOPHA</v>
          </cell>
          <cell r="F1056" t="str">
            <v>0420000130647</v>
          </cell>
        </row>
        <row r="1057">
          <cell r="B1057" t="str">
            <v>គង់ សត្យា</v>
          </cell>
          <cell r="C1057" t="str">
            <v>2720800354</v>
          </cell>
          <cell r="D1057" t="str">
            <v>គង់ សត្យា</v>
          </cell>
          <cell r="E1057" t="str">
            <v>KONG SATHYA</v>
          </cell>
          <cell r="F1057" t="str">
            <v>0010002544356</v>
          </cell>
        </row>
        <row r="1058">
          <cell r="B1058" t="str">
            <v>វិចិត្រ វណ្ណសុនិត</v>
          </cell>
          <cell r="C1058" t="str">
            <v>1841200167</v>
          </cell>
          <cell r="D1058" t="str">
            <v>វិចិត្រ វណ្ណសុនិត</v>
          </cell>
          <cell r="E1058" t="str">
            <v>VICHET VANSONITH</v>
          </cell>
          <cell r="F1058" t="str">
            <v>0010002528725</v>
          </cell>
        </row>
        <row r="1059">
          <cell r="B1059" t="str">
            <v>វ៉ា ពិសិដ្ឋ</v>
          </cell>
          <cell r="C1059" t="str">
            <v>1811200474</v>
          </cell>
          <cell r="D1059" t="str">
            <v>វ៉ា ពិសិដ្ឋ</v>
          </cell>
          <cell r="E1059" t="str">
            <v>VA PISETH</v>
          </cell>
          <cell r="F1059" t="str">
            <v>0010002532617</v>
          </cell>
        </row>
        <row r="1060">
          <cell r="B1060" t="str">
            <v>អន រិទ្ធី</v>
          </cell>
          <cell r="C1060" t="str">
            <v>2871700230</v>
          </cell>
          <cell r="D1060" t="str">
            <v>អន រិទ្ធី</v>
          </cell>
          <cell r="E1060" t="str">
            <v>AN RITHY</v>
          </cell>
          <cell r="F1060" t="str">
            <v>0010002785329</v>
          </cell>
        </row>
        <row r="1061">
          <cell r="B1061" t="str">
            <v>គង់ ដារ៉ារដ្ឋ</v>
          </cell>
          <cell r="C1061" t="str">
            <v>2721200186</v>
          </cell>
          <cell r="D1061" t="str">
            <v>គង់ ដារ៉ារដ្ឋ</v>
          </cell>
          <cell r="E1061" t="str">
            <v>KONG DARARATH</v>
          </cell>
          <cell r="F1061" t="str">
            <v>0010002534008</v>
          </cell>
        </row>
        <row r="1062">
          <cell r="B1062" t="str">
            <v>ចែម លីដា</v>
          </cell>
          <cell r="C1062">
            <v>2850800330</v>
          </cell>
          <cell r="D1062" t="str">
            <v>ចែម លីដា</v>
          </cell>
          <cell r="E1062" t="str">
            <v>CHEM LIDA</v>
          </cell>
          <cell r="F1062" t="str">
            <v>0420000129355</v>
          </cell>
        </row>
        <row r="1063">
          <cell r="B1063" t="str">
            <v>អេង ផេងអៀង</v>
          </cell>
          <cell r="C1063">
            <v>1931200330</v>
          </cell>
          <cell r="D1063" t="str">
            <v>អេង ផេងអៀង</v>
          </cell>
          <cell r="E1063" t="str">
            <v>ENG PHENGEANG</v>
          </cell>
          <cell r="F1063" t="str">
            <v>0650000020278</v>
          </cell>
        </row>
        <row r="1064">
          <cell r="B1064" t="str">
            <v>ហេង កូយកន្និកា</v>
          </cell>
          <cell r="C1064">
            <v>2931200366</v>
          </cell>
          <cell r="D1064" t="str">
            <v>ហេង កូយកន្និកា</v>
          </cell>
          <cell r="E1064" t="str">
            <v>HENG KOY KANIKA</v>
          </cell>
          <cell r="F1064" t="str">
            <v>0650000019814</v>
          </cell>
        </row>
        <row r="1065">
          <cell r="B1065" t="str">
            <v>ជា សុភាព</v>
          </cell>
          <cell r="C1065" t="str">
            <v>1742100504</v>
          </cell>
          <cell r="D1065" t="str">
            <v>ជា សុភាព</v>
          </cell>
          <cell r="E1065" t="str">
            <v>CHEA SOPHEAP</v>
          </cell>
          <cell r="F1065" t="str">
            <v>0010002529004</v>
          </cell>
        </row>
        <row r="1066">
          <cell r="B1066" t="str">
            <v>អ៊ីម អេង</v>
          </cell>
          <cell r="C1066">
            <v>1931200333</v>
          </cell>
          <cell r="D1066" t="str">
            <v>អ៊ីម អេង</v>
          </cell>
          <cell r="E1066" t="str">
            <v>IM ENG</v>
          </cell>
          <cell r="F1066" t="str">
            <v>0420000186267</v>
          </cell>
        </row>
        <row r="1067">
          <cell r="B1067" t="str">
            <v>គង់ វឌ្ឍនា</v>
          </cell>
          <cell r="C1067" t="str">
            <v>1811200002</v>
          </cell>
          <cell r="D1067" t="str">
            <v>គង់ វឌ្ឍនា</v>
          </cell>
          <cell r="E1067" t="str">
            <v>KONG WATHANA</v>
          </cell>
          <cell r="F1067" t="str">
            <v>0010002532625</v>
          </cell>
        </row>
        <row r="1068">
          <cell r="B1068" t="str">
            <v>សេក សំរិទ្ធ</v>
          </cell>
          <cell r="C1068" t="str">
            <v>2852100147</v>
          </cell>
          <cell r="D1068" t="str">
            <v>សេក សំរិទ្ធ</v>
          </cell>
          <cell r="E1068" t="str">
            <v>SEK SAMRITH</v>
          </cell>
          <cell r="F1068" t="str">
            <v>0010002528838</v>
          </cell>
        </row>
        <row r="1069">
          <cell r="B1069" t="str">
            <v>បេ បូណា</v>
          </cell>
          <cell r="C1069">
            <v>1711201169</v>
          </cell>
          <cell r="D1069" t="str">
            <v>បេ បូណា</v>
          </cell>
          <cell r="E1069" t="str">
            <v>BE BONA</v>
          </cell>
          <cell r="F1069" t="str">
            <v>0420000129468</v>
          </cell>
        </row>
        <row r="1070">
          <cell r="B1070" t="str">
            <v>តាន់ ស៊ីវហ៊ុន</v>
          </cell>
          <cell r="C1070" t="str">
            <v>2680800007</v>
          </cell>
          <cell r="D1070" t="str">
            <v>តាន់ ស៊ីវហ៊ុន</v>
          </cell>
          <cell r="E1070" t="str">
            <v>TAN SIV HUN</v>
          </cell>
          <cell r="F1070" t="str">
            <v>0010002561927</v>
          </cell>
        </row>
        <row r="1071">
          <cell r="B1071" t="str">
            <v>ឈឹម ចិន្តាវ៉ែន</v>
          </cell>
          <cell r="C1071" t="str">
            <v>2811200275</v>
          </cell>
          <cell r="D1071" t="str">
            <v>ឈឹម ចិន្តាវ៉ែន</v>
          </cell>
          <cell r="E1071" t="str">
            <v>CHHIM CHINDAVEN</v>
          </cell>
          <cell r="F1071" t="str">
            <v>0010002527947</v>
          </cell>
        </row>
        <row r="1072">
          <cell r="B1072" t="str">
            <v>យ៉ន សុភឿន</v>
          </cell>
          <cell r="C1072">
            <v>2801200413</v>
          </cell>
          <cell r="D1072" t="str">
            <v>យ៉ន សុភឿន</v>
          </cell>
          <cell r="E1072" t="str">
            <v>YORN SOPHOEURN</v>
          </cell>
          <cell r="F1072" t="str">
            <v>0650000019857</v>
          </cell>
        </row>
        <row r="1073">
          <cell r="B1073" t="str">
            <v>រស់ ម៉ាលី</v>
          </cell>
          <cell r="C1073">
            <v>2871200408</v>
          </cell>
          <cell r="D1073" t="str">
            <v>រស់ ម៉ាលី</v>
          </cell>
          <cell r="E1073" t="str">
            <v>ROS MALY</v>
          </cell>
          <cell r="F1073" t="str">
            <v>0650000020146</v>
          </cell>
        </row>
        <row r="1074">
          <cell r="B1074" t="str">
            <v>រិទ្ធិ ចិត្រា</v>
          </cell>
          <cell r="C1074">
            <v>2951200248</v>
          </cell>
          <cell r="D1074" t="str">
            <v>រិទ្ធិ ចិត្រា</v>
          </cell>
          <cell r="E1074" t="str">
            <v>RETH CHETRA</v>
          </cell>
          <cell r="F1074" t="str">
            <v>0650000020316</v>
          </cell>
        </row>
        <row r="1075">
          <cell r="B1075" t="str">
            <v>អ៊ូ សុភារ៉ា</v>
          </cell>
          <cell r="C1075" t="str">
            <v>1860800346</v>
          </cell>
          <cell r="D1075" t="str">
            <v>អ៊ូ សុភារ៉ា</v>
          </cell>
          <cell r="E1075" t="str">
            <v>OU SOPHEARA</v>
          </cell>
          <cell r="F1075" t="str">
            <v>0010002782648</v>
          </cell>
        </row>
        <row r="1076">
          <cell r="B1076" t="str">
            <v>ហ៊ូន ចន្រ្ទា</v>
          </cell>
          <cell r="C1076">
            <v>2950700081</v>
          </cell>
          <cell r="D1076" t="str">
            <v>ហ៊ូន ចន្រ្ទា</v>
          </cell>
          <cell r="E1076" t="str">
            <v>HOUN CHANTREA</v>
          </cell>
          <cell r="F1076" t="str">
            <v>0420000104093</v>
          </cell>
        </row>
        <row r="1077">
          <cell r="B1077" t="str">
            <v>ហម ថវិកា</v>
          </cell>
          <cell r="C1077">
            <v>2890100181</v>
          </cell>
          <cell r="D1077" t="str">
            <v>ហម ថវិកា</v>
          </cell>
          <cell r="E1077" t="str">
            <v>HAM THAKVIKA</v>
          </cell>
          <cell r="F1077" t="str">
            <v>0420000104085</v>
          </cell>
        </row>
        <row r="1078">
          <cell r="B1078" t="str">
            <v>សែម ច័ន្ទរ៉ាឌី</v>
          </cell>
          <cell r="C1078">
            <v>2881200359</v>
          </cell>
          <cell r="D1078" t="str">
            <v>សែម ច័ន្ទរ៉ាឌី</v>
          </cell>
          <cell r="E1078" t="str">
            <v>SEM CHANRADY</v>
          </cell>
          <cell r="F1078" t="str">
            <v>0420000129231</v>
          </cell>
        </row>
        <row r="1079">
          <cell r="B1079" t="str">
            <v>ជួន ណារី</v>
          </cell>
          <cell r="C1079">
            <v>2951000091</v>
          </cell>
          <cell r="D1079" t="str">
            <v>ជួន ណារី</v>
          </cell>
          <cell r="E1079" t="str">
            <v>CHOURN NARY</v>
          </cell>
          <cell r="F1079" t="str">
            <v>0420000130442</v>
          </cell>
        </row>
        <row r="1080">
          <cell r="B1080" t="str">
            <v>ឈុំ ពុទ្ធី</v>
          </cell>
          <cell r="C1080" t="str">
            <v>1861000146</v>
          </cell>
          <cell r="D1080" t="str">
            <v>ឈុំ ពុទ្ធី</v>
          </cell>
          <cell r="E1080" t="str">
            <v>CHHUM PUTHY</v>
          </cell>
          <cell r="F1080" t="str">
            <v>0420000130345</v>
          </cell>
        </row>
        <row r="1081">
          <cell r="B1081" t="str">
            <v>សុផល ដាវី</v>
          </cell>
          <cell r="C1081" t="str">
            <v>2882100399</v>
          </cell>
          <cell r="D1081" t="str">
            <v>សុផល ដាវី</v>
          </cell>
          <cell r="E1081" t="str">
            <v>SOPHOL DAVY</v>
          </cell>
          <cell r="F1081" t="str">
            <v>0420000130353</v>
          </cell>
        </row>
        <row r="1082">
          <cell r="B1082" t="str">
            <v>ជា ឈុននី</v>
          </cell>
          <cell r="C1082">
            <v>2901200356</v>
          </cell>
          <cell r="D1082" t="str">
            <v>ជា ឈុននី</v>
          </cell>
          <cell r="E1082" t="str">
            <v>CHEA CHHUNNY</v>
          </cell>
          <cell r="F1082" t="str">
            <v>0420000130407</v>
          </cell>
        </row>
        <row r="1083">
          <cell r="B1083" t="str">
            <v>ថាច សុខបាន</v>
          </cell>
          <cell r="C1083">
            <v>2860800332</v>
          </cell>
          <cell r="D1083" t="str">
            <v>ថាច សុខបាន</v>
          </cell>
          <cell r="E1083" t="str">
            <v>THACH SOKBAN</v>
          </cell>
          <cell r="F1083" t="str">
            <v>0420000130396</v>
          </cell>
        </row>
        <row r="1084">
          <cell r="B1084" t="str">
            <v>ថុន ផល្លី</v>
          </cell>
          <cell r="C1084">
            <v>2810800286</v>
          </cell>
          <cell r="D1084" t="str">
            <v>ថុន ផល្លី</v>
          </cell>
          <cell r="E1084" t="str">
            <v>THON PHALLY</v>
          </cell>
          <cell r="F1084" t="str">
            <v>0420000131287</v>
          </cell>
        </row>
        <row r="1085">
          <cell r="B1085" t="str">
            <v>ថាន់ វ៉ាន្នី</v>
          </cell>
          <cell r="C1085">
            <v>2941400220</v>
          </cell>
          <cell r="D1085" t="str">
            <v>ថាន់ វ៉ាន្នី</v>
          </cell>
          <cell r="E1085" t="str">
            <v>THANN VANNY</v>
          </cell>
          <cell r="F1085" t="str">
            <v>0420000130493</v>
          </cell>
        </row>
        <row r="1086">
          <cell r="B1086" t="str">
            <v>វ៉េន ធាវី</v>
          </cell>
          <cell r="C1086">
            <v>2910300473</v>
          </cell>
          <cell r="D1086" t="str">
            <v>វ៉េន ធាវី</v>
          </cell>
          <cell r="E1086" t="str">
            <v>VEN THEAVY</v>
          </cell>
          <cell r="F1086" t="str">
            <v>0650000019897</v>
          </cell>
        </row>
        <row r="1087">
          <cell r="B1087" t="str">
            <v>នៅ បញ្ញា</v>
          </cell>
          <cell r="C1087">
            <v>2931200367</v>
          </cell>
          <cell r="D1087" t="str">
            <v>នៅ បញ្ញា</v>
          </cell>
          <cell r="E1087" t="str">
            <v>NOV PANHA</v>
          </cell>
          <cell r="F1087" t="str">
            <v>0650000020324</v>
          </cell>
        </row>
        <row r="1088">
          <cell r="B1088" t="str">
            <v>តាន់ ឥស្សារ៉ារដ្ឋ</v>
          </cell>
          <cell r="C1088" t="str">
            <v>2721200043</v>
          </cell>
          <cell r="D1088" t="str">
            <v>តាន់ ឥស្សារ៉ារដ្ឋ</v>
          </cell>
          <cell r="E1088" t="str">
            <v>TAN ESSARAREATH</v>
          </cell>
          <cell r="F1088" t="str">
            <v>0010002532738</v>
          </cell>
        </row>
        <row r="1089">
          <cell r="B1089" t="str">
            <v>មុត សុជីវ័ន</v>
          </cell>
          <cell r="C1089" t="str">
            <v>1800800529</v>
          </cell>
          <cell r="D1089" t="str">
            <v>មុត សុជីវ័ន</v>
          </cell>
          <cell r="E1089" t="str">
            <v>MUTH SOCHIVOAN</v>
          </cell>
          <cell r="F1089" t="str">
            <v>0010002525928</v>
          </cell>
        </row>
        <row r="1090">
          <cell r="B1090" t="str">
            <v>ពូក ស្រីណន</v>
          </cell>
          <cell r="C1090" t="str">
            <v>2830800217</v>
          </cell>
          <cell r="D1090" t="str">
            <v>ពូក ស្រីណន</v>
          </cell>
          <cell r="E1090" t="str">
            <v>POUK SREYNORN</v>
          </cell>
          <cell r="F1090" t="str">
            <v>0010002540571</v>
          </cell>
        </row>
        <row r="1091">
          <cell r="B1091" t="str">
            <v>យិន ម៉េងហ៊ាង</v>
          </cell>
          <cell r="C1091">
            <v>1961000052</v>
          </cell>
          <cell r="D1091" t="str">
            <v>យិន ម៉េងហ៊ាង</v>
          </cell>
          <cell r="E1091" t="str">
            <v>YIN MENGHEANG</v>
          </cell>
          <cell r="F1091" t="str">
            <v>0650000019725</v>
          </cell>
        </row>
        <row r="1092">
          <cell r="B1092" t="str">
            <v>វិចិត្រ រតនៈ</v>
          </cell>
          <cell r="C1092">
            <v>1001000025</v>
          </cell>
          <cell r="D1092" t="str">
            <v>វិចិត្រ រតនៈ</v>
          </cell>
          <cell r="E1092" t="str">
            <v>VICHET RATANAK</v>
          </cell>
          <cell r="F1092" t="str">
            <v>0650000019709</v>
          </cell>
        </row>
        <row r="1093">
          <cell r="B1093" t="str">
            <v>ឃ្លោក សួសបូឡែត</v>
          </cell>
          <cell r="C1093" t="str">
            <v>2851200263</v>
          </cell>
          <cell r="D1093" t="str">
            <v>ឃ្លោក សួសបូឡែត</v>
          </cell>
          <cell r="E1093" t="str">
            <v>KHLOK SOUS BOLET</v>
          </cell>
          <cell r="F1093" t="str">
            <v>0010002541241</v>
          </cell>
        </row>
        <row r="1094">
          <cell r="B1094" t="str">
            <v>ឈ វ៉ាន់ធី</v>
          </cell>
          <cell r="C1094">
            <v>2920600191</v>
          </cell>
          <cell r="D1094" t="str">
            <v>ឈ វ៉ាន់ធី</v>
          </cell>
          <cell r="E1094" t="str">
            <v>CHHO VANTHY</v>
          </cell>
          <cell r="F1094" t="str">
            <v>0420000090537</v>
          </cell>
        </row>
        <row r="1095">
          <cell r="B1095" t="str">
            <v>នង ធីតា</v>
          </cell>
          <cell r="C1095">
            <v>2800200415</v>
          </cell>
          <cell r="D1095" t="str">
            <v>នង ធីតា</v>
          </cell>
          <cell r="E1095" t="str">
            <v>NORNG THIDA</v>
          </cell>
          <cell r="F1095" t="str">
            <v>0010002341021</v>
          </cell>
        </row>
        <row r="1096">
          <cell r="B1096" t="str">
            <v>ហ៊ុន ពៅ</v>
          </cell>
          <cell r="C1096">
            <v>1871400335</v>
          </cell>
          <cell r="D1096" t="str">
            <v>ហ៊ុន ពៅ</v>
          </cell>
          <cell r="E1096" t="str">
            <v>HUN POV</v>
          </cell>
          <cell r="F1096" t="str">
            <v>0420000129657</v>
          </cell>
        </row>
        <row r="1097">
          <cell r="B1097" t="str">
            <v>ពៅ ម៉ាវិន</v>
          </cell>
          <cell r="C1097">
            <v>2951700219</v>
          </cell>
          <cell r="D1097" t="str">
            <v>ពៅ ម៉ាវិន</v>
          </cell>
          <cell r="E1097" t="str">
            <v>POV MAVIN</v>
          </cell>
          <cell r="F1097" t="str">
            <v>0420000133457</v>
          </cell>
        </row>
        <row r="1098">
          <cell r="B1098" t="str">
            <v>យុត សុភារ៉ា</v>
          </cell>
          <cell r="C1098" t="str">
            <v>1860200329</v>
          </cell>
          <cell r="D1098" t="str">
            <v>យុត សុភារ៉ា</v>
          </cell>
          <cell r="E1098" t="str">
            <v>YOUTH SOKPHEARA</v>
          </cell>
          <cell r="F1098" t="str">
            <v>0010002800565</v>
          </cell>
        </row>
        <row r="1099">
          <cell r="B1099" t="str">
            <v>ស៊ាង គុណវុឌ្ឍ</v>
          </cell>
          <cell r="C1099" t="str">
            <v>1861200186</v>
          </cell>
          <cell r="D1099" t="str">
            <v>ស៊ាង គុណវុឌ្ឍ</v>
          </cell>
          <cell r="E1099" t="str">
            <v>SEANG KUN VUDTH</v>
          </cell>
          <cell r="F1099" t="str">
            <v>0010002532722</v>
          </cell>
        </row>
        <row r="1100">
          <cell r="B1100" t="str">
            <v>ចេក សុខន</v>
          </cell>
          <cell r="C1100" t="str">
            <v>2800800334</v>
          </cell>
          <cell r="D1100" t="str">
            <v>ចេក សុខន</v>
          </cell>
          <cell r="E1100" t="str">
            <v>CHEK SOKHORN</v>
          </cell>
          <cell r="F1100" t="str">
            <v>0010002540563</v>
          </cell>
        </row>
        <row r="1101">
          <cell r="B1101" t="str">
            <v>ពីវ តិចលី</v>
          </cell>
          <cell r="C1101" t="str">
            <v>1720800859</v>
          </cell>
          <cell r="D1101" t="str">
            <v>ពីវ តិចលី</v>
          </cell>
          <cell r="E1101" t="str">
            <v>PIV TECHLY</v>
          </cell>
          <cell r="F1101" t="str">
            <v>0010002528881</v>
          </cell>
        </row>
        <row r="1102">
          <cell r="B1102" t="str">
            <v>លឹម​ បូរមី</v>
          </cell>
          <cell r="C1102">
            <v>2941200219</v>
          </cell>
          <cell r="D1102" t="str">
            <v>លឹម​ បូរមី</v>
          </cell>
          <cell r="E1102" t="str">
            <v>LIM BORAMEY</v>
          </cell>
          <cell r="F1102" t="str">
            <v>0420000130458</v>
          </cell>
        </row>
        <row r="1103">
          <cell r="B1103" t="str">
            <v>ជា កន្និថា</v>
          </cell>
          <cell r="C1103">
            <v>2991200048</v>
          </cell>
          <cell r="D1103" t="str">
            <v>ជា កន្និថា</v>
          </cell>
          <cell r="E1103" t="str">
            <v>CHEA KANITHA</v>
          </cell>
          <cell r="F1103" t="str">
            <v>0650000019903</v>
          </cell>
        </row>
        <row r="1104">
          <cell r="B1104" t="str">
            <v>លន់ សុវណ្ណដា</v>
          </cell>
          <cell r="C1104">
            <v>1951200415</v>
          </cell>
          <cell r="D1104" t="str">
            <v>លន់ សុវណ្ណដា</v>
          </cell>
          <cell r="E1104" t="str">
            <v>LUN SOVANDA</v>
          </cell>
          <cell r="F1104" t="str">
            <v>0650000020308</v>
          </cell>
        </row>
        <row r="1105">
          <cell r="B1105" t="str">
            <v>ហេង គឹមវីណាយ៉ា</v>
          </cell>
          <cell r="C1105">
            <v>2961200111</v>
          </cell>
          <cell r="D1105" t="str">
            <v>ហេង គឹមវីណាយ៉ា</v>
          </cell>
          <cell r="E1105" t="str">
            <v>HENG KIMVINAYA</v>
          </cell>
          <cell r="F1105" t="str">
            <v>0650000019636</v>
          </cell>
        </row>
        <row r="1106">
          <cell r="B1106" t="str">
            <v>លី ឡិចតូរ៉ាល់</v>
          </cell>
          <cell r="C1106">
            <v>2931500127</v>
          </cell>
          <cell r="D1106" t="str">
            <v>លី ឡិចតូរ៉ាល់</v>
          </cell>
          <cell r="E1106" t="str">
            <v>LY LECTORAL</v>
          </cell>
          <cell r="F1106" t="str">
            <v>0650000019504</v>
          </cell>
        </row>
        <row r="1107">
          <cell r="B1107" t="str">
            <v>ម៉ាង សុខឃីម</v>
          </cell>
          <cell r="C1107" t="str">
            <v>2840800274</v>
          </cell>
          <cell r="D1107" t="str">
            <v>ម៉ាង សុខឃីម</v>
          </cell>
          <cell r="E1107" t="str">
            <v>MANG SOK KHIM</v>
          </cell>
          <cell r="F1107" t="str">
            <v>0010002800638</v>
          </cell>
        </row>
        <row r="1108">
          <cell r="B1108" t="str">
            <v>ឃឹម វិបុល</v>
          </cell>
          <cell r="C1108" t="str">
            <v>2842100208</v>
          </cell>
          <cell r="D1108" t="str">
            <v>ឃឹម វិបុល</v>
          </cell>
          <cell r="E1108" t="str">
            <v>KHIM VIBOL</v>
          </cell>
          <cell r="F1108" t="str">
            <v>0010002785442</v>
          </cell>
        </row>
        <row r="1109">
          <cell r="B1109" t="str">
            <v>សុខ បញ្ញា</v>
          </cell>
          <cell r="C1109">
            <v>1651200166</v>
          </cell>
          <cell r="D1109" t="str">
            <v>សុខ បញ្ញា</v>
          </cell>
          <cell r="E1109" t="str">
            <v>SOK PANHA</v>
          </cell>
          <cell r="F1109" t="str">
            <v>0420000123683</v>
          </cell>
        </row>
        <row r="1110">
          <cell r="B1110" t="str">
            <v>សំ ចាន់ភិរម្យ</v>
          </cell>
          <cell r="C1110" t="str">
            <v>1831200339</v>
          </cell>
          <cell r="D1110" t="str">
            <v>សំ ចាន់ភិរម្យ</v>
          </cell>
          <cell r="E1110" t="str">
            <v>SAM CHANPHIROM</v>
          </cell>
          <cell r="F1110" t="str">
            <v>0010002554707</v>
          </cell>
        </row>
        <row r="1111">
          <cell r="B1111" t="str">
            <v>ជិត គន្ធុល</v>
          </cell>
          <cell r="C1111">
            <v>1760300033</v>
          </cell>
          <cell r="D1111" t="str">
            <v>ជិត គន្ធុល</v>
          </cell>
          <cell r="E1111" t="str">
            <v>CHITH KUNTHUL</v>
          </cell>
          <cell r="F1111" t="str">
            <v>0010002541411</v>
          </cell>
        </row>
        <row r="1112">
          <cell r="B1112" t="str">
            <v>គង់ ច័ន្ទតារា</v>
          </cell>
          <cell r="C1112" t="str">
            <v>1670800051</v>
          </cell>
          <cell r="D1112" t="str">
            <v>គង់ ច័ន្ទតារា</v>
          </cell>
          <cell r="E1112" t="str">
            <v>KONG CHANDARA</v>
          </cell>
          <cell r="F1112" t="str">
            <v>0010002526528</v>
          </cell>
        </row>
        <row r="1113">
          <cell r="B1113" t="str">
            <v>ចាន់ ថុល</v>
          </cell>
          <cell r="C1113" t="str">
            <v>1740300111</v>
          </cell>
          <cell r="D1113" t="str">
            <v>ចាន់ ថុល</v>
          </cell>
          <cell r="E1113" t="str">
            <v>CHAN THOL</v>
          </cell>
          <cell r="F1113" t="str">
            <v>0010002526037</v>
          </cell>
        </row>
        <row r="1114">
          <cell r="B1114" t="str">
            <v>ស៊ីម សុភក្ត្រ័</v>
          </cell>
          <cell r="C1114">
            <v>1810300156</v>
          </cell>
          <cell r="D1114" t="str">
            <v>ស៊ីម សុភក្ត្រ័</v>
          </cell>
          <cell r="E1114" t="str">
            <v>SIM SOPHEAK</v>
          </cell>
          <cell r="F1114" t="str">
            <v>0010002557757</v>
          </cell>
        </row>
        <row r="1115">
          <cell r="B1115" t="str">
            <v>យុក គីមលាង</v>
          </cell>
          <cell r="C1115">
            <v>2721200038</v>
          </cell>
          <cell r="D1115" t="str">
            <v>យុក គីមលាង</v>
          </cell>
          <cell r="E1115" t="str">
            <v>YOUK KIMLEANG</v>
          </cell>
          <cell r="F1115" t="str">
            <v>0010002527718</v>
          </cell>
        </row>
        <row r="1116">
          <cell r="B1116" t="str">
            <v>នៅ ញិន</v>
          </cell>
          <cell r="C1116">
            <v>1730200337</v>
          </cell>
          <cell r="D1116" t="str">
            <v>នៅ ញិន</v>
          </cell>
          <cell r="E1116" t="str">
            <v>NOUV NHIN</v>
          </cell>
          <cell r="F1116" t="str">
            <v>0420000136262</v>
          </cell>
        </row>
        <row r="1117">
          <cell r="B1117" t="str">
            <v>ឡុង ប៉ូឡែត</v>
          </cell>
          <cell r="C1117" t="str">
            <v>1790200241</v>
          </cell>
          <cell r="D1117" t="str">
            <v>ឡុង ប៉ូឡែត</v>
          </cell>
          <cell r="E1117" t="str">
            <v>LONG PAULETT</v>
          </cell>
          <cell r="F1117" t="str">
            <v>0010002555528</v>
          </cell>
        </row>
        <row r="1118">
          <cell r="B1118" t="str">
            <v>គឺ គុយតេក</v>
          </cell>
          <cell r="C1118">
            <v>1860300260</v>
          </cell>
          <cell r="D1118" t="str">
            <v>គឺ គុយតេក</v>
          </cell>
          <cell r="E1118" t="str">
            <v>KEU KUYTEK</v>
          </cell>
          <cell r="F1118" t="str">
            <v>0030000161507</v>
          </cell>
        </row>
        <row r="1119">
          <cell r="B1119" t="str">
            <v>ឃឿន ច័ន្ទមុនីកា</v>
          </cell>
          <cell r="C1119" t="str">
            <v>2871200061</v>
          </cell>
          <cell r="D1119" t="str">
            <v>ឃឿន ច័ន្ទមុនីកា</v>
          </cell>
          <cell r="E1119" t="str">
            <v>KHOUERN CHANMU
NIKA</v>
          </cell>
          <cell r="F1119" t="str">
            <v>0010002527548</v>
          </cell>
        </row>
        <row r="1120">
          <cell r="B1120" t="str">
            <v>អាត សុពិសិដ្ឋ</v>
          </cell>
          <cell r="C1120" t="str">
            <v>1811200312</v>
          </cell>
          <cell r="D1120" t="str">
            <v>អាត សុពិសិដ្ឋ</v>
          </cell>
          <cell r="E1120" t="str">
            <v>ATH SOPISETH</v>
          </cell>
          <cell r="F1120" t="str">
            <v>0010002532595</v>
          </cell>
        </row>
        <row r="1121">
          <cell r="B1121" t="str">
            <v>ពេជ្រ សុពណ៍</v>
          </cell>
          <cell r="C1121" t="str">
            <v>1781000080</v>
          </cell>
          <cell r="D1121" t="str">
            <v>ពេជ្រ សុពណ៍</v>
          </cell>
          <cell r="E1121" t="str">
            <v>PICH SOPOR</v>
          </cell>
          <cell r="F1121" t="str">
            <v>0010002551042</v>
          </cell>
        </row>
        <row r="1122">
          <cell r="B1122" t="str">
            <v>សាំង សារ៉ាន់</v>
          </cell>
          <cell r="C1122" t="str">
            <v>1820800528</v>
          </cell>
          <cell r="D1122" t="str">
            <v>សាំង សារ៉ាន់</v>
          </cell>
          <cell r="E1122" t="str">
            <v>SANG SARANN</v>
          </cell>
          <cell r="F1122" t="str">
            <v>0010002555487</v>
          </cell>
        </row>
        <row r="1123">
          <cell r="B1123" t="str">
            <v>កឹម តុលា</v>
          </cell>
          <cell r="C1123">
            <v>1882100446</v>
          </cell>
          <cell r="D1123" t="str">
            <v>កឹម តុលា</v>
          </cell>
          <cell r="E1123" t="str">
            <v>KOEM TOLA</v>
          </cell>
          <cell r="F1123" t="str">
            <v>0010002785256</v>
          </cell>
        </row>
        <row r="1124">
          <cell r="B1124" t="str">
            <v>លុច្ស តារា</v>
          </cell>
          <cell r="C1124">
            <v>1820300356</v>
          </cell>
          <cell r="D1124" t="str">
            <v>លុច្ស តារា</v>
          </cell>
          <cell r="E1124" t="str">
            <v>LUX DARA</v>
          </cell>
          <cell r="F1124" t="str">
            <v>0010002626999</v>
          </cell>
        </row>
        <row r="1125">
          <cell r="B1125" t="str">
            <v>ធុយ ចាន់ថន</v>
          </cell>
          <cell r="C1125">
            <v>1731000135</v>
          </cell>
          <cell r="D1125" t="str">
            <v>ធុយ ចាន់ថន</v>
          </cell>
          <cell r="E1125" t="str">
            <v>THUY CHANTHORN</v>
          </cell>
          <cell r="F1125" t="str">
            <v>0010002532005</v>
          </cell>
        </row>
        <row r="1126">
          <cell r="B1126" t="str">
            <v>សារិន សិរីវត្ថា</v>
          </cell>
          <cell r="C1126" t="str">
            <v>1810200277</v>
          </cell>
          <cell r="D1126" t="str">
            <v>សារិន សិរីវត្ថា</v>
          </cell>
          <cell r="E1126" t="str">
            <v>SAREN SEREIVATHA</v>
          </cell>
          <cell r="F1126" t="str">
            <v>0130000132072</v>
          </cell>
        </row>
        <row r="1127">
          <cell r="B1127" t="str">
            <v>សាយ កុមាររដ្ឋ</v>
          </cell>
          <cell r="C1127" t="str">
            <v>1721200002</v>
          </cell>
          <cell r="D1127" t="str">
            <v>សាយ កុមាររដ្ឋ</v>
          </cell>
          <cell r="E1127" t="str">
            <v>SAY KOMARATH</v>
          </cell>
          <cell r="F1127" t="str">
            <v>0010002557598</v>
          </cell>
        </row>
        <row r="1128">
          <cell r="B1128" t="str">
            <v>ឈាង គឹមស៊ន</v>
          </cell>
          <cell r="C1128" t="str">
            <v>1780800158</v>
          </cell>
          <cell r="D1128" t="str">
            <v>ឈាង គឹមស៊ន</v>
          </cell>
          <cell r="E1128" t="str">
            <v>CHHEANG KIMSORN</v>
          </cell>
          <cell r="F1128" t="str">
            <v>0010002525068</v>
          </cell>
        </row>
        <row r="1129">
          <cell r="B1129" t="str">
            <v>ឡេះ រ៉ានី</v>
          </cell>
          <cell r="C1129" t="str">
            <v>1791000090</v>
          </cell>
          <cell r="D1129" t="str">
            <v>ឡេះ រ៉ានី</v>
          </cell>
          <cell r="E1129" t="str">
            <v>LES RANY</v>
          </cell>
          <cell r="F1129" t="str">
            <v>0010002542027</v>
          </cell>
        </row>
        <row r="1130">
          <cell r="B1130" t="str">
            <v>សាន វណ្ណៈ</v>
          </cell>
          <cell r="C1130" t="str">
            <v>1831000098</v>
          </cell>
          <cell r="D1130" t="str">
            <v>សាន វណ្ណៈ</v>
          </cell>
          <cell r="E1130" t="str">
            <v>SAN VANNAK</v>
          </cell>
          <cell r="F1130" t="str">
            <v>0010003179236</v>
          </cell>
        </row>
        <row r="1131">
          <cell r="B1131" t="str">
            <v>នួន សូលី</v>
          </cell>
          <cell r="C1131">
            <v>1721200044</v>
          </cell>
          <cell r="D1131" t="str">
            <v>នួន សូលី</v>
          </cell>
          <cell r="E1131" t="str">
            <v>NUON SOLY</v>
          </cell>
          <cell r="F1131" t="str">
            <v>0010002538739</v>
          </cell>
        </row>
        <row r="1132">
          <cell r="B1132" t="str">
            <v>សោម កែមម៉ារ៉ាត់</v>
          </cell>
          <cell r="C1132" t="str">
            <v>1661200020</v>
          </cell>
          <cell r="D1132" t="str">
            <v>សោម កែមម៉ារ៉ាត់</v>
          </cell>
          <cell r="E1132" t="str">
            <v>SOM KEMMARATH</v>
          </cell>
          <cell r="F1132" t="str">
            <v>0010002557679</v>
          </cell>
        </row>
        <row r="1133">
          <cell r="B1133" t="str">
            <v>ហឹង សុផាន</v>
          </cell>
          <cell r="C1133" t="str">
            <v>1771400143</v>
          </cell>
          <cell r="D1133" t="str">
            <v>ហឹង សុផាន</v>
          </cell>
          <cell r="E1133" t="str">
            <v>HEUNG SOPHAN</v>
          </cell>
          <cell r="F1133" t="str">
            <v>0010002688258</v>
          </cell>
        </row>
        <row r="1134">
          <cell r="B1134" t="str">
            <v>គង់ សំណាង</v>
          </cell>
          <cell r="C1134" t="str">
            <v>1841200231</v>
          </cell>
          <cell r="D1134" t="str">
            <v>គង់ សំណាង</v>
          </cell>
          <cell r="E1134" t="str">
            <v>KONG SAMNANG</v>
          </cell>
          <cell r="F1134" t="str">
            <v>0010002528814</v>
          </cell>
        </row>
        <row r="1135">
          <cell r="B1135" t="str">
            <v>ជា កាណែល</v>
          </cell>
          <cell r="C1135" t="str">
            <v>1841200387</v>
          </cell>
          <cell r="D1135" t="str">
            <v>ជា កាណែល</v>
          </cell>
          <cell r="E1135" t="str">
            <v>CHEA KANEL</v>
          </cell>
          <cell r="F1135" t="str">
            <v>0010002554769</v>
          </cell>
        </row>
        <row r="1136">
          <cell r="B1136" t="str">
            <v>ប៉ក់ ហឿន</v>
          </cell>
          <cell r="C1136" t="str">
            <v>1732100016</v>
          </cell>
          <cell r="D1136" t="str">
            <v>ប៉ក់ ហឿន</v>
          </cell>
          <cell r="E1136" t="str">
            <v>PAK HOEUN</v>
          </cell>
          <cell r="F1136" t="str">
            <v>0010002534083</v>
          </cell>
        </row>
        <row r="1137">
          <cell r="B1137" t="str">
            <v>ព្រំ ថា</v>
          </cell>
          <cell r="C1137" t="str">
            <v>1701200327</v>
          </cell>
          <cell r="D1137" t="str">
            <v>ព្រំ ថា</v>
          </cell>
          <cell r="E1137" t="str">
            <v>PRUM THA</v>
          </cell>
          <cell r="F1137" t="str">
            <v>0010002540458</v>
          </cell>
        </row>
        <row r="1138">
          <cell r="B1138" t="str">
            <v>លន់ សុខដា</v>
          </cell>
          <cell r="C1138">
            <v>1840300450</v>
          </cell>
          <cell r="D1138" t="str">
            <v>លន់ សុខដា</v>
          </cell>
          <cell r="E1138" t="str">
            <v>LUN SOKDA</v>
          </cell>
          <cell r="F1138" t="str">
            <v>0010003368012</v>
          </cell>
        </row>
        <row r="1139">
          <cell r="B1139" t="str">
            <v>យស់ លីដា</v>
          </cell>
          <cell r="C1139" t="str">
            <v>1762000095</v>
          </cell>
          <cell r="D1139" t="str">
            <v>យស់ លីដា</v>
          </cell>
          <cell r="E1139" t="str">
            <v>YOUS LIDA</v>
          </cell>
          <cell r="F1139" t="str">
            <v>0010002554998</v>
          </cell>
        </row>
        <row r="1140">
          <cell r="B1140" t="str">
            <v>ឡា លុយ</v>
          </cell>
          <cell r="C1140">
            <v>1751900009</v>
          </cell>
          <cell r="D1140" t="str">
            <v>ឡា លុយ</v>
          </cell>
          <cell r="E1140" t="str">
            <v>LA LUY</v>
          </cell>
          <cell r="F1140" t="str">
            <v>0510000073049</v>
          </cell>
        </row>
        <row r="1141">
          <cell r="B1141" t="str">
            <v>សួង ម៉េងលី</v>
          </cell>
          <cell r="C1141" t="str">
            <v>1820300256</v>
          </cell>
          <cell r="D1141" t="str">
            <v>សួង ម៉េងលី</v>
          </cell>
          <cell r="E1141" t="str">
            <v>SUONG MENGLY</v>
          </cell>
          <cell r="F1141" t="str">
            <v>0010002562028</v>
          </cell>
        </row>
        <row r="1142">
          <cell r="B1142" t="str">
            <v>ជា គឹមសួរ</v>
          </cell>
          <cell r="C1142" t="str">
            <v>1790300368</v>
          </cell>
          <cell r="D1142" t="str">
            <v>ជា គឹមសួរ</v>
          </cell>
          <cell r="E1142" t="str">
            <v>CHEA KIMSOUR</v>
          </cell>
          <cell r="F1142" t="str">
            <v>0010002540539</v>
          </cell>
        </row>
        <row r="1143">
          <cell r="B1143" t="str">
            <v>ហែម សំអាត</v>
          </cell>
          <cell r="C1143">
            <v>1751200395</v>
          </cell>
          <cell r="D1143" t="str">
            <v>ហែម សំអាត</v>
          </cell>
          <cell r="E1143" t="str">
            <v>HEM SAM ATH</v>
          </cell>
          <cell r="F1143" t="str">
            <v>0010002552968</v>
          </cell>
        </row>
        <row r="1144">
          <cell r="B1144" t="str">
            <v>សេន ខាន់ខេម៉ា</v>
          </cell>
          <cell r="C1144">
            <v>2801200369</v>
          </cell>
          <cell r="D1144" t="str">
            <v>សេន ខាន់ខេម៉ា</v>
          </cell>
          <cell r="E1144" t="str">
            <v>SEN KHANN KHEMA</v>
          </cell>
          <cell r="F1144" t="str">
            <v>0440000031496</v>
          </cell>
        </row>
        <row r="1145">
          <cell r="B1145" t="str">
            <v>ជិន រម្យនា</v>
          </cell>
          <cell r="C1145">
            <v>2862100226</v>
          </cell>
          <cell r="D1145" t="str">
            <v>ជិន រម្យនា</v>
          </cell>
          <cell r="E1145" t="str">
            <v>CHIN ROMNEA</v>
          </cell>
          <cell r="F1145" t="str">
            <v>0420000131953</v>
          </cell>
        </row>
        <row r="1146">
          <cell r="B1146" t="str">
            <v>សៀម សាទ</v>
          </cell>
          <cell r="C1146" t="str">
            <v>1840600175</v>
          </cell>
          <cell r="D1146" t="str">
            <v>សៀម សាទ</v>
          </cell>
          <cell r="E1146" t="str">
            <v>SEAM SAT</v>
          </cell>
          <cell r="F1146" t="str">
            <v>0010002550728</v>
          </cell>
        </row>
        <row r="1147">
          <cell r="B1147" t="str">
            <v>ហ៊ុន គឹមអ៊ី</v>
          </cell>
          <cell r="C1147">
            <v>1890600168</v>
          </cell>
          <cell r="D1147" t="str">
            <v>ហ៊ុន គឹមអ៊ី</v>
          </cell>
          <cell r="E1147" t="str">
            <v>HUN KIM EE</v>
          </cell>
          <cell r="F1147" t="str">
            <v>0420000074925</v>
          </cell>
        </row>
        <row r="1148">
          <cell r="B1148" t="str">
            <v>ណុប សារ៉ាន់</v>
          </cell>
          <cell r="C1148" t="str">
            <v>1830700443</v>
          </cell>
          <cell r="D1148" t="str">
            <v>ណុប សារ៉ាន់</v>
          </cell>
          <cell r="E1148" t="str">
            <v>NOP SARAN</v>
          </cell>
          <cell r="F1148" t="str">
            <v>0510000005418</v>
          </cell>
        </row>
        <row r="1149">
          <cell r="B1149" t="str">
            <v>ធ្លក ចាន់វិញ្ញាសា</v>
          </cell>
          <cell r="C1149" t="str">
            <v>2910600103</v>
          </cell>
          <cell r="D1149" t="str">
            <v>ធ្លក ចាន់វិញ្ញាសា</v>
          </cell>
          <cell r="E1149" t="str">
            <v>THLORK CHANNVINHEASA</v>
          </cell>
          <cell r="F1149" t="str">
            <v>0010002557563</v>
          </cell>
        </row>
        <row r="1150">
          <cell r="B1150" t="str">
            <v>អ៊ិន ចរិយា</v>
          </cell>
          <cell r="C1150" t="str">
            <v>2791200003</v>
          </cell>
          <cell r="D1150" t="str">
            <v>អ៊ិន ចរិយា</v>
          </cell>
          <cell r="E1150" t="str">
            <v>IN CHAKRIYA</v>
          </cell>
          <cell r="F1150" t="str">
            <v>0010002525618</v>
          </cell>
        </row>
        <row r="1151">
          <cell r="B1151" t="str">
            <v>ពឹម សុភា</v>
          </cell>
          <cell r="C1151" t="str">
            <v>1802100439</v>
          </cell>
          <cell r="D1151" t="str">
            <v>ពឹម សុភា</v>
          </cell>
          <cell r="E1151" t="str">
            <v>PIM SOPHEA</v>
          </cell>
          <cell r="F1151" t="str">
            <v>0010002544178</v>
          </cell>
        </row>
        <row r="1152">
          <cell r="B1152" t="str">
            <v>ឌូ សុគន្ធា</v>
          </cell>
          <cell r="C1152" t="str">
            <v>2851200215</v>
          </cell>
          <cell r="D1152" t="str">
            <v>ឌូ សុគន្ធា</v>
          </cell>
          <cell r="E1152" t="str">
            <v>DOU SOKUNTHEA</v>
          </cell>
          <cell r="F1152" t="str">
            <v>0010002541314</v>
          </cell>
        </row>
        <row r="1153">
          <cell r="B1153" t="str">
            <v>ឧត្តម ព្រហ្មមាសា</v>
          </cell>
          <cell r="C1153">
            <v>1841200351</v>
          </cell>
          <cell r="D1153" t="str">
            <v>ឧត្តម ព្រហ្មមាសា</v>
          </cell>
          <cell r="E1153" t="str">
            <v>OUDAM PROMMEASA</v>
          </cell>
          <cell r="F1153" t="str">
            <v>0010003607807</v>
          </cell>
        </row>
        <row r="1154">
          <cell r="B1154" t="str">
            <v>កន ស៊ីណេ</v>
          </cell>
          <cell r="C1154">
            <v>1912000090</v>
          </cell>
          <cell r="D1154" t="str">
            <v>កន ស៊ីណេ</v>
          </cell>
          <cell r="E1154" t="str">
            <v>KORN SINE</v>
          </cell>
          <cell r="F1154" t="str">
            <v>0010003885408</v>
          </cell>
        </row>
        <row r="1155">
          <cell r="B1155" t="str">
            <v>ប៉ោក សុផល</v>
          </cell>
          <cell r="C1155">
            <v>1820800371</v>
          </cell>
          <cell r="D1155" t="str">
            <v>ប៉ោក សុផល</v>
          </cell>
          <cell r="E1155" t="str">
            <v>POK SOPHAL</v>
          </cell>
          <cell r="F1155" t="str">
            <v>0010002536256</v>
          </cell>
        </row>
        <row r="1156">
          <cell r="B1156" t="str">
            <v>ស្រេង ម៉េងគ័ង</v>
          </cell>
          <cell r="C1156">
            <v>1910300326</v>
          </cell>
          <cell r="D1156" t="str">
            <v>ស្រេង ម៉េងគ័ង</v>
          </cell>
          <cell r="E1156" t="str">
            <v>SRENG MENGKORNG</v>
          </cell>
          <cell r="F1156" t="str">
            <v>0420000165122</v>
          </cell>
        </row>
        <row r="1157">
          <cell r="B1157" t="str">
            <v>ម៉ូ រ៉ាផាត់</v>
          </cell>
          <cell r="C1157" t="str">
            <v>1691200132</v>
          </cell>
          <cell r="D1157" t="str">
            <v>ម៉ូ រ៉ាផាត់</v>
          </cell>
          <cell r="E1157" t="str">
            <v>MO RAPHAT</v>
          </cell>
          <cell r="F1157" t="str">
            <v>0010002551182</v>
          </cell>
        </row>
        <row r="1158">
          <cell r="B1158" t="str">
            <v>សុខ ពង្សច័ន្ទវិស្សុត</v>
          </cell>
          <cell r="C1158" t="str">
            <v>1861200116</v>
          </cell>
          <cell r="D1158" t="str">
            <v>សុខ ពង្សច័ន្ទវិស្សុត</v>
          </cell>
          <cell r="E1158" t="str">
            <v>SOK PONG CHANVISOT</v>
          </cell>
          <cell r="F1158" t="str">
            <v>0010002557695</v>
          </cell>
        </row>
        <row r="1159">
          <cell r="B1159" t="str">
            <v>គង់ ហៀងវុទ្ធី</v>
          </cell>
          <cell r="C1159">
            <v>1891200157</v>
          </cell>
          <cell r="D1159" t="str">
            <v>គង់ ហៀងវុទ្ធី</v>
          </cell>
          <cell r="E1159" t="str">
            <v>KONG HEANG VUTHY</v>
          </cell>
          <cell r="F1159" t="str">
            <v>0420000093997</v>
          </cell>
        </row>
        <row r="1160">
          <cell r="B1160" t="str">
            <v>ប៉ាង ជាតិ</v>
          </cell>
          <cell r="C1160">
            <v>1842000219</v>
          </cell>
          <cell r="D1160" t="str">
            <v>ប៉ាង ជាតិ</v>
          </cell>
          <cell r="E1160" t="str">
            <v>PANG CHEAT</v>
          </cell>
          <cell r="F1160" t="str">
            <v>0420000109858</v>
          </cell>
        </row>
        <row r="1161">
          <cell r="B1161" t="str">
            <v>ទូច ដ្ឋានី</v>
          </cell>
          <cell r="C1161">
            <v>1830700336</v>
          </cell>
          <cell r="D1161" t="str">
            <v>ទូច ដ្ឋានី</v>
          </cell>
          <cell r="E1161" t="str">
            <v>TOUCH THANY</v>
          </cell>
          <cell r="F1161" t="str">
            <v>0010002537015</v>
          </cell>
        </row>
        <row r="1162">
          <cell r="B1162" t="str">
            <v>ម៉េត សាវ៉ន</v>
          </cell>
          <cell r="C1162">
            <v>1840300364</v>
          </cell>
          <cell r="D1162" t="str">
            <v>ម៉េត សាវ៉ន</v>
          </cell>
          <cell r="E1162" t="str">
            <v>MET SAVORN</v>
          </cell>
          <cell r="F1162" t="str">
            <v>0010004073466</v>
          </cell>
        </row>
        <row r="1163">
          <cell r="B1163" t="str">
            <v>គីវ វុទ្ធា</v>
          </cell>
          <cell r="C1163" t="str">
            <v>1730200329</v>
          </cell>
          <cell r="D1163" t="str">
            <v>គីវ វុទ្ធា</v>
          </cell>
          <cell r="E1163" t="str">
            <v>KIV VUTHEA</v>
          </cell>
          <cell r="F1163" t="str">
            <v>0010002536288</v>
          </cell>
        </row>
        <row r="1164">
          <cell r="B1164" t="str">
            <v>សួស ទំរង្ស</v>
          </cell>
          <cell r="C1164">
            <v>1721200394</v>
          </cell>
          <cell r="D1164" t="str">
            <v>សួស ទំរង្ស</v>
          </cell>
          <cell r="E1164" t="str">
            <v>SOUS TUMRONG</v>
          </cell>
          <cell r="F1164" t="str">
            <v>0010002531203</v>
          </cell>
        </row>
        <row r="1165">
          <cell r="B1165" t="str">
            <v>លី រ៉ូហ្សាត</v>
          </cell>
          <cell r="C1165">
            <v>1790300371</v>
          </cell>
          <cell r="D1165" t="str">
            <v>លី រ៉ូហ្សាត</v>
          </cell>
          <cell r="E1165" t="str">
            <v>LY ROZAT</v>
          </cell>
          <cell r="F1165" t="str">
            <v>0010003192248</v>
          </cell>
        </row>
        <row r="1166">
          <cell r="B1166" t="str">
            <v>តំ វណ្ណៈ</v>
          </cell>
          <cell r="C1166">
            <v>1891200131</v>
          </cell>
          <cell r="D1166" t="str">
            <v>តំ វណ្ណៈ</v>
          </cell>
          <cell r="E1166" t="str">
            <v>TAM VANAK</v>
          </cell>
          <cell r="F1166" t="str">
            <v>0440000031507</v>
          </cell>
        </row>
        <row r="1167">
          <cell r="B1167" t="str">
            <v>ជា ធាវី</v>
          </cell>
          <cell r="C1167">
            <v>2920700268</v>
          </cell>
          <cell r="D1167" t="str">
            <v>ជា ធាវី</v>
          </cell>
          <cell r="E1167" t="str">
            <v>CHEA THEAVY</v>
          </cell>
          <cell r="F1167" t="str">
            <v>0010004154587</v>
          </cell>
        </row>
        <row r="1168">
          <cell r="B1168" t="str">
            <v>ការប៊ុត សុមលីន</v>
          </cell>
          <cell r="C1168" t="str">
            <v>2801200341</v>
          </cell>
          <cell r="D1168" t="str">
            <v>ការប៊ុត សុមលីន</v>
          </cell>
          <cell r="E1168" t="str">
            <v>KARBUTH SOMAKLIN</v>
          </cell>
          <cell r="F1168" t="str">
            <v>0010002537503</v>
          </cell>
        </row>
        <row r="1169">
          <cell r="B1169" t="str">
            <v>ស្វាយ សុខខេន</v>
          </cell>
          <cell r="C1169">
            <v>1791000093</v>
          </cell>
          <cell r="D1169" t="str">
            <v>ស្វាយ សុខខេន</v>
          </cell>
          <cell r="E1169" t="str">
            <v>SVAY SOKKHEN</v>
          </cell>
          <cell r="F1169" t="str">
            <v>0180000197104</v>
          </cell>
        </row>
        <row r="1170">
          <cell r="B1170" t="str">
            <v>ជៀប ចាន់ថន</v>
          </cell>
          <cell r="C1170" t="str">
            <v>1720500331</v>
          </cell>
          <cell r="D1170" t="str">
            <v>ជៀប ចាន់ថន</v>
          </cell>
          <cell r="E1170" t="str">
            <v>CHEAP CHANTHAN</v>
          </cell>
          <cell r="F1170" t="str">
            <v>0010002536663</v>
          </cell>
        </row>
        <row r="1171">
          <cell r="B1171" t="str">
            <v>ស៊ិន សាម៉េត</v>
          </cell>
          <cell r="C1171" t="str">
            <v>1790200284</v>
          </cell>
          <cell r="D1171" t="str">
            <v>ស៊ិន សាម៉េត</v>
          </cell>
          <cell r="E1171" t="str">
            <v>SIN SAMETH</v>
          </cell>
          <cell r="F1171" t="str">
            <v>0010002557644</v>
          </cell>
        </row>
        <row r="1172">
          <cell r="B1172" t="str">
            <v>ស្រេង សុជាតិ</v>
          </cell>
          <cell r="C1172" t="str">
            <v>1780800137</v>
          </cell>
          <cell r="D1172" t="str">
            <v>ស្រេង សុជាតិ</v>
          </cell>
          <cell r="E1172" t="str">
            <v>SRENG SOCHEAT</v>
          </cell>
          <cell r="F1172" t="str">
            <v>0010002550755</v>
          </cell>
        </row>
        <row r="1173">
          <cell r="B1173" t="str">
            <v>សឿង សុខយន់</v>
          </cell>
          <cell r="C1173" t="str">
            <v>1810800320</v>
          </cell>
          <cell r="D1173" t="str">
            <v>សឿង សុខយន់</v>
          </cell>
          <cell r="E1173" t="str">
            <v>SOEUNG SOK YUN</v>
          </cell>
          <cell r="F1173" t="str">
            <v>0010002553576</v>
          </cell>
        </row>
        <row r="1174">
          <cell r="B1174" t="str">
            <v>នូ រស្មី</v>
          </cell>
          <cell r="C1174" t="str">
            <v>1821200600</v>
          </cell>
          <cell r="D1174" t="str">
            <v>នូ រស្មី</v>
          </cell>
          <cell r="E1174" t="str">
            <v>NOU RAKSMEY</v>
          </cell>
          <cell r="F1174" t="str">
            <v>0010002554831</v>
          </cell>
        </row>
        <row r="1175">
          <cell r="B1175" t="str">
            <v>ច្ចាន់ រតនា</v>
          </cell>
          <cell r="C1175" t="str">
            <v>1820700366</v>
          </cell>
          <cell r="D1175" t="str">
            <v>ច្ចាន់ រតនា</v>
          </cell>
          <cell r="E1175" t="str">
            <v>CHAN RATANA</v>
          </cell>
          <cell r="F1175" t="str">
            <v>0010002531696</v>
          </cell>
        </row>
        <row r="1176">
          <cell r="B1176" t="str">
            <v>ថូ ស៊ុនថន</v>
          </cell>
          <cell r="C1176" t="str">
            <v>1850800302</v>
          </cell>
          <cell r="D1176" t="str">
            <v>ថូ ស៊ុនថន</v>
          </cell>
          <cell r="E1176" t="str">
            <v>THOU SUNTHARN</v>
          </cell>
          <cell r="F1176" t="str">
            <v>0010002729925</v>
          </cell>
        </row>
        <row r="1177">
          <cell r="B1177" t="str">
            <v>ចាន់ គន្ធា</v>
          </cell>
          <cell r="C1177" t="str">
            <v>2890800232</v>
          </cell>
          <cell r="D1177" t="str">
            <v>ចាន់ គន្ធា</v>
          </cell>
          <cell r="E1177" t="str">
            <v>CHAN KUNTHEAR</v>
          </cell>
          <cell r="F1177" t="str">
            <v>0010002536736</v>
          </cell>
        </row>
        <row r="1178">
          <cell r="B1178" t="str">
            <v>ង៉ោ ប៊ុនហុក</v>
          </cell>
          <cell r="C1178">
            <v>1810500203</v>
          </cell>
          <cell r="D1178" t="str">
            <v>ង៉ោ ប៊ុនហុក</v>
          </cell>
          <cell r="E1178" t="str">
            <v>NGOR BUNHOK</v>
          </cell>
          <cell r="F1178" t="str">
            <v>0010002541209</v>
          </cell>
        </row>
        <row r="1179">
          <cell r="B1179" t="str">
            <v>យឹម វុឌ្ឍី</v>
          </cell>
          <cell r="C1179" t="str">
            <v>1710500050</v>
          </cell>
          <cell r="D1179" t="str">
            <v>យឹម វុឌ្ឍី</v>
          </cell>
          <cell r="E1179" t="str">
            <v>YIM VUTHY</v>
          </cell>
          <cell r="F1179" t="str">
            <v>0010002557528</v>
          </cell>
        </row>
        <row r="1180">
          <cell r="B1180" t="str">
            <v>ឆុន វ៉ាន់ឌី</v>
          </cell>
          <cell r="C1180">
            <v>1920300284</v>
          </cell>
          <cell r="D1180" t="str">
            <v>ឆុន វ៉ាន់ឌី</v>
          </cell>
          <cell r="E1180" t="str">
            <v>CHHON VANDY</v>
          </cell>
          <cell r="F1180" t="str">
            <v>0420000102848</v>
          </cell>
        </row>
        <row r="1181">
          <cell r="B1181" t="str">
            <v>ព្រិន វិរៈ</v>
          </cell>
          <cell r="C1181">
            <v>1920800122</v>
          </cell>
          <cell r="D1181" t="str">
            <v>ព្រិន វិរៈ</v>
          </cell>
          <cell r="E1181" t="str">
            <v>PRIN VIRAK</v>
          </cell>
          <cell r="F1181" t="str">
            <v>0180000239613</v>
          </cell>
        </row>
        <row r="1182">
          <cell r="B1182" t="str">
            <v>ឡាយ សូនី</v>
          </cell>
          <cell r="C1182">
            <v>2851200340</v>
          </cell>
          <cell r="D1182" t="str">
            <v>ឡាយ សូនី</v>
          </cell>
          <cell r="E1182" t="str">
            <v>LAY SONY</v>
          </cell>
          <cell r="F1182" t="str">
            <v>0420000157154</v>
          </cell>
        </row>
        <row r="1183">
          <cell r="B1183" t="str">
            <v>ស្រី វាសនា</v>
          </cell>
          <cell r="C1183">
            <v>1880500186</v>
          </cell>
          <cell r="D1183" t="str">
            <v>ស្រី វាសនា</v>
          </cell>
          <cell r="E1183" t="str">
            <v>SREY VEASNA</v>
          </cell>
          <cell r="F1183" t="str">
            <v>0290000072514</v>
          </cell>
        </row>
        <row r="1184">
          <cell r="B1184" t="str">
            <v>សូផាន កុសល</v>
          </cell>
          <cell r="C1184" t="str">
            <v>1811200252</v>
          </cell>
          <cell r="D1184" t="str">
            <v>សូផាន កុសល</v>
          </cell>
          <cell r="E1184" t="str">
            <v>SOPHAN KOSAL</v>
          </cell>
          <cell r="F1184" t="str">
            <v>0010002526064</v>
          </cell>
        </row>
        <row r="1185">
          <cell r="B1185" t="str">
            <v>សរ ច័ន្ទរិទ្ធិ</v>
          </cell>
          <cell r="C1185">
            <v>1861200371</v>
          </cell>
          <cell r="D1185" t="str">
            <v>សរ ច័ន្ទរិទ្ធិ</v>
          </cell>
          <cell r="E1185" t="str">
            <v>SOR CHANRITH</v>
          </cell>
          <cell r="F1185">
            <v>240000393388</v>
          </cell>
        </row>
        <row r="1186">
          <cell r="B1186" t="str">
            <v>យិន សុខចំរើន</v>
          </cell>
          <cell r="C1186">
            <v>1821200305</v>
          </cell>
          <cell r="D1186" t="str">
            <v>យិន សុខចំរើន</v>
          </cell>
          <cell r="E1186" t="str">
            <v>YIN SOK CHAMROEUN</v>
          </cell>
          <cell r="F1186" t="str">
            <v>0010002536248</v>
          </cell>
        </row>
        <row r="1187">
          <cell r="B1187" t="str">
            <v>ជ័យ សុទ្ធា</v>
          </cell>
          <cell r="C1187" t="str">
            <v>2821800030</v>
          </cell>
          <cell r="D1187" t="str">
            <v>ជ័យ សុទ្ធា</v>
          </cell>
          <cell r="E1187" t="str">
            <v>CHEY SOTHEA</v>
          </cell>
          <cell r="F1187" t="str">
            <v>0010002689297</v>
          </cell>
        </row>
        <row r="1188">
          <cell r="B1188" t="str">
            <v>ម៉ី ទិត្យសត្យា</v>
          </cell>
          <cell r="C1188">
            <v>1892100380</v>
          </cell>
          <cell r="D1188" t="str">
            <v>ម៉ី ទិត្យសត្យា</v>
          </cell>
          <cell r="E1188" t="str">
            <v>MEY TITSATYA</v>
          </cell>
          <cell r="F1188" t="str">
            <v>0130000280648</v>
          </cell>
        </row>
        <row r="1189">
          <cell r="B1189" t="str">
            <v>វ៉ឹង ប៊ុនធឿន</v>
          </cell>
          <cell r="C1189">
            <v>1800800358</v>
          </cell>
          <cell r="D1189" t="str">
            <v>វ៉ឹង ប៊ុនធឿន</v>
          </cell>
          <cell r="E1189" t="str">
            <v>VOENG BUNTHOEUN</v>
          </cell>
          <cell r="F1189" t="str">
            <v>0420000157111</v>
          </cell>
        </row>
        <row r="1190">
          <cell r="B1190" t="str">
            <v>សុខ សុផុននិមល</v>
          </cell>
          <cell r="C1190">
            <v>1952100076</v>
          </cell>
          <cell r="D1190" t="str">
            <v>សុខ សុផុននិមល</v>
          </cell>
          <cell r="E1190" t="str">
            <v>SOK SOPHONNIMUL</v>
          </cell>
          <cell r="F1190" t="str">
            <v>0230000172621</v>
          </cell>
        </row>
        <row r="1191">
          <cell r="B1191" t="str">
            <v>រី រិត</v>
          </cell>
          <cell r="C1191">
            <v>1790800372</v>
          </cell>
          <cell r="D1191" t="str">
            <v>រី រិត</v>
          </cell>
          <cell r="E1191" t="str">
            <v>RY RITH</v>
          </cell>
          <cell r="F1191" t="str">
            <v>0420000099723</v>
          </cell>
        </row>
        <row r="1192">
          <cell r="B1192" t="str">
            <v>ឡាច វណ្ណស័ក្តិ</v>
          </cell>
          <cell r="C1192">
            <v>1830400137</v>
          </cell>
          <cell r="D1192" t="str">
            <v>ឡាច វណ្ណស័ក្តិ</v>
          </cell>
          <cell r="E1192" t="str">
            <v>LACH VAN SAK</v>
          </cell>
          <cell r="F1192" t="str">
            <v>0420000113408</v>
          </cell>
        </row>
        <row r="1193">
          <cell r="B1193" t="str">
            <v>សោម សានឌីសោមា</v>
          </cell>
          <cell r="C1193">
            <v>2841200049</v>
          </cell>
          <cell r="D1193" t="str">
            <v>សោម សានឌីសោមា</v>
          </cell>
          <cell r="E1193" t="str">
            <v>SOM SANDYSOMA</v>
          </cell>
          <cell r="F1193" t="str">
            <v>0270000095758</v>
          </cell>
        </row>
        <row r="1194">
          <cell r="B1194" t="str">
            <v>ឈុំ សំនឿង</v>
          </cell>
          <cell r="C1194">
            <v>1891200253</v>
          </cell>
          <cell r="D1194" t="str">
            <v>ឈុំ សំនឿង</v>
          </cell>
          <cell r="E1194" t="str">
            <v>CHHUM SAMNOEUNG</v>
          </cell>
          <cell r="F1194" t="str">
            <v>0420000122032</v>
          </cell>
        </row>
        <row r="1195">
          <cell r="B1195" t="str">
            <v>រុន កុសល</v>
          </cell>
          <cell r="C1195" t="str">
            <v>1820800345</v>
          </cell>
          <cell r="D1195" t="str">
            <v>រុន កុសល</v>
          </cell>
          <cell r="E1195" t="str">
            <v>RUN KOSAL</v>
          </cell>
          <cell r="F1195" t="str">
            <v>0010002555207</v>
          </cell>
        </row>
        <row r="1196">
          <cell r="B1196" t="str">
            <v>ចាន់ វណ្ណៈ</v>
          </cell>
          <cell r="C1196" t="str">
            <v>1801400294</v>
          </cell>
          <cell r="D1196" t="str">
            <v>ចាន់ វណ្ណៈ</v>
          </cell>
          <cell r="E1196" t="str">
            <v>CHAN VANNAK</v>
          </cell>
          <cell r="F1196" t="str">
            <v>0010002555234</v>
          </cell>
        </row>
        <row r="1197">
          <cell r="B1197" t="str">
            <v>ជ ចំលែក</v>
          </cell>
          <cell r="C1197" t="str">
            <v>1792100367</v>
          </cell>
          <cell r="D1197" t="str">
            <v>ជ ចំលែក</v>
          </cell>
          <cell r="E1197" t="str">
            <v>CHOR CHAMLEK</v>
          </cell>
          <cell r="F1197" t="str">
            <v>0010002536671</v>
          </cell>
        </row>
        <row r="1198">
          <cell r="B1198" t="str">
            <v>សៅ បូណា</v>
          </cell>
          <cell r="C1198">
            <v>1840500253</v>
          </cell>
          <cell r="D1198" t="str">
            <v>សៅ បូណា</v>
          </cell>
          <cell r="E1198" t="str">
            <v>SAO BONA</v>
          </cell>
          <cell r="F1198" t="str">
            <v>0420000093938</v>
          </cell>
        </row>
        <row r="1199">
          <cell r="B1199" t="str">
            <v>សៅ ស៊ីដេត</v>
          </cell>
          <cell r="C1199" t="str">
            <v>2721200196</v>
          </cell>
          <cell r="D1199" t="str">
            <v>សៅ ស៊ីដេត</v>
          </cell>
          <cell r="E1199" t="str">
            <v>SAO SIDETH</v>
          </cell>
          <cell r="F1199" t="str">
            <v>0010002557733</v>
          </cell>
        </row>
        <row r="1200">
          <cell r="B1200" t="str">
            <v>ស ជួបវាសនា</v>
          </cell>
          <cell r="C1200">
            <v>1841200182</v>
          </cell>
          <cell r="D1200" t="str">
            <v>ស ជួបវាសនា</v>
          </cell>
          <cell r="E1200" t="str">
            <v>SOR CHURPVEASNA</v>
          </cell>
          <cell r="F1200" t="str">
            <v>0190000153967</v>
          </cell>
        </row>
        <row r="1201">
          <cell r="B1201" t="str">
            <v>ខ្ចៅ សាវុន</v>
          </cell>
          <cell r="C1201">
            <v>1852100466</v>
          </cell>
          <cell r="D1201" t="str">
            <v>ខ្ចៅ សាវុន</v>
          </cell>
          <cell r="E1201" t="str">
            <v>KHCHAO SAVUN</v>
          </cell>
          <cell r="F1201" t="str">
            <v>0290000054079</v>
          </cell>
        </row>
        <row r="1202">
          <cell r="B1202" t="str">
            <v>ចាន់ ផាណាត</v>
          </cell>
          <cell r="C1202">
            <v>1820800346</v>
          </cell>
          <cell r="D1202" t="str">
            <v>ចាន់ ផាណាត</v>
          </cell>
          <cell r="E1202" t="str">
            <v>CHAN PHANATH</v>
          </cell>
          <cell r="F1202" t="str">
            <v>0010002557776</v>
          </cell>
        </row>
        <row r="1203">
          <cell r="B1203" t="str">
            <v>ភុន សុភ័ក្ត</v>
          </cell>
          <cell r="C1203" t="str">
            <v>1830800334</v>
          </cell>
          <cell r="D1203" t="str">
            <v>ភុន សុភ័ក្ត</v>
          </cell>
          <cell r="E1203" t="str">
            <v>PHUN SOPHEAK</v>
          </cell>
          <cell r="F1203" t="str">
            <v>0010002550868</v>
          </cell>
        </row>
        <row r="1204">
          <cell r="B1204" t="str">
            <v>ជា ចំរើន</v>
          </cell>
          <cell r="C1204">
            <v>1870800362</v>
          </cell>
          <cell r="D1204" t="str">
            <v>ជា ចំរើន</v>
          </cell>
          <cell r="E1204" t="str">
            <v>CHEA CHAMROEUN</v>
          </cell>
          <cell r="F1204" t="str">
            <v>0420000100209</v>
          </cell>
        </row>
        <row r="1205">
          <cell r="B1205" t="str">
            <v>គឹម បូរ័ត្ន</v>
          </cell>
          <cell r="C1205">
            <v>2891200166</v>
          </cell>
          <cell r="D1205" t="str">
            <v>គឹម បូរ័ត្ន</v>
          </cell>
          <cell r="E1205" t="str">
            <v>KIM BOROTH</v>
          </cell>
          <cell r="F1205" t="str">
            <v>0180000136822</v>
          </cell>
        </row>
        <row r="1206">
          <cell r="B1206" t="str">
            <v>តាំង សំណាង</v>
          </cell>
          <cell r="C1206" t="str">
            <v>1901200198</v>
          </cell>
          <cell r="D1206" t="str">
            <v>តាំង សំណាង</v>
          </cell>
          <cell r="E1206" t="str">
            <v>TAING SAMNANG</v>
          </cell>
          <cell r="F1206" t="str">
            <v>0010003698713</v>
          </cell>
        </row>
        <row r="1207">
          <cell r="B1207" t="str">
            <v>ថុង សេងលាភ</v>
          </cell>
          <cell r="C1207" t="str">
            <v>1901200326</v>
          </cell>
          <cell r="D1207" t="str">
            <v>ថុង សេងលាភ</v>
          </cell>
          <cell r="E1207" t="str">
            <v>THONG SENGLEAP</v>
          </cell>
          <cell r="F1207" t="str">
            <v>0010003827262</v>
          </cell>
        </row>
        <row r="1208">
          <cell r="B1208" t="str">
            <v>នងយ៉ុនឌី រីណូ</v>
          </cell>
          <cell r="C1208">
            <v>1961200100</v>
          </cell>
          <cell r="D1208" t="str">
            <v>នងយ៉ុនឌី រីណូ</v>
          </cell>
          <cell r="E1208" t="str">
            <v>NONGYONDY RHINO</v>
          </cell>
          <cell r="F1208" t="str">
            <v>0650000021304</v>
          </cell>
        </row>
        <row r="1209">
          <cell r="B1209" t="str">
            <v>អ៊ួន និមល</v>
          </cell>
          <cell r="C1209">
            <v>1830800531</v>
          </cell>
          <cell r="D1209" t="str">
            <v>អ៊ួន និមល</v>
          </cell>
          <cell r="E1209" t="str">
            <v>UON NIMUL</v>
          </cell>
          <cell r="F1209" t="str">
            <v>0650000021371</v>
          </cell>
        </row>
        <row r="1210">
          <cell r="B1210" t="str">
            <v>ជាន សំណាង</v>
          </cell>
          <cell r="C1210">
            <v>1870400191</v>
          </cell>
          <cell r="D1210" t="str">
            <v>ជាន សំណាង</v>
          </cell>
          <cell r="E1210" t="str">
            <v>CHEAN SAMNANG</v>
          </cell>
          <cell r="F1210" t="str">
            <v>0650000019512</v>
          </cell>
        </row>
        <row r="1211">
          <cell r="B1211" t="str">
            <v>ហ៊ែល ហេង</v>
          </cell>
          <cell r="C1211">
            <v>1830500297</v>
          </cell>
          <cell r="D1211" t="str">
            <v>ហ៊ែល ហេង</v>
          </cell>
          <cell r="E1211" t="str">
            <v>HEL HENG</v>
          </cell>
          <cell r="F1211" t="str">
            <v>0650000020294</v>
          </cell>
        </row>
        <row r="1212">
          <cell r="B1212" t="str">
            <v>សុខ សុភ័ក្រ</v>
          </cell>
          <cell r="C1212">
            <v>1941200317</v>
          </cell>
          <cell r="D1212" t="str">
            <v>សុខ សុភ័ក្រ</v>
          </cell>
          <cell r="E1212" t="str">
            <v>SOK SOPHEAK</v>
          </cell>
          <cell r="F1212">
            <v>670000070853</v>
          </cell>
        </row>
        <row r="1213">
          <cell r="B1213" t="str">
            <v>មីន រេន</v>
          </cell>
          <cell r="C1213">
            <v>1852100458</v>
          </cell>
          <cell r="D1213" t="str">
            <v>មីន រេន</v>
          </cell>
          <cell r="E1213" t="str">
            <v>MIN REN</v>
          </cell>
          <cell r="F1213" t="str">
            <v>0010003636227</v>
          </cell>
        </row>
        <row r="1214">
          <cell r="B1214" t="str">
            <v>ខុន សុវត្ថិ</v>
          </cell>
          <cell r="C1214">
            <v>1960700102</v>
          </cell>
          <cell r="D1214" t="str">
            <v>ខុន សុវត្ថិ</v>
          </cell>
          <cell r="E1214" t="str">
            <v>KHON SOVATH</v>
          </cell>
          <cell r="F1214" t="str">
            <v>0420000191212</v>
          </cell>
        </row>
        <row r="1215">
          <cell r="B1215" t="str">
            <v>លី ណេង</v>
          </cell>
          <cell r="C1215">
            <v>1961800019</v>
          </cell>
          <cell r="D1215" t="str">
            <v>លី ណេង</v>
          </cell>
          <cell r="E1215" t="str">
            <v>LY NENG</v>
          </cell>
          <cell r="F1215" t="str">
            <v>0650000019946</v>
          </cell>
        </row>
        <row r="1216">
          <cell r="B1216" t="str">
            <v>ថុង ម៉េងដាវិត</v>
          </cell>
          <cell r="C1216">
            <v>1931200133</v>
          </cell>
          <cell r="D1216" t="str">
            <v>ថុង ម៉េងដាវិត</v>
          </cell>
          <cell r="E1216" t="str">
            <v>THONG MENGDAVID</v>
          </cell>
          <cell r="F1216" t="str">
            <v>0420000174528</v>
          </cell>
        </row>
        <row r="1217">
          <cell r="B1217" t="str">
            <v>វ៉ុន សាវ៉ាត</v>
          </cell>
          <cell r="C1217">
            <v>1820300297</v>
          </cell>
          <cell r="D1217" t="str">
            <v>វ៉ុន សាវ៉ាត</v>
          </cell>
          <cell r="E1217" t="str">
            <v>VONN SAVAT</v>
          </cell>
          <cell r="F1217" t="str">
            <v>0250000150858</v>
          </cell>
        </row>
        <row r="1218">
          <cell r="B1218" t="str">
            <v>កែវ ស្រីចណ្ណា</v>
          </cell>
          <cell r="C1218">
            <v>2841500082</v>
          </cell>
          <cell r="D1218" t="str">
            <v>កែវ ស្រីចណ្ណា</v>
          </cell>
          <cell r="E1218" t="str">
            <v>KEO SREYCHANNA</v>
          </cell>
          <cell r="F1218" t="str">
            <v>0420000144524</v>
          </cell>
        </row>
        <row r="1219">
          <cell r="B1219" t="str">
            <v>ទេស រុក្ខាផល</v>
          </cell>
          <cell r="C1219" t="str">
            <v>1740200094</v>
          </cell>
          <cell r="D1219" t="str">
            <v>ទេស រុក្ខាផល</v>
          </cell>
          <cell r="E1219" t="str">
            <v>TES RUKHAPHAL</v>
          </cell>
          <cell r="F1219" t="str">
            <v>0010002535737</v>
          </cell>
        </row>
        <row r="1220">
          <cell r="B1220" t="str">
            <v>ហែម ហឿន</v>
          </cell>
          <cell r="C1220">
            <v>1671400293</v>
          </cell>
          <cell r="D1220" t="str">
            <v>ហែម ហឿន</v>
          </cell>
          <cell r="E1220" t="str">
            <v>HEM HOEURN</v>
          </cell>
          <cell r="F1220" t="str">
            <v>0010003696222</v>
          </cell>
        </row>
        <row r="1221">
          <cell r="B1221" t="str">
            <v>វង្ស សុវណ្ណ</v>
          </cell>
          <cell r="C1221" t="str">
            <v>1740300050</v>
          </cell>
          <cell r="D1221" t="str">
            <v>វង្ស សុវណ្ណ</v>
          </cell>
          <cell r="E1221" t="str">
            <v>VONG SOVANN</v>
          </cell>
          <cell r="F1221" t="str">
            <v>0010002526021</v>
          </cell>
        </row>
        <row r="1222">
          <cell r="B1222" t="str">
            <v>ជុំ វង្សចន្ទ័</v>
          </cell>
          <cell r="C1222">
            <v>1800800364</v>
          </cell>
          <cell r="D1222" t="str">
            <v>ជុំ វង្សចន្ទ័</v>
          </cell>
          <cell r="E1222" t="str">
            <v>CHUM VONG CHANN</v>
          </cell>
          <cell r="F1222" t="str">
            <v>0480000024777</v>
          </cell>
        </row>
        <row r="1223">
          <cell r="B1223" t="str">
            <v>និន វណ្ណៈ</v>
          </cell>
          <cell r="C1223" t="str">
            <v>1791400115</v>
          </cell>
          <cell r="D1223" t="str">
            <v>និន វណ្ណៈ</v>
          </cell>
          <cell r="E1223" t="str">
            <v>NIN VANNAK</v>
          </cell>
          <cell r="F1223" t="str">
            <v>0010002527467</v>
          </cell>
        </row>
        <row r="1224">
          <cell r="B1224" t="str">
            <v>ទៀង គឹមស៊ីវ</v>
          </cell>
          <cell r="C1224" t="str">
            <v>1860600201</v>
          </cell>
          <cell r="D1224" t="str">
            <v>ទៀង គឹមស៊ីវ</v>
          </cell>
          <cell r="E1224" t="str">
            <v>TIENG KIM SIV</v>
          </cell>
          <cell r="F1224" t="str">
            <v>0010002541381</v>
          </cell>
        </row>
        <row r="1225">
          <cell r="B1225" t="str">
            <v>អ៊ុយ ផល្លិកា</v>
          </cell>
          <cell r="C1225" t="str">
            <v>2751200024</v>
          </cell>
          <cell r="D1225" t="str">
            <v>អ៊ុយ ផល្លិកា</v>
          </cell>
          <cell r="E1225" t="str">
            <v>UY PHALLIKA</v>
          </cell>
          <cell r="F1225" t="str">
            <v>0010002550798</v>
          </cell>
        </row>
        <row r="1226">
          <cell r="B1226" t="str">
            <v>ម៉ៅ សុភាព</v>
          </cell>
          <cell r="C1226" t="str">
            <v>2711200021</v>
          </cell>
          <cell r="D1226" t="str">
            <v>ម៉ៅ សុភាព</v>
          </cell>
          <cell r="E1226" t="str">
            <v>MAO SOPHEAP</v>
          </cell>
          <cell r="F1226" t="str">
            <v>0010002785396</v>
          </cell>
        </row>
        <row r="1227">
          <cell r="B1227" t="str">
            <v>អាំ សុផល</v>
          </cell>
          <cell r="C1227">
            <v>1830800394</v>
          </cell>
          <cell r="D1227" t="str">
            <v>អាំ សុផល</v>
          </cell>
          <cell r="E1227" t="str">
            <v>AM SOPHAL</v>
          </cell>
          <cell r="F1227" t="str">
            <v>0010003238488</v>
          </cell>
        </row>
        <row r="1228">
          <cell r="B1228" t="str">
            <v>ឈិន ចាន់សុក្រី</v>
          </cell>
          <cell r="C1228" t="str">
            <v>1941200004</v>
          </cell>
          <cell r="D1228" t="str">
            <v>ឈិន ចាន់សុក្រី</v>
          </cell>
          <cell r="E1228" t="str">
            <v>CHHIN CHANSOKREY</v>
          </cell>
          <cell r="F1228" t="str">
            <v>0010002782656</v>
          </cell>
        </row>
        <row r="1229">
          <cell r="B1229" t="str">
            <v>វណ្ណ សុគុន្ធី</v>
          </cell>
          <cell r="C1229">
            <v>1871200120</v>
          </cell>
          <cell r="D1229" t="str">
            <v>វណ្ណ សុគុន្ធី</v>
          </cell>
          <cell r="E1229" t="str">
            <v>VANN SOKUNTHY</v>
          </cell>
          <cell r="F1229" t="str">
            <v>0010003696192</v>
          </cell>
        </row>
        <row r="1230">
          <cell r="B1230" t="str">
            <v>ស៊្រុន គឹមជា</v>
          </cell>
          <cell r="C1230">
            <v>1860200305</v>
          </cell>
          <cell r="D1230" t="str">
            <v>ស៊្រុន គឹមជា</v>
          </cell>
          <cell r="E1230" t="str">
            <v>SRUN KIMCHEA</v>
          </cell>
          <cell r="F1230" t="str">
            <v>0010002782419</v>
          </cell>
        </row>
        <row r="1231">
          <cell r="B1231" t="str">
            <v>អ៊ុយ ពៅរដ្ឋា</v>
          </cell>
          <cell r="C1231">
            <v>2861400155</v>
          </cell>
          <cell r="D1231" t="str">
            <v>អ៊ុយ ពៅរដ្ឋា</v>
          </cell>
          <cell r="E1231" t="str">
            <v>UY POVROATHA</v>
          </cell>
          <cell r="F1231" t="str">
            <v>0420000097728</v>
          </cell>
        </row>
        <row r="1232">
          <cell r="B1232" t="str">
            <v>ហៀង ថេត</v>
          </cell>
          <cell r="C1232">
            <v>1902100485</v>
          </cell>
          <cell r="D1232" t="str">
            <v>ហៀង ថេត</v>
          </cell>
          <cell r="E1232" t="str">
            <v>HEANG THET</v>
          </cell>
          <cell r="F1232" t="str">
            <v>0010003831359</v>
          </cell>
        </row>
        <row r="1233">
          <cell r="B1233" t="str">
            <v>ដេត ច័ន្ទវីរៈ</v>
          </cell>
          <cell r="C1233" t="str">
            <v>1821200480</v>
          </cell>
          <cell r="D1233" t="str">
            <v>ដេត ច័ន្ទវីរៈ</v>
          </cell>
          <cell r="E1233" t="str">
            <v>DETH CHANVIREAK</v>
          </cell>
          <cell r="F1233" t="str">
            <v>0010002526088</v>
          </cell>
        </row>
        <row r="1234">
          <cell r="B1234" t="str">
            <v>សិត ចាន់ធូ</v>
          </cell>
          <cell r="C1234" t="str">
            <v>1850600259</v>
          </cell>
          <cell r="D1234" t="str">
            <v>សិត ចាន់ធូ</v>
          </cell>
          <cell r="E1234" t="str">
            <v>SETH CHANTHOU</v>
          </cell>
          <cell r="F1234" t="str">
            <v>0010003827238</v>
          </cell>
        </row>
        <row r="1235">
          <cell r="B1235" t="str">
            <v>មូល រដ្ឋា</v>
          </cell>
          <cell r="C1235" t="str">
            <v>1920700257</v>
          </cell>
          <cell r="D1235" t="str">
            <v>មូល រដ្ឋា</v>
          </cell>
          <cell r="E1235" t="str">
            <v>MOUL RATHA</v>
          </cell>
          <cell r="F1235" t="str">
            <v>0420000129727</v>
          </cell>
        </row>
        <row r="1236">
          <cell r="B1236" t="str">
            <v>គង់ ម៉ាលី</v>
          </cell>
          <cell r="C1236" t="str">
            <v>2951000090</v>
          </cell>
          <cell r="D1236" t="str">
            <v>គង់ ម៉ាលី</v>
          </cell>
          <cell r="E1236" t="str">
            <v>KOHG MALY</v>
          </cell>
          <cell r="F1236" t="str">
            <v>0420000129754</v>
          </cell>
        </row>
        <row r="1237">
          <cell r="B1237" t="str">
            <v>គង់ ស្រីនី</v>
          </cell>
          <cell r="C1237" t="str">
            <v>2931200290</v>
          </cell>
          <cell r="D1237" t="str">
            <v>គង់ ស្រីនី</v>
          </cell>
          <cell r="E1237" t="str">
            <v>KONG SREYNY</v>
          </cell>
          <cell r="F1237" t="str">
            <v>0440000031178</v>
          </cell>
        </row>
        <row r="1238">
          <cell r="B1238" t="str">
            <v>ម៉ី វិចិត្រ</v>
          </cell>
          <cell r="C1238">
            <v>1812100532</v>
          </cell>
          <cell r="D1238" t="str">
            <v>ម៉ី វិចិត្រ</v>
          </cell>
          <cell r="E1238" t="str">
            <v>MEY VICHITH</v>
          </cell>
          <cell r="F1238" t="str">
            <v>0420000129778</v>
          </cell>
        </row>
        <row r="1239">
          <cell r="B1239" t="str">
            <v>មុត លីនដែត</v>
          </cell>
          <cell r="C1239">
            <v>2882100401</v>
          </cell>
          <cell r="D1239" t="str">
            <v>មុត លីនដែត</v>
          </cell>
          <cell r="E1239" t="str">
            <v>MUTH LINDETH</v>
          </cell>
          <cell r="F1239" t="str">
            <v>0420000129789</v>
          </cell>
        </row>
        <row r="1240">
          <cell r="B1240" t="str">
            <v>ជីវ រស្មី</v>
          </cell>
          <cell r="C1240">
            <v>1831200482</v>
          </cell>
          <cell r="D1240" t="str">
            <v>ជីវ រស្មី</v>
          </cell>
          <cell r="E1240" t="str">
            <v>CHIV RAKSMEY</v>
          </cell>
          <cell r="F1240" t="str">
            <v>0010003490958</v>
          </cell>
        </row>
        <row r="1241">
          <cell r="B1241" t="str">
            <v>ហ៊ុយ សុខេង</v>
          </cell>
          <cell r="C1241" t="str">
            <v>1820700404</v>
          </cell>
          <cell r="D1241" t="str">
            <v>ហ៊ុយ សុខេង</v>
          </cell>
          <cell r="E1241" t="str">
            <v>HUY SOKHENG</v>
          </cell>
          <cell r="F1241" t="str">
            <v>0010002788042</v>
          </cell>
        </row>
        <row r="1242">
          <cell r="B1242" t="str">
            <v>អ៊ាប សីហា</v>
          </cell>
          <cell r="C1242">
            <v>1930600090</v>
          </cell>
          <cell r="D1242" t="str">
            <v>អ៊ាប សីហា</v>
          </cell>
          <cell r="E1242" t="str">
            <v>EAB SEYHA</v>
          </cell>
          <cell r="F1242" t="str">
            <v>0420000103558</v>
          </cell>
        </row>
        <row r="1243">
          <cell r="B1243" t="str">
            <v>សុខ ពិសិដ្ឋ</v>
          </cell>
          <cell r="C1243">
            <v>1931400185</v>
          </cell>
          <cell r="D1243" t="str">
            <v>សុខ ពិសិដ្ឋ</v>
          </cell>
          <cell r="E1243" t="str">
            <v>SOK PISETH</v>
          </cell>
          <cell r="F1243" t="str">
            <v>0420000129711</v>
          </cell>
        </row>
        <row r="1244">
          <cell r="B1244" t="str">
            <v>វ៉ឹក រ៉ាវី</v>
          </cell>
          <cell r="C1244">
            <v>1891400297</v>
          </cell>
          <cell r="D1244" t="str">
            <v>វ៉ឹក រ៉ាវី</v>
          </cell>
          <cell r="E1244" t="str">
            <v>VEK RAVY</v>
          </cell>
          <cell r="F1244" t="str">
            <v>0420000129703</v>
          </cell>
        </row>
        <row r="1245">
          <cell r="B1245" t="str">
            <v>ចាន់ សុជាតា</v>
          </cell>
          <cell r="C1245" t="str">
            <v>2901200106</v>
          </cell>
          <cell r="D1245" t="str">
            <v>ចាន់ សុជាតា</v>
          </cell>
          <cell r="E1245" t="str">
            <v>CHAN SOCHEATA</v>
          </cell>
          <cell r="F1245" t="str">
            <v>0010002785531</v>
          </cell>
        </row>
        <row r="1246">
          <cell r="B1246" t="str">
            <v>មួង ឆុន</v>
          </cell>
          <cell r="C1246">
            <v>1880600202</v>
          </cell>
          <cell r="D1246" t="str">
            <v>មួង ឆុន</v>
          </cell>
          <cell r="E1246" t="str">
            <v>MOURNG CHHUN</v>
          </cell>
          <cell r="F1246" t="str">
            <v>0420000125066</v>
          </cell>
        </row>
        <row r="1247">
          <cell r="B1247" t="str">
            <v>ចាប ប៉ុណ្ណាកា</v>
          </cell>
          <cell r="C1247" t="str">
            <v>1811200551</v>
          </cell>
          <cell r="D1247" t="str">
            <v>ចាប ប៉ុណ្ណាកា</v>
          </cell>
          <cell r="E1247" t="str">
            <v>CHAP PONNAKA</v>
          </cell>
          <cell r="F1247" t="str">
            <v>0010002783838</v>
          </cell>
        </row>
        <row r="1248">
          <cell r="B1248" t="str">
            <v>ទូច ផារ៉ុម</v>
          </cell>
          <cell r="C1248" t="str">
            <v>1770800169</v>
          </cell>
          <cell r="D1248" t="str">
            <v>ទូច ផារ៉ុម</v>
          </cell>
          <cell r="E1248" t="str">
            <v>TOUCH PHAROM</v>
          </cell>
          <cell r="F1248" t="str">
            <v>0010002526188</v>
          </cell>
        </row>
        <row r="1249">
          <cell r="B1249" t="str">
            <v>អាំ សុបុណ្យ</v>
          </cell>
          <cell r="C1249">
            <v>1881200155</v>
          </cell>
          <cell r="D1249" t="str">
            <v>អាំ សុបុណ្យ</v>
          </cell>
          <cell r="E1249" t="str">
            <v>AM SOBUN</v>
          </cell>
          <cell r="F1249" t="str">
            <v>0010002802778</v>
          </cell>
        </row>
        <row r="1250">
          <cell r="B1250" t="str">
            <v>ឡាយ សុធារិទ្ធ</v>
          </cell>
          <cell r="C1250" t="str">
            <v>1890300177</v>
          </cell>
          <cell r="D1250" t="str">
            <v>ឡាយ សុធារិទ្ធ</v>
          </cell>
          <cell r="E1250" t="str">
            <v>LAY SOTHEARITH</v>
          </cell>
          <cell r="F1250" t="str">
            <v>0010002800597</v>
          </cell>
        </row>
        <row r="1251">
          <cell r="B1251" t="str">
            <v>ហេង រស្មី</v>
          </cell>
          <cell r="C1251" t="str">
            <v>1760300297</v>
          </cell>
          <cell r="D1251" t="str">
            <v>ហេង រស្មី</v>
          </cell>
          <cell r="E1251" t="str">
            <v>HENG RAKSMEY</v>
          </cell>
          <cell r="F1251" t="str">
            <v>0010002525882</v>
          </cell>
        </row>
        <row r="1252">
          <cell r="B1252" t="str">
            <v>ហែម ប៊ុនថូ</v>
          </cell>
          <cell r="C1252">
            <v>1871900061</v>
          </cell>
          <cell r="D1252" t="str">
            <v>ហែម ប៊ុនថូ</v>
          </cell>
          <cell r="E1252" t="str">
            <v>HEM BUNTHO</v>
          </cell>
          <cell r="F1252" t="str">
            <v>0420000110767</v>
          </cell>
        </row>
        <row r="1253">
          <cell r="B1253" t="str">
            <v>អ៊ុំ ចន្ធូ</v>
          </cell>
          <cell r="C1253" t="str">
            <v>1891400141</v>
          </cell>
          <cell r="D1253" t="str">
            <v>អ៊ុំ ចន្ធូ</v>
          </cell>
          <cell r="E1253" t="str">
            <v>OM CHANTHOU</v>
          </cell>
          <cell r="F1253" t="str">
            <v>0010002788484</v>
          </cell>
        </row>
        <row r="1254">
          <cell r="B1254" t="str">
            <v>អ៊ូ មាន</v>
          </cell>
          <cell r="C1254">
            <v>1871200119</v>
          </cell>
          <cell r="D1254" t="str">
            <v>អ៊ូ មាន</v>
          </cell>
          <cell r="E1254" t="str">
            <v>OU MEAN</v>
          </cell>
          <cell r="F1254" t="str">
            <v>0420000107629</v>
          </cell>
        </row>
        <row r="1255">
          <cell r="B1255" t="str">
            <v>ព្រំ ឡារ៉េវត្តី</v>
          </cell>
          <cell r="C1255">
            <v>2861200360</v>
          </cell>
          <cell r="D1255" t="str">
            <v>ព្រំ ឡារ៉េវត្តី</v>
          </cell>
          <cell r="E1255" t="str">
            <v>PRUM LAREVATEY</v>
          </cell>
          <cell r="F1255" t="str">
            <v>0420000100187</v>
          </cell>
        </row>
        <row r="1256">
          <cell r="B1256" t="str">
            <v>ឆាយ រតនា</v>
          </cell>
          <cell r="C1256">
            <v>1890200181</v>
          </cell>
          <cell r="D1256" t="str">
            <v>ឆាយ រតនា</v>
          </cell>
          <cell r="E1256" t="str">
            <v>CHHAY ROTHNA</v>
          </cell>
          <cell r="F1256" t="str">
            <v>0420000103542</v>
          </cell>
        </row>
        <row r="1257">
          <cell r="B1257" t="str">
            <v>ទូច សុទ្ធមុត</v>
          </cell>
          <cell r="C1257" t="str">
            <v>1801200105</v>
          </cell>
          <cell r="D1257" t="str">
            <v>ទូច សុទ្ធមុត</v>
          </cell>
          <cell r="E1257" t="str">
            <v>TOUCH SOTHMUTH</v>
          </cell>
          <cell r="F1257" t="str">
            <v>0010002788093</v>
          </cell>
        </row>
        <row r="1258">
          <cell r="B1258" t="str">
            <v>សៅ ប៊ុនធឿន</v>
          </cell>
          <cell r="C1258" t="str">
            <v>1811200230</v>
          </cell>
          <cell r="D1258" t="str">
            <v>សៅ ប៊ុនធឿន</v>
          </cell>
          <cell r="E1258" t="str">
            <v>SAO BUNTHOEUN</v>
          </cell>
          <cell r="F1258" t="str">
            <v>0010002535667</v>
          </cell>
        </row>
        <row r="1259">
          <cell r="B1259" t="str">
            <v>កាម កក្កដា</v>
          </cell>
          <cell r="C1259" t="str">
            <v>1810800356</v>
          </cell>
          <cell r="D1259" t="str">
            <v>កាម កក្កដា</v>
          </cell>
          <cell r="E1259" t="str">
            <v>KAM KAKDA</v>
          </cell>
          <cell r="F1259" t="str">
            <v>0010002788007</v>
          </cell>
        </row>
        <row r="1260">
          <cell r="B1260" t="str">
            <v>សយ សុភាព</v>
          </cell>
          <cell r="C1260" t="str">
            <v>1760800273</v>
          </cell>
          <cell r="D1260" t="str">
            <v>សយ សុភាព</v>
          </cell>
          <cell r="E1260" t="str">
            <v>SOY SOPHEAP</v>
          </cell>
          <cell r="F1260" t="str">
            <v>0010002782699</v>
          </cell>
        </row>
        <row r="1261">
          <cell r="B1261" t="str">
            <v>ហ៊ួន រតនៈ</v>
          </cell>
          <cell r="C1261">
            <v>1921700136</v>
          </cell>
          <cell r="D1261" t="str">
            <v>ហ៊ួន រតនៈ</v>
          </cell>
          <cell r="E1261" t="str">
            <v>HUON RATTANAK</v>
          </cell>
          <cell r="F1261" t="str">
            <v>0420000100195</v>
          </cell>
        </row>
        <row r="1262">
          <cell r="B1262" t="str">
            <v>ណយ សម្ផស្ស</v>
          </cell>
          <cell r="C1262" t="str">
            <v>2832100162</v>
          </cell>
          <cell r="D1262" t="str">
            <v>ណយ សម្ផស្ស</v>
          </cell>
          <cell r="E1262" t="str">
            <v>NOY SAMPHORS</v>
          </cell>
          <cell r="F1262" t="str">
            <v>0010002813478</v>
          </cell>
        </row>
        <row r="1263">
          <cell r="B1263" t="str">
            <v>រស់ សំបូរ</v>
          </cell>
          <cell r="C1263" t="str">
            <v>1861200285</v>
          </cell>
          <cell r="D1263" t="str">
            <v>រស់ សំបូរ</v>
          </cell>
          <cell r="E1263" t="str">
            <v>ROS SAMBO</v>
          </cell>
          <cell r="F1263" t="str">
            <v>0010002541322</v>
          </cell>
        </row>
        <row r="1264">
          <cell r="B1264" t="str">
            <v>មុំ បូណា</v>
          </cell>
          <cell r="C1264" t="str">
            <v>1862000190</v>
          </cell>
          <cell r="D1264" t="str">
            <v>មុំ បូណា</v>
          </cell>
          <cell r="E1264" t="str">
            <v>MOM BONA</v>
          </cell>
          <cell r="F1264" t="str">
            <v>0010002788085</v>
          </cell>
        </row>
        <row r="1265">
          <cell r="B1265" t="str">
            <v>គ្រួច សុផារត្ន័</v>
          </cell>
          <cell r="C1265" t="str">
            <v>2801200281</v>
          </cell>
          <cell r="D1265" t="str">
            <v>គ្រួច សុផារត្ន័</v>
          </cell>
          <cell r="E1265" t="str">
            <v>KROCH SOPHAROATH</v>
          </cell>
          <cell r="F1265" t="str">
            <v>0010002525629</v>
          </cell>
        </row>
        <row r="1266">
          <cell r="B1266" t="str">
            <v>ផន ម៉ៃ</v>
          </cell>
          <cell r="C1266" t="str">
            <v>1791400354</v>
          </cell>
          <cell r="D1266" t="str">
            <v>ផន ម៉ៃ</v>
          </cell>
          <cell r="E1266" t="str">
            <v>PHORN MAI</v>
          </cell>
          <cell r="F1266" t="str">
            <v>0010002782443</v>
          </cell>
        </row>
        <row r="1267">
          <cell r="B1267" t="str">
            <v>សោម និស្ស័យ</v>
          </cell>
          <cell r="C1267" t="str">
            <v>1801200315</v>
          </cell>
          <cell r="D1267" t="str">
            <v>សោម និស្ស័យ</v>
          </cell>
          <cell r="E1267" t="str">
            <v>SOM NISAY</v>
          </cell>
          <cell r="F1267" t="str">
            <v>0010002550909</v>
          </cell>
        </row>
        <row r="1268">
          <cell r="B1268" t="str">
            <v>សុង ធី</v>
          </cell>
          <cell r="C1268" t="str">
            <v>2690400001</v>
          </cell>
          <cell r="D1268" t="str">
            <v>សុង ធី</v>
          </cell>
          <cell r="E1268" t="str">
            <v>SONG THY</v>
          </cell>
          <cell r="F1268" t="str">
            <v>0010002536299</v>
          </cell>
        </row>
        <row r="1269">
          <cell r="B1269" t="str">
            <v>ងួន បូឡង</v>
          </cell>
          <cell r="C1269" t="str">
            <v>2750700081</v>
          </cell>
          <cell r="D1269" t="str">
            <v>ងួន បូឡង</v>
          </cell>
          <cell r="E1269" t="str">
            <v>NGOUN BOLANG</v>
          </cell>
          <cell r="F1269" t="str">
            <v>0010002526099</v>
          </cell>
        </row>
        <row r="1270">
          <cell r="B1270" t="str">
            <v>វង្ស ហួ</v>
          </cell>
          <cell r="C1270" t="str">
            <v>1762100012</v>
          </cell>
          <cell r="D1270" t="str">
            <v>វង្ស ហួ</v>
          </cell>
          <cell r="E1270" t="str">
            <v>VONG HOUR</v>
          </cell>
          <cell r="F1270" t="str">
            <v>0010002534016</v>
          </cell>
        </row>
        <row r="1271">
          <cell r="B1271" t="str">
            <v>អឿ ទី</v>
          </cell>
          <cell r="C1271" t="str">
            <v>1810100016</v>
          </cell>
          <cell r="D1271" t="str">
            <v>អឿ ទី</v>
          </cell>
          <cell r="E1271" t="str">
            <v>OEUR TY</v>
          </cell>
          <cell r="F1271" t="str">
            <v>0010002783849</v>
          </cell>
        </row>
        <row r="1272">
          <cell r="B1272" t="str">
            <v>ឯក សុខជា</v>
          </cell>
          <cell r="C1272" t="str">
            <v>1801200644</v>
          </cell>
          <cell r="D1272" t="str">
            <v>ឯក សុខជា</v>
          </cell>
          <cell r="E1272" t="str">
            <v>EK SOKCHEA</v>
          </cell>
          <cell r="F1272" t="str">
            <v>0010002785477</v>
          </cell>
        </row>
        <row r="1273">
          <cell r="B1273" t="str">
            <v>អេង តុន</v>
          </cell>
          <cell r="C1273">
            <v>1880800226</v>
          </cell>
          <cell r="D1273" t="str">
            <v>អេង តុន</v>
          </cell>
          <cell r="E1273" t="str">
            <v>ENG TON</v>
          </cell>
          <cell r="F1273" t="str">
            <v>0420000099577</v>
          </cell>
        </row>
        <row r="1274">
          <cell r="B1274" t="str">
            <v>ឯម នីម</v>
          </cell>
          <cell r="C1274">
            <v>1750300580</v>
          </cell>
          <cell r="D1274" t="str">
            <v>ឯម នីម</v>
          </cell>
          <cell r="E1274" t="str">
            <v>AIM NIM</v>
          </cell>
          <cell r="F1274" t="str">
            <v>0240000176304</v>
          </cell>
        </row>
        <row r="1275">
          <cell r="B1275" t="str">
            <v>ធុល សុធី</v>
          </cell>
          <cell r="C1275">
            <v>1871200453</v>
          </cell>
          <cell r="D1275" t="str">
            <v>ធុល សុធី</v>
          </cell>
          <cell r="E1275" t="str">
            <v>THUL SOTHY</v>
          </cell>
          <cell r="F1275" t="str">
            <v>0010003538082</v>
          </cell>
        </row>
        <row r="1276">
          <cell r="B1276" t="str">
            <v>ឫទ្ធិ ពិសិដ្ឋ</v>
          </cell>
          <cell r="C1276" t="str">
            <v>1901200086</v>
          </cell>
          <cell r="D1276" t="str">
            <v>ឫទ្ធិ ពិសិដ្ឋ</v>
          </cell>
          <cell r="E1276" t="str">
            <v>RITH PISETH</v>
          </cell>
          <cell r="F1276" t="str">
            <v>0010002782516</v>
          </cell>
        </row>
        <row r="1277">
          <cell r="B1277" t="str">
            <v>ឈិន ច័ន្ទវិបុល</v>
          </cell>
          <cell r="C1277" t="str">
            <v>1831200007</v>
          </cell>
          <cell r="D1277" t="str">
            <v>ឈិន ច័ន្ទវិបុល</v>
          </cell>
          <cell r="E1277" t="str">
            <v>CHHIN CHANVIBOL</v>
          </cell>
          <cell r="F1277" t="str">
            <v>0010002529322</v>
          </cell>
        </row>
        <row r="1278">
          <cell r="B1278" t="str">
            <v>ឃុត គឹមស៊ា</v>
          </cell>
          <cell r="C1278" t="str">
            <v>1702100797</v>
          </cell>
          <cell r="D1278" t="str">
            <v>ឃុត គឹមស៊ា</v>
          </cell>
          <cell r="E1278" t="str">
            <v>KHUTH KIM SEAR</v>
          </cell>
          <cell r="F1278" t="str">
            <v>0010002536598</v>
          </cell>
        </row>
        <row r="1279">
          <cell r="B1279" t="str">
            <v>លន់ ផាន</v>
          </cell>
          <cell r="C1279" t="str">
            <v>1722100014</v>
          </cell>
          <cell r="D1279" t="str">
            <v>លន់ ផាន</v>
          </cell>
          <cell r="E1279" t="str">
            <v>LUON PHAN</v>
          </cell>
          <cell r="F1279" t="str">
            <v>0010002526315</v>
          </cell>
        </row>
        <row r="1280">
          <cell r="B1280" t="str">
            <v>សាំង គឹមសុន</v>
          </cell>
          <cell r="C1280" t="str">
            <v>1800300382</v>
          </cell>
          <cell r="D1280" t="str">
            <v>សាំង គឹមសុន</v>
          </cell>
          <cell r="E1280" t="str">
            <v>SANG KIMSON</v>
          </cell>
          <cell r="F1280" t="str">
            <v>0010002555064</v>
          </cell>
        </row>
        <row r="1281">
          <cell r="B1281" t="str">
            <v>អៀម សុគន្ធារី</v>
          </cell>
          <cell r="C1281" t="str">
            <v>2821200039</v>
          </cell>
          <cell r="D1281" t="str">
            <v>អៀម សុគន្ធារី</v>
          </cell>
          <cell r="E1281" t="str">
            <v>EAM SOKUNTHEARY</v>
          </cell>
          <cell r="F1281" t="str">
            <v>0010002529314</v>
          </cell>
        </row>
        <row r="1282">
          <cell r="B1282" t="str">
            <v>វង្ស កេសរា</v>
          </cell>
          <cell r="C1282">
            <v>1841200295</v>
          </cell>
          <cell r="D1282" t="str">
            <v>វង្ស កេសរា</v>
          </cell>
          <cell r="E1282" t="str">
            <v>VONG KESERA</v>
          </cell>
          <cell r="F1282" t="str">
            <v>0060000260827</v>
          </cell>
        </row>
        <row r="1283">
          <cell r="B1283" t="str">
            <v>ញ៉ែម ភឺន</v>
          </cell>
          <cell r="C1283">
            <v>1880400177</v>
          </cell>
          <cell r="D1283" t="str">
            <v>ញ៉ែម ភឺន</v>
          </cell>
          <cell r="E1283" t="str">
            <v>NHEM PHEUN</v>
          </cell>
          <cell r="F1283" t="str">
            <v>0420000103534</v>
          </cell>
        </row>
        <row r="1284">
          <cell r="B1284" t="str">
            <v>នួន វាសនា</v>
          </cell>
          <cell r="C1284">
            <v>1860800065</v>
          </cell>
          <cell r="D1284" t="str">
            <v>នួន វាសនា</v>
          </cell>
          <cell r="E1284" t="str">
            <v>NUON VEASNA</v>
          </cell>
          <cell r="F1284" t="str">
            <v>0420000100225</v>
          </cell>
        </row>
        <row r="1285">
          <cell r="B1285" t="str">
            <v>ព្រហ្ម ចំរើន</v>
          </cell>
          <cell r="C1285" t="str">
            <v>1800800504</v>
          </cell>
          <cell r="D1285" t="str">
            <v>ព្រហ្ម ចំរើន</v>
          </cell>
          <cell r="E1285" t="str">
            <v>PROM CHAMROEUN</v>
          </cell>
          <cell r="F1285" t="str">
            <v>0010002802673</v>
          </cell>
        </row>
        <row r="1286">
          <cell r="B1286" t="str">
            <v>ស៊ីថា នីរក្សី</v>
          </cell>
          <cell r="C1286">
            <v>1851200364</v>
          </cell>
          <cell r="D1286" t="str">
            <v>ស៊ីថា នីរក្សី</v>
          </cell>
          <cell r="E1286" t="str">
            <v>SITHA NIRAK</v>
          </cell>
          <cell r="F1286" t="str">
            <v>0420000098158</v>
          </cell>
        </row>
        <row r="1287">
          <cell r="B1287" t="str">
            <v>អ៊ុង ចាន់ណារិទ្ធ</v>
          </cell>
          <cell r="C1287">
            <v>1851200357</v>
          </cell>
          <cell r="D1287" t="str">
            <v>អ៊ុង ចាន់ណារិទ្ធ</v>
          </cell>
          <cell r="E1287" t="str">
            <v>UNG CHANNARITH</v>
          </cell>
          <cell r="F1287" t="str">
            <v>0010002782583</v>
          </cell>
        </row>
        <row r="1288">
          <cell r="B1288" t="str">
            <v>ឃ្លឹម សំណាង</v>
          </cell>
          <cell r="C1288">
            <v>1852100473</v>
          </cell>
          <cell r="D1288" t="str">
            <v>ឃ្លឹម សំណាង</v>
          </cell>
          <cell r="E1288" t="str">
            <v>KHLIM SAMNANG</v>
          </cell>
          <cell r="F1288" t="str">
            <v>0420000099561</v>
          </cell>
        </row>
        <row r="1289">
          <cell r="B1289" t="str">
            <v>ណុប វិរយៈ</v>
          </cell>
          <cell r="C1289">
            <v>1860800376</v>
          </cell>
          <cell r="D1289" t="str">
            <v>ណុប វិរយៈ</v>
          </cell>
          <cell r="E1289" t="str">
            <v>NOP VIRYEAK</v>
          </cell>
          <cell r="F1289" t="str">
            <v>0010004149338</v>
          </cell>
        </row>
        <row r="1290">
          <cell r="B1290" t="str">
            <v>ប្រុញ សុភាណា</v>
          </cell>
          <cell r="C1290">
            <v>1860300427</v>
          </cell>
          <cell r="D1290" t="str">
            <v>ប្រុញ សុភាណា</v>
          </cell>
          <cell r="E1290" t="str">
            <v>BRONH SOPHEANA</v>
          </cell>
          <cell r="F1290" t="str">
            <v>0420000075824</v>
          </cell>
        </row>
        <row r="1291">
          <cell r="B1291" t="str">
            <v>ខេង សំបូរ</v>
          </cell>
          <cell r="C1291" t="str">
            <v>1720800214</v>
          </cell>
          <cell r="D1291" t="str">
            <v>ខេង សំបូរ</v>
          </cell>
          <cell r="E1291" t="str">
            <v>KHENG SAMBO</v>
          </cell>
          <cell r="F1291" t="str">
            <v>0010002532463</v>
          </cell>
        </row>
        <row r="1292">
          <cell r="B1292" t="str">
            <v>ភឹម សិរីរត្នន៍</v>
          </cell>
          <cell r="C1292" t="str">
            <v>2861200080</v>
          </cell>
          <cell r="D1292" t="str">
            <v>ភឹម សិរីរត្នន៍</v>
          </cell>
          <cell r="E1292" t="str">
            <v>PHIM SEREYRATH</v>
          </cell>
          <cell r="F1292" t="str">
            <v>0010002526428</v>
          </cell>
        </row>
        <row r="1293">
          <cell r="B1293" t="str">
            <v>ជាង មុយទាង</v>
          </cell>
          <cell r="C1293">
            <v>2881000147</v>
          </cell>
          <cell r="D1293" t="str">
            <v>ជាង មុយទាង</v>
          </cell>
          <cell r="E1293" t="str">
            <v>CHEANG MUY TEANG</v>
          </cell>
          <cell r="F1293" t="str">
            <v>0180000134258</v>
          </cell>
        </row>
        <row r="1294">
          <cell r="B1294" t="str">
            <v>គី សេរីវុធ</v>
          </cell>
          <cell r="C1294" t="str">
            <v>1931200224</v>
          </cell>
          <cell r="D1294" t="str">
            <v>គី សេរីវុធ</v>
          </cell>
          <cell r="E1294" t="str">
            <v>KY SEREYVUTH</v>
          </cell>
          <cell r="F1294" t="str">
            <v>0240000228819</v>
          </cell>
        </row>
        <row r="1295">
          <cell r="B1295" t="str">
            <v>ស៊ន គឹមអុល</v>
          </cell>
          <cell r="C1295" t="str">
            <v>1840300420</v>
          </cell>
          <cell r="D1295" t="str">
            <v>ស៊ន គឹមអុល</v>
          </cell>
          <cell r="E1295" t="str">
            <v>SORN KIM OL</v>
          </cell>
          <cell r="F1295" t="str">
            <v>0010002691413</v>
          </cell>
        </row>
        <row r="1296">
          <cell r="B1296" t="str">
            <v>គីម សុខនីន</v>
          </cell>
          <cell r="C1296" t="str">
            <v>1860800324</v>
          </cell>
          <cell r="D1296" t="str">
            <v>គីម សុខនីន</v>
          </cell>
          <cell r="E1296" t="str">
            <v>KIM SOKNIN</v>
          </cell>
          <cell r="F1296" t="str">
            <v>0010002555838</v>
          </cell>
        </row>
        <row r="1297">
          <cell r="B1297" t="str">
            <v>ឯកសារន្ត ផៅសិរីសិរីបុត្រ</v>
          </cell>
          <cell r="C1297">
            <v>1981200097</v>
          </cell>
          <cell r="D1297" t="str">
            <v>ឯកសារន្ត ផៅសិរីសិរីបុត្រ</v>
          </cell>
          <cell r="E1297" t="str">
            <v>EK SARAN PHAOSERY SERYBOTH</v>
          </cell>
          <cell r="F1297">
            <v>670000122535</v>
          </cell>
        </row>
        <row r="1298">
          <cell r="B1298" t="str">
            <v>សុខ ពិសិដ្ឋ</v>
          </cell>
          <cell r="C1298" t="str">
            <v>1891200309</v>
          </cell>
          <cell r="D1298" t="str">
            <v>សុខ ពិសិដ្ឋ</v>
          </cell>
          <cell r="E1298" t="str">
            <v>SOK PISETH</v>
          </cell>
          <cell r="F1298" t="str">
            <v>0420000111038</v>
          </cell>
        </row>
        <row r="1299">
          <cell r="B1299" t="str">
            <v>ទូច បូរី</v>
          </cell>
          <cell r="C1299" t="str">
            <v>1920800237</v>
          </cell>
          <cell r="D1299" t="str">
            <v>ទូច បូរី</v>
          </cell>
          <cell r="E1299" t="str">
            <v>TOUCH BOREY</v>
          </cell>
          <cell r="F1299" t="str">
            <v>0010003831243</v>
          </cell>
        </row>
        <row r="1300">
          <cell r="B1300" t="str">
            <v>ឆុន ច័ន្ទដានី</v>
          </cell>
          <cell r="C1300">
            <v>2941200294</v>
          </cell>
          <cell r="D1300" t="str">
            <v>ឆុន ច័ន្ទដានី</v>
          </cell>
          <cell r="E1300" t="str">
            <v>CHHON CHANDANI</v>
          </cell>
          <cell r="F1300" t="str">
            <v>0010005487299</v>
          </cell>
        </row>
        <row r="1301">
          <cell r="B1301" t="str">
            <v>ពោ ស្រីនីដា</v>
          </cell>
          <cell r="C1301">
            <v>2900700306</v>
          </cell>
          <cell r="D1301" t="str">
            <v>ពោ ស្រីនីដា</v>
          </cell>
          <cell r="E1301" t="str">
            <v>PO SREYNIDA</v>
          </cell>
          <cell r="F1301" t="str">
            <v>0650000019741</v>
          </cell>
        </row>
        <row r="1302">
          <cell r="B1302" t="str">
            <v>ឡាយ សុភ័ណ្ឌ</v>
          </cell>
          <cell r="C1302">
            <v>1931200335</v>
          </cell>
          <cell r="D1302" t="str">
            <v>ឡាយ សុភ័ណ្ឌ</v>
          </cell>
          <cell r="E1302" t="str">
            <v>LAY SOPHUAN</v>
          </cell>
          <cell r="F1302" t="str">
            <v>0150000086225</v>
          </cell>
        </row>
        <row r="1303">
          <cell r="B1303" t="str">
            <v>លី សៀវលាង</v>
          </cell>
          <cell r="C1303">
            <v>2900300580</v>
          </cell>
          <cell r="D1303" t="str">
            <v>លី សៀវលាង</v>
          </cell>
          <cell r="E1303" t="str">
            <v>LY SIEVLEANG</v>
          </cell>
          <cell r="F1303">
            <v>650000058828</v>
          </cell>
        </row>
        <row r="1304">
          <cell r="B1304" t="str">
            <v>ទុយ ភារុន</v>
          </cell>
          <cell r="C1304">
            <v>1872100617</v>
          </cell>
          <cell r="D1304" t="str">
            <v>ទុយ ភារុន</v>
          </cell>
          <cell r="E1304" t="str">
            <v>TUY PHEARUN</v>
          </cell>
          <cell r="F1304">
            <v>670000070594</v>
          </cell>
        </row>
        <row r="1305">
          <cell r="B1305" t="str">
            <v>ផាត ផាន់ណា</v>
          </cell>
          <cell r="C1305">
            <v>2881200385</v>
          </cell>
          <cell r="D1305" t="str">
            <v>ផាត ផាន់ណា</v>
          </cell>
          <cell r="E1305" t="str">
            <v>PHAT PHANNA</v>
          </cell>
          <cell r="F1305" t="str">
            <v>0130000275698</v>
          </cell>
        </row>
        <row r="1306">
          <cell r="B1306" t="str">
            <v>សន ស្រស់</v>
          </cell>
          <cell r="C1306">
            <v>1862000133</v>
          </cell>
          <cell r="D1306" t="str">
            <v>សន ស្រស់</v>
          </cell>
          <cell r="E1306" t="str">
            <v>SAN SRAS</v>
          </cell>
          <cell r="F1306" t="str">
            <v>0080000390597</v>
          </cell>
        </row>
        <row r="1307">
          <cell r="B1307" t="str">
            <v>ជ្រា សែសុគន្ធីដេត</v>
          </cell>
          <cell r="C1307" t="str">
            <v>2882100108</v>
          </cell>
          <cell r="D1307" t="str">
            <v>ជ្រា សែសុគន្ធីដេត</v>
          </cell>
          <cell r="E1307" t="str">
            <v>CHREA SESOKUNTHIDETH</v>
          </cell>
          <cell r="F1307" t="str">
            <v>0480000024831</v>
          </cell>
        </row>
        <row r="1308">
          <cell r="B1308" t="str">
            <v>ខាន់ គឹមហួន</v>
          </cell>
          <cell r="C1308">
            <v>1911200374</v>
          </cell>
          <cell r="D1308" t="str">
            <v>ខាន់ គឹមហួន</v>
          </cell>
          <cell r="E1308" t="str">
            <v>KHAN KIMHUON</v>
          </cell>
          <cell r="F1308" t="str">
            <v>0480000320578</v>
          </cell>
        </row>
        <row r="1309">
          <cell r="B1309" t="str">
            <v>ជា និញ</v>
          </cell>
          <cell r="C1309">
            <v>2941200298</v>
          </cell>
          <cell r="D1309" t="str">
            <v>ជា និញ</v>
          </cell>
          <cell r="E1309" t="str">
            <v>CHEA NEGN</v>
          </cell>
          <cell r="F1309" t="str">
            <v>0650000020243</v>
          </cell>
        </row>
        <row r="1310">
          <cell r="B1310" t="str">
            <v>ឆន ដានុត</v>
          </cell>
          <cell r="C1310">
            <v>1001200011</v>
          </cell>
          <cell r="D1310" t="str">
            <v>ឆន ដានុត</v>
          </cell>
          <cell r="E1310" t="str">
            <v>CHHORN DANUT</v>
          </cell>
          <cell r="F1310" t="str">
            <v>0650000019938</v>
          </cell>
        </row>
        <row r="1311">
          <cell r="B1311" t="str">
            <v>ម៉ុម នូច</v>
          </cell>
          <cell r="C1311">
            <v>1870700336</v>
          </cell>
          <cell r="D1311" t="str">
            <v>ម៉ុម នូច</v>
          </cell>
          <cell r="E1311" t="str">
            <v>MOM NOUCH</v>
          </cell>
          <cell r="F1311">
            <v>420000272638</v>
          </cell>
        </row>
        <row r="1312">
          <cell r="B1312" t="str">
            <v>មាន ណាវិមន្ត</v>
          </cell>
          <cell r="C1312" t="str">
            <v>1921200276</v>
          </cell>
          <cell r="D1312" t="str">
            <v>មាន ណាវិមន្ត</v>
          </cell>
          <cell r="E1312" t="str">
            <v>MEAN NAVIMOUN</v>
          </cell>
          <cell r="F1312" t="str">
            <v>0420000124736</v>
          </cell>
        </row>
        <row r="1313">
          <cell r="B1313" t="str">
            <v>អាំង ភារៈ</v>
          </cell>
          <cell r="C1313" t="str">
            <v>1871500149</v>
          </cell>
          <cell r="D1313" t="str">
            <v>អាំង ភារៈ</v>
          </cell>
          <cell r="E1313" t="str">
            <v>AING PHEA REAK</v>
          </cell>
          <cell r="F1313" t="str">
            <v>0010003222007</v>
          </cell>
        </row>
        <row r="1314">
          <cell r="B1314" t="str">
            <v>ថាច ជីតារ៉ូ</v>
          </cell>
          <cell r="C1314">
            <v>1811200691</v>
          </cell>
          <cell r="D1314" t="str">
            <v>ថាច ជីតារ៉ូ</v>
          </cell>
          <cell r="E1314" t="str">
            <v>THACH CHITARO</v>
          </cell>
          <cell r="F1314" t="str">
            <v>0600000055244</v>
          </cell>
        </row>
        <row r="1315">
          <cell r="B1315" t="str">
            <v>ថុន្នី ច័ន្ទលីនដា</v>
          </cell>
          <cell r="C1315">
            <v>2961200112</v>
          </cell>
          <cell r="D1315" t="str">
            <v>ថុន្នី ច័ន្ទលីនដា</v>
          </cell>
          <cell r="E1315" t="str">
            <v>THONNY CHANLINDA</v>
          </cell>
          <cell r="F1315" t="str">
            <v>0650000020189</v>
          </cell>
        </row>
        <row r="1316">
          <cell r="B1316" t="str">
            <v>និន វុទ្ធី</v>
          </cell>
          <cell r="C1316" t="str">
            <v>1931400180</v>
          </cell>
          <cell r="D1316" t="str">
            <v>និន វុទ្ធី</v>
          </cell>
          <cell r="E1316" t="str">
            <v>NIN VUTHY</v>
          </cell>
          <cell r="F1316" t="str">
            <v>0420000122369</v>
          </cell>
        </row>
        <row r="1317">
          <cell r="B1317" t="str">
            <v>ស៊ីវ ឃាង</v>
          </cell>
          <cell r="C1317" t="str">
            <v>1830800347</v>
          </cell>
          <cell r="D1317" t="str">
            <v>ស៊ីវ ឃាង</v>
          </cell>
          <cell r="E1317" t="str">
            <v>SIV KHEANG</v>
          </cell>
          <cell r="F1317" t="str">
            <v>0010002531505</v>
          </cell>
        </row>
        <row r="1318">
          <cell r="B1318" t="str">
            <v>ចាន់ បញ្ញារិទ្ធ</v>
          </cell>
          <cell r="C1318">
            <v>2901200324</v>
          </cell>
          <cell r="D1318" t="str">
            <v>ចាន់ បញ្ញារិទ្ធ</v>
          </cell>
          <cell r="E1318" t="str">
            <v>CHAN PANHARITH</v>
          </cell>
          <cell r="F1318" t="str">
            <v>0440000030945</v>
          </cell>
        </row>
        <row r="1319">
          <cell r="B1319" t="str">
            <v>សុខ រំសិល</v>
          </cell>
          <cell r="C1319">
            <v>2861200408</v>
          </cell>
          <cell r="D1319" t="str">
            <v>សុខ រំសិល</v>
          </cell>
          <cell r="E1319" t="str">
            <v>SOK ROMSIL</v>
          </cell>
          <cell r="F1319" t="str">
            <v>0650000019687</v>
          </cell>
        </row>
        <row r="1320">
          <cell r="B1320" t="str">
            <v>អ៊ូច ជាច័ន្ទមល្លិកា</v>
          </cell>
          <cell r="C1320">
            <v>2881200220</v>
          </cell>
          <cell r="D1320" t="str">
            <v>អ៊ូច ជាច័ន្ទមល្លិកា</v>
          </cell>
          <cell r="E1320" t="str">
            <v>OUCH CHAECHAN
MOLIKA</v>
          </cell>
          <cell r="F1320" t="str">
            <v>0010003384859</v>
          </cell>
        </row>
        <row r="1321">
          <cell r="B1321" t="str">
            <v>សុជាតិ កញ្ញារិទ្ធ</v>
          </cell>
          <cell r="C1321" t="str">
            <v>1841200416</v>
          </cell>
          <cell r="D1321" t="str">
            <v>សុជាតិ កញ្ញារិទ្ធ</v>
          </cell>
          <cell r="E1321" t="str">
            <v>SOCHEAT KANHARITH</v>
          </cell>
          <cell r="F1321" t="str">
            <v>0010002555757</v>
          </cell>
        </row>
        <row r="1322">
          <cell r="B1322" t="str">
            <v>ហង្ស សេរីវលក្ខណ៍</v>
          </cell>
          <cell r="C1322">
            <v>2871200417</v>
          </cell>
          <cell r="D1322" t="str">
            <v>ហង្ស សេរីវលក្ខណ៍</v>
          </cell>
          <cell r="E1322" t="str">
            <v>HANG SEREY VORLAK</v>
          </cell>
          <cell r="F1322">
            <v>220000161918</v>
          </cell>
        </row>
        <row r="1323">
          <cell r="B1323" t="str">
            <v>សាម៉េន សុខា</v>
          </cell>
          <cell r="C1323">
            <v>1761000071</v>
          </cell>
          <cell r="D1323" t="str">
            <v>សាម៉េន សុខា</v>
          </cell>
          <cell r="E1323" t="str">
            <v>SAMEN SOKHA</v>
          </cell>
          <cell r="F1323" t="str">
            <v>0240000452409</v>
          </cell>
        </row>
        <row r="1324">
          <cell r="B1324" t="str">
            <v>ប៉ិច គីមឡេង</v>
          </cell>
          <cell r="C1324">
            <v>1941200245</v>
          </cell>
          <cell r="D1324" t="str">
            <v>ប៉ិច គីមឡេង</v>
          </cell>
          <cell r="E1324" t="str">
            <v>PECH KIMLENG</v>
          </cell>
          <cell r="F1324" t="str">
            <v>0650000019617</v>
          </cell>
        </row>
        <row r="1325">
          <cell r="B1325" t="str">
            <v>គង់ វរិទ្ធ</v>
          </cell>
          <cell r="C1325">
            <v>1921200393</v>
          </cell>
          <cell r="D1325" t="str">
            <v>គង់ វរិទ្ធ</v>
          </cell>
          <cell r="E1325" t="str">
            <v>KONG VORITH</v>
          </cell>
          <cell r="F1325" t="str">
            <v>0650000019601</v>
          </cell>
        </row>
        <row r="1326">
          <cell r="B1326" t="str">
            <v>អ៊ុក រតនៈ</v>
          </cell>
          <cell r="C1326" t="str">
            <v>1921200034</v>
          </cell>
          <cell r="D1326" t="str">
            <v>អ៊ុក រតនៈ</v>
          </cell>
          <cell r="E1326" t="str">
            <v>OUK RATANAK</v>
          </cell>
          <cell r="F1326" t="str">
            <v>0010003228318</v>
          </cell>
        </row>
        <row r="1327">
          <cell r="B1327" t="str">
            <v>យូ ដា</v>
          </cell>
          <cell r="C1327" t="str">
            <v>1812000198</v>
          </cell>
          <cell r="D1327" t="str">
            <v>យូ ដា</v>
          </cell>
          <cell r="E1327" t="str">
            <v>YOU DA</v>
          </cell>
          <cell r="F1327" t="str">
            <v>0010002554645</v>
          </cell>
        </row>
        <row r="1328">
          <cell r="B1328" t="str">
            <v>ខេង សុគន្ឋា</v>
          </cell>
          <cell r="C1328" t="str">
            <v>1801200221</v>
          </cell>
          <cell r="D1328" t="str">
            <v>ខេង សុគន្ឋា</v>
          </cell>
          <cell r="E1328" t="str">
            <v>KHENG SOKUNTHEA</v>
          </cell>
          <cell r="F1328" t="str">
            <v>0010002531483</v>
          </cell>
        </row>
        <row r="1329">
          <cell r="B1329" t="str">
            <v>កាក់ វឿន</v>
          </cell>
          <cell r="C1329" t="str">
            <v>1920800239</v>
          </cell>
          <cell r="D1329" t="str">
            <v>កាក់ វឿន</v>
          </cell>
          <cell r="E1329" t="str">
            <v>KAK VOEURN</v>
          </cell>
          <cell r="F1329" t="str">
            <v>0440000031027</v>
          </cell>
        </row>
        <row r="1330">
          <cell r="B1330" t="str">
            <v>ហៃ ដានី</v>
          </cell>
          <cell r="C1330">
            <v>2911200262</v>
          </cell>
          <cell r="D1330" t="str">
            <v>ហៃ ដានី</v>
          </cell>
          <cell r="E1330" t="str">
            <v>HAY DANY</v>
          </cell>
          <cell r="F1330" t="str">
            <v>0420000127848</v>
          </cell>
        </row>
        <row r="1331">
          <cell r="B1331" t="str">
            <v>ជា វណ្ណារ័ត្ន</v>
          </cell>
          <cell r="C1331">
            <v>1901200501</v>
          </cell>
          <cell r="D1331" t="str">
            <v>ជា វណ្ណារ័ត្ន</v>
          </cell>
          <cell r="E1331" t="str">
            <v>CHEA VANNARATH</v>
          </cell>
          <cell r="F1331" t="str">
            <v>0420000127409</v>
          </cell>
        </row>
        <row r="1332">
          <cell r="B1332" t="str">
            <v>សេង សុខឡាយ</v>
          </cell>
          <cell r="C1332">
            <v>1891800034</v>
          </cell>
          <cell r="D1332" t="str">
            <v>សេង សុខឡាយ</v>
          </cell>
          <cell r="E1332" t="str">
            <v>SENG SOKLAY</v>
          </cell>
          <cell r="F1332" t="str">
            <v>0420000113588</v>
          </cell>
        </row>
        <row r="1333">
          <cell r="B1333" t="str">
            <v>តូយ ដារិទ្ធ</v>
          </cell>
          <cell r="C1333">
            <v>1941200157</v>
          </cell>
          <cell r="D1333" t="str">
            <v>តូយ ដារិទ្ធ</v>
          </cell>
          <cell r="E1333" t="str">
            <v>TOUY DARIT</v>
          </cell>
          <cell r="F1333">
            <v>420000127395</v>
          </cell>
        </row>
        <row r="1334">
          <cell r="B1334" t="str">
            <v>ម៉េង ស្រីណុច</v>
          </cell>
          <cell r="C1334">
            <v>2882100344</v>
          </cell>
          <cell r="D1334" t="str">
            <v>ម៉េង ស្រីណុច</v>
          </cell>
          <cell r="E1334" t="str">
            <v>MENG SREYNOCH</v>
          </cell>
          <cell r="F1334" t="str">
            <v>0480000126607</v>
          </cell>
        </row>
        <row r="1335">
          <cell r="B1335" t="str">
            <v>ស៊ន ស្រីពៅ</v>
          </cell>
          <cell r="C1335" t="str">
            <v>2942100215</v>
          </cell>
          <cell r="D1335" t="str">
            <v>ស៊ន ស្រីពៅ</v>
          </cell>
          <cell r="E1335" t="str">
            <v>SORN SREYPAOV</v>
          </cell>
          <cell r="F1335" t="str">
            <v>0440000031089</v>
          </cell>
        </row>
        <row r="1336">
          <cell r="B1336" t="str">
            <v>អៀង ម៉ាលីស</v>
          </cell>
          <cell r="C1336">
            <v>2901200355</v>
          </cell>
          <cell r="D1336" t="str">
            <v>អៀង ម៉ាលីស</v>
          </cell>
          <cell r="E1336" t="str">
            <v>EANG MALIS</v>
          </cell>
          <cell r="F1336" t="str">
            <v>0420000127786</v>
          </cell>
        </row>
        <row r="1337">
          <cell r="B1337" t="str">
            <v>សាយ រស្មីសូរិយា</v>
          </cell>
          <cell r="C1337">
            <v>2952100166</v>
          </cell>
          <cell r="D1337" t="str">
            <v>សាយ រស្មីសូរិយា</v>
          </cell>
          <cell r="E1337" t="str">
            <v>SAY RAYSMEYSORIYA</v>
          </cell>
          <cell r="F1337" t="str">
            <v>0010003831178</v>
          </cell>
        </row>
        <row r="1338">
          <cell r="B1338" t="str">
            <v>កង ធី</v>
          </cell>
          <cell r="C1338">
            <v>2960300269</v>
          </cell>
          <cell r="D1338" t="str">
            <v>កង ធី</v>
          </cell>
          <cell r="E1338" t="str">
            <v>KONG THY</v>
          </cell>
          <cell r="F1338" t="str">
            <v>0420000131279</v>
          </cell>
        </row>
        <row r="1339">
          <cell r="B1339" t="str">
            <v>ង៉ែត ហ៊ី</v>
          </cell>
          <cell r="C1339">
            <v>2920700210</v>
          </cell>
          <cell r="D1339" t="str">
            <v>ង៉ែត ហ៊ី</v>
          </cell>
          <cell r="E1339" t="str">
            <v>NGET HY</v>
          </cell>
          <cell r="F1339" t="str">
            <v>0440000031108</v>
          </cell>
        </row>
        <row r="1340">
          <cell r="B1340" t="str">
            <v>ញ៉ែម សំណាង</v>
          </cell>
          <cell r="C1340" t="str">
            <v>2880700253</v>
          </cell>
          <cell r="D1340" t="str">
            <v>ញ៉ែម សំណាង</v>
          </cell>
          <cell r="E1340" t="str">
            <v>NHEM SAMNANG</v>
          </cell>
          <cell r="F1340">
            <v>10003228377</v>
          </cell>
        </row>
        <row r="1341">
          <cell r="B1341" t="str">
            <v>កែវ រតនា</v>
          </cell>
          <cell r="C1341" t="str">
            <v>2921200256</v>
          </cell>
          <cell r="D1341" t="str">
            <v>កែវ រតនា</v>
          </cell>
          <cell r="E1341" t="str">
            <v>KEO RATTANA</v>
          </cell>
          <cell r="F1341" t="str">
            <v>0010004474142</v>
          </cell>
        </row>
        <row r="1342">
          <cell r="B1342" t="str">
            <v>ឃួន សុវណ្ណារ៉ា</v>
          </cell>
          <cell r="C1342" t="str">
            <v>1800700263</v>
          </cell>
          <cell r="D1342" t="str">
            <v>ឃួន សុវណ្ណារ៉ា</v>
          </cell>
          <cell r="E1342" t="str">
            <v>KHUON SOVANNARA</v>
          </cell>
          <cell r="F1342" t="str">
            <v>0010002553711</v>
          </cell>
        </row>
        <row r="1343">
          <cell r="B1343" t="str">
            <v>ផង់ ដាលីន</v>
          </cell>
          <cell r="C1343" t="str">
            <v>2861200208</v>
          </cell>
          <cell r="D1343" t="str">
            <v>ផង់ ដាលីន</v>
          </cell>
          <cell r="E1343" t="str">
            <v>PHANG DALIN</v>
          </cell>
          <cell r="F1343" t="str">
            <v>0010002553746</v>
          </cell>
        </row>
        <row r="1344">
          <cell r="B1344" t="str">
            <v>សម្បត្តិ សុខុន</v>
          </cell>
          <cell r="C1344" t="str">
            <v>2850800217</v>
          </cell>
          <cell r="D1344" t="str">
            <v>សម្បត្តិ សុខុន</v>
          </cell>
          <cell r="E1344" t="str">
            <v>SAMBATH SOKHON</v>
          </cell>
          <cell r="F1344" t="str">
            <v>0010002554718</v>
          </cell>
        </row>
        <row r="1345">
          <cell r="B1345" t="str">
            <v>ស ដានី</v>
          </cell>
          <cell r="C1345" t="str">
            <v>2891200217</v>
          </cell>
          <cell r="D1345" t="str">
            <v>ស ដានី</v>
          </cell>
          <cell r="E1345" t="str">
            <v>SOR DANY</v>
          </cell>
          <cell r="F1345" t="str">
            <v>0010003827203</v>
          </cell>
        </row>
        <row r="1346">
          <cell r="B1346" t="str">
            <v>សំ ភក្ដី</v>
          </cell>
          <cell r="C1346">
            <v>2942300013</v>
          </cell>
          <cell r="D1346" t="str">
            <v>សំ ភក្ដី</v>
          </cell>
          <cell r="E1346" t="str">
            <v>SAM PHEARDEY</v>
          </cell>
          <cell r="F1346" t="str">
            <v>0420000128154</v>
          </cell>
        </row>
        <row r="1347">
          <cell r="B1347" t="str">
            <v>ស៊្រឺ អេងនាង</v>
          </cell>
          <cell r="C1347">
            <v>2940300362</v>
          </cell>
          <cell r="D1347" t="str">
            <v>ស៊្រឺ អេងនាង</v>
          </cell>
          <cell r="E1347" t="str">
            <v>SREU ENGNEANG</v>
          </cell>
          <cell r="F1347" t="str">
            <v>0010004132381</v>
          </cell>
        </row>
        <row r="1348">
          <cell r="B1348" t="str">
            <v>ជា សុភនណារិទ្ធិ</v>
          </cell>
          <cell r="C1348" t="str">
            <v>1830300336</v>
          </cell>
          <cell r="D1348" t="str">
            <v>ជា សុភនណារិទ្ធិ</v>
          </cell>
          <cell r="E1348" t="str">
            <v>CHEA SOPHORNARITH</v>
          </cell>
          <cell r="F1348" t="str">
            <v>0010002536377</v>
          </cell>
        </row>
        <row r="1349">
          <cell r="B1349" t="str">
            <v>ឡឹប ផាន់ណា</v>
          </cell>
          <cell r="C1349" t="str">
            <v>1820800510</v>
          </cell>
          <cell r="D1349" t="str">
            <v>ឡឹប ផាន់ណា</v>
          </cell>
          <cell r="E1349" t="str">
            <v>LEP PHANNA</v>
          </cell>
          <cell r="F1349" t="str">
            <v>0010002544003</v>
          </cell>
        </row>
        <row r="1350">
          <cell r="B1350" t="str">
            <v>ឡៅ គឹមស៊ា</v>
          </cell>
          <cell r="C1350" t="str">
            <v>1830100050</v>
          </cell>
          <cell r="D1350" t="str">
            <v>ឡៅ គឹមស៊ា</v>
          </cell>
          <cell r="E1350" t="str">
            <v>LAO KIMSEA</v>
          </cell>
          <cell r="F1350" t="str">
            <v>0010002544143</v>
          </cell>
        </row>
        <row r="1351">
          <cell r="B1351" t="str">
            <v>អ៊ុំ សាវុធ</v>
          </cell>
          <cell r="C1351" t="str">
            <v>1901500132</v>
          </cell>
          <cell r="D1351" t="str">
            <v>អ៊ុំ សាវុធ</v>
          </cell>
          <cell r="E1351" t="str">
            <v>OUM SAVOTH</v>
          </cell>
          <cell r="F1351" t="str">
            <v>0420000124248</v>
          </cell>
        </row>
        <row r="1352">
          <cell r="B1352" t="str">
            <v>សំ សុផល</v>
          </cell>
          <cell r="C1352">
            <v>1891200335</v>
          </cell>
          <cell r="D1352" t="str">
            <v>សំ សុផល</v>
          </cell>
          <cell r="E1352" t="str">
            <v>SAM SOPHAL</v>
          </cell>
          <cell r="F1352" t="str">
            <v>0440000031011</v>
          </cell>
        </row>
        <row r="1353">
          <cell r="B1353" t="str">
            <v>ហួត អង្គារិទ្ធ</v>
          </cell>
          <cell r="C1353">
            <v>1841200396</v>
          </cell>
          <cell r="D1353" t="str">
            <v>ហួត អង្គារិទ្ធ</v>
          </cell>
          <cell r="E1353" t="str">
            <v>HOUT ANGKEARITH</v>
          </cell>
          <cell r="F1353" t="str">
            <v>0010002782354</v>
          </cell>
        </row>
        <row r="1354">
          <cell r="B1354" t="str">
            <v>ចឹល សុផល្លា</v>
          </cell>
          <cell r="C1354">
            <v>1861200540</v>
          </cell>
          <cell r="D1354" t="str">
            <v>ចឹល សុផល្លា</v>
          </cell>
          <cell r="E1354" t="str">
            <v>CHEL SOPHALLA</v>
          </cell>
          <cell r="F1354" t="str">
            <v>0650000019555</v>
          </cell>
        </row>
        <row r="1355">
          <cell r="B1355" t="str">
            <v>តាំង សុធារ៉ា</v>
          </cell>
          <cell r="C1355" t="str">
            <v>1941200140</v>
          </cell>
          <cell r="D1355" t="str">
            <v>តាំង សុធារ៉ា</v>
          </cell>
          <cell r="E1355" t="str">
            <v>TAING SOTHEARA</v>
          </cell>
          <cell r="F1355" t="str">
            <v>0420000099208</v>
          </cell>
        </row>
        <row r="1356">
          <cell r="B1356" t="str">
            <v>គាត ង៉ាន</v>
          </cell>
          <cell r="C1356">
            <v>1890700323</v>
          </cell>
          <cell r="D1356" t="str">
            <v>គាត ង៉ាន</v>
          </cell>
          <cell r="E1356" t="str">
            <v>KEAT NGAN</v>
          </cell>
          <cell r="F1356" t="str">
            <v>0290000082366</v>
          </cell>
        </row>
        <row r="1357">
          <cell r="B1357" t="str">
            <v>ជិន ជ័យារិទ្ធ</v>
          </cell>
          <cell r="C1357">
            <v>1930800246</v>
          </cell>
          <cell r="D1357" t="str">
            <v>ជិន ជ័យារិទ្ធ</v>
          </cell>
          <cell r="E1357" t="str">
            <v>CHIN CHEYARITH</v>
          </cell>
          <cell r="F1357" t="str">
            <v>0440000031078</v>
          </cell>
        </row>
        <row r="1358">
          <cell r="B1358" t="str">
            <v>មុំ ពៅ</v>
          </cell>
          <cell r="C1358" t="str">
            <v>1812100399</v>
          </cell>
          <cell r="D1358" t="str">
            <v>មុំ ពៅ</v>
          </cell>
          <cell r="E1358" t="str">
            <v>MOM POV</v>
          </cell>
          <cell r="F1358" t="str">
            <v>0010002554742</v>
          </cell>
        </row>
        <row r="1359">
          <cell r="B1359" t="str">
            <v>ភួង សំអាត</v>
          </cell>
          <cell r="C1359">
            <v>1842100434</v>
          </cell>
          <cell r="D1359" t="str">
            <v>ភួង សំអាត</v>
          </cell>
          <cell r="E1359" t="str">
            <v>PHUONG SAM ATH</v>
          </cell>
          <cell r="F1359" t="str">
            <v>0010004437344</v>
          </cell>
        </row>
        <row r="1360">
          <cell r="B1360" t="str">
            <v>ជា សុវណ្ណច័ន្ទប្រាថ្នា</v>
          </cell>
          <cell r="C1360" t="str">
            <v>2861200186</v>
          </cell>
          <cell r="D1360" t="str">
            <v>ជា សុវណ្ណច័ន្ទប្រាថ្នា</v>
          </cell>
          <cell r="E1360" t="str">
            <v>CHEA SOVAN CHAN
BRATNA</v>
          </cell>
          <cell r="F1360" t="str">
            <v>0010002553533</v>
          </cell>
        </row>
        <row r="1361">
          <cell r="B1361" t="str">
            <v>សោម ច័ន្ទរដ្ឋា</v>
          </cell>
          <cell r="C1361" t="str">
            <v>1830300335</v>
          </cell>
          <cell r="D1361" t="str">
            <v>សោម ច័ន្ទរដ្ឋា</v>
          </cell>
          <cell r="E1361" t="str">
            <v>SOM CHANROTHA</v>
          </cell>
          <cell r="F1361" t="str">
            <v>0010002553487</v>
          </cell>
        </row>
        <row r="1362">
          <cell r="B1362" t="str">
            <v>អៀ ស្រីភាក់</v>
          </cell>
          <cell r="C1362">
            <v>2880300367</v>
          </cell>
          <cell r="D1362" t="str">
            <v>អៀ ស្រីភាក់</v>
          </cell>
          <cell r="E1362" t="str">
            <v>EAR SREYPHEAK</v>
          </cell>
          <cell r="F1362" t="str">
            <v>0010003383828</v>
          </cell>
        </row>
        <row r="1363">
          <cell r="B1363" t="str">
            <v>រឿន សុរ៉ានី</v>
          </cell>
          <cell r="C1363">
            <v>2891200219</v>
          </cell>
          <cell r="D1363" t="str">
            <v>រឿន សុរ៉ានី</v>
          </cell>
          <cell r="E1363" t="str">
            <v>ROEUN SORANY</v>
          </cell>
          <cell r="F1363" t="str">
            <v>0010003383801</v>
          </cell>
        </row>
        <row r="1364">
          <cell r="B1364" t="str">
            <v>ចែម ឌីណា</v>
          </cell>
          <cell r="C1364">
            <v>1880500227</v>
          </cell>
          <cell r="D1364" t="str">
            <v>ចែម ឌីណា</v>
          </cell>
          <cell r="E1364" t="str">
            <v>CHEM DINA</v>
          </cell>
          <cell r="F1364" t="str">
            <v>0010004129917</v>
          </cell>
        </row>
        <row r="1365">
          <cell r="B1365" t="str">
            <v>មាស សីម៉ា</v>
          </cell>
          <cell r="C1365" t="str">
            <v>2941200136</v>
          </cell>
          <cell r="D1365" t="str">
            <v>មាស សីម៉ា</v>
          </cell>
          <cell r="E1365" t="str">
            <v>MEAS SEYMA</v>
          </cell>
          <cell r="F1365" t="str">
            <v>0420000125856</v>
          </cell>
        </row>
        <row r="1366">
          <cell r="B1366" t="str">
            <v>លាង សុភ័គ</v>
          </cell>
          <cell r="C1366" t="str">
            <v>1901200327</v>
          </cell>
          <cell r="D1366" t="str">
            <v>លាង សុភ័គ</v>
          </cell>
          <cell r="E1366" t="str">
            <v>LEANG SOPHEAK</v>
          </cell>
          <cell r="F1366" t="str">
            <v>0420000126259</v>
          </cell>
        </row>
        <row r="1367">
          <cell r="B1367" t="str">
            <v>ជ្រីម គីមឈង់</v>
          </cell>
          <cell r="C1367" t="str">
            <v>2830300273</v>
          </cell>
          <cell r="D1367" t="str">
            <v>ជ្រីម គីមឈង់</v>
          </cell>
          <cell r="E1367" t="str">
            <v>CHRIM KIMCHHORNG</v>
          </cell>
          <cell r="F1367" t="str">
            <v>0010002785388</v>
          </cell>
        </row>
        <row r="1368">
          <cell r="B1368" t="str">
            <v>ស៊ីម ចិន្តា</v>
          </cell>
          <cell r="C1368">
            <v>2880500118</v>
          </cell>
          <cell r="D1368" t="str">
            <v>ស៊ីម ចិន្តា</v>
          </cell>
          <cell r="E1368" t="str">
            <v>SIM CHENDA</v>
          </cell>
          <cell r="F1368" t="str">
            <v>0010003378198</v>
          </cell>
        </row>
        <row r="1369">
          <cell r="B1369" t="str">
            <v>លុក ចំណូល</v>
          </cell>
          <cell r="C1369">
            <v>1942000062</v>
          </cell>
          <cell r="D1369" t="str">
            <v>លុក ចំណូល</v>
          </cell>
          <cell r="E1369" t="str">
            <v>LUK CHAMNAUL</v>
          </cell>
          <cell r="F1369" t="str">
            <v>0010004132397</v>
          </cell>
        </row>
        <row r="1370">
          <cell r="B1370" t="str">
            <v>សូ សុភាតា</v>
          </cell>
          <cell r="C1370" t="str">
            <v>2940400132</v>
          </cell>
          <cell r="D1370" t="str">
            <v>សូ សុភាតា</v>
          </cell>
          <cell r="E1370" t="str">
            <v>SO SOPHEATA</v>
          </cell>
          <cell r="F1370" t="str">
            <v>0420000127549</v>
          </cell>
        </row>
        <row r="1371">
          <cell r="B1371" t="str">
            <v>សៅ សុមាលី</v>
          </cell>
          <cell r="C1371">
            <v>2912100341</v>
          </cell>
          <cell r="D1371" t="str">
            <v>សៅ សុមាលី</v>
          </cell>
          <cell r="E1371" t="str">
            <v>SAO SOMALY</v>
          </cell>
          <cell r="F1371" t="str">
            <v>0420000127875</v>
          </cell>
        </row>
        <row r="1372">
          <cell r="B1372" t="str">
            <v>អ៊ឹង ច័ន្ទនារី</v>
          </cell>
          <cell r="C1372">
            <v>2901200273</v>
          </cell>
          <cell r="D1372" t="str">
            <v>អ៊ឹង ច័ន្ទនារី</v>
          </cell>
          <cell r="E1372" t="str">
            <v>UNG CHANNEARY</v>
          </cell>
          <cell r="F1372" t="str">
            <v>0440000031038</v>
          </cell>
        </row>
        <row r="1373">
          <cell r="B1373" t="str">
            <v>ជ្រុយ មិនា</v>
          </cell>
          <cell r="C1373">
            <v>1871900071</v>
          </cell>
          <cell r="D1373" t="str">
            <v>ជ្រុយ មិនា</v>
          </cell>
          <cell r="E1373" t="str">
            <v>CHRUY MINEAR</v>
          </cell>
          <cell r="F1373">
            <v>10004132403</v>
          </cell>
        </row>
        <row r="1374">
          <cell r="B1374" t="str">
            <v>ផែន រដ្ឋា</v>
          </cell>
          <cell r="C1374">
            <v>1901200216</v>
          </cell>
          <cell r="D1374" t="str">
            <v>ផែន រដ្ឋា</v>
          </cell>
          <cell r="E1374" t="str">
            <v>PHEN RATHA</v>
          </cell>
          <cell r="F1374" t="str">
            <v>0440000030961</v>
          </cell>
        </row>
        <row r="1375">
          <cell r="B1375" t="str">
            <v>សាន់ ធៀន</v>
          </cell>
          <cell r="C1375" t="str">
            <v>1871200263</v>
          </cell>
          <cell r="D1375" t="str">
            <v>សាន់ ធៀន</v>
          </cell>
          <cell r="E1375" t="str">
            <v>SAN THEAN</v>
          </cell>
          <cell r="F1375" t="str">
            <v>0010002800689</v>
          </cell>
        </row>
        <row r="1376">
          <cell r="B1376" t="str">
            <v>សួន សុខុម</v>
          </cell>
          <cell r="C1376">
            <v>1801200652</v>
          </cell>
          <cell r="D1376" t="str">
            <v>សួន សុខុម</v>
          </cell>
          <cell r="E1376" t="str">
            <v>SUON SOKHOM</v>
          </cell>
          <cell r="F1376" t="str">
            <v>0010003378182</v>
          </cell>
        </row>
        <row r="1377">
          <cell r="B1377" t="str">
            <v>ឌីម សាវីន</v>
          </cell>
          <cell r="C1377">
            <v>1800500198</v>
          </cell>
          <cell r="D1377" t="str">
            <v>ឌីម សាវីន</v>
          </cell>
          <cell r="E1377" t="str">
            <v>DIM SAWIN</v>
          </cell>
          <cell r="F1377" t="str">
            <v>0010003995618</v>
          </cell>
        </row>
        <row r="1378">
          <cell r="B1378" t="str">
            <v>ស្រី សំអាង</v>
          </cell>
          <cell r="C1378" t="str">
            <v>1842000212</v>
          </cell>
          <cell r="D1378" t="str">
            <v>ស្រី សំអាង</v>
          </cell>
          <cell r="E1378" t="str">
            <v>SREY SAM ANG</v>
          </cell>
          <cell r="F1378" t="str">
            <v>0130000132277</v>
          </cell>
        </row>
        <row r="1379">
          <cell r="B1379" t="str">
            <v>ឆោម សុខឿន</v>
          </cell>
          <cell r="C1379">
            <v>1902100511</v>
          </cell>
          <cell r="D1379" t="str">
            <v>ឆោម សុខឿន</v>
          </cell>
          <cell r="E1379" t="str">
            <v>CHHORM SOKHOEURN</v>
          </cell>
          <cell r="F1379" t="str">
            <v>0420000105952</v>
          </cell>
        </row>
        <row r="1380">
          <cell r="B1380" t="str">
            <v>អ៊ុំ ឃុននាង</v>
          </cell>
          <cell r="C1380" t="str">
            <v>2860400122</v>
          </cell>
          <cell r="D1380" t="str">
            <v>អ៊ុំ ឃុននាង</v>
          </cell>
          <cell r="E1380" t="str">
            <v>UM KHUN NEANG</v>
          </cell>
          <cell r="F1380" t="str">
            <v>0010002553703</v>
          </cell>
        </row>
        <row r="1381">
          <cell r="B1381" t="str">
            <v>ជិន ខិ</v>
          </cell>
          <cell r="C1381">
            <v>1900100116</v>
          </cell>
          <cell r="D1381" t="str">
            <v>ជិន ខិ</v>
          </cell>
          <cell r="E1381" t="str">
            <v>CHIN KHEK</v>
          </cell>
          <cell r="F1381" t="str">
            <v>0010004000485</v>
          </cell>
        </row>
        <row r="1382">
          <cell r="B1382" t="str">
            <v>ហាស់ ស្រីណែត</v>
          </cell>
          <cell r="C1382" t="str">
            <v>2881200353</v>
          </cell>
          <cell r="D1382" t="str">
            <v>ហាស់ ស្រីណែត</v>
          </cell>
          <cell r="E1382" t="str">
            <v>HAS SREYNET</v>
          </cell>
          <cell r="F1382" t="str">
            <v>0010003827106</v>
          </cell>
        </row>
        <row r="1383">
          <cell r="B1383" t="str">
            <v>យុន មករា</v>
          </cell>
          <cell r="C1383" t="str">
            <v>2912100336</v>
          </cell>
          <cell r="D1383" t="str">
            <v>យុន មករា</v>
          </cell>
          <cell r="E1383" t="str">
            <v>YUN MAKARA</v>
          </cell>
          <cell r="F1383" t="str">
            <v>0510000056799</v>
          </cell>
        </row>
        <row r="1384">
          <cell r="B1384" t="str">
            <v>ស៊ិប ស៊ីសូលី</v>
          </cell>
          <cell r="C1384">
            <v>2820200415</v>
          </cell>
          <cell r="D1384" t="str">
            <v>ស៊ិប ស៊ីសូលី</v>
          </cell>
          <cell r="E1384" t="str">
            <v>SIP SISOLI</v>
          </cell>
          <cell r="F1384" t="str">
            <v>0040000411843</v>
          </cell>
        </row>
        <row r="1385">
          <cell r="B1385" t="str">
            <v>ជួន ស្រីល័ក្ខ</v>
          </cell>
          <cell r="C1385">
            <v>2860200455</v>
          </cell>
          <cell r="D1385" t="str">
            <v>ជួន ស្រីល័ក្ខ</v>
          </cell>
          <cell r="E1385" t="str">
            <v>CHHUON SREYLEAK</v>
          </cell>
          <cell r="F1385" t="str">
            <v>0040000481377</v>
          </cell>
        </row>
        <row r="1386">
          <cell r="B1386" t="str">
            <v>ខៀវ វឿន</v>
          </cell>
          <cell r="C1386">
            <v>1862100301</v>
          </cell>
          <cell r="D1386" t="str">
            <v>ខៀវ វឿន</v>
          </cell>
          <cell r="E1386" t="str">
            <v>KHIEV VOEUN</v>
          </cell>
          <cell r="F1386" t="str">
            <v>0010003595035</v>
          </cell>
        </row>
        <row r="1387">
          <cell r="B1387" t="str">
            <v>សយ ជា</v>
          </cell>
          <cell r="C1387">
            <v>1830600190</v>
          </cell>
          <cell r="D1387" t="str">
            <v>សយ ជា</v>
          </cell>
          <cell r="E1387" t="str">
            <v>SOY CHEA</v>
          </cell>
          <cell r="F1387" t="str">
            <v>0010003595027</v>
          </cell>
        </row>
        <row r="1388">
          <cell r="B1388" t="str">
            <v>យឹម បូរីយុទ្ធ</v>
          </cell>
          <cell r="C1388" t="str">
            <v>1802000164</v>
          </cell>
          <cell r="D1388" t="str">
            <v>យឹម បូរីយុទ្ធ</v>
          </cell>
          <cell r="E1388" t="str">
            <v>YOEM BOREYYUTH</v>
          </cell>
          <cell r="F1388" t="str">
            <v>0010002532196</v>
          </cell>
        </row>
        <row r="1389">
          <cell r="B1389" t="str">
            <v>ហ៊ុយ លុច</v>
          </cell>
          <cell r="C1389">
            <v>1892100272</v>
          </cell>
          <cell r="D1389" t="str">
            <v>ហ៊ុយ លុច</v>
          </cell>
          <cell r="E1389" t="str">
            <v>HUY LUCH</v>
          </cell>
          <cell r="F1389" t="str">
            <v>0280000076476</v>
          </cell>
        </row>
        <row r="1390">
          <cell r="B1390" t="str">
            <v>យុង ខិនី</v>
          </cell>
          <cell r="C1390">
            <v>2882100305</v>
          </cell>
          <cell r="D1390" t="str">
            <v>យុង ខិនី</v>
          </cell>
          <cell r="E1390" t="str">
            <v>YONG KINY</v>
          </cell>
          <cell r="F1390" t="str">
            <v>0280000076468</v>
          </cell>
        </row>
        <row r="1391">
          <cell r="B1391" t="str">
            <v>ណន សុខេង</v>
          </cell>
          <cell r="C1391">
            <v>2882100303</v>
          </cell>
          <cell r="D1391" t="str">
            <v>ណន សុខេង</v>
          </cell>
          <cell r="E1391" t="str">
            <v>NAN SOKHENG</v>
          </cell>
          <cell r="F1391" t="str">
            <v>0280000097775</v>
          </cell>
        </row>
        <row r="1392">
          <cell r="B1392" t="str">
            <v>សៀង សុខុន</v>
          </cell>
          <cell r="C1392" t="str">
            <v>1822100465</v>
          </cell>
          <cell r="D1392" t="str">
            <v>សៀង សុខុន</v>
          </cell>
          <cell r="E1392" t="str">
            <v>SEANG SOKHON</v>
          </cell>
          <cell r="F1392" t="str">
            <v>0010002784519</v>
          </cell>
        </row>
        <row r="1393">
          <cell r="B1393" t="str">
            <v>អោម ខុន</v>
          </cell>
          <cell r="C1393">
            <v>1791400324</v>
          </cell>
          <cell r="D1393" t="str">
            <v>អោម ខុន</v>
          </cell>
          <cell r="E1393" t="str">
            <v>OM KHON</v>
          </cell>
          <cell r="F1393" t="str">
            <v>0010003595019</v>
          </cell>
        </row>
        <row r="1394">
          <cell r="B1394" t="str">
            <v>ស៊ូ ជុន</v>
          </cell>
          <cell r="C1394">
            <v>1821400305</v>
          </cell>
          <cell r="D1394" t="str">
            <v>ស៊ូ ជុន</v>
          </cell>
          <cell r="E1394" t="str">
            <v>SOU CHUN</v>
          </cell>
          <cell r="F1394" t="str">
            <v>0010003595008</v>
          </cell>
        </row>
        <row r="1395">
          <cell r="B1395" t="str">
            <v>មាស សំណាង</v>
          </cell>
          <cell r="C1395">
            <v>1851700193</v>
          </cell>
          <cell r="D1395" t="str">
            <v>មាស សំណាង</v>
          </cell>
          <cell r="E1395" t="str">
            <v>MEAS SOMNANG</v>
          </cell>
          <cell r="F1395" t="str">
            <v>0120000176066</v>
          </cell>
        </row>
        <row r="1396">
          <cell r="B1396" t="str">
            <v>ភឿក ចន្ធី</v>
          </cell>
          <cell r="C1396" t="str">
            <v>1840700310</v>
          </cell>
          <cell r="D1396" t="str">
            <v>ភឿក ចន្ធី</v>
          </cell>
          <cell r="E1396" t="str">
            <v>PHOEUK CHANTHY</v>
          </cell>
          <cell r="F1396" t="str">
            <v>0010002553525</v>
          </cell>
        </row>
        <row r="1397">
          <cell r="B1397" t="str">
            <v>សុខ សារ៉ែម</v>
          </cell>
          <cell r="C1397" t="str">
            <v>1792100412</v>
          </cell>
          <cell r="D1397" t="str">
            <v>សុខ សារ៉ែម</v>
          </cell>
          <cell r="E1397" t="str">
            <v>SOK SAREM</v>
          </cell>
          <cell r="F1397" t="str">
            <v>0010002783555</v>
          </cell>
        </row>
        <row r="1398">
          <cell r="B1398" t="str">
            <v>ម៉ុច ធឿន</v>
          </cell>
          <cell r="C1398">
            <v>2810700126</v>
          </cell>
          <cell r="D1398" t="str">
            <v>ម៉ុច ធឿន</v>
          </cell>
          <cell r="E1398" t="str">
            <v>MOCH THOEUN</v>
          </cell>
          <cell r="F1398" t="str">
            <v>0030000161717</v>
          </cell>
        </row>
        <row r="1399">
          <cell r="B1399" t="str">
            <v>ផល ពិទូ</v>
          </cell>
          <cell r="C1399">
            <v>1930800094</v>
          </cell>
          <cell r="D1399" t="str">
            <v>ផល ពិទូ</v>
          </cell>
          <cell r="E1399" t="str">
            <v>PHAL PITOU</v>
          </cell>
          <cell r="F1399" t="str">
            <v>0030000362014</v>
          </cell>
        </row>
        <row r="1400">
          <cell r="B1400" t="str">
            <v>គឺ ឈៀង</v>
          </cell>
          <cell r="C1400">
            <v>1881400308</v>
          </cell>
          <cell r="D1400" t="str">
            <v>គឺ ឈៀង</v>
          </cell>
          <cell r="E1400" t="str">
            <v>KEU CHHIENG</v>
          </cell>
          <cell r="F1400" t="str">
            <v>0250000153431</v>
          </cell>
        </row>
        <row r="1401">
          <cell r="B1401" t="str">
            <v>យៀក វុទ្ធា</v>
          </cell>
          <cell r="C1401">
            <v>1860500202</v>
          </cell>
          <cell r="D1401" t="str">
            <v>យៀក វុទ្ធា</v>
          </cell>
          <cell r="E1401" t="str">
            <v>YEAK VUTHEA</v>
          </cell>
          <cell r="F1401" t="str">
            <v>0250000130188</v>
          </cell>
        </row>
        <row r="1402">
          <cell r="B1402" t="str">
            <v>មួន​ វល័ក្ខ</v>
          </cell>
          <cell r="C1402">
            <v>1920500083</v>
          </cell>
          <cell r="D1402" t="str">
            <v>មួន​ វល័ក្ខ</v>
          </cell>
          <cell r="E1402" t="str">
            <v>MUON VOLEAK</v>
          </cell>
          <cell r="F1402" t="str">
            <v>0390000085386</v>
          </cell>
        </row>
        <row r="1403">
          <cell r="B1403" t="str">
            <v>ម៉េង ហុង</v>
          </cell>
          <cell r="C1403" t="str">
            <v>1731400576</v>
          </cell>
          <cell r="D1403" t="str">
            <v>ម៉េង ហុង</v>
          </cell>
          <cell r="E1403" t="str">
            <v>MENG HONG</v>
          </cell>
          <cell r="F1403" t="str">
            <v>0010002543333</v>
          </cell>
        </row>
        <row r="1404">
          <cell r="B1404" t="str">
            <v>ប៉ែន នរៈវុធ</v>
          </cell>
          <cell r="C1404" t="str">
            <v>1691400221</v>
          </cell>
          <cell r="D1404" t="str">
            <v>ប៉ែន នរៈវុធ</v>
          </cell>
          <cell r="E1404" t="str">
            <v>PEN NORAKVUTH</v>
          </cell>
          <cell r="F1404" t="str">
            <v>0010002531537</v>
          </cell>
        </row>
        <row r="1405">
          <cell r="B1405" t="str">
            <v>សួន ស៊ីទៀង</v>
          </cell>
          <cell r="C1405" t="str">
            <v>1720500026</v>
          </cell>
          <cell r="D1405" t="str">
            <v>សួន ស៊ីទៀង</v>
          </cell>
          <cell r="E1405" t="str">
            <v>SOUN SITIENG</v>
          </cell>
          <cell r="F1405" t="str">
            <v>0010002531653</v>
          </cell>
        </row>
        <row r="1406">
          <cell r="B1406" t="str">
            <v>ហេង សុផាន់ណារិទ្ធ</v>
          </cell>
          <cell r="C1406" t="str">
            <v>1810300309</v>
          </cell>
          <cell r="D1406" t="str">
            <v>ហេង សុផាន់ណារិទ្ធ</v>
          </cell>
          <cell r="E1406" t="str">
            <v>HENG SOPHANNARITH</v>
          </cell>
          <cell r="F1406" t="str">
            <v>0010002526358</v>
          </cell>
        </row>
        <row r="1407">
          <cell r="B1407" t="str">
            <v>ឃុន ចាន់ណារិទ្ធ</v>
          </cell>
          <cell r="C1407">
            <v>1861200539</v>
          </cell>
          <cell r="D1407" t="str">
            <v>ឃុន ចាន់ណារិទ្ធ</v>
          </cell>
          <cell r="E1407" t="str">
            <v>KHUN CHANNARITH</v>
          </cell>
          <cell r="F1407" t="str">
            <v>0420000133123</v>
          </cell>
        </row>
        <row r="1408">
          <cell r="B1408" t="str">
            <v>គឹម កែវរស្មី</v>
          </cell>
          <cell r="C1408" t="str">
            <v>1821700120</v>
          </cell>
          <cell r="D1408" t="str">
            <v>គឹម កែវរស្មី</v>
          </cell>
          <cell r="E1408" t="str">
            <v>KIM KEOREAKSMEY</v>
          </cell>
          <cell r="F1408" t="str">
            <v>0010002532404</v>
          </cell>
        </row>
        <row r="1409">
          <cell r="B1409" t="str">
            <v>កែវ ប៊ុនណា</v>
          </cell>
          <cell r="C1409" t="str">
            <v>1722000011</v>
          </cell>
          <cell r="D1409" t="str">
            <v>កែវ ប៊ុនណា</v>
          </cell>
          <cell r="E1409" t="str">
            <v>KEO BUNNA</v>
          </cell>
          <cell r="F1409" t="str">
            <v>0010002527017</v>
          </cell>
        </row>
        <row r="1410">
          <cell r="B1410" t="str">
            <v>ម៉ៅ គឹមលី</v>
          </cell>
          <cell r="C1410" t="str">
            <v>1681400005</v>
          </cell>
          <cell r="D1410" t="str">
            <v>ម៉ៅ គឹមលី</v>
          </cell>
          <cell r="E1410" t="str">
            <v>MAO KIMLY</v>
          </cell>
          <cell r="F1410" t="str">
            <v>0010002555439</v>
          </cell>
        </row>
        <row r="1411">
          <cell r="B1411" t="str">
            <v>ហ៊ុយ ឬទ្ធិពុធបុស្ស</v>
          </cell>
          <cell r="C1411" t="str">
            <v>1801200400</v>
          </cell>
          <cell r="D1411" t="str">
            <v>ហ៊ុយ ឬទ្ធិពុធបុស្ស</v>
          </cell>
          <cell r="E1411" t="str">
            <v>HUY RITHPUTHBOSS</v>
          </cell>
          <cell r="F1411" t="str">
            <v>0010002554785</v>
          </cell>
        </row>
        <row r="1412">
          <cell r="B1412" t="str">
            <v>ឡាយ សុវណ្ណ</v>
          </cell>
          <cell r="C1412" t="str">
            <v>1760600117</v>
          </cell>
          <cell r="D1412" t="str">
            <v>ឡាយ សុវណ្ណ</v>
          </cell>
          <cell r="E1412" t="str">
            <v>LAY SOVAN</v>
          </cell>
          <cell r="F1412" t="str">
            <v>0010002541168</v>
          </cell>
        </row>
        <row r="1413">
          <cell r="B1413" t="str">
            <v>ឌួង ច័ន្ទតារា</v>
          </cell>
          <cell r="C1413" t="str">
            <v>1730500080</v>
          </cell>
          <cell r="D1413" t="str">
            <v>ឌួង ច័ន្ទតារា</v>
          </cell>
          <cell r="E1413" t="str">
            <v>DOUNG CHANDARA</v>
          </cell>
          <cell r="F1413" t="str">
            <v>0010002557997</v>
          </cell>
        </row>
        <row r="1414">
          <cell r="B1414" t="str">
            <v>ពៅ ពន្លឹង</v>
          </cell>
          <cell r="C1414" t="str">
            <v>1840800149</v>
          </cell>
          <cell r="D1414" t="str">
            <v>ពៅ ពន្លឹង</v>
          </cell>
          <cell r="E1414" t="str">
            <v>POV PONLOENG</v>
          </cell>
          <cell r="F1414" t="str">
            <v>0010002531386</v>
          </cell>
        </row>
        <row r="1415">
          <cell r="B1415" t="str">
            <v>ស៊្រុន ថុង</v>
          </cell>
          <cell r="C1415" t="str">
            <v>1830300305</v>
          </cell>
          <cell r="D1415" t="str">
            <v>ស៊្រុន ថុង</v>
          </cell>
          <cell r="E1415" t="str">
            <v>SRON THONG</v>
          </cell>
          <cell r="F1415" t="str">
            <v>0010002526153</v>
          </cell>
        </row>
        <row r="1416">
          <cell r="B1416" t="str">
            <v>អិប ស៊ីណា</v>
          </cell>
          <cell r="C1416" t="str">
            <v>1831200456</v>
          </cell>
          <cell r="D1416" t="str">
            <v>អិប ស៊ីណា</v>
          </cell>
          <cell r="E1416" t="str">
            <v>EP SINA</v>
          </cell>
          <cell r="F1416" t="str">
            <v>0010002788058</v>
          </cell>
        </row>
        <row r="1417">
          <cell r="B1417" t="str">
            <v>អុល សំអាត</v>
          </cell>
          <cell r="C1417">
            <v>1811200473</v>
          </cell>
          <cell r="D1417" t="str">
            <v>អុល សំអាត</v>
          </cell>
          <cell r="E1417" t="str">
            <v>OL SAMAT</v>
          </cell>
          <cell r="F1417" t="str">
            <v>0010002527998</v>
          </cell>
        </row>
        <row r="1418">
          <cell r="B1418" t="str">
            <v>ងិន សុធារ៉ា</v>
          </cell>
          <cell r="C1418">
            <v>1881200280</v>
          </cell>
          <cell r="D1418" t="str">
            <v>ងិន សុធារ៉ា</v>
          </cell>
          <cell r="E1418" t="str">
            <v>NGIN SOTHEARA</v>
          </cell>
          <cell r="F1418" t="str">
            <v>0420000132623</v>
          </cell>
        </row>
        <row r="1419">
          <cell r="B1419" t="str">
            <v>ស៊ីវ វណ្ណារ៉ា</v>
          </cell>
          <cell r="C1419">
            <v>1831200168</v>
          </cell>
          <cell r="D1419" t="str">
            <v>ស៊ីវ វណ្ណារ៉ា</v>
          </cell>
          <cell r="E1419" t="str">
            <v>SIV VANNARA</v>
          </cell>
          <cell r="F1419">
            <v>10002527249</v>
          </cell>
        </row>
        <row r="1420">
          <cell r="B1420" t="str">
            <v>កង សុភារ៉ា</v>
          </cell>
          <cell r="C1420">
            <v>2930800231</v>
          </cell>
          <cell r="D1420" t="str">
            <v>កង សុភារ៉ា</v>
          </cell>
          <cell r="E1420" t="str">
            <v>KORNG SOPHEARA</v>
          </cell>
          <cell r="F1420">
            <v>230000122071</v>
          </cell>
        </row>
        <row r="1421">
          <cell r="B1421" t="str">
            <v>ព្រំ វុទ្ធី</v>
          </cell>
          <cell r="C1421">
            <v>1901900062</v>
          </cell>
          <cell r="D1421" t="str">
            <v>ព្រំ វុទ្ធី</v>
          </cell>
          <cell r="E1421" t="str">
            <v>PRUM VUTHY</v>
          </cell>
          <cell r="F1421">
            <v>390000049819</v>
          </cell>
        </row>
        <row r="1422">
          <cell r="B1422" t="str">
            <v>អ៊ុត រដ្ឋា</v>
          </cell>
          <cell r="C1422">
            <v>1921400049</v>
          </cell>
          <cell r="D1422" t="str">
            <v>អ៊ុត រដ្ឋា</v>
          </cell>
          <cell r="E1422" t="str">
            <v>UTH ROTHA</v>
          </cell>
          <cell r="F1422">
            <v>10006649497</v>
          </cell>
        </row>
        <row r="1423">
          <cell r="B1423" t="str">
            <v>ស៊ុន ស្រីកង</v>
          </cell>
          <cell r="C1423">
            <v>2981100027</v>
          </cell>
          <cell r="D1423" t="str">
            <v>ស៊ុន ស្រីកង</v>
          </cell>
          <cell r="E1423" t="str">
            <v>SUN SREYKORNG</v>
          </cell>
          <cell r="F1423">
            <v>530000113637</v>
          </cell>
        </row>
        <row r="1424">
          <cell r="B1424" t="str">
            <v>ឃឿន ខេង</v>
          </cell>
          <cell r="C1424">
            <v>2930200247</v>
          </cell>
          <cell r="D1424" t="str">
            <v>ឃឿន ខេង</v>
          </cell>
          <cell r="E1424" t="str">
            <v>KOEURN KHENG</v>
          </cell>
          <cell r="F1424">
            <v>10006720248</v>
          </cell>
        </row>
        <row r="1425">
          <cell r="B1425" t="str">
            <v>ហាន វាសនា</v>
          </cell>
          <cell r="C1425">
            <v>1951400158</v>
          </cell>
          <cell r="D1425" t="str">
            <v>ហាន វាសនា</v>
          </cell>
          <cell r="E1425" t="str">
            <v>HAN VEASNA</v>
          </cell>
          <cell r="F1425">
            <v>190000204564</v>
          </cell>
        </row>
        <row r="1426">
          <cell r="B1426" t="str">
            <v>ឆយ ផានិត</v>
          </cell>
          <cell r="C1426">
            <v>1910800349</v>
          </cell>
          <cell r="D1426" t="str">
            <v>ឆយ ផានិត</v>
          </cell>
          <cell r="E1426" t="str">
            <v>CHHOY PHANITH</v>
          </cell>
          <cell r="F1426">
            <v>480000309526</v>
          </cell>
        </row>
        <row r="1427">
          <cell r="B1427" t="str">
            <v>​នឹម សំរេច</v>
          </cell>
          <cell r="C1427">
            <v>1920500145</v>
          </cell>
          <cell r="D1427" t="str">
            <v>​នឹម សំរេច</v>
          </cell>
          <cell r="E1427" t="str">
            <v>NOEM SOMRACH</v>
          </cell>
          <cell r="F1427">
            <v>460000124045</v>
          </cell>
        </row>
        <row r="1428">
          <cell r="B1428" t="str">
            <v>វ៉ិតឌី មុន្នីវឌ្ឍនៈ</v>
          </cell>
          <cell r="C1428">
            <v>1961200123</v>
          </cell>
          <cell r="D1428" t="str">
            <v>វ៉ិតឌី មុន្នីវឌ្ឍនៈ</v>
          </cell>
          <cell r="E1428" t="str">
            <v>VETHDY MONIWATHANAK</v>
          </cell>
          <cell r="F1428">
            <v>260000347681</v>
          </cell>
        </row>
        <row r="1429">
          <cell r="B1429" t="str">
            <v>អ៊ូច រស្មី</v>
          </cell>
          <cell r="C1429">
            <v>2972100037</v>
          </cell>
          <cell r="D1429" t="str">
            <v>អ៊ូច រស្មី</v>
          </cell>
          <cell r="E1429" t="str">
            <v>OUCH RAKSMEY</v>
          </cell>
          <cell r="F1429">
            <v>10006531054</v>
          </cell>
        </row>
        <row r="1430">
          <cell r="B1430" t="str">
            <v>សួន ចាន់ធុច</v>
          </cell>
          <cell r="C1430">
            <v>1820700277</v>
          </cell>
          <cell r="D1430" t="str">
            <v>សួន ចាន់ធុច</v>
          </cell>
          <cell r="E1430" t="str">
            <v>SUON CHANTHUCH</v>
          </cell>
          <cell r="F1430">
            <v>10006701348</v>
          </cell>
        </row>
        <row r="1431">
          <cell r="B1431" t="str">
            <v>អ៊ុំ សុជាតា</v>
          </cell>
          <cell r="C1431" t="str">
            <v>2881200085</v>
          </cell>
          <cell r="D1431" t="str">
            <v>អ៊ុំ សុជាតា</v>
          </cell>
          <cell r="E1431" t="str">
            <v>OUM SOCHEATA</v>
          </cell>
          <cell r="F1431" t="str">
            <v>0010002541888</v>
          </cell>
        </row>
        <row r="1432">
          <cell r="B1432" t="str">
            <v>ឆឹង គីរី</v>
          </cell>
          <cell r="C1432" t="str">
            <v>1791400342</v>
          </cell>
          <cell r="D1432" t="str">
            <v>ឆឹង គីរី</v>
          </cell>
          <cell r="E1432" t="str">
            <v>CHHOENG KIRI</v>
          </cell>
          <cell r="F1432" t="str">
            <v>0010002785547</v>
          </cell>
        </row>
        <row r="1433">
          <cell r="B1433" t="str">
            <v>ផេង សុផា</v>
          </cell>
          <cell r="C1433" t="str">
            <v>1832100540</v>
          </cell>
          <cell r="D1433" t="str">
            <v>ផេង សុផា</v>
          </cell>
          <cell r="E1433" t="str">
            <v>PHENG SOPHA</v>
          </cell>
          <cell r="F1433" t="str">
            <v>0010002542116</v>
          </cell>
        </row>
        <row r="1434">
          <cell r="B1434" t="str">
            <v>ទឹម ចាន់ធឿន</v>
          </cell>
          <cell r="C1434">
            <v>1930500111</v>
          </cell>
          <cell r="D1434" t="str">
            <v>ទឹម ចាន់ធឿន</v>
          </cell>
          <cell r="E1434" t="str">
            <v>TOEM CHANNTHOEURN</v>
          </cell>
          <cell r="F1434">
            <v>10006612771</v>
          </cell>
        </row>
        <row r="1435">
          <cell r="B1435" t="str">
            <v>ចក់ កេស្សី</v>
          </cell>
          <cell r="C1435">
            <v>2910300351</v>
          </cell>
          <cell r="D1435" t="str">
            <v>ចក់ កេស្សី</v>
          </cell>
          <cell r="E1435" t="str">
            <v>CHOK KESEY</v>
          </cell>
          <cell r="F1435">
            <v>10006625188</v>
          </cell>
        </row>
        <row r="1436">
          <cell r="B1436" t="str">
            <v>មុំ រដ្ឋាវណ្ណៈ</v>
          </cell>
          <cell r="C1436">
            <v>1900700292</v>
          </cell>
          <cell r="D1436" t="str">
            <v>មុំ រដ្ឋាវណ្ណៈ</v>
          </cell>
          <cell r="E1436" t="str">
            <v>MOM RATHAVANNAK</v>
          </cell>
          <cell r="F1436">
            <v>10006625447</v>
          </cell>
        </row>
        <row r="1437">
          <cell r="B1437" t="str">
            <v>ប៉េង ស៊ុនហួរ</v>
          </cell>
          <cell r="C1437">
            <v>1871700219</v>
          </cell>
          <cell r="D1437" t="str">
            <v>ប៉េង ស៊ុនហួរ</v>
          </cell>
          <cell r="E1437" t="str">
            <v>PENG SUNHOUR</v>
          </cell>
          <cell r="F1437">
            <v>10005791672</v>
          </cell>
        </row>
        <row r="1438">
          <cell r="B1438" t="str">
            <v>អ៊ូ សុភា</v>
          </cell>
          <cell r="C1438">
            <v>1960700053</v>
          </cell>
          <cell r="D1438" t="str">
            <v>អ៊ូ សុភា</v>
          </cell>
          <cell r="E1438" t="str">
            <v>OU SUPHEA</v>
          </cell>
          <cell r="F1438">
            <v>270000093685</v>
          </cell>
        </row>
        <row r="1439">
          <cell r="B1439" t="str">
            <v>សុខ លាងហោ</v>
          </cell>
          <cell r="C1439">
            <v>1940800178</v>
          </cell>
          <cell r="D1439" t="str">
            <v>សុខ លាងហោ</v>
          </cell>
          <cell r="E1439" t="str">
            <v>SOK LEANGHOR</v>
          </cell>
          <cell r="F1439">
            <v>480000309429</v>
          </cell>
        </row>
        <row r="1440">
          <cell r="B1440" t="str">
            <v>បូ រ៉ាឆាន់</v>
          </cell>
          <cell r="C1440">
            <v>1960500025</v>
          </cell>
          <cell r="D1440" t="str">
            <v>បូ រ៉ាឆាន់</v>
          </cell>
          <cell r="E1440" t="str">
            <v>BOU RACHHAN</v>
          </cell>
          <cell r="F1440">
            <v>480000076572</v>
          </cell>
        </row>
        <row r="1441">
          <cell r="B1441" t="str">
            <v>ឡុក សំ</v>
          </cell>
          <cell r="C1441">
            <v>1970500013</v>
          </cell>
          <cell r="D1441" t="str">
            <v>ឡុក សំ</v>
          </cell>
          <cell r="E1441" t="str">
            <v>LOK SAM</v>
          </cell>
          <cell r="F1441">
            <v>10006585747</v>
          </cell>
        </row>
        <row r="1442">
          <cell r="B1442" t="str">
            <v>ទឹម រ៉ាវុធ</v>
          </cell>
          <cell r="C1442" t="str">
            <v>1802100533</v>
          </cell>
          <cell r="D1442" t="str">
            <v>ទឹម រ៉ាវុធ</v>
          </cell>
          <cell r="E1442" t="str">
            <v>TIM RAVUTH</v>
          </cell>
          <cell r="F1442" t="str">
            <v>0010002551198</v>
          </cell>
        </row>
        <row r="1443">
          <cell r="B1443" t="str">
            <v>ម៉ាក សុគន្ធា</v>
          </cell>
          <cell r="C1443" t="str">
            <v>2812100132</v>
          </cell>
          <cell r="D1443" t="str">
            <v>ម៉ាក សុគន្ធា</v>
          </cell>
          <cell r="E1443" t="str">
            <v>MAK SOKUNTHEAR</v>
          </cell>
          <cell r="F1443" t="str">
            <v>0010002550787</v>
          </cell>
        </row>
        <row r="1444">
          <cell r="B1444" t="str">
            <v>ប៉ែន ស៊ីនួន</v>
          </cell>
          <cell r="C1444" t="str">
            <v>1830700426</v>
          </cell>
          <cell r="D1444" t="str">
            <v>ប៉ែន ស៊ីនួន</v>
          </cell>
          <cell r="E1444" t="str">
            <v>PEN SINUON</v>
          </cell>
          <cell r="F1444" t="str">
            <v>0010002526439</v>
          </cell>
        </row>
        <row r="1445">
          <cell r="B1445" t="str">
            <v>និល រ៉ាស៊ី</v>
          </cell>
          <cell r="C1445" t="str">
            <v>1840800363</v>
          </cell>
          <cell r="D1445" t="str">
            <v>និល រ៉ាស៊ី</v>
          </cell>
          <cell r="E1445" t="str">
            <v>NIL RASY</v>
          </cell>
          <cell r="F1445" t="str">
            <v>0010002555498</v>
          </cell>
        </row>
        <row r="1446">
          <cell r="B1446" t="str">
            <v>ចាប ពិសី</v>
          </cell>
          <cell r="C1446">
            <v>1922100164</v>
          </cell>
          <cell r="D1446" t="str">
            <v>ចាប ពិសី</v>
          </cell>
          <cell r="E1446" t="str">
            <v>CHAP PISEY</v>
          </cell>
          <cell r="F1446">
            <v>480000118674</v>
          </cell>
        </row>
        <row r="1447">
          <cell r="B1447" t="str">
            <v>កែន ធារិទ្ធ</v>
          </cell>
          <cell r="C1447">
            <v>1931200073</v>
          </cell>
          <cell r="D1447" t="str">
            <v>កែន ធារិទ្ធ</v>
          </cell>
          <cell r="E1447" t="str">
            <v>KEN THEARITH</v>
          </cell>
          <cell r="F1447">
            <v>10003793554</v>
          </cell>
        </row>
        <row r="1448">
          <cell r="B1448" t="str">
            <v>ប៉ែន រ៉ានី</v>
          </cell>
          <cell r="C1448">
            <v>1942100247</v>
          </cell>
          <cell r="D1448" t="str">
            <v>ប៉ែន រ៉ានី</v>
          </cell>
          <cell r="E1448" t="str">
            <v>PEN RANY</v>
          </cell>
          <cell r="F1448">
            <v>190000200917</v>
          </cell>
        </row>
        <row r="1449">
          <cell r="B1449" t="str">
            <v>ម៉ៅ ពិសិដ្ឋ</v>
          </cell>
          <cell r="C1449">
            <v>1921000003</v>
          </cell>
          <cell r="D1449" t="str">
            <v>ម៉ៅ ពិសិដ្ឋ</v>
          </cell>
          <cell r="E1449" t="str">
            <v>MAO PISETH</v>
          </cell>
          <cell r="F1449">
            <v>480000085512</v>
          </cell>
        </row>
        <row r="1450">
          <cell r="B1450" t="str">
            <v>ស្រុន​ មករា</v>
          </cell>
          <cell r="C1450">
            <v>1900500190</v>
          </cell>
          <cell r="D1450" t="str">
            <v>ស្រុន​ មករា</v>
          </cell>
          <cell r="E1450" t="str">
            <v>SRUN MAKARA</v>
          </cell>
          <cell r="F1450">
            <v>400000129931</v>
          </cell>
        </row>
        <row r="1451">
          <cell r="B1451" t="str">
            <v>យីម ពិសិដ្ឋ</v>
          </cell>
          <cell r="C1451">
            <v>1940600051</v>
          </cell>
          <cell r="D1451" t="str">
            <v>យីម ពិសិដ្ឋ</v>
          </cell>
          <cell r="E1451" t="str">
            <v>YIM PISETH</v>
          </cell>
          <cell r="F1451">
            <v>10006531402</v>
          </cell>
        </row>
        <row r="1452">
          <cell r="B1452" t="str">
            <v>សុង សុលីណា</v>
          </cell>
          <cell r="C1452" t="str">
            <v>2821200038</v>
          </cell>
          <cell r="D1452" t="str">
            <v>សុង សុលីណា</v>
          </cell>
          <cell r="E1452" t="str">
            <v>SONG SOLINA</v>
          </cell>
          <cell r="F1452" t="str">
            <v>0010002532347</v>
          </cell>
        </row>
        <row r="1453">
          <cell r="B1453" t="str">
            <v>សុក សុផារី</v>
          </cell>
          <cell r="C1453" t="str">
            <v>2851200103</v>
          </cell>
          <cell r="D1453" t="str">
            <v>សុក សុផារី</v>
          </cell>
          <cell r="E1453" t="str">
            <v>SOK SOPHARY</v>
          </cell>
          <cell r="F1453" t="str">
            <v>0010002539767</v>
          </cell>
        </row>
        <row r="1454">
          <cell r="B1454" t="str">
            <v>ស៊ូ វណ្ណៈ</v>
          </cell>
          <cell r="C1454" t="str">
            <v>1730700012</v>
          </cell>
          <cell r="D1454" t="str">
            <v>ស៊ូ វណ្ណៈ</v>
          </cell>
          <cell r="E1454" t="str">
            <v>SOU VANNAK</v>
          </cell>
          <cell r="F1454" t="str">
            <v>0010002532366</v>
          </cell>
        </row>
        <row r="1455">
          <cell r="B1455" t="str">
            <v>ស្រី សារ៉ាយ</v>
          </cell>
          <cell r="C1455" t="str">
            <v>1802100507</v>
          </cell>
          <cell r="D1455" t="str">
            <v>ស្រី សារ៉ាយ</v>
          </cell>
          <cell r="E1455" t="str">
            <v>SREY SA RAY</v>
          </cell>
          <cell r="F1455" t="str">
            <v>0010002785523</v>
          </cell>
        </row>
        <row r="1456">
          <cell r="B1456" t="str">
            <v>ស្រី សាម៉ៃ</v>
          </cell>
          <cell r="C1456" t="str">
            <v>2671200021</v>
          </cell>
          <cell r="D1456" t="str">
            <v>ស្រី សាម៉ៃ</v>
          </cell>
          <cell r="E1456" t="str">
            <v>SREY SAMAY</v>
          </cell>
          <cell r="F1456" t="str">
            <v>0010002542086</v>
          </cell>
        </row>
        <row r="1457">
          <cell r="B1457" t="str">
            <v>យ៉ាំ បញ្ញា</v>
          </cell>
          <cell r="C1457">
            <v>2910800290</v>
          </cell>
          <cell r="D1457" t="str">
            <v>យ៉ាំ បញ្ញា</v>
          </cell>
          <cell r="E1457" t="str">
            <v>YAM PAGNHA</v>
          </cell>
          <cell r="F1457" t="str">
            <v>0010003111267</v>
          </cell>
        </row>
        <row r="1458">
          <cell r="B1458" t="str">
            <v>ណែម សូនីន</v>
          </cell>
          <cell r="C1458">
            <v>2871200003</v>
          </cell>
          <cell r="D1458" t="str">
            <v>ណែម សូនីន</v>
          </cell>
          <cell r="E1458" t="str">
            <v>NEM SONIN</v>
          </cell>
          <cell r="F1458" t="str">
            <v>0010002876693</v>
          </cell>
        </row>
        <row r="1459">
          <cell r="B1459" t="str">
            <v>សេង ម៉ារីយ៉ា</v>
          </cell>
          <cell r="C1459" t="str">
            <v>2871200105</v>
          </cell>
          <cell r="D1459" t="str">
            <v>សេង ម៉ារីយ៉ា</v>
          </cell>
          <cell r="E1459" t="str">
            <v>SENG MARIYA</v>
          </cell>
          <cell r="F1459" t="str">
            <v>0010002541427</v>
          </cell>
        </row>
        <row r="1460">
          <cell r="B1460" t="str">
            <v>លឹម ចាន់ដារ៉ា</v>
          </cell>
          <cell r="C1460">
            <v>1910700218</v>
          </cell>
          <cell r="D1460" t="str">
            <v>លឹម ចាន់ដារ៉ា</v>
          </cell>
          <cell r="E1460" t="str">
            <v>LOEM CHANDARA</v>
          </cell>
          <cell r="F1460" t="str">
            <v>0240000190668</v>
          </cell>
        </row>
        <row r="1461">
          <cell r="B1461" t="str">
            <v>អ៊ុំ អ៊ិនច័ន្ទរស្មី</v>
          </cell>
          <cell r="C1461" t="str">
            <v>2911200086</v>
          </cell>
          <cell r="D1461" t="str">
            <v>អ៊ុំ អ៊ិនច័ន្ទរស្មី</v>
          </cell>
          <cell r="E1461" t="str">
            <v>OUM ENCHANREAK
SMEY</v>
          </cell>
          <cell r="F1461" t="str">
            <v>0010002785426</v>
          </cell>
        </row>
        <row r="1462">
          <cell r="B1462" t="str">
            <v>សាម៉ុល សុភ័ត្រ្ដា</v>
          </cell>
          <cell r="C1462">
            <v>2951200132</v>
          </cell>
          <cell r="D1462" t="str">
            <v>សាម៉ុល សុភ័ត្រ្ដា</v>
          </cell>
          <cell r="E1462" t="str">
            <v>SAMOL SOPHEAKTRA</v>
          </cell>
          <cell r="F1462">
            <v>240000248046</v>
          </cell>
        </row>
        <row r="1463">
          <cell r="B1463" t="str">
            <v>តាំង ឈុនហួរ</v>
          </cell>
          <cell r="C1463">
            <v>1880100207</v>
          </cell>
          <cell r="D1463" t="str">
            <v>តាំង ឈុនហួរ</v>
          </cell>
          <cell r="E1463" t="str">
            <v>TAING CHHUNHUO</v>
          </cell>
          <cell r="F1463">
            <v>10006647753</v>
          </cell>
        </row>
        <row r="1464">
          <cell r="B1464" t="str">
            <v>ខៀវ សុផាត់សន</v>
          </cell>
          <cell r="C1464">
            <v>2980800162</v>
          </cell>
          <cell r="D1464" t="str">
            <v>ខៀវ សុផាត់សន</v>
          </cell>
          <cell r="E1464" t="str">
            <v>KHIEV SOPHATSORN</v>
          </cell>
          <cell r="F1464">
            <v>220000297615</v>
          </cell>
        </row>
        <row r="1465">
          <cell r="B1465" t="str">
            <v>មូល លីហ៊ាង</v>
          </cell>
          <cell r="C1465">
            <v>2911200191</v>
          </cell>
          <cell r="D1465" t="str">
            <v>មូល លីហ៊ាង</v>
          </cell>
          <cell r="E1465" t="str">
            <v>MOUL LYHEANG</v>
          </cell>
          <cell r="F1465">
            <v>60000426388</v>
          </cell>
        </row>
        <row r="1466">
          <cell r="B1466" t="str">
            <v>ហ៊ុន ហាន</v>
          </cell>
          <cell r="C1466" t="str">
            <v>1842100392</v>
          </cell>
          <cell r="D1466" t="str">
            <v>ហ៊ុន ហាន</v>
          </cell>
          <cell r="E1466" t="str">
            <v>HUN HAN</v>
          </cell>
          <cell r="F1466" t="str">
            <v>0010002555072</v>
          </cell>
        </row>
        <row r="1467">
          <cell r="B1467" t="str">
            <v>យឿង ប្រុស</v>
          </cell>
          <cell r="C1467" t="str">
            <v>1882100442</v>
          </cell>
          <cell r="D1467" t="str">
            <v>យឿង ប្រុស</v>
          </cell>
          <cell r="E1467" t="str">
            <v>YOEURNG BROS</v>
          </cell>
          <cell r="F1467" t="str">
            <v>0130000132517</v>
          </cell>
        </row>
        <row r="1468">
          <cell r="B1468" t="str">
            <v>សឿន ធីតា</v>
          </cell>
          <cell r="C1468">
            <v>2000800081</v>
          </cell>
          <cell r="D1468" t="str">
            <v>សឿន ធីតា</v>
          </cell>
          <cell r="E1468" t="str">
            <v>SOEUN THIDA</v>
          </cell>
          <cell r="F1468" t="str">
            <v>0650000019628</v>
          </cell>
        </row>
        <row r="1469">
          <cell r="B1469" t="str">
            <v>ជា សុខា</v>
          </cell>
          <cell r="C1469">
            <v>2941200299</v>
          </cell>
          <cell r="D1469" t="str">
            <v>ជា សុខា</v>
          </cell>
          <cell r="E1469" t="str">
            <v>CHEA SOKHA</v>
          </cell>
          <cell r="F1469" t="str">
            <v>0650000019733</v>
          </cell>
        </row>
        <row r="1470">
          <cell r="B1470" t="str">
            <v>ស៊ាន សារ៉េត</v>
          </cell>
          <cell r="C1470">
            <v>1810400164</v>
          </cell>
          <cell r="D1470" t="str">
            <v>ស៊ាន សារ៉េត</v>
          </cell>
          <cell r="E1470" t="str">
            <v>SEAN SARETH</v>
          </cell>
          <cell r="F1470">
            <v>10006410621</v>
          </cell>
        </row>
        <row r="1471">
          <cell r="B1471" t="str">
            <v>ម៉ន ស៊ីណា</v>
          </cell>
          <cell r="C1471">
            <v>1942000066</v>
          </cell>
          <cell r="D1471" t="str">
            <v>ម៉ន ស៊ីណា</v>
          </cell>
          <cell r="E1471" t="str">
            <v>MORN SINA</v>
          </cell>
          <cell r="F1471">
            <v>10006410826</v>
          </cell>
        </row>
        <row r="1472">
          <cell r="B1472" t="str">
            <v>ពេជ្រ ប៉ូរ៉ា</v>
          </cell>
          <cell r="C1472">
            <v>1890200201</v>
          </cell>
          <cell r="D1472" t="str">
            <v>ពេជ្រ ប៉ូរ៉ា</v>
          </cell>
          <cell r="E1472" t="str">
            <v>PECH BORA</v>
          </cell>
          <cell r="F1472">
            <v>10006410869</v>
          </cell>
        </row>
        <row r="1473">
          <cell r="B1473" t="str">
            <v>លិ ឌី</v>
          </cell>
          <cell r="C1473">
            <v>1950700119</v>
          </cell>
          <cell r="D1473" t="str">
            <v>លិ ឌី</v>
          </cell>
          <cell r="E1473" t="str">
            <v>LIK DY</v>
          </cell>
          <cell r="F1473">
            <v>10006410737</v>
          </cell>
        </row>
        <row r="1474">
          <cell r="B1474" t="str">
            <v>សូត្រ ផល្លា</v>
          </cell>
          <cell r="C1474">
            <v>1921400050</v>
          </cell>
          <cell r="D1474" t="str">
            <v>សូត្រ ផល្លា</v>
          </cell>
          <cell r="E1474" t="str">
            <v>SOTH PHALLA</v>
          </cell>
          <cell r="F1474">
            <v>10006410974</v>
          </cell>
        </row>
        <row r="1475">
          <cell r="B1475" t="str">
            <v>ឡេង សុផាត</v>
          </cell>
          <cell r="C1475">
            <v>1950800086</v>
          </cell>
          <cell r="D1475" t="str">
            <v>ឡេង សុផាត</v>
          </cell>
          <cell r="E1475" t="str">
            <v>LENG SOPHAT</v>
          </cell>
          <cell r="F1475">
            <v>10006410947</v>
          </cell>
        </row>
        <row r="1476">
          <cell r="B1476" t="str">
            <v>មុជ ចំរើន</v>
          </cell>
          <cell r="C1476">
            <v>1880300470</v>
          </cell>
          <cell r="D1476" t="str">
            <v>មុជ ចំរើន</v>
          </cell>
          <cell r="E1476" t="str">
            <v>MUCH CHAMROEUN</v>
          </cell>
          <cell r="F1476">
            <v>10006410672</v>
          </cell>
        </row>
        <row r="1477">
          <cell r="B1477" t="str">
            <v>ជួន ប៉ូឡែត</v>
          </cell>
          <cell r="C1477">
            <v>1840300024</v>
          </cell>
          <cell r="D1477" t="str">
            <v>ជួន ប៉ូឡែត</v>
          </cell>
          <cell r="E1477" t="str">
            <v>CHOUN POLETTE</v>
          </cell>
          <cell r="F1477">
            <v>330000151297</v>
          </cell>
        </row>
        <row r="1478">
          <cell r="B1478" t="str">
            <v>សួរ ឧត្ដម</v>
          </cell>
          <cell r="C1478">
            <v>1971200025</v>
          </cell>
          <cell r="D1478" t="str">
            <v>សួរ ឧត្ដម</v>
          </cell>
          <cell r="E1478" t="str">
            <v>SO OUDOM</v>
          </cell>
          <cell r="F1478">
            <v>10006411075</v>
          </cell>
        </row>
        <row r="1479">
          <cell r="B1479" t="str">
            <v>ម៉េត សុគន្ធឡាលីន</v>
          </cell>
          <cell r="C1479" t="str">
            <v>2801200248</v>
          </cell>
          <cell r="D1479" t="str">
            <v>ម៉េត សុគន្ធឡាលីន</v>
          </cell>
          <cell r="E1479" t="str">
            <v>METH SOKUNLALINE</v>
          </cell>
          <cell r="F1479" t="str">
            <v>0010002542094</v>
          </cell>
        </row>
        <row r="1480">
          <cell r="B1480" t="str">
            <v>សុខ ពលការ</v>
          </cell>
          <cell r="C1480" t="str">
            <v>2851200102</v>
          </cell>
          <cell r="D1480" t="str">
            <v>សុខ ពលការ</v>
          </cell>
          <cell r="E1480" t="str">
            <v>SOK POLKA</v>
          </cell>
          <cell r="F1480" t="str">
            <v>0010002526498</v>
          </cell>
        </row>
        <row r="1481">
          <cell r="B1481" t="str">
            <v>ហ៊ឹម សារឿន</v>
          </cell>
          <cell r="C1481" t="str">
            <v>1811400269</v>
          </cell>
          <cell r="D1481" t="str">
            <v>ហ៊ឹម សារឿន</v>
          </cell>
          <cell r="E1481" t="str">
            <v>HIM SAREUN</v>
          </cell>
          <cell r="F1481" t="str">
            <v>0010002532153</v>
          </cell>
        </row>
        <row r="1482">
          <cell r="B1482" t="str">
            <v>ស្រិល ស៊ីថាត</v>
          </cell>
          <cell r="C1482" t="str">
            <v>1840800002</v>
          </cell>
          <cell r="D1482" t="str">
            <v>ស្រិល ស៊ីថាត</v>
          </cell>
          <cell r="E1482" t="str">
            <v>SREL SITHAT</v>
          </cell>
          <cell r="F1482" t="str">
            <v>0010002615938</v>
          </cell>
        </row>
        <row r="1483">
          <cell r="B1483" t="str">
            <v>កែវ កល្យាណ</v>
          </cell>
          <cell r="C1483" t="str">
            <v>2821200409</v>
          </cell>
          <cell r="D1483" t="str">
            <v>កែវ កល្យាណ</v>
          </cell>
          <cell r="E1483" t="str">
            <v>KEO KALYAN</v>
          </cell>
          <cell r="F1483" t="str">
            <v>0010002800611</v>
          </cell>
        </row>
        <row r="1484">
          <cell r="B1484" t="str">
            <v>យិន សុគន្ធ</v>
          </cell>
          <cell r="C1484" t="str">
            <v>2881500101</v>
          </cell>
          <cell r="D1484" t="str">
            <v>យិន សុគន្ធ</v>
          </cell>
          <cell r="E1484" t="str">
            <v>YIN SOKUN</v>
          </cell>
          <cell r="F1484" t="str">
            <v>0010002689222</v>
          </cell>
        </row>
        <row r="1485">
          <cell r="B1485" t="str">
            <v>ប៉ិច សុផានណាត</v>
          </cell>
          <cell r="C1485" t="str">
            <v>2830100025</v>
          </cell>
          <cell r="D1485" t="str">
            <v>ប៉ិច សុផានណាត</v>
          </cell>
          <cell r="E1485" t="str">
            <v>PICH SOPHANNATH</v>
          </cell>
          <cell r="F1485" t="str">
            <v>0010002544011</v>
          </cell>
        </row>
        <row r="1486">
          <cell r="B1486" t="str">
            <v>ម៉េត មាសសីម៉ា</v>
          </cell>
          <cell r="C1486">
            <v>2881200358</v>
          </cell>
          <cell r="D1486" t="str">
            <v>ម៉េត មាសសីម៉ា</v>
          </cell>
          <cell r="E1486" t="str">
            <v>METH MEASSEYMA</v>
          </cell>
          <cell r="F1486" t="str">
            <v>0420000138583</v>
          </cell>
        </row>
        <row r="1487">
          <cell r="B1487" t="str">
            <v>ដួង ចរិយា</v>
          </cell>
          <cell r="C1487" t="str">
            <v>2790700088</v>
          </cell>
          <cell r="D1487" t="str">
            <v>ដួង ចរិយា</v>
          </cell>
          <cell r="E1487" t="str">
            <v>DUONG CHARYA</v>
          </cell>
          <cell r="F1487" t="str">
            <v>0010002540415</v>
          </cell>
        </row>
        <row r="1488">
          <cell r="B1488" t="str">
            <v>ប៉ឹក លក្ខិណា</v>
          </cell>
          <cell r="C1488">
            <v>2891200349</v>
          </cell>
          <cell r="D1488" t="str">
            <v>ប៉ឹក លក្ខិណា</v>
          </cell>
          <cell r="E1488" t="str">
            <v>PEK LEAKHENA</v>
          </cell>
          <cell r="F1488" t="str">
            <v>0230000170017</v>
          </cell>
        </row>
        <row r="1489">
          <cell r="B1489" t="str">
            <v>ទ្រី សុខលីន</v>
          </cell>
          <cell r="C1489">
            <v>1880300439</v>
          </cell>
          <cell r="D1489" t="str">
            <v>ទ្រី សុខលីន</v>
          </cell>
          <cell r="E1489" t="str">
            <v>TRY SOKLIN</v>
          </cell>
          <cell r="F1489" t="str">
            <v>0440000029459</v>
          </cell>
        </row>
        <row r="1490">
          <cell r="B1490" t="str">
            <v>គង់ ស្រីណា</v>
          </cell>
          <cell r="C1490">
            <v>2880700302</v>
          </cell>
          <cell r="D1490" t="str">
            <v>គង់ ស្រីណា</v>
          </cell>
          <cell r="E1490" t="str">
            <v>KONG SREYNA</v>
          </cell>
          <cell r="F1490">
            <v>10004729779</v>
          </cell>
        </row>
        <row r="1491">
          <cell r="B1491" t="str">
            <v>ណឹម ស្រីនាង</v>
          </cell>
          <cell r="C1491">
            <v>2910300254</v>
          </cell>
          <cell r="D1491" t="str">
            <v>ណឹម ស្រីនាង</v>
          </cell>
          <cell r="E1491" t="str">
            <v>NOEM SREYNEANG</v>
          </cell>
          <cell r="F1491" t="str">
            <v>0130000258408</v>
          </cell>
        </row>
        <row r="1492">
          <cell r="B1492" t="str">
            <v>ជី សួរ</v>
          </cell>
          <cell r="C1492">
            <v>1780300227</v>
          </cell>
          <cell r="D1492" t="str">
            <v>ជី សួរ</v>
          </cell>
          <cell r="E1492" t="str">
            <v>CHY SUOR</v>
          </cell>
          <cell r="F1492" t="str">
            <v>0010002526102</v>
          </cell>
        </row>
        <row r="1493">
          <cell r="B1493" t="str">
            <v>វ៉ា លក្ម្សី</v>
          </cell>
          <cell r="C1493" t="str">
            <v>2811200274</v>
          </cell>
          <cell r="D1493" t="str">
            <v>វ៉ា លក្ម្សី</v>
          </cell>
          <cell r="E1493" t="str">
            <v>VA LEAKSMEY</v>
          </cell>
          <cell r="F1493" t="str">
            <v>0010002535616</v>
          </cell>
        </row>
        <row r="1494">
          <cell r="B1494" t="str">
            <v>ហ៊ូ សិលា</v>
          </cell>
          <cell r="C1494" t="str">
            <v>1841200302</v>
          </cell>
          <cell r="D1494" t="str">
            <v>ហ៊ូ សិលា</v>
          </cell>
          <cell r="E1494" t="str">
            <v>HOU SELA</v>
          </cell>
          <cell r="F1494" t="str">
            <v>0010002551271</v>
          </cell>
        </row>
        <row r="1495">
          <cell r="B1495" t="str">
            <v>ហ៊ុយ ច័ន្ទពិសី</v>
          </cell>
          <cell r="C1495" t="str">
            <v>1861200075</v>
          </cell>
          <cell r="D1495" t="str">
            <v>ហ៊ុយ ច័ន្ទពិសី</v>
          </cell>
          <cell r="E1495" t="str">
            <v>HUY CHANPISEY</v>
          </cell>
          <cell r="F1495" t="str">
            <v>0140000077816</v>
          </cell>
        </row>
        <row r="1496">
          <cell r="B1496" t="str">
            <v>ថោង សុផល</v>
          </cell>
          <cell r="C1496">
            <v>1842100435</v>
          </cell>
          <cell r="D1496" t="str">
            <v>ថោង សុផល</v>
          </cell>
          <cell r="E1496" t="str">
            <v>THONG SOPHAL</v>
          </cell>
          <cell r="F1496" t="str">
            <v>0010002551107</v>
          </cell>
        </row>
        <row r="1497">
          <cell r="B1497" t="str">
            <v>ឈឹម វិច្ឆិកា</v>
          </cell>
          <cell r="C1497" t="str">
            <v>1821200304</v>
          </cell>
          <cell r="D1497" t="str">
            <v>ឈឹម វិច្ឆិកា</v>
          </cell>
          <cell r="E1497" t="str">
            <v>CHHIM VICHEKA</v>
          </cell>
          <cell r="F1497" t="str">
            <v>0010002531831</v>
          </cell>
        </row>
        <row r="1498">
          <cell r="B1498" t="str">
            <v>លៀង ពន្លក</v>
          </cell>
          <cell r="C1498" t="str">
            <v>1832100456</v>
          </cell>
          <cell r="D1498" t="str">
            <v>លៀង ពន្លក</v>
          </cell>
          <cell r="E1498" t="str">
            <v>LEANG PUNLORK</v>
          </cell>
          <cell r="F1498" t="str">
            <v>0010002551228</v>
          </cell>
        </row>
        <row r="1499">
          <cell r="B1499" t="str">
            <v>ផេង សុវណ្ណា</v>
          </cell>
          <cell r="C1499" t="str">
            <v>1801800037</v>
          </cell>
          <cell r="D1499" t="str">
            <v>ផេង សុវណ្ណា</v>
          </cell>
          <cell r="E1499" t="str">
            <v>PHENG SOVANNA</v>
          </cell>
          <cell r="F1499" t="str">
            <v>0010002535586</v>
          </cell>
        </row>
        <row r="1500">
          <cell r="B1500" t="str">
            <v>សោម សុវណ្ណរិទ្ធ</v>
          </cell>
          <cell r="C1500" t="str">
            <v>1741200049</v>
          </cell>
          <cell r="D1500" t="str">
            <v>សោម សុវណ្ណរិទ្ធ</v>
          </cell>
          <cell r="E1500" t="str">
            <v>SOM SOVANRITH</v>
          </cell>
          <cell r="F1500" t="str">
            <v>0010002541772</v>
          </cell>
        </row>
        <row r="1501">
          <cell r="B1501" t="str">
            <v>ហែម សុគន្ធារិន</v>
          </cell>
          <cell r="C1501" t="str">
            <v>1841400284</v>
          </cell>
          <cell r="D1501" t="str">
            <v>ហែម សុគន្ធារិន</v>
          </cell>
          <cell r="E1501" t="str">
            <v>HEM SOKOUNTHEARIN</v>
          </cell>
          <cell r="F1501" t="str">
            <v>0010002531629</v>
          </cell>
        </row>
        <row r="1502">
          <cell r="B1502" t="str">
            <v>នល់ វណ្ណៈ</v>
          </cell>
          <cell r="C1502" t="str">
            <v>1801500144</v>
          </cell>
          <cell r="D1502" t="str">
            <v>នល់ វណ្ណៈ</v>
          </cell>
          <cell r="E1502" t="str">
            <v>NOL VANNAK</v>
          </cell>
          <cell r="F1502" t="str">
            <v>0010002536752</v>
          </cell>
        </row>
        <row r="1503">
          <cell r="B1503" t="str">
            <v>សុង ពុលីកា</v>
          </cell>
          <cell r="C1503">
            <v>2841200193</v>
          </cell>
          <cell r="D1503" t="str">
            <v>សុង ពុលីកា</v>
          </cell>
          <cell r="E1503" t="str">
            <v>SONG POLIKA</v>
          </cell>
          <cell r="F1503" t="str">
            <v>0010002553557</v>
          </cell>
        </row>
        <row r="1504">
          <cell r="B1504" t="str">
            <v>ផង់ មល្លីកា</v>
          </cell>
          <cell r="C1504">
            <v>1881200211</v>
          </cell>
          <cell r="D1504" t="str">
            <v>ផង់ មល្លីកា</v>
          </cell>
          <cell r="E1504" t="str">
            <v>PHANG MALIKA</v>
          </cell>
          <cell r="F1504" t="str">
            <v>0420000118701</v>
          </cell>
        </row>
        <row r="1505">
          <cell r="B1505" t="str">
            <v>អែម គឹមសៀន</v>
          </cell>
          <cell r="C1505">
            <v>2940500097</v>
          </cell>
          <cell r="D1505" t="str">
            <v>អែម គឹមសៀន</v>
          </cell>
          <cell r="E1505" t="str">
            <v>EM KIMSEAN</v>
          </cell>
          <cell r="F1505" t="str">
            <v>0010004166375</v>
          </cell>
        </row>
        <row r="1506">
          <cell r="B1506" t="str">
            <v>វ៉ា វិច្ឆិកា</v>
          </cell>
          <cell r="C1506" t="str">
            <v>2801000074</v>
          </cell>
          <cell r="D1506" t="str">
            <v>វ៉ា វិច្ឆិកា</v>
          </cell>
          <cell r="E1506" t="str">
            <v>VA VICHHEKA</v>
          </cell>
          <cell r="F1506" t="str">
            <v>0010002553754</v>
          </cell>
        </row>
        <row r="1507">
          <cell r="B1507" t="str">
            <v>យ៉ិន កូលាប</v>
          </cell>
          <cell r="C1507" t="str">
            <v>2932100291</v>
          </cell>
          <cell r="D1507" t="str">
            <v>យ៉ិន កូលាប</v>
          </cell>
          <cell r="E1507" t="str">
            <v>YEN KOLAB</v>
          </cell>
          <cell r="F1507" t="str">
            <v>0130000237249</v>
          </cell>
        </row>
        <row r="1508">
          <cell r="B1508" t="str">
            <v>ស៊ុយ ប៊ុនថេន</v>
          </cell>
          <cell r="C1508" t="str">
            <v>2840600106</v>
          </cell>
          <cell r="D1508" t="str">
            <v>ស៊ុយ ប៊ុនថេន</v>
          </cell>
          <cell r="E1508" t="str">
            <v>SUY BUNTHEN</v>
          </cell>
          <cell r="F1508" t="str">
            <v>0010002550957</v>
          </cell>
        </row>
        <row r="1509">
          <cell r="B1509" t="str">
            <v>ជាក់ តី</v>
          </cell>
          <cell r="C1509">
            <v>2841000103</v>
          </cell>
          <cell r="D1509" t="str">
            <v>ជាក់ តី</v>
          </cell>
          <cell r="E1509" t="str">
            <v>CHEAK TEY</v>
          </cell>
          <cell r="F1509" t="str">
            <v>0420000118938</v>
          </cell>
        </row>
        <row r="1510">
          <cell r="B1510" t="str">
            <v>ឡៃ ហ៊ាងលី</v>
          </cell>
          <cell r="C1510" t="str">
            <v>1812100458</v>
          </cell>
          <cell r="D1510" t="str">
            <v>ឡៃ ហ៊ាងលី</v>
          </cell>
          <cell r="E1510" t="str">
            <v>LAI HEANGLY</v>
          </cell>
          <cell r="F1510" t="str">
            <v>0010002784454</v>
          </cell>
        </row>
        <row r="1511">
          <cell r="B1511" t="str">
            <v>ឡាយ សុវង្ស</v>
          </cell>
          <cell r="C1511">
            <v>1891800027</v>
          </cell>
          <cell r="D1511" t="str">
            <v>ឡាយ សុវង្ស</v>
          </cell>
          <cell r="E1511" t="str">
            <v>LAY SOVONG</v>
          </cell>
          <cell r="F1511" t="str">
            <v>0420000118205</v>
          </cell>
        </row>
        <row r="1512">
          <cell r="B1512" t="str">
            <v>ឌី សុបញ្ញា</v>
          </cell>
          <cell r="C1512">
            <v>2910400159</v>
          </cell>
          <cell r="D1512" t="str">
            <v>ឌី សុបញ្ញា</v>
          </cell>
          <cell r="E1512" t="str">
            <v>DY SOPANHA</v>
          </cell>
          <cell r="F1512" t="str">
            <v>0230000170057</v>
          </cell>
        </row>
        <row r="1513">
          <cell r="B1513" t="str">
            <v>អ៊ុក សំអូន</v>
          </cell>
          <cell r="C1513">
            <v>1881200332</v>
          </cell>
          <cell r="D1513" t="str">
            <v>អ៊ុក សំអូន</v>
          </cell>
          <cell r="E1513" t="str">
            <v>OUK SAMONN</v>
          </cell>
          <cell r="F1513" t="str">
            <v>0420000121842</v>
          </cell>
        </row>
        <row r="1514">
          <cell r="B1514" t="str">
            <v>ចាយ សំណាង</v>
          </cell>
          <cell r="C1514" t="str">
            <v>1841400264</v>
          </cell>
          <cell r="D1514" t="str">
            <v>ចាយ សំណាង</v>
          </cell>
          <cell r="E1514" t="str">
            <v>CHAY SAM NANG</v>
          </cell>
          <cell r="F1514" t="str">
            <v>0010002800379</v>
          </cell>
        </row>
        <row r="1515">
          <cell r="B1515" t="str">
            <v>សោម សុខធី</v>
          </cell>
          <cell r="C1515" t="str">
            <v>1820300382</v>
          </cell>
          <cell r="D1515" t="str">
            <v>សោម សុខធី</v>
          </cell>
          <cell r="E1515" t="str">
            <v>SOM SOKTHY</v>
          </cell>
          <cell r="F1515" t="str">
            <v>0010002531408</v>
          </cell>
        </row>
        <row r="1516">
          <cell r="B1516" t="str">
            <v>យ៉ាម យុទ្ធា</v>
          </cell>
          <cell r="C1516" t="str">
            <v>1792100392</v>
          </cell>
          <cell r="D1516" t="str">
            <v>យ៉ាម យុទ្ធា</v>
          </cell>
          <cell r="E1516" t="str">
            <v>YAM YUTHEA</v>
          </cell>
          <cell r="F1516" t="str">
            <v>0010002532226</v>
          </cell>
        </row>
        <row r="1517">
          <cell r="B1517" t="str">
            <v>ចាន់ ស៊ីណូន</v>
          </cell>
          <cell r="C1517" t="str">
            <v>2880300255</v>
          </cell>
          <cell r="D1517" t="str">
            <v>ចាន់ ស៊ីណូន</v>
          </cell>
          <cell r="E1517" t="str">
            <v>CHAN SINON</v>
          </cell>
          <cell r="F1517" t="str">
            <v>0010002544836</v>
          </cell>
        </row>
        <row r="1518">
          <cell r="B1518" t="str">
            <v>លី វណ្ណា</v>
          </cell>
          <cell r="C1518" t="str">
            <v>1812100479</v>
          </cell>
          <cell r="D1518" t="str">
            <v>លី វណ្ណា</v>
          </cell>
          <cell r="E1518" t="str">
            <v>LY VANNA</v>
          </cell>
          <cell r="F1518" t="str">
            <v>0010002730672</v>
          </cell>
        </row>
        <row r="1519">
          <cell r="B1519" t="str">
            <v>ម៉ម ផាន់នី</v>
          </cell>
          <cell r="C1519" t="str">
            <v>1760800268</v>
          </cell>
          <cell r="D1519" t="str">
            <v>ម៉ម ផាន់នី</v>
          </cell>
          <cell r="E1519" t="str">
            <v>MORM PHANY</v>
          </cell>
          <cell r="F1519" t="str">
            <v>0010002534307</v>
          </cell>
        </row>
        <row r="1520">
          <cell r="B1520" t="str">
            <v>រ៉ាត់ ម៉ាលីកា</v>
          </cell>
          <cell r="C1520">
            <v>2911200263</v>
          </cell>
          <cell r="D1520" t="str">
            <v>រ៉ាត់ ម៉ាលីកា</v>
          </cell>
          <cell r="E1520" t="str">
            <v>RATH MALIKA</v>
          </cell>
          <cell r="F1520" t="str">
            <v>0060000437266</v>
          </cell>
        </row>
        <row r="1521">
          <cell r="B1521" t="str">
            <v>លឹម រតនៈលាភា</v>
          </cell>
          <cell r="C1521" t="str">
            <v>2951200124</v>
          </cell>
          <cell r="D1521" t="str">
            <v>លឹម រតនៈលាភា</v>
          </cell>
          <cell r="E1521" t="str">
            <v>LIM RATHANAK
LEAPHEA</v>
          </cell>
          <cell r="F1521" t="str">
            <v>0010004570729</v>
          </cell>
        </row>
        <row r="1522">
          <cell r="B1522" t="str">
            <v>ឃុន វិចិត្រ</v>
          </cell>
          <cell r="C1522" t="str">
            <v>1831200337</v>
          </cell>
          <cell r="D1522" t="str">
            <v>ឃុន វិចិត្រ</v>
          </cell>
          <cell r="E1522" t="str">
            <v>KHUN VICHET</v>
          </cell>
          <cell r="F1522" t="str">
            <v>0010002542299</v>
          </cell>
        </row>
        <row r="1523">
          <cell r="B1523" t="str">
            <v>គឺ គឹមប៉ាវ</v>
          </cell>
          <cell r="C1523">
            <v>1931000058</v>
          </cell>
          <cell r="D1523" t="str">
            <v>គឺ គឹមប៉ាវ</v>
          </cell>
          <cell r="E1523" t="str">
            <v>KEU KIMPAV</v>
          </cell>
          <cell r="F1523" t="str">
            <v>0230000169957</v>
          </cell>
        </row>
        <row r="1524">
          <cell r="B1524" t="str">
            <v>ប៊ន អេងស៊ាង</v>
          </cell>
          <cell r="C1524">
            <v>1960300115</v>
          </cell>
          <cell r="D1524" t="str">
            <v>ប៊ន អេងស៊ាង</v>
          </cell>
          <cell r="E1524" t="str">
            <v>BOUN ENGSEANG</v>
          </cell>
          <cell r="F1524" t="str">
            <v>0230000169949</v>
          </cell>
        </row>
        <row r="1525">
          <cell r="B1525" t="str">
            <v>អ៊ុក សមបូណ៌មី</v>
          </cell>
          <cell r="C1525">
            <v>2971200062</v>
          </cell>
          <cell r="D1525" t="str">
            <v>អ៊ុក សមបូណ៌មី</v>
          </cell>
          <cell r="E1525" t="str">
            <v>OUK SAMBORAMEY</v>
          </cell>
          <cell r="F1525" t="str">
            <v>0480000117945</v>
          </cell>
        </row>
        <row r="1526">
          <cell r="B1526" t="str">
            <v>ស៊ឹម សុខចំរើន</v>
          </cell>
          <cell r="C1526">
            <v>1881200198</v>
          </cell>
          <cell r="D1526" t="str">
            <v>ស៊ឹម សុខចំរើន</v>
          </cell>
          <cell r="E1526" t="str">
            <v>SIM SOKCHAMROEUN</v>
          </cell>
          <cell r="F1526" t="str">
            <v>0420000117241</v>
          </cell>
        </row>
        <row r="1527">
          <cell r="B1527" t="str">
            <v>ប៉ុស ប៊ុនធឿន</v>
          </cell>
          <cell r="C1527">
            <v>1900500173</v>
          </cell>
          <cell r="D1527" t="str">
            <v>ប៉ុស ប៊ុនធឿន</v>
          </cell>
          <cell r="E1527" t="str">
            <v>POS BUNTHOEURN</v>
          </cell>
          <cell r="F1527">
            <v>480000212182</v>
          </cell>
        </row>
        <row r="1528">
          <cell r="B1528" t="str">
            <v>ជីន ស៊ីណា</v>
          </cell>
          <cell r="C1528">
            <v>2941200098</v>
          </cell>
          <cell r="D1528" t="str">
            <v>ជីន ស៊ីណា</v>
          </cell>
          <cell r="E1528" t="str">
            <v>CHIN SINA</v>
          </cell>
          <cell r="F1528">
            <v>480000128882</v>
          </cell>
        </row>
        <row r="1529">
          <cell r="B1529" t="str">
            <v>ស៊ឹម សុវណ្ណា</v>
          </cell>
          <cell r="C1529">
            <v>2941200125</v>
          </cell>
          <cell r="D1529" t="str">
            <v>ស៊ឹម សុវណ្ណា</v>
          </cell>
          <cell r="E1529" t="str">
            <v>SIM SOVANNA</v>
          </cell>
          <cell r="F1529" t="str">
            <v>0440000031046</v>
          </cell>
        </row>
        <row r="1530">
          <cell r="B1530" t="str">
            <v>សាមុត វីរៈ</v>
          </cell>
          <cell r="C1530">
            <v>1901200157</v>
          </cell>
          <cell r="D1530" t="str">
            <v>សាមុត វីរៈ</v>
          </cell>
          <cell r="E1530" t="str">
            <v>SAMUT VIRAK</v>
          </cell>
          <cell r="F1530" t="str">
            <v>0010003199539</v>
          </cell>
        </row>
        <row r="1531">
          <cell r="B1531" t="str">
            <v>ពៅ សុវណ្ណារ៉ា</v>
          </cell>
          <cell r="C1531">
            <v>1910800318</v>
          </cell>
          <cell r="D1531" t="str">
            <v>ពៅ សុវណ្ណារ៉ា</v>
          </cell>
          <cell r="E1531" t="str">
            <v>POV SOVANNARA</v>
          </cell>
          <cell r="F1531" t="str">
            <v>0230000170068</v>
          </cell>
        </row>
        <row r="1532">
          <cell r="B1532" t="str">
            <v>កែវ ហាក់</v>
          </cell>
          <cell r="C1532">
            <v>1882000122</v>
          </cell>
          <cell r="D1532" t="str">
            <v>កែវ ហាក់</v>
          </cell>
          <cell r="E1532" t="str">
            <v>KEO HAK</v>
          </cell>
          <cell r="F1532">
            <v>10006440296</v>
          </cell>
        </row>
        <row r="1533">
          <cell r="B1533" t="str">
            <v>ហុង សុខហៀប</v>
          </cell>
          <cell r="C1533">
            <v>1790300369</v>
          </cell>
          <cell r="D1533" t="str">
            <v>ហុង សុខហៀប</v>
          </cell>
          <cell r="E1533" t="str">
            <v>HONG SOK HEAP</v>
          </cell>
          <cell r="F1533" t="str">
            <v>0010002746196</v>
          </cell>
        </row>
        <row r="1534">
          <cell r="B1534" t="str">
            <v>ស៊ីម ស៊ុនណារី</v>
          </cell>
          <cell r="C1534" t="str">
            <v>2871200134</v>
          </cell>
          <cell r="D1534" t="str">
            <v>ស៊ីម ស៊ុនណារី</v>
          </cell>
          <cell r="E1534" t="str">
            <v>SIM SUNNARY</v>
          </cell>
          <cell r="F1534" t="str">
            <v>0010002555137</v>
          </cell>
        </row>
        <row r="1535">
          <cell r="B1535" t="str">
            <v>ឡាត់ ម៉ារ៉ា</v>
          </cell>
          <cell r="C1535" t="str">
            <v>1820300290</v>
          </cell>
          <cell r="D1535" t="str">
            <v>ឡាត់ ម៉ារ៉ា</v>
          </cell>
          <cell r="E1535" t="str">
            <v>LATH MARA</v>
          </cell>
          <cell r="F1535" t="str">
            <v>0010002526048</v>
          </cell>
        </row>
        <row r="1536">
          <cell r="B1536" t="str">
            <v>ជួន ជ័យពិសិដ្ឋ</v>
          </cell>
          <cell r="C1536" t="str">
            <v>1811200469</v>
          </cell>
          <cell r="D1536" t="str">
            <v>ជួន ជ័យពិសិដ្ឋ</v>
          </cell>
          <cell r="E1536" t="str">
            <v>CHUON CHEYPISETH</v>
          </cell>
          <cell r="F1536" t="str">
            <v>0010002526994</v>
          </cell>
        </row>
        <row r="1537">
          <cell r="B1537" t="str">
            <v>មាច វិសាល</v>
          </cell>
          <cell r="C1537" t="str">
            <v>1860800087</v>
          </cell>
          <cell r="D1537" t="str">
            <v>មាច វិសាល</v>
          </cell>
          <cell r="E1537" t="str">
            <v>MEACH VISAL</v>
          </cell>
          <cell r="F1537" t="str">
            <v>0010002533753</v>
          </cell>
        </row>
        <row r="1538">
          <cell r="B1538" t="str">
            <v>ចាន់ វឌ្ឍនៈ</v>
          </cell>
          <cell r="C1538">
            <v>1881200051</v>
          </cell>
          <cell r="D1538" t="str">
            <v>ចាន់ វឌ្ឍនៈ</v>
          </cell>
          <cell r="E1538" t="str">
            <v>CHAN VATANAK</v>
          </cell>
          <cell r="F1538" t="str">
            <v>0010002553495</v>
          </cell>
        </row>
        <row r="1539">
          <cell r="B1539" t="str">
            <v>លី ទីណាល់</v>
          </cell>
          <cell r="C1539" t="str">
            <v>1810300362</v>
          </cell>
          <cell r="D1539" t="str">
            <v>លី ទីណាល់</v>
          </cell>
          <cell r="E1539" t="str">
            <v>LY TINAL</v>
          </cell>
          <cell r="F1539" t="str">
            <v>0010002532293</v>
          </cell>
        </row>
        <row r="1540">
          <cell r="B1540" t="str">
            <v>អ៊ឹង ស៊ីថេត</v>
          </cell>
          <cell r="C1540" t="str">
            <v>2850300297</v>
          </cell>
          <cell r="D1540" t="str">
            <v>អ៊ឹង ស៊ីថេត</v>
          </cell>
          <cell r="E1540" t="str">
            <v>UNG SITHET</v>
          </cell>
          <cell r="F1540" t="str">
            <v>0010002784535</v>
          </cell>
        </row>
        <row r="1541">
          <cell r="B1541" t="str">
            <v>ម៉ៅ ឈាងហេង</v>
          </cell>
          <cell r="C1541">
            <v>1900300414</v>
          </cell>
          <cell r="D1541" t="str">
            <v>ម៉ៅ ឈាងហេង</v>
          </cell>
          <cell r="E1541" t="str">
            <v>MAO CHHEANG HENG</v>
          </cell>
          <cell r="F1541">
            <v>240000248054</v>
          </cell>
        </row>
        <row r="1542">
          <cell r="B1542" t="str">
            <v>ជឿង បូរិនសក្តិ</v>
          </cell>
          <cell r="C1542" t="str">
            <v>1861000088</v>
          </cell>
          <cell r="D1542" t="str">
            <v>ជឿង បូរិនសក្តិ</v>
          </cell>
          <cell r="E1542" t="str">
            <v>CHEOUNG BORINSAK</v>
          </cell>
          <cell r="F1542" t="str">
            <v>0010002561854</v>
          </cell>
        </row>
        <row r="1543">
          <cell r="B1543" t="str">
            <v>នុត រ៉ាវី</v>
          </cell>
          <cell r="C1543" t="str">
            <v>2811400125</v>
          </cell>
          <cell r="D1543" t="str">
            <v>នុត រ៉ាវី</v>
          </cell>
          <cell r="E1543" t="str">
            <v>NUTH RAVY</v>
          </cell>
          <cell r="F1543" t="str">
            <v>0010002534342</v>
          </cell>
        </row>
        <row r="1544">
          <cell r="B1544" t="str">
            <v>ឆាយ ពិសី</v>
          </cell>
          <cell r="C1544" t="str">
            <v>2841200115</v>
          </cell>
          <cell r="D1544" t="str">
            <v>ឆាយ ពិសី</v>
          </cell>
          <cell r="E1544" t="str">
            <v>CHHAY PISEY</v>
          </cell>
          <cell r="F1544" t="str">
            <v>0010002533974</v>
          </cell>
        </row>
        <row r="1545">
          <cell r="B1545" t="str">
            <v>ណុប សារ៉ុម</v>
          </cell>
          <cell r="C1545" t="str">
            <v>1832100557</v>
          </cell>
          <cell r="D1545" t="str">
            <v>ណុប សារ៉ុម</v>
          </cell>
          <cell r="E1545" t="str">
            <v>NOP SAROM</v>
          </cell>
          <cell r="F1545" t="str">
            <v>0010002787364</v>
          </cell>
        </row>
        <row r="1546">
          <cell r="B1546" t="str">
            <v>សារី ស្រីនិច</v>
          </cell>
          <cell r="C1546">
            <v>2910800194</v>
          </cell>
          <cell r="D1546" t="str">
            <v>សារី ស្រីនិច</v>
          </cell>
          <cell r="E1546" t="str">
            <v>SARY SREYNICH</v>
          </cell>
          <cell r="F1546" t="str">
            <v>0010003338504</v>
          </cell>
        </row>
        <row r="1547">
          <cell r="B1547" t="str">
            <v>សុក បូរ៉ា</v>
          </cell>
          <cell r="C1547" t="str">
            <v>1811200085</v>
          </cell>
          <cell r="D1547" t="str">
            <v>សុក បូរ៉ា</v>
          </cell>
          <cell r="E1547" t="str">
            <v>SOK BORA</v>
          </cell>
          <cell r="F1547" t="str">
            <v>0010002555285</v>
          </cell>
        </row>
        <row r="1548">
          <cell r="B1548" t="str">
            <v>ងួន ហឿន</v>
          </cell>
          <cell r="C1548">
            <v>1782000109</v>
          </cell>
          <cell r="D1548" t="str">
            <v>ងួន ហឿន</v>
          </cell>
          <cell r="E1548" t="str">
            <v>NGUON HOEURN</v>
          </cell>
          <cell r="F1548" t="str">
            <v>0010002544868</v>
          </cell>
        </row>
        <row r="1549">
          <cell r="B1549" t="str">
            <v>ម៉េត ម៉ាលីនដា</v>
          </cell>
          <cell r="C1549" t="str">
            <v>2821200280</v>
          </cell>
          <cell r="D1549" t="str">
            <v>ម៉េត ម៉ាលីនដា</v>
          </cell>
          <cell r="E1549" t="str">
            <v>METH MALINDA</v>
          </cell>
          <cell r="F1549" t="str">
            <v>0010002542221</v>
          </cell>
        </row>
        <row r="1550">
          <cell r="B1550" t="str">
            <v>អ៊ូ វាសនា</v>
          </cell>
          <cell r="C1550" t="str">
            <v>1742100394</v>
          </cell>
          <cell r="D1550" t="str">
            <v>អ៊ូ វាសនា</v>
          </cell>
          <cell r="E1550" t="str">
            <v>OU VEASNA</v>
          </cell>
          <cell r="F1550" t="str">
            <v>0360000056843</v>
          </cell>
        </row>
        <row r="1551">
          <cell r="B1551" t="str">
            <v>សុខ ស៊ីនួន</v>
          </cell>
          <cell r="C1551" t="str">
            <v>2831200249</v>
          </cell>
          <cell r="D1551" t="str">
            <v>សុខ ស៊ីនួន</v>
          </cell>
          <cell r="E1551" t="str">
            <v>SOK SINOUN</v>
          </cell>
          <cell r="F1551" t="str">
            <v>0010002526404</v>
          </cell>
        </row>
        <row r="1552">
          <cell r="B1552" t="str">
            <v>ជឹម វិសី</v>
          </cell>
          <cell r="C1552" t="str">
            <v>2820200397</v>
          </cell>
          <cell r="D1552" t="str">
            <v>ជឹម វិសី</v>
          </cell>
          <cell r="E1552" t="str">
            <v>CHIM VISEY</v>
          </cell>
          <cell r="F1552" t="str">
            <v>0010002541756</v>
          </cell>
        </row>
        <row r="1553">
          <cell r="B1553" t="str">
            <v>ផេង វីយូរ៉ា</v>
          </cell>
          <cell r="C1553" t="str">
            <v>2861800024</v>
          </cell>
          <cell r="D1553" t="str">
            <v>ផេង វីយូរ៉ា</v>
          </cell>
          <cell r="E1553" t="str">
            <v>PHENG VIYOURA</v>
          </cell>
          <cell r="F1553" t="str">
            <v>0010002554858</v>
          </cell>
        </row>
        <row r="1554">
          <cell r="B1554" t="str">
            <v>សួន រដ្ឋា</v>
          </cell>
          <cell r="C1554" t="str">
            <v>2861200187</v>
          </cell>
          <cell r="D1554" t="str">
            <v>សួន រដ្ឋា</v>
          </cell>
          <cell r="E1554" t="str">
            <v>SUON RATHA</v>
          </cell>
          <cell r="F1554" t="str">
            <v>0010002730087</v>
          </cell>
        </row>
        <row r="1555">
          <cell r="B1555" t="str">
            <v>សាន្ត សុធារី</v>
          </cell>
          <cell r="C1555" t="str">
            <v>2810800231</v>
          </cell>
          <cell r="D1555" t="str">
            <v>សាន្ត សុធារី</v>
          </cell>
          <cell r="E1555" t="str">
            <v>SAN SOTHEARY</v>
          </cell>
          <cell r="F1555" t="str">
            <v>0010002541508</v>
          </cell>
        </row>
        <row r="1556">
          <cell r="B1556" t="str">
            <v>ស៊ុក សុភ័ណ្ឌ</v>
          </cell>
          <cell r="C1556" t="str">
            <v>2871200144</v>
          </cell>
          <cell r="D1556" t="str">
            <v>ស៊ុក សុភ័ណ្ឌ</v>
          </cell>
          <cell r="E1556" t="str">
            <v>SOUK SOPHORN</v>
          </cell>
          <cell r="F1556" t="str">
            <v>0130000131696</v>
          </cell>
        </row>
        <row r="1557">
          <cell r="B1557" t="str">
            <v>ហ៊ុន គឹមហ័ន</v>
          </cell>
          <cell r="C1557" t="str">
            <v>2820600150</v>
          </cell>
          <cell r="D1557" t="str">
            <v>ហ៊ុន គឹមហ័ន</v>
          </cell>
          <cell r="E1557" t="str">
            <v>HUN KIMHOIN</v>
          </cell>
          <cell r="F1557" t="str">
            <v>0010002544364</v>
          </cell>
        </row>
        <row r="1558">
          <cell r="B1558" t="str">
            <v>អ៊ុក គឹមស៊ីម</v>
          </cell>
          <cell r="C1558" t="str">
            <v>2841200239</v>
          </cell>
          <cell r="D1558" t="str">
            <v>អ៊ុក គឹមស៊ីម</v>
          </cell>
          <cell r="E1558" t="str">
            <v>OUK KIMSIM</v>
          </cell>
          <cell r="F1558" t="str">
            <v>0010002541788</v>
          </cell>
        </row>
        <row r="1559">
          <cell r="B1559" t="str">
            <v>ឆេង សារ៉ាត់</v>
          </cell>
          <cell r="C1559" t="str">
            <v>1730300818</v>
          </cell>
          <cell r="D1559" t="str">
            <v>ឆេង សារ៉ាត់</v>
          </cell>
          <cell r="E1559" t="str">
            <v>CHHENG SARATH</v>
          </cell>
          <cell r="F1559" t="str">
            <v>0010002551778</v>
          </cell>
        </row>
        <row r="1560">
          <cell r="B1560" t="str">
            <v>សុខ ដានី</v>
          </cell>
          <cell r="C1560" t="str">
            <v>2811800022</v>
          </cell>
          <cell r="D1560" t="str">
            <v>សុខ ដានី</v>
          </cell>
          <cell r="E1560" t="str">
            <v>SOK DANY</v>
          </cell>
          <cell r="F1560" t="str">
            <v>0010002554947</v>
          </cell>
        </row>
        <row r="1561">
          <cell r="B1561" t="str">
            <v>សុខ មុយទៀង</v>
          </cell>
          <cell r="C1561" t="str">
            <v>2832100150</v>
          </cell>
          <cell r="D1561" t="str">
            <v>សុខ មុយទៀង</v>
          </cell>
          <cell r="E1561" t="str">
            <v>SOK MUYTEANG</v>
          </cell>
          <cell r="F1561" t="str">
            <v>0010002547835</v>
          </cell>
        </row>
        <row r="1562">
          <cell r="B1562" t="str">
            <v>តាន់ ថារី</v>
          </cell>
          <cell r="C1562" t="str">
            <v>2840600108</v>
          </cell>
          <cell r="D1562" t="str">
            <v>តាន់ ថារី</v>
          </cell>
          <cell r="E1562" t="str">
            <v>TANN THARY</v>
          </cell>
          <cell r="F1562" t="str">
            <v>0010002541567</v>
          </cell>
        </row>
        <row r="1563">
          <cell r="B1563" t="str">
            <v>ហុក ម៉ុងហ៊ត</v>
          </cell>
          <cell r="C1563">
            <v>1901000121</v>
          </cell>
          <cell r="D1563" t="str">
            <v>ហុក ម៉ុងហ៊ត</v>
          </cell>
          <cell r="E1563" t="str">
            <v>HOK MONGHORT</v>
          </cell>
          <cell r="F1563" t="str">
            <v>0480000131255</v>
          </cell>
        </row>
        <row r="1564">
          <cell r="B1564" t="str">
            <v>ម៉ាន់ ម៉ូនីកា</v>
          </cell>
          <cell r="C1564" t="str">
            <v>1821200302</v>
          </cell>
          <cell r="D1564" t="str">
            <v>ម៉ាន់ ម៉ូនីកា</v>
          </cell>
          <cell r="E1564" t="str">
            <v>MANN MONIKA</v>
          </cell>
          <cell r="F1564" t="str">
            <v>0010002532781</v>
          </cell>
        </row>
        <row r="1565">
          <cell r="B1565" t="str">
            <v>សឹង វន</v>
          </cell>
          <cell r="C1565">
            <v>1862100299</v>
          </cell>
          <cell r="D1565" t="str">
            <v>សឹង វន</v>
          </cell>
          <cell r="E1565" t="str">
            <v>SOENG VORN</v>
          </cell>
          <cell r="F1565" t="str">
            <v>0290000042941</v>
          </cell>
        </row>
        <row r="1566">
          <cell r="B1566" t="str">
            <v>អ៊ឹង យុទ្ធាវី</v>
          </cell>
          <cell r="C1566" t="str">
            <v>2831200251</v>
          </cell>
          <cell r="D1566" t="str">
            <v>អ៊ឹង យុទ្ធាវី</v>
          </cell>
          <cell r="E1566" t="str">
            <v>ING YUTHEAVY</v>
          </cell>
          <cell r="F1566" t="str">
            <v>0010002529756</v>
          </cell>
        </row>
        <row r="1567">
          <cell r="B1567" t="str">
            <v>ទត ប៉ូឡារី</v>
          </cell>
          <cell r="C1567" t="str">
            <v>1730400009</v>
          </cell>
          <cell r="D1567" t="str">
            <v>ទត ប៉ូឡារី</v>
          </cell>
          <cell r="E1567" t="str">
            <v>TORT POLARY</v>
          </cell>
          <cell r="F1567" t="str">
            <v>0010002557547</v>
          </cell>
        </row>
        <row r="1568">
          <cell r="B1568" t="str">
            <v>សា សុមុត</v>
          </cell>
          <cell r="C1568">
            <v>1760800256</v>
          </cell>
          <cell r="D1568" t="str">
            <v>សា សុមុត</v>
          </cell>
          <cell r="E1568" t="str">
            <v>SA SOMUTH</v>
          </cell>
          <cell r="F1568" t="str">
            <v>0010001546479</v>
          </cell>
        </row>
        <row r="1569">
          <cell r="B1569" t="str">
            <v>ពិន រដ្ឋាណា</v>
          </cell>
          <cell r="C1569" t="str">
            <v>1821200308</v>
          </cell>
          <cell r="D1569" t="str">
            <v>ពិន រដ្ឋាណា</v>
          </cell>
          <cell r="E1569" t="str">
            <v>PIN ROTHANA</v>
          </cell>
          <cell r="F1569" t="str">
            <v>0010002536191</v>
          </cell>
        </row>
        <row r="1570">
          <cell r="B1570" t="str">
            <v>ដួង សុខា</v>
          </cell>
          <cell r="C1570" t="str">
            <v>1802100412</v>
          </cell>
          <cell r="D1570" t="str">
            <v>ដួង សុខា</v>
          </cell>
          <cell r="E1570" t="str">
            <v>DUONG SOKHA</v>
          </cell>
          <cell r="F1570" t="str">
            <v>0010002526455</v>
          </cell>
        </row>
        <row r="1571">
          <cell r="B1571" t="str">
            <v>ស៊ូ សម្បត្តិ</v>
          </cell>
          <cell r="C1571" t="str">
            <v>1822100454</v>
          </cell>
          <cell r="D1571" t="str">
            <v>ស៊ូ សម្បត្តិ</v>
          </cell>
          <cell r="E1571" t="str">
            <v>SOU SAMBATH</v>
          </cell>
          <cell r="F1571" t="str">
            <v>0140000077848</v>
          </cell>
        </row>
        <row r="1572">
          <cell r="B1572" t="str">
            <v>ភោគ ចិន្តា</v>
          </cell>
          <cell r="C1572" t="str">
            <v>2850800283</v>
          </cell>
          <cell r="D1572" t="str">
            <v>ភោគ ចិន្តា</v>
          </cell>
          <cell r="E1572" t="str">
            <v>PHOK CHENDA</v>
          </cell>
          <cell r="F1572" t="str">
            <v>0010002785458</v>
          </cell>
        </row>
        <row r="1573">
          <cell r="B1573" t="str">
            <v>ពេជ្រ ស៊ូប៊ូតា</v>
          </cell>
          <cell r="C1573">
            <v>2891000123</v>
          </cell>
          <cell r="D1573" t="str">
            <v>ពេជ្រ ស៊ូប៊ូតា</v>
          </cell>
          <cell r="E1573" t="str">
            <v>PICH SOUBOUTA</v>
          </cell>
          <cell r="F1573" t="str">
            <v>0010002336907</v>
          </cell>
        </row>
        <row r="1574">
          <cell r="B1574" t="str">
            <v>យូ សារ៉ាត់</v>
          </cell>
          <cell r="C1574" t="str">
            <v>1872100316</v>
          </cell>
          <cell r="D1574" t="str">
            <v>យូ សារ៉ាត់</v>
          </cell>
          <cell r="E1574" t="str">
            <v>YOU SARAT</v>
          </cell>
          <cell r="F1574" t="str">
            <v>0010002785318</v>
          </cell>
        </row>
        <row r="1575">
          <cell r="B1575" t="str">
            <v>សុខ ចាន់មូលីណា</v>
          </cell>
          <cell r="C1575" t="str">
            <v>2871200242</v>
          </cell>
          <cell r="D1575" t="str">
            <v>សុខ ចាន់មូលីណា</v>
          </cell>
          <cell r="E1575" t="str">
            <v>SOK CHANMOLINA</v>
          </cell>
          <cell r="F1575" t="str">
            <v>0010002784497</v>
          </cell>
        </row>
        <row r="1576">
          <cell r="B1576" t="str">
            <v>ជៀក លីម៉េង</v>
          </cell>
          <cell r="C1576" t="str">
            <v>1821400233</v>
          </cell>
          <cell r="D1576" t="str">
            <v>ជៀក លីម៉េង</v>
          </cell>
          <cell r="E1576" t="str">
            <v>CHEAK LYMENG</v>
          </cell>
          <cell r="F1576" t="str">
            <v>0010002526412</v>
          </cell>
        </row>
        <row r="1577">
          <cell r="B1577" t="str">
            <v>សោម ស៊ុនចា</v>
          </cell>
          <cell r="C1577" t="str">
            <v>2830800196</v>
          </cell>
          <cell r="D1577" t="str">
            <v>សោម ស៊ុនចា</v>
          </cell>
          <cell r="E1577" t="str">
            <v>SOM SUNCHA</v>
          </cell>
          <cell r="F1577" t="str">
            <v>0010002526226</v>
          </cell>
        </row>
        <row r="1578">
          <cell r="B1578" t="str">
            <v>សុទ្ធ សៅរ៍</v>
          </cell>
          <cell r="C1578" t="str">
            <v>1841400285</v>
          </cell>
          <cell r="D1578" t="str">
            <v>សុទ្ធ សៅរ៍</v>
          </cell>
          <cell r="E1578" t="str">
            <v>SOTH SAO</v>
          </cell>
          <cell r="F1578" t="str">
            <v>0010002551317</v>
          </cell>
        </row>
        <row r="1579">
          <cell r="B1579" t="str">
            <v>ង៉ែត សុវណ្ណតារា</v>
          </cell>
          <cell r="C1579">
            <v>1861500137</v>
          </cell>
          <cell r="D1579" t="str">
            <v>ង៉ែត សុវណ្ណតារា</v>
          </cell>
          <cell r="E1579" t="str">
            <v>NGET SOVANNTARA</v>
          </cell>
          <cell r="F1579" t="str">
            <v>0060000271578</v>
          </cell>
        </row>
        <row r="1580">
          <cell r="B1580" t="str">
            <v>ប៉ុក ចក្រា</v>
          </cell>
          <cell r="C1580" t="str">
            <v>1831200469</v>
          </cell>
          <cell r="D1580" t="str">
            <v>ប៉ុក ចក្រា</v>
          </cell>
          <cell r="E1580" t="str">
            <v>POK CHAKRA</v>
          </cell>
          <cell r="F1580" t="str">
            <v>0010002535713</v>
          </cell>
        </row>
        <row r="1581">
          <cell r="B1581" t="str">
            <v>រ័ត្ន រ៉ានីន</v>
          </cell>
          <cell r="C1581" t="str">
            <v>2811200358</v>
          </cell>
          <cell r="D1581" t="str">
            <v>រ័ត្ន រ៉ានីន</v>
          </cell>
          <cell r="E1581" t="str">
            <v>ROTH RANINE</v>
          </cell>
          <cell r="F1581" t="str">
            <v>0010002553428</v>
          </cell>
        </row>
        <row r="1582">
          <cell r="B1582" t="str">
            <v>អោក ឡៃស៊</v>
          </cell>
          <cell r="C1582">
            <v>1842100473</v>
          </cell>
          <cell r="D1582" t="str">
            <v>អោក ឡៃស៊</v>
          </cell>
          <cell r="E1582" t="str">
            <v>ORK LAYSOR</v>
          </cell>
          <cell r="F1582" t="str">
            <v>0010002783342</v>
          </cell>
        </row>
        <row r="1583">
          <cell r="B1583" t="str">
            <v>តាត់ សំនិត</v>
          </cell>
          <cell r="C1583" t="str">
            <v>1930800210</v>
          </cell>
          <cell r="D1583" t="str">
            <v>តាត់ សំនិត</v>
          </cell>
          <cell r="E1583" t="str">
            <v>TAT SAMNITH</v>
          </cell>
          <cell r="F1583" t="str">
            <v>0480000227187</v>
          </cell>
        </row>
        <row r="1584">
          <cell r="B1584" t="str">
            <v>ឡៅ គឹមលី</v>
          </cell>
          <cell r="C1584">
            <v>2920100162</v>
          </cell>
          <cell r="D1584" t="str">
            <v>ឡៅ គឹមលី</v>
          </cell>
          <cell r="E1584" t="str">
            <v>LAO KIMLY</v>
          </cell>
          <cell r="F1584" t="str">
            <v>0240000205851</v>
          </cell>
        </row>
        <row r="1585">
          <cell r="B1585" t="str">
            <v>ពៅ លីនដា</v>
          </cell>
          <cell r="C1585">
            <v>2951400183</v>
          </cell>
          <cell r="D1585" t="str">
            <v>ពៅ លីនដា</v>
          </cell>
          <cell r="E1585" t="str">
            <v>POV LINDA</v>
          </cell>
          <cell r="F1585" t="str">
            <v>0260000232795</v>
          </cell>
        </row>
        <row r="1586">
          <cell r="B1586" t="str">
            <v>នី សម្បត្តិ</v>
          </cell>
          <cell r="C1586" t="str">
            <v>1790800255</v>
          </cell>
          <cell r="D1586" t="str">
            <v>នី សម្បត្តិ</v>
          </cell>
          <cell r="E1586" t="str">
            <v>NY SAMBATH</v>
          </cell>
          <cell r="F1586" t="str">
            <v>0010002532568</v>
          </cell>
        </row>
        <row r="1587">
          <cell r="B1587" t="str">
            <v>សួន វណ្ណៈ</v>
          </cell>
          <cell r="C1587" t="str">
            <v>1792100167</v>
          </cell>
          <cell r="D1587" t="str">
            <v>សួន វណ្ណៈ</v>
          </cell>
          <cell r="E1587" t="str">
            <v>SOUN VANNAK</v>
          </cell>
          <cell r="F1587" t="str">
            <v>0010002562001</v>
          </cell>
        </row>
        <row r="1588">
          <cell r="B1588" t="str">
            <v>នាក់ វុទ្ធី</v>
          </cell>
          <cell r="C1588" t="str">
            <v>1821200158</v>
          </cell>
          <cell r="D1588" t="str">
            <v>នាក់ វុទ្ធី</v>
          </cell>
          <cell r="E1588" t="str">
            <v>NAK VUTHY</v>
          </cell>
          <cell r="F1588" t="str">
            <v>0010002528423</v>
          </cell>
        </row>
        <row r="1589">
          <cell r="B1589" t="str">
            <v>ភឿន មិនា</v>
          </cell>
          <cell r="C1589" t="str">
            <v>2831200267</v>
          </cell>
          <cell r="D1589" t="str">
            <v>ភឿន មិនា</v>
          </cell>
          <cell r="E1589" t="str">
            <v>PHOEUN MINEA</v>
          </cell>
          <cell r="F1589" t="str">
            <v>0010002531564</v>
          </cell>
        </row>
        <row r="1590">
          <cell r="B1590" t="str">
            <v>ម៉ៅ សុខា</v>
          </cell>
          <cell r="C1590" t="str">
            <v>1730800805</v>
          </cell>
          <cell r="D1590" t="str">
            <v>ម៉ៅ សុខា</v>
          </cell>
          <cell r="E1590" t="str">
            <v>MAO SOKHA</v>
          </cell>
          <cell r="F1590" t="str">
            <v>0010002551026</v>
          </cell>
        </row>
        <row r="1591">
          <cell r="B1591" t="str">
            <v>គាត ពុធណារិទ្ឋ</v>
          </cell>
          <cell r="C1591" t="str">
            <v>1831200011</v>
          </cell>
          <cell r="D1591" t="str">
            <v>គាត ពុធណារិទ្ឋ</v>
          </cell>
          <cell r="E1591" t="str">
            <v>KEAT PUTNARITH</v>
          </cell>
          <cell r="F1591" t="str">
            <v>0010002535608</v>
          </cell>
        </row>
        <row r="1592">
          <cell r="B1592" t="str">
            <v>ឡេង ពុទ្ធិច័ន្ទមីនា</v>
          </cell>
          <cell r="C1592" t="str">
            <v>1800800651</v>
          </cell>
          <cell r="D1592" t="str">
            <v>ឡេង ពុទ្ធិច័ន្ទមីនា</v>
          </cell>
          <cell r="E1592" t="str">
            <v>LENG PUTHYCHAN
MINA</v>
          </cell>
          <cell r="F1592" t="str">
            <v>0010003356758</v>
          </cell>
        </row>
        <row r="1593">
          <cell r="B1593" t="str">
            <v>ដាន ហាប់</v>
          </cell>
          <cell r="C1593">
            <v>1882100563</v>
          </cell>
          <cell r="D1593" t="str">
            <v>ដាន ហាប់</v>
          </cell>
          <cell r="E1593" t="str">
            <v>DAN HAB</v>
          </cell>
          <cell r="F1593" t="str">
            <v>0480000131147</v>
          </cell>
        </row>
        <row r="1594">
          <cell r="B1594" t="str">
            <v>ជេដ្ឋា យុវណ្ណនី</v>
          </cell>
          <cell r="C1594">
            <v>2891200176</v>
          </cell>
          <cell r="D1594" t="str">
            <v>ជេដ្ឋា យុវណ្ណនី</v>
          </cell>
          <cell r="E1594" t="str">
            <v>CHETHA YUVANNY</v>
          </cell>
          <cell r="F1594" t="str">
            <v>0420000149418</v>
          </cell>
        </row>
        <row r="1595">
          <cell r="B1595" t="str">
            <v>ជា ចិន្តចិន្ត</v>
          </cell>
          <cell r="C1595">
            <v>2900200291</v>
          </cell>
          <cell r="D1595" t="str">
            <v>ជា ចិន្តចិន្ត</v>
          </cell>
          <cell r="E1595" t="str">
            <v>CHEA CHEN CHEN</v>
          </cell>
          <cell r="F1595" t="str">
            <v>0420000099901</v>
          </cell>
        </row>
        <row r="1596">
          <cell r="B1596" t="str">
            <v>អ៊ិត ផល្លីន</v>
          </cell>
          <cell r="C1596" t="str">
            <v>2811200322</v>
          </cell>
          <cell r="D1596" t="str">
            <v>អ៊ិត ផល្លីន</v>
          </cell>
          <cell r="E1596" t="str">
            <v>ITH PHALLINE</v>
          </cell>
          <cell r="F1596" t="str">
            <v>0010002540423</v>
          </cell>
        </row>
        <row r="1597">
          <cell r="B1597" t="str">
            <v>អ៊ូ គឹមឆាយ</v>
          </cell>
          <cell r="C1597">
            <v>1891200294</v>
          </cell>
          <cell r="D1597" t="str">
            <v>អ៊ូ គឹមឆាយ</v>
          </cell>
          <cell r="E1597" t="str">
            <v>OU KIMCHHAY</v>
          </cell>
          <cell r="F1597" t="str">
            <v>0440000029467</v>
          </cell>
        </row>
        <row r="1598">
          <cell r="B1598" t="str">
            <v>លឹម សៀងហួត</v>
          </cell>
          <cell r="C1598">
            <v>1801200393</v>
          </cell>
          <cell r="D1598" t="str">
            <v>លឹម សៀងហួត</v>
          </cell>
          <cell r="E1598" t="str">
            <v>LIM SEANG HOUT</v>
          </cell>
          <cell r="F1598" t="str">
            <v>0220000173417</v>
          </cell>
        </row>
        <row r="1599">
          <cell r="B1599" t="str">
            <v>រ័ត្ន ពិសី</v>
          </cell>
          <cell r="C1599">
            <v>2911500034</v>
          </cell>
          <cell r="D1599" t="str">
            <v>រ័ត្ន ពិសី</v>
          </cell>
          <cell r="E1599" t="str">
            <v>RORT PISEY</v>
          </cell>
          <cell r="F1599" t="str">
            <v>0480000131611</v>
          </cell>
        </row>
        <row r="1600">
          <cell r="B1600" t="str">
            <v>សាន់ សុភ័ណ្ឌ</v>
          </cell>
          <cell r="C1600">
            <v>1852100451</v>
          </cell>
          <cell r="D1600" t="str">
            <v>សាន់ សុភ័ណ្ឌ</v>
          </cell>
          <cell r="E1600" t="str">
            <v>SANN SOPHAON</v>
          </cell>
          <cell r="F1600" t="str">
            <v>0280000082597</v>
          </cell>
        </row>
        <row r="1601">
          <cell r="B1601" t="str">
            <v>ម៉ម ពន្លឺ</v>
          </cell>
          <cell r="C1601">
            <v>1920700197</v>
          </cell>
          <cell r="D1601" t="str">
            <v>ម៉ម ពន្លឺ</v>
          </cell>
          <cell r="E1601" t="str">
            <v>MAM PONLEU</v>
          </cell>
          <cell r="F1601">
            <v>10004209783</v>
          </cell>
        </row>
        <row r="1602">
          <cell r="B1602" t="str">
            <v>ឯក ឡេងហៃ</v>
          </cell>
          <cell r="C1602">
            <v>1930800048</v>
          </cell>
          <cell r="D1602" t="str">
            <v>ឯក ឡេងហៃ</v>
          </cell>
          <cell r="E1602" t="str">
            <v>EK LENGHAY</v>
          </cell>
          <cell r="F1602">
            <v>10006377551</v>
          </cell>
        </row>
        <row r="1603">
          <cell r="B1603" t="str">
            <v>សយ សុភា</v>
          </cell>
          <cell r="C1603" t="str">
            <v>2820700194</v>
          </cell>
          <cell r="D1603" t="str">
            <v>សយ សុភា</v>
          </cell>
          <cell r="E1603" t="str">
            <v>SAY SOPHEA</v>
          </cell>
          <cell r="F1603" t="str">
            <v>0010002531513</v>
          </cell>
        </row>
        <row r="1604">
          <cell r="B1604" t="str">
            <v>ឃុន ប្រុសពៅ</v>
          </cell>
          <cell r="C1604" t="str">
            <v>1861400201</v>
          </cell>
          <cell r="D1604" t="str">
            <v>ឃុន ប្រុសពៅ</v>
          </cell>
          <cell r="E1604" t="str">
            <v>KHUN BRUSPOV</v>
          </cell>
          <cell r="F1604" t="str">
            <v>0010002532145</v>
          </cell>
        </row>
        <row r="1605">
          <cell r="B1605" t="str">
            <v>ប៉ែន សុភា</v>
          </cell>
          <cell r="C1605" t="str">
            <v>1830800415</v>
          </cell>
          <cell r="D1605" t="str">
            <v>ប៉ែន សុភា</v>
          </cell>
          <cell r="E1605" t="str">
            <v>PEN SOPHAE</v>
          </cell>
          <cell r="F1605" t="str">
            <v>0010002800654</v>
          </cell>
        </row>
        <row r="1606">
          <cell r="B1606" t="str">
            <v>ជា ចិន្តា</v>
          </cell>
          <cell r="C1606" t="str">
            <v>1800800571</v>
          </cell>
          <cell r="D1606" t="str">
            <v>ជា ចិន្តា</v>
          </cell>
          <cell r="E1606" t="str">
            <v>CHEA CHENDA</v>
          </cell>
          <cell r="F1606" t="str">
            <v>0010002532137</v>
          </cell>
        </row>
        <row r="1607">
          <cell r="B1607" t="str">
            <v>សុខ វឿន</v>
          </cell>
          <cell r="C1607" t="str">
            <v>1740300511</v>
          </cell>
          <cell r="D1607" t="str">
            <v>សុខ វឿន</v>
          </cell>
          <cell r="E1607" t="str">
            <v>SOK VOEUN</v>
          </cell>
          <cell r="F1607" t="str">
            <v>0010002526684</v>
          </cell>
        </row>
        <row r="1608">
          <cell r="B1608" t="str">
            <v>ផង់ វិបុល</v>
          </cell>
          <cell r="C1608">
            <v>1861200356</v>
          </cell>
          <cell r="D1608" t="str">
            <v>ផង់ វិបុល</v>
          </cell>
          <cell r="E1608" t="str">
            <v>PHANG VIBOL</v>
          </cell>
          <cell r="F1608" t="str">
            <v>0420000114641</v>
          </cell>
        </row>
        <row r="1609">
          <cell r="B1609" t="str">
            <v>រ័ត្ន នារីនាថ</v>
          </cell>
          <cell r="C1609" t="str">
            <v>2811200269</v>
          </cell>
          <cell r="D1609" t="str">
            <v>រ័ត្ន នារីនាថ</v>
          </cell>
          <cell r="E1609" t="str">
            <v>RATH NEARY NEATH</v>
          </cell>
          <cell r="F1609" t="str">
            <v>0010002529187</v>
          </cell>
        </row>
        <row r="1610">
          <cell r="B1610" t="str">
            <v>កៃ សុភា</v>
          </cell>
          <cell r="C1610" t="str">
            <v>1800300503</v>
          </cell>
          <cell r="D1610" t="str">
            <v>កៃ សុភា</v>
          </cell>
          <cell r="E1610" t="str">
            <v>KAY SOPHEA</v>
          </cell>
          <cell r="F1610" t="str">
            <v>0010002531367</v>
          </cell>
        </row>
        <row r="1611">
          <cell r="B1611" t="str">
            <v>យូ រ៉ាដែត</v>
          </cell>
          <cell r="C1611" t="str">
            <v>1831200336</v>
          </cell>
          <cell r="D1611" t="str">
            <v>យូ រ៉ាដែត</v>
          </cell>
          <cell r="E1611" t="str">
            <v>YOU RADETH</v>
          </cell>
          <cell r="F1611" t="str">
            <v>0010002531874</v>
          </cell>
        </row>
        <row r="1612">
          <cell r="B1612" t="str">
            <v>ប៉ឹក សាម៉ុល</v>
          </cell>
          <cell r="C1612" t="str">
            <v>1682000054</v>
          </cell>
          <cell r="D1612" t="str">
            <v>ប៉ឹក សាម៉ុល</v>
          </cell>
          <cell r="E1612" t="str">
            <v>PEK SAMOL</v>
          </cell>
          <cell r="F1612" t="str">
            <v>0340000016794</v>
          </cell>
        </row>
        <row r="1613">
          <cell r="B1613" t="str">
            <v>ស្រី សារ៉ន</v>
          </cell>
          <cell r="C1613" t="str">
            <v>2662100004</v>
          </cell>
          <cell r="D1613" t="str">
            <v>ស្រី សារ៉ន</v>
          </cell>
          <cell r="E1613" t="str">
            <v>SREY SARAN</v>
          </cell>
          <cell r="F1613" t="str">
            <v>0010002532331</v>
          </cell>
        </row>
        <row r="1614">
          <cell r="B1614" t="str">
            <v>លឹម សោភ័ណ្ឌតារា</v>
          </cell>
          <cell r="C1614">
            <v>1830300310</v>
          </cell>
          <cell r="D1614" t="str">
            <v>លឹម សោភ័ណ្ឌតារា</v>
          </cell>
          <cell r="E1614" t="str">
            <v>LIM SOPHORN DARA</v>
          </cell>
          <cell r="F1614" t="str">
            <v>0010002534288</v>
          </cell>
        </row>
        <row r="1615">
          <cell r="B1615" t="str">
            <v>ផូ ភាង</v>
          </cell>
          <cell r="C1615" t="str">
            <v>1850600165</v>
          </cell>
          <cell r="D1615" t="str">
            <v>ផូ ភាង</v>
          </cell>
          <cell r="E1615" t="str">
            <v>PHO PHEANG</v>
          </cell>
          <cell r="F1615" t="str">
            <v>0010002800913</v>
          </cell>
        </row>
        <row r="1616">
          <cell r="B1616" t="str">
            <v>ឌី ដានី</v>
          </cell>
          <cell r="C1616">
            <v>1880300362</v>
          </cell>
          <cell r="D1616" t="str">
            <v>ឌី ដានី</v>
          </cell>
          <cell r="E1616" t="str">
            <v>DY DANY</v>
          </cell>
          <cell r="F1616" t="str">
            <v>0190000175459</v>
          </cell>
        </row>
        <row r="1617">
          <cell r="B1617" t="str">
            <v>ប៊ូ វីរីយា</v>
          </cell>
          <cell r="C1617" t="str">
            <v>2711200022</v>
          </cell>
          <cell r="D1617" t="str">
            <v>ប៊ូ វីរីយា</v>
          </cell>
          <cell r="E1617" t="str">
            <v>BOU VIRIYA</v>
          </cell>
          <cell r="F1617" t="str">
            <v>0010002533761</v>
          </cell>
        </row>
        <row r="1618">
          <cell r="B1618" t="str">
            <v>ថោ ហ៊រ</v>
          </cell>
          <cell r="C1618" t="str">
            <v>1760200296</v>
          </cell>
          <cell r="D1618" t="str">
            <v>ថោ ហ៊រ</v>
          </cell>
          <cell r="E1618" t="str">
            <v>THOR HOR</v>
          </cell>
          <cell r="F1618" t="str">
            <v>0120000116489</v>
          </cell>
        </row>
        <row r="1619">
          <cell r="B1619" t="str">
            <v>សាន ណារិន</v>
          </cell>
          <cell r="C1619" t="str">
            <v>1791400281</v>
          </cell>
          <cell r="D1619" t="str">
            <v>សាន ណារិន</v>
          </cell>
          <cell r="E1619" t="str">
            <v>SAN NARIN</v>
          </cell>
          <cell r="F1619" t="str">
            <v>0120000116478</v>
          </cell>
        </row>
        <row r="1620">
          <cell r="B1620" t="str">
            <v>មាស ចន្ទី</v>
          </cell>
          <cell r="C1620" t="str">
            <v>1822100466</v>
          </cell>
          <cell r="D1620" t="str">
            <v>មាស ចន្ទី</v>
          </cell>
          <cell r="E1620" t="str">
            <v>MEAS CHANNTY</v>
          </cell>
          <cell r="F1620" t="str">
            <v>0120000116462</v>
          </cell>
        </row>
        <row r="1621">
          <cell r="B1621" t="str">
            <v>ណន បញ្ញា</v>
          </cell>
          <cell r="C1621">
            <v>1931200182</v>
          </cell>
          <cell r="D1621" t="str">
            <v>ណន បញ្ញា</v>
          </cell>
          <cell r="E1621" t="str">
            <v>NORN PANHA</v>
          </cell>
          <cell r="F1621">
            <v>10004424536</v>
          </cell>
        </row>
        <row r="1622">
          <cell r="B1622" t="str">
            <v>សុខ ភូមារ៉ា</v>
          </cell>
          <cell r="C1622">
            <v>2930100136</v>
          </cell>
          <cell r="D1622" t="str">
            <v>សុខ ភូមារ៉ា</v>
          </cell>
          <cell r="E1622" t="str">
            <v>SOK PHOUMARA</v>
          </cell>
          <cell r="F1622">
            <v>240000190676</v>
          </cell>
        </row>
        <row r="1623">
          <cell r="B1623" t="str">
            <v>តែម ទិត្យ</v>
          </cell>
          <cell r="C1623" t="str">
            <v>1830200396</v>
          </cell>
          <cell r="D1623" t="str">
            <v>តែម ទិត្យ</v>
          </cell>
          <cell r="E1623" t="str">
            <v>TEM TITH</v>
          </cell>
          <cell r="F1623" t="str">
            <v>0040000333362</v>
          </cell>
        </row>
        <row r="1624">
          <cell r="B1624" t="str">
            <v>សួរ សាន</v>
          </cell>
          <cell r="C1624">
            <v>1820200470</v>
          </cell>
          <cell r="D1624" t="str">
            <v>សួរ សាន</v>
          </cell>
          <cell r="E1624" t="str">
            <v>SOUR SAN</v>
          </cell>
          <cell r="F1624" t="str">
            <v>0040000428827</v>
          </cell>
        </row>
        <row r="1625">
          <cell r="B1625" t="str">
            <v>រឿន មាន</v>
          </cell>
          <cell r="C1625">
            <v>1880700244</v>
          </cell>
          <cell r="D1625" t="str">
            <v>រឿន មាន</v>
          </cell>
          <cell r="E1625" t="str">
            <v>ROEUN MEAN</v>
          </cell>
          <cell r="F1625">
            <v>40000770924</v>
          </cell>
        </row>
        <row r="1626">
          <cell r="B1626" t="str">
            <v>សាយ សុធន</v>
          </cell>
          <cell r="C1626" t="str">
            <v>1780300267</v>
          </cell>
          <cell r="D1626" t="str">
            <v>សាយ សុធន</v>
          </cell>
          <cell r="E1626" t="str">
            <v>SAY SOTHON</v>
          </cell>
          <cell r="F1626" t="str">
            <v>0050000086182</v>
          </cell>
        </row>
        <row r="1627">
          <cell r="B1627" t="str">
            <v>យន់ សុនិតា</v>
          </cell>
          <cell r="C1627">
            <v>2900300465</v>
          </cell>
          <cell r="D1627" t="str">
            <v>យន់ សុនិតា</v>
          </cell>
          <cell r="E1627" t="str">
            <v>YUN SONITA</v>
          </cell>
          <cell r="F1627">
            <v>50000402092</v>
          </cell>
        </row>
        <row r="1628">
          <cell r="B1628" t="str">
            <v>ឈិត សុខលីម</v>
          </cell>
          <cell r="C1628">
            <v>1920300112</v>
          </cell>
          <cell r="D1628" t="str">
            <v>ឈិត សុខលីម</v>
          </cell>
          <cell r="E1628" t="str">
            <v>CHHIT SOKLIM</v>
          </cell>
          <cell r="F1628">
            <v>10006701391</v>
          </cell>
        </row>
        <row r="1629">
          <cell r="B1629" t="str">
            <v>ស៊ឹម ប៊ុនធឿន</v>
          </cell>
          <cell r="C1629" t="str">
            <v>1820400118</v>
          </cell>
          <cell r="D1629" t="str">
            <v>ស៊ឹម ប៊ុនធឿន</v>
          </cell>
          <cell r="E1629" t="str">
            <v>SIM BUNTHOEUN</v>
          </cell>
          <cell r="F1629" t="str">
            <v>0150000027668</v>
          </cell>
        </row>
        <row r="1630">
          <cell r="B1630" t="str">
            <v>បិន ប៊ុនឡុង</v>
          </cell>
          <cell r="C1630">
            <v>1830400138</v>
          </cell>
          <cell r="D1630" t="str">
            <v>បិន ប៊ុនឡុង</v>
          </cell>
          <cell r="E1630" t="str">
            <v>BIN BUNLONG</v>
          </cell>
          <cell r="F1630" t="str">
            <v>0150000055378</v>
          </cell>
        </row>
        <row r="1631">
          <cell r="B1631" t="str">
            <v>ពៅ សូនី</v>
          </cell>
          <cell r="C1631">
            <v>1820800131</v>
          </cell>
          <cell r="D1631" t="str">
            <v>ពៅ សូនី</v>
          </cell>
          <cell r="E1631" t="str">
            <v>POUV SONY</v>
          </cell>
          <cell r="F1631">
            <v>150000184103</v>
          </cell>
        </row>
        <row r="1632">
          <cell r="B1632" t="str">
            <v>ម៉ូវ រដ្ឋា</v>
          </cell>
          <cell r="C1632" t="str">
            <v>1822100553</v>
          </cell>
          <cell r="D1632" t="str">
            <v>ម៉ូវ រដ្ឋា</v>
          </cell>
          <cell r="E1632" t="str">
            <v>MOV RATHA</v>
          </cell>
          <cell r="F1632" t="str">
            <v>0360000056819</v>
          </cell>
        </row>
        <row r="1633">
          <cell r="B1633" t="str">
            <v>វ៉ែន តារាវុធ</v>
          </cell>
          <cell r="C1633" t="str">
            <v>1790800303</v>
          </cell>
          <cell r="D1633" t="str">
            <v>វ៉ែន តារាវុធ</v>
          </cell>
          <cell r="E1633" t="str">
            <v>VEN DARAVUTH</v>
          </cell>
          <cell r="F1633" t="str">
            <v>0130000131033</v>
          </cell>
        </row>
        <row r="1634">
          <cell r="B1634" t="str">
            <v>ហុង សម្បត្តិ</v>
          </cell>
          <cell r="C1634" t="str">
            <v>1842100451</v>
          </cell>
          <cell r="D1634" t="str">
            <v>ហុង សម្បត្តិ</v>
          </cell>
          <cell r="E1634" t="str">
            <v>HONG SAMBATH</v>
          </cell>
          <cell r="F1634" t="str">
            <v>0010002785345</v>
          </cell>
        </row>
        <row r="1635">
          <cell r="B1635" t="str">
            <v>ហឿន សុខណា</v>
          </cell>
          <cell r="C1635" t="str">
            <v>1821400234</v>
          </cell>
          <cell r="D1635" t="str">
            <v>ហឿន សុខណា</v>
          </cell>
          <cell r="E1635" t="str">
            <v>HOEUN SOKNA</v>
          </cell>
          <cell r="F1635" t="str">
            <v>0010002876731</v>
          </cell>
        </row>
        <row r="1636">
          <cell r="B1636" t="str">
            <v>ទែន សុខន</v>
          </cell>
          <cell r="C1636">
            <v>1850800241</v>
          </cell>
          <cell r="D1636" t="str">
            <v>ទែន សុខន</v>
          </cell>
          <cell r="E1636" t="str">
            <v>TEN SOKHORN</v>
          </cell>
          <cell r="F1636" t="str">
            <v>0010003726733</v>
          </cell>
        </row>
        <row r="1637">
          <cell r="B1637" t="str">
            <v>លី សុខា</v>
          </cell>
          <cell r="C1637" t="str">
            <v>1810600192</v>
          </cell>
          <cell r="D1637" t="str">
            <v>លី សុខា</v>
          </cell>
          <cell r="E1637" t="str">
            <v>LY SOKHA</v>
          </cell>
          <cell r="F1637" t="str">
            <v>0370000063136</v>
          </cell>
        </row>
        <row r="1638">
          <cell r="B1638" t="str">
            <v>ពេជ្រ ខន</v>
          </cell>
          <cell r="C1638" t="str">
            <v>1821400270</v>
          </cell>
          <cell r="D1638" t="str">
            <v>ពេជ្រ ខន</v>
          </cell>
          <cell r="E1638" t="str">
            <v>PICH KHORN</v>
          </cell>
          <cell r="F1638" t="str">
            <v>0010002531637</v>
          </cell>
        </row>
        <row r="1639">
          <cell r="B1639" t="str">
            <v>ហាត ទៀងបូរេន</v>
          </cell>
          <cell r="C1639">
            <v>1820600274</v>
          </cell>
          <cell r="D1639" t="str">
            <v>ហាត ទៀងបូរេន</v>
          </cell>
          <cell r="E1639" t="str">
            <v>HATH TIENGBOREN</v>
          </cell>
          <cell r="F1639" t="str">
            <v>0370000110053</v>
          </cell>
        </row>
        <row r="1640">
          <cell r="B1640" t="str">
            <v>ស៊ីន កុសល</v>
          </cell>
          <cell r="C1640" t="str">
            <v>1820700334</v>
          </cell>
          <cell r="D1640" t="str">
            <v>ស៊ីន កុសល</v>
          </cell>
          <cell r="E1640" t="str">
            <v>SIN KOSAL</v>
          </cell>
          <cell r="F1640" t="str">
            <v>0100000076818</v>
          </cell>
        </row>
        <row r="1641">
          <cell r="B1641" t="str">
            <v>សិត បញ្ញា</v>
          </cell>
          <cell r="C1641" t="str">
            <v>1850800109</v>
          </cell>
          <cell r="D1641" t="str">
            <v>សិត បញ្ញា</v>
          </cell>
          <cell r="E1641" t="str">
            <v>SETH PANHA</v>
          </cell>
          <cell r="F1641" t="str">
            <v>0140000078189</v>
          </cell>
        </row>
        <row r="1642">
          <cell r="B1642" t="str">
            <v>គឹម សំភារៈ</v>
          </cell>
          <cell r="C1642" t="str">
            <v>1802100476</v>
          </cell>
          <cell r="D1642" t="str">
            <v>គឹម សំភារៈ</v>
          </cell>
          <cell r="E1642" t="str">
            <v>KIM SAMPHEARAK</v>
          </cell>
          <cell r="F1642" t="str">
            <v>0140000077832</v>
          </cell>
        </row>
        <row r="1643">
          <cell r="B1643" t="str">
            <v>ហ៊ី ហាក់</v>
          </cell>
          <cell r="C1643" t="str">
            <v>1830800348</v>
          </cell>
          <cell r="D1643" t="str">
            <v>ហ៊ី ហាក់</v>
          </cell>
          <cell r="E1643" t="str">
            <v>HY HAK</v>
          </cell>
          <cell r="F1643" t="str">
            <v>0010002526307</v>
          </cell>
        </row>
        <row r="1644">
          <cell r="B1644" t="str">
            <v>រៃ ធារិទ្ធ</v>
          </cell>
          <cell r="C1644" t="str">
            <v>1820300289</v>
          </cell>
          <cell r="D1644" t="str">
            <v>រៃ ធារិទ្ធ</v>
          </cell>
          <cell r="E1644" t="str">
            <v>REY THEARITH</v>
          </cell>
          <cell r="F1644" t="str">
            <v>0010002526056</v>
          </cell>
        </row>
        <row r="1645">
          <cell r="B1645" t="str">
            <v>សៀង ពិដោរ</v>
          </cell>
          <cell r="C1645" t="str">
            <v>2810800234</v>
          </cell>
          <cell r="D1645" t="str">
            <v>សៀង ពិដោរ</v>
          </cell>
          <cell r="E1645" t="str">
            <v>SIENG PIDOR</v>
          </cell>
          <cell r="F1645" t="str">
            <v>0010002526118</v>
          </cell>
        </row>
        <row r="1646">
          <cell r="B1646" t="str">
            <v>ឡុង បូថាត</v>
          </cell>
          <cell r="C1646" t="str">
            <v>2760400022</v>
          </cell>
          <cell r="D1646" t="str">
            <v>ឡុង បូថាត</v>
          </cell>
          <cell r="E1646" t="str">
            <v>LONG BOTHAT</v>
          </cell>
          <cell r="F1646" t="str">
            <v>0140000077824</v>
          </cell>
        </row>
        <row r="1647">
          <cell r="B1647" t="str">
            <v>សុខ ស៊ុនឡេង</v>
          </cell>
          <cell r="C1647">
            <v>1840800286</v>
          </cell>
          <cell r="D1647" t="str">
            <v>សុខ ស៊ុនឡេង</v>
          </cell>
          <cell r="E1647" t="str">
            <v>SOK SUNLENG</v>
          </cell>
          <cell r="F1647" t="str">
            <v>0420000072892</v>
          </cell>
        </row>
        <row r="1648">
          <cell r="B1648" t="str">
            <v>អ៊ុង គង្គា</v>
          </cell>
          <cell r="C1648">
            <v>1721400143</v>
          </cell>
          <cell r="D1648" t="str">
            <v>អ៊ុង គង្គា</v>
          </cell>
          <cell r="E1648" t="str">
            <v>UONG KONGKEA</v>
          </cell>
          <cell r="F1648" t="str">
            <v>0380000039214</v>
          </cell>
        </row>
        <row r="1649">
          <cell r="B1649" t="str">
            <v>រ័ត្ន ពិសិដ្ឋ</v>
          </cell>
          <cell r="C1649">
            <v>1892000141</v>
          </cell>
          <cell r="D1649" t="str">
            <v>រ័ត្ន ពិសិដ្ឋ</v>
          </cell>
          <cell r="E1649" t="str">
            <v>ROTH PESETH</v>
          </cell>
          <cell r="F1649" t="str">
            <v>0420000114307</v>
          </cell>
        </row>
        <row r="1650">
          <cell r="B1650" t="str">
            <v>នូវ ផាន់ណា</v>
          </cell>
          <cell r="C1650">
            <v>1852100539</v>
          </cell>
          <cell r="D1650" t="str">
            <v>នូវ ផាន់ណា</v>
          </cell>
          <cell r="E1650" t="str">
            <v>NOUV PHANNA</v>
          </cell>
          <cell r="F1650">
            <v>380000133873</v>
          </cell>
        </row>
        <row r="1651">
          <cell r="B1651" t="str">
            <v>ហេ សុខសាយ</v>
          </cell>
          <cell r="C1651" t="str">
            <v>1671000050</v>
          </cell>
          <cell r="D1651" t="str">
            <v>ហេ សុខសាយ</v>
          </cell>
          <cell r="E1651" t="str">
            <v>HE SOKSAY</v>
          </cell>
          <cell r="F1651" t="str">
            <v>0290000045339</v>
          </cell>
        </row>
        <row r="1652">
          <cell r="B1652" t="str">
            <v>ជា ច័ន្ទធី</v>
          </cell>
          <cell r="C1652">
            <v>1800500186</v>
          </cell>
          <cell r="D1652" t="str">
            <v>ជា ច័ន្ទធី</v>
          </cell>
          <cell r="E1652" t="str">
            <v>CHEA CHANTHY</v>
          </cell>
          <cell r="F1652" t="str">
            <v>0290000042887</v>
          </cell>
        </row>
        <row r="1653">
          <cell r="B1653" t="str">
            <v>ឡាង ពិសិដ្ឋ</v>
          </cell>
          <cell r="C1653">
            <v>1861000132</v>
          </cell>
          <cell r="D1653" t="str">
            <v>ឡាង ពិសិដ្ឋ</v>
          </cell>
          <cell r="E1653" t="str">
            <v>LANG PISETH</v>
          </cell>
          <cell r="F1653">
            <v>290000197503</v>
          </cell>
        </row>
        <row r="1654">
          <cell r="B1654" t="str">
            <v>ផាន កុសលវិចិត្រ</v>
          </cell>
          <cell r="C1654">
            <v>1810800419</v>
          </cell>
          <cell r="D1654" t="str">
            <v>ផាន កុសលវិចិត្រ</v>
          </cell>
          <cell r="E1654" t="str">
            <v>PHAN KOSOLVICHETH</v>
          </cell>
          <cell r="F1654" t="str">
            <v>0530000012601</v>
          </cell>
        </row>
        <row r="1655">
          <cell r="B1655" t="str">
            <v>ស៊ូ សំអាន</v>
          </cell>
          <cell r="C1655">
            <v>1861000064</v>
          </cell>
          <cell r="D1655" t="str">
            <v>ស៊ូ សំអាន</v>
          </cell>
          <cell r="E1655" t="str">
            <v>SOU SAMAN</v>
          </cell>
          <cell r="F1655" t="str">
            <v>0290000042674</v>
          </cell>
        </row>
        <row r="1656">
          <cell r="B1656" t="str">
            <v>នូ សាវុធ</v>
          </cell>
          <cell r="C1656">
            <v>1690800853</v>
          </cell>
          <cell r="D1656" t="str">
            <v>នូ សាវុធ</v>
          </cell>
          <cell r="E1656" t="str">
            <v>NOU SAVOTH</v>
          </cell>
          <cell r="F1656" t="str">
            <v>0500000027602</v>
          </cell>
        </row>
        <row r="1657">
          <cell r="B1657" t="str">
            <v>គុណ សុខហៀង</v>
          </cell>
          <cell r="C1657">
            <v>1861500097</v>
          </cell>
          <cell r="D1657" t="str">
            <v>គុណ សុខហៀង</v>
          </cell>
          <cell r="E1657" t="str">
            <v>KUN SOKHEANG</v>
          </cell>
          <cell r="F1657" t="str">
            <v>0500000027618</v>
          </cell>
        </row>
        <row r="1658">
          <cell r="B1658" t="str">
            <v>គុយ ឌី</v>
          </cell>
          <cell r="C1658">
            <v>1931300039</v>
          </cell>
          <cell r="D1658" t="str">
            <v>គុយ ឌី</v>
          </cell>
          <cell r="E1658" t="str">
            <v>KUY DY</v>
          </cell>
          <cell r="F1658">
            <v>500000018417</v>
          </cell>
        </row>
        <row r="1659">
          <cell r="B1659" t="str">
            <v>វាសនា ជីវី</v>
          </cell>
          <cell r="C1659">
            <v>1821400289</v>
          </cell>
          <cell r="D1659" t="str">
            <v>វាសនា ជីវី</v>
          </cell>
          <cell r="E1659" t="str">
            <v>VEASNA CHIVY</v>
          </cell>
          <cell r="F1659" t="str">
            <v>0540000009948</v>
          </cell>
        </row>
        <row r="1660">
          <cell r="B1660" t="str">
            <v>នៅ សុមនា</v>
          </cell>
          <cell r="C1660">
            <v>1811400014</v>
          </cell>
          <cell r="D1660" t="str">
            <v>នៅ សុមនា</v>
          </cell>
          <cell r="E1660" t="str">
            <v>NEOU SOMEAKNEA</v>
          </cell>
          <cell r="F1660" t="str">
            <v>0420000130035</v>
          </cell>
        </row>
        <row r="1661">
          <cell r="B1661" t="str">
            <v>វ៉ា សុភក្ដិ</v>
          </cell>
          <cell r="C1661">
            <v>1881400158</v>
          </cell>
          <cell r="D1661" t="str">
            <v>វ៉ា សុភក្ដិ</v>
          </cell>
          <cell r="E1661" t="str">
            <v>VA SOPHEAK</v>
          </cell>
          <cell r="F1661">
            <v>540000097106</v>
          </cell>
        </row>
        <row r="1662">
          <cell r="B1662" t="str">
            <v>ហៀប ម៉ានិត</v>
          </cell>
          <cell r="C1662">
            <v>1851500099</v>
          </cell>
          <cell r="D1662" t="str">
            <v>ហៀប ម៉ានិត</v>
          </cell>
          <cell r="E1662" t="str">
            <v>HEAP MANIT</v>
          </cell>
          <cell r="F1662" t="str">
            <v>0250000098368</v>
          </cell>
        </row>
        <row r="1663">
          <cell r="B1663" t="str">
            <v>អ៊ុន សុខកេង</v>
          </cell>
          <cell r="C1663">
            <v>2861500092</v>
          </cell>
          <cell r="D1663" t="str">
            <v>អ៊ុន សុខកេង</v>
          </cell>
          <cell r="E1663" t="str">
            <v>UN SOK KENG</v>
          </cell>
          <cell r="F1663" t="str">
            <v>0250000098376</v>
          </cell>
        </row>
        <row r="1664">
          <cell r="B1664" t="str">
            <v>ថោង សំអាត</v>
          </cell>
          <cell r="C1664">
            <v>1682000205</v>
          </cell>
          <cell r="D1664" t="str">
            <v>ថោង សំអាត</v>
          </cell>
          <cell r="E1664" t="str">
            <v>THONG SAMATH</v>
          </cell>
          <cell r="F1664" t="str">
            <v>0410000087444</v>
          </cell>
        </row>
        <row r="1665">
          <cell r="B1665" t="str">
            <v>វណ្ណ ដាវីន</v>
          </cell>
          <cell r="C1665">
            <v>2001600006</v>
          </cell>
          <cell r="D1665" t="str">
            <v>វណ្ណ ដាវីន</v>
          </cell>
          <cell r="E1665" t="str">
            <v>VANN DAVIN</v>
          </cell>
          <cell r="F1665">
            <v>410000250515</v>
          </cell>
        </row>
        <row r="1666">
          <cell r="B1666" t="str">
            <v>មាស សុខខឿន</v>
          </cell>
          <cell r="C1666">
            <v>1871600028</v>
          </cell>
          <cell r="D1666" t="str">
            <v>មាស សុខខឿន</v>
          </cell>
          <cell r="E1666" t="str">
            <v>MEAS SOKKHOEUN</v>
          </cell>
          <cell r="F1666">
            <v>410000251597</v>
          </cell>
        </row>
        <row r="1667">
          <cell r="B1667" t="str">
            <v>ប៉ាង សុខជា</v>
          </cell>
          <cell r="C1667" t="str">
            <v>1800800115</v>
          </cell>
          <cell r="D1667" t="str">
            <v>ប៉ាង សុខជា</v>
          </cell>
          <cell r="E1667" t="str">
            <v>PANG SOKCHEA</v>
          </cell>
          <cell r="F1667" t="str">
            <v>0080000313436</v>
          </cell>
        </row>
        <row r="1668">
          <cell r="B1668" t="str">
            <v>ជួប ផាន្នី</v>
          </cell>
          <cell r="C1668" t="str">
            <v>1730800221</v>
          </cell>
          <cell r="D1668" t="str">
            <v>ជួប ផាន្នី</v>
          </cell>
          <cell r="E1668" t="str">
            <v>CHUOP PHANY</v>
          </cell>
          <cell r="F1668" t="str">
            <v>0080000312968</v>
          </cell>
        </row>
        <row r="1669">
          <cell r="B1669" t="str">
            <v>សេង ធារ៉ា</v>
          </cell>
          <cell r="C1669" t="str">
            <v>1851500116</v>
          </cell>
          <cell r="D1669" t="str">
            <v>សេង ធារ៉ា</v>
          </cell>
          <cell r="E1669" t="str">
            <v>SENG THEARA</v>
          </cell>
          <cell r="F1669" t="str">
            <v>0080000313444</v>
          </cell>
        </row>
        <row r="1670">
          <cell r="B1670" t="str">
            <v>គង់ សៅដា</v>
          </cell>
          <cell r="C1670">
            <v>1891000111</v>
          </cell>
          <cell r="D1670" t="str">
            <v>គង់ សៅដា</v>
          </cell>
          <cell r="E1670" t="str">
            <v>KONG SAODA</v>
          </cell>
          <cell r="F1670" t="str">
            <v>0420000134553</v>
          </cell>
        </row>
        <row r="1671">
          <cell r="B1671" t="str">
            <v>តុង សំនៀង</v>
          </cell>
          <cell r="C1671" t="str">
            <v>1820500201</v>
          </cell>
          <cell r="D1671" t="str">
            <v>តុង សំនៀង</v>
          </cell>
          <cell r="E1671" t="str">
            <v>TONG SAMNIENG</v>
          </cell>
          <cell r="F1671" t="str">
            <v>0030000162759</v>
          </cell>
        </row>
        <row r="1672">
          <cell r="B1672" t="str">
            <v>ប៉ោ សោភ័ណ</v>
          </cell>
          <cell r="C1672" t="str">
            <v>2841200237</v>
          </cell>
          <cell r="D1672" t="str">
            <v>ប៉ោ សោភ័ណ</v>
          </cell>
          <cell r="E1672" t="str">
            <v>POR SOPHORN</v>
          </cell>
          <cell r="F1672" t="str">
            <v>0030000162821</v>
          </cell>
        </row>
        <row r="1673">
          <cell r="B1673" t="str">
            <v>ម៉ែន ទិត្យនរល័ក្ស</v>
          </cell>
          <cell r="C1673" t="str">
            <v>1801200401</v>
          </cell>
          <cell r="D1673" t="str">
            <v>ម៉ែន ទិត្យនរល័ក្ស</v>
          </cell>
          <cell r="E1673" t="str">
            <v>MEN TITH NOLEAK</v>
          </cell>
          <cell r="F1673" t="str">
            <v>0030000162837</v>
          </cell>
        </row>
        <row r="1674">
          <cell r="B1674" t="str">
            <v>បូ ហុកចេង</v>
          </cell>
          <cell r="C1674" t="str">
            <v>1860800241</v>
          </cell>
          <cell r="D1674" t="str">
            <v>បូ ហុកចេង</v>
          </cell>
          <cell r="E1674" t="str">
            <v>BO HOKCHENG</v>
          </cell>
          <cell r="F1674" t="str">
            <v>0010002531491</v>
          </cell>
        </row>
        <row r="1675">
          <cell r="B1675" t="str">
            <v>ពុំ មរតក</v>
          </cell>
          <cell r="C1675" t="str">
            <v>2881800035</v>
          </cell>
          <cell r="D1675" t="str">
            <v>ពុំ មរតក</v>
          </cell>
          <cell r="E1675" t="str">
            <v>PUM MORODOK</v>
          </cell>
          <cell r="F1675" t="str">
            <v>0030000162848</v>
          </cell>
        </row>
        <row r="1676">
          <cell r="B1676" t="str">
            <v>ង៉ាន់ រចនា</v>
          </cell>
          <cell r="C1676" t="str">
            <v>1791900016</v>
          </cell>
          <cell r="D1676" t="str">
            <v>ង៉ាន់ រចនា</v>
          </cell>
          <cell r="E1676" t="str">
            <v>NGAN RACHANA</v>
          </cell>
          <cell r="F1676" t="str">
            <v>0390000018891</v>
          </cell>
        </row>
        <row r="1677">
          <cell r="B1677" t="str">
            <v>ចាន់ សុភ័ក្រ</v>
          </cell>
          <cell r="C1677">
            <v>1861900035</v>
          </cell>
          <cell r="D1677" t="str">
            <v>ចាន់ សុភ័ក្រ</v>
          </cell>
          <cell r="E1677" t="str">
            <v>CHAN SOPHEAK</v>
          </cell>
          <cell r="F1677">
            <v>390000049134</v>
          </cell>
        </row>
        <row r="1678">
          <cell r="B1678" t="str">
            <v>ធួង សំណាង</v>
          </cell>
          <cell r="C1678" t="str">
            <v>1810300385</v>
          </cell>
          <cell r="D1678" t="str">
            <v>ធួង សំណាង</v>
          </cell>
          <cell r="E1678" t="str">
            <v>THUONG SAMNANG</v>
          </cell>
          <cell r="F1678" t="str">
            <v>0010002535683</v>
          </cell>
        </row>
        <row r="1679">
          <cell r="B1679" t="str">
            <v>កាន់ វណ្ណី</v>
          </cell>
          <cell r="C1679" t="str">
            <v>1822000202</v>
          </cell>
          <cell r="D1679" t="str">
            <v>កាន់ វណ្ណី</v>
          </cell>
          <cell r="E1679" t="str">
            <v>KAN VANNY</v>
          </cell>
          <cell r="F1679" t="str">
            <v>0340000016808</v>
          </cell>
        </row>
        <row r="1680">
          <cell r="B1680" t="str">
            <v>ឈឹម សុខសំបូរ</v>
          </cell>
          <cell r="C1680" t="str">
            <v>1842000129</v>
          </cell>
          <cell r="D1680" t="str">
            <v>ឈឹម សុខសំបូរ</v>
          </cell>
          <cell r="E1680" t="str">
            <v>CHHIM SOKSAMBO</v>
          </cell>
          <cell r="F1680" t="str">
            <v>0010002536205</v>
          </cell>
        </row>
        <row r="1681">
          <cell r="B1681" t="str">
            <v>រាជ កុសល់</v>
          </cell>
          <cell r="C1681">
            <v>1952000053</v>
          </cell>
          <cell r="D1681" t="str">
            <v>រាជ កុសល់</v>
          </cell>
          <cell r="E1681" t="str">
            <v>REACH KOSAL</v>
          </cell>
          <cell r="F1681">
            <v>340000266798</v>
          </cell>
        </row>
        <row r="1682">
          <cell r="B1682" t="str">
            <v>កឹម ចណ្ណារិទ្ធ</v>
          </cell>
          <cell r="C1682" t="str">
            <v>1832100516</v>
          </cell>
          <cell r="D1682" t="str">
            <v>កឹម ចណ្ណារិទ្ធ</v>
          </cell>
          <cell r="E1682" t="str">
            <v>KEM CHANNARITH</v>
          </cell>
          <cell r="F1682" t="str">
            <v>0010002561487</v>
          </cell>
        </row>
        <row r="1683">
          <cell r="B1683" t="str">
            <v>ចាន់ រស្មីត</v>
          </cell>
          <cell r="C1683">
            <v>1872100003</v>
          </cell>
          <cell r="D1683" t="str">
            <v>ចាន់ រស្មីត</v>
          </cell>
          <cell r="E1683" t="str">
            <v>CHAN RAKSMIT</v>
          </cell>
          <cell r="F1683" t="str">
            <v>0280000074619</v>
          </cell>
        </row>
        <row r="1684">
          <cell r="B1684" t="str">
            <v>សេង រស្មី</v>
          </cell>
          <cell r="C1684">
            <v>1952100146</v>
          </cell>
          <cell r="D1684" t="str">
            <v>សេង រស្មី</v>
          </cell>
          <cell r="E1684" t="str">
            <v>SENG RASMEY</v>
          </cell>
          <cell r="F1684">
            <v>280000139478</v>
          </cell>
        </row>
        <row r="1685">
          <cell r="B1685" t="str">
            <v>ពុធ សុភ័ក្រ</v>
          </cell>
          <cell r="C1685">
            <v>2932100113</v>
          </cell>
          <cell r="D1685" t="str">
            <v>ពុធ សុភ័ក្រ</v>
          </cell>
          <cell r="E1685" t="str">
            <v>PUTH SOPHEAK</v>
          </cell>
          <cell r="F1685">
            <v>280000287841</v>
          </cell>
        </row>
        <row r="1686">
          <cell r="B1686" t="str">
            <v>ស៊ីម ម៉ៅ</v>
          </cell>
          <cell r="C1686">
            <v>1790300141</v>
          </cell>
          <cell r="D1686" t="str">
            <v>ស៊ីម ម៉ៅ</v>
          </cell>
          <cell r="E1686" t="str">
            <v>SIM MAO</v>
          </cell>
          <cell r="F1686" t="str">
            <v>0550000007536</v>
          </cell>
        </row>
        <row r="1687">
          <cell r="B1687" t="str">
            <v>កែ សោភា</v>
          </cell>
          <cell r="C1687">
            <v>2860200369</v>
          </cell>
          <cell r="D1687" t="str">
            <v>កែ សោភា</v>
          </cell>
          <cell r="E1687" t="str">
            <v>KE SORPHEA</v>
          </cell>
          <cell r="F1687" t="str">
            <v>0550000007528</v>
          </cell>
        </row>
        <row r="1688">
          <cell r="B1688" t="str">
            <v>សួន បញ្ញា</v>
          </cell>
          <cell r="C1688">
            <v>1870700312</v>
          </cell>
          <cell r="D1688" t="str">
            <v>សួន បញ្ញា</v>
          </cell>
          <cell r="E1688" t="str">
            <v>SUON PANHA</v>
          </cell>
          <cell r="F1688" t="str">
            <v>0420000122498</v>
          </cell>
        </row>
        <row r="1689">
          <cell r="B1689" t="str">
            <v>លី សារឹមវឌ្ឍនៈ</v>
          </cell>
          <cell r="C1689">
            <v>1990700015</v>
          </cell>
          <cell r="D1689" t="str">
            <v>លី សារឹមវឌ្ឍនៈ</v>
          </cell>
          <cell r="E1689" t="str">
            <v>LY SARIMVATHNAK</v>
          </cell>
          <cell r="F1689">
            <v>100000286127</v>
          </cell>
        </row>
        <row r="1690">
          <cell r="B1690" t="str">
            <v>រាម សុមិត្រ</v>
          </cell>
          <cell r="C1690">
            <v>1872400005</v>
          </cell>
          <cell r="D1690" t="str">
            <v>រាម សុមិត្រ</v>
          </cell>
          <cell r="E1690" t="str">
            <v>REAM SOMIT</v>
          </cell>
          <cell r="F1690" t="str">
            <v>0070000110122</v>
          </cell>
        </row>
        <row r="1691">
          <cell r="B1691" t="str">
            <v>ប៉េង ម៉ាឡៃ</v>
          </cell>
          <cell r="C1691">
            <v>1840100026</v>
          </cell>
          <cell r="D1691" t="str">
            <v>ប៉េង ម៉ាឡៃ</v>
          </cell>
          <cell r="E1691" t="str">
            <v>PENG MALAY</v>
          </cell>
          <cell r="F1691" t="str">
            <v>0070000110138</v>
          </cell>
        </row>
        <row r="1692">
          <cell r="B1692" t="str">
            <v>ភី សុភាព</v>
          </cell>
          <cell r="C1692">
            <v>1880100124</v>
          </cell>
          <cell r="D1692" t="str">
            <v>ភី សុភាព</v>
          </cell>
          <cell r="E1692" t="str">
            <v>PHY SOPHEAP</v>
          </cell>
          <cell r="F1692" t="str">
            <v>0420000114668</v>
          </cell>
        </row>
        <row r="1693">
          <cell r="B1693" t="str">
            <v>ទេស វល័ក្ខ</v>
          </cell>
          <cell r="C1693">
            <v>2920200056</v>
          </cell>
          <cell r="D1693" t="str">
            <v>ទេស វល័ក្ខ</v>
          </cell>
          <cell r="E1693" t="str">
            <v>TES VOLEAK</v>
          </cell>
          <cell r="F1693">
            <v>10006531321</v>
          </cell>
        </row>
        <row r="1694">
          <cell r="B1694" t="str">
            <v>អន វ៉ាត</v>
          </cell>
          <cell r="C1694" t="str">
            <v>1800300534</v>
          </cell>
          <cell r="D1694" t="str">
            <v>អន វ៉ាត</v>
          </cell>
          <cell r="E1694" t="str">
            <v>ORN VATH</v>
          </cell>
          <cell r="F1694" t="str">
            <v>0050000086198</v>
          </cell>
        </row>
        <row r="1695">
          <cell r="B1695" t="str">
            <v>លី បូរិន</v>
          </cell>
          <cell r="C1695">
            <v>1950300204</v>
          </cell>
          <cell r="D1695" t="str">
            <v>លី បូរិន</v>
          </cell>
          <cell r="E1695" t="str">
            <v>LY BORIN</v>
          </cell>
          <cell r="F1695">
            <v>300000247627</v>
          </cell>
        </row>
        <row r="1696">
          <cell r="B1696" t="str">
            <v xml:space="preserve">ទុំ ឆាន់នី </v>
          </cell>
          <cell r="C1696">
            <v>2942000119</v>
          </cell>
          <cell r="D1696" t="str">
            <v xml:space="preserve">ទុំ ឆាន់នី </v>
          </cell>
          <cell r="E1696" t="str">
            <v>TUM CHHANNY</v>
          </cell>
          <cell r="F1696">
            <v>10006927233</v>
          </cell>
        </row>
        <row r="1697">
          <cell r="B1697" t="str">
            <v>ឯក ចាន់នូ</v>
          </cell>
          <cell r="C1697" t="str">
            <v>2801400118</v>
          </cell>
          <cell r="D1697" t="str">
            <v>ឯក ចាន់នូ</v>
          </cell>
          <cell r="E1697" t="str">
            <v>EK CHANNOU</v>
          </cell>
          <cell r="F1697" t="str">
            <v>0010002526517</v>
          </cell>
        </row>
        <row r="1698">
          <cell r="B1698" t="str">
            <v>នួន ពន្លកកញ្ញា</v>
          </cell>
          <cell r="C1698" t="str">
            <v>2851200261</v>
          </cell>
          <cell r="D1698" t="str">
            <v>នួន ពន្លកកញ្ញា</v>
          </cell>
          <cell r="E1698" t="str">
            <v>NOUN PONLORK
KANHA</v>
          </cell>
          <cell r="F1698" t="str">
            <v>0010002560025</v>
          </cell>
        </row>
        <row r="1699">
          <cell r="B1699" t="str">
            <v>លី សេរីមង្គល</v>
          </cell>
          <cell r="C1699" t="str">
            <v>2852000034</v>
          </cell>
          <cell r="D1699" t="str">
            <v>លី សេរីមង្គល</v>
          </cell>
          <cell r="E1699" t="str">
            <v>LY SEREYMONGKOL</v>
          </cell>
          <cell r="F1699" t="str">
            <v>0010002544453</v>
          </cell>
        </row>
        <row r="1700">
          <cell r="B1700" t="str">
            <v>សាន សុខគា</v>
          </cell>
          <cell r="C1700">
            <v>1841400283</v>
          </cell>
          <cell r="D1700" t="str">
            <v>សាន សុខគា</v>
          </cell>
          <cell r="E1700" t="str">
            <v>SAN SOKEA</v>
          </cell>
          <cell r="F1700" t="str">
            <v>0060000257381</v>
          </cell>
        </row>
        <row r="1701">
          <cell r="B1701" t="str">
            <v>ស៊ីម គន្ថេង</v>
          </cell>
          <cell r="C1701">
            <v>1830800201</v>
          </cell>
          <cell r="D1701" t="str">
            <v>ស៊ីម គន្ថេង</v>
          </cell>
          <cell r="E1701" t="str">
            <v>SIM KUNTHENG</v>
          </cell>
          <cell r="F1701" t="str">
            <v>0610000005568</v>
          </cell>
        </row>
        <row r="1702">
          <cell r="B1702" t="str">
            <v>ចិ រិទ្ធី</v>
          </cell>
          <cell r="C1702" t="str">
            <v>1721200725</v>
          </cell>
          <cell r="D1702" t="str">
            <v>ចិ រិទ្ធី</v>
          </cell>
          <cell r="E1702" t="str">
            <v>CHEK RITHY</v>
          </cell>
          <cell r="F1702" t="str">
            <v>0010002536558</v>
          </cell>
        </row>
        <row r="1703">
          <cell r="B1703" t="str">
            <v>មៀង ង៉ុន</v>
          </cell>
          <cell r="C1703">
            <v>1851400244</v>
          </cell>
          <cell r="D1703" t="str">
            <v>មៀង ង៉ុន</v>
          </cell>
          <cell r="E1703" t="str">
            <v>MEANG NGON</v>
          </cell>
          <cell r="F1703">
            <v>10006473488</v>
          </cell>
        </row>
        <row r="1704">
          <cell r="B1704" t="str">
            <v>ថ្លាន់ ចិត្រ</v>
          </cell>
          <cell r="C1704">
            <v>1901700167</v>
          </cell>
          <cell r="D1704" t="str">
            <v>ថ្លាន់ ចិត្រ</v>
          </cell>
          <cell r="E1704" t="str">
            <v>THLAN CHETR</v>
          </cell>
          <cell r="F1704">
            <v>220000141704</v>
          </cell>
        </row>
        <row r="1705">
          <cell r="B1705" t="str">
            <v>សេង ម៉ារីយ៉ាន</v>
          </cell>
          <cell r="C1705">
            <v>2921200002</v>
          </cell>
          <cell r="D1705" t="str">
            <v>សេង ម៉ារីយ៉ាន</v>
          </cell>
          <cell r="E1705" t="str">
            <v>SENG MARIYAN</v>
          </cell>
          <cell r="F1705" t="str">
            <v>0420000125201</v>
          </cell>
        </row>
        <row r="1706">
          <cell r="B1706" t="str">
            <v>សែម គឹមឆាយ</v>
          </cell>
          <cell r="C1706">
            <v>1951200343</v>
          </cell>
          <cell r="D1706" t="str">
            <v>សែម គឹមឆាយ</v>
          </cell>
          <cell r="E1706" t="str">
            <v>SEM KIMCHHAY</v>
          </cell>
          <cell r="F1706">
            <v>180000170982</v>
          </cell>
        </row>
        <row r="1707">
          <cell r="B1707" t="str">
            <v>សុខ សេដ្ឋា</v>
          </cell>
          <cell r="C1707">
            <v>1671200090</v>
          </cell>
          <cell r="D1707" t="str">
            <v>សុខ សេដ្ឋា</v>
          </cell>
          <cell r="E1707" t="str">
            <v>SOK SETHA</v>
          </cell>
          <cell r="F1707" t="str">
            <v>0460000015955</v>
          </cell>
        </row>
        <row r="1708">
          <cell r="B1708" t="str">
            <v>ខ្វៃ សុភាព</v>
          </cell>
          <cell r="C1708">
            <v>2700300025</v>
          </cell>
          <cell r="D1708" t="str">
            <v>ខ្វៃ សុភាព</v>
          </cell>
          <cell r="E1708" t="str">
            <v>KHVAY SOPHEAP</v>
          </cell>
          <cell r="F1708" t="str">
            <v>0010002664618</v>
          </cell>
        </row>
        <row r="1709">
          <cell r="B1709" t="str">
            <v>តុប ចាន់រី</v>
          </cell>
          <cell r="C1709">
            <v>1801200084</v>
          </cell>
          <cell r="D1709" t="str">
            <v>តុប ចាន់រី</v>
          </cell>
          <cell r="E1709" t="str">
            <v>TOP CHANRY</v>
          </cell>
          <cell r="F1709" t="str">
            <v>0010002651918</v>
          </cell>
        </row>
        <row r="1710">
          <cell r="B1710" t="str">
            <v>នួន ចំណូល</v>
          </cell>
          <cell r="C1710">
            <v>1681200179</v>
          </cell>
          <cell r="D1710" t="str">
            <v>នួន ចំណូល</v>
          </cell>
          <cell r="E1710" t="str">
            <v>NUON CHAMNOL</v>
          </cell>
          <cell r="F1710" t="str">
            <v>0010002664572</v>
          </cell>
        </row>
        <row r="1711">
          <cell r="B1711" t="str">
            <v>ចាប ចាន់ណារិត</v>
          </cell>
          <cell r="C1711">
            <v>1650600112</v>
          </cell>
          <cell r="D1711" t="str">
            <v>ចាប ចាន់ណារិត</v>
          </cell>
          <cell r="E1711" t="str">
            <v>CHAP CHANNARIT</v>
          </cell>
          <cell r="F1711" t="str">
            <v>0010003267658</v>
          </cell>
        </row>
        <row r="1712">
          <cell r="B1712" t="str">
            <v>ផៃ វង្សា</v>
          </cell>
          <cell r="C1712">
            <v>1731200038</v>
          </cell>
          <cell r="D1712" t="str">
            <v>ផៃ វង្សា</v>
          </cell>
          <cell r="E1712" t="str">
            <v>PHAY VONGSA</v>
          </cell>
          <cell r="F1712" t="str">
            <v>0010003267674</v>
          </cell>
        </row>
        <row r="1713">
          <cell r="B1713" t="str">
            <v>ង៉ាន់ ស្រីរ័ត្ន</v>
          </cell>
          <cell r="C1713">
            <v>2700800039</v>
          </cell>
          <cell r="D1713" t="str">
            <v>ង៉ាន់ ស្រីរ័ត្ន</v>
          </cell>
          <cell r="E1713" t="str">
            <v>NGANN SREYRATH</v>
          </cell>
          <cell r="F1713" t="str">
            <v>0010004542237</v>
          </cell>
        </row>
        <row r="1714">
          <cell r="B1714" t="str">
            <v>ឡាច អេងហ៊ន</v>
          </cell>
          <cell r="C1714">
            <v>1740300112</v>
          </cell>
          <cell r="D1714" t="str">
            <v>ឡាច អេងហ៊ន</v>
          </cell>
          <cell r="E1714" t="str">
            <v>LACH ENGHORN</v>
          </cell>
          <cell r="F1714" t="str">
            <v>0010003318414</v>
          </cell>
        </row>
        <row r="1715">
          <cell r="B1715" t="str">
            <v>លី វណ្ណារ៉ា</v>
          </cell>
          <cell r="C1715" t="str">
            <v>1690800018</v>
          </cell>
          <cell r="D1715" t="str">
            <v>លី វណ្ណារ៉ា</v>
          </cell>
          <cell r="E1715" t="str">
            <v>LY VANNARA</v>
          </cell>
          <cell r="F1715" t="str">
            <v>0010002528369</v>
          </cell>
        </row>
        <row r="1716">
          <cell r="B1716" t="str">
            <v>លឹម សុភា</v>
          </cell>
          <cell r="C1716">
            <v>2820600155</v>
          </cell>
          <cell r="D1716" t="str">
            <v>លឹម សុភា</v>
          </cell>
          <cell r="E1716" t="str">
            <v>LIM SOPHEA</v>
          </cell>
          <cell r="F1716">
            <v>10002664521</v>
          </cell>
        </row>
        <row r="1717">
          <cell r="B1717" t="str">
            <v>ងួន ឆេង</v>
          </cell>
          <cell r="C1717" t="str">
            <v>1772000078</v>
          </cell>
          <cell r="D1717" t="str">
            <v>ងួន ឆេង</v>
          </cell>
          <cell r="E1717" t="str">
            <v>NGOUN CHHENG</v>
          </cell>
          <cell r="F1717" t="str">
            <v>0010002536507</v>
          </cell>
        </row>
        <row r="1718">
          <cell r="B1718" t="str">
            <v>ជុំ សុកម៉ោ</v>
          </cell>
          <cell r="C1718">
            <v>1900300288</v>
          </cell>
          <cell r="D1718" t="str">
            <v>ជុំ សុកម៉ោ</v>
          </cell>
          <cell r="E1718" t="str">
            <v>CHUM SOKMOR</v>
          </cell>
          <cell r="F1718" t="str">
            <v>0510000116694</v>
          </cell>
        </row>
        <row r="1719">
          <cell r="B1719" t="str">
            <v>រស់ គីមហៀក</v>
          </cell>
          <cell r="C1719">
            <v>2921200110</v>
          </cell>
          <cell r="D1719" t="str">
            <v>រស់ គីមហៀក</v>
          </cell>
          <cell r="E1719" t="str">
            <v>ROS KIMHEAK</v>
          </cell>
          <cell r="F1719" t="str">
            <v>0010003676434</v>
          </cell>
        </row>
        <row r="1720">
          <cell r="B1720" t="str">
            <v>ហម សូលក្ខណ៍</v>
          </cell>
          <cell r="C1720">
            <v>2731200307</v>
          </cell>
          <cell r="D1720" t="str">
            <v>ហម សូលក្ខណ៍</v>
          </cell>
          <cell r="E1720" t="str">
            <v>HAM SOLEAK</v>
          </cell>
          <cell r="F1720" t="str">
            <v>0010002668508</v>
          </cell>
        </row>
        <row r="1721">
          <cell r="B1721" t="str">
            <v>ឈឹម សូនី</v>
          </cell>
          <cell r="C1721" t="str">
            <v>1790300392</v>
          </cell>
          <cell r="D1721" t="str">
            <v>ឈឹម សូនី</v>
          </cell>
          <cell r="E1721" t="str">
            <v>CHHIM SONY</v>
          </cell>
          <cell r="F1721" t="str">
            <v>0010002526617</v>
          </cell>
        </row>
        <row r="1722">
          <cell r="B1722" t="str">
            <v>អិន ស៊ុន</v>
          </cell>
          <cell r="C1722" t="str">
            <v>1712100379</v>
          </cell>
          <cell r="D1722" t="str">
            <v>អិន ស៊ុន</v>
          </cell>
          <cell r="E1722" t="str">
            <v>IN SUN</v>
          </cell>
          <cell r="F1722" t="str">
            <v>0010002526129</v>
          </cell>
        </row>
        <row r="1723">
          <cell r="B1723" t="str">
            <v>ឃី សារិន</v>
          </cell>
          <cell r="C1723" t="str">
            <v>1700700012</v>
          </cell>
          <cell r="D1723" t="str">
            <v>ឃី សារិន</v>
          </cell>
          <cell r="E1723" t="str">
            <v>KHY SARIN</v>
          </cell>
          <cell r="F1723" t="str">
            <v>0010002542008</v>
          </cell>
        </row>
        <row r="1724">
          <cell r="B1724" t="str">
            <v>អិន គឹមសាន</v>
          </cell>
          <cell r="C1724" t="str">
            <v>1810300407</v>
          </cell>
          <cell r="D1724" t="str">
            <v>អិន គឹមសាន</v>
          </cell>
          <cell r="E1724" t="str">
            <v>IN KIMSAN</v>
          </cell>
          <cell r="F1724" t="str">
            <v>0010003157321</v>
          </cell>
        </row>
        <row r="1725">
          <cell r="B1725" t="str">
            <v>សោម រិទ្ធី</v>
          </cell>
          <cell r="C1725">
            <v>1731200268</v>
          </cell>
          <cell r="D1725" t="str">
            <v>សោម រិទ្ធី</v>
          </cell>
          <cell r="E1725" t="str">
            <v>SOM RITHY</v>
          </cell>
          <cell r="F1725" t="str">
            <v>0010002664548</v>
          </cell>
        </row>
        <row r="1726">
          <cell r="B1726" t="str">
            <v>គឹម រតនា</v>
          </cell>
          <cell r="C1726" t="str">
            <v>1742100025</v>
          </cell>
          <cell r="D1726" t="str">
            <v>គឹម រតនា</v>
          </cell>
          <cell r="E1726" t="str">
            <v>KIM RATNA</v>
          </cell>
          <cell r="F1726" t="str">
            <v>0010002542426</v>
          </cell>
        </row>
        <row r="1727">
          <cell r="B1727" t="str">
            <v>ឡៅហ៊ីម វិជ្ជុលតា</v>
          </cell>
          <cell r="C1727">
            <v>2921200104</v>
          </cell>
          <cell r="D1727" t="str">
            <v>ឡៅហ៊ីម វិជ្ជុលតា</v>
          </cell>
          <cell r="E1727" t="str">
            <v>LAOVHIM VICHULATA</v>
          </cell>
          <cell r="F1727" t="str">
            <v>0480000099262</v>
          </cell>
        </row>
        <row r="1728">
          <cell r="B1728" t="str">
            <v>សាម៉ន ឌីណា</v>
          </cell>
          <cell r="C1728">
            <v>1900800363</v>
          </cell>
          <cell r="D1728" t="str">
            <v>សាម៉ន ឌីណា</v>
          </cell>
          <cell r="E1728" t="str">
            <v>SAMORN DINA</v>
          </cell>
          <cell r="F1728" t="str">
            <v>0010004439533</v>
          </cell>
        </row>
        <row r="1729">
          <cell r="B1729" t="str">
            <v>ជា ពហុណ្ណផល</v>
          </cell>
          <cell r="C1729">
            <v>1691200031</v>
          </cell>
          <cell r="D1729" t="str">
            <v>ជា ពហុណ្ណផល</v>
          </cell>
          <cell r="E1729" t="str">
            <v>CHEA PHAHUNNPHAL</v>
          </cell>
          <cell r="F1729" t="str">
            <v>0010002664351</v>
          </cell>
        </row>
        <row r="1730">
          <cell r="B1730" t="str">
            <v>ថៃ ហង្សា</v>
          </cell>
          <cell r="C1730">
            <v>1711200089</v>
          </cell>
          <cell r="D1730" t="str">
            <v>ថៃ ហង្សា</v>
          </cell>
          <cell r="E1730" t="str">
            <v>THAI HANGSA</v>
          </cell>
          <cell r="F1730" t="str">
            <v>0010002664637</v>
          </cell>
        </row>
        <row r="1731">
          <cell r="B1731" t="str">
            <v>អ៊ីវ សុគន្ធា</v>
          </cell>
          <cell r="C1731">
            <v>2721200497</v>
          </cell>
          <cell r="D1731" t="str">
            <v>អ៊ីវ សុគន្ធា</v>
          </cell>
          <cell r="E1731" t="str">
            <v>IV SOKUNTHEA</v>
          </cell>
          <cell r="F1731" t="str">
            <v>0010003118687</v>
          </cell>
        </row>
        <row r="1732">
          <cell r="B1732" t="str">
            <v>ជិន សុភ័ស</v>
          </cell>
          <cell r="C1732">
            <v>1810800449</v>
          </cell>
          <cell r="D1732" t="str">
            <v>ជិន សុភ័ស</v>
          </cell>
          <cell r="E1732" t="str">
            <v>CHIN SOPHORS</v>
          </cell>
          <cell r="F1732" t="str">
            <v>0010003220791</v>
          </cell>
        </row>
        <row r="1733">
          <cell r="B1733" t="str">
            <v>អ៊ូ រ៉ាមី</v>
          </cell>
          <cell r="C1733" t="str">
            <v>1901500061</v>
          </cell>
          <cell r="D1733" t="str">
            <v>អ៊ូ រ៉ាមី</v>
          </cell>
          <cell r="E1733" t="str">
            <v>OU RAMY</v>
          </cell>
          <cell r="F1733" t="str">
            <v>0010002784578</v>
          </cell>
        </row>
        <row r="1734">
          <cell r="B1734" t="str">
            <v>វង្ស សុវណ្ណតារា</v>
          </cell>
          <cell r="C1734">
            <v>1861200188</v>
          </cell>
          <cell r="D1734" t="str">
            <v>វង្ស សុវណ្ណតារា</v>
          </cell>
          <cell r="E1734" t="str">
            <v>VONG SOVANNDARA</v>
          </cell>
          <cell r="F1734" t="str">
            <v>0010002664645</v>
          </cell>
        </row>
        <row r="1735">
          <cell r="B1735" t="str">
            <v>គឹម សុជាតិ</v>
          </cell>
          <cell r="C1735">
            <v>1802100199</v>
          </cell>
          <cell r="D1735" t="str">
            <v>គឹម សុជាតិ</v>
          </cell>
          <cell r="E1735" t="str">
            <v>KIM SOCHEATH</v>
          </cell>
          <cell r="F1735" t="str">
            <v>0010002536687</v>
          </cell>
        </row>
        <row r="1736">
          <cell r="B1736" t="str">
            <v>គន់ ពុទ្ធិរ័ត្ន</v>
          </cell>
          <cell r="C1736">
            <v>1900600179</v>
          </cell>
          <cell r="D1736" t="str">
            <v>គន់ ពុទ្ធិរ័ត្ន</v>
          </cell>
          <cell r="E1736" t="str">
            <v>KUN PUTHROTH</v>
          </cell>
          <cell r="F1736" t="str">
            <v>0030000491906</v>
          </cell>
        </row>
        <row r="1737">
          <cell r="B1737" t="str">
            <v>សុខ រតនា</v>
          </cell>
          <cell r="C1737">
            <v>1790800390</v>
          </cell>
          <cell r="D1737" t="str">
            <v>សុខ រតនា</v>
          </cell>
          <cell r="E1737" t="str">
            <v>SOK RATHANA</v>
          </cell>
          <cell r="F1737" t="str">
            <v>0520000007092</v>
          </cell>
        </row>
        <row r="1738">
          <cell r="B1738" t="str">
            <v>សុខ ប៉ិចវឌ្ឍនា</v>
          </cell>
          <cell r="C1738">
            <v>1801200439</v>
          </cell>
          <cell r="D1738" t="str">
            <v>សុខ ប៉ិចវឌ្ឍនា</v>
          </cell>
          <cell r="E1738" t="str">
            <v>SOK PECHVATHNA</v>
          </cell>
          <cell r="F1738" t="str">
            <v>0010002664475</v>
          </cell>
        </row>
        <row r="1739">
          <cell r="B1739" t="str">
            <v>ទេព ស៊ីភ័ណ្ឌ</v>
          </cell>
          <cell r="C1739">
            <v>1811200414</v>
          </cell>
          <cell r="D1739" t="str">
            <v>ទេព ស៊ីភ័ណ្ឌ</v>
          </cell>
          <cell r="E1739" t="str">
            <v>TEP SYPHORN</v>
          </cell>
          <cell r="F1739" t="str">
            <v>0420000134154</v>
          </cell>
        </row>
        <row r="1740">
          <cell r="B1740" t="str">
            <v>ប៉ែត ពង្សវិមាន</v>
          </cell>
          <cell r="C1740">
            <v>2741200371</v>
          </cell>
          <cell r="D1740" t="str">
            <v>ប៉ែត ពង្សវិមាន</v>
          </cell>
          <cell r="E1740" t="str">
            <v>PET PONGVIMEAN</v>
          </cell>
          <cell r="F1740" t="str">
            <v>0010002664424</v>
          </cell>
        </row>
        <row r="1741">
          <cell r="B1741" t="str">
            <v>នួន ចិន្តា</v>
          </cell>
          <cell r="C1741">
            <v>2830300260</v>
          </cell>
          <cell r="D1741" t="str">
            <v>នួន ចិន្តា</v>
          </cell>
          <cell r="E1741" t="str">
            <v>NOUN CHENDA</v>
          </cell>
          <cell r="F1741" t="str">
            <v>0010002664661</v>
          </cell>
        </row>
        <row r="1742">
          <cell r="B1742" t="str">
            <v>ហ៊ីង ស៊ីដេត</v>
          </cell>
          <cell r="C1742" t="str">
            <v>1712000037</v>
          </cell>
          <cell r="D1742" t="str">
            <v>ហ៊ីង ស៊ីដេត</v>
          </cell>
          <cell r="E1742" t="str">
            <v>HING SIDETH</v>
          </cell>
          <cell r="F1742" t="str">
            <v>0010002536426</v>
          </cell>
        </row>
        <row r="1743">
          <cell r="B1743" t="str">
            <v>ខេង ខេមរា</v>
          </cell>
          <cell r="C1743">
            <v>1730600027</v>
          </cell>
          <cell r="D1743" t="str">
            <v>ខេង ខេមរា</v>
          </cell>
          <cell r="E1743" t="str">
            <v>KHENG KHEMARA</v>
          </cell>
          <cell r="F1743" t="str">
            <v>0010002532064</v>
          </cell>
        </row>
        <row r="1744">
          <cell r="B1744" t="str">
            <v>ថង សាម៉ុន</v>
          </cell>
          <cell r="C1744" t="str">
            <v>1842100391</v>
          </cell>
          <cell r="D1744" t="str">
            <v>ថង សាម៉ុន</v>
          </cell>
          <cell r="E1744" t="str">
            <v>THORNG SAMON</v>
          </cell>
          <cell r="F1744" t="str">
            <v>0010002555908</v>
          </cell>
        </row>
        <row r="1745">
          <cell r="B1745" t="str">
            <v>អ៊ុក សំសុវត្យា</v>
          </cell>
          <cell r="C1745" t="str">
            <v>1811200178</v>
          </cell>
          <cell r="D1745" t="str">
            <v>អ៊ុក សំសុវត្យា</v>
          </cell>
          <cell r="E1745" t="str">
            <v>OUK SAM SOVATHYA</v>
          </cell>
          <cell r="F1745" t="str">
            <v>0010002525718</v>
          </cell>
        </row>
        <row r="1746">
          <cell r="B1746" t="str">
            <v>ភួង វិសិទ្ធ</v>
          </cell>
          <cell r="C1746">
            <v>1832000162</v>
          </cell>
          <cell r="D1746" t="str">
            <v>ភួង វិសិទ្ធ</v>
          </cell>
          <cell r="E1746" t="str">
            <v>PHUONG VISETH</v>
          </cell>
          <cell r="F1746" t="str">
            <v>0510000005043</v>
          </cell>
        </row>
        <row r="1747">
          <cell r="B1747" t="str">
            <v>គឹម សុខ</v>
          </cell>
          <cell r="C1747" t="str">
            <v>1811200328</v>
          </cell>
          <cell r="D1747" t="str">
            <v>គឹម សុខ</v>
          </cell>
          <cell r="E1747" t="str">
            <v>KIM SOK</v>
          </cell>
          <cell r="F1747" t="str">
            <v>0480000023932</v>
          </cell>
        </row>
        <row r="1748">
          <cell r="B1748" t="str">
            <v>ចាន់ វិចិត្រ</v>
          </cell>
          <cell r="C1748" t="str">
            <v>1851400253</v>
          </cell>
          <cell r="D1748" t="str">
            <v>ចាន់ វិចិត្រ</v>
          </cell>
          <cell r="E1748" t="str">
            <v>CHAN VICHET</v>
          </cell>
          <cell r="F1748" t="str">
            <v>0010002722521</v>
          </cell>
        </row>
        <row r="1749">
          <cell r="B1749" t="str">
            <v>សា កិន្នវីឌី</v>
          </cell>
          <cell r="C1749" t="str">
            <v>1820200520</v>
          </cell>
          <cell r="D1749" t="str">
            <v>សា កិន្នវីឌី</v>
          </cell>
          <cell r="E1749" t="str">
            <v>SA KENNVIDY</v>
          </cell>
          <cell r="F1749" t="str">
            <v>0510000005337</v>
          </cell>
        </row>
        <row r="1750">
          <cell r="B1750" t="str">
            <v>យឹម ពេជ្រម៉ាលីកា</v>
          </cell>
          <cell r="C1750">
            <v>2720300019</v>
          </cell>
          <cell r="D1750" t="str">
            <v>យឹម ពេជ្រម៉ាលីកា</v>
          </cell>
          <cell r="E1750" t="str">
            <v>YIM PICHMALIKA</v>
          </cell>
          <cell r="F1750" t="str">
            <v>0440000054372</v>
          </cell>
        </row>
        <row r="1751">
          <cell r="B1751" t="str">
            <v>ឡាយ ផល្លីន</v>
          </cell>
          <cell r="C1751">
            <v>2872100246</v>
          </cell>
          <cell r="D1751" t="str">
            <v>ឡាយ ផល្លីន</v>
          </cell>
          <cell r="E1751" t="str">
            <v>LAY PHALLIN</v>
          </cell>
          <cell r="F1751" t="str">
            <v>0010002725857</v>
          </cell>
        </row>
        <row r="1752">
          <cell r="B1752" t="str">
            <v>អំ ផល្លា</v>
          </cell>
          <cell r="C1752">
            <v>2790800002</v>
          </cell>
          <cell r="D1752" t="str">
            <v>អំ ផល្លា</v>
          </cell>
          <cell r="E1752" t="str">
            <v>AM PHALLA</v>
          </cell>
          <cell r="F1752" t="str">
            <v>0010002532072</v>
          </cell>
        </row>
        <row r="1753">
          <cell r="B1753" t="str">
            <v>យ៉ែម ផល្លី</v>
          </cell>
          <cell r="C1753">
            <v>1872100578</v>
          </cell>
          <cell r="D1753" t="str">
            <v>យ៉ែម ផល្លី</v>
          </cell>
          <cell r="E1753" t="str">
            <v>YEM PHALLY</v>
          </cell>
          <cell r="F1753" t="str">
            <v>0420000103698</v>
          </cell>
        </row>
        <row r="1754">
          <cell r="B1754" t="str">
            <v>ម៉ម ណង់ដូណា</v>
          </cell>
          <cell r="C1754">
            <v>2921200238</v>
          </cell>
          <cell r="D1754" t="str">
            <v>ម៉ម ណង់ដូណា</v>
          </cell>
          <cell r="E1754" t="str">
            <v>MAM NAN DONA</v>
          </cell>
          <cell r="F1754" t="str">
            <v>0420000103704</v>
          </cell>
        </row>
        <row r="1755">
          <cell r="B1755" t="str">
            <v>ស៊ុម សុជាតិក្រៃឫទ្ធិ</v>
          </cell>
          <cell r="C1755">
            <v>1900300165</v>
          </cell>
          <cell r="D1755" t="str">
            <v>ស៊ុម សុជាតិក្រៃឫទ្ធិ</v>
          </cell>
          <cell r="E1755" t="str">
            <v>SUM SOCHEATKRAI
RITH</v>
          </cell>
          <cell r="F1755" t="str">
            <v>0420000147566</v>
          </cell>
        </row>
        <row r="1756">
          <cell r="B1756" t="str">
            <v>ប៊ុន រតនា</v>
          </cell>
          <cell r="C1756">
            <v>1902100512</v>
          </cell>
          <cell r="D1756" t="str">
            <v>ប៊ុន រតនា</v>
          </cell>
          <cell r="E1756" t="str">
            <v>BUN RATHNA</v>
          </cell>
          <cell r="F1756" t="str">
            <v>0480000398348</v>
          </cell>
        </row>
        <row r="1757">
          <cell r="B1757" t="str">
            <v>ថាង ស៊ាងហៃ</v>
          </cell>
          <cell r="C1757">
            <v>1881000141</v>
          </cell>
          <cell r="D1757" t="str">
            <v>ថាង ស៊ាងហៃ</v>
          </cell>
          <cell r="E1757" t="str">
            <v>THANG SEANG HAI</v>
          </cell>
          <cell r="F1757">
            <v>670000073957</v>
          </cell>
        </row>
        <row r="1758">
          <cell r="B1758" t="str">
            <v>អៀង អម្ពរ</v>
          </cell>
          <cell r="C1758">
            <v>2930600239</v>
          </cell>
          <cell r="D1758" t="str">
            <v>អៀង អម្ពរ</v>
          </cell>
          <cell r="E1758" t="str">
            <v>EANG AMPOR</v>
          </cell>
          <cell r="F1758">
            <v>670000071086</v>
          </cell>
        </row>
        <row r="1759">
          <cell r="B1759" t="str">
            <v>ឈាង ចន្នា</v>
          </cell>
          <cell r="C1759" t="str">
            <v>1832100515</v>
          </cell>
          <cell r="D1759" t="str">
            <v>ឈាង ចន្នា</v>
          </cell>
          <cell r="E1759" t="str">
            <v>CHHEANG CHANNA</v>
          </cell>
          <cell r="F1759" t="str">
            <v>0010002534137</v>
          </cell>
        </row>
        <row r="1760">
          <cell r="B1760" t="str">
            <v>គិត សុភាព</v>
          </cell>
          <cell r="C1760" t="str">
            <v>1802100506</v>
          </cell>
          <cell r="D1760" t="str">
            <v>គិត សុភាព</v>
          </cell>
          <cell r="E1760" t="str">
            <v>KIT SOPHEAP</v>
          </cell>
          <cell r="F1760" t="str">
            <v>0510000005388</v>
          </cell>
        </row>
        <row r="1761">
          <cell r="B1761" t="str">
            <v>ភួង រ័ត្នសុធា</v>
          </cell>
          <cell r="C1761" t="str">
            <v>1871200086</v>
          </cell>
          <cell r="D1761" t="str">
            <v>ភួង រ័ត្នសុធា</v>
          </cell>
          <cell r="E1761" t="str">
            <v>PHOUNG ROTSOTHEA</v>
          </cell>
          <cell r="F1761" t="str">
            <v>0010002554599</v>
          </cell>
        </row>
        <row r="1762">
          <cell r="B1762" t="str">
            <v>ងួន ភុនពិសី</v>
          </cell>
          <cell r="C1762" t="str">
            <v>1872100278</v>
          </cell>
          <cell r="D1762" t="str">
            <v>ងួន ភុនពិសី</v>
          </cell>
          <cell r="E1762" t="str">
            <v>NGUON PHUNPISEY</v>
          </cell>
          <cell r="F1762" t="str">
            <v>0010002555037</v>
          </cell>
        </row>
        <row r="1763">
          <cell r="B1763" t="str">
            <v>ណាំ ម៉េងស្រ៊ន់</v>
          </cell>
          <cell r="C1763" t="str">
            <v>1821400322</v>
          </cell>
          <cell r="D1763" t="str">
            <v>ណាំ ម៉េងស្រ៊ន់</v>
          </cell>
          <cell r="E1763" t="str">
            <v>NAM MENGSRORN</v>
          </cell>
          <cell r="F1763" t="str">
            <v>0010002541438</v>
          </cell>
        </row>
        <row r="1764">
          <cell r="B1764" t="str">
            <v>ទេព សេងហ៊ន</v>
          </cell>
          <cell r="C1764" t="str">
            <v>1862100454</v>
          </cell>
          <cell r="D1764" t="str">
            <v>ទេព សេងហ៊ន</v>
          </cell>
          <cell r="E1764" t="str">
            <v>TEP SENGHORN</v>
          </cell>
          <cell r="F1764" t="str">
            <v>0010002551093</v>
          </cell>
        </row>
        <row r="1765">
          <cell r="B1765" t="str">
            <v>យេន វណ្ណូ</v>
          </cell>
          <cell r="C1765">
            <v>1922100283</v>
          </cell>
          <cell r="D1765" t="str">
            <v>យេន វណ្ណូ</v>
          </cell>
          <cell r="E1765" t="str">
            <v>YEN VANNO</v>
          </cell>
          <cell r="F1765" t="str">
            <v>0420000103933</v>
          </cell>
        </row>
        <row r="1766">
          <cell r="B1766" t="str">
            <v>ចាន់ សាវុធ</v>
          </cell>
          <cell r="C1766">
            <v>1810800218</v>
          </cell>
          <cell r="D1766" t="str">
            <v>ចាន់ សាវុធ</v>
          </cell>
          <cell r="E1766" t="str">
            <v>CHAN SAVUTH</v>
          </cell>
          <cell r="F1766" t="str">
            <v>0420000136278</v>
          </cell>
        </row>
        <row r="1767">
          <cell r="B1767" t="str">
            <v>សាយ ស៊ីមាន</v>
          </cell>
          <cell r="C1767">
            <v>1870300204</v>
          </cell>
          <cell r="D1767" t="str">
            <v>សាយ ស៊ីមាន</v>
          </cell>
          <cell r="E1767" t="str">
            <v>SAY SIMEAN</v>
          </cell>
          <cell r="F1767" t="str">
            <v>0420000131422</v>
          </cell>
        </row>
        <row r="1768">
          <cell r="B1768" t="str">
            <v>ហ៊ុត ភារី</v>
          </cell>
          <cell r="C1768">
            <v>1851400231</v>
          </cell>
          <cell r="D1768" t="str">
            <v>ហ៊ុត ភារី</v>
          </cell>
          <cell r="E1768" t="str">
            <v>HUTH PHEARY</v>
          </cell>
          <cell r="F1768" t="str">
            <v>0420000165165</v>
          </cell>
        </row>
        <row r="1769">
          <cell r="B1769" t="str">
            <v>សេង សំណាង</v>
          </cell>
          <cell r="C1769">
            <v>1862100459</v>
          </cell>
          <cell r="D1769" t="str">
            <v>សេង សំណាង</v>
          </cell>
          <cell r="E1769" t="str">
            <v>SENG SAMNANG</v>
          </cell>
          <cell r="F1769" t="str">
            <v>0010003680059</v>
          </cell>
        </row>
        <row r="1770">
          <cell r="B1770" t="str">
            <v>កុល សុខគ័ង</v>
          </cell>
          <cell r="C1770">
            <v>1870300479</v>
          </cell>
          <cell r="D1770" t="str">
            <v>កុល សុខគ័ង</v>
          </cell>
          <cell r="E1770" t="str">
            <v>KOL SOKKORNG</v>
          </cell>
          <cell r="F1770" t="str">
            <v>0420000133627</v>
          </cell>
        </row>
        <row r="1771">
          <cell r="B1771" t="str">
            <v>លី សុខសម្បត្តិ</v>
          </cell>
          <cell r="C1771" t="str">
            <v>2841200278</v>
          </cell>
          <cell r="D1771" t="str">
            <v>លី សុខសម្បត្តិ</v>
          </cell>
          <cell r="E1771" t="str">
            <v>LY SOKSAMBATH</v>
          </cell>
          <cell r="F1771" t="str">
            <v>0010002689257</v>
          </cell>
        </row>
        <row r="1772">
          <cell r="B1772" t="str">
            <v>ភឿន ផាវី</v>
          </cell>
          <cell r="C1772">
            <v>1800800499</v>
          </cell>
          <cell r="D1772" t="str">
            <v>ភឿន ផាវី</v>
          </cell>
          <cell r="E1772" t="str">
            <v>PHOEUN PHAVY</v>
          </cell>
          <cell r="F1772" t="str">
            <v>0010002542043</v>
          </cell>
        </row>
        <row r="1773">
          <cell r="B1773" t="str">
            <v>គន់ កាន់ណា</v>
          </cell>
          <cell r="C1773">
            <v>1880800223</v>
          </cell>
          <cell r="D1773" t="str">
            <v>គន់ កាន់ណា</v>
          </cell>
          <cell r="E1773" t="str">
            <v>KUN KANNA</v>
          </cell>
          <cell r="F1773" t="str">
            <v>0010003945613</v>
          </cell>
        </row>
        <row r="1774">
          <cell r="B1774" t="str">
            <v>មាន់ ស្រី</v>
          </cell>
          <cell r="C1774">
            <v>2862100227</v>
          </cell>
          <cell r="D1774" t="str">
            <v>មាន់ ស្រី</v>
          </cell>
          <cell r="E1774" t="str">
            <v>MOIN SREY</v>
          </cell>
          <cell r="F1774" t="str">
            <v>0420000131578</v>
          </cell>
        </row>
        <row r="1775">
          <cell r="B1775" t="str">
            <v>គឹម រ៉ាវុធ</v>
          </cell>
          <cell r="C1775">
            <v>1851800040</v>
          </cell>
          <cell r="D1775" t="str">
            <v>គឹម រ៉ាវុធ</v>
          </cell>
          <cell r="E1775" t="str">
            <v>KIM RAVUTH</v>
          </cell>
          <cell r="F1775" t="str">
            <v>0420000111348</v>
          </cell>
        </row>
        <row r="1776">
          <cell r="B1776" t="str">
            <v>សុខ សំអាត</v>
          </cell>
          <cell r="C1776" t="str">
            <v>1672100091</v>
          </cell>
          <cell r="D1776" t="str">
            <v>សុខ សំអាត</v>
          </cell>
          <cell r="E1776" t="str">
            <v>SOK SAM ATH</v>
          </cell>
          <cell r="F1776" t="str">
            <v>0010002532269</v>
          </cell>
        </row>
        <row r="1777">
          <cell r="B1777" t="str">
            <v>វ៉ាន់ សុកលី</v>
          </cell>
          <cell r="C1777" t="str">
            <v>2720800015</v>
          </cell>
          <cell r="D1777" t="str">
            <v>វ៉ាន់ សុកលី</v>
          </cell>
          <cell r="E1777" t="str">
            <v>VAN SOKLY</v>
          </cell>
          <cell r="F1777" t="str">
            <v>0010002532242</v>
          </cell>
        </row>
        <row r="1778">
          <cell r="B1778" t="str">
            <v>ម៉ៅ សុផារិន</v>
          </cell>
          <cell r="C1778">
            <v>2920600165</v>
          </cell>
          <cell r="D1778" t="str">
            <v>ម៉ៅ សុផារិន</v>
          </cell>
          <cell r="E1778" t="str">
            <v>MAO SOPHARIN</v>
          </cell>
          <cell r="F1778" t="str">
            <v>0240000187209</v>
          </cell>
        </row>
        <row r="1779">
          <cell r="B1779" t="str">
            <v>អ៊ុំ វីរៈ</v>
          </cell>
          <cell r="C1779">
            <v>1701200033</v>
          </cell>
          <cell r="D1779" t="str">
            <v>អ៊ុំ វីរៈ</v>
          </cell>
          <cell r="E1779" t="str">
            <v>UM VIRAK</v>
          </cell>
          <cell r="F1779" t="str">
            <v>0010002561897</v>
          </cell>
        </row>
        <row r="1780">
          <cell r="B1780" t="str">
            <v>ប៊ុនធឿន អរុណរតនៈ</v>
          </cell>
          <cell r="C1780">
            <v>1931200168</v>
          </cell>
          <cell r="D1780" t="str">
            <v>ប៊ុនធឿន អរុណរតនៈ</v>
          </cell>
          <cell r="E1780" t="str">
            <v>BUNTHOEUN ARUN
ROTHANAK</v>
          </cell>
          <cell r="F1780" t="str">
            <v>0420000103984</v>
          </cell>
        </row>
        <row r="1781">
          <cell r="B1781" t="str">
            <v>ចាយ រតនៈ</v>
          </cell>
          <cell r="C1781" t="str">
            <v>1820800208</v>
          </cell>
          <cell r="D1781" t="str">
            <v>ចាយ រតនៈ</v>
          </cell>
          <cell r="E1781" t="str">
            <v>CHAY RATTANAK</v>
          </cell>
          <cell r="F1781" t="str">
            <v>0010002552871</v>
          </cell>
        </row>
        <row r="1782">
          <cell r="B1782" t="str">
            <v>វី តូលីន</v>
          </cell>
          <cell r="C1782">
            <v>1871200085</v>
          </cell>
          <cell r="D1782" t="str">
            <v>វី តូលីន</v>
          </cell>
          <cell r="E1782" t="str">
            <v>VY TOLIN</v>
          </cell>
          <cell r="F1782" t="str">
            <v>0420000129118</v>
          </cell>
        </row>
        <row r="1783">
          <cell r="B1783" t="str">
            <v>លឹម សិរី</v>
          </cell>
          <cell r="C1783">
            <v>1941400149</v>
          </cell>
          <cell r="D1783" t="str">
            <v>លឹម សិរី</v>
          </cell>
          <cell r="E1783" t="str">
            <v>LIM SEREY</v>
          </cell>
          <cell r="F1783" t="str">
            <v>0480000317685</v>
          </cell>
        </row>
        <row r="1784">
          <cell r="B1784" t="str">
            <v>ឃុន លក្ខិណា</v>
          </cell>
          <cell r="C1784" t="str">
            <v>2891200177</v>
          </cell>
          <cell r="D1784" t="str">
            <v>ឃុន លក្ខិណា</v>
          </cell>
          <cell r="E1784" t="str">
            <v>KHUN LEAKHANA</v>
          </cell>
          <cell r="F1784" t="str">
            <v>0010002785418</v>
          </cell>
        </row>
        <row r="1785">
          <cell r="B1785" t="str">
            <v>តុង ម៉េងអាង</v>
          </cell>
          <cell r="C1785" t="str">
            <v>1811200316</v>
          </cell>
          <cell r="D1785" t="str">
            <v>តុង ម៉េងអាង</v>
          </cell>
          <cell r="E1785" t="str">
            <v>TONG MENG ANG</v>
          </cell>
          <cell r="F1785" t="str">
            <v>0010002529209</v>
          </cell>
        </row>
        <row r="1786">
          <cell r="B1786" t="str">
            <v>ឈួ វិសេស</v>
          </cell>
          <cell r="C1786" t="str">
            <v>1760200184</v>
          </cell>
          <cell r="D1786" t="str">
            <v>ឈួ វិសេស</v>
          </cell>
          <cell r="E1786" t="str">
            <v>CHHUOR VISES</v>
          </cell>
          <cell r="F1786" t="str">
            <v>0010002533877</v>
          </cell>
        </row>
        <row r="1787">
          <cell r="B1787" t="str">
            <v>ណុប សុខុម</v>
          </cell>
          <cell r="C1787" t="str">
            <v>1792100393</v>
          </cell>
          <cell r="D1787" t="str">
            <v>ណុប សុខុម</v>
          </cell>
          <cell r="E1787" t="str">
            <v>NOP SOKHOM</v>
          </cell>
          <cell r="F1787" t="str">
            <v>0010002722556</v>
          </cell>
        </row>
        <row r="1788">
          <cell r="B1788" t="str">
            <v>រស់ ចន្ថា</v>
          </cell>
          <cell r="C1788" t="str">
            <v>1840300362</v>
          </cell>
          <cell r="D1788" t="str">
            <v>រស់ ចន្ថា</v>
          </cell>
          <cell r="E1788" t="str">
            <v>ROS CHANTHA</v>
          </cell>
          <cell r="F1788" t="str">
            <v>0510000005566</v>
          </cell>
        </row>
        <row r="1789">
          <cell r="B1789" t="str">
            <v>ខាត់ ព្រំសុភត្ត្រា័</v>
          </cell>
          <cell r="C1789" t="str">
            <v>1862100300</v>
          </cell>
          <cell r="D1789" t="str">
            <v>ខាត់ ព្រំសុភត្ត្រា័</v>
          </cell>
          <cell r="E1789" t="str">
            <v>KHAT PROMSOPHEAK
TRA</v>
          </cell>
          <cell r="F1789" t="str">
            <v>0010002555722</v>
          </cell>
        </row>
        <row r="1790">
          <cell r="B1790" t="str">
            <v>ឈាន សុធារិទ្ធិ</v>
          </cell>
          <cell r="C1790" t="str">
            <v>1861200317</v>
          </cell>
          <cell r="D1790" t="str">
            <v>ឈាន សុធារិទ្ធិ</v>
          </cell>
          <cell r="E1790" t="str">
            <v>CHHEAN SOTHEARITH</v>
          </cell>
          <cell r="F1790" t="str">
            <v>0010002785515</v>
          </cell>
        </row>
        <row r="1791">
          <cell r="B1791" t="str">
            <v>សរ ឃាម</v>
          </cell>
          <cell r="C1791">
            <v>1862100448</v>
          </cell>
          <cell r="D1791" t="str">
            <v>សរ ឃាម</v>
          </cell>
          <cell r="E1791" t="str">
            <v>SAR KHEAM</v>
          </cell>
          <cell r="F1791" t="str">
            <v>0010002551085</v>
          </cell>
        </row>
        <row r="1792">
          <cell r="B1792" t="str">
            <v>ឃុន ស្រីលាភ</v>
          </cell>
          <cell r="C1792">
            <v>2921200148</v>
          </cell>
          <cell r="D1792" t="str">
            <v>ឃុន ស្រីលាភ</v>
          </cell>
          <cell r="E1792" t="str">
            <v>KHUN SREY LEAP</v>
          </cell>
          <cell r="F1792" t="str">
            <v>0010003921757</v>
          </cell>
        </row>
        <row r="1793">
          <cell r="B1793" t="str">
            <v>អ៊ុច សិរីរ័ត្ន</v>
          </cell>
          <cell r="C1793">
            <v>2921800042</v>
          </cell>
          <cell r="D1793" t="str">
            <v>អ៊ុច សិរីរ័ត្ន</v>
          </cell>
          <cell r="E1793" t="str">
            <v>UCH SEREY ROTH</v>
          </cell>
          <cell r="F1793" t="str">
            <v>0420000103976</v>
          </cell>
        </row>
        <row r="1794">
          <cell r="B1794" t="str">
            <v>ផេង គ្រុយ</v>
          </cell>
          <cell r="C1794" t="str">
            <v>1832100354</v>
          </cell>
          <cell r="D1794" t="str">
            <v>ផេង គ្រុយ</v>
          </cell>
          <cell r="E1794" t="str">
            <v>PHENG KRUY</v>
          </cell>
          <cell r="F1794" t="str">
            <v>0010002535632</v>
          </cell>
        </row>
        <row r="1795">
          <cell r="B1795" t="str">
            <v>ប៉ែន សារិទ្ធ</v>
          </cell>
          <cell r="C1795" t="str">
            <v>1840700330</v>
          </cell>
          <cell r="D1795" t="str">
            <v>ប៉ែន សារិទ្ធ</v>
          </cell>
          <cell r="E1795" t="str">
            <v>PEN SARITH</v>
          </cell>
          <cell r="F1795" t="str">
            <v>0010002533842</v>
          </cell>
        </row>
        <row r="1796">
          <cell r="B1796" t="str">
            <v>សំរិត ស៊ុំពិទូរ្យ</v>
          </cell>
          <cell r="C1796">
            <v>1911200130</v>
          </cell>
          <cell r="D1796" t="str">
            <v>សំរិត ស៊ុំពិទូរ្យ</v>
          </cell>
          <cell r="E1796" t="str">
            <v>SAMRITH SUM PITOU</v>
          </cell>
          <cell r="F1796" t="str">
            <v>0420000074909</v>
          </cell>
        </row>
        <row r="1797">
          <cell r="B1797" t="str">
            <v>ផេង ខ្នាន</v>
          </cell>
          <cell r="C1797">
            <v>1890700123</v>
          </cell>
          <cell r="D1797" t="str">
            <v>ផេង ខ្នាន</v>
          </cell>
          <cell r="E1797" t="str">
            <v>PHENG KHNAN</v>
          </cell>
          <cell r="F1797" t="str">
            <v>0480000065651</v>
          </cell>
        </row>
        <row r="1798">
          <cell r="B1798" t="str">
            <v>យ៉ៃ វណ្ណារ័ត្ន</v>
          </cell>
          <cell r="C1798">
            <v>1911200131</v>
          </cell>
          <cell r="D1798" t="str">
            <v>យ៉ៃ វណ្ណារ័ត្ន</v>
          </cell>
          <cell r="E1798" t="str">
            <v>YAY VANNAROTH</v>
          </cell>
          <cell r="F1798" t="str">
            <v>0130000303799</v>
          </cell>
        </row>
        <row r="1799">
          <cell r="B1799" t="str">
            <v>អ៊ូច ថុលសីហា</v>
          </cell>
          <cell r="C1799">
            <v>1882100400</v>
          </cell>
          <cell r="D1799" t="str">
            <v>អ៊ូច ថុលសីហា</v>
          </cell>
          <cell r="E1799" t="str">
            <v>OUCHTHOL SEYHA</v>
          </cell>
          <cell r="F1799" t="str">
            <v>0280000145516</v>
          </cell>
        </row>
        <row r="1800">
          <cell r="B1800" t="str">
            <v>សឹម ឧស្សា</v>
          </cell>
          <cell r="C1800">
            <v>1892100413</v>
          </cell>
          <cell r="D1800" t="str">
            <v>សឹម ឧស្សា</v>
          </cell>
          <cell r="E1800" t="str">
            <v>SIM OUSA</v>
          </cell>
          <cell r="F1800" t="str">
            <v>0420000131977</v>
          </cell>
        </row>
        <row r="1801">
          <cell r="B1801" t="str">
            <v>ផាន់ សិលា</v>
          </cell>
          <cell r="C1801">
            <v>1901200232</v>
          </cell>
          <cell r="D1801" t="str">
            <v>ផាន់ សិលា</v>
          </cell>
          <cell r="E1801" t="str">
            <v>PHAN SELLA</v>
          </cell>
          <cell r="F1801" t="str">
            <v>0010003910585</v>
          </cell>
        </row>
        <row r="1802">
          <cell r="B1802" t="str">
            <v>វ៉ែន សុគន្ធារី</v>
          </cell>
          <cell r="C1802" t="str">
            <v>2891200242</v>
          </cell>
          <cell r="D1802" t="str">
            <v>វ៉ែន សុគន្ធារី</v>
          </cell>
          <cell r="E1802" t="str">
            <v>VEN SOKUNTHEARY</v>
          </cell>
          <cell r="F1802" t="str">
            <v>0010004673404</v>
          </cell>
        </row>
        <row r="1803">
          <cell r="B1803" t="str">
            <v>ញ៉ែម ពិន្ថារ៉ាពី</v>
          </cell>
          <cell r="C1803" t="str">
            <v>2670300022</v>
          </cell>
          <cell r="D1803" t="str">
            <v>ញ៉ែម ពិន្ថារ៉ាពី</v>
          </cell>
          <cell r="E1803" t="str">
            <v>GNEM PITHARAPY</v>
          </cell>
          <cell r="F1803" t="str">
            <v>0010002539492</v>
          </cell>
        </row>
        <row r="1804">
          <cell r="B1804" t="str">
            <v>សំរិត វី</v>
          </cell>
          <cell r="C1804" t="str">
            <v>1690800186</v>
          </cell>
          <cell r="D1804" t="str">
            <v>សំរិត វី</v>
          </cell>
          <cell r="E1804" t="str">
            <v>SAMRITH VY</v>
          </cell>
          <cell r="F1804" t="str">
            <v>0010002527176</v>
          </cell>
        </row>
        <row r="1805">
          <cell r="B1805" t="str">
            <v>ង៉ែត ពិសី</v>
          </cell>
          <cell r="C1805" t="str">
            <v>2731200306</v>
          </cell>
          <cell r="D1805" t="str">
            <v>ង៉ែត ពិសី</v>
          </cell>
          <cell r="E1805" t="str">
            <v>NGETH PISEY</v>
          </cell>
          <cell r="F1805" t="str">
            <v>0010002528307</v>
          </cell>
        </row>
        <row r="1806">
          <cell r="B1806" t="str">
            <v>អន សុលីណា</v>
          </cell>
          <cell r="C1806">
            <v>2871200146</v>
          </cell>
          <cell r="D1806" t="str">
            <v>អន សុលីណា</v>
          </cell>
          <cell r="E1806" t="str">
            <v>AN SOLYNA</v>
          </cell>
          <cell r="F1806" t="str">
            <v>0010003892226</v>
          </cell>
        </row>
        <row r="1807">
          <cell r="B1807" t="str">
            <v>ចំប៉ា ពល្លិកា</v>
          </cell>
          <cell r="C1807">
            <v>1900800245</v>
          </cell>
          <cell r="D1807" t="str">
            <v>ចំប៉ា ពល្លិកា</v>
          </cell>
          <cell r="E1807" t="str">
            <v>CHAMPA POLLEKA</v>
          </cell>
          <cell r="F1807" t="str">
            <v>0010003923318</v>
          </cell>
        </row>
        <row r="1808">
          <cell r="B1808" t="str">
            <v>នៅ ស្រីអូន</v>
          </cell>
          <cell r="C1808">
            <v>2842100189</v>
          </cell>
          <cell r="D1808" t="str">
            <v>នៅ ស្រីអូន</v>
          </cell>
          <cell r="E1808" t="str">
            <v>NOV SREYOUN</v>
          </cell>
          <cell r="F1808" t="str">
            <v>0010004146943</v>
          </cell>
        </row>
        <row r="1809">
          <cell r="B1809" t="str">
            <v>ថេន ដាលីន</v>
          </cell>
          <cell r="C1809">
            <v>1950800069</v>
          </cell>
          <cell r="D1809" t="str">
            <v>ថេន ដាលីន</v>
          </cell>
          <cell r="E1809" t="str">
            <v>THEN DALIN</v>
          </cell>
          <cell r="F1809" t="str">
            <v>0420000165068</v>
          </cell>
        </row>
        <row r="1810">
          <cell r="B1810" t="str">
            <v>ជុន សុធារ៉ា</v>
          </cell>
          <cell r="C1810">
            <v>2870700221</v>
          </cell>
          <cell r="D1810" t="str">
            <v>ជុន សុធារ៉ា</v>
          </cell>
          <cell r="E1810" t="str">
            <v>CHUN SOTHEARA</v>
          </cell>
          <cell r="F1810" t="str">
            <v>0480000253617</v>
          </cell>
        </row>
        <row r="1811">
          <cell r="B1811" t="str">
            <v>ម្លិះ សុខលី</v>
          </cell>
          <cell r="C1811" t="str">
            <v>1670800414</v>
          </cell>
          <cell r="D1811" t="str">
            <v>ម្លិះ សុខលី</v>
          </cell>
          <cell r="E1811" t="str">
            <v>MLIS SOKLY</v>
          </cell>
          <cell r="F1811" t="str">
            <v>0010002527206</v>
          </cell>
        </row>
        <row r="1812">
          <cell r="B1812" t="str">
            <v>ណូ សូរិយា</v>
          </cell>
          <cell r="C1812">
            <v>2921200147</v>
          </cell>
          <cell r="D1812" t="str">
            <v>ណូ សូរិយា</v>
          </cell>
          <cell r="E1812" t="str">
            <v>NO SORIYA</v>
          </cell>
          <cell r="F1812" t="str">
            <v>0010003921749</v>
          </cell>
        </row>
        <row r="1813">
          <cell r="B1813" t="str">
            <v>ជួន ឃុន</v>
          </cell>
          <cell r="C1813" t="str">
            <v>1720800034</v>
          </cell>
          <cell r="D1813" t="str">
            <v>ជួន ឃុន</v>
          </cell>
          <cell r="E1813" t="str">
            <v>CHUON KHUN</v>
          </cell>
          <cell r="F1813" t="str">
            <v>0010002532307</v>
          </cell>
        </row>
        <row r="1814">
          <cell r="B1814" t="str">
            <v>ហាស់ រតនៈ</v>
          </cell>
          <cell r="C1814">
            <v>1922000134</v>
          </cell>
          <cell r="D1814" t="str">
            <v>ហាស់ រតនៈ</v>
          </cell>
          <cell r="E1814" t="str">
            <v>HAS RATANAK</v>
          </cell>
          <cell r="F1814" t="str">
            <v>0420000132027</v>
          </cell>
        </row>
        <row r="1815">
          <cell r="B1815" t="str">
            <v>ខៀវ វិសុទ្ធ</v>
          </cell>
          <cell r="C1815" t="str">
            <v>1811200314</v>
          </cell>
          <cell r="D1815" t="str">
            <v>ខៀវ វិសុទ្ធ</v>
          </cell>
          <cell r="E1815" t="str">
            <v>KHIEV VISOTH</v>
          </cell>
          <cell r="F1815" t="str">
            <v>0010002532797</v>
          </cell>
        </row>
        <row r="1816">
          <cell r="B1816" t="str">
            <v>ហែម វឌ្ឍនៈ</v>
          </cell>
          <cell r="C1816" t="str">
            <v>1801200394</v>
          </cell>
          <cell r="D1816" t="str">
            <v>ហែម វឌ្ឍនៈ</v>
          </cell>
          <cell r="E1816" t="str">
            <v>HEM VOTANAK</v>
          </cell>
          <cell r="F1816" t="str">
            <v>0010002555099</v>
          </cell>
        </row>
        <row r="1817">
          <cell r="B1817" t="str">
            <v>កឹស តារ៉ា</v>
          </cell>
          <cell r="C1817" t="str">
            <v>1820300380</v>
          </cell>
          <cell r="D1817" t="str">
            <v>កឹស តារ៉ា</v>
          </cell>
          <cell r="E1817" t="str">
            <v>KEOUS DARA</v>
          </cell>
          <cell r="F1817" t="str">
            <v>0010002533982</v>
          </cell>
        </row>
        <row r="1818">
          <cell r="B1818" t="str">
            <v>សេង ថុល</v>
          </cell>
          <cell r="C1818" t="str">
            <v>1860800216</v>
          </cell>
          <cell r="D1818" t="str">
            <v>សេង ថុល</v>
          </cell>
          <cell r="E1818" t="str">
            <v>SENG THOL</v>
          </cell>
          <cell r="F1818" t="str">
            <v>0010002561862</v>
          </cell>
        </row>
        <row r="1819">
          <cell r="B1819" t="str">
            <v>ខែម សុភាព</v>
          </cell>
          <cell r="C1819" t="str">
            <v>2830700179</v>
          </cell>
          <cell r="D1819" t="str">
            <v>ខែម សុភាព</v>
          </cell>
          <cell r="E1819" t="str">
            <v>KHEM SOPHEAP</v>
          </cell>
          <cell r="F1819" t="str">
            <v>0010002527451</v>
          </cell>
        </row>
        <row r="1820">
          <cell r="B1820" t="str">
            <v>ប៊ុន ចំណាប់</v>
          </cell>
          <cell r="C1820" t="str">
            <v>1810800381</v>
          </cell>
          <cell r="D1820" t="str">
            <v>ប៊ុន ចំណាប់</v>
          </cell>
          <cell r="E1820" t="str">
            <v>BUN CHAMNAB</v>
          </cell>
          <cell r="F1820" t="str">
            <v>0130000133966</v>
          </cell>
        </row>
        <row r="1821">
          <cell r="B1821" t="str">
            <v>សុន សុជាតិ</v>
          </cell>
          <cell r="C1821">
            <v>1911200255</v>
          </cell>
          <cell r="D1821" t="str">
            <v>សុន សុជាតិ</v>
          </cell>
          <cell r="E1821" t="str">
            <v>SON SOCHEAT</v>
          </cell>
          <cell r="F1821" t="str">
            <v>0420000103801</v>
          </cell>
        </row>
        <row r="1822">
          <cell r="B1822" t="str">
            <v>សែស រស្មី</v>
          </cell>
          <cell r="C1822">
            <v>1850700280</v>
          </cell>
          <cell r="D1822" t="str">
            <v>សែស រស្មី</v>
          </cell>
          <cell r="E1822" t="str">
            <v>SES RASMEY</v>
          </cell>
          <cell r="F1822" t="str">
            <v>0420000074933</v>
          </cell>
        </row>
        <row r="1823">
          <cell r="B1823" t="str">
            <v>គឹម ចិន្តា</v>
          </cell>
          <cell r="C1823">
            <v>1880200192</v>
          </cell>
          <cell r="D1823" t="str">
            <v>គឹម ចិន្តា</v>
          </cell>
          <cell r="E1823" t="str">
            <v>KIM CHENDA</v>
          </cell>
          <cell r="F1823" t="str">
            <v>0010003923237</v>
          </cell>
        </row>
        <row r="1824">
          <cell r="B1824" t="str">
            <v>ហ៊ីម សូទី</v>
          </cell>
          <cell r="C1824">
            <v>1830300216</v>
          </cell>
          <cell r="D1824" t="str">
            <v>ហ៊ីម សូទី</v>
          </cell>
          <cell r="E1824" t="str">
            <v>HIM SOTY</v>
          </cell>
          <cell r="F1824" t="str">
            <v>0010002526374</v>
          </cell>
        </row>
        <row r="1825">
          <cell r="B1825" t="str">
            <v>លី យូសៀង</v>
          </cell>
          <cell r="C1825">
            <v>2900800410</v>
          </cell>
          <cell r="D1825" t="str">
            <v>លី យូសៀង</v>
          </cell>
          <cell r="E1825" t="str">
            <v>LY YOUSEANG</v>
          </cell>
          <cell r="F1825" t="str">
            <v>0420000131856</v>
          </cell>
        </row>
        <row r="1826">
          <cell r="B1826" t="str">
            <v>សែម សម្បត្តិ</v>
          </cell>
          <cell r="C1826">
            <v>1790800361</v>
          </cell>
          <cell r="D1826" t="str">
            <v>សែម សម្បត្តិ</v>
          </cell>
          <cell r="E1826" t="str">
            <v>SEM SOMBATH</v>
          </cell>
          <cell r="F1826" t="str">
            <v>0010002550682</v>
          </cell>
        </row>
        <row r="1827">
          <cell r="B1827" t="str">
            <v>ប៊ុនចន បូផានិត</v>
          </cell>
          <cell r="C1827">
            <v>2831000096</v>
          </cell>
          <cell r="D1827" t="str">
            <v>ប៊ុនចន បូផានិត</v>
          </cell>
          <cell r="E1827" t="str">
            <v>BUNJHON BOPHANITH</v>
          </cell>
          <cell r="F1827" t="str">
            <v>0010004146935</v>
          </cell>
        </row>
        <row r="1828">
          <cell r="B1828" t="str">
            <v>ងួន វីរៈ</v>
          </cell>
          <cell r="C1828">
            <v>1881200278</v>
          </cell>
          <cell r="D1828" t="str">
            <v>ងួន វីរៈ</v>
          </cell>
          <cell r="E1828" t="str">
            <v>NGUON VIRAK</v>
          </cell>
          <cell r="F1828" t="str">
            <v>0010003646608</v>
          </cell>
        </row>
        <row r="1829">
          <cell r="B1829" t="str">
            <v>ទូច សុផល</v>
          </cell>
          <cell r="C1829" t="str">
            <v>1780800147</v>
          </cell>
          <cell r="D1829" t="str">
            <v>ទូច សុផល</v>
          </cell>
          <cell r="E1829" t="str">
            <v>TOUCH SOPHAL</v>
          </cell>
          <cell r="F1829" t="str">
            <v>0010003367997</v>
          </cell>
        </row>
        <row r="1830">
          <cell r="B1830" t="str">
            <v>បាន សុភ័ក្រ្ដបញ្ញា</v>
          </cell>
          <cell r="C1830">
            <v>1911200260</v>
          </cell>
          <cell r="D1830" t="str">
            <v>បាន សុភ័ក្រ្ដបញ្ញា</v>
          </cell>
          <cell r="E1830" t="str">
            <v>BAN SOPHEAKPANHA</v>
          </cell>
          <cell r="F1830" t="str">
            <v>0420000133549</v>
          </cell>
        </row>
        <row r="1831">
          <cell r="B1831" t="str">
            <v>ហ៊ូ សុគន្ធវារី</v>
          </cell>
          <cell r="C1831" t="str">
            <v>2661200072</v>
          </cell>
          <cell r="D1831" t="str">
            <v>ហ៊ូ សុគន្ធវារី</v>
          </cell>
          <cell r="E1831" t="str">
            <v>HOU SOKUNVEARY</v>
          </cell>
          <cell r="F1831" t="str">
            <v>0010002550763</v>
          </cell>
        </row>
        <row r="1832">
          <cell r="B1832" t="str">
            <v>នាង សុភា</v>
          </cell>
          <cell r="C1832">
            <v>1872100509</v>
          </cell>
          <cell r="D1832" t="str">
            <v>នាង សុភា</v>
          </cell>
          <cell r="E1832" t="str">
            <v>NEANG SOPHEA</v>
          </cell>
          <cell r="F1832" t="str">
            <v>0010003909951</v>
          </cell>
        </row>
        <row r="1833">
          <cell r="B1833" t="str">
            <v>កែវ ម៉ារឌី</v>
          </cell>
          <cell r="C1833">
            <v>1890700322</v>
          </cell>
          <cell r="D1833" t="str">
            <v>កែវ ម៉ារឌី</v>
          </cell>
          <cell r="E1833" t="str">
            <v>KEO MARDY</v>
          </cell>
          <cell r="F1833" t="str">
            <v>0240000213347</v>
          </cell>
        </row>
        <row r="1834">
          <cell r="B1834" t="str">
            <v>ណុប សុខគា</v>
          </cell>
          <cell r="C1834" t="str">
            <v>2910500080</v>
          </cell>
          <cell r="D1834" t="str">
            <v>ណុប សុខគា</v>
          </cell>
          <cell r="E1834" t="str">
            <v>NOP SOKEA</v>
          </cell>
          <cell r="F1834" t="str">
            <v>0010004673412</v>
          </cell>
        </row>
        <row r="1835">
          <cell r="B1835" t="str">
            <v>ឆិល សត្ថារិទ្ធិ៍</v>
          </cell>
          <cell r="C1835">
            <v>1800800438</v>
          </cell>
          <cell r="D1835" t="str">
            <v>ឆិល សត្ថារិទ្ធិ៍</v>
          </cell>
          <cell r="E1835" t="str">
            <v>CHHEL SOTHARITH</v>
          </cell>
          <cell r="F1835" t="str">
            <v>0010003403209</v>
          </cell>
        </row>
        <row r="1836">
          <cell r="B1836" t="str">
            <v>ជិន វីរៈ</v>
          </cell>
          <cell r="C1836" t="str">
            <v>1681200207</v>
          </cell>
          <cell r="D1836" t="str">
            <v>ជិន វីរៈ</v>
          </cell>
          <cell r="E1836" t="str">
            <v>CHIN VIRAK</v>
          </cell>
          <cell r="F1836" t="str">
            <v>0010002534075</v>
          </cell>
        </row>
        <row r="1837">
          <cell r="B1837" t="str">
            <v>ហេង ឡេង</v>
          </cell>
          <cell r="C1837" t="str">
            <v>1820300372</v>
          </cell>
          <cell r="D1837" t="str">
            <v>ហេង ឡេង</v>
          </cell>
          <cell r="E1837" t="str">
            <v>HENG LENG</v>
          </cell>
          <cell r="F1837" t="str">
            <v>0010002536329</v>
          </cell>
        </row>
        <row r="1838">
          <cell r="B1838" t="str">
            <v>ថាលី សុវតី</v>
          </cell>
          <cell r="C1838">
            <v>2881000162</v>
          </cell>
          <cell r="D1838" t="str">
            <v>ថាលី សុវតី</v>
          </cell>
          <cell r="E1838" t="str">
            <v>THALY SOVORTEY</v>
          </cell>
          <cell r="F1838" t="str">
            <v>0510000061237</v>
          </cell>
        </row>
        <row r="1839">
          <cell r="B1839" t="str">
            <v>ប៊ុន បញ្ញា</v>
          </cell>
          <cell r="C1839">
            <v>1900300250</v>
          </cell>
          <cell r="D1839" t="str">
            <v>ប៊ុន បញ្ញា</v>
          </cell>
          <cell r="E1839" t="str">
            <v>BUN PANHA</v>
          </cell>
          <cell r="F1839" t="str">
            <v>0420000074957</v>
          </cell>
        </row>
        <row r="1840">
          <cell r="B1840" t="str">
            <v>វ៉ែន វីរៈ</v>
          </cell>
          <cell r="C1840">
            <v>1701200507</v>
          </cell>
          <cell r="D1840" t="str">
            <v>វ៉ែន វីរៈ</v>
          </cell>
          <cell r="E1840" t="str">
            <v>VEN VIRAK</v>
          </cell>
          <cell r="F1840" t="str">
            <v>0130000210747</v>
          </cell>
        </row>
        <row r="1841">
          <cell r="B1841" t="str">
            <v>ទាង សាក់</v>
          </cell>
          <cell r="C1841" t="str">
            <v>1801400253</v>
          </cell>
          <cell r="D1841" t="str">
            <v>ទាង សាក់</v>
          </cell>
          <cell r="E1841" t="str">
            <v>TEANG SAK</v>
          </cell>
          <cell r="F1841" t="str">
            <v>0480000028004</v>
          </cell>
        </row>
        <row r="1842">
          <cell r="B1842" t="str">
            <v>ម៉ម ពេជ្រ</v>
          </cell>
          <cell r="C1842" t="str">
            <v>1680800218</v>
          </cell>
          <cell r="D1842" t="str">
            <v>ម៉ម ពេជ្រ</v>
          </cell>
          <cell r="E1842" t="str">
            <v>MAM PICH</v>
          </cell>
          <cell r="F1842" t="str">
            <v>0010002555048</v>
          </cell>
        </row>
        <row r="1843">
          <cell r="B1843" t="str">
            <v>អ៊ិន វុទ្ធី</v>
          </cell>
          <cell r="C1843" t="str">
            <v>1770700131</v>
          </cell>
          <cell r="D1843" t="str">
            <v>អ៊ិន វុទ្ធី</v>
          </cell>
          <cell r="E1843" t="str">
            <v>ENN VUTHY</v>
          </cell>
          <cell r="F1843" t="str">
            <v>0010002532838</v>
          </cell>
        </row>
        <row r="1844">
          <cell r="B1844" t="str">
            <v>យក់ ដារ៉ាវីន</v>
          </cell>
          <cell r="C1844" t="str">
            <v>1690800028</v>
          </cell>
          <cell r="D1844" t="str">
            <v>យក់ ដារ៉ាវីន</v>
          </cell>
          <cell r="E1844" t="str">
            <v>YOK DARAVIN</v>
          </cell>
          <cell r="F1844" t="str">
            <v>0010002536574</v>
          </cell>
        </row>
        <row r="1845">
          <cell r="B1845" t="str">
            <v>ភួន ភូរី</v>
          </cell>
          <cell r="C1845" t="str">
            <v>2841200145</v>
          </cell>
          <cell r="D1845" t="str">
            <v>ភួន ភូរី</v>
          </cell>
          <cell r="E1845" t="str">
            <v>PHOUN PHOURY</v>
          </cell>
          <cell r="F1845" t="str">
            <v>0010002540307</v>
          </cell>
        </row>
        <row r="1846">
          <cell r="B1846" t="str">
            <v>ស៊ិន សុថុនា</v>
          </cell>
          <cell r="C1846" t="str">
            <v>1840600212</v>
          </cell>
          <cell r="D1846" t="str">
            <v>ស៊ិន សុថុនា</v>
          </cell>
          <cell r="E1846" t="str">
            <v>SIN SOTHONA</v>
          </cell>
          <cell r="F1846" t="str">
            <v>0480000027644</v>
          </cell>
        </row>
        <row r="1847">
          <cell r="B1847" t="str">
            <v>ខៃ សុជាតិ</v>
          </cell>
          <cell r="C1847" t="str">
            <v>1821200582</v>
          </cell>
          <cell r="D1847" t="str">
            <v>ខៃ សុជាតិ</v>
          </cell>
          <cell r="E1847" t="str">
            <v>KHAY SOCHEAT</v>
          </cell>
          <cell r="F1847" t="str">
            <v>0480000028055</v>
          </cell>
        </row>
        <row r="1848">
          <cell r="B1848" t="str">
            <v>ទៀង សុខសាន្ត</v>
          </cell>
          <cell r="C1848" t="str">
            <v>1831400289</v>
          </cell>
          <cell r="D1848" t="str">
            <v>ទៀង សុខសាន្ត</v>
          </cell>
          <cell r="E1848" t="str">
            <v>TEANG SOKSANN</v>
          </cell>
          <cell r="F1848" t="str">
            <v>0480000026947</v>
          </cell>
        </row>
        <row r="1849">
          <cell r="B1849" t="str">
            <v>ហួត ចន្ធូ</v>
          </cell>
          <cell r="C1849" t="str">
            <v>1861400170</v>
          </cell>
          <cell r="D1849" t="str">
            <v>ហួត ចន្ធូ</v>
          </cell>
          <cell r="E1849" t="str">
            <v>HUOT CHANTHOU</v>
          </cell>
          <cell r="F1849" t="str">
            <v>0480000024386</v>
          </cell>
        </row>
        <row r="1850">
          <cell r="B1850" t="str">
            <v>ហ៊ន វណ្ណា</v>
          </cell>
          <cell r="C1850" t="str">
            <v>1801000134</v>
          </cell>
          <cell r="D1850" t="str">
            <v>ហ៊ន វណ្ណា</v>
          </cell>
          <cell r="E1850" t="str">
            <v>HORN VANNA</v>
          </cell>
          <cell r="F1850" t="str">
            <v>0010002631267</v>
          </cell>
        </row>
        <row r="1851">
          <cell r="B1851" t="str">
            <v>ឃឹម យ៉ម</v>
          </cell>
          <cell r="C1851" t="str">
            <v>1650700021</v>
          </cell>
          <cell r="D1851" t="str">
            <v>ឃឹម យ៉ម</v>
          </cell>
          <cell r="E1851" t="str">
            <v>KHIM YORM</v>
          </cell>
          <cell r="F1851" t="str">
            <v>0010002536458</v>
          </cell>
        </row>
        <row r="1852">
          <cell r="B1852" t="str">
            <v>ឈុំ ខឿន</v>
          </cell>
          <cell r="C1852" t="str">
            <v>1700800189</v>
          </cell>
          <cell r="D1852" t="str">
            <v>ឈុំ ខឿន</v>
          </cell>
          <cell r="E1852" t="str">
            <v>CHHOUM KHOEUN</v>
          </cell>
          <cell r="F1852" t="str">
            <v>0010002532048</v>
          </cell>
        </row>
        <row r="1853">
          <cell r="B1853" t="str">
            <v>ប៊ុន ហៀង</v>
          </cell>
          <cell r="C1853" t="str">
            <v>1780500001</v>
          </cell>
          <cell r="D1853" t="str">
            <v>ប៊ុន ហៀង</v>
          </cell>
          <cell r="E1853" t="str">
            <v>BUN HEANG</v>
          </cell>
          <cell r="F1853" t="str">
            <v>0010002554807</v>
          </cell>
        </row>
        <row r="1854">
          <cell r="B1854" t="str">
            <v>គឹម វណ្ឌី</v>
          </cell>
          <cell r="C1854">
            <v>1850600177</v>
          </cell>
          <cell r="D1854" t="str">
            <v>គឹម វណ្ឌី</v>
          </cell>
          <cell r="E1854" t="str">
            <v>KIM VANDY</v>
          </cell>
          <cell r="F1854" t="str">
            <v>0440000032433</v>
          </cell>
        </row>
        <row r="1855">
          <cell r="B1855" t="str">
            <v>ណុប ឌីម</v>
          </cell>
          <cell r="C1855">
            <v>1852100472</v>
          </cell>
          <cell r="D1855" t="str">
            <v>ណុប ឌីម</v>
          </cell>
          <cell r="E1855" t="str">
            <v>NOP DIM</v>
          </cell>
          <cell r="F1855" t="str">
            <v>0420000120692</v>
          </cell>
        </row>
        <row r="1856">
          <cell r="B1856" t="str">
            <v>អៀត ស្រីនី</v>
          </cell>
          <cell r="C1856">
            <v>2890300369</v>
          </cell>
          <cell r="D1856" t="str">
            <v>អៀត ស្រីនី</v>
          </cell>
          <cell r="E1856" t="str">
            <v>IET SREYNY</v>
          </cell>
          <cell r="F1856" t="str">
            <v>0190000175254</v>
          </cell>
        </row>
        <row r="1857">
          <cell r="B1857" t="str">
            <v>អ៊ួង ស៊ុនឡាយ</v>
          </cell>
          <cell r="C1857">
            <v>1701400017</v>
          </cell>
          <cell r="D1857" t="str">
            <v>អ៊ួង ស៊ុនឡាយ</v>
          </cell>
          <cell r="E1857" t="str">
            <v>OUNG SUNLAY</v>
          </cell>
          <cell r="F1857" t="str">
            <v>0010004361437</v>
          </cell>
        </row>
        <row r="1858">
          <cell r="B1858" t="str">
            <v>ជុំ លីណា</v>
          </cell>
          <cell r="C1858">
            <v>2871200241</v>
          </cell>
          <cell r="D1858" t="str">
            <v>ជុំ លីណា</v>
          </cell>
          <cell r="E1858" t="str">
            <v>CHUM LINA</v>
          </cell>
          <cell r="F1858" t="str">
            <v>0420000141487</v>
          </cell>
        </row>
        <row r="1859">
          <cell r="B1859" t="str">
            <v>សំ វណ្ណដេត</v>
          </cell>
          <cell r="C1859">
            <v>1870800258</v>
          </cell>
          <cell r="D1859" t="str">
            <v>សំ វណ្ណដេត</v>
          </cell>
          <cell r="E1859" t="str">
            <v>SAM VANDET</v>
          </cell>
          <cell r="F1859" t="str">
            <v>0420000180873</v>
          </cell>
        </row>
        <row r="1860">
          <cell r="B1860" t="str">
            <v>ប៊ុន ចំណាន</v>
          </cell>
          <cell r="C1860" t="str">
            <v>1830800335</v>
          </cell>
          <cell r="D1860" t="str">
            <v>ប៊ុន ចំណាន</v>
          </cell>
          <cell r="E1860" t="str">
            <v>BUN CHOMNAN</v>
          </cell>
          <cell r="F1860" t="str">
            <v>0010002551263</v>
          </cell>
        </row>
        <row r="1861">
          <cell r="B1861" t="str">
            <v>សុខ ស្រីមុំ</v>
          </cell>
          <cell r="C1861" t="str">
            <v>2901400254</v>
          </cell>
          <cell r="D1861" t="str">
            <v>សុខ ស្រីមុំ</v>
          </cell>
          <cell r="E1861" t="str">
            <v>SOK SREYMOM</v>
          </cell>
          <cell r="F1861" t="str">
            <v>0010004673398</v>
          </cell>
        </row>
        <row r="1862">
          <cell r="B1862" t="str">
            <v>សាំង សារឿន</v>
          </cell>
          <cell r="C1862">
            <v>1932100302</v>
          </cell>
          <cell r="D1862" t="str">
            <v>សាំង សារឿន</v>
          </cell>
          <cell r="E1862" t="str">
            <v>SAING SAROEUN</v>
          </cell>
          <cell r="F1862" t="str">
            <v>0280000144935</v>
          </cell>
        </row>
        <row r="1863">
          <cell r="B1863" t="str">
            <v>មុំ ណារ៉ូ</v>
          </cell>
          <cell r="C1863">
            <v>1961200025</v>
          </cell>
          <cell r="D1863" t="str">
            <v>មុំ ណារ៉ូ</v>
          </cell>
          <cell r="E1863" t="str">
            <v>MOM NARO</v>
          </cell>
          <cell r="F1863" t="str">
            <v>0130000296822</v>
          </cell>
        </row>
        <row r="1864">
          <cell r="B1864" t="str">
            <v>ប្រាជ្ញ សុន្នី</v>
          </cell>
          <cell r="C1864" t="str">
            <v>1761200002</v>
          </cell>
          <cell r="D1864" t="str">
            <v>ប្រាជ្ញ សុន្នី</v>
          </cell>
          <cell r="E1864" t="str">
            <v>PRACH SONY</v>
          </cell>
          <cell r="F1864" t="str">
            <v>0010002526398</v>
          </cell>
        </row>
        <row r="1865">
          <cell r="B1865" t="str">
            <v>ខៀវ គង់វាស្នា</v>
          </cell>
          <cell r="C1865">
            <v>1881200179</v>
          </cell>
          <cell r="D1865" t="str">
            <v>ខៀវ គង់វាស្នា</v>
          </cell>
          <cell r="E1865" t="str">
            <v>KHIEV KONGVEASNA</v>
          </cell>
          <cell r="F1865" t="str">
            <v>0010003406925</v>
          </cell>
        </row>
        <row r="1866">
          <cell r="B1866" t="str">
            <v>ប្រាក់ ច័ន្ទដារ៉ារិទ្ធ</v>
          </cell>
          <cell r="C1866">
            <v>1921200121</v>
          </cell>
          <cell r="D1866" t="str">
            <v>ប្រាក់ ច័ន្ទដារ៉ារិទ្ធ</v>
          </cell>
          <cell r="E1866" t="str">
            <v>PRAK CHANDARARITH</v>
          </cell>
          <cell r="F1866" t="str">
            <v>0010003920448</v>
          </cell>
        </row>
        <row r="1867">
          <cell r="B1867" t="str">
            <v>ញ៉ែម សំអូន</v>
          </cell>
          <cell r="C1867" t="str">
            <v>1731400016</v>
          </cell>
          <cell r="D1867" t="str">
            <v>ញ៉ែម សំអូន</v>
          </cell>
          <cell r="E1867" t="str">
            <v>NHEM SAM ON</v>
          </cell>
          <cell r="F1867" t="str">
            <v>0010002525874</v>
          </cell>
        </row>
        <row r="1868">
          <cell r="B1868" t="str">
            <v>ឌុច សារ៉ាត</v>
          </cell>
          <cell r="C1868">
            <v>1860300467</v>
          </cell>
          <cell r="D1868" t="str">
            <v>ឌុច សារ៉ាត</v>
          </cell>
          <cell r="E1868" t="str">
            <v>DUCH SARAT</v>
          </cell>
          <cell r="F1868" t="str">
            <v>0420000099968</v>
          </cell>
        </row>
        <row r="1869">
          <cell r="B1869" t="str">
            <v>ឆឺយ ប៉េង</v>
          </cell>
          <cell r="C1869" t="str">
            <v>1710800018</v>
          </cell>
          <cell r="D1869" t="str">
            <v>ឆឺយ ប៉េង</v>
          </cell>
          <cell r="E1869" t="str">
            <v>CHHEUY PENG</v>
          </cell>
          <cell r="F1869" t="str">
            <v>0010002534237</v>
          </cell>
        </row>
        <row r="1870">
          <cell r="B1870" t="str">
            <v>វ៉ាន់ ធី</v>
          </cell>
          <cell r="C1870" t="str">
            <v>2711200027</v>
          </cell>
          <cell r="D1870" t="str">
            <v>វ៉ាន់ ធី</v>
          </cell>
          <cell r="E1870" t="str">
            <v>VAN THY</v>
          </cell>
          <cell r="F1870" t="str">
            <v>0010002532657</v>
          </cell>
        </row>
        <row r="1871">
          <cell r="B1871" t="str">
            <v>ពុំ សុវណ្ណដា</v>
          </cell>
          <cell r="C1871" t="str">
            <v>1831200484</v>
          </cell>
          <cell r="D1871" t="str">
            <v>ពុំ សុវណ្ណដា</v>
          </cell>
          <cell r="E1871" t="str">
            <v>POUM SOVANDA</v>
          </cell>
          <cell r="F1871" t="str">
            <v>0480000023835</v>
          </cell>
        </row>
        <row r="1872">
          <cell r="B1872" t="str">
            <v>ឃិន សុង</v>
          </cell>
          <cell r="C1872" t="str">
            <v>1700600006</v>
          </cell>
          <cell r="D1872" t="str">
            <v>ឃិន សុង</v>
          </cell>
          <cell r="E1872" t="str">
            <v>KHIN SONG</v>
          </cell>
          <cell r="F1872" t="str">
            <v>0010002531912</v>
          </cell>
        </row>
        <row r="1873">
          <cell r="B1873" t="str">
            <v>ស៊ិន សុជាតិ</v>
          </cell>
          <cell r="C1873">
            <v>2901200146</v>
          </cell>
          <cell r="D1873" t="str">
            <v>ស៊ិន សុជាតិ</v>
          </cell>
          <cell r="E1873" t="str">
            <v>SIN SOCHEAT</v>
          </cell>
          <cell r="F1873" t="str">
            <v>0230000239882</v>
          </cell>
        </row>
        <row r="1874">
          <cell r="B1874" t="str">
            <v>ប៉ែន ស៊ីដន</v>
          </cell>
          <cell r="C1874">
            <v>1782000001</v>
          </cell>
          <cell r="D1874" t="str">
            <v>ប៉ែន ស៊ីដន</v>
          </cell>
          <cell r="E1874" t="str">
            <v>PEN SIDAN</v>
          </cell>
          <cell r="F1874" t="str">
            <v>0420000127883</v>
          </cell>
        </row>
        <row r="1875">
          <cell r="B1875" t="str">
            <v>ប៊ុន ផេង</v>
          </cell>
          <cell r="C1875" t="str">
            <v>1812300006</v>
          </cell>
          <cell r="D1875" t="str">
            <v>ប៊ុន ផេង</v>
          </cell>
          <cell r="E1875" t="str">
            <v>BUN PHENG</v>
          </cell>
          <cell r="F1875" t="str">
            <v>0010002783423</v>
          </cell>
        </row>
        <row r="1876">
          <cell r="B1876" t="str">
            <v>អ៊ុង រត្ថា</v>
          </cell>
          <cell r="C1876" t="str">
            <v>2841200277</v>
          </cell>
          <cell r="D1876" t="str">
            <v>អ៊ុង រត្ថា</v>
          </cell>
          <cell r="E1876" t="str">
            <v>UNG RATHA</v>
          </cell>
          <cell r="F1876" t="str">
            <v>0010002689238</v>
          </cell>
        </row>
        <row r="1877">
          <cell r="B1877" t="str">
            <v>ស្វាយ រ៉ាស៊ី</v>
          </cell>
          <cell r="C1877" t="str">
            <v>1821200153</v>
          </cell>
          <cell r="D1877" t="str">
            <v>ស្វាយ រ៉ាស៊ី</v>
          </cell>
          <cell r="E1877" t="str">
            <v>SVAY RASY</v>
          </cell>
          <cell r="F1877" t="str">
            <v>0010002536628</v>
          </cell>
        </row>
        <row r="1878">
          <cell r="B1878" t="str">
            <v>ខេង រីដា</v>
          </cell>
          <cell r="C1878" t="str">
            <v>2740200008</v>
          </cell>
          <cell r="D1878" t="str">
            <v>ខេង រីដា</v>
          </cell>
          <cell r="E1878" t="str">
            <v>KHENG RIDA</v>
          </cell>
          <cell r="F1878" t="str">
            <v>0010002528407</v>
          </cell>
        </row>
        <row r="1879">
          <cell r="B1879" t="str">
            <v>សេង ស្រេង</v>
          </cell>
          <cell r="C1879">
            <v>1822100631</v>
          </cell>
          <cell r="D1879" t="str">
            <v>សេង ស្រេង</v>
          </cell>
          <cell r="E1879" t="str">
            <v>SENG SRENG</v>
          </cell>
          <cell r="F1879" t="str">
            <v>0420000094047</v>
          </cell>
        </row>
        <row r="1880">
          <cell r="B1880" t="str">
            <v>លី សុភី</v>
          </cell>
          <cell r="C1880">
            <v>1840300319</v>
          </cell>
          <cell r="D1880" t="str">
            <v>លី សុភី</v>
          </cell>
          <cell r="E1880" t="str">
            <v>LY SOPHY</v>
          </cell>
          <cell r="F1880" t="str">
            <v>0130000238423</v>
          </cell>
        </row>
        <row r="1881">
          <cell r="B1881" t="str">
            <v>ស្រី ស្រួច</v>
          </cell>
          <cell r="C1881" t="str">
            <v>2681200010</v>
          </cell>
          <cell r="D1881" t="str">
            <v>ស្រី ស្រួច</v>
          </cell>
          <cell r="E1881" t="str">
            <v>SREY SRUOCH</v>
          </cell>
          <cell r="F1881" t="str">
            <v>0010002550879</v>
          </cell>
        </row>
        <row r="1882">
          <cell r="B1882" t="str">
            <v>ទាវ សារឿង</v>
          </cell>
          <cell r="C1882">
            <v>2890600209</v>
          </cell>
          <cell r="D1882" t="str">
            <v>ទាវ សារឿង</v>
          </cell>
          <cell r="E1882" t="str">
            <v>TEAV SAROEUNG</v>
          </cell>
          <cell r="F1882" t="str">
            <v>0010003920424</v>
          </cell>
        </row>
        <row r="1883">
          <cell r="B1883" t="str">
            <v>ហុង សុទ្ធា</v>
          </cell>
          <cell r="C1883" t="str">
            <v>1721200058</v>
          </cell>
          <cell r="D1883" t="str">
            <v>ហុង សុទ្ធា</v>
          </cell>
          <cell r="E1883" t="str">
            <v>HONG SOTHEA</v>
          </cell>
          <cell r="F1883" t="str">
            <v>0010002535799</v>
          </cell>
        </row>
        <row r="1884">
          <cell r="B1884" t="str">
            <v>ខាត់ សុខា</v>
          </cell>
          <cell r="C1884">
            <v>1870200300</v>
          </cell>
          <cell r="D1884" t="str">
            <v>ខាត់ សុខា</v>
          </cell>
          <cell r="E1884" t="str">
            <v>KHATH SOKHA</v>
          </cell>
          <cell r="F1884" t="str">
            <v>0420000074739</v>
          </cell>
        </row>
        <row r="1885">
          <cell r="B1885" t="str">
            <v>យី ស៊ីនឿន</v>
          </cell>
          <cell r="C1885">
            <v>1861400202</v>
          </cell>
          <cell r="D1885" t="str">
            <v>យី ស៊ីនឿន</v>
          </cell>
          <cell r="E1885" t="str">
            <v>YI SINOEUN</v>
          </cell>
          <cell r="F1885" t="str">
            <v>0420000080968</v>
          </cell>
        </row>
        <row r="1886">
          <cell r="B1886" t="str">
            <v>សោ សៅ</v>
          </cell>
          <cell r="C1886">
            <v>1711200028</v>
          </cell>
          <cell r="D1886" t="str">
            <v>សោ សៅ</v>
          </cell>
          <cell r="E1886" t="str">
            <v>SOR SAO</v>
          </cell>
          <cell r="F1886" t="str">
            <v>0420000128286</v>
          </cell>
        </row>
        <row r="1887">
          <cell r="B1887" t="str">
            <v>សាន សេង</v>
          </cell>
          <cell r="C1887">
            <v>1760200008</v>
          </cell>
          <cell r="D1887" t="str">
            <v>សាន សេង</v>
          </cell>
          <cell r="E1887" t="str">
            <v>SAN SENG</v>
          </cell>
          <cell r="F1887" t="str">
            <v>0010002532285</v>
          </cell>
        </row>
        <row r="1888">
          <cell r="B1888" t="str">
            <v>ងួន សូរីណា</v>
          </cell>
          <cell r="C1888" t="str">
            <v>2700600094</v>
          </cell>
          <cell r="D1888" t="str">
            <v>ងួន សូរីណា</v>
          </cell>
          <cell r="E1888" t="str">
            <v>NGUON SORINA</v>
          </cell>
          <cell r="F1888" t="str">
            <v>0010002525898</v>
          </cell>
        </row>
        <row r="1889">
          <cell r="B1889" t="str">
            <v>លឹម ដា</v>
          </cell>
          <cell r="C1889" t="str">
            <v>1681200217</v>
          </cell>
          <cell r="D1889" t="str">
            <v>លឹម ដា</v>
          </cell>
          <cell r="E1889" t="str">
            <v>LIM DA</v>
          </cell>
          <cell r="F1889" t="str">
            <v>0010002525726</v>
          </cell>
        </row>
        <row r="1890">
          <cell r="B1890" t="str">
            <v>គួន ភីម៉ាឡែន</v>
          </cell>
          <cell r="C1890" t="str">
            <v>1720800116</v>
          </cell>
          <cell r="D1890" t="str">
            <v>គួន ភីម៉ាឡែន</v>
          </cell>
          <cell r="E1890" t="str">
            <v>KUON PHYMALENE</v>
          </cell>
          <cell r="F1890" t="str">
            <v>0010002528687</v>
          </cell>
        </row>
        <row r="1891">
          <cell r="B1891" t="str">
            <v>ស៊ឹម សិទ្ធ</v>
          </cell>
          <cell r="C1891">
            <v>1790800287</v>
          </cell>
          <cell r="D1891" t="str">
            <v>ស៊ឹម សិទ្ធ</v>
          </cell>
          <cell r="E1891" t="str">
            <v>SIM SITH</v>
          </cell>
          <cell r="F1891" t="str">
            <v>0240000187926</v>
          </cell>
        </row>
        <row r="1892">
          <cell r="B1892" t="str">
            <v>ម៉ាត់ អ៊ីស្ម័គ្រ</v>
          </cell>
          <cell r="C1892" t="str">
            <v>2810600114</v>
          </cell>
          <cell r="D1892" t="str">
            <v>ម៉ាត់ អ៊ីស្ម័គ្រ</v>
          </cell>
          <cell r="E1892" t="str">
            <v>MAT ISMAK</v>
          </cell>
          <cell r="F1892" t="str">
            <v>0010002526234</v>
          </cell>
        </row>
        <row r="1893">
          <cell r="B1893" t="str">
            <v>វ៉ន ចំរើន</v>
          </cell>
          <cell r="C1893" t="str">
            <v>1852000151</v>
          </cell>
          <cell r="D1893" t="str">
            <v>វ៉ន ចំរើន</v>
          </cell>
          <cell r="E1893" t="str">
            <v>VAN CHAMRAEUN</v>
          </cell>
          <cell r="F1893" t="str">
            <v>0010002553649</v>
          </cell>
        </row>
        <row r="1894">
          <cell r="B1894" t="str">
            <v>កែវ សៀកលី</v>
          </cell>
          <cell r="C1894" t="str">
            <v>1861400224</v>
          </cell>
          <cell r="D1894" t="str">
            <v>កែវ សៀកលី</v>
          </cell>
          <cell r="E1894" t="str">
            <v>KEO SIEKLY</v>
          </cell>
          <cell r="F1894" t="str">
            <v>0010002554564</v>
          </cell>
        </row>
        <row r="1895">
          <cell r="B1895" t="str">
            <v>មាស ម៉ៃ</v>
          </cell>
          <cell r="C1895">
            <v>1862100468</v>
          </cell>
          <cell r="D1895" t="str">
            <v>មាស ម៉ៃ</v>
          </cell>
          <cell r="E1895" t="str">
            <v>MEAS MIKE</v>
          </cell>
          <cell r="F1895" t="str">
            <v>0420000110204</v>
          </cell>
        </row>
        <row r="1896">
          <cell r="B1896" t="str">
            <v>ទន់ សារ៉េត</v>
          </cell>
          <cell r="C1896" t="str">
            <v>1812100503</v>
          </cell>
          <cell r="D1896" t="str">
            <v>ទន់ សារ៉េត</v>
          </cell>
          <cell r="E1896" t="str">
            <v>TUN SARETH</v>
          </cell>
          <cell r="F1896" t="str">
            <v>0010002561838</v>
          </cell>
        </row>
        <row r="1897">
          <cell r="B1897" t="str">
            <v>សេម ប៊ុនធន់</v>
          </cell>
          <cell r="C1897">
            <v>1850200441</v>
          </cell>
          <cell r="D1897" t="str">
            <v>សេម ប៊ុនធន់</v>
          </cell>
          <cell r="E1897" t="str">
            <v>SEM BUNTHOUN</v>
          </cell>
          <cell r="F1897" t="str">
            <v>0440000033798</v>
          </cell>
        </row>
        <row r="1898">
          <cell r="B1898" t="str">
            <v>ស៊ូ ខេមរិន</v>
          </cell>
          <cell r="C1898" t="str">
            <v>1831200082</v>
          </cell>
          <cell r="D1898" t="str">
            <v>ស៊ូ ខេមរិន</v>
          </cell>
          <cell r="E1898" t="str">
            <v>SOU KHEMARIN</v>
          </cell>
          <cell r="F1898" t="str">
            <v>0010002533834</v>
          </cell>
        </row>
        <row r="1899">
          <cell r="B1899" t="str">
            <v>ទឺ ច័ន្ទសេង</v>
          </cell>
          <cell r="C1899" t="str">
            <v>1841000089</v>
          </cell>
          <cell r="D1899" t="str">
            <v>ទឺ ច័ន្ទសេង</v>
          </cell>
          <cell r="E1899" t="str">
            <v>TOEU CHANSENG</v>
          </cell>
          <cell r="F1899" t="str">
            <v>0010002551058</v>
          </cell>
        </row>
        <row r="1900">
          <cell r="B1900" t="str">
            <v>សៅ ចិត្ត្រា</v>
          </cell>
          <cell r="C1900">
            <v>2900300385</v>
          </cell>
          <cell r="D1900" t="str">
            <v>សៅ ចិត្ត្រា</v>
          </cell>
          <cell r="E1900" t="str">
            <v>SAO CHETRA</v>
          </cell>
          <cell r="F1900" t="str">
            <v>0180000238269</v>
          </cell>
        </row>
        <row r="1901">
          <cell r="B1901" t="str">
            <v>គន្ធ ផល្លា</v>
          </cell>
          <cell r="C1901">
            <v>2900400156</v>
          </cell>
          <cell r="D1901" t="str">
            <v>គន្ធ ផល្លា</v>
          </cell>
          <cell r="E1901" t="str">
            <v>KUN PHALLA</v>
          </cell>
          <cell r="F1901" t="str">
            <v>0420000128634</v>
          </cell>
        </row>
        <row r="1902">
          <cell r="B1902" t="str">
            <v>តឿ តាំងឆេងហុង</v>
          </cell>
          <cell r="C1902" t="str">
            <v>1712100178</v>
          </cell>
          <cell r="D1902" t="str">
            <v>តឿ តាំងឆេងហុង</v>
          </cell>
          <cell r="E1902" t="str">
            <v>TOEU TAING CHHENG
HONG</v>
          </cell>
          <cell r="F1902" t="str">
            <v>0010002540784</v>
          </cell>
        </row>
        <row r="1903">
          <cell r="B1903" t="str">
            <v>វ៉ាត សុខគា</v>
          </cell>
          <cell r="C1903">
            <v>2910800362</v>
          </cell>
          <cell r="D1903" t="str">
            <v>វ៉ាត សុខគា</v>
          </cell>
          <cell r="E1903" t="str">
            <v>VAT SOKEA</v>
          </cell>
          <cell r="F1903" t="str">
            <v>0420000102562</v>
          </cell>
        </row>
        <row r="1904">
          <cell r="B1904" t="str">
            <v>ហ៊ុន សុថារ័ត្ន</v>
          </cell>
          <cell r="C1904">
            <v>2900600217</v>
          </cell>
          <cell r="D1904" t="str">
            <v>ហ៊ុន សុថារ័ត្ន</v>
          </cell>
          <cell r="E1904" t="str">
            <v>HUN SOTHARORTH</v>
          </cell>
          <cell r="F1904" t="str">
            <v>0420000165057</v>
          </cell>
        </row>
        <row r="1905">
          <cell r="B1905" t="str">
            <v>ទី ច័ន្ទធារិទ្ធ</v>
          </cell>
          <cell r="C1905">
            <v>1880500233</v>
          </cell>
          <cell r="D1905" t="str">
            <v>ទី ច័ន្ទធារិទ្ធ</v>
          </cell>
          <cell r="E1905" t="str">
            <v>TY CHANTHEARITH</v>
          </cell>
          <cell r="F1905" t="str">
            <v>0250000150335</v>
          </cell>
        </row>
        <row r="1906">
          <cell r="B1906" t="str">
            <v>សេង មូលីកា</v>
          </cell>
          <cell r="C1906">
            <v>2921300101</v>
          </cell>
          <cell r="D1906" t="str">
            <v>សេង មូលីកា</v>
          </cell>
          <cell r="E1906" t="str">
            <v>SENG MOLIKA</v>
          </cell>
          <cell r="F1906" t="str">
            <v>0650000058895</v>
          </cell>
        </row>
        <row r="1907">
          <cell r="B1907" t="str">
            <v>យ៉ង់ ភួន</v>
          </cell>
          <cell r="C1907">
            <v>1851400246</v>
          </cell>
          <cell r="D1907" t="str">
            <v>យ៉ង់ ភួន</v>
          </cell>
          <cell r="E1907" t="str">
            <v>YANG PHUON</v>
          </cell>
          <cell r="F1907">
            <v>420000131217</v>
          </cell>
        </row>
        <row r="1908">
          <cell r="B1908" t="str">
            <v>ផល សារិទ្ធ</v>
          </cell>
          <cell r="C1908">
            <v>1930800235</v>
          </cell>
          <cell r="D1908" t="str">
            <v>ផល សារិទ្ធ</v>
          </cell>
          <cell r="E1908" t="str">
            <v>PHAL SARITH</v>
          </cell>
          <cell r="F1908" t="str">
            <v>0130000395658</v>
          </cell>
        </row>
        <row r="1909">
          <cell r="B1909" t="str">
            <v>ដាម ប៊ុនថុន</v>
          </cell>
          <cell r="C1909" t="str">
            <v>1790300480</v>
          </cell>
          <cell r="D1909" t="str">
            <v>ដាម ប៊ុនថុន</v>
          </cell>
          <cell r="E1909" t="str">
            <v>DAM BUNTHON</v>
          </cell>
          <cell r="F1909" t="str">
            <v>0010003253606</v>
          </cell>
        </row>
        <row r="1910">
          <cell r="B1910" t="str">
            <v>ណូន សារ៉ាត់</v>
          </cell>
          <cell r="C1910">
            <v>1862100531</v>
          </cell>
          <cell r="D1910" t="str">
            <v>ណូន សារ៉ាត់</v>
          </cell>
          <cell r="E1910" t="str">
            <v>NON SARATH</v>
          </cell>
          <cell r="F1910" t="str">
            <v>0010003920165</v>
          </cell>
        </row>
        <row r="1911">
          <cell r="B1911" t="str">
            <v>ទិត ចាន់ថន</v>
          </cell>
          <cell r="C1911">
            <v>1870700354</v>
          </cell>
          <cell r="D1911" t="str">
            <v>ទិត ចាន់ថន</v>
          </cell>
          <cell r="E1911" t="str">
            <v>TIT CHANTHARN</v>
          </cell>
          <cell r="F1911" t="str">
            <v>0010003282711</v>
          </cell>
        </row>
        <row r="1912">
          <cell r="B1912" t="str">
            <v>ម៉េង សុធីតា</v>
          </cell>
          <cell r="C1912">
            <v>2860200416</v>
          </cell>
          <cell r="D1912" t="str">
            <v>ម៉េង សុធីតា</v>
          </cell>
          <cell r="E1912" t="str">
            <v>MENG SOTHIDA</v>
          </cell>
          <cell r="F1912" t="str">
            <v>0420000131236</v>
          </cell>
        </row>
        <row r="1913">
          <cell r="B1913" t="str">
            <v>ហេង ពៅ</v>
          </cell>
          <cell r="C1913">
            <v>1870700364</v>
          </cell>
          <cell r="D1913" t="str">
            <v>ហេង ពៅ</v>
          </cell>
          <cell r="E1913" t="str">
            <v>HENG PAU</v>
          </cell>
          <cell r="F1913" t="str">
            <v>0420000132909</v>
          </cell>
        </row>
        <row r="1914">
          <cell r="B1914" t="str">
            <v>យន ចន្ធឿន</v>
          </cell>
          <cell r="C1914" t="str">
            <v>2860700227</v>
          </cell>
          <cell r="D1914" t="str">
            <v>យន ចន្ធឿន</v>
          </cell>
          <cell r="E1914" t="str">
            <v>YORN CHANTHOEUN</v>
          </cell>
          <cell r="F1914" t="str">
            <v>0420000129347</v>
          </cell>
        </row>
        <row r="1915">
          <cell r="B1915" t="str">
            <v>លន់ សិរីវឌ្ឍនី</v>
          </cell>
          <cell r="C1915">
            <v>2870600139</v>
          </cell>
          <cell r="D1915" t="str">
            <v>លន់ សិរីវឌ្ឍនី</v>
          </cell>
          <cell r="E1915" t="str">
            <v>LUN SEREIVATNY</v>
          </cell>
          <cell r="F1915" t="str">
            <v>0010004328545</v>
          </cell>
        </row>
        <row r="1916">
          <cell r="B1916" t="str">
            <v>ហៀ សាផេត</v>
          </cell>
          <cell r="C1916" t="str">
            <v>1700300010</v>
          </cell>
          <cell r="D1916" t="str">
            <v>ហៀ សាផេត</v>
          </cell>
          <cell r="E1916" t="str">
            <v>HIR SARPHETH</v>
          </cell>
          <cell r="F1916" t="str">
            <v>0010002531898</v>
          </cell>
        </row>
        <row r="1917">
          <cell r="B1917" t="str">
            <v>សំបូរ កុសល</v>
          </cell>
          <cell r="C1917">
            <v>1912100357</v>
          </cell>
          <cell r="D1917" t="str">
            <v>សំបូរ កុសល</v>
          </cell>
          <cell r="E1917" t="str">
            <v>SAMBO KOSAL</v>
          </cell>
          <cell r="F1917" t="str">
            <v>0420000102578</v>
          </cell>
        </row>
        <row r="1918">
          <cell r="B1918" t="str">
            <v>សន ស៊ុនហេង</v>
          </cell>
          <cell r="C1918" t="str">
            <v>1750800116</v>
          </cell>
          <cell r="D1918" t="str">
            <v>សន ស៊ុនហេង</v>
          </cell>
          <cell r="E1918" t="str">
            <v>SAN SUNHENG</v>
          </cell>
          <cell r="F1918" t="str">
            <v>0010002551239</v>
          </cell>
        </row>
        <row r="1919">
          <cell r="B1919" t="str">
            <v>ម៉ុក ច័ន្ទវាសនា</v>
          </cell>
          <cell r="C1919">
            <v>1922100285</v>
          </cell>
          <cell r="D1919" t="str">
            <v>ម៉ុក ច័ន្ទវាសនា</v>
          </cell>
          <cell r="E1919" t="str">
            <v>MOK CHANVEASNA</v>
          </cell>
          <cell r="F1919" t="str">
            <v>0420000103771</v>
          </cell>
        </row>
        <row r="1920">
          <cell r="B1920" t="str">
            <v>ស្រេង ចន្ទ័កុសល</v>
          </cell>
          <cell r="C1920" t="str">
            <v>1790600167</v>
          </cell>
          <cell r="D1920" t="str">
            <v>ស្រេង ចន្ទ័កុសល</v>
          </cell>
          <cell r="E1920" t="str">
            <v>SRENG CHANNKOSAL</v>
          </cell>
          <cell r="F1920" t="str">
            <v>0010002551247</v>
          </cell>
        </row>
        <row r="1921">
          <cell r="B1921" t="str">
            <v>គាំ បូរ៉ា</v>
          </cell>
          <cell r="C1921">
            <v>1822100661</v>
          </cell>
          <cell r="D1921" t="str">
            <v>គាំ បូរ៉ា</v>
          </cell>
          <cell r="E1921" t="str">
            <v>KAM BORA</v>
          </cell>
          <cell r="F1921" t="str">
            <v>0230000148666</v>
          </cell>
        </row>
        <row r="1922">
          <cell r="B1922" t="str">
            <v>សាម៉េត សំណាង</v>
          </cell>
          <cell r="C1922">
            <v>1871200121</v>
          </cell>
          <cell r="D1922" t="str">
            <v>សាម៉េត សំណាង</v>
          </cell>
          <cell r="E1922" t="str">
            <v>SAMET SAMNANG</v>
          </cell>
          <cell r="F1922" t="str">
            <v>0410000031066</v>
          </cell>
        </row>
        <row r="1923">
          <cell r="B1923" t="str">
            <v>ចាន់ រដ្ឋា</v>
          </cell>
          <cell r="C1923">
            <v>2900800280</v>
          </cell>
          <cell r="D1923" t="str">
            <v>ចាន់ រដ្ឋា</v>
          </cell>
          <cell r="E1923" t="str">
            <v>CHAN RATHA</v>
          </cell>
          <cell r="F1923" t="str">
            <v>0020000424065</v>
          </cell>
        </row>
        <row r="1924">
          <cell r="B1924" t="str">
            <v>ប៉ាត ស្រីអែម</v>
          </cell>
          <cell r="C1924" t="str">
            <v>2890600235</v>
          </cell>
          <cell r="D1924" t="str">
            <v>ប៉ាត ស្រីអែម</v>
          </cell>
          <cell r="E1924" t="str">
            <v>PAT SREY EM</v>
          </cell>
          <cell r="F1924" t="str">
            <v>0420000129328</v>
          </cell>
        </row>
        <row r="1925">
          <cell r="B1925" t="str">
            <v>កុយ សុធី</v>
          </cell>
          <cell r="C1925">
            <v>1931800032</v>
          </cell>
          <cell r="D1925" t="str">
            <v>កុយ សុធី</v>
          </cell>
          <cell r="E1925" t="str">
            <v>KUY SOTHY</v>
          </cell>
          <cell r="F1925" t="str">
            <v>0420000133654</v>
          </cell>
        </row>
        <row r="1926">
          <cell r="B1926" t="str">
            <v>រ៉ា ដានី</v>
          </cell>
          <cell r="C1926">
            <v>2910800361</v>
          </cell>
          <cell r="D1926" t="str">
            <v>រ៉ា ដានី</v>
          </cell>
          <cell r="E1926" t="str">
            <v>RA DANY</v>
          </cell>
          <cell r="F1926" t="str">
            <v>0420000133115</v>
          </cell>
        </row>
        <row r="1927">
          <cell r="B1927" t="str">
            <v>ម៉ៃ សុគន្ធី</v>
          </cell>
          <cell r="C1927">
            <v>1861200312</v>
          </cell>
          <cell r="D1927" t="str">
            <v>ម៉ៃ សុគន្ធី</v>
          </cell>
          <cell r="E1927" t="str">
            <v>MAY SOKUNTHY</v>
          </cell>
          <cell r="F1927" t="str">
            <v>0420000108145</v>
          </cell>
        </row>
        <row r="1928">
          <cell r="B1928" t="str">
            <v>ហៀក សុភ័ក្រ្ត</v>
          </cell>
          <cell r="C1928">
            <v>1811400285</v>
          </cell>
          <cell r="D1928" t="str">
            <v>ហៀក សុភ័ក្រ្ត</v>
          </cell>
          <cell r="E1928" t="str">
            <v>HIEK SOPHEAK</v>
          </cell>
          <cell r="F1928" t="str">
            <v>0420000109176</v>
          </cell>
        </row>
        <row r="1929">
          <cell r="B1929" t="str">
            <v>កាក់ សុធារ៉ា</v>
          </cell>
          <cell r="C1929">
            <v>1910300226</v>
          </cell>
          <cell r="D1929" t="str">
            <v>កាក់ សុធារ៉ា</v>
          </cell>
          <cell r="E1929" t="str">
            <v>KAK SOTHEARA</v>
          </cell>
          <cell r="F1929" t="str">
            <v>0010003920459</v>
          </cell>
        </row>
        <row r="1930">
          <cell r="B1930" t="str">
            <v>ហឿន សិលា</v>
          </cell>
          <cell r="C1930">
            <v>2871200271</v>
          </cell>
          <cell r="D1930" t="str">
            <v>ហឿន សិលា</v>
          </cell>
          <cell r="E1930" t="str">
            <v>HOEUN SEILA</v>
          </cell>
          <cell r="F1930" t="str">
            <v>0010003462655</v>
          </cell>
        </row>
        <row r="1931">
          <cell r="B1931" t="str">
            <v>អន វិរៈ</v>
          </cell>
          <cell r="C1931">
            <v>1831200611</v>
          </cell>
          <cell r="D1931" t="str">
            <v>អន វិរៈ</v>
          </cell>
          <cell r="E1931" t="str">
            <v>AN VIRAK</v>
          </cell>
          <cell r="F1931" t="str">
            <v>0420000181508</v>
          </cell>
        </row>
        <row r="1932">
          <cell r="B1932" t="str">
            <v>ឆាំ កុសល</v>
          </cell>
          <cell r="C1932">
            <v>1820200541</v>
          </cell>
          <cell r="D1932" t="str">
            <v>ឆាំ កុសល</v>
          </cell>
          <cell r="E1932" t="str">
            <v>CHAM KOSAL</v>
          </cell>
          <cell r="F1932" t="str">
            <v>0440000056324</v>
          </cell>
        </row>
        <row r="1933">
          <cell r="B1933" t="str">
            <v>ស្រ៊ាង គន្ធី</v>
          </cell>
          <cell r="C1933">
            <v>2850800281</v>
          </cell>
          <cell r="D1933" t="str">
            <v>ស្រ៊ាង គន្ធី</v>
          </cell>
          <cell r="E1933" t="str">
            <v>SREANG KUNTHY</v>
          </cell>
          <cell r="F1933" t="str">
            <v>0210000165756</v>
          </cell>
        </row>
        <row r="1934">
          <cell r="B1934" t="str">
            <v>អ៊ុន ប៊ុនថា</v>
          </cell>
          <cell r="C1934">
            <v>1860800455</v>
          </cell>
          <cell r="D1934" t="str">
            <v>អ៊ុន ប៊ុនថា</v>
          </cell>
          <cell r="E1934" t="str">
            <v>UN BUNTHA</v>
          </cell>
          <cell r="F1934" t="str">
            <v>0420000132747</v>
          </cell>
        </row>
        <row r="1935">
          <cell r="B1935" t="str">
            <v>ស៊ូ សុវណ្ណមករា</v>
          </cell>
          <cell r="C1935" t="str">
            <v>2891200175</v>
          </cell>
          <cell r="D1935" t="str">
            <v>ស៊ូ សុវណ្ណមករា</v>
          </cell>
          <cell r="E1935" t="str">
            <v>SOU SOVANN MAKARA</v>
          </cell>
          <cell r="F1935" t="str">
            <v>0010003194456</v>
          </cell>
        </row>
        <row r="1936">
          <cell r="B1936" t="str">
            <v>ឡន លុច្ស</v>
          </cell>
          <cell r="C1936" t="str">
            <v>1840300557</v>
          </cell>
          <cell r="D1936" t="str">
            <v>ឡន លុច្ស</v>
          </cell>
          <cell r="E1936" t="str">
            <v>LORN LOCH</v>
          </cell>
          <cell r="F1936" t="str">
            <v>0420000129339</v>
          </cell>
        </row>
        <row r="1937">
          <cell r="B1937" t="str">
            <v>ណម ចាន់នឿន</v>
          </cell>
          <cell r="C1937">
            <v>1770800149</v>
          </cell>
          <cell r="D1937" t="str">
            <v>ណម ចាន់នឿន</v>
          </cell>
          <cell r="E1937" t="str">
            <v>NORM CHANNOEUN</v>
          </cell>
          <cell r="F1937" t="str">
            <v>0420000107928</v>
          </cell>
        </row>
        <row r="1938">
          <cell r="B1938" t="str">
            <v>ជឹម សាវតា</v>
          </cell>
          <cell r="C1938">
            <v>1901200117</v>
          </cell>
          <cell r="D1938" t="str">
            <v>ជឹម សាវតា</v>
          </cell>
          <cell r="E1938" t="str">
            <v>CHIM SAVDA</v>
          </cell>
          <cell r="F1938" t="str">
            <v>0420000110198</v>
          </cell>
        </row>
        <row r="1939">
          <cell r="B1939" t="str">
            <v>គន់ វ៉ាន់ដន</v>
          </cell>
          <cell r="C1939">
            <v>1850400115</v>
          </cell>
          <cell r="D1939" t="str">
            <v>គន់ វ៉ាន់ដន</v>
          </cell>
          <cell r="E1939" t="str">
            <v>KUN VANNDAN</v>
          </cell>
          <cell r="F1939" t="str">
            <v>0420000128685</v>
          </cell>
        </row>
        <row r="1940">
          <cell r="B1940" t="str">
            <v>ហង្ស សំបុក</v>
          </cell>
          <cell r="C1940">
            <v>1820600261</v>
          </cell>
          <cell r="D1940" t="str">
            <v>ហង្ស សំបុក</v>
          </cell>
          <cell r="E1940" t="str">
            <v>HANG SAMBOK</v>
          </cell>
          <cell r="F1940" t="str">
            <v>0420000110298</v>
          </cell>
        </row>
        <row r="1941">
          <cell r="B1941" t="str">
            <v>សែម សិរីរ័ត្ន</v>
          </cell>
          <cell r="C1941">
            <v>2920700282</v>
          </cell>
          <cell r="D1941" t="str">
            <v>សែម សិរីរ័ត្ន</v>
          </cell>
          <cell r="E1941" t="str">
            <v>SEM SEREYRATH</v>
          </cell>
          <cell r="F1941" t="str">
            <v>0420000102554</v>
          </cell>
        </row>
        <row r="1942">
          <cell r="B1942" t="str">
            <v>ខែម ពិសុទ្ធ</v>
          </cell>
          <cell r="C1942" t="str">
            <v>1810200278</v>
          </cell>
          <cell r="D1942" t="str">
            <v>ខែម ពិសុទ្ធ</v>
          </cell>
          <cell r="E1942" t="str">
            <v>KHEM PISOTH</v>
          </cell>
          <cell r="F1942" t="str">
            <v>0010002531677</v>
          </cell>
        </row>
        <row r="1943">
          <cell r="B1943" t="str">
            <v>ឡុង វឿន</v>
          </cell>
          <cell r="C1943" t="str">
            <v>2752100007</v>
          </cell>
          <cell r="D1943" t="str">
            <v>ឡុង វឿន</v>
          </cell>
          <cell r="E1943" t="str">
            <v>LONG VOEUN</v>
          </cell>
          <cell r="F1943" t="str">
            <v>0010002531823</v>
          </cell>
        </row>
        <row r="1944">
          <cell r="B1944" t="str">
            <v>កែន សារឿន</v>
          </cell>
          <cell r="C1944" t="str">
            <v>1742000050</v>
          </cell>
          <cell r="D1944" t="str">
            <v>កែន សារឿន</v>
          </cell>
          <cell r="E1944" t="str">
            <v>KEN SA ROEUN</v>
          </cell>
          <cell r="F1944" t="str">
            <v>0010002525661</v>
          </cell>
        </row>
        <row r="1945">
          <cell r="B1945" t="str">
            <v>ម៉ុក ប៊ុណ្ណារ៉ា</v>
          </cell>
          <cell r="C1945" t="str">
            <v>1811200315</v>
          </cell>
          <cell r="D1945" t="str">
            <v>ម៉ុក ប៊ុណ្ណារ៉ា</v>
          </cell>
          <cell r="E1945" t="str">
            <v>MOK BUNNARA</v>
          </cell>
          <cell r="F1945" t="str">
            <v>0010002531742</v>
          </cell>
        </row>
        <row r="1946">
          <cell r="B1946" t="str">
            <v>សំឡុក សីម៉ា</v>
          </cell>
          <cell r="C1946" t="str">
            <v>1850600141</v>
          </cell>
          <cell r="D1946" t="str">
            <v>សំឡុក សីម៉ា</v>
          </cell>
          <cell r="E1946" t="str">
            <v>SAMLOK SEIMA</v>
          </cell>
          <cell r="F1946" t="str">
            <v>0010002555258</v>
          </cell>
        </row>
        <row r="1947">
          <cell r="B1947" t="str">
            <v>ស៊្រុន ច័ន្ទវត្តី</v>
          </cell>
          <cell r="C1947">
            <v>1841200228</v>
          </cell>
          <cell r="D1947" t="str">
            <v>ស៊្រុន ច័ន្ទវត្តី</v>
          </cell>
          <cell r="E1947" t="str">
            <v>SRUN CHANVATEY</v>
          </cell>
          <cell r="F1947" t="str">
            <v>0510000005515</v>
          </cell>
        </row>
        <row r="1948">
          <cell r="B1948" t="str">
            <v>ឈុំ បូរ៉ាត</v>
          </cell>
          <cell r="C1948" t="str">
            <v>1860300262</v>
          </cell>
          <cell r="D1948" t="str">
            <v>ឈុំ បូរ៉ាត</v>
          </cell>
          <cell r="E1948" t="str">
            <v>CHHUM BORATH</v>
          </cell>
          <cell r="F1948" t="str">
            <v>0510000004497</v>
          </cell>
        </row>
        <row r="1949">
          <cell r="B1949" t="str">
            <v>គង់ ញ៉ិន</v>
          </cell>
          <cell r="C1949" t="str">
            <v>1792100409</v>
          </cell>
          <cell r="D1949" t="str">
            <v>គង់ ញ៉ិន</v>
          </cell>
          <cell r="E1949" t="str">
            <v>KONG NHIN</v>
          </cell>
          <cell r="F1949" t="str">
            <v>0010002555552</v>
          </cell>
        </row>
        <row r="1950">
          <cell r="B1950" t="str">
            <v>សុខ ធម្មភាសី</v>
          </cell>
          <cell r="C1950">
            <v>1841400311</v>
          </cell>
          <cell r="D1950" t="str">
            <v>សុខ ធម្មភាសី</v>
          </cell>
          <cell r="E1950" t="str">
            <v>SOK THOMPHEASEY</v>
          </cell>
          <cell r="F1950" t="str">
            <v>0230000146248</v>
          </cell>
        </row>
        <row r="1951">
          <cell r="B1951" t="str">
            <v>ហៀប សម្បត្តិ</v>
          </cell>
          <cell r="C1951">
            <v>1920200144</v>
          </cell>
          <cell r="D1951" t="str">
            <v>ហៀប សម្បត្តិ</v>
          </cell>
          <cell r="E1951" t="str">
            <v>HEAB SAMBATH</v>
          </cell>
          <cell r="F1951" t="str">
            <v>0420000147159</v>
          </cell>
        </row>
        <row r="1952">
          <cell r="B1952" t="str">
            <v>ហេង ចាន់</v>
          </cell>
          <cell r="C1952" t="str">
            <v>1710400007</v>
          </cell>
          <cell r="D1952" t="str">
            <v>ហេង ចាន់</v>
          </cell>
          <cell r="E1952" t="str">
            <v>HENG CHAN</v>
          </cell>
          <cell r="F1952" t="str">
            <v>0010002527157</v>
          </cell>
        </row>
        <row r="1953">
          <cell r="B1953" t="str">
            <v>ប្រាក់ សុខឿន</v>
          </cell>
          <cell r="C1953">
            <v>2881400136</v>
          </cell>
          <cell r="D1953" t="str">
            <v>ប្រាក់ សុខឿន</v>
          </cell>
          <cell r="E1953" t="str">
            <v>PRAK SOKHOUEN</v>
          </cell>
          <cell r="F1953" t="str">
            <v>0010004080845</v>
          </cell>
        </row>
        <row r="1954">
          <cell r="B1954" t="str">
            <v>ថង សុទ្ធា</v>
          </cell>
          <cell r="C1954">
            <v>1700200046</v>
          </cell>
          <cell r="D1954" t="str">
            <v>ថង សុទ្ធា</v>
          </cell>
          <cell r="E1954" t="str">
            <v>THONG SOTHEA</v>
          </cell>
          <cell r="F1954" t="str">
            <v>0010002536477</v>
          </cell>
        </row>
        <row r="1955">
          <cell r="B1955" t="str">
            <v>ឈឹម ចាន់ស៊ីដេត</v>
          </cell>
          <cell r="C1955">
            <v>2801200246</v>
          </cell>
          <cell r="D1955" t="str">
            <v>ឈឹម ចាន់ស៊ីដេត</v>
          </cell>
          <cell r="E1955" t="str">
            <v>CHHIM CHANSIDETH</v>
          </cell>
          <cell r="F1955" t="str">
            <v>0290000042763</v>
          </cell>
        </row>
        <row r="1956">
          <cell r="B1956" t="str">
            <v>រិន ណារិទ្ធ</v>
          </cell>
          <cell r="C1956">
            <v>1821200579</v>
          </cell>
          <cell r="D1956" t="str">
            <v>រិន ណារិទ្ធ</v>
          </cell>
          <cell r="E1956" t="str">
            <v>RIN NARITH</v>
          </cell>
          <cell r="F1956" t="str">
            <v>0290000043007</v>
          </cell>
        </row>
        <row r="1957">
          <cell r="B1957" t="str">
            <v>ខាត់ ប៊ុនថេន</v>
          </cell>
          <cell r="C1957">
            <v>1870800303</v>
          </cell>
          <cell r="D1957" t="str">
            <v>ខាត់ ប៊ុនថេន</v>
          </cell>
          <cell r="E1957" t="str">
            <v>KHAT BUNTHEN</v>
          </cell>
          <cell r="F1957" t="str">
            <v>0580000035579</v>
          </cell>
        </row>
        <row r="1958">
          <cell r="B1958" t="str">
            <v>យ៉ាន កុម្ភៈ</v>
          </cell>
          <cell r="C1958">
            <v>1910700143</v>
          </cell>
          <cell r="D1958" t="str">
            <v>យ៉ាន កុម្ភៈ</v>
          </cell>
          <cell r="E1958" t="str">
            <v>YAN KOMPHEAK</v>
          </cell>
          <cell r="F1958" t="str">
            <v>0100000211685</v>
          </cell>
        </row>
        <row r="1959">
          <cell r="B1959" t="str">
            <v>អ៊ុក សារឿន</v>
          </cell>
          <cell r="C1959">
            <v>1880700288</v>
          </cell>
          <cell r="D1959" t="str">
            <v>អ៊ុក សារឿន</v>
          </cell>
          <cell r="E1959" t="str">
            <v>OUK SAROEUN</v>
          </cell>
          <cell r="F1959" t="str">
            <v>0280000149678</v>
          </cell>
        </row>
        <row r="1960">
          <cell r="B1960" t="str">
            <v>តន ត្រឹម</v>
          </cell>
          <cell r="C1960">
            <v>1991300033</v>
          </cell>
          <cell r="D1960" t="str">
            <v>តន ត្រឹម</v>
          </cell>
          <cell r="E1960" t="str">
            <v>TORN TROEM</v>
          </cell>
          <cell r="F1960">
            <v>670000070427</v>
          </cell>
        </row>
        <row r="1961">
          <cell r="B1961" t="str">
            <v>តឹក ចាន់ធី</v>
          </cell>
          <cell r="C1961">
            <v>2960400116</v>
          </cell>
          <cell r="D1961" t="str">
            <v>តឹក ចាន់ធី</v>
          </cell>
          <cell r="E1961" t="str">
            <v>TOEK CHANTHY</v>
          </cell>
          <cell r="F1961">
            <v>670000070411</v>
          </cell>
        </row>
        <row r="1962">
          <cell r="B1962" t="str">
            <v>សៀក ដារិទ្ធ</v>
          </cell>
          <cell r="C1962">
            <v>1850200364</v>
          </cell>
          <cell r="D1962" t="str">
            <v>សៀក ដារិទ្ធ</v>
          </cell>
          <cell r="E1962" t="str">
            <v>SIEK DARITH</v>
          </cell>
          <cell r="F1962" t="str">
            <v>0570000044963</v>
          </cell>
        </row>
        <row r="1963">
          <cell r="B1963" t="str">
            <v>ចាន់ រត្ននា</v>
          </cell>
          <cell r="C1963">
            <v>1792000143</v>
          </cell>
          <cell r="D1963" t="str">
            <v>ចាន់ រត្ននា</v>
          </cell>
          <cell r="E1963" t="str">
            <v>CHANN RATARNA</v>
          </cell>
          <cell r="F1963" t="str">
            <v>0290000042739</v>
          </cell>
        </row>
        <row r="1964">
          <cell r="B1964" t="str">
            <v>នួន សុវណ្ណដា</v>
          </cell>
          <cell r="C1964">
            <v>1881300114</v>
          </cell>
          <cell r="D1964" t="str">
            <v>នួន សុវណ្ណដា</v>
          </cell>
          <cell r="E1964" t="str">
            <v>NUON SOVANNDA</v>
          </cell>
          <cell r="F1964" t="str">
            <v>0420000103941</v>
          </cell>
        </row>
        <row r="1965">
          <cell r="B1965" t="str">
            <v>ហែម គន្ធី</v>
          </cell>
          <cell r="C1965" t="str">
            <v>1821400304</v>
          </cell>
          <cell r="D1965" t="str">
            <v>ហែម គន្ធី</v>
          </cell>
          <cell r="E1965" t="str">
            <v>HEM KUNTHY</v>
          </cell>
          <cell r="F1965" t="str">
            <v>0010002553622</v>
          </cell>
        </row>
        <row r="1966">
          <cell r="B1966" t="str">
            <v>តូច មករា</v>
          </cell>
          <cell r="C1966">
            <v>1920800121</v>
          </cell>
          <cell r="D1966" t="str">
            <v>តូច មករា</v>
          </cell>
          <cell r="E1966" t="str">
            <v>TOCH MAKARA</v>
          </cell>
          <cell r="F1966" t="str">
            <v>0420000122989</v>
          </cell>
        </row>
        <row r="1967">
          <cell r="B1967" t="str">
            <v>សេង សារ៉ាម៉ានី</v>
          </cell>
          <cell r="C1967">
            <v>1830800302</v>
          </cell>
          <cell r="D1967" t="str">
            <v>សេង សារ៉ាម៉ានី</v>
          </cell>
          <cell r="E1967" t="str">
            <v>SENG SARAMANY</v>
          </cell>
          <cell r="F1967" t="str">
            <v>0010002526501</v>
          </cell>
        </row>
        <row r="1968">
          <cell r="B1968" t="str">
            <v>ហ៊ី គឹមហួយ</v>
          </cell>
          <cell r="C1968">
            <v>2820600154</v>
          </cell>
          <cell r="D1968" t="str">
            <v>ហ៊ី គឹមហួយ</v>
          </cell>
          <cell r="E1968" t="str">
            <v>HY KIM HOUY</v>
          </cell>
          <cell r="F1968" t="str">
            <v>0260000224636</v>
          </cell>
        </row>
        <row r="1969">
          <cell r="B1969" t="str">
            <v>នាង សុភឿន</v>
          </cell>
          <cell r="C1969">
            <v>1860400157</v>
          </cell>
          <cell r="D1969" t="str">
            <v>នាង សុភឿន</v>
          </cell>
          <cell r="E1969" t="str">
            <v>NEANG SOPHOEUN</v>
          </cell>
          <cell r="F1969" t="str">
            <v>0010004064424</v>
          </cell>
        </row>
        <row r="1970">
          <cell r="B1970" t="str">
            <v>សាន រចនា</v>
          </cell>
          <cell r="C1970">
            <v>2820300282</v>
          </cell>
          <cell r="D1970" t="str">
            <v>សាន រចនា</v>
          </cell>
          <cell r="E1970" t="str">
            <v>SAN RACHNA</v>
          </cell>
          <cell r="F1970" t="str">
            <v>0420000089612</v>
          </cell>
        </row>
        <row r="1971">
          <cell r="B1971" t="str">
            <v>សុខ ថន</v>
          </cell>
          <cell r="C1971">
            <v>1832100579</v>
          </cell>
          <cell r="D1971" t="str">
            <v>សុខ ថន</v>
          </cell>
          <cell r="E1971" t="str">
            <v>SOKH THORN</v>
          </cell>
          <cell r="F1971" t="str">
            <v>0010003523069</v>
          </cell>
        </row>
        <row r="1972">
          <cell r="B1972" t="str">
            <v xml:space="preserve">ឆាយ សុខជា </v>
          </cell>
          <cell r="C1972">
            <v>1810300295</v>
          </cell>
          <cell r="D1972" t="str">
            <v xml:space="preserve">ឆាយ សុខជា </v>
          </cell>
          <cell r="E1972" t="str">
            <v>CHHAY SOKCHEA</v>
          </cell>
          <cell r="F1972" t="str">
            <v>0290000042801</v>
          </cell>
        </row>
        <row r="1973">
          <cell r="B1973" t="str">
            <v>ព្រំ សារឿន</v>
          </cell>
          <cell r="C1973">
            <v>1860700319</v>
          </cell>
          <cell r="D1973" t="str">
            <v>ព្រំ សារឿន</v>
          </cell>
          <cell r="E1973" t="str">
            <v>PRUM SAROEUN</v>
          </cell>
          <cell r="F1973" t="str">
            <v>0010004064378</v>
          </cell>
        </row>
        <row r="1974">
          <cell r="B1974" t="str">
            <v>ប៉ុក មីយ៉ា</v>
          </cell>
          <cell r="C1974" t="str">
            <v>1792100394</v>
          </cell>
          <cell r="D1974" t="str">
            <v>ប៉ុក មីយ៉ា</v>
          </cell>
          <cell r="E1974" t="str">
            <v>POK MIYA</v>
          </cell>
          <cell r="F1974" t="str">
            <v>0510000005493</v>
          </cell>
        </row>
        <row r="1975">
          <cell r="B1975" t="str">
            <v>នីម វណ្ណៈ</v>
          </cell>
          <cell r="C1975" t="str">
            <v>1800800459</v>
          </cell>
          <cell r="D1975" t="str">
            <v>នីម វណ្ណៈ</v>
          </cell>
          <cell r="E1975" t="str">
            <v>NIM VANNAK</v>
          </cell>
          <cell r="F1975" t="str">
            <v>0510000005458</v>
          </cell>
        </row>
        <row r="1976">
          <cell r="B1976" t="str">
            <v>មាន សាវ៉ាត</v>
          </cell>
          <cell r="C1976">
            <v>1860800340</v>
          </cell>
          <cell r="D1976" t="str">
            <v>មាន សាវ៉ាត</v>
          </cell>
          <cell r="E1976" t="str">
            <v>MEAN SAVAT</v>
          </cell>
          <cell r="F1976" t="str">
            <v>0420000121297</v>
          </cell>
        </row>
        <row r="1977">
          <cell r="B1977" t="str">
            <v>ចែ ថេត</v>
          </cell>
          <cell r="C1977">
            <v>2902100338</v>
          </cell>
          <cell r="D1977" t="str">
            <v>ចែ ថេត</v>
          </cell>
          <cell r="E1977" t="str">
            <v>CHE THET</v>
          </cell>
          <cell r="F1977" t="str">
            <v>0010003909897</v>
          </cell>
        </row>
        <row r="1978">
          <cell r="B1978" t="str">
            <v>យាង លីនដា</v>
          </cell>
          <cell r="C1978" t="str">
            <v>2821400134</v>
          </cell>
          <cell r="D1978" t="str">
            <v>យាង លីនដា</v>
          </cell>
          <cell r="E1978" t="str">
            <v>YEANG LINDA</v>
          </cell>
          <cell r="F1978" t="str">
            <v>0130000131823</v>
          </cell>
        </row>
        <row r="1979">
          <cell r="B1979" t="str">
            <v>ចាន់ ថា</v>
          </cell>
          <cell r="C1979">
            <v>1742000017</v>
          </cell>
          <cell r="D1979" t="str">
            <v>ចាន់ ថា</v>
          </cell>
          <cell r="E1979" t="str">
            <v>CHAN THA</v>
          </cell>
          <cell r="F1979" t="str">
            <v>0010003607785</v>
          </cell>
        </row>
        <row r="1980">
          <cell r="B1980" t="str">
            <v>អ៊ួន សុវិច្ឆិកា</v>
          </cell>
          <cell r="C1980">
            <v>1790200355</v>
          </cell>
          <cell r="D1980" t="str">
            <v>អ៊ួន សុវិច្ឆិកា</v>
          </cell>
          <cell r="E1980" t="str">
            <v>UON SOVICHHEKA</v>
          </cell>
          <cell r="F1980" t="str">
            <v>0010002527109</v>
          </cell>
        </row>
        <row r="1981">
          <cell r="B1981" t="str">
            <v>សាយ ប៊ុនបញ្ញា</v>
          </cell>
          <cell r="C1981">
            <v>1790300455</v>
          </cell>
          <cell r="D1981" t="str">
            <v>សាយ ប៊ុនបញ្ញា</v>
          </cell>
          <cell r="E1981" t="str">
            <v>SAY BUNPANHA</v>
          </cell>
          <cell r="F1981" t="str">
            <v>0010002553657</v>
          </cell>
        </row>
        <row r="1982">
          <cell r="B1982" t="str">
            <v>ព្រំ ផានី</v>
          </cell>
          <cell r="C1982">
            <v>2851400144</v>
          </cell>
          <cell r="D1982" t="str">
            <v>ព្រំ ផានី</v>
          </cell>
          <cell r="E1982" t="str">
            <v>PRUM PHANY</v>
          </cell>
          <cell r="F1982" t="str">
            <v>0010003650737</v>
          </cell>
        </row>
        <row r="1983">
          <cell r="B1983" t="str">
            <v>យ៉េង យុទ្ធី</v>
          </cell>
          <cell r="C1983">
            <v>1862100458</v>
          </cell>
          <cell r="D1983" t="str">
            <v>យ៉េង យុទ្ធី</v>
          </cell>
          <cell r="E1983" t="str">
            <v>YENG YUTHY</v>
          </cell>
          <cell r="F1983" t="str">
            <v>0010004064394</v>
          </cell>
        </row>
        <row r="1984">
          <cell r="B1984" t="str">
            <v>គឹម នន្ទ</v>
          </cell>
          <cell r="C1984" t="str">
            <v>1800600264</v>
          </cell>
          <cell r="D1984" t="str">
            <v>គឹម នន្ទ</v>
          </cell>
          <cell r="E1984" t="str">
            <v>KIM NONT</v>
          </cell>
          <cell r="F1984" t="str">
            <v>0010002561889</v>
          </cell>
        </row>
        <row r="1985">
          <cell r="B1985" t="str">
            <v>ស៊ឹម លីដា</v>
          </cell>
          <cell r="C1985">
            <v>2891400226</v>
          </cell>
          <cell r="D1985" t="str">
            <v>ស៊ឹម លីដា</v>
          </cell>
          <cell r="E1985" t="str">
            <v>SIM LIDA</v>
          </cell>
          <cell r="F1985" t="str">
            <v>0440000030538</v>
          </cell>
        </row>
        <row r="1986">
          <cell r="B1986" t="str">
            <v>តាន់ សម្បត្តិ</v>
          </cell>
          <cell r="C1986" t="str">
            <v>1821500120</v>
          </cell>
          <cell r="D1986" t="str">
            <v>តាន់ សម្បត្តិ</v>
          </cell>
          <cell r="E1986" t="str">
            <v>TANN SAMBATH</v>
          </cell>
          <cell r="F1986" t="str">
            <v>0010002534458</v>
          </cell>
        </row>
        <row r="1987">
          <cell r="B1987" t="str">
            <v>រ័ត្ន វង្សី</v>
          </cell>
          <cell r="C1987">
            <v>1651200110</v>
          </cell>
          <cell r="D1987" t="str">
            <v>រ័ត្ន វង្សី</v>
          </cell>
          <cell r="E1987" t="str">
            <v>RATH VONGSEY</v>
          </cell>
          <cell r="F1987" t="str">
            <v>0440000031518</v>
          </cell>
        </row>
        <row r="1988">
          <cell r="B1988" t="str">
            <v>អៀង សុចន្ធី</v>
          </cell>
          <cell r="C1988" t="str">
            <v>2691200107</v>
          </cell>
          <cell r="D1988" t="str">
            <v>អៀង សុចន្ធី</v>
          </cell>
          <cell r="E1988" t="str">
            <v>IENG SOCHANTHY</v>
          </cell>
          <cell r="F1988" t="str">
            <v>0010002528083</v>
          </cell>
        </row>
        <row r="1989">
          <cell r="B1989" t="str">
            <v>បាវ វណ្ណារ៉ា</v>
          </cell>
          <cell r="C1989" t="str">
            <v>1811000087</v>
          </cell>
          <cell r="D1989" t="str">
            <v>បាវ វណ្ណារ៉ា</v>
          </cell>
          <cell r="E1989" t="str">
            <v>BAV VANNARA</v>
          </cell>
          <cell r="F1989" t="str">
            <v>0010002542337</v>
          </cell>
        </row>
        <row r="1990">
          <cell r="B1990" t="str">
            <v>ហេង សុខន</v>
          </cell>
          <cell r="C1990" t="str">
            <v>1812100453</v>
          </cell>
          <cell r="D1990" t="str">
            <v>ហេង សុខន</v>
          </cell>
          <cell r="E1990" t="str">
            <v>HENG SOKHORN</v>
          </cell>
          <cell r="F1990" t="str">
            <v>0010002534121</v>
          </cell>
        </row>
        <row r="1991">
          <cell r="B1991" t="str">
            <v>សៅ ពិសី</v>
          </cell>
          <cell r="C1991" t="str">
            <v>1820300419</v>
          </cell>
          <cell r="D1991" t="str">
            <v>សៅ ពិសី</v>
          </cell>
          <cell r="E1991" t="str">
            <v>SAO PISEY</v>
          </cell>
          <cell r="F1991" t="str">
            <v>0010002541667</v>
          </cell>
        </row>
        <row r="1992">
          <cell r="B1992" t="str">
            <v>ចាន់សែន សុវណ្ណនាថ</v>
          </cell>
          <cell r="C1992">
            <v>1791400292</v>
          </cell>
          <cell r="D1992" t="str">
            <v>ចាន់សែន សុវណ្ណនាថ</v>
          </cell>
          <cell r="E1992" t="str">
            <v>CHANSEN SOVAN
NEATH</v>
          </cell>
          <cell r="F1992" t="str">
            <v>0060000253807</v>
          </cell>
        </row>
        <row r="1993">
          <cell r="B1993" t="str">
            <v>ស៊ន ខុន</v>
          </cell>
          <cell r="C1993" t="str">
            <v>1892100243</v>
          </cell>
          <cell r="D1993" t="str">
            <v>ស៊ន ខុន</v>
          </cell>
          <cell r="E1993" t="str">
            <v>SORN KHON</v>
          </cell>
          <cell r="F1993" t="str">
            <v>0010002544585</v>
          </cell>
        </row>
        <row r="1994">
          <cell r="B1994" t="str">
            <v>ឈន សុភាក់</v>
          </cell>
          <cell r="C1994">
            <v>2892100253</v>
          </cell>
          <cell r="D1994" t="str">
            <v>ឈន សុភាក់</v>
          </cell>
          <cell r="E1994" t="str">
            <v>CHHORN SOPHEAK</v>
          </cell>
          <cell r="F1994" t="str">
            <v>0420000094713</v>
          </cell>
        </row>
        <row r="1995">
          <cell r="B1995" t="str">
            <v>មឹង ហ្សូលីតា</v>
          </cell>
          <cell r="C1995">
            <v>2910300282</v>
          </cell>
          <cell r="D1995" t="str">
            <v>មឹង ហ្សូលីតា</v>
          </cell>
          <cell r="E1995" t="str">
            <v>MOEUNG JOLITA</v>
          </cell>
          <cell r="F1995" t="str">
            <v>0420000074941</v>
          </cell>
        </row>
        <row r="1996">
          <cell r="B1996" t="str">
            <v>ហង្ស បូជីតា</v>
          </cell>
          <cell r="C1996" t="str">
            <v>2882100307</v>
          </cell>
          <cell r="D1996" t="str">
            <v>ហង្ស បូជីតា</v>
          </cell>
          <cell r="E1996" t="str">
            <v>HANG BOCHITA</v>
          </cell>
          <cell r="F1996" t="str">
            <v>0010002782621</v>
          </cell>
        </row>
        <row r="1997">
          <cell r="B1997" t="str">
            <v>ថេង ពេជ្រសិទ្ធី</v>
          </cell>
          <cell r="C1997" t="str">
            <v>1780300268</v>
          </cell>
          <cell r="D1997" t="str">
            <v>ថេង ពេជ្រសិទ្ធី</v>
          </cell>
          <cell r="E1997" t="str">
            <v>THENG PICH SETHY</v>
          </cell>
          <cell r="F1997" t="str">
            <v>0010003400005</v>
          </cell>
        </row>
        <row r="1998">
          <cell r="B1998" t="str">
            <v>ស៊ុន ណាគ្រី</v>
          </cell>
          <cell r="C1998" t="str">
            <v>2710700007</v>
          </cell>
          <cell r="D1998" t="str">
            <v>ស៊ុន ណាគ្រី</v>
          </cell>
          <cell r="E1998" t="str">
            <v>SUN NAKRY</v>
          </cell>
          <cell r="F1998" t="str">
            <v>0010002536485</v>
          </cell>
        </row>
        <row r="1999">
          <cell r="B1999" t="str">
            <v>រ័ត្ន បូណេត</v>
          </cell>
          <cell r="C1999" t="str">
            <v>1851400274</v>
          </cell>
          <cell r="D1999" t="str">
            <v>រ័ត្ន បូណេត</v>
          </cell>
          <cell r="E1999" t="str">
            <v>ROATH BONET</v>
          </cell>
          <cell r="F1999" t="str">
            <v>0010002844438</v>
          </cell>
        </row>
        <row r="2000">
          <cell r="B2000" t="str">
            <v>គង់ វុទ្ធា</v>
          </cell>
          <cell r="C2000">
            <v>1911400147</v>
          </cell>
          <cell r="D2000" t="str">
            <v>គង់ វុទ្ធា</v>
          </cell>
          <cell r="E2000" t="str">
            <v>KONG VUTHEA</v>
          </cell>
          <cell r="F2000">
            <v>420000295198</v>
          </cell>
        </row>
        <row r="2001">
          <cell r="B2001" t="str">
            <v>អ៊ិត ច័ន្ទរដ្ឋា</v>
          </cell>
          <cell r="C2001">
            <v>1880300368</v>
          </cell>
          <cell r="D2001" t="str">
            <v>អ៊ិត ច័ន្ទរដ្ឋា</v>
          </cell>
          <cell r="E2001" t="str">
            <v>IT CHANRATHA</v>
          </cell>
          <cell r="F2001" t="str">
            <v>0010003910526</v>
          </cell>
        </row>
        <row r="2002">
          <cell r="B2002" t="str">
            <v>សួន សេដ្ឋា</v>
          </cell>
          <cell r="C2002">
            <v>1752100015</v>
          </cell>
          <cell r="D2002" t="str">
            <v>សួន សេដ្ឋា</v>
          </cell>
          <cell r="E2002" t="str">
            <v>SUON SETHA</v>
          </cell>
          <cell r="F2002" t="str">
            <v>0010002555714</v>
          </cell>
        </row>
        <row r="2003">
          <cell r="B2003" t="str">
            <v>ថៃ សិរីអូរ៉ានី</v>
          </cell>
          <cell r="C2003">
            <v>2840400093</v>
          </cell>
          <cell r="D2003" t="str">
            <v>ថៃ សិរីអូរ៉ានី</v>
          </cell>
          <cell r="E2003" t="str">
            <v>THAI SEREYORANY</v>
          </cell>
          <cell r="F2003" t="str">
            <v>0420000141894</v>
          </cell>
        </row>
        <row r="2004">
          <cell r="B2004" t="str">
            <v>ញ៉ឹល សំអាង</v>
          </cell>
          <cell r="C2004">
            <v>1870700362</v>
          </cell>
          <cell r="D2004" t="str">
            <v>ញ៉ឹល សំអាង</v>
          </cell>
          <cell r="E2004" t="str">
            <v>NHOEL SAM ANG</v>
          </cell>
          <cell r="F2004" t="str">
            <v>0480000286658</v>
          </cell>
        </row>
        <row r="2005">
          <cell r="B2005" t="str">
            <v>ជា វង្សណារ៉េត</v>
          </cell>
          <cell r="C2005">
            <v>1770200007</v>
          </cell>
          <cell r="D2005" t="str">
            <v>ជា វង្សណារ៉េត</v>
          </cell>
          <cell r="E2005" t="str">
            <v>CHEA VONGNARETH</v>
          </cell>
          <cell r="F2005" t="str">
            <v>0010002551077</v>
          </cell>
        </row>
        <row r="2006">
          <cell r="B2006" t="str">
            <v>ទេព ករុណា</v>
          </cell>
          <cell r="C2006">
            <v>2821200257</v>
          </cell>
          <cell r="D2006" t="str">
            <v>ទេព ករុណា</v>
          </cell>
          <cell r="E2006" t="str">
            <v>TEP KARONA</v>
          </cell>
          <cell r="F2006" t="str">
            <v>0010002550852</v>
          </cell>
        </row>
        <row r="2007">
          <cell r="B2007" t="str">
            <v>ប៉ាន មុន្នី</v>
          </cell>
          <cell r="C2007">
            <v>2880300265</v>
          </cell>
          <cell r="D2007" t="str">
            <v>ប៉ាន មុន្នី</v>
          </cell>
          <cell r="E2007" t="str">
            <v>PAN MONY</v>
          </cell>
          <cell r="F2007" t="str">
            <v>0010004096059</v>
          </cell>
        </row>
        <row r="2008">
          <cell r="B2008" t="str">
            <v>ឆេង សុខលាង</v>
          </cell>
          <cell r="C2008">
            <v>2940800213</v>
          </cell>
          <cell r="D2008" t="str">
            <v>ឆេង សុខលាង</v>
          </cell>
          <cell r="E2008" t="str">
            <v>CHHENG SOKLEANG</v>
          </cell>
          <cell r="F2008" t="str">
            <v>0060000490318</v>
          </cell>
        </row>
        <row r="2009">
          <cell r="B2009" t="str">
            <v>ជា សុខារីណា</v>
          </cell>
          <cell r="C2009" t="str">
            <v>2831200247</v>
          </cell>
          <cell r="D2009" t="str">
            <v>ជា សុខារីណា</v>
          </cell>
          <cell r="E2009" t="str">
            <v>CHEA SOKHARYNA</v>
          </cell>
          <cell r="F2009" t="str">
            <v>0010002598588</v>
          </cell>
        </row>
        <row r="2010">
          <cell r="B2010" t="str">
            <v>មាស សោភ័ណ្ឌ</v>
          </cell>
          <cell r="C2010">
            <v>1841200238</v>
          </cell>
          <cell r="D2010" t="str">
            <v>មាស សោភ័ណ្ឌ</v>
          </cell>
          <cell r="E2010" t="str">
            <v>MEAS SORPHORN</v>
          </cell>
          <cell r="F2010" t="str">
            <v>0420000081077</v>
          </cell>
        </row>
        <row r="2011">
          <cell r="B2011" t="str">
            <v>ស៊ុន វីរ៉ា</v>
          </cell>
          <cell r="C2011">
            <v>1852100408</v>
          </cell>
          <cell r="D2011" t="str">
            <v>ស៊ុន វីរ៉ា</v>
          </cell>
          <cell r="E2011" t="str">
            <v>SUN VIRA</v>
          </cell>
          <cell r="F2011" t="str">
            <v>0010003628081</v>
          </cell>
        </row>
        <row r="2012">
          <cell r="B2012" t="str">
            <v>ឆេន តឿ</v>
          </cell>
          <cell r="C2012" t="str">
            <v>1860600224</v>
          </cell>
          <cell r="D2012" t="str">
            <v>ឆេន តឿ</v>
          </cell>
          <cell r="E2012" t="str">
            <v>CHHEN TOEUR</v>
          </cell>
          <cell r="F2012" t="str">
            <v>0010002541454</v>
          </cell>
        </row>
        <row r="2013">
          <cell r="B2013" t="str">
            <v>ភួង សំអុន</v>
          </cell>
          <cell r="C2013">
            <v>1802100519</v>
          </cell>
          <cell r="D2013" t="str">
            <v>ភួង សំអុន</v>
          </cell>
          <cell r="E2013" t="str">
            <v>PHOUNG SAMONN</v>
          </cell>
          <cell r="F2013" t="str">
            <v>0010004011328</v>
          </cell>
        </row>
        <row r="2014">
          <cell r="B2014" t="str">
            <v>ប៉ែន សុខន</v>
          </cell>
          <cell r="C2014">
            <v>1830400148</v>
          </cell>
          <cell r="D2014" t="str">
            <v>ប៉ែន សុខន</v>
          </cell>
          <cell r="E2014" t="str">
            <v>PEN SOKHAN</v>
          </cell>
          <cell r="F2014" t="str">
            <v>0420000095523</v>
          </cell>
        </row>
        <row r="2015">
          <cell r="B2015" t="str">
            <v>អ៊ុក សាមឿន</v>
          </cell>
          <cell r="C2015" t="str">
            <v>1750500176</v>
          </cell>
          <cell r="D2015" t="str">
            <v>អ៊ុក សាមឿន</v>
          </cell>
          <cell r="E2015" t="str">
            <v>OUK SAMOEUN</v>
          </cell>
          <cell r="F2015" t="str">
            <v>0010003157356</v>
          </cell>
        </row>
        <row r="2016">
          <cell r="B2016" t="str">
            <v>ផន រ័ត្ន</v>
          </cell>
          <cell r="C2016">
            <v>1902100469</v>
          </cell>
          <cell r="D2016" t="str">
            <v>ផន រ័ត្ន</v>
          </cell>
          <cell r="E2016" t="str">
            <v>PHORN RATH</v>
          </cell>
          <cell r="F2016" t="str">
            <v>0260000336531</v>
          </cell>
        </row>
        <row r="2017">
          <cell r="B2017" t="str">
            <v>សោម សំអុល</v>
          </cell>
          <cell r="C2017">
            <v>1851800028</v>
          </cell>
          <cell r="D2017" t="str">
            <v>សោម សំអុល</v>
          </cell>
          <cell r="E2017" t="str">
            <v>SOM SAMOL</v>
          </cell>
          <cell r="F2017" t="str">
            <v>0420000105022</v>
          </cell>
        </row>
        <row r="2018">
          <cell r="B2018" t="str">
            <v>រស់ សុម៉េត</v>
          </cell>
          <cell r="C2018">
            <v>1851700192</v>
          </cell>
          <cell r="D2018" t="str">
            <v>រស់ សុម៉េត</v>
          </cell>
          <cell r="E2018" t="str">
            <v>ROS SOMETH</v>
          </cell>
          <cell r="F2018" t="str">
            <v>0420000074321</v>
          </cell>
        </row>
        <row r="2019">
          <cell r="B2019" t="str">
            <v>ឡោក សម្បត្តិ</v>
          </cell>
          <cell r="C2019">
            <v>1880500157</v>
          </cell>
          <cell r="D2019" t="str">
            <v>ឡោក សម្បត្តិ</v>
          </cell>
          <cell r="E2019" t="str">
            <v>LORK SAMBATH</v>
          </cell>
          <cell r="F2019" t="str">
            <v>0010004479187</v>
          </cell>
        </row>
        <row r="2020">
          <cell r="B2020" t="str">
            <v>កើត សួស្ដី</v>
          </cell>
          <cell r="C2020">
            <v>1830500285</v>
          </cell>
          <cell r="D2020" t="str">
            <v>កើត សួស្ដី</v>
          </cell>
          <cell r="E2020" t="str">
            <v>KEUT SUOSDEY</v>
          </cell>
          <cell r="F2020" t="str">
            <v>0180000263565</v>
          </cell>
        </row>
        <row r="2021">
          <cell r="B2021" t="str">
            <v>អ៊ូ ស្រីមុំ</v>
          </cell>
          <cell r="C2021">
            <v>2901400291</v>
          </cell>
          <cell r="D2021" t="str">
            <v>អ៊ូ ស្រីមុំ</v>
          </cell>
          <cell r="E2021" t="str">
            <v>OU SREYMOM</v>
          </cell>
          <cell r="F2021" t="str">
            <v>0420000100357</v>
          </cell>
        </row>
        <row r="2022">
          <cell r="B2022" t="str">
            <v>ម៉ម ស៊ីថារី</v>
          </cell>
          <cell r="C2022">
            <v>2891400254</v>
          </cell>
          <cell r="D2022" t="str">
            <v>ម៉ម ស៊ីថារី</v>
          </cell>
          <cell r="E2022" t="str">
            <v>MORM SITHARY</v>
          </cell>
          <cell r="F2022" t="str">
            <v>0420000104514</v>
          </cell>
        </row>
        <row r="2023">
          <cell r="B2023" t="str">
            <v>ពុំ សិលា</v>
          </cell>
          <cell r="C2023">
            <v>1891200160</v>
          </cell>
          <cell r="D2023" t="str">
            <v>ពុំ សិលា</v>
          </cell>
          <cell r="E2023" t="str">
            <v>PUM SELA</v>
          </cell>
          <cell r="F2023" t="str">
            <v>0420000102716</v>
          </cell>
        </row>
        <row r="2024">
          <cell r="B2024" t="str">
            <v>សែត ណាង</v>
          </cell>
          <cell r="C2024">
            <v>1882100445</v>
          </cell>
          <cell r="D2024" t="str">
            <v>សែត ណាង</v>
          </cell>
          <cell r="E2024" t="str">
            <v>SET NANG</v>
          </cell>
          <cell r="F2024" t="str">
            <v>0280000147403</v>
          </cell>
        </row>
        <row r="2025">
          <cell r="B2025" t="str">
            <v>ជា សំណាង</v>
          </cell>
          <cell r="C2025">
            <v>1860300389</v>
          </cell>
          <cell r="D2025" t="str">
            <v>ជា សំណាង</v>
          </cell>
          <cell r="E2025" t="str">
            <v>CHEA SAMNANG</v>
          </cell>
          <cell r="F2025" t="str">
            <v>0240000281752</v>
          </cell>
        </row>
        <row r="2026">
          <cell r="B2026" t="str">
            <v>អ៊ូច ចាន់ណា</v>
          </cell>
          <cell r="C2026">
            <v>2890700043</v>
          </cell>
          <cell r="D2026" t="str">
            <v>អ៊ូច ចាន់ណា</v>
          </cell>
          <cell r="E2026" t="str">
            <v>OUCH CHANNA</v>
          </cell>
          <cell r="F2026" t="str">
            <v>0130000403537</v>
          </cell>
        </row>
        <row r="2027">
          <cell r="B2027" t="str">
            <v>ប៊ុន ភារិន</v>
          </cell>
          <cell r="C2027" t="str">
            <v>1621400020</v>
          </cell>
          <cell r="D2027" t="str">
            <v>ប៊ុន ភារិន</v>
          </cell>
          <cell r="E2027" t="str">
            <v>BUN PHEARIN</v>
          </cell>
          <cell r="F2027" t="str">
            <v>0130000133079</v>
          </cell>
        </row>
        <row r="2028">
          <cell r="B2028" t="str">
            <v>គង់ រ៉ាវុធ</v>
          </cell>
          <cell r="C2028" t="str">
            <v>1741200745</v>
          </cell>
          <cell r="D2028" t="str">
            <v>គង់ រ៉ាវុធ</v>
          </cell>
          <cell r="E2028" t="str">
            <v>KONG RAVUTH</v>
          </cell>
          <cell r="F2028" t="str">
            <v>0130000131367</v>
          </cell>
        </row>
        <row r="2029">
          <cell r="B2029" t="str">
            <v>សេង សុខហេង</v>
          </cell>
          <cell r="C2029" t="str">
            <v>1841200301</v>
          </cell>
          <cell r="D2029" t="str">
            <v>សេង សុខហេង</v>
          </cell>
          <cell r="E2029" t="str">
            <v>SENG SOK HENG</v>
          </cell>
          <cell r="F2029" t="str">
            <v>0010003201134</v>
          </cell>
        </row>
        <row r="2030">
          <cell r="B2030" t="str">
            <v>នួន សារួន</v>
          </cell>
          <cell r="C2030" t="str">
            <v>1760200006</v>
          </cell>
          <cell r="D2030" t="str">
            <v>នួន សារួន</v>
          </cell>
          <cell r="E2030" t="str">
            <v>NOURN SAROURN</v>
          </cell>
          <cell r="F2030" t="str">
            <v>0130000131448</v>
          </cell>
        </row>
        <row r="2031">
          <cell r="B2031" t="str">
            <v>ហុង សាមឌី</v>
          </cell>
          <cell r="C2031" t="str">
            <v>2861200287</v>
          </cell>
          <cell r="D2031" t="str">
            <v>ហុង សាមឌី</v>
          </cell>
          <cell r="E2031" t="str">
            <v>HONG SAMEDY</v>
          </cell>
          <cell r="F2031" t="str">
            <v>0130000132471</v>
          </cell>
        </row>
        <row r="2032">
          <cell r="B2032" t="str">
            <v>សុខ ចាន់ផល្គុន</v>
          </cell>
          <cell r="C2032" t="str">
            <v>2861200084</v>
          </cell>
          <cell r="D2032" t="str">
            <v>សុខ ចាន់ផល្គុន</v>
          </cell>
          <cell r="E2032" t="str">
            <v>SOK CHANPHALKUN</v>
          </cell>
          <cell r="F2032" t="str">
            <v>0130000132064</v>
          </cell>
        </row>
        <row r="2033">
          <cell r="B2033" t="str">
            <v>អះ លួន</v>
          </cell>
          <cell r="C2033" t="str">
            <v>1832100558</v>
          </cell>
          <cell r="D2033" t="str">
            <v>អះ លួន</v>
          </cell>
          <cell r="E2033" t="str">
            <v>AS LOUN</v>
          </cell>
          <cell r="F2033" t="str">
            <v>0010003149345</v>
          </cell>
        </row>
        <row r="2034">
          <cell r="B2034" t="str">
            <v>ស៊ុំ សុជាតា</v>
          </cell>
          <cell r="C2034" t="str">
            <v>2892000109</v>
          </cell>
          <cell r="D2034" t="str">
            <v>ស៊ុំ សុជាតា</v>
          </cell>
          <cell r="E2034" t="str">
            <v>SUM SOCHEATA</v>
          </cell>
          <cell r="F2034" t="str">
            <v>0130000133068</v>
          </cell>
        </row>
        <row r="2035">
          <cell r="B2035" t="str">
            <v>យ៉ែម កែវកល្យាណ</v>
          </cell>
          <cell r="C2035" t="str">
            <v>2831200157</v>
          </cell>
          <cell r="D2035" t="str">
            <v>យ៉ែម កែវកល្យាណ</v>
          </cell>
          <cell r="E2035" t="str">
            <v>YEM KEOKOLYAN</v>
          </cell>
          <cell r="F2035" t="str">
            <v>0130000134008</v>
          </cell>
        </row>
        <row r="2036">
          <cell r="B2036" t="str">
            <v>ម៉ា សីហា</v>
          </cell>
          <cell r="C2036" t="str">
            <v>1851900054</v>
          </cell>
          <cell r="D2036" t="str">
            <v>ម៉ា សីហា</v>
          </cell>
          <cell r="E2036" t="str">
            <v>MA SEYHA</v>
          </cell>
          <cell r="F2036" t="str">
            <v>0130000133998</v>
          </cell>
        </row>
        <row r="2037">
          <cell r="B2037" t="str">
            <v>វណ្ណា ណារ៉ែន</v>
          </cell>
          <cell r="C2037" t="str">
            <v>1890800159</v>
          </cell>
          <cell r="D2037" t="str">
            <v>វណ្ណា ណារ៉ែន</v>
          </cell>
          <cell r="E2037" t="str">
            <v>VANNA NAREN</v>
          </cell>
          <cell r="F2037" t="str">
            <v>0130000132331</v>
          </cell>
        </row>
        <row r="2038">
          <cell r="B2038" t="str">
            <v>ប៉ាន់ លីណាត</v>
          </cell>
          <cell r="C2038" t="str">
            <v>1771400168</v>
          </cell>
          <cell r="D2038" t="str">
            <v>ប៉ាន់ លីណាត</v>
          </cell>
          <cell r="E2038" t="str">
            <v>PANN LINATH</v>
          </cell>
          <cell r="F2038" t="str">
            <v>0130000132161</v>
          </cell>
        </row>
        <row r="2039">
          <cell r="B2039" t="str">
            <v>វ៉ាន់ ប៊ុន</v>
          </cell>
          <cell r="C2039">
            <v>1862100508</v>
          </cell>
          <cell r="D2039" t="str">
            <v>វ៉ាន់ ប៊ុន</v>
          </cell>
          <cell r="E2039" t="str">
            <v>VANN BUN</v>
          </cell>
          <cell r="F2039" t="str">
            <v>0130000176452</v>
          </cell>
        </row>
        <row r="2040">
          <cell r="B2040" t="str">
            <v>ឈឹម សុវិន</v>
          </cell>
          <cell r="C2040">
            <v>1922100280</v>
          </cell>
          <cell r="D2040" t="str">
            <v>ឈឹម សុវិន</v>
          </cell>
          <cell r="E2040" t="str">
            <v>CHHOEM SOVIN</v>
          </cell>
          <cell r="F2040" t="str">
            <v>0480000174817</v>
          </cell>
        </row>
        <row r="2041">
          <cell r="B2041" t="str">
            <v>អ៊ី ម៉េងហុង</v>
          </cell>
          <cell r="C2041">
            <v>1940300242</v>
          </cell>
          <cell r="D2041" t="str">
            <v>អ៊ី ម៉េងហុង</v>
          </cell>
          <cell r="E2041" t="str">
            <v>Y MENGHONG</v>
          </cell>
          <cell r="F2041" t="str">
            <v>0130000289788</v>
          </cell>
        </row>
        <row r="2042">
          <cell r="B2042" t="str">
            <v>ឃួន សុផៃ</v>
          </cell>
          <cell r="C2042">
            <v>1901000115</v>
          </cell>
          <cell r="D2042" t="str">
            <v>ឃួន សុផៃ</v>
          </cell>
          <cell r="E2042" t="str">
            <v>KHOUN SOPHAY</v>
          </cell>
          <cell r="F2042" t="str">
            <v>0130000292158</v>
          </cell>
        </row>
        <row r="2043">
          <cell r="B2043" t="str">
            <v>ហ៊ី គឹមហ៊ាន</v>
          </cell>
          <cell r="C2043">
            <v>1870800417</v>
          </cell>
          <cell r="D2043" t="str">
            <v>ហ៊ី គឹមហ៊ាន</v>
          </cell>
          <cell r="E2043" t="str">
            <v>HY KIMHEAN</v>
          </cell>
          <cell r="F2043" t="str">
            <v>0480000280517</v>
          </cell>
        </row>
        <row r="2044">
          <cell r="B2044" t="str">
            <v>ហ៊ាប ពុយហ័ង្គ</v>
          </cell>
          <cell r="C2044">
            <v>1930300291</v>
          </cell>
          <cell r="D2044" t="str">
            <v>ហ៊ាប ពុយហ័ង្គ</v>
          </cell>
          <cell r="E2044" t="str">
            <v>HEAB PUYHORNG</v>
          </cell>
          <cell r="F2044" t="str">
            <v>0130000289807</v>
          </cell>
        </row>
        <row r="2045">
          <cell r="B2045" t="str">
            <v>ហម សាវេន</v>
          </cell>
          <cell r="C2045">
            <v>1910200185</v>
          </cell>
          <cell r="D2045" t="str">
            <v>ហម សាវេន</v>
          </cell>
          <cell r="E2045" t="str">
            <v>HORM SAVEN</v>
          </cell>
          <cell r="F2045" t="str">
            <v>0480000280609</v>
          </cell>
        </row>
        <row r="2046">
          <cell r="B2046" t="str">
            <v>សៅ ថុនា</v>
          </cell>
          <cell r="C2046">
            <v>2892100381</v>
          </cell>
          <cell r="D2046" t="str">
            <v>សៅ ថុនា</v>
          </cell>
          <cell r="E2046" t="str">
            <v>SAO THONA</v>
          </cell>
          <cell r="F2046" t="str">
            <v>0130000289761</v>
          </cell>
        </row>
        <row r="2047">
          <cell r="B2047" t="str">
            <v>សុន ប៉ា</v>
          </cell>
          <cell r="C2047">
            <v>1881400384</v>
          </cell>
          <cell r="D2047" t="str">
            <v>សុន ប៉ា</v>
          </cell>
          <cell r="E2047" t="str">
            <v>SON PA</v>
          </cell>
          <cell r="F2047" t="str">
            <v>0130000289858</v>
          </cell>
        </row>
        <row r="2048">
          <cell r="B2048" t="str">
            <v>សន មុន្នីរ័ត្ន</v>
          </cell>
          <cell r="C2048">
            <v>1930700231</v>
          </cell>
          <cell r="D2048" t="str">
            <v>សន មុន្នីរ័ត្ន</v>
          </cell>
          <cell r="E2048" t="str">
            <v>SAN MONIRATH</v>
          </cell>
          <cell r="F2048" t="str">
            <v>0480000280501</v>
          </cell>
        </row>
        <row r="2049">
          <cell r="B2049" t="str">
            <v>លី ​ផល្គុនសត្យា</v>
          </cell>
          <cell r="C2049">
            <v>1930600140</v>
          </cell>
          <cell r="D2049" t="str">
            <v>លី ​ផល្គុនសត្យា</v>
          </cell>
          <cell r="E2049" t="str">
            <v>LY PHALKUNSATYA</v>
          </cell>
          <cell r="F2049" t="str">
            <v>0230000173318</v>
          </cell>
        </row>
        <row r="2050">
          <cell r="B2050" t="str">
            <v>រឿង ថៃ</v>
          </cell>
          <cell r="C2050">
            <v>1900800372</v>
          </cell>
          <cell r="D2050" t="str">
            <v>រឿង ថៃ</v>
          </cell>
          <cell r="E2050" t="str">
            <v>ROEURNG THAI</v>
          </cell>
          <cell r="F2050" t="str">
            <v>0130000289548</v>
          </cell>
        </row>
        <row r="2051">
          <cell r="B2051" t="str">
            <v>យ៉ន សុធា</v>
          </cell>
          <cell r="C2051">
            <v>1931800037</v>
          </cell>
          <cell r="D2051" t="str">
            <v>យ៉ន សុធា</v>
          </cell>
          <cell r="E2051" t="str">
            <v>YOURN SOTHEA</v>
          </cell>
          <cell r="F2051" t="str">
            <v>0130000289664</v>
          </cell>
        </row>
        <row r="2052">
          <cell r="B2052" t="str">
            <v>ផល ធារី</v>
          </cell>
          <cell r="C2052">
            <v>2940500136</v>
          </cell>
          <cell r="D2052" t="str">
            <v>ផល ធារី</v>
          </cell>
          <cell r="E2052" t="str">
            <v>PHAL THEARY</v>
          </cell>
          <cell r="F2052" t="str">
            <v>0130000289567</v>
          </cell>
        </row>
        <row r="2053">
          <cell r="B2053" t="str">
            <v>ញ៉ឹក ​ស្រស់</v>
          </cell>
          <cell r="C2053">
            <v>1921400235</v>
          </cell>
          <cell r="D2053" t="str">
            <v>ញ៉ឹក ​ស្រស់</v>
          </cell>
          <cell r="E2053" t="str">
            <v>NHEK SROS</v>
          </cell>
          <cell r="F2053" t="str">
            <v>0480000280617</v>
          </cell>
        </row>
        <row r="2054">
          <cell r="B2054" t="str">
            <v>ឈឹម សាម៉េត</v>
          </cell>
          <cell r="C2054">
            <v>1930800232</v>
          </cell>
          <cell r="D2054" t="str">
            <v>ឈឹម សាម៉េត</v>
          </cell>
          <cell r="E2054" t="str">
            <v>CHHIM SAMETH</v>
          </cell>
          <cell r="F2054" t="str">
            <v>0130000289745</v>
          </cell>
        </row>
        <row r="2055">
          <cell r="B2055" t="str">
            <v>ជឹម សុឃន</v>
          </cell>
          <cell r="C2055">
            <v>1921200322</v>
          </cell>
          <cell r="D2055" t="str">
            <v>ជឹម សុឃន</v>
          </cell>
          <cell r="E2055" t="str">
            <v>CHIM SOKHON</v>
          </cell>
          <cell r="F2055" t="str">
            <v>0130000285251</v>
          </cell>
        </row>
        <row r="2056">
          <cell r="B2056" t="str">
            <v>ជា សម្បត្តិ</v>
          </cell>
          <cell r="C2056">
            <v>1910800334</v>
          </cell>
          <cell r="D2056" t="str">
            <v>ជា សម្បត្តិ</v>
          </cell>
          <cell r="E2056" t="str">
            <v>CHEA SAMBATH</v>
          </cell>
          <cell r="F2056" t="str">
            <v>0480000280781</v>
          </cell>
        </row>
        <row r="2057">
          <cell r="B2057" t="str">
            <v>កង ម៉ៅ</v>
          </cell>
          <cell r="C2057">
            <v>1960600064</v>
          </cell>
          <cell r="D2057" t="str">
            <v>កង ម៉ៅ</v>
          </cell>
          <cell r="E2057" t="str">
            <v>KORNG MAO</v>
          </cell>
          <cell r="F2057" t="str">
            <v>0480000280668</v>
          </cell>
        </row>
        <row r="2058">
          <cell r="B2058" t="str">
            <v>យ៉ាន់ សុខា</v>
          </cell>
          <cell r="C2058">
            <v>1860700382</v>
          </cell>
          <cell r="D2058" t="str">
            <v>យ៉ាន់ សុខា</v>
          </cell>
          <cell r="E2058" t="str">
            <v>YAN SOKHA</v>
          </cell>
          <cell r="F2058" t="str">
            <v>0480000297277</v>
          </cell>
        </row>
        <row r="2059">
          <cell r="B2059" t="str">
            <v>អ៊ឹម សុខេង</v>
          </cell>
          <cell r="C2059">
            <v>1921400197</v>
          </cell>
          <cell r="D2059" t="str">
            <v>អ៊ឹម សុខេង</v>
          </cell>
          <cell r="E2059" t="str">
            <v>IM SOKHENG</v>
          </cell>
          <cell r="F2059" t="str">
            <v>0480000297258</v>
          </cell>
        </row>
        <row r="2060">
          <cell r="B2060" t="str">
            <v>រស់ ស៊ីណាត</v>
          </cell>
          <cell r="C2060">
            <v>2900800282</v>
          </cell>
          <cell r="D2060" t="str">
            <v>រស់ ស៊ីណាត</v>
          </cell>
          <cell r="E2060" t="str">
            <v>ROS SINAT</v>
          </cell>
          <cell r="F2060" t="str">
            <v>0130000312477</v>
          </cell>
        </row>
        <row r="2061">
          <cell r="B2061" t="str">
            <v>អៀង សុផារ៉ា</v>
          </cell>
          <cell r="C2061">
            <v>1911200176</v>
          </cell>
          <cell r="D2061" t="str">
            <v>អៀង សុផារ៉ា</v>
          </cell>
          <cell r="E2061" t="str">
            <v>EANG SOPHARA</v>
          </cell>
          <cell r="F2061" t="str">
            <v>0430000115066</v>
          </cell>
        </row>
        <row r="2062">
          <cell r="B2062" t="str">
            <v>ណាំ សុភា</v>
          </cell>
          <cell r="C2062">
            <v>1871200346</v>
          </cell>
          <cell r="D2062" t="str">
            <v>ណាំ សុភា</v>
          </cell>
          <cell r="E2062" t="str">
            <v>NAM SOPHEA</v>
          </cell>
          <cell r="F2062" t="str">
            <v>0130000313026</v>
          </cell>
        </row>
        <row r="2063">
          <cell r="B2063" t="str">
            <v>ឡុង សូផាន</v>
          </cell>
          <cell r="C2063" t="str">
            <v>2801200342</v>
          </cell>
          <cell r="D2063" t="str">
            <v>ឡុង សូផាន</v>
          </cell>
          <cell r="E2063" t="str">
            <v>LONG SOPHAN</v>
          </cell>
          <cell r="F2063" t="str">
            <v>0510000004802</v>
          </cell>
        </row>
        <row r="2064">
          <cell r="B2064" t="str">
            <v>រ័ត្ន លក្ខិណា</v>
          </cell>
          <cell r="C2064" t="str">
            <v>2880400100</v>
          </cell>
          <cell r="D2064" t="str">
            <v>រ័ត្ន លក្ខិណា</v>
          </cell>
          <cell r="E2064" t="str">
            <v>RATH LAKHENA</v>
          </cell>
          <cell r="F2064" t="str">
            <v>0130000132118</v>
          </cell>
        </row>
        <row r="2065">
          <cell r="B2065" t="str">
            <v>ឈួ ខេមរា</v>
          </cell>
          <cell r="C2065">
            <v>1862100504</v>
          </cell>
          <cell r="D2065" t="str">
            <v>ឈួ ខេមរា</v>
          </cell>
          <cell r="E2065" t="str">
            <v>CHHUO KHEMRA</v>
          </cell>
          <cell r="F2065" t="str">
            <v>0130000177987</v>
          </cell>
        </row>
        <row r="2066">
          <cell r="B2066" t="str">
            <v>សរ សារី</v>
          </cell>
          <cell r="C2066">
            <v>1842100506</v>
          </cell>
          <cell r="D2066" t="str">
            <v>សរ សារី</v>
          </cell>
          <cell r="E2066" t="str">
            <v>SAR SARY</v>
          </cell>
          <cell r="F2066" t="str">
            <v>0280000174087</v>
          </cell>
        </row>
        <row r="2067">
          <cell r="B2067" t="str">
            <v>លាវ រចនា</v>
          </cell>
          <cell r="C2067">
            <v>2881200254</v>
          </cell>
          <cell r="D2067" t="str">
            <v>លាវ រចនា</v>
          </cell>
          <cell r="E2067" t="str">
            <v>LEAV RACH NA</v>
          </cell>
          <cell r="F2067" t="str">
            <v>0130000198097</v>
          </cell>
        </row>
        <row r="2068">
          <cell r="B2068" t="str">
            <v>ស្រី វាសនា-</v>
          </cell>
          <cell r="C2068">
            <v>2900400151</v>
          </cell>
          <cell r="D2068" t="str">
            <v>ស្រី វាសនា</v>
          </cell>
          <cell r="E2068" t="str">
            <v>SREY VEASNA</v>
          </cell>
          <cell r="F2068" t="str">
            <v>0480000201498</v>
          </cell>
        </row>
        <row r="2069">
          <cell r="B2069" t="str">
            <v>នួន ដាវុធ</v>
          </cell>
          <cell r="C2069">
            <v>1930500140</v>
          </cell>
          <cell r="D2069" t="str">
            <v>នួន ដាវុធ</v>
          </cell>
          <cell r="E2069" t="str">
            <v>NUON DAVUTH</v>
          </cell>
          <cell r="F2069" t="str">
            <v>0640000073155</v>
          </cell>
        </row>
        <row r="2070">
          <cell r="B2070" t="str">
            <v>ហ៊ន សំនៀង</v>
          </cell>
          <cell r="C2070">
            <v>2890800289</v>
          </cell>
          <cell r="D2070" t="str">
            <v>ហ៊ន សំនៀង</v>
          </cell>
          <cell r="E2070" t="str">
            <v>HORN SOMNEANG</v>
          </cell>
          <cell r="F2070" t="str">
            <v>0010003909935</v>
          </cell>
        </row>
        <row r="2071">
          <cell r="B2071" t="str">
            <v>ឌុល ស្រីលីន</v>
          </cell>
          <cell r="C2071">
            <v>2891200269</v>
          </cell>
          <cell r="D2071" t="str">
            <v>ឌុល ស្រីលីន</v>
          </cell>
          <cell r="E2071" t="str">
            <v>DUL SREYLIN</v>
          </cell>
          <cell r="F2071" t="str">
            <v>0430000109937</v>
          </cell>
        </row>
        <row r="2072">
          <cell r="B2072" t="str">
            <v>ស៊ាត លីហ៊</v>
          </cell>
          <cell r="C2072">
            <v>1920800277</v>
          </cell>
          <cell r="D2072" t="str">
            <v>ស៊ាត លីហ៊</v>
          </cell>
          <cell r="E2072" t="str">
            <v>SEAT LYHOR</v>
          </cell>
          <cell r="F2072" t="str">
            <v>0480000280676</v>
          </cell>
        </row>
        <row r="2073">
          <cell r="B2073" t="str">
            <v>ទៀប ឆរិន</v>
          </cell>
          <cell r="C2073">
            <v>2910100113</v>
          </cell>
          <cell r="D2073" t="str">
            <v>ទៀប ឆរិន</v>
          </cell>
          <cell r="E2073" t="str">
            <v>TEAB CHHORRIN</v>
          </cell>
          <cell r="F2073" t="str">
            <v>0120000191162</v>
          </cell>
        </row>
        <row r="2074">
          <cell r="B2074" t="str">
            <v>សុខ មិនា</v>
          </cell>
          <cell r="C2074" t="str">
            <v>2861200185</v>
          </cell>
          <cell r="D2074" t="str">
            <v>សុខ មិនា</v>
          </cell>
          <cell r="E2074" t="str">
            <v>SOK MINEA</v>
          </cell>
          <cell r="F2074" t="str">
            <v>0510000004489</v>
          </cell>
        </row>
        <row r="2075">
          <cell r="B2075" t="str">
            <v>មុំ សាយ</v>
          </cell>
          <cell r="C2075" t="str">
            <v>1790200315</v>
          </cell>
          <cell r="D2075" t="str">
            <v>មុំ សាយ</v>
          </cell>
          <cell r="E2075" t="str">
            <v>MOM SAY</v>
          </cell>
          <cell r="F2075" t="str">
            <v>0130000131602</v>
          </cell>
        </row>
        <row r="2076">
          <cell r="B2076" t="str">
            <v>សែ រចនា</v>
          </cell>
          <cell r="C2076" t="str">
            <v>2850700147</v>
          </cell>
          <cell r="D2076" t="str">
            <v>សែ រចនា</v>
          </cell>
          <cell r="E2076" t="str">
            <v>SE RACHANA</v>
          </cell>
          <cell r="F2076" t="str">
            <v>0130000133017</v>
          </cell>
        </row>
        <row r="2077">
          <cell r="B2077" t="str">
            <v>ជា វួចស៊ីម</v>
          </cell>
          <cell r="C2077" t="str">
            <v>2871200215</v>
          </cell>
          <cell r="D2077" t="str">
            <v>ជា វួចស៊ីម</v>
          </cell>
          <cell r="E2077" t="str">
            <v>CHEA VOUCHSIM</v>
          </cell>
          <cell r="F2077" t="str">
            <v>0130000149269</v>
          </cell>
        </row>
        <row r="2078">
          <cell r="B2078" t="str">
            <v>អ៊ុំ ស្រីនាង</v>
          </cell>
          <cell r="C2078">
            <v>2891200233</v>
          </cell>
          <cell r="D2078" t="str">
            <v>អ៊ុំ ស្រីនាង</v>
          </cell>
          <cell r="E2078" t="str">
            <v>UM SREYNEANG</v>
          </cell>
          <cell r="F2078" t="str">
            <v>0130000182967</v>
          </cell>
        </row>
        <row r="2079">
          <cell r="B2079" t="str">
            <v>ជា លីដា</v>
          </cell>
          <cell r="C2079">
            <v>2890400117</v>
          </cell>
          <cell r="D2079" t="str">
            <v>ជា លីដា</v>
          </cell>
          <cell r="E2079" t="str">
            <v>CHEA LIDA</v>
          </cell>
          <cell r="F2079" t="str">
            <v>0130000196933</v>
          </cell>
        </row>
        <row r="2080">
          <cell r="B2080" t="str">
            <v>សួស វឌ្ឍនា</v>
          </cell>
          <cell r="C2080">
            <v>1922000133</v>
          </cell>
          <cell r="D2080" t="str">
            <v>សួស វឌ្ឍនា</v>
          </cell>
          <cell r="E2080" t="str">
            <v>SUOS VATHANEA</v>
          </cell>
          <cell r="F2080" t="str">
            <v>0560000041136</v>
          </cell>
        </row>
        <row r="2081">
          <cell r="B2081" t="str">
            <v>ខឹម សុជាតា</v>
          </cell>
          <cell r="C2081">
            <v>2910600169</v>
          </cell>
          <cell r="D2081" t="str">
            <v>ខឹម សុជាតា</v>
          </cell>
          <cell r="E2081" t="str">
            <v>KHOEM SOCHEATA</v>
          </cell>
          <cell r="F2081" t="str">
            <v>0130000196957</v>
          </cell>
        </row>
        <row r="2082">
          <cell r="B2082" t="str">
            <v>អ៊ុង សៀ</v>
          </cell>
          <cell r="C2082" t="str">
            <v>1672100068</v>
          </cell>
          <cell r="D2082" t="str">
            <v>អ៊ុង សៀ</v>
          </cell>
          <cell r="E2082" t="str">
            <v>UNG SEA</v>
          </cell>
          <cell r="F2082" t="str">
            <v>0130000131467</v>
          </cell>
        </row>
        <row r="2083">
          <cell r="B2083" t="str">
            <v>ស៊្រាង សុភា</v>
          </cell>
          <cell r="C2083" t="str">
            <v>1801400274</v>
          </cell>
          <cell r="D2083" t="str">
            <v>ស៊្រាង សុភា</v>
          </cell>
          <cell r="E2083" t="str">
            <v>SREANG SOPHEA</v>
          </cell>
          <cell r="F2083" t="str">
            <v>0130000132692</v>
          </cell>
        </row>
        <row r="2084">
          <cell r="B2084" t="str">
            <v>ថាច វិថាល់</v>
          </cell>
          <cell r="C2084" t="str">
            <v>1831200172</v>
          </cell>
          <cell r="D2084" t="str">
            <v>ថាច វិថាល់</v>
          </cell>
          <cell r="E2084" t="str">
            <v>THACH VITHAL</v>
          </cell>
          <cell r="F2084" t="str">
            <v>0130000133947</v>
          </cell>
        </row>
        <row r="2085">
          <cell r="B2085" t="str">
            <v>ហ៊ិន ពុទ្ធាវី</v>
          </cell>
          <cell r="C2085" t="str">
            <v>2841400134</v>
          </cell>
          <cell r="D2085" t="str">
            <v>ហ៊ិន ពុទ្ធាវី</v>
          </cell>
          <cell r="E2085" t="str">
            <v>HIN PUTHEAVY</v>
          </cell>
          <cell r="F2085" t="str">
            <v>0130000133001</v>
          </cell>
        </row>
        <row r="2086">
          <cell r="B2086" t="str">
            <v>នូ សុវណ្ណភារូ</v>
          </cell>
          <cell r="C2086" t="str">
            <v>1881200089</v>
          </cell>
          <cell r="D2086" t="str">
            <v>នូ សុវណ្ណភារូ</v>
          </cell>
          <cell r="E2086" t="str">
            <v>NOU SOVANNPHEAROU</v>
          </cell>
          <cell r="F2086" t="str">
            <v>0130000132129</v>
          </cell>
        </row>
        <row r="2087">
          <cell r="B2087" t="str">
            <v>នាន នីតតា</v>
          </cell>
          <cell r="C2087" t="str">
            <v>2881200175</v>
          </cell>
          <cell r="D2087" t="str">
            <v>នាន នីតតា</v>
          </cell>
          <cell r="E2087" t="str">
            <v>NEAN NITA</v>
          </cell>
          <cell r="F2087" t="str">
            <v>0130000132218</v>
          </cell>
        </row>
        <row r="2088">
          <cell r="B2088" t="str">
            <v>ឌួ រតនា</v>
          </cell>
          <cell r="C2088" t="str">
            <v>2901400169</v>
          </cell>
          <cell r="D2088" t="str">
            <v>ឌួ រតនា</v>
          </cell>
          <cell r="E2088" t="str">
            <v>DOU RATANA</v>
          </cell>
          <cell r="F2088" t="str">
            <v>0130000132293</v>
          </cell>
        </row>
        <row r="2089">
          <cell r="B2089" t="str">
            <v>យុន វីណា</v>
          </cell>
          <cell r="C2089" t="str">
            <v>2841400143</v>
          </cell>
          <cell r="D2089" t="str">
            <v>យុន វីណា</v>
          </cell>
          <cell r="E2089" t="str">
            <v>YUN VINA</v>
          </cell>
          <cell r="F2089" t="str">
            <v>0130000132323</v>
          </cell>
        </row>
        <row r="2090">
          <cell r="B2090" t="str">
            <v>កែវ ម៉ាលីនីន</v>
          </cell>
          <cell r="C2090">
            <v>2911200176</v>
          </cell>
          <cell r="D2090" t="str">
            <v>កែវ ម៉ាលីនីន</v>
          </cell>
          <cell r="E2090" t="str">
            <v>KEO MALYNIN</v>
          </cell>
          <cell r="F2090" t="str">
            <v>0430000109929</v>
          </cell>
        </row>
        <row r="2091">
          <cell r="B2091" t="str">
            <v>មន ម៉ាឌី</v>
          </cell>
          <cell r="C2091">
            <v>2870300381</v>
          </cell>
          <cell r="D2091" t="str">
            <v>មន ម៉ាឌី</v>
          </cell>
          <cell r="E2091" t="str">
            <v>MON MADY</v>
          </cell>
          <cell r="F2091" t="str">
            <v>0420000085889</v>
          </cell>
        </row>
        <row r="2092">
          <cell r="B2092" t="str">
            <v>ពេជ្រ លក្ខិណា</v>
          </cell>
          <cell r="C2092">
            <v>2911200175</v>
          </cell>
          <cell r="D2092" t="str">
            <v>ពេជ្រ លក្ខិណា</v>
          </cell>
          <cell r="E2092" t="str">
            <v>PICH LEAKHENA</v>
          </cell>
          <cell r="F2092" t="str">
            <v>0430000109945</v>
          </cell>
        </row>
        <row r="2093">
          <cell r="B2093" t="str">
            <v>កៅ ពន្លក</v>
          </cell>
          <cell r="C2093">
            <v>1881400249</v>
          </cell>
          <cell r="D2093" t="str">
            <v>កៅ ពន្លក</v>
          </cell>
          <cell r="E2093" t="str">
            <v>KAO PUNLORK</v>
          </cell>
          <cell r="F2093" t="str">
            <v>0130000279588</v>
          </cell>
        </row>
        <row r="2094">
          <cell r="B2094" t="str">
            <v>អ៊ួន សុរដ្ឋា</v>
          </cell>
          <cell r="C2094" t="str">
            <v>1810200367</v>
          </cell>
          <cell r="D2094" t="str">
            <v>អ៊ួន សុរដ្ឋា</v>
          </cell>
          <cell r="E2094" t="str">
            <v>UON SORATHA</v>
          </cell>
          <cell r="F2094" t="str">
            <v>0130000132617</v>
          </cell>
        </row>
        <row r="2095">
          <cell r="B2095" t="str">
            <v>កៅ សុខយីន</v>
          </cell>
          <cell r="C2095" t="str">
            <v>1780300230</v>
          </cell>
          <cell r="D2095" t="str">
            <v>កៅ សុខយីន</v>
          </cell>
          <cell r="E2095" t="str">
            <v>KAO SOKYIN</v>
          </cell>
          <cell r="F2095" t="str">
            <v>0130000131688</v>
          </cell>
        </row>
        <row r="2096">
          <cell r="B2096" t="str">
            <v>ឃុន សុជាតិ</v>
          </cell>
          <cell r="C2096" t="str">
            <v>2871200145</v>
          </cell>
          <cell r="D2096" t="str">
            <v>ឃុន សុជាតិ</v>
          </cell>
          <cell r="E2096" t="str">
            <v>KHUN SOCHEATH</v>
          </cell>
          <cell r="F2096" t="str">
            <v>0130000159353</v>
          </cell>
        </row>
        <row r="2097">
          <cell r="B2097" t="str">
            <v>សេង ស៊ីបូរ៉ាន</v>
          </cell>
          <cell r="C2097" t="str">
            <v>1761000080</v>
          </cell>
          <cell r="D2097" t="str">
            <v>សេង ស៊ីបូរ៉ាន</v>
          </cell>
          <cell r="E2097" t="str">
            <v>SENG SIBORAN</v>
          </cell>
          <cell r="F2097" t="str">
            <v>0130000131308</v>
          </cell>
        </row>
        <row r="2098">
          <cell r="B2098" t="str">
            <v>ចិន សុវណ្ណៈ</v>
          </cell>
          <cell r="C2098">
            <v>1871200234</v>
          </cell>
          <cell r="D2098" t="str">
            <v>ចិន សុវណ្ណៈ</v>
          </cell>
          <cell r="E2098" t="str">
            <v>CHEN SOVANNAK</v>
          </cell>
          <cell r="F2098" t="str">
            <v>0130000240967</v>
          </cell>
        </row>
        <row r="2099">
          <cell r="B2099" t="str">
            <v>ញឹក ផល្លី</v>
          </cell>
          <cell r="C2099" t="str">
            <v>1791200004</v>
          </cell>
          <cell r="D2099" t="str">
            <v>ញឹក ផល្លី</v>
          </cell>
          <cell r="E2099" t="str">
            <v>NHIEK PHALLY</v>
          </cell>
          <cell r="F2099" t="str">
            <v>0130000131408</v>
          </cell>
        </row>
        <row r="2100">
          <cell r="B2100" t="str">
            <v>អែម សុផាត</v>
          </cell>
          <cell r="C2100" t="str">
            <v>1832100581</v>
          </cell>
          <cell r="D2100" t="str">
            <v>អែម សុផាត</v>
          </cell>
          <cell r="E2100" t="str">
            <v>EM SOPHAT</v>
          </cell>
          <cell r="F2100" t="str">
            <v>0130000132544</v>
          </cell>
        </row>
        <row r="2101">
          <cell r="B2101" t="str">
            <v>ឆាង វុត្ថា</v>
          </cell>
          <cell r="C2101" t="str">
            <v>1830200455</v>
          </cell>
          <cell r="D2101" t="str">
            <v>ឆាង វុត្ថា</v>
          </cell>
          <cell r="E2101" t="str">
            <v>CHHANG VUTHA</v>
          </cell>
          <cell r="F2101" t="str">
            <v>0130000132153</v>
          </cell>
        </row>
        <row r="2102">
          <cell r="B2102" t="str">
            <v>លុក សំអឿន</v>
          </cell>
          <cell r="C2102" t="str">
            <v>1840800376</v>
          </cell>
          <cell r="D2102" t="str">
            <v>លុក សំអឿន</v>
          </cell>
          <cell r="E2102" t="str">
            <v>LUK SAM OEUN</v>
          </cell>
          <cell r="F2102" t="str">
            <v>0130000134032</v>
          </cell>
        </row>
        <row r="2103">
          <cell r="B2103" t="str">
            <v>ទី គឹមហួត</v>
          </cell>
          <cell r="C2103" t="str">
            <v>1701200256</v>
          </cell>
          <cell r="D2103" t="str">
            <v>ទី គឹមហួត</v>
          </cell>
          <cell r="E2103" t="str">
            <v>TY KIMHUOT</v>
          </cell>
          <cell r="F2103" t="str">
            <v>0130000133893</v>
          </cell>
        </row>
        <row r="2104">
          <cell r="B2104" t="str">
            <v>គាង រជ្ជនី</v>
          </cell>
          <cell r="C2104">
            <v>2870600214</v>
          </cell>
          <cell r="D2104" t="str">
            <v>គាង រជ្ជនី</v>
          </cell>
          <cell r="E2104" t="str">
            <v>KEANG RACHNY</v>
          </cell>
          <cell r="F2104" t="str">
            <v>0480000218547</v>
          </cell>
        </row>
        <row r="2105">
          <cell r="B2105" t="str">
            <v>ពៅ រាដែត</v>
          </cell>
          <cell r="C2105">
            <v>1791200138</v>
          </cell>
          <cell r="D2105" t="str">
            <v>ពៅ រាដែត</v>
          </cell>
          <cell r="E2105" t="str">
            <v>PEOU RADET</v>
          </cell>
          <cell r="F2105" t="str">
            <v>0270000063964</v>
          </cell>
        </row>
        <row r="2106">
          <cell r="B2106" t="str">
            <v>កាន់ កែវសុភក្តិ</v>
          </cell>
          <cell r="C2106" t="str">
            <v>1840600170</v>
          </cell>
          <cell r="D2106" t="str">
            <v>កាន់ កែវសុភក្តិ</v>
          </cell>
          <cell r="E2106" t="str">
            <v>KAN KEOSOPHEAK</v>
          </cell>
          <cell r="F2106" t="str">
            <v>0130000132749</v>
          </cell>
        </row>
        <row r="2107">
          <cell r="B2107" t="str">
            <v>ធៀម សុខដុម្យ</v>
          </cell>
          <cell r="C2107" t="str">
            <v>1790200356</v>
          </cell>
          <cell r="D2107" t="str">
            <v>ធៀម សុខដុម្យ</v>
          </cell>
          <cell r="E2107" t="str">
            <v>THIEM SOKDOM</v>
          </cell>
          <cell r="F2107" t="str">
            <v>0130000132633</v>
          </cell>
        </row>
        <row r="2108">
          <cell r="B2108" t="str">
            <v>កែវ ភីរ៉ា</v>
          </cell>
          <cell r="C2108" t="str">
            <v>1801400317</v>
          </cell>
          <cell r="D2108" t="str">
            <v>កែវ ភីរ៉ា</v>
          </cell>
          <cell r="E2108" t="str">
            <v>KEO PHIRA</v>
          </cell>
          <cell r="F2108" t="str">
            <v>0130000134016</v>
          </cell>
        </row>
        <row r="2109">
          <cell r="B2109" t="str">
            <v>ហេង ប៊ុន្នីកាន</v>
          </cell>
          <cell r="C2109" t="str">
            <v>2861200156</v>
          </cell>
          <cell r="D2109" t="str">
            <v>ហេង ប៊ុន្នីកាន</v>
          </cell>
          <cell r="E2109" t="str">
            <v>HENG BUNIKAN</v>
          </cell>
          <cell r="F2109" t="str">
            <v>0130000133044</v>
          </cell>
        </row>
        <row r="2110">
          <cell r="B2110" t="str">
            <v>ឃៀង ចាន់ណា</v>
          </cell>
          <cell r="C2110">
            <v>1830600312</v>
          </cell>
          <cell r="D2110" t="str">
            <v>ឃៀង ចាន់ណា</v>
          </cell>
          <cell r="E2110" t="str">
            <v>KHIENG CHANNA</v>
          </cell>
          <cell r="F2110" t="str">
            <v>0440000021954</v>
          </cell>
        </row>
        <row r="2111">
          <cell r="B2111" t="str">
            <v>ឡុង ដាវី</v>
          </cell>
          <cell r="C2111" t="str">
            <v>2861200184</v>
          </cell>
          <cell r="D2111" t="str">
            <v>ឡុង ដាវី</v>
          </cell>
          <cell r="E2111" t="str">
            <v>LONG DAVY</v>
          </cell>
          <cell r="F2111" t="str">
            <v>0130000132188</v>
          </cell>
        </row>
        <row r="2112">
          <cell r="B2112" t="str">
            <v>ស៊ុន សុនិមល</v>
          </cell>
          <cell r="C2112" t="str">
            <v>1801200613</v>
          </cell>
          <cell r="D2112" t="str">
            <v>ស៊ុន សុនិមល</v>
          </cell>
          <cell r="E2112" t="str">
            <v>SUN SONIMUL</v>
          </cell>
          <cell r="F2112" t="str">
            <v>0130000133087</v>
          </cell>
        </row>
        <row r="2113">
          <cell r="B2113" t="str">
            <v>ជឹម សុខែម</v>
          </cell>
          <cell r="C2113">
            <v>2881200339</v>
          </cell>
          <cell r="D2113" t="str">
            <v>ជឹម សុខែម</v>
          </cell>
          <cell r="E2113" t="str">
            <v>CHIM SOKHEM</v>
          </cell>
          <cell r="F2113" t="str">
            <v>0130000224996</v>
          </cell>
        </row>
        <row r="2114">
          <cell r="B2114" t="str">
            <v>ហួរ សុខអូន</v>
          </cell>
          <cell r="C2114" t="str">
            <v>1830800277</v>
          </cell>
          <cell r="D2114" t="str">
            <v>ហួរ សុខអូន</v>
          </cell>
          <cell r="E2114" t="str">
            <v>HOUR SOKAON</v>
          </cell>
          <cell r="F2114" t="str">
            <v>0010003149337</v>
          </cell>
        </row>
        <row r="2115">
          <cell r="B2115" t="str">
            <v>ស្រី សុភីន</v>
          </cell>
          <cell r="C2115" t="str">
            <v>1831400304</v>
          </cell>
          <cell r="D2115" t="str">
            <v>ស្រី សុភីន</v>
          </cell>
          <cell r="E2115" t="str">
            <v>SREY SOPHYN</v>
          </cell>
          <cell r="F2115" t="str">
            <v>0130000150348</v>
          </cell>
        </row>
        <row r="2116">
          <cell r="B2116" t="str">
            <v>ថាន់ ច័ន្ទចំណាប់</v>
          </cell>
          <cell r="C2116">
            <v>1870800317</v>
          </cell>
          <cell r="D2116" t="str">
            <v>ថាន់ ច័ន្ទចំណាប់</v>
          </cell>
          <cell r="E2116" t="str">
            <v>THAN CHANCHAMNAB</v>
          </cell>
          <cell r="F2116" t="str">
            <v>0130000186091</v>
          </cell>
        </row>
        <row r="2117">
          <cell r="B2117" t="str">
            <v>ធួក ដាវីត</v>
          </cell>
          <cell r="C2117">
            <v>1900300348</v>
          </cell>
          <cell r="D2117" t="str">
            <v>ធួក ដាវីត</v>
          </cell>
          <cell r="E2117" t="str">
            <v>THUOK DAVID</v>
          </cell>
          <cell r="F2117" t="str">
            <v>0480000214727</v>
          </cell>
        </row>
        <row r="2118">
          <cell r="B2118" t="str">
            <v>ណេន វណ្ណាំង</v>
          </cell>
          <cell r="C2118" t="str">
            <v>1890800172</v>
          </cell>
          <cell r="D2118" t="str">
            <v>ណេន វណ្ណាំង</v>
          </cell>
          <cell r="E2118" t="str">
            <v>NEN VANNANG</v>
          </cell>
          <cell r="F2118" t="str">
            <v>0130000132315</v>
          </cell>
        </row>
        <row r="2119">
          <cell r="B2119" t="str">
            <v>យឿន ធាវី</v>
          </cell>
          <cell r="C2119">
            <v>1921400198</v>
          </cell>
          <cell r="D2119" t="str">
            <v>យឿន ធាវី</v>
          </cell>
          <cell r="E2119" t="str">
            <v>YOEURN THEAVY</v>
          </cell>
          <cell r="F2119" t="str">
            <v>0130000227178</v>
          </cell>
        </row>
        <row r="2120">
          <cell r="B2120" t="str">
            <v>នាង វាសនា</v>
          </cell>
          <cell r="C2120">
            <v>2840300241</v>
          </cell>
          <cell r="D2120" t="str">
            <v>នាង វាសនា</v>
          </cell>
          <cell r="E2120" t="str">
            <v>NEANG VEASNA</v>
          </cell>
          <cell r="F2120" t="str">
            <v>0010004413027</v>
          </cell>
        </row>
        <row r="2121">
          <cell r="B2121" t="str">
            <v>ស៊ឹម វុទ្ធី</v>
          </cell>
          <cell r="C2121">
            <v>1670300235</v>
          </cell>
          <cell r="D2121" t="str">
            <v>ស៊ឹម វុទ្ធី</v>
          </cell>
          <cell r="E2121" t="str">
            <v>SIM VUTHY</v>
          </cell>
          <cell r="F2121" t="str">
            <v>0050000083938</v>
          </cell>
        </row>
        <row r="2122">
          <cell r="B2122" t="str">
            <v>ស៊ុន សុនិមិត្ត</v>
          </cell>
          <cell r="C2122" t="str">
            <v>1791400264</v>
          </cell>
          <cell r="D2122" t="str">
            <v>ស៊ុន សុនិមិត្ត</v>
          </cell>
          <cell r="E2122" t="str">
            <v>SUN SONIMITH</v>
          </cell>
          <cell r="F2122" t="str">
            <v>0130000131572</v>
          </cell>
        </row>
        <row r="2123">
          <cell r="B2123" t="str">
            <v>ទ្រី ចាន់ណា</v>
          </cell>
          <cell r="C2123" t="str">
            <v>1790600185</v>
          </cell>
          <cell r="D2123" t="str">
            <v>ទ្រី ចាន់ណា</v>
          </cell>
          <cell r="E2123" t="str">
            <v>TRY CHANNA</v>
          </cell>
          <cell r="F2123" t="str">
            <v>0130000132641</v>
          </cell>
        </row>
        <row r="2124">
          <cell r="B2124" t="str">
            <v>គឹម សំបូរ</v>
          </cell>
          <cell r="C2124" t="str">
            <v>1800500172</v>
          </cell>
          <cell r="D2124" t="str">
            <v>គឹម សំបូរ</v>
          </cell>
          <cell r="E2124" t="str">
            <v>KIM SAMBOR</v>
          </cell>
          <cell r="F2124" t="str">
            <v>0130000132657</v>
          </cell>
        </row>
        <row r="2125">
          <cell r="B2125" t="str">
            <v>ផល វិធូសំរិទ្ធ</v>
          </cell>
          <cell r="C2125" t="str">
            <v>1791200062</v>
          </cell>
          <cell r="D2125" t="str">
            <v>ផល វិធូសំរិទ្ធ</v>
          </cell>
          <cell r="E2125" t="str">
            <v>PHAL VITHOUSAMRITH</v>
          </cell>
          <cell r="F2125" t="str">
            <v>0130000134083</v>
          </cell>
        </row>
        <row r="2126">
          <cell r="B2126" t="str">
            <v>សយ រតនា</v>
          </cell>
          <cell r="C2126" t="str">
            <v>1780300229</v>
          </cell>
          <cell r="D2126" t="str">
            <v>សយ រតនា</v>
          </cell>
          <cell r="E2126" t="str">
            <v>SOY RATTANA</v>
          </cell>
          <cell r="F2126" t="str">
            <v>0130000132625</v>
          </cell>
        </row>
        <row r="2127">
          <cell r="B2127" t="str">
            <v>សោ វិសាល</v>
          </cell>
          <cell r="C2127" t="str">
            <v>1720700033</v>
          </cell>
          <cell r="D2127" t="str">
            <v>សោ វិសាល</v>
          </cell>
          <cell r="E2127" t="str">
            <v>SO VISAL</v>
          </cell>
          <cell r="F2127" t="str">
            <v>0130000131556</v>
          </cell>
        </row>
        <row r="2128">
          <cell r="B2128" t="str">
            <v>ប្រសើរ លាភា</v>
          </cell>
          <cell r="C2128" t="str">
            <v>1800200468</v>
          </cell>
          <cell r="D2128" t="str">
            <v>ប្រសើរ លាភា</v>
          </cell>
          <cell r="E2128" t="str">
            <v>PRASOEIR LEAPHEA</v>
          </cell>
          <cell r="F2128" t="str">
            <v>0130000132838</v>
          </cell>
        </row>
        <row r="2129">
          <cell r="B2129" t="str">
            <v>ហៀង ស៊ីវុណ្ណ</v>
          </cell>
          <cell r="C2129" t="str">
            <v>1800300353</v>
          </cell>
          <cell r="D2129" t="str">
            <v>ហៀង ស៊ីវុណ្ណ</v>
          </cell>
          <cell r="E2129" t="str">
            <v>HEANG SIVOUN</v>
          </cell>
          <cell r="F2129" t="str">
            <v>0130000132463</v>
          </cell>
        </row>
        <row r="2130">
          <cell r="B2130" t="str">
            <v>ហេង ភក្តិណា</v>
          </cell>
          <cell r="C2130" t="str">
            <v>1811400251</v>
          </cell>
          <cell r="D2130" t="str">
            <v>ហេង ភក្តិណា</v>
          </cell>
          <cell r="E2130" t="str">
            <v>HENG PHEAKDENA</v>
          </cell>
          <cell r="F2130" t="str">
            <v>0130000132862</v>
          </cell>
        </row>
        <row r="2131">
          <cell r="B2131" t="str">
            <v>មករា សុគន្ធារី</v>
          </cell>
          <cell r="C2131" t="str">
            <v>2841500061</v>
          </cell>
          <cell r="D2131" t="str">
            <v>មករា សុគន្ធារី</v>
          </cell>
          <cell r="E2131" t="str">
            <v>MAKARA SOKUNTHEARY</v>
          </cell>
          <cell r="F2131" t="str">
            <v>0130000132347</v>
          </cell>
        </row>
        <row r="2132">
          <cell r="B2132" t="str">
            <v>អ៊ឹង ស្រីម៉ី</v>
          </cell>
          <cell r="C2132" t="str">
            <v>2831200287</v>
          </cell>
          <cell r="D2132" t="str">
            <v>អ៊ឹង ស្រីម៉ី</v>
          </cell>
          <cell r="E2132" t="str">
            <v>UNG SREY MEY</v>
          </cell>
          <cell r="F2132" t="str">
            <v>0130000133982</v>
          </cell>
        </row>
        <row r="2133">
          <cell r="B2133" t="str">
            <v>ភា ផាវី</v>
          </cell>
          <cell r="C2133">
            <v>2841200151</v>
          </cell>
          <cell r="D2133" t="str">
            <v>ភា ផាវី</v>
          </cell>
          <cell r="E2133" t="str">
            <v>PHEA PHAVY</v>
          </cell>
          <cell r="F2133" t="str">
            <v>0010003472332</v>
          </cell>
        </row>
        <row r="2134">
          <cell r="B2134" t="str">
            <v>ម៉ូ សោភ័ណ្ឌ</v>
          </cell>
          <cell r="C2134" t="str">
            <v>2860800192</v>
          </cell>
          <cell r="D2134" t="str">
            <v>ម៉ូ សោភ័ណ្ឌ</v>
          </cell>
          <cell r="E2134" t="str">
            <v>MO SOPHORN</v>
          </cell>
          <cell r="F2134" t="str">
            <v>0130000133036</v>
          </cell>
        </row>
        <row r="2135">
          <cell r="B2135" t="str">
            <v>អ៊ី ចិន្តា</v>
          </cell>
          <cell r="C2135" t="str">
            <v>2861200158</v>
          </cell>
          <cell r="D2135" t="str">
            <v>អ៊ី ចិន្តា</v>
          </cell>
          <cell r="E2135" t="str">
            <v>Y CHINDA</v>
          </cell>
          <cell r="F2135" t="str">
            <v>0130000132196</v>
          </cell>
        </row>
        <row r="2136">
          <cell r="B2136" t="str">
            <v>ស្រី គឹម​ស្រស់</v>
          </cell>
          <cell r="C2136" t="str">
            <v>2910300185</v>
          </cell>
          <cell r="D2136" t="str">
            <v>ស្រី គឹម​ស្រស់</v>
          </cell>
          <cell r="E2136" t="str">
            <v>SRY KIM SRORS</v>
          </cell>
          <cell r="F2136" t="str">
            <v>0130000134563</v>
          </cell>
        </row>
        <row r="2137">
          <cell r="B2137" t="str">
            <v>យឹម មាន</v>
          </cell>
          <cell r="C2137">
            <v>1872100427</v>
          </cell>
          <cell r="D2137" t="str">
            <v>យឹម មាន</v>
          </cell>
          <cell r="E2137" t="str">
            <v>YIM MEAN</v>
          </cell>
          <cell r="F2137" t="str">
            <v>0420000119538</v>
          </cell>
        </row>
        <row r="2138">
          <cell r="B2138" t="str">
            <v>ចាន់ ស្រីម៉ៅ</v>
          </cell>
          <cell r="C2138">
            <v>2871400159</v>
          </cell>
          <cell r="D2138" t="str">
            <v>ចាន់ ស្រីម៉ៅ</v>
          </cell>
          <cell r="E2138" t="str">
            <v>CHAN SREY MAO</v>
          </cell>
          <cell r="F2138" t="str">
            <v>0260000241999</v>
          </cell>
        </row>
        <row r="2139">
          <cell r="B2139" t="str">
            <v>ញ៉ែម វ៉ាន់ឌី</v>
          </cell>
          <cell r="C2139">
            <v>1860300388</v>
          </cell>
          <cell r="D2139" t="str">
            <v>ញ៉ែម វ៉ាន់ឌី</v>
          </cell>
          <cell r="E2139" t="str">
            <v>NHEM VANDY</v>
          </cell>
          <cell r="F2139" t="str">
            <v>0130000177057</v>
          </cell>
        </row>
        <row r="2140">
          <cell r="B2140" t="str">
            <v>ឆៃ សុខលាង</v>
          </cell>
          <cell r="C2140">
            <v>2870800318</v>
          </cell>
          <cell r="D2140" t="str">
            <v>ឆៃ សុខលាង</v>
          </cell>
          <cell r="E2140" t="str">
            <v>CHHAY SOKLEANG</v>
          </cell>
          <cell r="F2140" t="str">
            <v>0130000183378</v>
          </cell>
        </row>
        <row r="2141">
          <cell r="B2141" t="str">
            <v>ណុប ឈុនលី</v>
          </cell>
          <cell r="C2141">
            <v>1880500182</v>
          </cell>
          <cell r="D2141" t="str">
            <v>ណុប ឈុនលី</v>
          </cell>
          <cell r="E2141" t="str">
            <v>NOP CHHUNLY</v>
          </cell>
          <cell r="F2141" t="str">
            <v>0420000111537</v>
          </cell>
        </row>
        <row r="2142">
          <cell r="B2142" t="str">
            <v>សេង ចាន់ថា</v>
          </cell>
          <cell r="C2142">
            <v>1900800210</v>
          </cell>
          <cell r="D2142" t="str">
            <v>សេង ចាន់ថា</v>
          </cell>
          <cell r="E2142" t="str">
            <v>SENG CHANNTHA</v>
          </cell>
          <cell r="F2142" t="str">
            <v>0240000243044</v>
          </cell>
        </row>
        <row r="2143">
          <cell r="B2143" t="str">
            <v>ម៉េត ម៉ាណាម៉ានិត</v>
          </cell>
          <cell r="C2143">
            <v>1881200330</v>
          </cell>
          <cell r="D2143" t="str">
            <v>ម៉េត ម៉ាណាម៉ានិត</v>
          </cell>
          <cell r="E2143" t="str">
            <v>METH MANAMANITH</v>
          </cell>
          <cell r="F2143" t="str">
            <v>0130000197166</v>
          </cell>
        </row>
        <row r="2144">
          <cell r="B2144" t="str">
            <v>ប៉ាង សុភ័ក្រ្ត</v>
          </cell>
          <cell r="C2144">
            <v>2881200258</v>
          </cell>
          <cell r="D2144" t="str">
            <v>ប៉ាង សុភ័ក្រ្ត</v>
          </cell>
          <cell r="E2144" t="str">
            <v>PANG SOPHEAK</v>
          </cell>
          <cell r="F2144" t="str">
            <v>0480000218447</v>
          </cell>
        </row>
        <row r="2145">
          <cell r="B2145" t="str">
            <v>តេង ឆាយ</v>
          </cell>
          <cell r="C2145" t="str">
            <v>1801200646</v>
          </cell>
          <cell r="D2145" t="str">
            <v>តេង ឆាយ</v>
          </cell>
          <cell r="E2145" t="str">
            <v>TENG CHHAY</v>
          </cell>
          <cell r="F2145" t="str">
            <v>0130000134091</v>
          </cell>
        </row>
        <row r="2146">
          <cell r="B2146" t="str">
            <v>ស វុទ្ធី</v>
          </cell>
          <cell r="C2146" t="str">
            <v>1710600020</v>
          </cell>
          <cell r="D2146" t="str">
            <v>ស វុទ្ធី</v>
          </cell>
          <cell r="E2146" t="str">
            <v>SAR VUTHY</v>
          </cell>
          <cell r="F2146" t="str">
            <v>0130000133907</v>
          </cell>
        </row>
        <row r="2147">
          <cell r="B2147" t="str">
            <v>ទូច ឌីវ៉ាន់ពិសិដ្ឋ</v>
          </cell>
          <cell r="C2147">
            <v>1871200247</v>
          </cell>
          <cell r="D2147" t="str">
            <v>ទូច ឌីវ៉ាន់ពិសិដ្ឋ</v>
          </cell>
          <cell r="E2147" t="str">
            <v>TOUCH DIVANPISETH</v>
          </cell>
          <cell r="F2147" t="str">
            <v>0480000218636</v>
          </cell>
        </row>
        <row r="2148">
          <cell r="B2148" t="str">
            <v>ឆោម ធីតា</v>
          </cell>
          <cell r="C2148" t="str">
            <v>2831200296</v>
          </cell>
          <cell r="D2148" t="str">
            <v>ឆោម ធីតា</v>
          </cell>
          <cell r="E2148" t="str">
            <v>CHHOM THIDA</v>
          </cell>
          <cell r="F2148" t="str">
            <v>0130000132994</v>
          </cell>
        </row>
        <row r="2149">
          <cell r="B2149" t="str">
            <v>ខឹម ជានរិន្ទ</v>
          </cell>
          <cell r="C2149" t="str">
            <v>1820600227</v>
          </cell>
          <cell r="D2149" t="str">
            <v>ខឹម ជានរិន្ទ</v>
          </cell>
          <cell r="E2149" t="str">
            <v>KHIM CHEA NORIN</v>
          </cell>
          <cell r="F2149" t="str">
            <v>0130000132738</v>
          </cell>
        </row>
        <row r="2150">
          <cell r="B2150" t="str">
            <v>ចន សត្យា</v>
          </cell>
          <cell r="C2150" t="str">
            <v>2860200345</v>
          </cell>
          <cell r="D2150" t="str">
            <v>ចន សត្យា</v>
          </cell>
          <cell r="E2150" t="str">
            <v>CHAN SATYA</v>
          </cell>
          <cell r="F2150" t="str">
            <v>0130000133028</v>
          </cell>
        </row>
        <row r="2151">
          <cell r="B2151" t="str">
            <v>ប៊ុន វ៉ៅ</v>
          </cell>
          <cell r="C2151" t="str">
            <v>1772100205</v>
          </cell>
          <cell r="D2151" t="str">
            <v>ប៊ុន វ៉ៅ</v>
          </cell>
          <cell r="E2151" t="str">
            <v>BON VAO</v>
          </cell>
          <cell r="F2151" t="str">
            <v>0130000131629</v>
          </cell>
        </row>
        <row r="2152">
          <cell r="B2152" t="str">
            <v>សុខ សុភី</v>
          </cell>
          <cell r="C2152" t="str">
            <v>1871200230</v>
          </cell>
          <cell r="D2152" t="str">
            <v>សុខ សុភី</v>
          </cell>
          <cell r="E2152" t="str">
            <v>SOK SOPHY</v>
          </cell>
          <cell r="F2152" t="str">
            <v>0010003165332</v>
          </cell>
        </row>
        <row r="2153">
          <cell r="B2153" t="str">
            <v>ស៊ុន វណ្ណា</v>
          </cell>
          <cell r="C2153">
            <v>1901200097</v>
          </cell>
          <cell r="D2153" t="str">
            <v>ស៊ុន វណ្ណា</v>
          </cell>
          <cell r="E2153" t="str">
            <v>SUN VANNA</v>
          </cell>
          <cell r="F2153" t="str">
            <v>0130000184641</v>
          </cell>
        </row>
        <row r="2154">
          <cell r="B2154" t="str">
            <v>ហ៊ សារ៉ាក់</v>
          </cell>
          <cell r="C2154" t="str">
            <v>1880800230</v>
          </cell>
          <cell r="D2154" t="str">
            <v>ហ៊ សារ៉ាក់</v>
          </cell>
          <cell r="E2154" t="str">
            <v>HOR SARAK</v>
          </cell>
          <cell r="F2154" t="str">
            <v>0130000132487</v>
          </cell>
        </row>
        <row r="2155">
          <cell r="B2155" t="str">
            <v>ហុង វាសនា</v>
          </cell>
          <cell r="C2155">
            <v>1880800288</v>
          </cell>
          <cell r="D2155" t="str">
            <v>ហុង វាសនា</v>
          </cell>
          <cell r="E2155" t="str">
            <v>HONG VEASNA</v>
          </cell>
          <cell r="F2155" t="str">
            <v>0130000176479</v>
          </cell>
        </row>
        <row r="2156">
          <cell r="B2156" t="str">
            <v>ប្រាក់ កែវពង្សវីរៈ</v>
          </cell>
          <cell r="C2156">
            <v>1841200536</v>
          </cell>
          <cell r="D2156" t="str">
            <v>ប្រាក់ កែវពង្សវីរៈ</v>
          </cell>
          <cell r="E2156" t="str">
            <v>PRAK KEOPONGVIREAK</v>
          </cell>
          <cell r="F2156" t="str">
            <v>0430000140133</v>
          </cell>
        </row>
        <row r="2157">
          <cell r="B2157" t="str">
            <v>សិព ភគវន្ត</v>
          </cell>
          <cell r="C2157">
            <v>1881200279</v>
          </cell>
          <cell r="D2157" t="str">
            <v>សិព ភគវន្ត</v>
          </cell>
          <cell r="E2157" t="str">
            <v>SIP PHEAKOWON</v>
          </cell>
          <cell r="F2157" t="str">
            <v>0130000176487</v>
          </cell>
        </row>
        <row r="2158">
          <cell r="B2158" t="str">
            <v>វ៉ែន ចាន់តារ៉ា</v>
          </cell>
          <cell r="C2158">
            <v>1880800403</v>
          </cell>
          <cell r="D2158" t="str">
            <v>វ៉ែន ចាន់តារ៉ា</v>
          </cell>
          <cell r="E2158" t="str">
            <v>VEN CHANDARA</v>
          </cell>
          <cell r="F2158" t="str">
            <v>0480000174857</v>
          </cell>
        </row>
        <row r="2159">
          <cell r="B2159" t="str">
            <v>អ៊ូចស៊ឹម គឹមសុខហេង</v>
          </cell>
          <cell r="C2159">
            <v>1941200107</v>
          </cell>
          <cell r="D2159" t="str">
            <v>អ៊ូចស៊ឹម គឹមសុខហេង</v>
          </cell>
          <cell r="E2159" t="str">
            <v>OUCHSIM KIMSOK
HENG</v>
          </cell>
          <cell r="F2159" t="str">
            <v>0130000227127</v>
          </cell>
        </row>
        <row r="2160">
          <cell r="B2160" t="str">
            <v>ប៊ិន ម៉ូលីន</v>
          </cell>
          <cell r="C2160">
            <v>1691200590</v>
          </cell>
          <cell r="D2160" t="str">
            <v>ប៊ិន ម៉ូលីន</v>
          </cell>
          <cell r="E2160" t="str">
            <v>BIN MOLINNE</v>
          </cell>
          <cell r="F2160" t="str">
            <v>0510000066708</v>
          </cell>
        </row>
        <row r="2161">
          <cell r="B2161" t="str">
            <v>គង់ តារា</v>
          </cell>
          <cell r="C2161">
            <v>1911200174</v>
          </cell>
          <cell r="D2161" t="str">
            <v>គង់ តារា</v>
          </cell>
          <cell r="E2161" t="str">
            <v>KONG DARA</v>
          </cell>
          <cell r="F2161" t="str">
            <v>0130000197123</v>
          </cell>
        </row>
        <row r="2162">
          <cell r="B2162" t="str">
            <v>ឡុង ដារ៉ារិទ្ធ</v>
          </cell>
          <cell r="C2162">
            <v>1721400711</v>
          </cell>
          <cell r="D2162" t="str">
            <v>ឡុង ដារ៉ារិទ្ធ</v>
          </cell>
          <cell r="E2162" t="str">
            <v>LONG DARARITH</v>
          </cell>
          <cell r="F2162" t="str">
            <v>0260000169888</v>
          </cell>
        </row>
        <row r="2163">
          <cell r="B2163" t="str">
            <v>ភឹម វឿន</v>
          </cell>
          <cell r="C2163" t="str">
            <v>1831400295</v>
          </cell>
          <cell r="D2163" t="str">
            <v>ភឹម វឿន</v>
          </cell>
          <cell r="E2163" t="str">
            <v>PHOEM VOEURN</v>
          </cell>
          <cell r="F2163" t="str">
            <v>0130000132897</v>
          </cell>
        </row>
        <row r="2164">
          <cell r="B2164" t="str">
            <v>ចាន់ សុភាព</v>
          </cell>
          <cell r="C2164" t="str">
            <v>1660300057</v>
          </cell>
          <cell r="D2164" t="str">
            <v>ចាន់ សុភាព</v>
          </cell>
          <cell r="E2164" t="str">
            <v>CHAN SOPHEAP</v>
          </cell>
          <cell r="F2164" t="str">
            <v>0130000132037</v>
          </cell>
        </row>
        <row r="2165">
          <cell r="B2165" t="str">
            <v>មាស សារ៉ន</v>
          </cell>
          <cell r="C2165">
            <v>1802100546</v>
          </cell>
          <cell r="D2165" t="str">
            <v>មាស សារ៉ន</v>
          </cell>
          <cell r="E2165" t="str">
            <v>MEAS SARAN</v>
          </cell>
          <cell r="F2165" t="str">
            <v>0130000186048</v>
          </cell>
        </row>
        <row r="2166">
          <cell r="B2166" t="str">
            <v>រស់ វណ្ណៈ</v>
          </cell>
          <cell r="C2166" t="str">
            <v>1821500154</v>
          </cell>
          <cell r="D2166" t="str">
            <v>រស់ វណ្ណៈ</v>
          </cell>
          <cell r="E2166" t="str">
            <v>ROS VANNAK</v>
          </cell>
          <cell r="F2166" t="str">
            <v>0130000132878</v>
          </cell>
        </row>
        <row r="2167">
          <cell r="B2167" t="str">
            <v>អោម សុខុម</v>
          </cell>
          <cell r="C2167" t="str">
            <v>1841200101</v>
          </cell>
          <cell r="D2167" t="str">
            <v>អោម សុខុម</v>
          </cell>
          <cell r="E2167" t="str">
            <v>OM SOKHOM</v>
          </cell>
          <cell r="F2167" t="str">
            <v>0130000132811</v>
          </cell>
        </row>
        <row r="2168">
          <cell r="B2168" t="str">
            <v>ឃឹម សៅគុណ</v>
          </cell>
          <cell r="C2168" t="str">
            <v>1851400275</v>
          </cell>
          <cell r="D2168" t="str">
            <v>ឃឹម សៅគុណ</v>
          </cell>
          <cell r="E2168" t="str">
            <v>KHIM SAOKUN</v>
          </cell>
          <cell r="F2168" t="str">
            <v>0130000132207</v>
          </cell>
        </row>
        <row r="2169">
          <cell r="B2169" t="str">
            <v>ស្រ៊ុន ចាន់ណារ៉េត</v>
          </cell>
          <cell r="C2169">
            <v>1900800207</v>
          </cell>
          <cell r="D2169" t="str">
            <v>ស្រ៊ុន ចាន់ណារ៉េត</v>
          </cell>
          <cell r="E2169" t="str">
            <v>SRUN CHANNARET</v>
          </cell>
          <cell r="F2169" t="str">
            <v>0130000177998</v>
          </cell>
        </row>
        <row r="2170">
          <cell r="B2170" t="str">
            <v>អ៊ុន សុខអឿន</v>
          </cell>
          <cell r="C2170">
            <v>1850800398</v>
          </cell>
          <cell r="D2170" t="str">
            <v>អ៊ុន សុខអឿន</v>
          </cell>
          <cell r="E2170" t="str">
            <v>UN SOKOEUN</v>
          </cell>
          <cell r="F2170" t="str">
            <v>0360000108045</v>
          </cell>
        </row>
        <row r="2171">
          <cell r="B2171" t="str">
            <v>ប៊ូ រតនី</v>
          </cell>
          <cell r="C2171">
            <v>1901400238</v>
          </cell>
          <cell r="D2171" t="str">
            <v>ប៊ូ រតនី</v>
          </cell>
          <cell r="E2171" t="str">
            <v>BOU RATANY</v>
          </cell>
          <cell r="F2171" t="str">
            <v>0420000086133</v>
          </cell>
        </row>
        <row r="2172">
          <cell r="B2172" t="str">
            <v>ស៊ីរ៉ែន សេវេន</v>
          </cell>
          <cell r="C2172">
            <v>1901400318</v>
          </cell>
          <cell r="D2172" t="str">
            <v>ស៊ីរ៉ែន សេវេន</v>
          </cell>
          <cell r="E2172" t="str">
            <v>SIREN SEVEN</v>
          </cell>
          <cell r="F2172" t="str">
            <v>0130000228622</v>
          </cell>
        </row>
        <row r="2173">
          <cell r="B2173" t="str">
            <v>ចេង ហ៊ឈង</v>
          </cell>
          <cell r="C2173" t="str">
            <v>1811000099</v>
          </cell>
          <cell r="D2173" t="str">
            <v>ចេង ហ៊ឈង</v>
          </cell>
          <cell r="E2173" t="str">
            <v>CHENG HORCHHONG</v>
          </cell>
          <cell r="F2173" t="str">
            <v>0130000134059</v>
          </cell>
        </row>
        <row r="2174">
          <cell r="B2174" t="str">
            <v>សេងឈន់ រ៉ាឌី</v>
          </cell>
          <cell r="C2174" t="str">
            <v>1750300029</v>
          </cell>
          <cell r="D2174" t="str">
            <v>សេងឈន់ រ៉ាឌី</v>
          </cell>
          <cell r="E2174" t="str">
            <v>SENGCHHORN RADY</v>
          </cell>
          <cell r="F2174" t="str">
            <v>0130000131537</v>
          </cell>
        </row>
        <row r="2175">
          <cell r="B2175" t="str">
            <v>កែវ សុធីម</v>
          </cell>
          <cell r="C2175" t="str">
            <v>1810500216</v>
          </cell>
          <cell r="D2175" t="str">
            <v>កែវ សុធីម</v>
          </cell>
          <cell r="E2175" t="str">
            <v>KEO SOTHIM</v>
          </cell>
          <cell r="F2175" t="str">
            <v>0130000132854</v>
          </cell>
        </row>
        <row r="2176">
          <cell r="B2176" t="str">
            <v>មួន ផាត</v>
          </cell>
          <cell r="C2176" t="str">
            <v>1700800937</v>
          </cell>
          <cell r="D2176" t="str">
            <v>មួន ផាត</v>
          </cell>
          <cell r="E2176" t="str">
            <v>MOUN PHAT</v>
          </cell>
          <cell r="F2176" t="str">
            <v>0130000132102</v>
          </cell>
        </row>
        <row r="2177">
          <cell r="B2177" t="str">
            <v>លីម ម៉េងស៊ាង</v>
          </cell>
          <cell r="C2177" t="str">
            <v>1861400225</v>
          </cell>
          <cell r="D2177" t="str">
            <v>លីម ម៉េងស៊ាង</v>
          </cell>
          <cell r="E2177" t="str">
            <v>LIM MENGSEANG</v>
          </cell>
          <cell r="F2177" t="str">
            <v>0130000132145</v>
          </cell>
        </row>
        <row r="2178">
          <cell r="B2178" t="str">
            <v>អ៊ិន សុខវ៉ាន</v>
          </cell>
          <cell r="C2178" t="str">
            <v>1850800354</v>
          </cell>
          <cell r="D2178" t="str">
            <v>អ៊ិន សុខវ៉ាន</v>
          </cell>
          <cell r="E2178" t="str">
            <v>IN SOKVAN</v>
          </cell>
          <cell r="F2178" t="str">
            <v>0130000134113</v>
          </cell>
        </row>
        <row r="2179">
          <cell r="B2179" t="str">
            <v>អៀង សុគន្ធ</v>
          </cell>
          <cell r="C2179">
            <v>1900800208</v>
          </cell>
          <cell r="D2179" t="str">
            <v>អៀង សុគន្ធ</v>
          </cell>
          <cell r="E2179" t="str">
            <v>IENG SOKUN</v>
          </cell>
          <cell r="F2179" t="str">
            <v>0130000180476</v>
          </cell>
        </row>
        <row r="2180">
          <cell r="B2180" t="str">
            <v>ប៉ា ហឿន</v>
          </cell>
          <cell r="C2180">
            <v>1851400307</v>
          </cell>
          <cell r="D2180" t="str">
            <v>ប៉ា ហឿន</v>
          </cell>
          <cell r="E2180" t="str">
            <v>PA HOEUN</v>
          </cell>
          <cell r="F2180" t="str">
            <v>0130000176916</v>
          </cell>
        </row>
        <row r="2181">
          <cell r="B2181" t="str">
            <v>សន សុខណា</v>
          </cell>
          <cell r="C2181">
            <v>2870600193</v>
          </cell>
          <cell r="D2181" t="str">
            <v>សន សុខណា</v>
          </cell>
          <cell r="E2181" t="str">
            <v>SAN SOKNA</v>
          </cell>
          <cell r="F2181" t="str">
            <v>0480000111197</v>
          </cell>
        </row>
        <row r="2182">
          <cell r="B2182" t="str">
            <v>ហ៊ុត សុវណ្ណារិទ្ធ</v>
          </cell>
          <cell r="C2182">
            <v>1892100393</v>
          </cell>
          <cell r="D2182" t="str">
            <v>ហ៊ុត សុវណ្ណារិទ្ធ</v>
          </cell>
          <cell r="E2182" t="str">
            <v>HUT SOVANNARITH</v>
          </cell>
          <cell r="F2182" t="str">
            <v>0480000111076</v>
          </cell>
        </row>
        <row r="2183">
          <cell r="B2183" t="str">
            <v>អន ពេជ្រណារុន</v>
          </cell>
          <cell r="C2183">
            <v>1902100379</v>
          </cell>
          <cell r="D2183" t="str">
            <v>អន ពេជ្រណារុន</v>
          </cell>
          <cell r="E2183" t="str">
            <v>ORN PICHNARUN</v>
          </cell>
          <cell r="F2183" t="str">
            <v>0130000197069</v>
          </cell>
        </row>
        <row r="2184">
          <cell r="B2184" t="str">
            <v>ស៊ុយ គឹមសុង</v>
          </cell>
          <cell r="C2184">
            <v>1891200251</v>
          </cell>
          <cell r="D2184" t="str">
            <v>ស៊ុយ គឹមសុង</v>
          </cell>
          <cell r="E2184" t="str">
            <v>SUY KIM SONG</v>
          </cell>
          <cell r="F2184" t="str">
            <v>0130000197058</v>
          </cell>
        </row>
        <row r="2185">
          <cell r="B2185" t="str">
            <v>សុវណ្ណ កក្កដា</v>
          </cell>
          <cell r="C2185">
            <v>1890800250</v>
          </cell>
          <cell r="D2185" t="str">
            <v>សុវណ្ណ កក្កដា</v>
          </cell>
          <cell r="E2185" t="str">
            <v>SOVAN KAKADA</v>
          </cell>
          <cell r="F2185" t="str">
            <v>0130000197956</v>
          </cell>
        </row>
        <row r="2186">
          <cell r="B2186" t="str">
            <v>តាំង ហេង</v>
          </cell>
          <cell r="C2186">
            <v>1913200006</v>
          </cell>
          <cell r="D2186" t="str">
            <v>តាំង ហេង</v>
          </cell>
          <cell r="E2186" t="str">
            <v>TANG HENG</v>
          </cell>
          <cell r="F2186" t="str">
            <v>0130000227413</v>
          </cell>
        </row>
        <row r="2187">
          <cell r="B2187" t="str">
            <v>យ៉យ សុជាតិ</v>
          </cell>
          <cell r="C2187">
            <v>1910200170</v>
          </cell>
          <cell r="D2187" t="str">
            <v>យ៉យ សុជាតិ</v>
          </cell>
          <cell r="E2187" t="str">
            <v>YAY SOCHEAT</v>
          </cell>
          <cell r="F2187" t="str">
            <v>0130000227421</v>
          </cell>
        </row>
        <row r="2188">
          <cell r="B2188" t="str">
            <v>ប្រាក់ សុវណ្ណរតនា</v>
          </cell>
          <cell r="C2188">
            <v>1931200171</v>
          </cell>
          <cell r="D2188" t="str">
            <v>ប្រាក់ សុវណ្ណរតនា</v>
          </cell>
          <cell r="E2188" t="str">
            <v>PRAK SOVANNRATNA</v>
          </cell>
          <cell r="F2188" t="str">
            <v>0130000227111</v>
          </cell>
        </row>
        <row r="2189">
          <cell r="B2189" t="str">
            <v>ជឿង ជីវ័ន្ដ</v>
          </cell>
          <cell r="C2189">
            <v>1921200307</v>
          </cell>
          <cell r="D2189" t="str">
            <v>ជឿង ជីវ័ន្ដ</v>
          </cell>
          <cell r="E2189" t="str">
            <v>CHOEUNG CHIVON</v>
          </cell>
          <cell r="F2189" t="str">
            <v>0480000243517</v>
          </cell>
        </row>
        <row r="2190">
          <cell r="B2190" t="str">
            <v>ឆាំ រស្មីឆវ័ន្ដ</v>
          </cell>
          <cell r="C2190">
            <v>1901200502</v>
          </cell>
          <cell r="D2190" t="str">
            <v>ឆាំ រស្មីឆវ័ន្ដ</v>
          </cell>
          <cell r="E2190" t="str">
            <v>CHHAM RASMEY
CHHORVOAN</v>
          </cell>
          <cell r="F2190" t="str">
            <v>0420000099308</v>
          </cell>
        </row>
        <row r="2191">
          <cell r="B2191" t="str">
            <v>អ៊ុំ សៅកុសល</v>
          </cell>
          <cell r="C2191" t="str">
            <v>1811200326</v>
          </cell>
          <cell r="D2191" t="str">
            <v>អ៊ុំ សៅកុសល</v>
          </cell>
          <cell r="E2191" t="str">
            <v>OUM SAOKOSAL</v>
          </cell>
          <cell r="F2191" t="str">
            <v>0130000133923</v>
          </cell>
        </row>
        <row r="2192">
          <cell r="B2192" t="str">
            <v>កាយ ហេង</v>
          </cell>
          <cell r="C2192" t="str">
            <v>1801800038</v>
          </cell>
          <cell r="D2192" t="str">
            <v>កាយ ហេង</v>
          </cell>
          <cell r="E2192" t="str">
            <v>KAY HENG</v>
          </cell>
          <cell r="F2192" t="str">
            <v>0130000132706</v>
          </cell>
        </row>
        <row r="2193">
          <cell r="B2193" t="str">
            <v>កែវ លក្ខណា</v>
          </cell>
          <cell r="C2193" t="str">
            <v>2880400121</v>
          </cell>
          <cell r="D2193" t="str">
            <v>កែវ លក្ខណា</v>
          </cell>
          <cell r="E2193" t="str">
            <v>KEO LAKHENA</v>
          </cell>
          <cell r="F2193" t="str">
            <v>0130000134105</v>
          </cell>
        </row>
        <row r="2194">
          <cell r="B2194" t="str">
            <v>កាន់ សម្បត្តិ</v>
          </cell>
          <cell r="C2194" t="str">
            <v>1862100455</v>
          </cell>
          <cell r="D2194" t="str">
            <v>កាន់ សម្បត្តិ</v>
          </cell>
          <cell r="E2194" t="str">
            <v>KANN SAMBATH</v>
          </cell>
          <cell r="F2194" t="str">
            <v>0130000132536</v>
          </cell>
        </row>
        <row r="2195">
          <cell r="B2195" t="str">
            <v>សាន អ៊ាមស៊ត់</v>
          </cell>
          <cell r="C2195">
            <v>1870300387</v>
          </cell>
          <cell r="D2195" t="str">
            <v>សាន អ៊ាមស៊ត់</v>
          </cell>
          <cell r="E2195" t="str">
            <v>SAN EAMSORT</v>
          </cell>
          <cell r="F2195" t="str">
            <v>0130000176468</v>
          </cell>
        </row>
        <row r="2196">
          <cell r="B2196" t="str">
            <v>សុខ ពិសិដ្ឋ</v>
          </cell>
          <cell r="C2196">
            <v>1881200331</v>
          </cell>
          <cell r="D2196" t="str">
            <v>សុខ ពិសិដ្ឋ</v>
          </cell>
          <cell r="E2196" t="str">
            <v>SOK PISETH</v>
          </cell>
          <cell r="F2196" t="str">
            <v>0520000025406</v>
          </cell>
        </row>
        <row r="2197">
          <cell r="B2197" t="str">
            <v>លី គឹមជ្រា</v>
          </cell>
          <cell r="C2197">
            <v>1880300456</v>
          </cell>
          <cell r="D2197" t="str">
            <v>លី គឹមជ្រា</v>
          </cell>
          <cell r="E2197" t="str">
            <v>LY KRIMCHREA</v>
          </cell>
          <cell r="F2197" t="str">
            <v>0130000229998</v>
          </cell>
        </row>
        <row r="2198">
          <cell r="B2198" t="str">
            <v>ឃឹម សម្បត្តិ</v>
          </cell>
          <cell r="C2198">
            <v>1870800187</v>
          </cell>
          <cell r="D2198" t="str">
            <v>ឃឹម សម្បត្តិ</v>
          </cell>
          <cell r="E2198" t="str">
            <v>KHOEM SAMBATH</v>
          </cell>
          <cell r="F2198" t="str">
            <v>0130000253619</v>
          </cell>
        </row>
        <row r="2199">
          <cell r="B2199" t="str">
            <v>ព្រំ ពៅ</v>
          </cell>
          <cell r="C2199" t="str">
            <v>1660800519</v>
          </cell>
          <cell r="D2199" t="str">
            <v>ព្រំ ពៅ</v>
          </cell>
          <cell r="E2199" t="str">
            <v>PROM PEOU</v>
          </cell>
          <cell r="F2199" t="str">
            <v>0130000133052</v>
          </cell>
        </row>
        <row r="2200">
          <cell r="B2200" t="str">
            <v>គាត រ៉ាយុត</v>
          </cell>
          <cell r="C2200">
            <v>1871400281</v>
          </cell>
          <cell r="D2200" t="str">
            <v>គាត រ៉ាយុត</v>
          </cell>
          <cell r="E2200" t="str">
            <v>KEAT RAYUTH</v>
          </cell>
          <cell r="F2200" t="str">
            <v>0130000185958</v>
          </cell>
        </row>
        <row r="2201">
          <cell r="B2201" t="str">
            <v>លី សុខេមរា</v>
          </cell>
          <cell r="C2201" t="str">
            <v>1771400108</v>
          </cell>
          <cell r="D2201" t="str">
            <v>លី សុខេមរា</v>
          </cell>
          <cell r="E2201" t="str">
            <v>LY SOKHEMRA</v>
          </cell>
          <cell r="F2201" t="str">
            <v>0130000132088</v>
          </cell>
        </row>
        <row r="2202">
          <cell r="B2202" t="str">
            <v>ទេព វិសាល</v>
          </cell>
          <cell r="C2202" t="str">
            <v>1811200179</v>
          </cell>
          <cell r="D2202" t="str">
            <v>ទេព វិសាល</v>
          </cell>
          <cell r="E2202" t="str">
            <v>TEP VISAL</v>
          </cell>
          <cell r="F2202" t="str">
            <v>0130000133915</v>
          </cell>
        </row>
        <row r="2203">
          <cell r="B2203" t="str">
            <v>ម៉ា បូរ៉ា</v>
          </cell>
          <cell r="C2203" t="str">
            <v>1830800278</v>
          </cell>
          <cell r="D2203" t="str">
            <v>ម៉ា បូរ៉ា</v>
          </cell>
          <cell r="E2203" t="str">
            <v>MA BORA</v>
          </cell>
          <cell r="F2203" t="str">
            <v>0130000132056</v>
          </cell>
        </row>
        <row r="2204">
          <cell r="B2204" t="str">
            <v>ស្រី ភារុណ</v>
          </cell>
          <cell r="C2204" t="str">
            <v>1800400148</v>
          </cell>
          <cell r="D2204" t="str">
            <v>ស្រី ភារុណ</v>
          </cell>
          <cell r="E2204" t="str">
            <v>SREY PHEARUN</v>
          </cell>
          <cell r="F2204" t="str">
            <v>0130000134024</v>
          </cell>
        </row>
        <row r="2205">
          <cell r="B2205" t="str">
            <v>កែវ សុផល</v>
          </cell>
          <cell r="C2205" t="str">
            <v>1770300318</v>
          </cell>
          <cell r="D2205" t="str">
            <v>កែវ សុផល</v>
          </cell>
          <cell r="E2205" t="str">
            <v>KEO SOPHAL</v>
          </cell>
          <cell r="F2205" t="str">
            <v>0130000132177</v>
          </cell>
        </row>
        <row r="2206">
          <cell r="B2206" t="str">
            <v>‌‌‌‌‌‌ជួន ឌី</v>
          </cell>
          <cell r="C2206" t="str">
            <v>1841000134</v>
          </cell>
          <cell r="D2206" t="str">
            <v>‌‌‌‌‌‌ជួន ឌី</v>
          </cell>
          <cell r="E2206" t="str">
            <v>CHOUN DY</v>
          </cell>
          <cell r="F2206" t="str">
            <v>0130000134121</v>
          </cell>
        </row>
        <row r="2207">
          <cell r="B2207" t="str">
            <v>ឈួ វង្សជីវ័ន្ត</v>
          </cell>
          <cell r="C2207">
            <v>1891200219</v>
          </cell>
          <cell r="D2207" t="str">
            <v>ឈួ វង្សជីវ័ន្ត</v>
          </cell>
          <cell r="E2207" t="str">
            <v>CHHOUR VONG
CHIVORN</v>
          </cell>
          <cell r="F2207" t="str">
            <v>0130000181634</v>
          </cell>
        </row>
        <row r="2208">
          <cell r="B2208" t="str">
            <v>យាន សុភក្តិ</v>
          </cell>
          <cell r="C2208">
            <v>1860800374</v>
          </cell>
          <cell r="D2208" t="str">
            <v>យាន សុភក្តិ</v>
          </cell>
          <cell r="E2208" t="str">
            <v>YEAN SOPHEAK</v>
          </cell>
          <cell r="F2208" t="str">
            <v>0130000177424</v>
          </cell>
        </row>
        <row r="2209">
          <cell r="B2209" t="str">
            <v>ពៅ ធូរ៉ា</v>
          </cell>
          <cell r="C2209">
            <v>1930800176</v>
          </cell>
          <cell r="D2209" t="str">
            <v>ពៅ ធូរ៉ា</v>
          </cell>
          <cell r="E2209" t="str">
            <v>PEOU THURA</v>
          </cell>
          <cell r="F2209" t="str">
            <v>0130000227634</v>
          </cell>
        </row>
        <row r="2210">
          <cell r="B2210" t="str">
            <v>អ៊ុន សំអាន</v>
          </cell>
          <cell r="C2210">
            <v>1892100486</v>
          </cell>
          <cell r="D2210" t="str">
            <v>អ៊ុន សំអាន</v>
          </cell>
          <cell r="E2210" t="str">
            <v>UN SAMAN</v>
          </cell>
          <cell r="F2210" t="str">
            <v>0480000174841</v>
          </cell>
        </row>
        <row r="2211">
          <cell r="B2211" t="str">
            <v>មិន ឆេងហ៊ាន់</v>
          </cell>
          <cell r="C2211" t="str">
            <v>1740800703</v>
          </cell>
          <cell r="D2211" t="str">
            <v>មិន ឆេងហ៊ាន់</v>
          </cell>
          <cell r="E2211" t="str">
            <v>MIN CHENGHORN</v>
          </cell>
          <cell r="F2211" t="str">
            <v>0130000133095</v>
          </cell>
        </row>
        <row r="2212">
          <cell r="B2212" t="str">
            <v>ប៉ែន ពេជ្រសំណាង</v>
          </cell>
          <cell r="C2212" t="str">
            <v>1841000132</v>
          </cell>
          <cell r="D2212" t="str">
            <v>ប៉ែន ពេជ្រសំណាង</v>
          </cell>
          <cell r="E2212" t="str">
            <v>PEN PICHSAMNANG</v>
          </cell>
          <cell r="F2212" t="str">
            <v>0130000132285</v>
          </cell>
        </row>
        <row r="2213">
          <cell r="B2213" t="str">
            <v>ឆាំ រស្មីខេមរា</v>
          </cell>
          <cell r="C2213">
            <v>1800200501</v>
          </cell>
          <cell r="D2213" t="str">
            <v>ឆាំ រស្មីខេមរា</v>
          </cell>
          <cell r="E2213" t="str">
            <v>CHHAM REAKSMEY
KHEMRA</v>
          </cell>
          <cell r="F2213" t="str">
            <v>0480000024165</v>
          </cell>
        </row>
        <row r="2214">
          <cell r="B2214" t="str">
            <v>អោក សុផល</v>
          </cell>
          <cell r="C2214" t="str">
            <v>1840800405</v>
          </cell>
          <cell r="D2214" t="str">
            <v>អោក សុផល</v>
          </cell>
          <cell r="E2214" t="str">
            <v>ORK SOPHAL</v>
          </cell>
          <cell r="F2214" t="str">
            <v>0010003201142</v>
          </cell>
        </row>
        <row r="2215">
          <cell r="B2215" t="str">
            <v>ម៉ម សុខនៅ</v>
          </cell>
          <cell r="C2215" t="str">
            <v>1851200398</v>
          </cell>
          <cell r="D2215" t="str">
            <v>ម៉ម សុខនៅ</v>
          </cell>
          <cell r="E2215" t="str">
            <v>MOM SOKNOV</v>
          </cell>
          <cell r="F2215" t="str">
            <v>0130000132226</v>
          </cell>
        </row>
        <row r="2216">
          <cell r="B2216" t="str">
            <v>សាន់ សំណាង</v>
          </cell>
          <cell r="C2216">
            <v>1920600168</v>
          </cell>
          <cell r="D2216" t="str">
            <v>សាន់ សំណាង</v>
          </cell>
          <cell r="E2216" t="str">
            <v>SANN SAMNANG</v>
          </cell>
          <cell r="F2216" t="str">
            <v>0130000265854</v>
          </cell>
        </row>
        <row r="2217">
          <cell r="B2217" t="str">
            <v>លាង សុខួង</v>
          </cell>
          <cell r="C2217">
            <v>1931400186</v>
          </cell>
          <cell r="D2217" t="str">
            <v>លាង សុខួង</v>
          </cell>
          <cell r="E2217" t="str">
            <v>LEANG SO KHUONG</v>
          </cell>
          <cell r="F2217" t="str">
            <v>0010004706833</v>
          </cell>
        </row>
        <row r="2218">
          <cell r="B2218" t="str">
            <v>ស៊ុំ សុចិន្តា</v>
          </cell>
          <cell r="C2218" t="str">
            <v>1832000163</v>
          </cell>
          <cell r="D2218" t="str">
            <v>ស៊ុំ សុចិន្តា</v>
          </cell>
          <cell r="E2218" t="str">
            <v>SUM SOCHENDA</v>
          </cell>
          <cell r="F2218" t="str">
            <v>0130000133931</v>
          </cell>
        </row>
        <row r="2219">
          <cell r="B2219" t="str">
            <v>ថៃ ឆារ៉ាត់</v>
          </cell>
          <cell r="C2219" t="str">
            <v>1831200566</v>
          </cell>
          <cell r="D2219" t="str">
            <v>ថៃ ឆារ៉ាត់</v>
          </cell>
          <cell r="E2219" t="str">
            <v>THAI CHHARAT</v>
          </cell>
          <cell r="F2219" t="str">
            <v>0130000132374</v>
          </cell>
        </row>
        <row r="2220">
          <cell r="B2220" t="str">
            <v>តែម ស្រីម៉ៅ</v>
          </cell>
          <cell r="C2220" t="str">
            <v>2872100254</v>
          </cell>
          <cell r="D2220" t="str">
            <v>តែម ស្រីម៉ៅ</v>
          </cell>
          <cell r="E2220" t="str">
            <v>TEM SREYMAO</v>
          </cell>
          <cell r="F2220" t="str">
            <v>0130000132382</v>
          </cell>
        </row>
        <row r="2221">
          <cell r="B2221" t="str">
            <v>ហេង ចរិយា</v>
          </cell>
          <cell r="C2221">
            <v>2890600163</v>
          </cell>
          <cell r="D2221" t="str">
            <v>ហេង ចរិយា</v>
          </cell>
          <cell r="E2221" t="str">
            <v>HENG CHAKRYA</v>
          </cell>
          <cell r="F2221" t="str">
            <v>0420000112452</v>
          </cell>
        </row>
        <row r="2222">
          <cell r="B2222" t="str">
            <v>ផាន់ រ៉ាវុទ្ធ</v>
          </cell>
          <cell r="C2222">
            <v>1800800461</v>
          </cell>
          <cell r="D2222" t="str">
            <v>ផាន់ រ៉ាវុទ្ធ</v>
          </cell>
          <cell r="E2222" t="str">
            <v>PHAN RAVUTH</v>
          </cell>
          <cell r="F2222" t="str">
            <v>0130000132846</v>
          </cell>
        </row>
        <row r="2223">
          <cell r="B2223" t="str">
            <v>ហ៊ុយ ឬទ្ធិរង្សី</v>
          </cell>
          <cell r="C2223" t="str">
            <v>1731200070</v>
          </cell>
          <cell r="D2223" t="str">
            <v>ហ៊ុយ ឬទ្ធិរង្សី</v>
          </cell>
          <cell r="E2223" t="str">
            <v>HUY RITH REANG SEY</v>
          </cell>
          <cell r="F2223" t="str">
            <v>0130000131394</v>
          </cell>
        </row>
        <row r="2224">
          <cell r="B2224" t="str">
            <v>ហ៊ិន ច័ន្ទតារា</v>
          </cell>
          <cell r="C2224" t="str">
            <v>1831400206</v>
          </cell>
          <cell r="D2224" t="str">
            <v>ហ៊ិន ច័ន្ទតារា</v>
          </cell>
          <cell r="E2224" t="str">
            <v>HIN CHANDARA</v>
          </cell>
          <cell r="F2224" t="str">
            <v>0130000132889</v>
          </cell>
        </row>
        <row r="2225">
          <cell r="B2225" t="str">
            <v>យ៉ោក សុទ្ធី</v>
          </cell>
          <cell r="C2225" t="str">
            <v>1632100040</v>
          </cell>
          <cell r="D2225" t="str">
            <v>យ៉ោក សុទ្ធី</v>
          </cell>
          <cell r="E2225" t="str">
            <v>YOK SOTHY</v>
          </cell>
          <cell r="F2225" t="str">
            <v>0480000042384</v>
          </cell>
        </row>
        <row r="2226">
          <cell r="B2226" t="str">
            <v>ម៉ុម សូម៉ាច</v>
          </cell>
          <cell r="C2226" t="str">
            <v>1712100279</v>
          </cell>
          <cell r="D2226" t="str">
            <v>ម៉ុម សូម៉ាច</v>
          </cell>
          <cell r="E2226" t="str">
            <v>MOM SOMACH</v>
          </cell>
          <cell r="F2226" t="str">
            <v>0480000024068</v>
          </cell>
        </row>
        <row r="2227">
          <cell r="B2227" t="str">
            <v>មាស សារិទ្ធ</v>
          </cell>
          <cell r="C2227" t="str">
            <v>1650300041</v>
          </cell>
          <cell r="D2227" t="str">
            <v>មាស សារិទ្ធ</v>
          </cell>
          <cell r="E2227" t="str">
            <v>MEAS SARITH</v>
          </cell>
          <cell r="F2227" t="str">
            <v>0480000026133</v>
          </cell>
        </row>
        <row r="2228">
          <cell r="B2228" t="str">
            <v>ឯក ផាន់ណារ៉ាន់</v>
          </cell>
          <cell r="C2228" t="str">
            <v>1581200216</v>
          </cell>
          <cell r="D2228" t="str">
            <v>ឯក ផាន់ណារ៉ាន់</v>
          </cell>
          <cell r="E2228" t="str">
            <v>EK PHANNA RANN</v>
          </cell>
          <cell r="F2228" t="str">
            <v>0480000026141</v>
          </cell>
        </row>
        <row r="2229">
          <cell r="B2229" t="str">
            <v>ប៉េង លក្ខិណា</v>
          </cell>
          <cell r="C2229">
            <v>2811200201</v>
          </cell>
          <cell r="D2229" t="str">
            <v>ប៉េង លក្ខិណា</v>
          </cell>
          <cell r="E2229" t="str">
            <v>PENG LAKHENA</v>
          </cell>
          <cell r="F2229" t="str">
            <v>0480000027024</v>
          </cell>
        </row>
        <row r="2230">
          <cell r="B2230" t="str">
            <v>គ្រន គឹមលាង</v>
          </cell>
          <cell r="C2230" t="str">
            <v>2820800241</v>
          </cell>
          <cell r="D2230" t="str">
            <v>គ្រន គឹមលាង</v>
          </cell>
          <cell r="E2230" t="str">
            <v>KRORN KIMLEANG</v>
          </cell>
          <cell r="F2230" t="str">
            <v>0480000025919</v>
          </cell>
        </row>
        <row r="2231">
          <cell r="B2231" t="str">
            <v>តេង ចាន់ណា</v>
          </cell>
          <cell r="C2231" t="str">
            <v>1861200155</v>
          </cell>
          <cell r="D2231" t="str">
            <v>តេង ចាន់ណា</v>
          </cell>
          <cell r="E2231" t="str">
            <v>TENG CHANNA</v>
          </cell>
          <cell r="F2231" t="str">
            <v>0480000032273</v>
          </cell>
        </row>
        <row r="2232">
          <cell r="B2232" t="str">
            <v>សៀ សុទ្ធីមុន្នីរ័ត្ន</v>
          </cell>
          <cell r="C2232" t="str">
            <v>2891200065</v>
          </cell>
          <cell r="D2232" t="str">
            <v>សៀ សុទ្ធីមុន្នីរ័ត្ន</v>
          </cell>
          <cell r="E2232" t="str">
            <v>SEA SOTHY MONIROTH</v>
          </cell>
          <cell r="F2232" t="str">
            <v>0480000024157</v>
          </cell>
        </row>
        <row r="2233">
          <cell r="B2233" t="str">
            <v>ប៊ុន សុធី</v>
          </cell>
          <cell r="C2233" t="str">
            <v>1821200477</v>
          </cell>
          <cell r="D2233" t="str">
            <v>ប៊ុន សុធី</v>
          </cell>
          <cell r="E2233" t="str">
            <v>BUN SOTHY</v>
          </cell>
          <cell r="F2233" t="str">
            <v>0480000025315</v>
          </cell>
        </row>
        <row r="2234">
          <cell r="B2234" t="str">
            <v>សេក លីដា</v>
          </cell>
          <cell r="C2234" t="str">
            <v>2850700146</v>
          </cell>
          <cell r="D2234" t="str">
            <v>សេក លីដា</v>
          </cell>
          <cell r="E2234" t="str">
            <v>SEK LIDA</v>
          </cell>
          <cell r="F2234" t="str">
            <v>0480000026157</v>
          </cell>
        </row>
        <row r="2235">
          <cell r="B2235" t="str">
            <v>លឹម ឡាង</v>
          </cell>
          <cell r="C2235" t="str">
            <v>2871200108</v>
          </cell>
          <cell r="D2235" t="str">
            <v>លឹម ឡាង</v>
          </cell>
          <cell r="E2235" t="str">
            <v>LIM LANG</v>
          </cell>
          <cell r="F2235" t="str">
            <v>0480000027229</v>
          </cell>
        </row>
        <row r="2236">
          <cell r="B2236" t="str">
            <v>យ៉ោក ដា</v>
          </cell>
          <cell r="C2236" t="str">
            <v>1871800035</v>
          </cell>
          <cell r="D2236" t="str">
            <v>យ៉ោក ដា</v>
          </cell>
          <cell r="E2236" t="str">
            <v>YORK DA</v>
          </cell>
          <cell r="F2236" t="str">
            <v>0480000025307</v>
          </cell>
        </row>
        <row r="2237">
          <cell r="B2237" t="str">
            <v>អ៊ិន សុកញ្ញា</v>
          </cell>
          <cell r="C2237" t="str">
            <v>2891200137</v>
          </cell>
          <cell r="D2237" t="str">
            <v>អ៊ិន សុកញ្ញា</v>
          </cell>
          <cell r="E2237" t="str">
            <v>IN SOKANHA</v>
          </cell>
          <cell r="F2237" t="str">
            <v>0480000025366</v>
          </cell>
        </row>
        <row r="2238">
          <cell r="B2238" t="str">
            <v>តេង សុភាព</v>
          </cell>
          <cell r="C2238" t="str">
            <v>1870800238</v>
          </cell>
          <cell r="D2238" t="str">
            <v>តេង សុភាព</v>
          </cell>
          <cell r="E2238" t="str">
            <v>TENG SOPHEAP</v>
          </cell>
          <cell r="F2238" t="str">
            <v>0480000024866</v>
          </cell>
        </row>
        <row r="2239">
          <cell r="B2239" t="str">
            <v>ម៉ុម វុទ្ធី</v>
          </cell>
          <cell r="C2239" t="str">
            <v>1872100428</v>
          </cell>
          <cell r="D2239" t="str">
            <v>ម៉ុម វុទ្ធី</v>
          </cell>
          <cell r="E2239" t="str">
            <v>MOM VUTHY</v>
          </cell>
          <cell r="F2239" t="str">
            <v>0480000027768</v>
          </cell>
        </row>
        <row r="2240">
          <cell r="B2240" t="str">
            <v>សាន ចណ្ណា</v>
          </cell>
          <cell r="C2240">
            <v>2930800080</v>
          </cell>
          <cell r="D2240" t="str">
            <v>សាន ចណ្ណា</v>
          </cell>
          <cell r="E2240" t="str">
            <v>SAN CHANNA</v>
          </cell>
          <cell r="F2240" t="str">
            <v>0210000163745</v>
          </cell>
        </row>
        <row r="2241">
          <cell r="B2241" t="str">
            <v>ជ័យ សូនីរា</v>
          </cell>
          <cell r="C2241">
            <v>2810300266</v>
          </cell>
          <cell r="D2241" t="str">
            <v>ជ័យ សូនីរា</v>
          </cell>
          <cell r="E2241" t="str">
            <v>CHEY SONYRA</v>
          </cell>
          <cell r="F2241" t="str">
            <v>0010004036439</v>
          </cell>
        </row>
        <row r="2242">
          <cell r="B2242" t="str">
            <v>សំណាង ធារិន</v>
          </cell>
          <cell r="C2242">
            <v>1940800163</v>
          </cell>
          <cell r="D2242" t="str">
            <v>សំណាង ធារិន</v>
          </cell>
          <cell r="E2242" t="str">
            <v>SAMNANG THEAREN</v>
          </cell>
          <cell r="F2242" t="str">
            <v>0130000289974</v>
          </cell>
        </row>
        <row r="2243">
          <cell r="B2243" t="str">
            <v>សែន សំណាង</v>
          </cell>
          <cell r="C2243">
            <v>1960200077</v>
          </cell>
          <cell r="D2243" t="str">
            <v>សែន សំណាង</v>
          </cell>
          <cell r="E2243" t="str">
            <v>SEN SAMNANG</v>
          </cell>
          <cell r="F2243" t="str">
            <v>0130000289737</v>
          </cell>
        </row>
        <row r="2244">
          <cell r="B2244" t="str">
            <v>រិ ធិញ</v>
          </cell>
          <cell r="C2244">
            <v>1910300364</v>
          </cell>
          <cell r="D2244" t="str">
            <v>រិ ធិញ</v>
          </cell>
          <cell r="E2244" t="str">
            <v>RI THINH</v>
          </cell>
          <cell r="F2244" t="str">
            <v>0130000289718</v>
          </cell>
        </row>
        <row r="2245">
          <cell r="B2245" t="str">
            <v>ពៅ ចាន់តារ៉ា</v>
          </cell>
          <cell r="C2245">
            <v>1912000162</v>
          </cell>
          <cell r="D2245" t="str">
            <v>ពៅ ចាន់តារ៉ា</v>
          </cell>
          <cell r="E2245" t="str">
            <v>PEOU CHANDARA</v>
          </cell>
          <cell r="F2245" t="str">
            <v>0130000289982</v>
          </cell>
        </row>
        <row r="2246">
          <cell r="B2246" t="str">
            <v>ប៉ែត បូរ៉ា</v>
          </cell>
          <cell r="C2246">
            <v>1930600135</v>
          </cell>
          <cell r="D2246" t="str">
            <v>ប៉ែត បូរ៉ា</v>
          </cell>
          <cell r="E2246" t="str">
            <v>BET BORA</v>
          </cell>
          <cell r="F2246" t="str">
            <v>0130000289672</v>
          </cell>
        </row>
        <row r="2247">
          <cell r="B2247" t="str">
            <v>ប៉ាត ច័ន្ទភក្ដី</v>
          </cell>
          <cell r="C2247">
            <v>2932100320</v>
          </cell>
          <cell r="D2247" t="str">
            <v>ប៉ាត ច័ន្ទភក្ដី</v>
          </cell>
          <cell r="E2247" t="str">
            <v>PAT CHANPHAKDEY</v>
          </cell>
          <cell r="F2247" t="str">
            <v>0130000289688</v>
          </cell>
        </row>
        <row r="2248">
          <cell r="B2248" t="str">
            <v>ថូ ចំណាន</v>
          </cell>
          <cell r="C2248">
            <v>1930800230</v>
          </cell>
          <cell r="D2248" t="str">
            <v>ថូ ចំណាន</v>
          </cell>
          <cell r="E2248" t="str">
            <v>THOU CHAMNAN</v>
          </cell>
          <cell r="F2248" t="str">
            <v>0130000289796</v>
          </cell>
        </row>
        <row r="2249">
          <cell r="B2249" t="str">
            <v>ឆែ សុខុម</v>
          </cell>
          <cell r="C2249">
            <v>1890500190</v>
          </cell>
          <cell r="D2249" t="str">
            <v>ឆែ សុខុម</v>
          </cell>
          <cell r="E2249" t="str">
            <v>CHHE SOKHOM</v>
          </cell>
          <cell r="F2249" t="str">
            <v>0130000289915</v>
          </cell>
        </row>
        <row r="2250">
          <cell r="B2250" t="str">
            <v>គួន ហ៊ីម</v>
          </cell>
          <cell r="C2250">
            <v>1900800371</v>
          </cell>
          <cell r="D2250" t="str">
            <v>គួន ហ៊ីម</v>
          </cell>
          <cell r="E2250" t="str">
            <v>KOURN HIM</v>
          </cell>
          <cell r="F2250" t="str">
            <v>0130000289729</v>
          </cell>
        </row>
        <row r="2251">
          <cell r="B2251" t="str">
            <v>គង់ វង្សប្រាកដ</v>
          </cell>
          <cell r="C2251">
            <v>1942100225</v>
          </cell>
          <cell r="D2251" t="str">
            <v>គង់ វង្សប្រាកដ</v>
          </cell>
          <cell r="E2251" t="str">
            <v>KONG VUNGBRAKOTH</v>
          </cell>
          <cell r="F2251" t="str">
            <v>0130000289699</v>
          </cell>
        </row>
        <row r="2252">
          <cell r="B2252" t="str">
            <v>ជុំ កន្និដ្ឋា</v>
          </cell>
          <cell r="C2252">
            <v>2921200149</v>
          </cell>
          <cell r="D2252" t="str">
            <v>ជុំ កន្និដ្ឋា</v>
          </cell>
          <cell r="E2252" t="str">
            <v>CHUM KANITHA</v>
          </cell>
          <cell r="F2252" t="str">
            <v>0480000292372</v>
          </cell>
        </row>
        <row r="2253">
          <cell r="B2253" t="str">
            <v>សយ ស្រីនិច</v>
          </cell>
          <cell r="C2253">
            <v>2892100255</v>
          </cell>
          <cell r="D2253" t="str">
            <v>សយ ស្រីនិច</v>
          </cell>
          <cell r="E2253" t="str">
            <v>SAY SREYNICH</v>
          </cell>
          <cell r="F2253" t="str">
            <v>0180000277628</v>
          </cell>
        </row>
        <row r="2254">
          <cell r="B2254" t="str">
            <v>លឹម រដ្ឋា</v>
          </cell>
          <cell r="C2254">
            <v>1910300365</v>
          </cell>
          <cell r="D2254" t="str">
            <v>លឹម រដ្ឋា</v>
          </cell>
          <cell r="E2254" t="str">
            <v>LIM RATHA</v>
          </cell>
          <cell r="F2254" t="str">
            <v>0050000264854</v>
          </cell>
        </row>
        <row r="2255">
          <cell r="B2255" t="str">
            <v>កើត បូរ៉ា</v>
          </cell>
          <cell r="C2255">
            <v>1931400198</v>
          </cell>
          <cell r="D2255" t="str">
            <v>កើត បូរ៉ា</v>
          </cell>
          <cell r="E2255" t="str">
            <v>KOUET BORA</v>
          </cell>
          <cell r="F2255" t="str">
            <v>0420000142898</v>
          </cell>
        </row>
        <row r="2256">
          <cell r="B2256" t="str">
            <v>អ៊ុក ស៊ីផា</v>
          </cell>
          <cell r="C2256">
            <v>2942100247</v>
          </cell>
          <cell r="D2256" t="str">
            <v>អ៊ុក ស៊ីផា</v>
          </cell>
          <cell r="E2256" t="str">
            <v>OUK SYPHA</v>
          </cell>
          <cell r="F2256" t="str">
            <v>0420000251568</v>
          </cell>
        </row>
        <row r="2257">
          <cell r="B2257" t="str">
            <v>ហ៊ី ឡេងសែ</v>
          </cell>
          <cell r="C2257">
            <v>1900800343</v>
          </cell>
          <cell r="D2257" t="str">
            <v>ហ៊ី ឡេងសែ</v>
          </cell>
          <cell r="E2257" t="str">
            <v>HY LENGSE</v>
          </cell>
          <cell r="F2257" t="str">
            <v>0560000041454</v>
          </cell>
        </row>
        <row r="2258">
          <cell r="B2258" t="str">
            <v>ហៃ នី</v>
          </cell>
          <cell r="C2258">
            <v>1922100345</v>
          </cell>
          <cell r="D2258" t="str">
            <v>ហៃ នី</v>
          </cell>
          <cell r="E2258" t="str">
            <v>HAY NY</v>
          </cell>
          <cell r="F2258" t="str">
            <v>0470000106891</v>
          </cell>
        </row>
        <row r="2259">
          <cell r="B2259" t="str">
            <v>សំ វីសរ៉ា</v>
          </cell>
          <cell r="C2259">
            <v>1901500136</v>
          </cell>
          <cell r="D2259" t="str">
            <v>សំ វីសរ៉ា</v>
          </cell>
          <cell r="E2259" t="str">
            <v>SAM VISARA</v>
          </cell>
          <cell r="F2259" t="str">
            <v>0030000491817</v>
          </cell>
        </row>
        <row r="2260">
          <cell r="B2260" t="str">
            <v>ត វណ្ណារិទ្ធ</v>
          </cell>
          <cell r="C2260">
            <v>1900800246</v>
          </cell>
          <cell r="D2260" t="str">
            <v>ត វណ្ណារិទ្ធ</v>
          </cell>
          <cell r="E2260" t="str">
            <v>TOR VANNARITH</v>
          </cell>
          <cell r="F2260">
            <v>380000102382</v>
          </cell>
        </row>
        <row r="2261">
          <cell r="B2261" t="str">
            <v>ឌី ឡុង</v>
          </cell>
          <cell r="C2261" t="str">
            <v>1680800237</v>
          </cell>
          <cell r="D2261" t="str">
            <v>ឌី ឡុង</v>
          </cell>
          <cell r="E2261" t="str">
            <v>DY LONG</v>
          </cell>
          <cell r="F2261" t="str">
            <v>0480000027838</v>
          </cell>
        </row>
        <row r="2262">
          <cell r="B2262" t="str">
            <v>អ៊ូ ចន្នី</v>
          </cell>
          <cell r="C2262" t="str">
            <v>1801400273</v>
          </cell>
          <cell r="D2262" t="str">
            <v>អ៊ូ ចន្នី</v>
          </cell>
          <cell r="E2262" t="str">
            <v>OU CHANNY</v>
          </cell>
          <cell r="F2262" t="str">
            <v>0480000024203</v>
          </cell>
        </row>
        <row r="2263">
          <cell r="B2263" t="str">
            <v>ហួ គង់</v>
          </cell>
          <cell r="C2263" t="str">
            <v>1822100600</v>
          </cell>
          <cell r="D2263" t="str">
            <v>ហួ គង់</v>
          </cell>
          <cell r="E2263" t="str">
            <v>HOUR KONG</v>
          </cell>
          <cell r="F2263" t="str">
            <v>0480000027679</v>
          </cell>
        </row>
        <row r="2264">
          <cell r="B2264" t="str">
            <v>ទេព សុក្រិត</v>
          </cell>
          <cell r="C2264" t="str">
            <v>1891200161</v>
          </cell>
          <cell r="D2264" t="str">
            <v>ទេព សុក្រិត</v>
          </cell>
          <cell r="E2264" t="str">
            <v>TEP SOKRYTH</v>
          </cell>
          <cell r="F2264" t="str">
            <v>0480000024416</v>
          </cell>
        </row>
        <row r="2265">
          <cell r="B2265" t="str">
            <v>ដួង ចន្ធា</v>
          </cell>
          <cell r="C2265" t="str">
            <v>2841200116</v>
          </cell>
          <cell r="D2265" t="str">
            <v>ដួង ចន្ធា</v>
          </cell>
          <cell r="E2265" t="str">
            <v>DUONG CHANTHEA</v>
          </cell>
          <cell r="F2265" t="str">
            <v>0480000026192</v>
          </cell>
        </row>
        <row r="2266">
          <cell r="B2266" t="str">
            <v>អ៊ុង យុត្តិវិទូ</v>
          </cell>
          <cell r="C2266" t="str">
            <v>1881400248</v>
          </cell>
          <cell r="D2266" t="str">
            <v>អ៊ុង យុត្តិវិទូ</v>
          </cell>
          <cell r="E2266" t="str">
            <v>OUNG YOUTH VITU</v>
          </cell>
          <cell r="F2266" t="str">
            <v>0480000026869</v>
          </cell>
        </row>
        <row r="2267">
          <cell r="B2267" t="str">
            <v>ជា ទិត្យចំណារ</v>
          </cell>
          <cell r="C2267" t="str">
            <v>1901200119</v>
          </cell>
          <cell r="D2267" t="str">
            <v>ជា ទិត្យចំណារ</v>
          </cell>
          <cell r="E2267" t="str">
            <v>CHEA TITCHAMNAR</v>
          </cell>
          <cell r="F2267" t="str">
            <v>0480000027121</v>
          </cell>
        </row>
        <row r="2268">
          <cell r="B2268" t="str">
            <v>ម៉ៅ វាសនា</v>
          </cell>
          <cell r="C2268">
            <v>1860800248</v>
          </cell>
          <cell r="D2268" t="str">
            <v>ម៉ៅ វាសនា</v>
          </cell>
          <cell r="E2268" t="str">
            <v>MAO VEASNA</v>
          </cell>
          <cell r="F2268" t="str">
            <v>0420000107475</v>
          </cell>
        </row>
        <row r="2269">
          <cell r="B2269" t="str">
            <v>តាំង ណារិន</v>
          </cell>
          <cell r="C2269">
            <v>1852100517</v>
          </cell>
          <cell r="D2269" t="str">
            <v>តាំង ណារិន</v>
          </cell>
          <cell r="E2269" t="str">
            <v>TIANG NARIN</v>
          </cell>
          <cell r="F2269" t="str">
            <v>0420000085897</v>
          </cell>
        </row>
        <row r="2270">
          <cell r="B2270" t="str">
            <v>អេង វណ្ណា</v>
          </cell>
          <cell r="C2270">
            <v>1872100478</v>
          </cell>
          <cell r="D2270" t="str">
            <v>អេង វណ្ណា</v>
          </cell>
          <cell r="E2270" t="str">
            <v>ENG VANNA</v>
          </cell>
          <cell r="F2270" t="str">
            <v>0420000076286</v>
          </cell>
        </row>
        <row r="2271">
          <cell r="B2271" t="str">
            <v>សយ រិទ្ធី</v>
          </cell>
          <cell r="C2271">
            <v>1872100479</v>
          </cell>
          <cell r="D2271" t="str">
            <v>សយ រិទ្ធី</v>
          </cell>
          <cell r="E2271" t="str">
            <v>SOY RITHY</v>
          </cell>
          <cell r="F2271" t="str">
            <v>0420000076278</v>
          </cell>
        </row>
        <row r="2272">
          <cell r="B2272" t="str">
            <v>គ្រន តូតាល់</v>
          </cell>
          <cell r="C2272">
            <v>1890800226</v>
          </cell>
          <cell r="D2272" t="str">
            <v>គ្រន តូតាល់</v>
          </cell>
          <cell r="E2272" t="str">
            <v>KRORN TOTAL</v>
          </cell>
          <cell r="F2272" t="str">
            <v>0420000074895</v>
          </cell>
        </row>
        <row r="2273">
          <cell r="B2273" t="str">
            <v>ឃឿន ច័ន្ទម៉ាល័យ</v>
          </cell>
          <cell r="C2273">
            <v>2891200231</v>
          </cell>
          <cell r="D2273" t="str">
            <v>ឃឿន ច័ន្ទម៉ាល័យ</v>
          </cell>
          <cell r="E2273" t="str">
            <v>KHOEURN CHANMEA
LAIY</v>
          </cell>
          <cell r="F2273" t="str">
            <v>0420000074712</v>
          </cell>
        </row>
        <row r="2274">
          <cell r="B2274" t="str">
            <v>ង៉ែត សុវណ្ណមុនី</v>
          </cell>
          <cell r="C2274">
            <v>2902100325</v>
          </cell>
          <cell r="D2274" t="str">
            <v>ង៉ែត សុវណ្ណមុនី</v>
          </cell>
          <cell r="E2274" t="str">
            <v>NGET SOVANMONY</v>
          </cell>
          <cell r="F2274" t="str">
            <v>0420000074728</v>
          </cell>
        </row>
        <row r="2275">
          <cell r="B2275" t="str">
            <v>សៀ សុទ្ធីមុន្នីរម្យ</v>
          </cell>
          <cell r="C2275">
            <v>2911200140</v>
          </cell>
          <cell r="D2275" t="str">
            <v>សៀ សុទ្ធីមុន្នីរម្យ</v>
          </cell>
          <cell r="E2275" t="str">
            <v>SEA SOTHY MONIROM</v>
          </cell>
          <cell r="F2275" t="str">
            <v>0420000074887</v>
          </cell>
        </row>
        <row r="2276">
          <cell r="B2276" t="str">
            <v>គង់ វង្សចន្រ្ទា</v>
          </cell>
          <cell r="C2276">
            <v>2912100209</v>
          </cell>
          <cell r="D2276" t="str">
            <v>គង់ វង្សចន្រ្ទា</v>
          </cell>
          <cell r="E2276" t="str">
            <v>KONG VUNGCHANTREA</v>
          </cell>
          <cell r="F2276" t="str">
            <v>0420000074917</v>
          </cell>
        </row>
        <row r="2277">
          <cell r="B2277" t="str">
            <v>សៀន សាន</v>
          </cell>
          <cell r="C2277">
            <v>1872100481</v>
          </cell>
          <cell r="D2277" t="str">
            <v>សៀន សាន</v>
          </cell>
          <cell r="E2277" t="str">
            <v>SIEN SAN</v>
          </cell>
          <cell r="F2277" t="str">
            <v>0420000074698</v>
          </cell>
        </row>
        <row r="2278">
          <cell r="B2278" t="str">
            <v>ហេង ផល្លា</v>
          </cell>
          <cell r="C2278">
            <v>1874800005</v>
          </cell>
          <cell r="D2278" t="str">
            <v>ហេង ផល្លា</v>
          </cell>
          <cell r="E2278" t="str">
            <v>HENG PHALLA</v>
          </cell>
          <cell r="F2278" t="str">
            <v>0420000087032</v>
          </cell>
        </row>
        <row r="2279">
          <cell r="B2279" t="str">
            <v>តាំង លីហេង</v>
          </cell>
          <cell r="C2279">
            <v>1880300370</v>
          </cell>
          <cell r="D2279" t="str">
            <v>តាំង លីហេង</v>
          </cell>
          <cell r="E2279" t="str">
            <v>TAING LYHENG</v>
          </cell>
          <cell r="F2279" t="str">
            <v>0420000086966</v>
          </cell>
        </row>
        <row r="2280">
          <cell r="B2280" t="str">
            <v>ឃុន ចន្នី</v>
          </cell>
          <cell r="C2280">
            <v>1900300289</v>
          </cell>
          <cell r="D2280" t="str">
            <v>ឃុន ចន្នី</v>
          </cell>
          <cell r="E2280" t="str">
            <v>KHUN CHANNY</v>
          </cell>
          <cell r="F2280" t="str">
            <v>0420000087048</v>
          </cell>
        </row>
        <row r="2281">
          <cell r="B2281" t="str">
            <v>ម៉េង សុខហេង</v>
          </cell>
          <cell r="C2281">
            <v>1901800091</v>
          </cell>
          <cell r="D2281" t="str">
            <v>ម៉េង សុខហេង</v>
          </cell>
          <cell r="E2281" t="str">
            <v>MENG SOK HENG</v>
          </cell>
          <cell r="F2281" t="str">
            <v>0440000030767</v>
          </cell>
        </row>
        <row r="2282">
          <cell r="B2282" t="str">
            <v>ម៉ុក សុផល្លីកា</v>
          </cell>
          <cell r="C2282">
            <v>1911200175</v>
          </cell>
          <cell r="D2282" t="str">
            <v>ម៉ុក សុផល្លីកា</v>
          </cell>
          <cell r="E2282" t="str">
            <v>MOK SOPHALIKA</v>
          </cell>
          <cell r="F2282" t="str">
            <v>0420000087008</v>
          </cell>
        </row>
        <row r="2283">
          <cell r="B2283" t="str">
            <v>ជុក សុខសាន</v>
          </cell>
          <cell r="C2283">
            <v>2900800311</v>
          </cell>
          <cell r="D2283" t="str">
            <v>ជុក សុខសាន</v>
          </cell>
          <cell r="E2283" t="str">
            <v>CHOUK SOKSAN</v>
          </cell>
          <cell r="F2283" t="str">
            <v>0420000087016</v>
          </cell>
        </row>
        <row r="2284">
          <cell r="B2284" t="str">
            <v>ឡុង ចិន្តា</v>
          </cell>
          <cell r="C2284">
            <v>2921400202</v>
          </cell>
          <cell r="D2284" t="str">
            <v>ឡុង ចិន្តា</v>
          </cell>
          <cell r="E2284" t="str">
            <v>LONG CHENDA</v>
          </cell>
          <cell r="F2284" t="str">
            <v>0420000086974</v>
          </cell>
        </row>
        <row r="2285">
          <cell r="B2285" t="str">
            <v>ម៉ាប់ រស្មី</v>
          </cell>
          <cell r="C2285">
            <v>1882100570</v>
          </cell>
          <cell r="D2285" t="str">
            <v>ម៉ាប់ រស្មី</v>
          </cell>
          <cell r="E2285" t="str">
            <v>MAB RAKSMEY</v>
          </cell>
          <cell r="F2285" t="str">
            <v>0440000030759</v>
          </cell>
        </row>
        <row r="2286">
          <cell r="B2286" t="str">
            <v>សាំង បូរិន</v>
          </cell>
          <cell r="C2286">
            <v>1872100580</v>
          </cell>
          <cell r="D2286" t="str">
            <v>សាំង បូរិន</v>
          </cell>
          <cell r="E2286" t="str">
            <v>SING BORIN</v>
          </cell>
          <cell r="F2286" t="str">
            <v>0480000167403</v>
          </cell>
        </row>
        <row r="2287">
          <cell r="B2287" t="str">
            <v>ជា ច័ន្ទធីតា</v>
          </cell>
          <cell r="C2287">
            <v>2931200162</v>
          </cell>
          <cell r="D2287" t="str">
            <v>ជា ច័ន្ទធីតា</v>
          </cell>
          <cell r="E2287" t="str">
            <v>CHEA CHANTHIDA</v>
          </cell>
          <cell r="F2287" t="str">
            <v>0480000167543</v>
          </cell>
        </row>
        <row r="2288">
          <cell r="B2288" t="str">
            <v>ហែម បញ្ញា</v>
          </cell>
          <cell r="C2288">
            <v>1931200170</v>
          </cell>
          <cell r="D2288" t="str">
            <v>ហែម បញ្ញា</v>
          </cell>
          <cell r="E2288" t="str">
            <v>HEM PANHA</v>
          </cell>
          <cell r="F2288" t="str">
            <v>0480000168008</v>
          </cell>
        </row>
        <row r="2289">
          <cell r="B2289" t="str">
            <v>កែវ លឹមតុលា</v>
          </cell>
          <cell r="C2289">
            <v>1861200504</v>
          </cell>
          <cell r="D2289" t="str">
            <v>កែវ លឹមតុលា</v>
          </cell>
          <cell r="E2289" t="str">
            <v>KEO LIMTOLA</v>
          </cell>
          <cell r="F2289" t="str">
            <v>0480000167411</v>
          </cell>
        </row>
        <row r="2290">
          <cell r="B2290" t="str">
            <v>ហុង ប៉ោ</v>
          </cell>
          <cell r="C2290">
            <v>1890600225</v>
          </cell>
          <cell r="D2290" t="str">
            <v>ហុង ប៉ោ</v>
          </cell>
          <cell r="E2290" t="str">
            <v>HONG POR</v>
          </cell>
          <cell r="F2290" t="str">
            <v>0480000167381</v>
          </cell>
        </row>
        <row r="2291">
          <cell r="B2291" t="str">
            <v>ប៊ិន ចាន់ថា</v>
          </cell>
          <cell r="C2291">
            <v>1911000088</v>
          </cell>
          <cell r="D2291" t="str">
            <v>ប៊ិន ចាន់ថា</v>
          </cell>
          <cell r="E2291" t="str">
            <v>BIN CHANTHA</v>
          </cell>
          <cell r="F2291" t="str">
            <v>0480000167397</v>
          </cell>
        </row>
        <row r="2292">
          <cell r="B2292" t="str">
            <v>ព្រង មួយស៊ីន</v>
          </cell>
          <cell r="C2292">
            <v>2900300505</v>
          </cell>
          <cell r="D2292" t="str">
            <v>ព្រង មួយស៊ីន</v>
          </cell>
          <cell r="E2292" t="str">
            <v>PRONG MUOYSIN</v>
          </cell>
          <cell r="F2292" t="str">
            <v>0480000168132</v>
          </cell>
        </row>
        <row r="2293">
          <cell r="B2293" t="str">
            <v>សោម វ៉ាន់ដន</v>
          </cell>
          <cell r="C2293" t="str">
            <v>1692000036</v>
          </cell>
          <cell r="D2293" t="str">
            <v>សោម វ៉ាន់ដន</v>
          </cell>
          <cell r="E2293" t="str">
            <v>SOM VAN DORN</v>
          </cell>
          <cell r="F2293" t="str">
            <v>0480000024227</v>
          </cell>
        </row>
        <row r="2294">
          <cell r="B2294" t="str">
            <v>ហៀក ច័ន្ទណារី</v>
          </cell>
          <cell r="C2294" t="str">
            <v>2820300232</v>
          </cell>
          <cell r="D2294" t="str">
            <v>ហៀក ច័ន្ទណារី</v>
          </cell>
          <cell r="E2294" t="str">
            <v>HEAK CHANNARY</v>
          </cell>
          <cell r="F2294" t="str">
            <v>0480000024971</v>
          </cell>
        </row>
        <row r="2295">
          <cell r="B2295" t="str">
            <v>គង់ សុនី</v>
          </cell>
          <cell r="C2295" t="str">
            <v>1840700366</v>
          </cell>
          <cell r="D2295" t="str">
            <v>គង់ សុនី</v>
          </cell>
          <cell r="E2295" t="str">
            <v>KONG SONY</v>
          </cell>
          <cell r="F2295" t="str">
            <v>0480000023851</v>
          </cell>
        </row>
        <row r="2296">
          <cell r="B2296" t="str">
            <v>អ៊ុំ ឃុនណាង</v>
          </cell>
          <cell r="C2296" t="str">
            <v>2850400085</v>
          </cell>
          <cell r="D2296" t="str">
            <v>អ៊ុំ ឃុនណាង</v>
          </cell>
          <cell r="E2296" t="str">
            <v>UM KHUN NANG</v>
          </cell>
          <cell r="F2296" t="str">
            <v>0480000026885</v>
          </cell>
        </row>
        <row r="2297">
          <cell r="B2297" t="str">
            <v>តាន់ បុប្ផា</v>
          </cell>
          <cell r="C2297" t="str">
            <v>2671200129</v>
          </cell>
          <cell r="D2297" t="str">
            <v>តាន់ បុប្ផា</v>
          </cell>
          <cell r="E2297" t="str">
            <v>TAN BOPHA</v>
          </cell>
          <cell r="F2297" t="str">
            <v>0480000023886</v>
          </cell>
        </row>
        <row r="2298">
          <cell r="B2298" t="str">
            <v>ជ្រា សែសុគន្ធារិទ្ធ</v>
          </cell>
          <cell r="C2298" t="str">
            <v>1802100532</v>
          </cell>
          <cell r="D2298" t="str">
            <v>ជ្រា សែសុគន្ធារិទ្ធ</v>
          </cell>
          <cell r="E2298" t="str">
            <v>CHREA SESOKUNTHEA
RITH</v>
          </cell>
          <cell r="F2298" t="str">
            <v>0480000026168</v>
          </cell>
        </row>
        <row r="2299">
          <cell r="B2299" t="str">
            <v>ចាន់ ភក្តី</v>
          </cell>
          <cell r="C2299" t="str">
            <v>1820800348</v>
          </cell>
          <cell r="D2299" t="str">
            <v>ចាន់ ភក្តី</v>
          </cell>
          <cell r="E2299" t="str">
            <v>CHAN PHAKKDEY</v>
          </cell>
          <cell r="F2299" t="str">
            <v>0480000030114</v>
          </cell>
        </row>
        <row r="2300">
          <cell r="B2300" t="str">
            <v>គង់ ធឿន</v>
          </cell>
          <cell r="C2300" t="str">
            <v>1700300111</v>
          </cell>
          <cell r="D2300" t="str">
            <v>គង់ ធឿន</v>
          </cell>
          <cell r="E2300" t="str">
            <v>KONG THOEURN</v>
          </cell>
          <cell r="F2300" t="str">
            <v>0480000027725</v>
          </cell>
        </row>
        <row r="2301">
          <cell r="B2301" t="str">
            <v>ស៊ុំ ច័ន្ទវាសនា</v>
          </cell>
          <cell r="C2301" t="str">
            <v>1791200173</v>
          </cell>
          <cell r="D2301" t="str">
            <v>ស៊ុំ ច័ន្ទវាសនា</v>
          </cell>
          <cell r="E2301" t="str">
            <v>SUM CHANVEASNA</v>
          </cell>
          <cell r="F2301" t="str">
            <v>0480000026257</v>
          </cell>
        </row>
        <row r="2302">
          <cell r="B2302" t="str">
            <v>ផាន សុភាព</v>
          </cell>
          <cell r="C2302" t="str">
            <v>1792100354</v>
          </cell>
          <cell r="D2302" t="str">
            <v>ផាន សុភាព</v>
          </cell>
          <cell r="E2302" t="str">
            <v>PHAN SOPHEAP</v>
          </cell>
          <cell r="F2302" t="str">
            <v>0480000027911</v>
          </cell>
        </row>
        <row r="2303">
          <cell r="B2303" t="str">
            <v>អ៊ុង យុត្តិវង្ស</v>
          </cell>
          <cell r="C2303">
            <v>1841400280</v>
          </cell>
          <cell r="D2303" t="str">
            <v>អ៊ុង យុត្តិវង្ស</v>
          </cell>
          <cell r="E2303" t="str">
            <v>OUNG YOUTHVOUNG</v>
          </cell>
          <cell r="F2303" t="str">
            <v>0480000026222</v>
          </cell>
        </row>
        <row r="2304">
          <cell r="B2304" t="str">
            <v>សេង សាក់បូរិន</v>
          </cell>
          <cell r="C2304" t="str">
            <v>1791200137</v>
          </cell>
          <cell r="D2304" t="str">
            <v>សេង សាក់បូរិន</v>
          </cell>
          <cell r="E2304" t="str">
            <v>SENG SAKBORIN</v>
          </cell>
          <cell r="F2304" t="str">
            <v>0480000024564</v>
          </cell>
        </row>
        <row r="2305">
          <cell r="B2305" t="str">
            <v>ប៉ាន់ ភារិទ្ធ</v>
          </cell>
          <cell r="C2305">
            <v>1870400157</v>
          </cell>
          <cell r="D2305" t="str">
            <v>ប៉ាន់ ភារិទ្ធ</v>
          </cell>
          <cell r="E2305" t="str">
            <v>PANN PHEARITH</v>
          </cell>
          <cell r="F2305" t="str">
            <v>0420000074682</v>
          </cell>
        </row>
        <row r="2306">
          <cell r="B2306" t="str">
            <v>កែវ សុណេដា</v>
          </cell>
          <cell r="C2306" t="str">
            <v>1790300483</v>
          </cell>
          <cell r="D2306" t="str">
            <v>កែវ សុណេដា</v>
          </cell>
          <cell r="E2306" t="str">
            <v>​KEO SONEDA</v>
          </cell>
          <cell r="F2306" t="str">
            <v>0480000024424</v>
          </cell>
        </row>
        <row r="2307">
          <cell r="B2307" t="str">
            <v>អៀង ម៉នសារ៉ា</v>
          </cell>
          <cell r="C2307" t="str">
            <v>1811200580</v>
          </cell>
          <cell r="D2307" t="str">
            <v>អៀង ម៉នសារ៉ា</v>
          </cell>
          <cell r="E2307" t="str">
            <v>IENG MAN SARA</v>
          </cell>
          <cell r="F2307" t="str">
            <v>0480000027927</v>
          </cell>
        </row>
        <row r="2308">
          <cell r="B2308" t="str">
            <v>ខឿន សុខា</v>
          </cell>
          <cell r="C2308" t="str">
            <v>1840800377</v>
          </cell>
          <cell r="D2308" t="str">
            <v>ខឿន សុខា</v>
          </cell>
          <cell r="E2308" t="str">
            <v>KHOUERN SOKHA</v>
          </cell>
          <cell r="F2308" t="str">
            <v>0480000024467</v>
          </cell>
        </row>
        <row r="2309">
          <cell r="B2309" t="str">
            <v>អ៊ុក ច័ន្ទមករា</v>
          </cell>
          <cell r="C2309" t="str">
            <v>1862100298</v>
          </cell>
          <cell r="D2309" t="str">
            <v>អ៊ុក ច័ន្ទមករា</v>
          </cell>
          <cell r="E2309" t="str">
            <v>OUK CHAN MAKARA</v>
          </cell>
          <cell r="F2309" t="str">
            <v>0060000252107</v>
          </cell>
        </row>
        <row r="2310">
          <cell r="B2310" t="str">
            <v>សួស សុជាតិ</v>
          </cell>
          <cell r="C2310" t="str">
            <v>1881200218</v>
          </cell>
          <cell r="D2310" t="str">
            <v>សួស សុជាតិ</v>
          </cell>
          <cell r="E2310" t="str">
            <v>SOUS SOCHEAT</v>
          </cell>
          <cell r="F2310" t="str">
            <v>0480000027709</v>
          </cell>
        </row>
        <row r="2311">
          <cell r="B2311" t="str">
            <v>ថុង គន្ធវណ្ណធី</v>
          </cell>
          <cell r="C2311" t="str">
            <v>2860600171</v>
          </cell>
          <cell r="D2311" t="str">
            <v>ថុង គន្ធវណ្ណធី</v>
          </cell>
          <cell r="E2311" t="str">
            <v>THONG KUNVANTHY</v>
          </cell>
          <cell r="F2311" t="str">
            <v>0480000028284</v>
          </cell>
        </row>
        <row r="2312">
          <cell r="B2312" t="str">
            <v>ប្រាក់ ចន្រ្ទារស្មី</v>
          </cell>
          <cell r="C2312" t="str">
            <v>2891200178</v>
          </cell>
          <cell r="D2312" t="str">
            <v>ប្រាក់ ចន្រ្ទារស្មី</v>
          </cell>
          <cell r="E2312" t="str">
            <v>PRAK CHAN TREARAK
SMEY</v>
          </cell>
          <cell r="F2312" t="str">
            <v>0480000025811</v>
          </cell>
        </row>
        <row r="2313">
          <cell r="B2313" t="str">
            <v>ដាវ ភារៈ</v>
          </cell>
          <cell r="C2313" t="str">
            <v>1750800501</v>
          </cell>
          <cell r="D2313" t="str">
            <v>ដាវ ភារៈ</v>
          </cell>
          <cell r="E2313" t="str">
            <v>DAV PHEARAK</v>
          </cell>
          <cell r="F2313" t="str">
            <v>0480000024181</v>
          </cell>
        </row>
        <row r="2314">
          <cell r="B2314" t="str">
            <v>យឿន សារ៉ែម</v>
          </cell>
          <cell r="C2314" t="str">
            <v>1841400263</v>
          </cell>
          <cell r="D2314" t="str">
            <v>យឿន សារ៉ែម</v>
          </cell>
          <cell r="E2314" t="str">
            <v>YOEURN SAREM</v>
          </cell>
          <cell r="F2314" t="str">
            <v>0480000023908</v>
          </cell>
        </row>
        <row r="2315">
          <cell r="B2315" t="str">
            <v>ម៉ោញ សំណាង</v>
          </cell>
          <cell r="C2315">
            <v>1871700235</v>
          </cell>
          <cell r="D2315" t="str">
            <v>ម៉ោញ សំណាង</v>
          </cell>
          <cell r="E2315" t="str">
            <v>MORNH SAMNANG</v>
          </cell>
          <cell r="F2315" t="str">
            <v>0480000167427</v>
          </cell>
        </row>
        <row r="2316">
          <cell r="B2316" t="str">
            <v>វ៉ាន់ ផៃ</v>
          </cell>
          <cell r="C2316" t="str">
            <v>1830600286</v>
          </cell>
          <cell r="D2316" t="str">
            <v>វ៉ាន់ ផៃ</v>
          </cell>
          <cell r="E2316" t="str">
            <v>VANN PHAY</v>
          </cell>
          <cell r="F2316" t="str">
            <v>0480000024726</v>
          </cell>
        </row>
        <row r="2317">
          <cell r="B2317" t="str">
            <v>ម៉ោង ជាបអេង</v>
          </cell>
          <cell r="C2317" t="str">
            <v>1830800391</v>
          </cell>
          <cell r="D2317" t="str">
            <v>ម៉ោង ជាបអេង</v>
          </cell>
          <cell r="E2317" t="str">
            <v>MORNG CHEAP ENG</v>
          </cell>
          <cell r="F2317" t="str">
            <v>0480000027563</v>
          </cell>
        </row>
        <row r="2318">
          <cell r="B2318" t="str">
            <v>ស៊ិន សូសែង</v>
          </cell>
          <cell r="C2318" t="str">
            <v>1852100475</v>
          </cell>
          <cell r="D2318" t="str">
            <v>ស៊ិន សូសែង</v>
          </cell>
          <cell r="E2318" t="str">
            <v>SIN SOSENG</v>
          </cell>
          <cell r="F2318" t="str">
            <v>0480000024874</v>
          </cell>
        </row>
        <row r="2319">
          <cell r="B2319" t="str">
            <v>ចំរើន ទូច</v>
          </cell>
          <cell r="C2319" t="str">
            <v>1850800353</v>
          </cell>
          <cell r="D2319" t="str">
            <v>ចំរើន ទូច</v>
          </cell>
          <cell r="E2319" t="str">
            <v>CHAMROEUN TOUCH</v>
          </cell>
          <cell r="F2319" t="str">
            <v>0480000026923</v>
          </cell>
        </row>
        <row r="2320">
          <cell r="B2320" t="str">
            <v>ខៃ សុកជាតិ</v>
          </cell>
          <cell r="C2320" t="str">
            <v>1881200174</v>
          </cell>
          <cell r="D2320" t="str">
            <v>ខៃ សុកជាតិ</v>
          </cell>
          <cell r="E2320" t="str">
            <v>KHAY SOCHOT</v>
          </cell>
          <cell r="F2320" t="str">
            <v>0480000026834</v>
          </cell>
        </row>
        <row r="2321">
          <cell r="B2321" t="str">
            <v>ពាន បុប្ផា</v>
          </cell>
          <cell r="C2321" t="str">
            <v>2840600109</v>
          </cell>
          <cell r="D2321" t="str">
            <v>ពាន បុប្ផា</v>
          </cell>
          <cell r="E2321" t="str">
            <v>PEAN BOPHA</v>
          </cell>
          <cell r="F2321" t="str">
            <v>0480000023959</v>
          </cell>
        </row>
        <row r="2322">
          <cell r="B2322" t="str">
            <v>ស៊ីម ស្រីមុំ</v>
          </cell>
          <cell r="C2322" t="str">
            <v>2900700187</v>
          </cell>
          <cell r="D2322" t="str">
            <v>ស៊ីម ស្រីមុំ</v>
          </cell>
          <cell r="E2322" t="str">
            <v>SIM SREY MOM</v>
          </cell>
          <cell r="F2322" t="str">
            <v>0480000025657</v>
          </cell>
        </row>
        <row r="2323">
          <cell r="B2323" t="str">
            <v>កឹម សំអាត</v>
          </cell>
          <cell r="C2323">
            <v>1812100398</v>
          </cell>
          <cell r="D2323" t="str">
            <v>កឹម សំអាត</v>
          </cell>
          <cell r="E2323" t="str">
            <v>KEM SAM ATH</v>
          </cell>
          <cell r="F2323" t="str">
            <v>0480000024351</v>
          </cell>
        </row>
        <row r="2324">
          <cell r="B2324" t="str">
            <v>អ៊ុំ ធីតា</v>
          </cell>
          <cell r="C2324">
            <v>2950700137</v>
          </cell>
          <cell r="D2324" t="str">
            <v>អ៊ុំ ធីតា</v>
          </cell>
          <cell r="E2324" t="str">
            <v>UM THIDA</v>
          </cell>
          <cell r="F2324" t="str">
            <v>0570000051738</v>
          </cell>
        </row>
        <row r="2325">
          <cell r="B2325" t="str">
            <v>តូច លីសុខ</v>
          </cell>
          <cell r="C2325" t="str">
            <v>1770600114</v>
          </cell>
          <cell r="D2325" t="str">
            <v>តូច លីសុខ</v>
          </cell>
          <cell r="E2325" t="str">
            <v>TOUCH LYSOK</v>
          </cell>
          <cell r="F2325" t="str">
            <v>0480000027954</v>
          </cell>
        </row>
        <row r="2326">
          <cell r="B2326" t="str">
            <v>វ៉ាត ឧស្សាហិ៍</v>
          </cell>
          <cell r="C2326" t="str">
            <v>1850100051</v>
          </cell>
          <cell r="D2326" t="str">
            <v>វ៉ាត ឧស្សាហិ៍</v>
          </cell>
          <cell r="E2326" t="str">
            <v>VATH UKSA</v>
          </cell>
          <cell r="F2326" t="str">
            <v>0480000026788</v>
          </cell>
        </row>
        <row r="2327">
          <cell r="B2327" t="str">
            <v>ថោង ប៊ុនធឿន</v>
          </cell>
          <cell r="C2327" t="str">
            <v>1760600109</v>
          </cell>
          <cell r="D2327" t="str">
            <v>ថោង ប៊ុនធឿន</v>
          </cell>
          <cell r="E2327" t="str">
            <v>THONG BUNTHOEUN</v>
          </cell>
          <cell r="F2327" t="str">
            <v>0480000025056</v>
          </cell>
        </row>
        <row r="2328">
          <cell r="B2328" t="str">
            <v>អ៊ូ ព្រំសុធារ៉ា</v>
          </cell>
          <cell r="C2328" t="str">
            <v>2781500018</v>
          </cell>
          <cell r="D2328" t="str">
            <v>អ៊ូ ព្រំសុធារ៉ា</v>
          </cell>
          <cell r="E2328" t="str">
            <v>OU PRUMSOTHEARA</v>
          </cell>
          <cell r="F2328" t="str">
            <v>0480000027447</v>
          </cell>
        </row>
        <row r="2329">
          <cell r="B2329" t="str">
            <v>ម៉ែន វណ្ណារី</v>
          </cell>
          <cell r="C2329" t="str">
            <v>2851500090</v>
          </cell>
          <cell r="D2329" t="str">
            <v>ម៉ែន វណ្ណារី</v>
          </cell>
          <cell r="E2329" t="str">
            <v>MEN VANNARY</v>
          </cell>
          <cell r="F2329" t="str">
            <v>0480000027067</v>
          </cell>
        </row>
        <row r="2330">
          <cell r="B2330" t="str">
            <v>ប្រាក់ ច័ន្ទដារ៉ារ័ត្ន</v>
          </cell>
          <cell r="C2330" t="str">
            <v>2871200107</v>
          </cell>
          <cell r="D2330" t="str">
            <v>ប្រាក់ ច័ន្ទដារ៉ារ័ត្ន</v>
          </cell>
          <cell r="E2330" t="str">
            <v>PRAK CHANDARARATH</v>
          </cell>
          <cell r="F2330" t="str">
            <v>0480000027358</v>
          </cell>
        </row>
        <row r="2331">
          <cell r="B2331" t="str">
            <v>សេង សុធារ៉ា</v>
          </cell>
          <cell r="C2331" t="str">
            <v>1860300280</v>
          </cell>
          <cell r="D2331" t="str">
            <v>សេង សុធារ៉ា</v>
          </cell>
          <cell r="E2331" t="str">
            <v>SENG SOTHEARA</v>
          </cell>
          <cell r="F2331" t="str">
            <v>0480000024173</v>
          </cell>
        </row>
        <row r="2332">
          <cell r="B2332" t="str">
            <v>តាំង ជីអ៊ុយ</v>
          </cell>
          <cell r="C2332" t="str">
            <v>1810300297</v>
          </cell>
          <cell r="D2332" t="str">
            <v>តាំង ជីអ៊ុយ</v>
          </cell>
          <cell r="E2332" t="str">
            <v>TAING CHY UY</v>
          </cell>
          <cell r="F2332" t="str">
            <v>0480000024197</v>
          </cell>
        </row>
        <row r="2333">
          <cell r="B2333" t="str">
            <v>ឡា តារា</v>
          </cell>
          <cell r="C2333" t="str">
            <v>1840800404</v>
          </cell>
          <cell r="D2333" t="str">
            <v>ឡា តារា</v>
          </cell>
          <cell r="E2333" t="str">
            <v>LA TARA</v>
          </cell>
          <cell r="F2333" t="str">
            <v>0010002721557</v>
          </cell>
        </row>
        <row r="2334">
          <cell r="B2334" t="str">
            <v>ហេង វណ្ណា</v>
          </cell>
          <cell r="C2334" t="str">
            <v>1860300261</v>
          </cell>
          <cell r="D2334" t="str">
            <v>ហេង វណ្ណា</v>
          </cell>
          <cell r="E2334" t="str">
            <v>HENG VANNA</v>
          </cell>
          <cell r="F2334" t="str">
            <v>0480000024793</v>
          </cell>
        </row>
        <row r="2335">
          <cell r="B2335" t="str">
            <v>ម៉ន អ៊ីន</v>
          </cell>
          <cell r="C2335" t="str">
            <v>1720500424</v>
          </cell>
          <cell r="D2335" t="str">
            <v>ម៉ន អ៊ីន</v>
          </cell>
          <cell r="E2335" t="str">
            <v>MAN INN</v>
          </cell>
          <cell r="F2335" t="str">
            <v>0480000026486</v>
          </cell>
        </row>
        <row r="2336">
          <cell r="B2336" t="str">
            <v>ប៉ាក់ រ៉ាវី</v>
          </cell>
          <cell r="C2336" t="str">
            <v>2830700165</v>
          </cell>
          <cell r="D2336" t="str">
            <v>ប៉ាក់ រ៉ាវី</v>
          </cell>
          <cell r="E2336" t="str">
            <v>PAK RAVY</v>
          </cell>
          <cell r="F2336" t="str">
            <v>0480000027814</v>
          </cell>
        </row>
        <row r="2337">
          <cell r="B2337" t="str">
            <v>មុត សុភ័ក្រ្ត</v>
          </cell>
          <cell r="C2337" t="str">
            <v>1831200545</v>
          </cell>
          <cell r="D2337" t="str">
            <v>មុត សុភ័ក្រ្ត</v>
          </cell>
          <cell r="E2337" t="str">
            <v>MUTH SOPHEAK</v>
          </cell>
          <cell r="F2337" t="str">
            <v>0480000027156</v>
          </cell>
        </row>
        <row r="2338">
          <cell r="B2338" t="str">
            <v>ជិន តារ៉ា</v>
          </cell>
          <cell r="C2338">
            <v>1751200223</v>
          </cell>
          <cell r="D2338" t="str">
            <v>ជិន តារ៉ា</v>
          </cell>
          <cell r="E2338" t="str">
            <v>CHIN TARA</v>
          </cell>
          <cell r="F2338" t="str">
            <v>0160000047381</v>
          </cell>
        </row>
        <row r="2339">
          <cell r="B2339" t="str">
            <v>ឱក វីរៈ</v>
          </cell>
          <cell r="C2339" t="str">
            <v>1680200023</v>
          </cell>
          <cell r="D2339" t="str">
            <v>ឱក វីរៈ</v>
          </cell>
          <cell r="E2339" t="str">
            <v>OK VIREAK</v>
          </cell>
          <cell r="F2339" t="str">
            <v>0480000024898</v>
          </cell>
        </row>
        <row r="2340">
          <cell r="B2340" t="str">
            <v>គង ឌីណា</v>
          </cell>
          <cell r="C2340" t="str">
            <v>1760300045</v>
          </cell>
          <cell r="D2340" t="str">
            <v>គង ឌីណា</v>
          </cell>
          <cell r="E2340" t="str">
            <v>KONG DYNA</v>
          </cell>
          <cell r="F2340" t="str">
            <v>0480000024092</v>
          </cell>
        </row>
        <row r="2341">
          <cell r="B2341" t="str">
            <v>សយ សុខឃាង</v>
          </cell>
          <cell r="C2341" t="str">
            <v>1830300307</v>
          </cell>
          <cell r="D2341" t="str">
            <v>សយ សុខឃាង</v>
          </cell>
          <cell r="E2341" t="str">
            <v>SAY SOKHEANG</v>
          </cell>
          <cell r="F2341" t="str">
            <v>0480000023991</v>
          </cell>
        </row>
        <row r="2342">
          <cell r="B2342" t="str">
            <v>អ៊ុក កុសល</v>
          </cell>
          <cell r="C2342" t="str">
            <v>1681200190</v>
          </cell>
          <cell r="D2342" t="str">
            <v>អ៊ុក កុសល</v>
          </cell>
          <cell r="E2342" t="str">
            <v>OK KOSAL</v>
          </cell>
          <cell r="F2342" t="str">
            <v>0010002526668</v>
          </cell>
        </row>
        <row r="2343">
          <cell r="B2343" t="str">
            <v>ធួក សំនឿន</v>
          </cell>
          <cell r="C2343" t="str">
            <v>1832100453</v>
          </cell>
          <cell r="D2343" t="str">
            <v>ធួក សំនឿន</v>
          </cell>
          <cell r="E2343" t="str">
            <v>THUORK SAMNOEURN</v>
          </cell>
          <cell r="F2343" t="str">
            <v>0480000026017</v>
          </cell>
        </row>
        <row r="2344">
          <cell r="B2344" t="str">
            <v>លន់ ស៊ីណាត</v>
          </cell>
          <cell r="C2344">
            <v>1860300390</v>
          </cell>
          <cell r="D2344" t="str">
            <v>លន់ ស៊ីណាត</v>
          </cell>
          <cell r="E2344" t="str">
            <v>LUN SINATH</v>
          </cell>
          <cell r="F2344" t="str">
            <v>0480000249857</v>
          </cell>
        </row>
        <row r="2345">
          <cell r="B2345" t="str">
            <v>សាន សុថារី</v>
          </cell>
          <cell r="C2345" t="str">
            <v>2791200118</v>
          </cell>
          <cell r="D2345" t="str">
            <v>សាន សុថារី</v>
          </cell>
          <cell r="E2345" t="str">
            <v>SAN SOTHARY</v>
          </cell>
          <cell r="F2345" t="str">
            <v>0480000024448</v>
          </cell>
        </row>
        <row r="2346">
          <cell r="B2346" t="str">
            <v>ថាយ គីមសាន</v>
          </cell>
          <cell r="C2346">
            <v>2800800323</v>
          </cell>
          <cell r="D2346" t="str">
            <v>ថាយ គីមសាន</v>
          </cell>
          <cell r="E2346" t="str">
            <v>THAY KIMSAN</v>
          </cell>
          <cell r="F2346" t="str">
            <v>0480000107982</v>
          </cell>
        </row>
        <row r="2347">
          <cell r="B2347" t="str">
            <v>ជិន សុធី</v>
          </cell>
          <cell r="C2347">
            <v>2890300462</v>
          </cell>
          <cell r="D2347" t="str">
            <v>ជិន សុធី</v>
          </cell>
          <cell r="E2347" t="str">
            <v>CHIN SOTHY</v>
          </cell>
          <cell r="F2347" t="str">
            <v>0480000398324</v>
          </cell>
        </row>
        <row r="2348">
          <cell r="B2348" t="str">
            <v>ម៉េង វ៉ាន់ដេត</v>
          </cell>
          <cell r="C2348" t="str">
            <v>1810300298</v>
          </cell>
          <cell r="D2348" t="str">
            <v>ម៉េង វ៉ាន់ដេត</v>
          </cell>
          <cell r="E2348" t="str">
            <v>MENG VANDETH</v>
          </cell>
          <cell r="F2348" t="str">
            <v>0480000023983</v>
          </cell>
        </row>
        <row r="2349">
          <cell r="B2349" t="str">
            <v>ប៉ិច ដារា</v>
          </cell>
          <cell r="C2349">
            <v>1921200220</v>
          </cell>
          <cell r="D2349" t="str">
            <v>ប៉ិច ដារា</v>
          </cell>
          <cell r="E2349" t="str">
            <v>PECH DARA</v>
          </cell>
          <cell r="F2349" t="str">
            <v>0570000045153</v>
          </cell>
        </row>
        <row r="2350">
          <cell r="B2350" t="str">
            <v>ឡេង លីណូ</v>
          </cell>
          <cell r="C2350" t="str">
            <v>1821200148</v>
          </cell>
          <cell r="D2350" t="str">
            <v>ឡេង លីណូ</v>
          </cell>
          <cell r="E2350" t="str">
            <v>LENG LYNO</v>
          </cell>
          <cell r="F2350" t="str">
            <v>0010002531588</v>
          </cell>
        </row>
        <row r="2351">
          <cell r="B2351" t="str">
            <v>យឹម ពិសី</v>
          </cell>
          <cell r="C2351" t="str">
            <v>2881200196</v>
          </cell>
          <cell r="D2351" t="str">
            <v>យឹម ពិសី</v>
          </cell>
          <cell r="E2351" t="str">
            <v>YIM PISEY</v>
          </cell>
          <cell r="F2351" t="str">
            <v>0480000027598</v>
          </cell>
        </row>
        <row r="2352">
          <cell r="B2352" t="str">
            <v>ឈា បញ្ចរី</v>
          </cell>
          <cell r="C2352" t="str">
            <v>2890200182</v>
          </cell>
          <cell r="D2352" t="str">
            <v>ឈា បញ្ចរី</v>
          </cell>
          <cell r="E2352" t="str">
            <v>CHHEA PANHRY</v>
          </cell>
          <cell r="F2352" t="str">
            <v>0010002802681</v>
          </cell>
        </row>
        <row r="2353">
          <cell r="B2353" t="str">
            <v>ផុន ផាណ្ណៈ</v>
          </cell>
          <cell r="C2353" t="str">
            <v>1890800151</v>
          </cell>
          <cell r="D2353" t="str">
            <v>ផុន ផាណ្ណៈ</v>
          </cell>
          <cell r="E2353" t="str">
            <v>PHON PHANNAK</v>
          </cell>
          <cell r="F2353" t="str">
            <v>0480000024987</v>
          </cell>
        </row>
        <row r="2354">
          <cell r="B2354" t="str">
            <v>ឃឹម ភារ៉ា</v>
          </cell>
          <cell r="C2354">
            <v>2942100248</v>
          </cell>
          <cell r="D2354" t="str">
            <v>ឃឹម ភារ៉ា</v>
          </cell>
          <cell r="E2354" t="str">
            <v>KHOEM PHEARA</v>
          </cell>
          <cell r="F2354" t="str">
            <v>0480000280765</v>
          </cell>
        </row>
        <row r="2355">
          <cell r="B2355" t="str">
            <v>នេត ស្រីពេជ្រ</v>
          </cell>
          <cell r="C2355">
            <v>2921000147</v>
          </cell>
          <cell r="D2355" t="str">
            <v>នេត ស្រីពេជ្រ</v>
          </cell>
          <cell r="E2355" t="str">
            <v>NET SREYPICH</v>
          </cell>
          <cell r="F2355" t="str">
            <v>0480000180717</v>
          </cell>
        </row>
        <row r="2356">
          <cell r="B2356" t="str">
            <v>សាន សុត្ថារ៉ា</v>
          </cell>
          <cell r="C2356">
            <v>2881200337</v>
          </cell>
          <cell r="D2356" t="str">
            <v>សាន សុត្ថារ៉ា</v>
          </cell>
          <cell r="E2356" t="str">
            <v>SAN SOTHARA</v>
          </cell>
          <cell r="F2356" t="str">
            <v>0480000178359</v>
          </cell>
        </row>
        <row r="2357">
          <cell r="B2357" t="str">
            <v>យឹម លីដា</v>
          </cell>
          <cell r="C2357">
            <v>2910700293</v>
          </cell>
          <cell r="D2357" t="str">
            <v>យឹម លីដា</v>
          </cell>
          <cell r="E2357" t="str">
            <v>YIM LYDA</v>
          </cell>
          <cell r="F2357" t="str">
            <v>0480000390498</v>
          </cell>
        </row>
        <row r="2358">
          <cell r="B2358" t="str">
            <v>ហ៊ន ម៉េងហ័ង</v>
          </cell>
          <cell r="C2358">
            <v>1930800229</v>
          </cell>
          <cell r="D2358" t="str">
            <v>ហ៊ន ម៉េងហ័ង</v>
          </cell>
          <cell r="E2358" t="str">
            <v>HON MENGHORNG</v>
          </cell>
          <cell r="F2358" t="str">
            <v>0480000280722</v>
          </cell>
        </row>
        <row r="2359">
          <cell r="B2359" t="str">
            <v>សុខ រុំ</v>
          </cell>
          <cell r="C2359">
            <v>1900500166</v>
          </cell>
          <cell r="D2359" t="str">
            <v>សុខ រុំ</v>
          </cell>
          <cell r="E2359" t="str">
            <v>SOK RUM</v>
          </cell>
          <cell r="F2359" t="str">
            <v>0570000046524</v>
          </cell>
        </row>
        <row r="2360">
          <cell r="B2360" t="str">
            <v>អ៊ូច ភិនភានី</v>
          </cell>
          <cell r="C2360">
            <v>1972100064</v>
          </cell>
          <cell r="D2360" t="str">
            <v>អ៊ូច ភិនភានី</v>
          </cell>
          <cell r="E2360" t="str">
            <v>OUCH PHINPHEANY</v>
          </cell>
          <cell r="F2360" t="str">
            <v>0480000281052</v>
          </cell>
        </row>
        <row r="2361">
          <cell r="B2361" t="str">
            <v>អ៊ី ស្រីពៅ</v>
          </cell>
          <cell r="C2361" t="str">
            <v>2910600102</v>
          </cell>
          <cell r="D2361" t="str">
            <v>អ៊ី ស្រីពៅ</v>
          </cell>
          <cell r="E2361" t="str">
            <v>Y SREY POV</v>
          </cell>
          <cell r="F2361" t="str">
            <v>0480000026621</v>
          </cell>
        </row>
        <row r="2362">
          <cell r="B2362" t="str">
            <v>សឿន សុគន្ធី</v>
          </cell>
          <cell r="C2362" t="str">
            <v>1841200377</v>
          </cell>
          <cell r="D2362" t="str">
            <v>សឿន សុគន្ធី</v>
          </cell>
          <cell r="E2362" t="str">
            <v>SOEUN SOKUNTHY</v>
          </cell>
          <cell r="F2362" t="str">
            <v>0480000027148</v>
          </cell>
        </row>
        <row r="2363">
          <cell r="B2363" t="str">
            <v>ឌិន សម្ភស្ស</v>
          </cell>
          <cell r="C2363">
            <v>2900800408</v>
          </cell>
          <cell r="D2363" t="str">
            <v>ឌិន សម្ភស្ស</v>
          </cell>
          <cell r="E2363" t="str">
            <v>DIN SOMPHORS</v>
          </cell>
          <cell r="F2363" t="str">
            <v>0480000178348</v>
          </cell>
        </row>
        <row r="2364">
          <cell r="B2364" t="str">
            <v>អ៊ី សេងលាប</v>
          </cell>
          <cell r="C2364">
            <v>2880600252</v>
          </cell>
          <cell r="D2364" t="str">
            <v>អ៊ី សេងលាប</v>
          </cell>
          <cell r="E2364" t="str">
            <v>Y SENGLEAB</v>
          </cell>
          <cell r="F2364" t="str">
            <v>0480000178332</v>
          </cell>
        </row>
        <row r="2365">
          <cell r="B2365" t="str">
            <v>ឡាញ់ ច័ន្ទដារ៉ា</v>
          </cell>
          <cell r="C2365">
            <v>1952100077</v>
          </cell>
          <cell r="D2365" t="str">
            <v>ឡាញ់ ច័ន្ទដារ៉ា</v>
          </cell>
          <cell r="E2365" t="str">
            <v>LANH CHANDARA</v>
          </cell>
          <cell r="F2365" t="str">
            <v>0480000178316</v>
          </cell>
        </row>
        <row r="2366">
          <cell r="B2366" t="str">
            <v>ជា ចាន់ថា</v>
          </cell>
          <cell r="C2366">
            <v>1900800249</v>
          </cell>
          <cell r="D2366" t="str">
            <v>ជា ចាន់ថា</v>
          </cell>
          <cell r="E2366" t="str">
            <v>CHEA CHANTHA</v>
          </cell>
          <cell r="F2366" t="str">
            <v>0440000030805</v>
          </cell>
        </row>
        <row r="2367">
          <cell r="B2367" t="str">
            <v>សួន សុធា</v>
          </cell>
          <cell r="C2367" t="str">
            <v>2880300345</v>
          </cell>
          <cell r="D2367" t="str">
            <v>សួន សុធា</v>
          </cell>
          <cell r="E2367" t="str">
            <v>SOURN SOTHEA</v>
          </cell>
          <cell r="F2367" t="str">
            <v>0480000027587</v>
          </cell>
        </row>
        <row r="2368">
          <cell r="B2368" t="str">
            <v>សួន សុម៉ាឡាវី</v>
          </cell>
          <cell r="C2368">
            <v>1940300241</v>
          </cell>
          <cell r="D2368" t="str">
            <v>សួន សុម៉ាឡាវី</v>
          </cell>
          <cell r="E2368" t="str">
            <v>SOURN SOMALAVY</v>
          </cell>
          <cell r="F2368" t="str">
            <v>0130000289605</v>
          </cell>
        </row>
        <row r="2369">
          <cell r="B2369" t="str">
            <v>ធឹម សុភ័ស</v>
          </cell>
          <cell r="C2369">
            <v>1912100401</v>
          </cell>
          <cell r="D2369" t="str">
            <v>ធឹម សុភ័ស</v>
          </cell>
          <cell r="E2369" t="str">
            <v>THOEM SOPHORS</v>
          </cell>
          <cell r="F2369" t="str">
            <v>0480000280811</v>
          </cell>
        </row>
        <row r="2370">
          <cell r="B2370" t="str">
            <v>តឹប សំបាន</v>
          </cell>
          <cell r="C2370" t="str">
            <v>1862100376</v>
          </cell>
          <cell r="D2370" t="str">
            <v>តឹប សំបាន</v>
          </cell>
          <cell r="E2370" t="str">
            <v>TEP SAMBAN</v>
          </cell>
          <cell r="F2370" t="str">
            <v>0010002553727</v>
          </cell>
        </row>
        <row r="2371">
          <cell r="B2371" t="str">
            <v>គឹម សុវិសិទ្ឋ</v>
          </cell>
          <cell r="C2371" t="str">
            <v>1821700157</v>
          </cell>
          <cell r="D2371" t="str">
            <v>គឹម សុវិសិទ្ឋ</v>
          </cell>
          <cell r="E2371" t="str">
            <v>KIM SOVISITH</v>
          </cell>
          <cell r="F2371" t="str">
            <v>0480000024238</v>
          </cell>
        </row>
        <row r="2372">
          <cell r="B2372" t="str">
            <v>ឌី បូរិន</v>
          </cell>
          <cell r="C2372" t="str">
            <v>1811200558</v>
          </cell>
          <cell r="D2372" t="str">
            <v>ឌី បូរិន</v>
          </cell>
          <cell r="E2372" t="str">
            <v>DY BORIN</v>
          </cell>
          <cell r="F2372" t="str">
            <v>0480000030327</v>
          </cell>
        </row>
        <row r="2373">
          <cell r="B2373" t="str">
            <v>ចែ គឹមធឿន</v>
          </cell>
          <cell r="C2373" t="str">
            <v>2882100310</v>
          </cell>
          <cell r="D2373" t="str">
            <v>ចែ គឹមធឿន</v>
          </cell>
          <cell r="E2373" t="str">
            <v>CHE KIMTHOEURN</v>
          </cell>
          <cell r="F2373" t="str">
            <v>0480000026249</v>
          </cell>
        </row>
        <row r="2374">
          <cell r="B2374" t="str">
            <v>ប៉ែន ទិត្យវិសាល</v>
          </cell>
          <cell r="C2374">
            <v>2881200255</v>
          </cell>
          <cell r="D2374" t="str">
            <v>ប៉ែន ទិត្យវិសាល</v>
          </cell>
          <cell r="E2374" t="str">
            <v>PEN TITH VISAL</v>
          </cell>
          <cell r="F2374" t="str">
            <v>0010003923296</v>
          </cell>
        </row>
        <row r="2375">
          <cell r="B2375" t="str">
            <v>ថេង វុទ្ធី</v>
          </cell>
          <cell r="C2375">
            <v>1860400189</v>
          </cell>
          <cell r="D2375" t="str">
            <v>ថេង វុទ្ធី</v>
          </cell>
          <cell r="E2375" t="str">
            <v>THENG VUTHY</v>
          </cell>
          <cell r="F2375" t="str">
            <v>0480000190154</v>
          </cell>
        </row>
        <row r="2376">
          <cell r="B2376" t="str">
            <v>តាំង ណារិន</v>
          </cell>
          <cell r="C2376" t="str">
            <v>1731200279</v>
          </cell>
          <cell r="D2376" t="str">
            <v>តាំង ណារិន</v>
          </cell>
          <cell r="E2376" t="str">
            <v>TAING NARIN</v>
          </cell>
          <cell r="F2376" t="str">
            <v>0480000024149</v>
          </cell>
        </row>
        <row r="2377">
          <cell r="B2377" t="str">
            <v>ពីន ប៊ុនធឿន</v>
          </cell>
          <cell r="C2377">
            <v>1871400276</v>
          </cell>
          <cell r="D2377" t="str">
            <v>ពីន ប៊ុនធឿន</v>
          </cell>
          <cell r="E2377" t="str">
            <v>PIN BUNTHOEUN</v>
          </cell>
          <cell r="F2377" t="str">
            <v>0480000294251</v>
          </cell>
        </row>
        <row r="2378">
          <cell r="B2378" t="str">
            <v>អឹម ស៊ីណា</v>
          </cell>
          <cell r="C2378">
            <v>2851200359</v>
          </cell>
          <cell r="D2378" t="str">
            <v>អឹម ស៊ីណា</v>
          </cell>
          <cell r="E2378" t="str">
            <v>IM SYNA</v>
          </cell>
          <cell r="F2378" t="str">
            <v>0010003921714</v>
          </cell>
        </row>
        <row r="2379">
          <cell r="B2379" t="str">
            <v>វត្ថា រីណា</v>
          </cell>
          <cell r="C2379">
            <v>2901500134</v>
          </cell>
          <cell r="D2379" t="str">
            <v>វត្ថា រីណា</v>
          </cell>
          <cell r="E2379" t="str">
            <v>VATHA RINA</v>
          </cell>
          <cell r="F2379" t="str">
            <v>0130000260925</v>
          </cell>
        </row>
        <row r="2380">
          <cell r="B2380" t="str">
            <v>រស់ សុទ្ធា</v>
          </cell>
          <cell r="C2380">
            <v>2910300314</v>
          </cell>
          <cell r="D2380" t="str">
            <v>រស់ សុទ្ធា</v>
          </cell>
          <cell r="E2380" t="str">
            <v>ROS SOTHEA</v>
          </cell>
          <cell r="F2380" t="str">
            <v>0010003923307</v>
          </cell>
        </row>
        <row r="2381">
          <cell r="B2381" t="str">
            <v>កែវ រស្មីឧត្តម</v>
          </cell>
          <cell r="C2381" t="str">
            <v>1870800261</v>
          </cell>
          <cell r="D2381" t="str">
            <v>កែវ រស្មីឧត្តម</v>
          </cell>
          <cell r="E2381" t="str">
            <v>KEO RASMEYOUDAM</v>
          </cell>
          <cell r="F2381" t="str">
            <v>0480000025137</v>
          </cell>
        </row>
        <row r="2382">
          <cell r="B2382" t="str">
            <v>ថុន ឌីណា</v>
          </cell>
          <cell r="C2382" t="str">
            <v>1700600025</v>
          </cell>
          <cell r="D2382" t="str">
            <v>ថុន ឌីណា</v>
          </cell>
          <cell r="E2382" t="str">
            <v>THON DYNA</v>
          </cell>
          <cell r="F2382" t="str">
            <v>0480000026068</v>
          </cell>
        </row>
        <row r="2383">
          <cell r="B2383" t="str">
            <v>សុវណ្ណ ធីតា</v>
          </cell>
          <cell r="C2383" t="str">
            <v>2840300149</v>
          </cell>
          <cell r="D2383" t="str">
            <v>សុវណ្ណ ធីតា</v>
          </cell>
          <cell r="E2383" t="str">
            <v>SO VANN THIDA</v>
          </cell>
          <cell r="F2383" t="str">
            <v>0480000025595</v>
          </cell>
        </row>
        <row r="2384">
          <cell r="B2384" t="str">
            <v>សេង សុខជា</v>
          </cell>
          <cell r="C2384" t="str">
            <v>2840800201</v>
          </cell>
          <cell r="D2384" t="str">
            <v>សេង សុខជា</v>
          </cell>
          <cell r="E2384" t="str">
            <v>SENG SOKCHEA</v>
          </cell>
          <cell r="F2384" t="str">
            <v>0480000026494</v>
          </cell>
        </row>
        <row r="2385">
          <cell r="B2385" t="str">
            <v>គឹម ឡង់ឌី</v>
          </cell>
          <cell r="C2385">
            <v>1860600027</v>
          </cell>
          <cell r="D2385" t="str">
            <v>គឹម ឡង់ឌី</v>
          </cell>
          <cell r="E2385" t="str">
            <v>KIM LONGDI</v>
          </cell>
          <cell r="F2385" t="str">
            <v>0480000024521</v>
          </cell>
        </row>
        <row r="2386">
          <cell r="B2386" t="str">
            <v>ឈាង វណ្ណរិទ្ធ</v>
          </cell>
          <cell r="C2386" t="str">
            <v>1790300312</v>
          </cell>
          <cell r="D2386" t="str">
            <v>ឈាង វណ្ណរិទ្ធ</v>
          </cell>
          <cell r="E2386" t="str">
            <v>CHHEANG VANNRITH</v>
          </cell>
          <cell r="F2386" t="str">
            <v>0010002536604</v>
          </cell>
        </row>
        <row r="2387">
          <cell r="B2387" t="str">
            <v>ហេង តុលា</v>
          </cell>
          <cell r="C2387" t="str">
            <v>1760200241</v>
          </cell>
          <cell r="D2387" t="str">
            <v>ហេង តុលា</v>
          </cell>
          <cell r="E2387" t="str">
            <v>HENG TOLA</v>
          </cell>
          <cell r="F2387" t="str">
            <v>0480000025967</v>
          </cell>
        </row>
        <row r="2388">
          <cell r="B2388" t="str">
            <v>ស្រ៊ឺ ណារី</v>
          </cell>
          <cell r="C2388">
            <v>2902100326</v>
          </cell>
          <cell r="D2388" t="str">
            <v>ស្រ៊ឺ ណារី</v>
          </cell>
          <cell r="E2388" t="str">
            <v>SREU NARY</v>
          </cell>
          <cell r="F2388" t="str">
            <v>0480000098754</v>
          </cell>
        </row>
        <row r="2389">
          <cell r="B2389" t="str">
            <v>ជុក ចំណាន</v>
          </cell>
          <cell r="C2389">
            <v>1841200521</v>
          </cell>
          <cell r="D2389" t="str">
            <v>ជុក ចំណាន</v>
          </cell>
          <cell r="E2389" t="str">
            <v>CHUK CHAMNAN</v>
          </cell>
          <cell r="F2389" t="str">
            <v>0240000243028</v>
          </cell>
        </row>
        <row r="2390">
          <cell r="B2390" t="str">
            <v>មាន់ ម៉ានី</v>
          </cell>
          <cell r="C2390" t="str">
            <v>2890600161</v>
          </cell>
          <cell r="D2390" t="str">
            <v>មាន់ ម៉ានី</v>
          </cell>
          <cell r="E2390" t="str">
            <v>MOAN MANY</v>
          </cell>
          <cell r="F2390" t="str">
            <v>0480000026702</v>
          </cell>
        </row>
        <row r="2391">
          <cell r="B2391" t="str">
            <v>វ៉ុន វណ្ណា</v>
          </cell>
          <cell r="C2391" t="str">
            <v>1800800362</v>
          </cell>
          <cell r="D2391" t="str">
            <v>វ៉ុន វណ្ណា</v>
          </cell>
          <cell r="E2391" t="str">
            <v>VON VANNA</v>
          </cell>
          <cell r="F2391" t="str">
            <v>0480000027218</v>
          </cell>
        </row>
        <row r="2392">
          <cell r="B2392" t="str">
            <v>ម៉ី ចន្ទមង្គល</v>
          </cell>
          <cell r="C2392">
            <v>2891200234</v>
          </cell>
          <cell r="D2392" t="str">
            <v>ម៉ី ចន្ទមង្គល</v>
          </cell>
          <cell r="E2392" t="str">
            <v>MEY CHAN MONGKOL</v>
          </cell>
          <cell r="F2392" t="str">
            <v>0480000098762</v>
          </cell>
        </row>
        <row r="2393">
          <cell r="B2393" t="str">
            <v>យ៉ាន់ យុំ</v>
          </cell>
          <cell r="C2393">
            <v>1850200497</v>
          </cell>
          <cell r="D2393" t="str">
            <v>យ៉ាន់ យុំ</v>
          </cell>
          <cell r="E2393" t="str">
            <v>YANN YOM</v>
          </cell>
          <cell r="F2393" t="str">
            <v>0030000476524</v>
          </cell>
        </row>
        <row r="2394">
          <cell r="B2394" t="str">
            <v>ម៉េង សិទ្ធី</v>
          </cell>
          <cell r="C2394" t="str">
            <v>1661200148</v>
          </cell>
          <cell r="D2394" t="str">
            <v>ម៉េង សិទ្ធី</v>
          </cell>
          <cell r="E2394" t="str">
            <v>MENG SETHY</v>
          </cell>
          <cell r="F2394" t="str">
            <v>0010002536612</v>
          </cell>
        </row>
        <row r="2395">
          <cell r="B2395" t="str">
            <v>តាន់ សុខគី</v>
          </cell>
          <cell r="C2395" t="str">
            <v>2851500064</v>
          </cell>
          <cell r="D2395" t="str">
            <v>តាន់ សុខគី</v>
          </cell>
          <cell r="E2395" t="str">
            <v>TANN SOKKY</v>
          </cell>
          <cell r="F2395" t="str">
            <v>0480000024629</v>
          </cell>
        </row>
        <row r="2396">
          <cell r="B2396" t="str">
            <v>ឡុង ភារ៉ា</v>
          </cell>
          <cell r="C2396">
            <v>1750300579</v>
          </cell>
          <cell r="D2396" t="str">
            <v>ឡុង ភារ៉ា</v>
          </cell>
          <cell r="E2396" t="str">
            <v>LONG PHEARA</v>
          </cell>
          <cell r="F2396" t="str">
            <v>0480000027288</v>
          </cell>
        </row>
        <row r="2397">
          <cell r="B2397" t="str">
            <v>ណុន ឌី</v>
          </cell>
          <cell r="C2397" t="str">
            <v>1792100353</v>
          </cell>
          <cell r="D2397" t="str">
            <v>ណុន ឌី</v>
          </cell>
          <cell r="E2397" t="str">
            <v>NON DY</v>
          </cell>
          <cell r="F2397" t="str">
            <v>0480000023975</v>
          </cell>
        </row>
        <row r="2398">
          <cell r="B2398" t="str">
            <v>ចាន់ សុវណ្ណារ៉ា</v>
          </cell>
          <cell r="C2398" t="str">
            <v>1822000204</v>
          </cell>
          <cell r="D2398" t="str">
            <v>ចាន់ សុវណ្ណារ៉ា</v>
          </cell>
          <cell r="E2398" t="str">
            <v>CHAN SOVANNARA</v>
          </cell>
          <cell r="F2398" t="str">
            <v>0480000027407</v>
          </cell>
        </row>
        <row r="2399">
          <cell r="B2399" t="str">
            <v>ម៉ី ហាន</v>
          </cell>
          <cell r="C2399">
            <v>1870700376</v>
          </cell>
          <cell r="D2399" t="str">
            <v>ម៉ី ហាន</v>
          </cell>
          <cell r="E2399" t="str">
            <v>MEY HAN</v>
          </cell>
          <cell r="F2399" t="str">
            <v>0010003921738</v>
          </cell>
        </row>
        <row r="2400">
          <cell r="B2400" t="str">
            <v>វុយ ភីរម្យ</v>
          </cell>
          <cell r="C2400" t="str">
            <v>1882100287</v>
          </cell>
          <cell r="D2400" t="str">
            <v>វុយ ភីរម្យ</v>
          </cell>
          <cell r="E2400" t="str">
            <v>VU PHIROM</v>
          </cell>
          <cell r="F2400" t="str">
            <v>0480000025323</v>
          </cell>
        </row>
        <row r="2401">
          <cell r="B2401" t="str">
            <v>នៅ សំអុល</v>
          </cell>
          <cell r="C2401" t="str">
            <v>1830800395</v>
          </cell>
          <cell r="D2401" t="str">
            <v>នៅ សំអុល</v>
          </cell>
          <cell r="E2401" t="str">
            <v>NOV SAMOL</v>
          </cell>
          <cell r="F2401" t="str">
            <v>0480000027628</v>
          </cell>
        </row>
        <row r="2402">
          <cell r="B2402" t="str">
            <v>ឱក សុភាស់</v>
          </cell>
          <cell r="C2402">
            <v>1840600190</v>
          </cell>
          <cell r="D2402" t="str">
            <v>ឱក សុភាស់</v>
          </cell>
          <cell r="E2402" t="str">
            <v>ORK SOPHORS</v>
          </cell>
          <cell r="F2402" t="str">
            <v>0240000178854</v>
          </cell>
        </row>
        <row r="2403">
          <cell r="B2403" t="str">
            <v>ផាត ប៊ុនវិសិដ្ឋ</v>
          </cell>
          <cell r="C2403">
            <v>1881200336</v>
          </cell>
          <cell r="D2403" t="str">
            <v>ផាត ប៊ុនវិសិដ្ឋ</v>
          </cell>
          <cell r="E2403" t="str">
            <v>PHAT BUNVISITH</v>
          </cell>
          <cell r="F2403" t="str">
            <v>0010003923277</v>
          </cell>
        </row>
        <row r="2404">
          <cell r="B2404" t="str">
            <v>ឡាត់ ចាន់រស្មី</v>
          </cell>
          <cell r="C2404">
            <v>1910800332</v>
          </cell>
          <cell r="D2404" t="str">
            <v>ឡាត់ ចាន់រស្មី</v>
          </cell>
          <cell r="E2404" t="str">
            <v>LAT CHANRASMEY</v>
          </cell>
          <cell r="F2404" t="str">
            <v>0420000143722</v>
          </cell>
        </row>
        <row r="2405">
          <cell r="B2405" t="str">
            <v>សុង ពិសិដ្ឋ</v>
          </cell>
          <cell r="C2405">
            <v>1874800006</v>
          </cell>
          <cell r="D2405" t="str">
            <v>សុង ពិសិដ្ឋ</v>
          </cell>
          <cell r="E2405" t="str">
            <v>SONG PISETH</v>
          </cell>
          <cell r="F2405">
            <v>10003909986</v>
          </cell>
        </row>
        <row r="2406">
          <cell r="B2406" t="str">
            <v>ម៉ម ចាន់ណា</v>
          </cell>
          <cell r="C2406">
            <v>1960300130</v>
          </cell>
          <cell r="D2406" t="str">
            <v>ម៉ម ចាន់ណា</v>
          </cell>
          <cell r="E2406" t="str">
            <v>MORM CHANNA</v>
          </cell>
          <cell r="F2406" t="str">
            <v>0480000280749</v>
          </cell>
        </row>
        <row r="2407">
          <cell r="B2407" t="str">
            <v>ណុន វណ្ណនាត</v>
          </cell>
          <cell r="C2407">
            <v>1902100541</v>
          </cell>
          <cell r="D2407" t="str">
            <v>ណុន វណ្ណនាត</v>
          </cell>
          <cell r="E2407" t="str">
            <v>NON VANNEATH</v>
          </cell>
          <cell r="F2407" t="str">
            <v>0480000280714</v>
          </cell>
        </row>
        <row r="2408">
          <cell r="B2408" t="str">
            <v>យិន សុធី</v>
          </cell>
          <cell r="C2408" t="str">
            <v>1701200258</v>
          </cell>
          <cell r="D2408" t="str">
            <v>យិន សុធី</v>
          </cell>
          <cell r="E2408" t="str">
            <v>YIN SOTHY</v>
          </cell>
          <cell r="F2408" t="str">
            <v>0480000027137</v>
          </cell>
        </row>
        <row r="2409">
          <cell r="B2409" t="str">
            <v>ង៉ែត ហុងណេង</v>
          </cell>
          <cell r="C2409" t="str">
            <v>1820800502</v>
          </cell>
          <cell r="D2409" t="str">
            <v>ង៉ែត ហុងណេង</v>
          </cell>
          <cell r="E2409" t="str">
            <v>NGETH HONGNENG</v>
          </cell>
          <cell r="F2409" t="str">
            <v>0480000027253</v>
          </cell>
        </row>
        <row r="2410">
          <cell r="B2410" t="str">
            <v>អាន ពុទ្ធរិទ្ធ</v>
          </cell>
          <cell r="C2410" t="str">
            <v>1760800246</v>
          </cell>
          <cell r="D2410" t="str">
            <v>អាន ពុទ្ធរិទ្ធ</v>
          </cell>
          <cell r="E2410" t="str">
            <v>AN PUTHRITH</v>
          </cell>
          <cell r="F2410" t="str">
            <v>0480000026761</v>
          </cell>
        </row>
        <row r="2411">
          <cell r="B2411" t="str">
            <v>អុក សុវិជ្ជា</v>
          </cell>
          <cell r="C2411" t="str">
            <v>1760800245</v>
          </cell>
          <cell r="D2411" t="str">
            <v>អុក សុវិជ្ជា</v>
          </cell>
          <cell r="E2411" t="str">
            <v>OK SOVICHEA</v>
          </cell>
          <cell r="F2411" t="str">
            <v>0480000027466</v>
          </cell>
        </row>
        <row r="2412">
          <cell r="B2412" t="str">
            <v>ទ្រី ចាន់ធី</v>
          </cell>
          <cell r="C2412" t="str">
            <v>1680300081</v>
          </cell>
          <cell r="D2412" t="str">
            <v>ទ្រី ចាន់ធី</v>
          </cell>
          <cell r="E2412" t="str">
            <v>TRY CHANTHY</v>
          </cell>
          <cell r="F2412" t="str">
            <v>0480000027277</v>
          </cell>
        </row>
        <row r="2413">
          <cell r="B2413" t="str">
            <v>ធូ ថន</v>
          </cell>
          <cell r="C2413" t="str">
            <v>1852100385</v>
          </cell>
          <cell r="D2413" t="str">
            <v>ធូ ថន</v>
          </cell>
          <cell r="E2413" t="str">
            <v>THOU THORN</v>
          </cell>
          <cell r="F2413" t="str">
            <v>0480000027757</v>
          </cell>
        </row>
        <row r="2414">
          <cell r="B2414" t="str">
            <v>ប៊ូ នី</v>
          </cell>
          <cell r="C2414" t="str">
            <v>1700800172</v>
          </cell>
          <cell r="D2414" t="str">
            <v>ប៊ូ នី</v>
          </cell>
          <cell r="E2414" t="str">
            <v>BOU NY</v>
          </cell>
          <cell r="F2414" t="str">
            <v>0480000026559</v>
          </cell>
        </row>
        <row r="2415">
          <cell r="B2415" t="str">
            <v>យ៉ាន សុភ័ក្របញ្ញា</v>
          </cell>
          <cell r="C2415">
            <v>1891400226</v>
          </cell>
          <cell r="D2415" t="str">
            <v>យ៉ាន សុភ័ក្របញ្ញា</v>
          </cell>
          <cell r="E2415" t="str">
            <v>YAN SOPHEAKPANHA</v>
          </cell>
          <cell r="F2415" t="str">
            <v>0010003921706</v>
          </cell>
        </row>
        <row r="2416">
          <cell r="B2416" t="str">
            <v>គយ ស្រីលក្ខ័ណ៍</v>
          </cell>
          <cell r="C2416">
            <v>2910700292</v>
          </cell>
          <cell r="D2416" t="str">
            <v>គយ ស្រីលក្ខ័ណ៍</v>
          </cell>
          <cell r="E2416" t="str">
            <v>KOY SREYLEAK</v>
          </cell>
          <cell r="F2416" t="str">
            <v>0480000281044</v>
          </cell>
        </row>
        <row r="2417">
          <cell r="B2417" t="str">
            <v>ផាត ប៊ុនណារ៉ូ</v>
          </cell>
          <cell r="C2417">
            <v>1861200398</v>
          </cell>
          <cell r="D2417" t="str">
            <v>ផាត ប៊ុនណារ៉ូ</v>
          </cell>
          <cell r="E2417" t="str">
            <v>PHAT BUNNARO</v>
          </cell>
          <cell r="F2417" t="str">
            <v>0010003909878</v>
          </cell>
        </row>
        <row r="2418">
          <cell r="B2418" t="str">
            <v>កែវ សម្បត្តិ</v>
          </cell>
          <cell r="C2418" t="str">
            <v>1681400056</v>
          </cell>
          <cell r="D2418" t="str">
            <v>កែវ សម្បត្តិ</v>
          </cell>
          <cell r="E2418" t="str">
            <v>KEO SAMBATH</v>
          </cell>
          <cell r="F2418" t="str">
            <v>0480000026117</v>
          </cell>
        </row>
        <row r="2419">
          <cell r="B2419" t="str">
            <v>ចិន ពេជ្រ</v>
          </cell>
          <cell r="C2419" t="str">
            <v>1822100669</v>
          </cell>
          <cell r="D2419" t="str">
            <v>ចិន ពេជ្រ</v>
          </cell>
          <cell r="E2419" t="str">
            <v>CHIN PECH</v>
          </cell>
          <cell r="F2419" t="str">
            <v>0480000026777</v>
          </cell>
        </row>
        <row r="2420">
          <cell r="B2420" t="str">
            <v>នាង ទីណូ</v>
          </cell>
          <cell r="C2420">
            <v>1832100351</v>
          </cell>
          <cell r="D2420" t="str">
            <v>នាង ទីណូ</v>
          </cell>
          <cell r="E2420" t="str">
            <v>NEANG TINO</v>
          </cell>
          <cell r="F2420" t="str">
            <v>0480000102026</v>
          </cell>
        </row>
        <row r="2421">
          <cell r="B2421" t="str">
            <v>អ៊ូច ឡា</v>
          </cell>
          <cell r="C2421" t="str">
            <v>1842100519</v>
          </cell>
          <cell r="D2421" t="str">
            <v>អ៊ូច ឡា</v>
          </cell>
          <cell r="E2421" t="str">
            <v>OUCH LA</v>
          </cell>
          <cell r="F2421" t="str">
            <v>0480000025258</v>
          </cell>
        </row>
        <row r="2422">
          <cell r="B2422" t="str">
            <v>វេង សេងហុង</v>
          </cell>
          <cell r="C2422">
            <v>1950800070</v>
          </cell>
          <cell r="D2422" t="str">
            <v>វេង សេងហុង</v>
          </cell>
          <cell r="E2422" t="str">
            <v>VENG SENGHONG</v>
          </cell>
          <cell r="F2422" t="str">
            <v>0480000178324</v>
          </cell>
        </row>
        <row r="2423">
          <cell r="B2423" t="str">
            <v>ង៉ែត ចណ្ណេ</v>
          </cell>
          <cell r="C2423">
            <v>1902100195</v>
          </cell>
          <cell r="D2423" t="str">
            <v>ង៉ែត ចណ្ណេ</v>
          </cell>
          <cell r="E2423" t="str">
            <v>NGET CHANNE</v>
          </cell>
          <cell r="F2423" t="str">
            <v>0480000198341</v>
          </cell>
        </row>
        <row r="2424">
          <cell r="B2424" t="str">
            <v>យឹម សាខា</v>
          </cell>
          <cell r="C2424" t="str">
            <v>1731200277</v>
          </cell>
          <cell r="D2424" t="str">
            <v>យឹម សាខា</v>
          </cell>
          <cell r="E2424" t="str">
            <v>YIM SAKHA</v>
          </cell>
          <cell r="F2424" t="str">
            <v>0480000027059</v>
          </cell>
        </row>
        <row r="2425">
          <cell r="B2425" t="str">
            <v>អ៊ុំ ឃុននាយ</v>
          </cell>
          <cell r="C2425" t="str">
            <v>1820400082</v>
          </cell>
          <cell r="D2425" t="str">
            <v>អ៊ុំ ឃុននាយ</v>
          </cell>
          <cell r="E2425" t="str">
            <v>UM KHUNNEAY</v>
          </cell>
          <cell r="F2425" t="str">
            <v>0480000027016</v>
          </cell>
        </row>
        <row r="2426">
          <cell r="B2426" t="str">
            <v>ឆន សារ៉ូត</v>
          </cell>
          <cell r="C2426">
            <v>1910300363</v>
          </cell>
          <cell r="D2426" t="str">
            <v>ឆន សារ៉ូត</v>
          </cell>
          <cell r="E2426" t="str">
            <v>CHHAN SARAUT</v>
          </cell>
          <cell r="F2426" t="str">
            <v>0480000178944</v>
          </cell>
        </row>
        <row r="2427">
          <cell r="B2427" t="str">
            <v>យ៉ែម វលក្ខណ៍</v>
          </cell>
          <cell r="C2427" t="str">
            <v>1870400091</v>
          </cell>
          <cell r="D2427" t="str">
            <v>យ៉ែម វលក្ខណ៍</v>
          </cell>
          <cell r="E2427" t="str">
            <v>YEM VORLAK</v>
          </cell>
          <cell r="F2427" t="str">
            <v>0480000027415</v>
          </cell>
        </row>
        <row r="2428">
          <cell r="B2428" t="str">
            <v>មែ សុផេត</v>
          </cell>
          <cell r="C2428" t="str">
            <v>2870400120</v>
          </cell>
          <cell r="D2428" t="str">
            <v>មែ សុផេត</v>
          </cell>
          <cell r="E2428" t="str">
            <v>ME SOPHET</v>
          </cell>
          <cell r="F2428" t="str">
            <v>0480000027091</v>
          </cell>
        </row>
        <row r="2429">
          <cell r="B2429" t="str">
            <v>លឹម ប៊ុនថុង</v>
          </cell>
          <cell r="C2429" t="str">
            <v>1840600112</v>
          </cell>
          <cell r="D2429" t="str">
            <v>លឹម ប៊ុនថុង</v>
          </cell>
          <cell r="E2429" t="str">
            <v>LIM BUN THONG</v>
          </cell>
          <cell r="F2429" t="str">
            <v>0480000026184</v>
          </cell>
        </row>
        <row r="2430">
          <cell r="B2430" t="str">
            <v>ស៊ីម ចន្ថា</v>
          </cell>
          <cell r="C2430" t="str">
            <v>1860800185</v>
          </cell>
          <cell r="D2430" t="str">
            <v>ស៊ីម ចន្ថា</v>
          </cell>
          <cell r="E2430" t="str">
            <v>SIM CHANTHA</v>
          </cell>
          <cell r="F2430" t="str">
            <v>0480000027199</v>
          </cell>
        </row>
        <row r="2431">
          <cell r="B2431" t="str">
            <v>យ៉ា រ៉ាស៊ី</v>
          </cell>
          <cell r="C2431" t="str">
            <v>1801200515</v>
          </cell>
          <cell r="D2431" t="str">
            <v>យ៉ា រ៉ាស៊ី</v>
          </cell>
          <cell r="E2431" t="str">
            <v>YA RASY</v>
          </cell>
          <cell r="F2431" t="str">
            <v>0480000024882</v>
          </cell>
        </row>
        <row r="2432">
          <cell r="B2432" t="str">
            <v>ហេង ថារី</v>
          </cell>
          <cell r="C2432" t="str">
            <v>1800300344</v>
          </cell>
          <cell r="D2432" t="str">
            <v>ហេង ថារី</v>
          </cell>
          <cell r="E2432" t="str">
            <v>HENG THARY</v>
          </cell>
          <cell r="F2432" t="str">
            <v>0010002566899</v>
          </cell>
        </row>
        <row r="2433">
          <cell r="B2433" t="str">
            <v>មុំ សុខឡា</v>
          </cell>
          <cell r="C2433">
            <v>1852100552</v>
          </cell>
          <cell r="D2433" t="str">
            <v>មុំ សុខឡា</v>
          </cell>
          <cell r="E2433" t="str">
            <v>MOM SOKLA</v>
          </cell>
          <cell r="F2433" t="str">
            <v>0480000023894</v>
          </cell>
        </row>
        <row r="2434">
          <cell r="B2434" t="str">
            <v>ពៅ ថានៈ</v>
          </cell>
          <cell r="C2434">
            <v>1950800113</v>
          </cell>
          <cell r="D2434" t="str">
            <v>ពៅ ថានៈ</v>
          </cell>
          <cell r="E2434" t="str">
            <v>POV THANNAK</v>
          </cell>
          <cell r="F2434" t="str">
            <v>0480000281222</v>
          </cell>
        </row>
        <row r="2435">
          <cell r="B2435" t="str">
            <v>អ៊ន ចាន់ថា</v>
          </cell>
          <cell r="C2435">
            <v>1902100539</v>
          </cell>
          <cell r="D2435" t="str">
            <v>អ៊ន ចាន់ថា</v>
          </cell>
          <cell r="E2435" t="str">
            <v>ORN CHANTHA</v>
          </cell>
          <cell r="F2435" t="str">
            <v>0480000281214</v>
          </cell>
        </row>
        <row r="2436">
          <cell r="B2436" t="str">
            <v>ម៉ុង ឌីយ៉ាម៉ង់</v>
          </cell>
          <cell r="C2436" t="str">
            <v>1801500138</v>
          </cell>
          <cell r="D2436" t="str">
            <v>ម៉ុង ឌីយ៉ាម៉ង់</v>
          </cell>
          <cell r="E2436" t="str">
            <v>MONG DIAMAND</v>
          </cell>
          <cell r="F2436" t="str">
            <v>0480000024025</v>
          </cell>
        </row>
        <row r="2437">
          <cell r="B2437" t="str">
            <v>ស្រី ប៊ុនជុន</v>
          </cell>
          <cell r="C2437" t="str">
            <v>1821700121</v>
          </cell>
          <cell r="D2437" t="str">
            <v>ស្រី ប៊ុនជុន</v>
          </cell>
          <cell r="E2437" t="str">
            <v>SREY BUNCHUN</v>
          </cell>
          <cell r="F2437" t="str">
            <v>0480000026176</v>
          </cell>
        </row>
        <row r="2438">
          <cell r="B2438" t="str">
            <v>ធីវ រតនា</v>
          </cell>
          <cell r="C2438" t="str">
            <v>1830600287</v>
          </cell>
          <cell r="D2438" t="str">
            <v>ធីវ រតនា</v>
          </cell>
          <cell r="E2438" t="str">
            <v>THIV RATHANA</v>
          </cell>
          <cell r="F2438" t="str">
            <v>0480000024138</v>
          </cell>
        </row>
        <row r="2439">
          <cell r="B2439" t="str">
            <v>ស៊ឹម សេម</v>
          </cell>
          <cell r="C2439" t="str">
            <v>1850600210</v>
          </cell>
          <cell r="D2439" t="str">
            <v>ស៊ឹម សេម</v>
          </cell>
          <cell r="E2439" t="str">
            <v>SIM SEM</v>
          </cell>
          <cell r="F2439" t="str">
            <v>0480000024041</v>
          </cell>
        </row>
        <row r="2440">
          <cell r="B2440" t="str">
            <v>សឹង រត្តនា</v>
          </cell>
          <cell r="C2440">
            <v>1910700175</v>
          </cell>
          <cell r="D2440" t="str">
            <v>សឹង រត្តនា</v>
          </cell>
          <cell r="E2440" t="str">
            <v>SOENG RATHNA</v>
          </cell>
          <cell r="F2440" t="str">
            <v>0480000098908</v>
          </cell>
        </row>
        <row r="2441">
          <cell r="B2441" t="str">
            <v>សុខ សុធារិទ្ធ</v>
          </cell>
          <cell r="C2441">
            <v>1910800207</v>
          </cell>
          <cell r="D2441" t="str">
            <v>សុខ សុធារិទ្ធ</v>
          </cell>
          <cell r="E2441" t="str">
            <v>SOK SOTHEARITH</v>
          </cell>
          <cell r="F2441" t="str">
            <v>0010003923245</v>
          </cell>
        </row>
        <row r="2442">
          <cell r="B2442" t="str">
            <v>គឹម សុធី</v>
          </cell>
          <cell r="C2442">
            <v>1831200428</v>
          </cell>
          <cell r="D2442" t="str">
            <v>គឹម សុធី</v>
          </cell>
          <cell r="E2442" t="str">
            <v>KIM SOTHY</v>
          </cell>
          <cell r="F2442" t="str">
            <v>0420000111316</v>
          </cell>
        </row>
        <row r="2443">
          <cell r="B2443" t="str">
            <v>ឃុន សុភមុនី</v>
          </cell>
          <cell r="C2443">
            <v>1831200166</v>
          </cell>
          <cell r="D2443" t="str">
            <v>ឃុន សុភមុនី</v>
          </cell>
          <cell r="E2443" t="str">
            <v>KHUN SOPHAKMUNY</v>
          </cell>
          <cell r="F2443" t="str">
            <v>0420000120188</v>
          </cell>
        </row>
        <row r="2444">
          <cell r="B2444" t="str">
            <v>ឌុក ផារុន</v>
          </cell>
          <cell r="C2444" t="str">
            <v>1830300382</v>
          </cell>
          <cell r="D2444" t="str">
            <v>ឌុក ផារុន</v>
          </cell>
          <cell r="E2444" t="str">
            <v>DUK PHARRUN</v>
          </cell>
          <cell r="F2444" t="str">
            <v>0290000043058</v>
          </cell>
        </row>
        <row r="2445">
          <cell r="B2445" t="str">
            <v>ម៉ក់ ទី</v>
          </cell>
          <cell r="C2445" t="str">
            <v>1790300314</v>
          </cell>
          <cell r="D2445" t="str">
            <v>ម៉ក់ ទី</v>
          </cell>
          <cell r="E2445" t="str">
            <v>MAK TY</v>
          </cell>
          <cell r="F2445" t="str">
            <v>0480000027113</v>
          </cell>
        </row>
        <row r="2446">
          <cell r="B2446" t="str">
            <v>ម៉ាក ស្រីណែត</v>
          </cell>
          <cell r="C2446">
            <v>2912100353</v>
          </cell>
          <cell r="D2446" t="str">
            <v>ម៉ាក ស្រីណែត</v>
          </cell>
          <cell r="E2446" t="str">
            <v>MAK SREYNETH</v>
          </cell>
          <cell r="F2446" t="str">
            <v>0420000180946</v>
          </cell>
        </row>
        <row r="2447">
          <cell r="B2447" t="str">
            <v>តៃ សុភា</v>
          </cell>
          <cell r="C2447" t="str">
            <v>1872100377</v>
          </cell>
          <cell r="D2447" t="str">
            <v>តៃ សុភា</v>
          </cell>
          <cell r="E2447" t="str">
            <v>TAY SOPHEA</v>
          </cell>
          <cell r="F2447" t="str">
            <v>0480000024963</v>
          </cell>
        </row>
        <row r="2448">
          <cell r="B2448" t="str">
            <v>អេង សុភ័ក្រ</v>
          </cell>
          <cell r="C2448">
            <v>1872100581</v>
          </cell>
          <cell r="D2448" t="str">
            <v>អេង សុភ័ក្រ</v>
          </cell>
          <cell r="E2448" t="str">
            <v>ENG SOPHEAK</v>
          </cell>
          <cell r="F2448" t="str">
            <v>0480000292917</v>
          </cell>
        </row>
        <row r="2449">
          <cell r="B2449" t="str">
            <v>ម៉ុន ចំរើន</v>
          </cell>
          <cell r="C2449">
            <v>1890600184</v>
          </cell>
          <cell r="D2449" t="str">
            <v>ម៉ុន ចំរើន</v>
          </cell>
          <cell r="E2449" t="str">
            <v>MON CHAMROEUN</v>
          </cell>
          <cell r="F2449" t="str">
            <v>0010003923253</v>
          </cell>
        </row>
        <row r="2450">
          <cell r="B2450" t="str">
            <v>ឈន សារិន</v>
          </cell>
          <cell r="C2450">
            <v>1932100307</v>
          </cell>
          <cell r="D2450" t="str">
            <v>ឈន សារិន</v>
          </cell>
          <cell r="E2450" t="str">
            <v>CHHORN SARIN</v>
          </cell>
          <cell r="F2450" t="str">
            <v>0570000045374</v>
          </cell>
        </row>
        <row r="2451">
          <cell r="B2451" t="str">
            <v>យឿន ប៉ាញ</v>
          </cell>
          <cell r="C2451">
            <v>1892100143</v>
          </cell>
          <cell r="D2451" t="str">
            <v>យឿន ប៉ាញ</v>
          </cell>
          <cell r="E2451" t="str">
            <v>YOEURN PANH</v>
          </cell>
          <cell r="F2451" t="str">
            <v>0480000138047</v>
          </cell>
        </row>
        <row r="2452">
          <cell r="B2452" t="str">
            <v>តាំង យឿន</v>
          </cell>
          <cell r="C2452">
            <v>1782000101</v>
          </cell>
          <cell r="D2452" t="str">
            <v>តាំង យឿន</v>
          </cell>
          <cell r="E2452" t="str">
            <v>TAING YOEUN</v>
          </cell>
          <cell r="F2452" t="str">
            <v>0480000025878</v>
          </cell>
        </row>
        <row r="2453">
          <cell r="B2453" t="str">
            <v>ហ៊ិន ចន្ធី</v>
          </cell>
          <cell r="C2453">
            <v>2821200184</v>
          </cell>
          <cell r="D2453" t="str">
            <v>ហ៊ិន ចន្ធី</v>
          </cell>
          <cell r="E2453" t="str">
            <v>HIN CHANTHY</v>
          </cell>
          <cell r="F2453" t="str">
            <v>0480000026648</v>
          </cell>
        </row>
        <row r="2454">
          <cell r="B2454" t="str">
            <v>ចាន់ ជឿន</v>
          </cell>
          <cell r="C2454">
            <v>1690800201</v>
          </cell>
          <cell r="D2454" t="str">
            <v>ចាន់ ជឿន</v>
          </cell>
          <cell r="E2454" t="str">
            <v>CHAN CHOEUN</v>
          </cell>
          <cell r="F2454" t="str">
            <v>0480000025641</v>
          </cell>
        </row>
        <row r="2455">
          <cell r="B2455" t="str">
            <v>ឃ្លោក ហ៊ីម៉ានី</v>
          </cell>
          <cell r="C2455" t="str">
            <v>1660800166</v>
          </cell>
          <cell r="D2455" t="str">
            <v>ឃ្លោក ហ៊ីម៉ានី</v>
          </cell>
          <cell r="E2455" t="str">
            <v>KHLOK HYMANY</v>
          </cell>
          <cell r="F2455" t="str">
            <v>0480000027075</v>
          </cell>
        </row>
        <row r="2456">
          <cell r="B2456" t="str">
            <v>រ័ត្ន រចនា</v>
          </cell>
          <cell r="C2456">
            <v>1801200396</v>
          </cell>
          <cell r="D2456" t="str">
            <v>រ័ត្ន រចនា</v>
          </cell>
          <cell r="E2456" t="str">
            <v>RATH RACHANA</v>
          </cell>
          <cell r="F2456" t="str">
            <v>0480000026656</v>
          </cell>
        </row>
        <row r="2457">
          <cell r="B2457" t="str">
            <v>ឈឹម ផាន់សុចិត្រា</v>
          </cell>
          <cell r="C2457" t="str">
            <v>1811200559</v>
          </cell>
          <cell r="D2457" t="str">
            <v>ឈឹម ផាន់សុចិត្រា</v>
          </cell>
          <cell r="E2457" t="str">
            <v>CHHIM PHANSO
CHETRA</v>
          </cell>
          <cell r="F2457" t="str">
            <v>0480000026467</v>
          </cell>
        </row>
        <row r="2458">
          <cell r="B2458" t="str">
            <v>ហ៊ិន មិនា</v>
          </cell>
          <cell r="C2458" t="str">
            <v>2861200157</v>
          </cell>
          <cell r="D2458" t="str">
            <v>ហ៊ិន មិនា</v>
          </cell>
          <cell r="E2458" t="str">
            <v>HIN MINEA</v>
          </cell>
          <cell r="F2458" t="str">
            <v>0480000025129</v>
          </cell>
        </row>
        <row r="2459">
          <cell r="B2459" t="str">
            <v>ប៉ែន សុគន្ធី</v>
          </cell>
          <cell r="C2459" t="str">
            <v>1680800238</v>
          </cell>
          <cell r="D2459" t="str">
            <v>ប៉ែន សុគន្ធី</v>
          </cell>
          <cell r="E2459" t="str">
            <v>PEN SOKONTHY</v>
          </cell>
          <cell r="F2459" t="str">
            <v>0480000025487</v>
          </cell>
        </row>
        <row r="2460">
          <cell r="B2460" t="str">
            <v>ទូច សោមដាឡែន</v>
          </cell>
          <cell r="C2460" t="str">
            <v>2870800200</v>
          </cell>
          <cell r="D2460" t="str">
            <v>ទូច សោមដាឡែន</v>
          </cell>
          <cell r="E2460" t="str">
            <v>TOUCH SOMDALAIN</v>
          </cell>
          <cell r="F2460" t="str">
            <v>0010003108088</v>
          </cell>
        </row>
        <row r="2461">
          <cell r="B2461" t="str">
            <v>ហ៊ិន តុលា</v>
          </cell>
          <cell r="C2461">
            <v>1841200305</v>
          </cell>
          <cell r="D2461" t="str">
            <v>ហ៊ិន តុលា</v>
          </cell>
          <cell r="E2461" t="str">
            <v>HIN TOLA</v>
          </cell>
          <cell r="F2461" t="str">
            <v>0480000024378</v>
          </cell>
        </row>
        <row r="2462">
          <cell r="B2462" t="str">
            <v>កូយ វុទ្ធី</v>
          </cell>
          <cell r="C2462" t="str">
            <v>1800800522</v>
          </cell>
          <cell r="D2462" t="str">
            <v>កូយ វុទ្ធី</v>
          </cell>
          <cell r="E2462" t="str">
            <v>KOY VUTHY</v>
          </cell>
          <cell r="F2462" t="str">
            <v>0480000025706</v>
          </cell>
        </row>
        <row r="2463">
          <cell r="B2463" t="str">
            <v>គឺ ម៉ារ៉ា</v>
          </cell>
          <cell r="C2463" t="str">
            <v>1780300200</v>
          </cell>
          <cell r="D2463" t="str">
            <v>គឺ ម៉ារ៉ា</v>
          </cell>
          <cell r="E2463" t="str">
            <v>KEU MARA</v>
          </cell>
          <cell r="F2463" t="str">
            <v>0480000024815</v>
          </cell>
        </row>
        <row r="2464">
          <cell r="B2464" t="str">
            <v>ចាន់ សុទ្ធថា</v>
          </cell>
          <cell r="C2464" t="str">
            <v>1801200514</v>
          </cell>
          <cell r="D2464" t="str">
            <v>ចាន់ សុទ្ធថា</v>
          </cell>
          <cell r="E2464" t="str">
            <v>CHAN SOTHA</v>
          </cell>
          <cell r="F2464" t="str">
            <v>0480000025528</v>
          </cell>
        </row>
        <row r="2465">
          <cell r="B2465" t="str">
            <v>ស្រេង ចាន់ដារ៉ា</v>
          </cell>
          <cell r="C2465" t="str">
            <v>1811200624</v>
          </cell>
          <cell r="D2465" t="str">
            <v>ស្រេង ចាន់ដារ៉ា</v>
          </cell>
          <cell r="E2465" t="str">
            <v>SRENG CHANDARA</v>
          </cell>
          <cell r="F2465" t="str">
            <v>0480000024758</v>
          </cell>
        </row>
        <row r="2466">
          <cell r="B2466" t="str">
            <v>សន សុភាព</v>
          </cell>
          <cell r="C2466">
            <v>1871000091</v>
          </cell>
          <cell r="D2466" t="str">
            <v>សន សុភាព</v>
          </cell>
          <cell r="E2466" t="str">
            <v>SORN SOPHEAP</v>
          </cell>
          <cell r="F2466" t="str">
            <v>0480000089607</v>
          </cell>
        </row>
        <row r="2467">
          <cell r="B2467" t="str">
            <v>ជា សុខចិន្ដា</v>
          </cell>
          <cell r="C2467">
            <v>1880800314</v>
          </cell>
          <cell r="D2467" t="str">
            <v>ជា សុខចិន្ដា</v>
          </cell>
          <cell r="E2467" t="str">
            <v>CHEA SOKCHENDA</v>
          </cell>
          <cell r="F2467" t="str">
            <v>0140000072067</v>
          </cell>
        </row>
        <row r="2468">
          <cell r="B2468" t="str">
            <v>ចាន់ ស្រីមុំ</v>
          </cell>
          <cell r="C2468">
            <v>2921200239</v>
          </cell>
          <cell r="D2468" t="str">
            <v>ចាន់ ស្រីមុំ</v>
          </cell>
          <cell r="E2468" t="str">
            <v>CHAN SREYMOM</v>
          </cell>
          <cell r="F2468" t="str">
            <v>0480000177417</v>
          </cell>
        </row>
        <row r="2469">
          <cell r="B2469" t="str">
            <v>ឡា សុវណ្ណដារ៉ូ</v>
          </cell>
          <cell r="C2469">
            <v>1940800162</v>
          </cell>
          <cell r="D2469" t="str">
            <v>ឡា សុវណ្ណដារ៉ូ</v>
          </cell>
          <cell r="E2469" t="str">
            <v>LA SOVANNDARO</v>
          </cell>
          <cell r="F2469" t="str">
            <v>0480000281688</v>
          </cell>
        </row>
        <row r="2470">
          <cell r="B2470" t="str">
            <v>អ៊ឹម កែវ</v>
          </cell>
          <cell r="C2470">
            <v>1680800205</v>
          </cell>
          <cell r="D2470" t="str">
            <v>អ៊ឹម កែវ</v>
          </cell>
          <cell r="E2470" t="str">
            <v>IM KEO</v>
          </cell>
          <cell r="F2470" t="str">
            <v>0480000027857</v>
          </cell>
        </row>
        <row r="2471">
          <cell r="B2471" t="str">
            <v>សេង មុំ</v>
          </cell>
          <cell r="C2471" t="str">
            <v>2740700031</v>
          </cell>
          <cell r="D2471" t="str">
            <v>សេង មុំ</v>
          </cell>
          <cell r="E2471" t="str">
            <v>SENG MOM</v>
          </cell>
          <cell r="F2471" t="str">
            <v>0480000025568</v>
          </cell>
        </row>
        <row r="2472">
          <cell r="B2472" t="str">
            <v>ជា ជឿន</v>
          </cell>
          <cell r="C2472" t="str">
            <v>1790800364</v>
          </cell>
          <cell r="D2472" t="str">
            <v>ជា ជឿន</v>
          </cell>
          <cell r="E2472" t="str">
            <v>CHEA CHEURN</v>
          </cell>
          <cell r="F2472" t="str">
            <v>0480000024858</v>
          </cell>
        </row>
        <row r="2473">
          <cell r="B2473" t="str">
            <v>អ៊ុន សូថាលី</v>
          </cell>
          <cell r="C2473">
            <v>1751200368</v>
          </cell>
          <cell r="D2473" t="str">
            <v>អ៊ុន សូថាលី</v>
          </cell>
          <cell r="E2473" t="str">
            <v>ON SOTHALY</v>
          </cell>
          <cell r="F2473" t="str">
            <v>0510000004454</v>
          </cell>
        </row>
        <row r="2474">
          <cell r="B2474" t="str">
            <v>ធាង ធូរេន</v>
          </cell>
          <cell r="C2474" t="str">
            <v>1742100068</v>
          </cell>
          <cell r="D2474" t="str">
            <v>ធាង ធូរេន</v>
          </cell>
          <cell r="E2474" t="str">
            <v>THEANG THOUREN</v>
          </cell>
          <cell r="F2474" t="str">
            <v>0480000026451</v>
          </cell>
        </row>
        <row r="2475">
          <cell r="B2475" t="str">
            <v>លុយ រស្មី</v>
          </cell>
          <cell r="C2475" t="str">
            <v>2730800297</v>
          </cell>
          <cell r="D2475" t="str">
            <v>លុយ រស្មី</v>
          </cell>
          <cell r="E2475" t="str">
            <v>LUY RASMEY</v>
          </cell>
          <cell r="F2475" t="str">
            <v>0480000024246</v>
          </cell>
        </row>
        <row r="2476">
          <cell r="B2476" t="str">
            <v>ព្រំ ធី</v>
          </cell>
          <cell r="C2476" t="str">
            <v>1750700053</v>
          </cell>
          <cell r="D2476" t="str">
            <v>ព្រំ ធី</v>
          </cell>
          <cell r="E2476" t="str">
            <v>PRUM THY</v>
          </cell>
          <cell r="F2476" t="str">
            <v>0480000024513</v>
          </cell>
        </row>
        <row r="2477">
          <cell r="B2477" t="str">
            <v>នាង កណ្ណិកា</v>
          </cell>
          <cell r="C2477">
            <v>2921200236</v>
          </cell>
          <cell r="D2477" t="str">
            <v>នាង កណ្ណិកា</v>
          </cell>
          <cell r="E2477" t="str">
            <v>NEANG KANNIKA</v>
          </cell>
          <cell r="F2477" t="str">
            <v>0030000476591</v>
          </cell>
        </row>
        <row r="2478">
          <cell r="B2478" t="str">
            <v>ហ៊ិន ចាន់ណា</v>
          </cell>
          <cell r="C2478">
            <v>1881200050</v>
          </cell>
          <cell r="D2478" t="str">
            <v>ហ៊ិន ចាន់ណា</v>
          </cell>
          <cell r="E2478" t="str">
            <v>HIN CHANNA</v>
          </cell>
          <cell r="F2478" t="str">
            <v>0480000025234</v>
          </cell>
        </row>
        <row r="2479">
          <cell r="B2479" t="str">
            <v>សាក់ បូរ៉ាន់</v>
          </cell>
          <cell r="C2479" t="str">
            <v>1752000218</v>
          </cell>
          <cell r="D2479" t="str">
            <v>សាក់ បូរ៉ាន់</v>
          </cell>
          <cell r="E2479" t="str">
            <v>SACK BORANN</v>
          </cell>
          <cell r="F2479" t="str">
            <v>0480000026443</v>
          </cell>
        </row>
        <row r="2480">
          <cell r="B2480" t="str">
            <v>រ័ត្ន ការនីនាដ្យ</v>
          </cell>
          <cell r="C2480" t="str">
            <v>2811200324</v>
          </cell>
          <cell r="D2480" t="str">
            <v>រ័ត្ន ការនីនាដ្យ</v>
          </cell>
          <cell r="E2480" t="str">
            <v>RATH KARANINEAT</v>
          </cell>
          <cell r="F2480" t="str">
            <v>0480000024661</v>
          </cell>
        </row>
        <row r="2481">
          <cell r="B2481" t="str">
            <v>លឹម វ៉ាន់ដា</v>
          </cell>
          <cell r="C2481" t="str">
            <v>1801700150</v>
          </cell>
          <cell r="D2481" t="str">
            <v>លឹម វ៉ាន់ដា</v>
          </cell>
          <cell r="E2481" t="str">
            <v>LIM VANDA</v>
          </cell>
          <cell r="F2481" t="str">
            <v>0480000023924</v>
          </cell>
        </row>
        <row r="2482">
          <cell r="B2482" t="str">
            <v>វ៉ឺង ណារ៉ុង</v>
          </cell>
          <cell r="C2482" t="str">
            <v>1850800239</v>
          </cell>
          <cell r="D2482" t="str">
            <v>វ៉ឺង ណារ៉ុង</v>
          </cell>
          <cell r="E2482" t="str">
            <v>VEUNG NARON</v>
          </cell>
          <cell r="F2482" t="str">
            <v>0480000024947</v>
          </cell>
        </row>
        <row r="2483">
          <cell r="B2483" t="str">
            <v>ឆែ សុខន</v>
          </cell>
          <cell r="C2483" t="str">
            <v>1822100616</v>
          </cell>
          <cell r="D2483" t="str">
            <v>ឆែ សុខន</v>
          </cell>
          <cell r="E2483" t="str">
            <v>CHHE SOKHORN</v>
          </cell>
          <cell r="F2483" t="str">
            <v>0480000026842</v>
          </cell>
        </row>
        <row r="2484">
          <cell r="B2484" t="str">
            <v>ហ៊ី វុទ្ធី</v>
          </cell>
          <cell r="C2484" t="str">
            <v>1850700218</v>
          </cell>
          <cell r="D2484" t="str">
            <v>ហ៊ី វុទ្ធី</v>
          </cell>
          <cell r="E2484" t="str">
            <v>HY VOUTHY</v>
          </cell>
          <cell r="F2484" t="str">
            <v>0480000027032</v>
          </cell>
        </row>
        <row r="2485">
          <cell r="B2485" t="str">
            <v>សួន ចំណា</v>
          </cell>
          <cell r="C2485" t="str">
            <v>1780200226</v>
          </cell>
          <cell r="D2485" t="str">
            <v>សួន ចំណា</v>
          </cell>
          <cell r="E2485" t="str">
            <v>SOUN CHOMNA</v>
          </cell>
          <cell r="F2485" t="str">
            <v>0480000024769</v>
          </cell>
        </row>
        <row r="2486">
          <cell r="B2486" t="str">
            <v>អ៊ុង សោភ័ណ្ណ</v>
          </cell>
          <cell r="C2486">
            <v>1842100475</v>
          </cell>
          <cell r="D2486" t="str">
            <v>អ៊ុង សោភ័ណ្ណ</v>
          </cell>
          <cell r="E2486" t="str">
            <v>OUNG SOPHORN</v>
          </cell>
          <cell r="F2486" t="str">
            <v>0480000139108</v>
          </cell>
        </row>
        <row r="2487">
          <cell r="B2487" t="str">
            <v>គង់ រ៉ាវុធ</v>
          </cell>
          <cell r="C2487">
            <v>1860300353</v>
          </cell>
          <cell r="D2487" t="str">
            <v>គង់ រ៉ាវុធ</v>
          </cell>
          <cell r="E2487" t="str">
            <v>KONG RAVUTH</v>
          </cell>
          <cell r="F2487" t="str">
            <v>0480000150365</v>
          </cell>
        </row>
        <row r="2488">
          <cell r="B2488" t="str">
            <v>សុខ ពៅ</v>
          </cell>
          <cell r="C2488" t="str">
            <v>1830800474</v>
          </cell>
          <cell r="D2488" t="str">
            <v>សុខ ពៅ</v>
          </cell>
          <cell r="E2488" t="str">
            <v>SOK POV</v>
          </cell>
          <cell r="F2488" t="str">
            <v>0130000132455</v>
          </cell>
        </row>
        <row r="2489">
          <cell r="B2489" t="str">
            <v>ប្រាជ្ញ មាឃ</v>
          </cell>
          <cell r="C2489">
            <v>1852100467</v>
          </cell>
          <cell r="D2489" t="str">
            <v>ប្រាជ្ញ មាឃ</v>
          </cell>
          <cell r="E2489" t="str">
            <v>PRACH MERK</v>
          </cell>
          <cell r="F2489" t="str">
            <v>0420000131724</v>
          </cell>
        </row>
        <row r="2490">
          <cell r="B2490" t="str">
            <v>កាំងសេង សិរីរតនា</v>
          </cell>
          <cell r="C2490" t="str">
            <v>1750300500</v>
          </cell>
          <cell r="D2490" t="str">
            <v>កាំងសេង សិរីរតនា</v>
          </cell>
          <cell r="E2490" t="str">
            <v>KAING SENGSEREY
RATHNA</v>
          </cell>
          <cell r="F2490" t="str">
            <v>0480000026966</v>
          </cell>
        </row>
        <row r="2491">
          <cell r="B2491" t="str">
            <v>គង់ សំបូរ</v>
          </cell>
          <cell r="C2491" t="str">
            <v>1760300374</v>
          </cell>
          <cell r="D2491" t="str">
            <v>គង់ សំបូរ</v>
          </cell>
          <cell r="E2491" t="str">
            <v>KONG SAMBO</v>
          </cell>
          <cell r="F2491" t="str">
            <v>0480000027237</v>
          </cell>
        </row>
        <row r="2492">
          <cell r="B2492" t="str">
            <v>គឹម ស្រៀង</v>
          </cell>
          <cell r="C2492" t="str">
            <v>2840800237</v>
          </cell>
          <cell r="D2492" t="str">
            <v>គឹម ស្រៀង</v>
          </cell>
          <cell r="E2492" t="str">
            <v>KIM SREANG</v>
          </cell>
          <cell r="F2492" t="str">
            <v>0480000025579</v>
          </cell>
        </row>
        <row r="2493">
          <cell r="B2493" t="str">
            <v>ប៉ូ ប៉ៃលិន</v>
          </cell>
          <cell r="C2493" t="str">
            <v>1812100349</v>
          </cell>
          <cell r="D2493" t="str">
            <v>ប៉ូ ប៉ៃលិន</v>
          </cell>
          <cell r="E2493" t="str">
            <v>PO PAILIN</v>
          </cell>
          <cell r="F2493" t="str">
            <v>0480000024491</v>
          </cell>
        </row>
        <row r="2494">
          <cell r="B2494" t="str">
            <v>សំ វុទ្ធី</v>
          </cell>
          <cell r="C2494" t="str">
            <v>1851200227</v>
          </cell>
          <cell r="D2494" t="str">
            <v>សំ វុទ្ធី</v>
          </cell>
          <cell r="E2494" t="str">
            <v>SAM VUTHY</v>
          </cell>
          <cell r="F2494" t="str">
            <v>0480000024556</v>
          </cell>
        </row>
        <row r="2495">
          <cell r="B2495" t="str">
            <v>ចិន មុន្នី</v>
          </cell>
          <cell r="C2495" t="str">
            <v>1790300467</v>
          </cell>
          <cell r="D2495" t="str">
            <v>ចិន មុន្នី</v>
          </cell>
          <cell r="E2495" t="str">
            <v>CHEN MONY</v>
          </cell>
          <cell r="F2495" t="str">
            <v>0480000025994</v>
          </cell>
        </row>
        <row r="2496">
          <cell r="B2496" t="str">
            <v>ម៉ឹង ផល្លា</v>
          </cell>
          <cell r="C2496" t="str">
            <v>1740500221</v>
          </cell>
          <cell r="D2496" t="str">
            <v>ម៉ឹង ផល្លា</v>
          </cell>
          <cell r="E2496" t="str">
            <v>MEUNG PHALLA</v>
          </cell>
          <cell r="F2496" t="str">
            <v>0480000025048</v>
          </cell>
        </row>
        <row r="2497">
          <cell r="B2497" t="str">
            <v>ឈ ទីឡែន</v>
          </cell>
          <cell r="C2497" t="str">
            <v>1860800246</v>
          </cell>
          <cell r="D2497" t="str">
            <v>ឈ ទីឡែន</v>
          </cell>
          <cell r="E2497" t="str">
            <v>CHHOR TILEN</v>
          </cell>
          <cell r="F2497" t="str">
            <v>0480000026915</v>
          </cell>
        </row>
        <row r="2498">
          <cell r="B2498" t="str">
            <v>គិត សុគា</v>
          </cell>
          <cell r="C2498">
            <v>1851200145</v>
          </cell>
          <cell r="D2498" t="str">
            <v>គិត សុគា</v>
          </cell>
          <cell r="E2498" t="str">
            <v>KIT SOKEA</v>
          </cell>
          <cell r="F2498" t="str">
            <v>0480000027008</v>
          </cell>
        </row>
        <row r="2499">
          <cell r="B2499" t="str">
            <v>តែ បូរ៉ាណូ</v>
          </cell>
          <cell r="C2499" t="str">
            <v>1870300177</v>
          </cell>
          <cell r="D2499" t="str">
            <v>តែ បូរ៉ាណូ</v>
          </cell>
          <cell r="E2499" t="str">
            <v>TE BORANO</v>
          </cell>
          <cell r="F2499" t="str">
            <v>0480000043372</v>
          </cell>
        </row>
        <row r="2500">
          <cell r="B2500" t="str">
            <v>ស៊ាន ធុច</v>
          </cell>
          <cell r="C2500" t="str">
            <v>1780800146</v>
          </cell>
          <cell r="D2500" t="str">
            <v>ស៊ាន ធុច</v>
          </cell>
          <cell r="E2500" t="str">
            <v>SEAN THUCH</v>
          </cell>
          <cell r="F2500" t="str">
            <v>0480000025862</v>
          </cell>
        </row>
        <row r="2501">
          <cell r="B2501" t="str">
            <v>ថូ ចំណាន់</v>
          </cell>
          <cell r="C2501">
            <v>1880800313</v>
          </cell>
          <cell r="D2501" t="str">
            <v>ថូ ចំណាន់</v>
          </cell>
          <cell r="E2501" t="str">
            <v>THOU CHAMNAN</v>
          </cell>
          <cell r="F2501" t="str">
            <v>0010003920181</v>
          </cell>
        </row>
        <row r="2502">
          <cell r="B2502" t="str">
            <v>ម៉េង វិបុល</v>
          </cell>
          <cell r="C2502" t="str">
            <v>1821200300</v>
          </cell>
          <cell r="D2502" t="str">
            <v>ម៉េង វិបុល</v>
          </cell>
          <cell r="E2502" t="str">
            <v>MENG VIBOL</v>
          </cell>
          <cell r="F2502" t="str">
            <v>0010002554297</v>
          </cell>
        </row>
        <row r="2503">
          <cell r="B2503" t="str">
            <v>គិត វិសាល</v>
          </cell>
          <cell r="C2503">
            <v>1881200216</v>
          </cell>
          <cell r="D2503" t="str">
            <v>គិត វិសាល</v>
          </cell>
          <cell r="E2503" t="str">
            <v>KITH VISAL</v>
          </cell>
          <cell r="F2503" t="str">
            <v>0420000108358</v>
          </cell>
        </row>
        <row r="2504">
          <cell r="B2504" t="str">
            <v>ម៉ៅ ស៊ីណា</v>
          </cell>
          <cell r="C2504">
            <v>1890800334</v>
          </cell>
          <cell r="D2504" t="str">
            <v>ម៉ៅ ស៊ីណា</v>
          </cell>
          <cell r="E2504" t="str">
            <v>MAO SINA</v>
          </cell>
          <cell r="F2504" t="str">
            <v>0480000177808</v>
          </cell>
        </row>
        <row r="2505">
          <cell r="B2505" t="str">
            <v>ក្រួច ប៉ូឡូ</v>
          </cell>
          <cell r="C2505">
            <v>1862100474</v>
          </cell>
          <cell r="D2505" t="str">
            <v>ក្រួច ប៉ូឡូ</v>
          </cell>
          <cell r="E2505" t="str">
            <v>KRUOCH POLO</v>
          </cell>
          <cell r="F2505" t="str">
            <v>0420000114757</v>
          </cell>
        </row>
        <row r="2506">
          <cell r="B2506" t="str">
            <v>រី សុធារ័ត្ន</v>
          </cell>
          <cell r="C2506">
            <v>1862100533</v>
          </cell>
          <cell r="D2506" t="str">
            <v>រី សុធារ័ត្ន</v>
          </cell>
          <cell r="E2506" t="str">
            <v>RY SOKTEAROTH</v>
          </cell>
          <cell r="F2506" t="str">
            <v>0480000369267</v>
          </cell>
        </row>
        <row r="2507">
          <cell r="B2507" t="str">
            <v>វ៉ែន ចាន់ពិសិដ្ឋ</v>
          </cell>
          <cell r="C2507">
            <v>1901200188</v>
          </cell>
          <cell r="D2507" t="str">
            <v>វ៉ែន ចាន់ពិសិដ្ឋ</v>
          </cell>
          <cell r="E2507" t="str">
            <v>VEN CHANPISETH</v>
          </cell>
          <cell r="F2507" t="str">
            <v>0480000307345</v>
          </cell>
        </row>
        <row r="2508">
          <cell r="B2508" t="str">
            <v>ឈួ ប៊ុនណា</v>
          </cell>
          <cell r="C2508">
            <v>1911200321</v>
          </cell>
          <cell r="D2508" t="str">
            <v>ឈួ ប៊ុនណា</v>
          </cell>
          <cell r="E2508" t="str">
            <v>CHHOUR BUNNA</v>
          </cell>
          <cell r="F2508" t="str">
            <v>0480000281729</v>
          </cell>
        </row>
        <row r="2509">
          <cell r="B2509" t="str">
            <v>សន ចាន់ថុល</v>
          </cell>
          <cell r="C2509">
            <v>2920300436</v>
          </cell>
          <cell r="D2509" t="str">
            <v>សន ចាន់ថុល</v>
          </cell>
          <cell r="E2509" t="str">
            <v>SAN CHANTHOL</v>
          </cell>
          <cell r="F2509" t="str">
            <v>0480000280827</v>
          </cell>
        </row>
        <row r="2510">
          <cell r="B2510" t="str">
            <v>ជី វណ្ណី</v>
          </cell>
          <cell r="C2510" t="str">
            <v>1830800414</v>
          </cell>
          <cell r="D2510" t="str">
            <v>ជី វណ្ណី</v>
          </cell>
          <cell r="E2510" t="str">
            <v>CHY VANNY</v>
          </cell>
          <cell r="F2510" t="str">
            <v>0480000025617</v>
          </cell>
        </row>
        <row r="2511">
          <cell r="B2511" t="str">
            <v>សាំ វ៉ាន់</v>
          </cell>
          <cell r="C2511" t="str">
            <v>1681200235</v>
          </cell>
          <cell r="D2511" t="str">
            <v>សាំ វ៉ាន់</v>
          </cell>
          <cell r="E2511" t="str">
            <v>SAM VAN</v>
          </cell>
          <cell r="F2511" t="str">
            <v>0480000025684</v>
          </cell>
        </row>
        <row r="2512">
          <cell r="B2512" t="str">
            <v>រស់ រក្សា</v>
          </cell>
          <cell r="C2512" t="str">
            <v>1821200159</v>
          </cell>
          <cell r="D2512" t="str">
            <v>រស់ រក្សា</v>
          </cell>
          <cell r="E2512" t="str">
            <v>ROS RAKSA</v>
          </cell>
          <cell r="F2512" t="str">
            <v>0510000005547</v>
          </cell>
        </row>
        <row r="2513">
          <cell r="B2513" t="str">
            <v>មែ សុម៉ាលី</v>
          </cell>
          <cell r="C2513" t="str">
            <v>1820300271</v>
          </cell>
          <cell r="D2513" t="str">
            <v>មែ សុម៉ាលី</v>
          </cell>
          <cell r="E2513" t="str">
            <v>ME SOMALY</v>
          </cell>
          <cell r="F2513" t="str">
            <v>0480000027188</v>
          </cell>
        </row>
        <row r="2514">
          <cell r="B2514" t="str">
            <v>ប្រាក់ ទូច</v>
          </cell>
          <cell r="C2514" t="str">
            <v>1682100116</v>
          </cell>
          <cell r="D2514" t="str">
            <v>ប្រាក់ ទូច</v>
          </cell>
          <cell r="E2514" t="str">
            <v>PRAK TOUCH</v>
          </cell>
          <cell r="F2514" t="str">
            <v>0480000024343</v>
          </cell>
        </row>
        <row r="2515">
          <cell r="B2515" t="str">
            <v>លី ប៊ែល</v>
          </cell>
          <cell r="C2515" t="str">
            <v>1832100542</v>
          </cell>
          <cell r="D2515" t="str">
            <v>លី ប៊ែល</v>
          </cell>
          <cell r="E2515" t="str">
            <v>LY BEL</v>
          </cell>
          <cell r="F2515" t="str">
            <v>0480000027458</v>
          </cell>
        </row>
        <row r="2516">
          <cell r="B2516" t="str">
            <v>ឃិន សឿន</v>
          </cell>
          <cell r="C2516">
            <v>1822100647</v>
          </cell>
          <cell r="D2516" t="str">
            <v>ឃិន សឿន</v>
          </cell>
          <cell r="E2516" t="str">
            <v>KHEN SOEUN</v>
          </cell>
          <cell r="F2516" t="str">
            <v>0010004110299</v>
          </cell>
        </row>
        <row r="2517">
          <cell r="B2517" t="str">
            <v>គន សុជា</v>
          </cell>
          <cell r="C2517">
            <v>1850400126</v>
          </cell>
          <cell r="D2517" t="str">
            <v>គន សុជា</v>
          </cell>
          <cell r="E2517" t="str">
            <v>KON SOCHEA</v>
          </cell>
          <cell r="F2517" t="str">
            <v>0010003920149</v>
          </cell>
        </row>
        <row r="2518">
          <cell r="B2518" t="str">
            <v>ម៉ន វិមល</v>
          </cell>
          <cell r="C2518">
            <v>1820800471</v>
          </cell>
          <cell r="D2518" t="str">
            <v>ម៉ន វិមល</v>
          </cell>
          <cell r="E2518" t="str">
            <v>MAN VIMUL</v>
          </cell>
          <cell r="F2518" t="str">
            <v>0480000139167</v>
          </cell>
        </row>
        <row r="2519">
          <cell r="B2519" t="str">
            <v>ឆែម ខេមរិន្ទ</v>
          </cell>
          <cell r="C2519">
            <v>1850800289</v>
          </cell>
          <cell r="D2519" t="str">
            <v>ឆែម ខេមរិន្ទ</v>
          </cell>
          <cell r="E2519" t="str">
            <v>CHHEM KHEMARITH</v>
          </cell>
          <cell r="F2519" t="str">
            <v>0140000072288</v>
          </cell>
        </row>
        <row r="2520">
          <cell r="B2520" t="str">
            <v>ស៊ឺម សុផានិត</v>
          </cell>
          <cell r="C2520">
            <v>2870600140</v>
          </cell>
          <cell r="D2520" t="str">
            <v>ស៊ឺម សុផានិត</v>
          </cell>
          <cell r="E2520" t="str">
            <v>SIM SOPHANITH</v>
          </cell>
          <cell r="F2520" t="str">
            <v>0480000130305</v>
          </cell>
        </row>
        <row r="2521">
          <cell r="B2521" t="str">
            <v>សោម សុទ្ធិរិទ្ធា</v>
          </cell>
          <cell r="C2521">
            <v>1871200088</v>
          </cell>
          <cell r="D2521" t="str">
            <v>សោម សុទ្ធិរិទ្ធា</v>
          </cell>
          <cell r="E2521" t="str">
            <v>SOM SOTHYRYTHEA</v>
          </cell>
          <cell r="F2521" t="str">
            <v>0420000087156</v>
          </cell>
        </row>
        <row r="2522">
          <cell r="B2522" t="str">
            <v>សេង សុវណ្ណារ៉ា</v>
          </cell>
          <cell r="C2522">
            <v>1890300388</v>
          </cell>
          <cell r="D2522" t="str">
            <v>សេង សុវណ្ណារ៉ា</v>
          </cell>
          <cell r="E2522" t="str">
            <v>SENG SOVANNARA</v>
          </cell>
          <cell r="F2522" t="str">
            <v>0480000177514</v>
          </cell>
        </row>
        <row r="2523">
          <cell r="B2523" t="str">
            <v>យិន រដ្ឋា</v>
          </cell>
          <cell r="C2523">
            <v>1832100599</v>
          </cell>
          <cell r="D2523" t="str">
            <v>យិន រដ្ឋា</v>
          </cell>
          <cell r="E2523" t="str">
            <v>YIN RATHA</v>
          </cell>
          <cell r="F2523" t="str">
            <v>0480000184499</v>
          </cell>
        </row>
        <row r="2524">
          <cell r="B2524" t="str">
            <v>សូត សំអេង</v>
          </cell>
          <cell r="C2524">
            <v>1890800335</v>
          </cell>
          <cell r="D2524" t="str">
            <v>សូត សំអេង</v>
          </cell>
          <cell r="E2524" t="str">
            <v>SOT SAM ENG</v>
          </cell>
          <cell r="F2524" t="str">
            <v>0480000399948</v>
          </cell>
        </row>
        <row r="2525">
          <cell r="B2525" t="str">
            <v>រៀល សនវិច្ឆិកា</v>
          </cell>
          <cell r="C2525">
            <v>1942100222</v>
          </cell>
          <cell r="D2525" t="str">
            <v>រៀល សនវិច្ឆិកា</v>
          </cell>
          <cell r="E2525" t="str">
            <v>RIEL SORNVICHEKA</v>
          </cell>
          <cell r="F2525" t="str">
            <v>0480000281672</v>
          </cell>
        </row>
        <row r="2526">
          <cell r="B2526" t="str">
            <v>សុភ័ណ វោហា</v>
          </cell>
          <cell r="C2526">
            <v>1911200320</v>
          </cell>
          <cell r="D2526" t="str">
            <v>សុភ័ណ វោហា</v>
          </cell>
          <cell r="E2526" t="str">
            <v>SOPHORN VOHA</v>
          </cell>
          <cell r="F2526" t="str">
            <v>0480000281567</v>
          </cell>
        </row>
        <row r="2527">
          <cell r="B2527" t="str">
            <v>រស់ រស្មី</v>
          </cell>
          <cell r="C2527">
            <v>2901200364</v>
          </cell>
          <cell r="D2527" t="str">
            <v>រស់ រស្មី</v>
          </cell>
          <cell r="E2527" t="str">
            <v>ROS RAKSMEY</v>
          </cell>
          <cell r="F2527" t="str">
            <v>0480000281575</v>
          </cell>
        </row>
        <row r="2528">
          <cell r="B2528" t="str">
            <v>ចាន់ គារ៉ា</v>
          </cell>
          <cell r="C2528">
            <v>1912100228</v>
          </cell>
          <cell r="D2528" t="str">
            <v>ចាន់ គារ៉ា</v>
          </cell>
          <cell r="E2528" t="str">
            <v>CHANN KEARA</v>
          </cell>
          <cell r="F2528" t="str">
            <v>0480000300146</v>
          </cell>
        </row>
        <row r="2529">
          <cell r="B2529" t="str">
            <v>សុត មុនីរតនា</v>
          </cell>
          <cell r="C2529">
            <v>1941200173</v>
          </cell>
          <cell r="D2529" t="str">
            <v>សុត មុនីរតនា</v>
          </cell>
          <cell r="E2529" t="str">
            <v>SOTH MONYRATANA</v>
          </cell>
          <cell r="F2529" t="str">
            <v>0480000280528</v>
          </cell>
        </row>
        <row r="2530">
          <cell r="B2530" t="str">
            <v>ស៊ិប ចាន់ដានី</v>
          </cell>
          <cell r="C2530">
            <v>2922108185</v>
          </cell>
          <cell r="D2530" t="str">
            <v>ស៊ិប ចាន់ដានី</v>
          </cell>
          <cell r="E2530" t="str">
            <v>SIP CHANDANY</v>
          </cell>
          <cell r="F2530" t="str">
            <v>0480000281621</v>
          </cell>
        </row>
        <row r="2531">
          <cell r="B2531" t="str">
            <v>ឆឹង សេរីវុធិន</v>
          </cell>
          <cell r="C2531">
            <v>1942100223</v>
          </cell>
          <cell r="D2531" t="str">
            <v>ឆឹង សេរីវុធិន</v>
          </cell>
          <cell r="E2531" t="str">
            <v>CHHOENG SEREY
VUTHIN</v>
          </cell>
          <cell r="F2531" t="str">
            <v>0480000280498</v>
          </cell>
        </row>
        <row r="2532">
          <cell r="B2532" t="str">
            <v>ឱក ប៉ុណ្ណារិត</v>
          </cell>
          <cell r="C2532" t="str">
            <v>1721200323</v>
          </cell>
          <cell r="D2532" t="str">
            <v>ឱក ប៉ុណ្ណារិត</v>
          </cell>
          <cell r="E2532" t="str">
            <v>ORK PONNARITH</v>
          </cell>
          <cell r="F2532" t="str">
            <v>0480000024537</v>
          </cell>
        </row>
        <row r="2533">
          <cell r="B2533" t="str">
            <v>ចាន់ រ៉ា</v>
          </cell>
          <cell r="C2533">
            <v>1782100230</v>
          </cell>
          <cell r="D2533" t="str">
            <v>ចាន់ រ៉ា</v>
          </cell>
          <cell r="E2533" t="str">
            <v>CHANN RA</v>
          </cell>
          <cell r="F2533" t="str">
            <v>0480000024483</v>
          </cell>
        </row>
        <row r="2534">
          <cell r="B2534" t="str">
            <v>ប៊ុន សុវិសិទ្ធិ</v>
          </cell>
          <cell r="C2534">
            <v>1800600209</v>
          </cell>
          <cell r="D2534" t="str">
            <v>ប៊ុន សុវិសិទ្ធិ</v>
          </cell>
          <cell r="E2534" t="str">
            <v>BOUN SOVISITH</v>
          </cell>
          <cell r="F2534" t="str">
            <v>0480000025293</v>
          </cell>
        </row>
        <row r="2535">
          <cell r="B2535" t="str">
            <v>អាន ប៉ូលីន</v>
          </cell>
          <cell r="C2535" t="str">
            <v>1850800273</v>
          </cell>
          <cell r="D2535" t="str">
            <v>អាន ប៉ូលីន</v>
          </cell>
          <cell r="E2535" t="str">
            <v>AN POLIN</v>
          </cell>
          <cell r="F2535" t="str">
            <v>0480000024998</v>
          </cell>
        </row>
        <row r="2536">
          <cell r="B2536" t="str">
            <v>ថន សៅ</v>
          </cell>
          <cell r="C2536" t="str">
            <v>1710300076</v>
          </cell>
          <cell r="D2536" t="str">
            <v>ថន សៅ</v>
          </cell>
          <cell r="E2536" t="str">
            <v>THAN SAO</v>
          </cell>
          <cell r="F2536" t="str">
            <v>0480000025277</v>
          </cell>
        </row>
        <row r="2537">
          <cell r="B2537" t="str">
            <v>សេង ស៊ីថា</v>
          </cell>
          <cell r="C2537">
            <v>1802100534</v>
          </cell>
          <cell r="D2537" t="str">
            <v>សេង ស៊ីថា</v>
          </cell>
          <cell r="E2537" t="str">
            <v>SENG SITHA</v>
          </cell>
          <cell r="F2537" t="str">
            <v>0480000139148</v>
          </cell>
        </row>
        <row r="2538">
          <cell r="B2538" t="str">
            <v>អ៊ុយ សេម</v>
          </cell>
          <cell r="C2538">
            <v>1870800259</v>
          </cell>
          <cell r="D2538" t="str">
            <v>អ៊ុយ សេម</v>
          </cell>
          <cell r="E2538" t="str">
            <v>UY SEM</v>
          </cell>
          <cell r="F2538" t="str">
            <v>0130000198626</v>
          </cell>
        </row>
        <row r="2539">
          <cell r="B2539" t="str">
            <v>ខៃ សុធារ័ត្ន</v>
          </cell>
          <cell r="C2539">
            <v>1901200469</v>
          </cell>
          <cell r="D2539" t="str">
            <v>ខៃ សុធារ័ត្ន</v>
          </cell>
          <cell r="E2539" t="str">
            <v>KHAY SOTHEARATH</v>
          </cell>
          <cell r="F2539" t="str">
            <v>0480000177298</v>
          </cell>
        </row>
        <row r="2540">
          <cell r="B2540" t="str">
            <v>អាន បូឡែន</v>
          </cell>
          <cell r="C2540">
            <v>2910800360</v>
          </cell>
          <cell r="D2540" t="str">
            <v>អាន បូឡែន</v>
          </cell>
          <cell r="E2540" t="str">
            <v>AN BOLEN</v>
          </cell>
          <cell r="F2540" t="str">
            <v>0270000098326</v>
          </cell>
        </row>
        <row r="2541">
          <cell r="B2541" t="str">
            <v>កែវ មនោរម្យ</v>
          </cell>
          <cell r="C2541">
            <v>1932000142</v>
          </cell>
          <cell r="D2541" t="str">
            <v>កែវ មនោរម្យ</v>
          </cell>
          <cell r="E2541" t="str">
            <v>KEO MONOROM</v>
          </cell>
          <cell r="F2541" t="str">
            <v>0130000289637</v>
          </cell>
        </row>
        <row r="2542">
          <cell r="B2542" t="str">
            <v>ហួត ឈឺនចាន់ធឿន</v>
          </cell>
          <cell r="C2542">
            <v>1941200172</v>
          </cell>
          <cell r="D2542" t="str">
            <v>ហួត ឈឺនចាន់ធឿន</v>
          </cell>
          <cell r="E2542" t="str">
            <v>HOUTH CHERNCHAN
TUEN</v>
          </cell>
          <cell r="F2542" t="str">
            <v>0480000281591</v>
          </cell>
        </row>
        <row r="2543">
          <cell r="B2543" t="str">
            <v>ជ្រិន ជីវ៉ា</v>
          </cell>
          <cell r="C2543">
            <v>1941800034</v>
          </cell>
          <cell r="D2543" t="str">
            <v>ជ្រិន ជីវ៉ា</v>
          </cell>
          <cell r="E2543" t="str">
            <v>CHRIN CHIVA</v>
          </cell>
          <cell r="F2543" t="str">
            <v>0480000281548</v>
          </cell>
        </row>
        <row r="2544">
          <cell r="B2544" t="str">
            <v>ឈួន សុខា</v>
          </cell>
          <cell r="C2544">
            <v>1780600094</v>
          </cell>
          <cell r="D2544" t="str">
            <v>ឈួន សុខា</v>
          </cell>
          <cell r="E2544" t="str">
            <v>CHHOUN SOKHA</v>
          </cell>
          <cell r="F2544" t="str">
            <v>0480000025226</v>
          </cell>
        </row>
        <row r="2545">
          <cell r="B2545" t="str">
            <v>ជូ សៅសុវណ្ណ</v>
          </cell>
          <cell r="C2545" t="str">
            <v>1761200046</v>
          </cell>
          <cell r="D2545" t="str">
            <v>ជូ សៅសុវណ្ណ</v>
          </cell>
          <cell r="E2545" t="str">
            <v>CHOU SAOSOVANN</v>
          </cell>
          <cell r="F2545" t="str">
            <v>0480000024599</v>
          </cell>
        </row>
        <row r="2546">
          <cell r="B2546" t="str">
            <v>ឃឹម រ៉ាឌី</v>
          </cell>
          <cell r="C2546" t="str">
            <v>1790200354</v>
          </cell>
          <cell r="D2546" t="str">
            <v>ឃឹម រ៉ាឌី</v>
          </cell>
          <cell r="E2546" t="str">
            <v>KHIM RADY</v>
          </cell>
          <cell r="F2546" t="str">
            <v>0480000026435</v>
          </cell>
        </row>
        <row r="2547">
          <cell r="B2547" t="str">
            <v>ជា លីនដា</v>
          </cell>
          <cell r="C2547" t="str">
            <v>2831200171</v>
          </cell>
          <cell r="D2547" t="str">
            <v>ជា លីនដា</v>
          </cell>
          <cell r="E2547" t="str">
            <v>CHEA LINDA</v>
          </cell>
          <cell r="F2547" t="str">
            <v>0480000024588</v>
          </cell>
        </row>
        <row r="2548">
          <cell r="B2548" t="str">
            <v>លឹម សឿន</v>
          </cell>
          <cell r="C2548" t="str">
            <v>1810800324</v>
          </cell>
          <cell r="D2548" t="str">
            <v>លឹម សឿន</v>
          </cell>
          <cell r="E2548" t="str">
            <v>LIM SOEUN</v>
          </cell>
          <cell r="F2548" t="str">
            <v>0480000026637</v>
          </cell>
        </row>
        <row r="2549">
          <cell r="B2549" t="str">
            <v>ឃួន ពិសិដ្ឋ</v>
          </cell>
          <cell r="C2549" t="str">
            <v>1811200477</v>
          </cell>
          <cell r="D2549" t="str">
            <v>ឃួន ពិសិដ្ឋ</v>
          </cell>
          <cell r="E2549" t="str">
            <v>KHOUN PISETH</v>
          </cell>
          <cell r="F2549" t="str">
            <v>0480000024677</v>
          </cell>
        </row>
        <row r="2550">
          <cell r="B2550" t="str">
            <v>ឃឹម សុខស៊ីណា</v>
          </cell>
          <cell r="C2550">
            <v>2810800256</v>
          </cell>
          <cell r="D2550" t="str">
            <v>ឃឹម សុខស៊ីណា</v>
          </cell>
          <cell r="E2550" t="str">
            <v>KHOEM SOKSINA</v>
          </cell>
          <cell r="F2550" t="str">
            <v>0010004030217</v>
          </cell>
        </row>
        <row r="2551">
          <cell r="B2551" t="str">
            <v>ឡុង វិបុល</v>
          </cell>
          <cell r="C2551">
            <v>1882100572</v>
          </cell>
          <cell r="D2551" t="str">
            <v>ឡុង វិបុល</v>
          </cell>
          <cell r="E2551" t="str">
            <v>LONG VIBOL</v>
          </cell>
          <cell r="F2551" t="str">
            <v>0010003920173</v>
          </cell>
        </row>
        <row r="2552">
          <cell r="B2552" t="str">
            <v>ចាន់ វិច្ឆិកា</v>
          </cell>
          <cell r="C2552">
            <v>2821200183</v>
          </cell>
          <cell r="D2552" t="str">
            <v>ចាន់ វិច្ឆិកា</v>
          </cell>
          <cell r="E2552" t="str">
            <v>CHAN VICHEKA</v>
          </cell>
          <cell r="F2552" t="str">
            <v>0480000024823</v>
          </cell>
        </row>
        <row r="2553">
          <cell r="B2553" t="str">
            <v>សឿន សុយោធ</v>
          </cell>
          <cell r="C2553" t="str">
            <v>1821400235</v>
          </cell>
          <cell r="D2553" t="str">
            <v>សឿន សុយោធ</v>
          </cell>
          <cell r="E2553" t="str">
            <v>SOEUN SOYODH</v>
          </cell>
          <cell r="F2553" t="str">
            <v>0480000024475</v>
          </cell>
        </row>
        <row r="2554">
          <cell r="B2554" t="str">
            <v>សារ៉ុម ចំណាន</v>
          </cell>
          <cell r="C2554" t="str">
            <v>1830800279</v>
          </cell>
          <cell r="D2554" t="str">
            <v>សារ៉ុម ចំណាន</v>
          </cell>
          <cell r="E2554" t="str">
            <v>SAROM CHAMNAN</v>
          </cell>
          <cell r="F2554" t="str">
            <v>0480000025347</v>
          </cell>
        </row>
        <row r="2555">
          <cell r="B2555" t="str">
            <v>ស៊ូ ដាវី</v>
          </cell>
          <cell r="C2555" t="str">
            <v>2821200279</v>
          </cell>
          <cell r="D2555" t="str">
            <v>ស៊ូ ដាវី</v>
          </cell>
          <cell r="E2555" t="str">
            <v>SOU DAVY</v>
          </cell>
          <cell r="F2555" t="str">
            <v>0480000026958</v>
          </cell>
        </row>
        <row r="2556">
          <cell r="B2556" t="str">
            <v>ថោង ចន្ទថូ</v>
          </cell>
          <cell r="C2556" t="str">
            <v>1790600183</v>
          </cell>
          <cell r="D2556" t="str">
            <v>ថោង ចន្ទថូ</v>
          </cell>
          <cell r="E2556" t="str">
            <v>THONG CHANTHO</v>
          </cell>
          <cell r="F2556" t="str">
            <v>0480000025331</v>
          </cell>
        </row>
        <row r="2557">
          <cell r="B2557" t="str">
            <v>ថោង ប៊ុនថា</v>
          </cell>
          <cell r="C2557" t="str">
            <v>1810600207</v>
          </cell>
          <cell r="D2557" t="str">
            <v>ថោង ប៊ុនថា</v>
          </cell>
          <cell r="E2557" t="str">
            <v>THONG BUNTHA</v>
          </cell>
          <cell r="F2557" t="str">
            <v>0480000024718</v>
          </cell>
        </row>
        <row r="2558">
          <cell r="B2558" t="str">
            <v>ជុំ សុខានី</v>
          </cell>
          <cell r="C2558" t="str">
            <v>2800800306</v>
          </cell>
          <cell r="D2558" t="str">
            <v>ជុំ សុខានី</v>
          </cell>
          <cell r="E2558" t="str">
            <v>CHUM SOKHANY</v>
          </cell>
          <cell r="F2558" t="str">
            <v>0480000026745</v>
          </cell>
        </row>
        <row r="2559">
          <cell r="B2559" t="str">
            <v>ឡាច បណ្ឌិត</v>
          </cell>
          <cell r="C2559" t="str">
            <v>1861200175</v>
          </cell>
          <cell r="D2559" t="str">
            <v>ឡាច បណ្ឌិត</v>
          </cell>
          <cell r="E2559" t="str">
            <v>LACH BANDITH</v>
          </cell>
          <cell r="F2559" t="str">
            <v>0480000027245</v>
          </cell>
        </row>
        <row r="2560">
          <cell r="B2560" t="str">
            <v>អ៊ុល ថាវិន</v>
          </cell>
          <cell r="C2560" t="str">
            <v>2840800248</v>
          </cell>
          <cell r="D2560" t="str">
            <v>អ៊ុល ថាវិន</v>
          </cell>
          <cell r="E2560" t="str">
            <v>UL THAVIN</v>
          </cell>
          <cell r="F2560" t="str">
            <v>0480000023878</v>
          </cell>
        </row>
        <row r="2561">
          <cell r="B2561" t="str">
            <v>អ៊ុំ ឃុន្នី</v>
          </cell>
          <cell r="C2561">
            <v>2900400155</v>
          </cell>
          <cell r="D2561" t="str">
            <v>អ៊ុំ ឃុន្នី</v>
          </cell>
          <cell r="E2561" t="str">
            <v>UM KHUNNY</v>
          </cell>
          <cell r="F2561" t="str">
            <v>0010003923261</v>
          </cell>
        </row>
        <row r="2562">
          <cell r="B2562" t="str">
            <v>យ៉ាន់ គឹមស្រ៊ុន</v>
          </cell>
          <cell r="C2562">
            <v>2870600211</v>
          </cell>
          <cell r="D2562" t="str">
            <v>យ៉ាន់ គឹមស្រ៊ុន</v>
          </cell>
          <cell r="E2562" t="str">
            <v>YANN KIMSRUN</v>
          </cell>
          <cell r="F2562" t="str">
            <v>0480000180264</v>
          </cell>
        </row>
        <row r="2563">
          <cell r="B2563" t="str">
            <v>កុន សុភា</v>
          </cell>
          <cell r="C2563">
            <v>2891000159</v>
          </cell>
          <cell r="D2563" t="str">
            <v>កុន សុភា</v>
          </cell>
          <cell r="E2563" t="str">
            <v>KON SOPHEA</v>
          </cell>
          <cell r="F2563" t="str">
            <v>0480000177538</v>
          </cell>
        </row>
        <row r="2564">
          <cell r="B2564" t="str">
            <v>យឹត ជូ</v>
          </cell>
          <cell r="C2564">
            <v>1900700236</v>
          </cell>
          <cell r="D2564" t="str">
            <v>យឹត ជូ</v>
          </cell>
          <cell r="E2564" t="str">
            <v>YIT CHOU</v>
          </cell>
          <cell r="F2564" t="str">
            <v>0100000185797</v>
          </cell>
        </row>
        <row r="2565">
          <cell r="B2565" t="str">
            <v>តាន់ ហ្ស៊ីម្មៀន</v>
          </cell>
          <cell r="C2565">
            <v>2931500061</v>
          </cell>
          <cell r="D2565" t="str">
            <v>តាន់ ហ្ស៊ីម្មៀន</v>
          </cell>
          <cell r="E2565" t="str">
            <v>TANN ZYMEAN</v>
          </cell>
          <cell r="F2565" t="str">
            <v>0480000117597</v>
          </cell>
        </row>
        <row r="2566">
          <cell r="B2566" t="str">
            <v>ហេង សុខុន</v>
          </cell>
          <cell r="C2566">
            <v>1792100366</v>
          </cell>
          <cell r="D2566" t="str">
            <v>ហេង សុខុន</v>
          </cell>
          <cell r="E2566" t="str">
            <v>HENG SOKHON</v>
          </cell>
          <cell r="F2566" t="str">
            <v>0480000024653</v>
          </cell>
        </row>
        <row r="2567">
          <cell r="B2567" t="str">
            <v>ឃាក ឡៃគាង</v>
          </cell>
          <cell r="C2567" t="str">
            <v>2870800202</v>
          </cell>
          <cell r="D2567" t="str">
            <v>ឃាក ឡៃគាង</v>
          </cell>
          <cell r="E2567" t="str">
            <v>KHEAK LAI KEANG</v>
          </cell>
          <cell r="F2567" t="str">
            <v>0480000024367</v>
          </cell>
        </row>
        <row r="2568">
          <cell r="B2568" t="str">
            <v>យ៉យ ឃីម</v>
          </cell>
          <cell r="C2568" t="str">
            <v>1780300274</v>
          </cell>
          <cell r="D2568" t="str">
            <v>យ៉យ ឃីម</v>
          </cell>
          <cell r="E2568" t="str">
            <v>YOY KHIM</v>
          </cell>
          <cell r="F2568" t="str">
            <v>0480000027784</v>
          </cell>
        </row>
        <row r="2569">
          <cell r="B2569" t="str">
            <v>ស្រស់ សម្ផស្ស</v>
          </cell>
          <cell r="C2569" t="str">
            <v>1820800352</v>
          </cell>
          <cell r="D2569" t="str">
            <v>ស្រស់ សម្ផស្ស</v>
          </cell>
          <cell r="E2569" t="str">
            <v>SROS SAMPHORS</v>
          </cell>
          <cell r="F2569" t="str">
            <v>0480000025102</v>
          </cell>
        </row>
        <row r="2570">
          <cell r="B2570" t="str">
            <v>ភិន ពុធថន</v>
          </cell>
          <cell r="C2570" t="str">
            <v>1830300355</v>
          </cell>
          <cell r="D2570" t="str">
            <v>ភិន ពុធថន</v>
          </cell>
          <cell r="E2570" t="str">
            <v>PHIN PUTTHAN</v>
          </cell>
          <cell r="F2570" t="str">
            <v>0480000025749</v>
          </cell>
        </row>
        <row r="2571">
          <cell r="B2571" t="str">
            <v>ឆេង លក្ខិណា</v>
          </cell>
          <cell r="C2571">
            <v>2911200174</v>
          </cell>
          <cell r="D2571" t="str">
            <v>ឆេង លក្ខិណា</v>
          </cell>
          <cell r="E2571" t="str">
            <v>CHHENG LEAKHENA</v>
          </cell>
          <cell r="F2571" t="str">
            <v>0420000085908</v>
          </cell>
        </row>
        <row r="2572">
          <cell r="B2572" t="str">
            <v>ប៉ឹង សៀកលី</v>
          </cell>
          <cell r="C2572">
            <v>2912100323</v>
          </cell>
          <cell r="D2572" t="str">
            <v>ប៉ឹង សៀកលី</v>
          </cell>
          <cell r="E2572" t="str">
            <v>POENG SIEKLY</v>
          </cell>
          <cell r="F2572" t="str">
            <v>0480000177301</v>
          </cell>
        </row>
        <row r="2573">
          <cell r="B2573" t="str">
            <v>ប៉ក់ រតនៈ</v>
          </cell>
          <cell r="C2573">
            <v>1822100459</v>
          </cell>
          <cell r="D2573" t="str">
            <v>ប៉ក់ រតនៈ</v>
          </cell>
          <cell r="E2573" t="str">
            <v>PAK RATTANAK</v>
          </cell>
          <cell r="F2573" t="str">
            <v>0230000161948</v>
          </cell>
        </row>
        <row r="2574">
          <cell r="B2574" t="str">
            <v>បូ លីនដា</v>
          </cell>
          <cell r="C2574">
            <v>2910700204</v>
          </cell>
          <cell r="D2574" t="str">
            <v>បូ លីនដា</v>
          </cell>
          <cell r="E2574" t="str">
            <v>BO LINDA</v>
          </cell>
          <cell r="F2574" t="str">
            <v>0130000183254</v>
          </cell>
        </row>
        <row r="2575">
          <cell r="B2575" t="str">
            <v>ស៊ឹង សុលីណា</v>
          </cell>
          <cell r="C2575">
            <v>1810300294</v>
          </cell>
          <cell r="D2575" t="str">
            <v>ស៊ឹង សុលីណា</v>
          </cell>
          <cell r="E2575" t="str">
            <v>SEUNG SOLINA</v>
          </cell>
          <cell r="F2575" t="str">
            <v>0480000027393</v>
          </cell>
        </row>
        <row r="2576">
          <cell r="B2576" t="str">
            <v>ថន ដាលាភ</v>
          </cell>
          <cell r="C2576" t="str">
            <v>2841200191</v>
          </cell>
          <cell r="D2576" t="str">
            <v>ថន ដាលាភ</v>
          </cell>
          <cell r="E2576" t="str">
            <v>THAN DALEAP</v>
          </cell>
          <cell r="F2576" t="str">
            <v>0480000025986</v>
          </cell>
        </row>
        <row r="2577">
          <cell r="B2577" t="str">
            <v>អ៊ិត ណារ៉េត</v>
          </cell>
          <cell r="C2577" t="str">
            <v>1811200536</v>
          </cell>
          <cell r="D2577" t="str">
            <v>អ៊ិត ណារ៉េត</v>
          </cell>
          <cell r="E2577" t="str">
            <v>ITH NARETH</v>
          </cell>
          <cell r="F2577" t="str">
            <v>0480000026613</v>
          </cell>
        </row>
        <row r="2578">
          <cell r="B2578" t="str">
            <v>ដោក ប៊ុនថេង</v>
          </cell>
          <cell r="C2578" t="str">
            <v>1831200459</v>
          </cell>
          <cell r="D2578" t="str">
            <v>ដោក ប៊ុនថេង</v>
          </cell>
          <cell r="E2578" t="str">
            <v>DORK BUNTHENG</v>
          </cell>
          <cell r="F2578" t="str">
            <v>0480000026877</v>
          </cell>
        </row>
        <row r="2579">
          <cell r="B2579" t="str">
            <v>អ៊ុក ណេង</v>
          </cell>
          <cell r="C2579">
            <v>1840300363</v>
          </cell>
          <cell r="D2579" t="str">
            <v>អ៊ុក ណេង</v>
          </cell>
          <cell r="E2579" t="str">
            <v>OUK NENG</v>
          </cell>
          <cell r="F2579" t="str">
            <v>0010004030201</v>
          </cell>
        </row>
        <row r="2580">
          <cell r="B2580" t="str">
            <v>អ៊ុង សារាបុត្ត</v>
          </cell>
          <cell r="C2580" t="str">
            <v>1801200395</v>
          </cell>
          <cell r="D2580" t="str">
            <v>អ៊ុង សារាបុត្ត</v>
          </cell>
          <cell r="E2580" t="str">
            <v>UNG SARABOT</v>
          </cell>
          <cell r="F2580" t="str">
            <v>0510000004519</v>
          </cell>
        </row>
        <row r="2581">
          <cell r="B2581" t="str">
            <v>យឹម សុភ័ក្រ្ត</v>
          </cell>
          <cell r="C2581" t="str">
            <v>2801200247</v>
          </cell>
          <cell r="D2581" t="str">
            <v>យឹម សុភ័ក្រ្ត</v>
          </cell>
          <cell r="E2581" t="str">
            <v>YIM SOPHEAK</v>
          </cell>
          <cell r="F2581" t="str">
            <v>0480000025544</v>
          </cell>
        </row>
        <row r="2582">
          <cell r="B2582" t="str">
            <v>តិល វ៉ាន់ថន</v>
          </cell>
          <cell r="C2582" t="str">
            <v>1790600215</v>
          </cell>
          <cell r="D2582" t="str">
            <v>តិល វ៉ាន់ថន</v>
          </cell>
          <cell r="E2582" t="str">
            <v>TIL VANTHORN</v>
          </cell>
          <cell r="F2582" t="str">
            <v>0480000028047</v>
          </cell>
        </row>
        <row r="2583">
          <cell r="B2583" t="str">
            <v>ងួន វុតថេត</v>
          </cell>
          <cell r="C2583">
            <v>1781400176</v>
          </cell>
          <cell r="D2583" t="str">
            <v>ងួន វុតថេត</v>
          </cell>
          <cell r="E2583" t="str">
            <v>NGUON VUTHET</v>
          </cell>
          <cell r="F2583" t="str">
            <v>0140000072342</v>
          </cell>
        </row>
        <row r="2584">
          <cell r="B2584" t="str">
            <v>ដួង វណ្ណៈរ័ត្ន</v>
          </cell>
          <cell r="C2584">
            <v>2810200329</v>
          </cell>
          <cell r="D2584" t="str">
            <v>ដួង វណ្ណៈរ័ត្ន</v>
          </cell>
          <cell r="E2584" t="str">
            <v>DUONG VANNAKRATH</v>
          </cell>
          <cell r="F2584" t="str">
            <v>0480000289697</v>
          </cell>
        </row>
        <row r="2585">
          <cell r="B2585" t="str">
            <v>ថុក តេចហុង</v>
          </cell>
          <cell r="C2585" t="str">
            <v>1870800165</v>
          </cell>
          <cell r="D2585" t="str">
            <v>ថុក តេចហុង</v>
          </cell>
          <cell r="E2585" t="str">
            <v>THOK TECHHONG</v>
          </cell>
          <cell r="F2585" t="str">
            <v>0480000026818</v>
          </cell>
        </row>
        <row r="2586">
          <cell r="B2586" t="str">
            <v>ហូ សុជាតិ</v>
          </cell>
          <cell r="C2586">
            <v>1831200458</v>
          </cell>
          <cell r="D2586" t="str">
            <v>ហូ សុជាតិ</v>
          </cell>
          <cell r="E2586" t="str">
            <v>HO SOCHEATH</v>
          </cell>
          <cell r="F2586" t="str">
            <v>0480000218407</v>
          </cell>
        </row>
        <row r="2587">
          <cell r="B2587" t="str">
            <v>សឹង ស្រីល័ក្ខ</v>
          </cell>
          <cell r="C2587">
            <v>2930700216</v>
          </cell>
          <cell r="D2587" t="str">
            <v>សឹង ស្រីល័ក្ខ</v>
          </cell>
          <cell r="E2587" t="str">
            <v>SOENG SREYLEAK</v>
          </cell>
          <cell r="F2587" t="str">
            <v>0480000177387</v>
          </cell>
        </row>
        <row r="2588">
          <cell r="B2588" t="str">
            <v>ហូ ម៉ូន្នី</v>
          </cell>
          <cell r="C2588">
            <v>1871200312</v>
          </cell>
          <cell r="D2588" t="str">
            <v>ហូ ម៉ូន្នី</v>
          </cell>
          <cell r="E2588" t="str">
            <v>HO MONY</v>
          </cell>
          <cell r="F2588" t="str">
            <v>0440000113654</v>
          </cell>
        </row>
        <row r="2589">
          <cell r="B2589" t="str">
            <v>វ៉ា វិសិដ្ឋ</v>
          </cell>
          <cell r="C2589">
            <v>1951400136</v>
          </cell>
          <cell r="D2589" t="str">
            <v>វ៉ា វិសិដ្ឋ</v>
          </cell>
          <cell r="E2589" t="str">
            <v>VA VISETH</v>
          </cell>
          <cell r="F2589" t="str">
            <v>0480000281559</v>
          </cell>
        </row>
        <row r="2590">
          <cell r="B2590" t="str">
            <v>តឹប អឿន</v>
          </cell>
          <cell r="C2590" t="str">
            <v>1692100103</v>
          </cell>
          <cell r="D2590" t="str">
            <v>តឹប អឿន</v>
          </cell>
          <cell r="E2590" t="str">
            <v>TEP OEUN</v>
          </cell>
          <cell r="F2590" t="str">
            <v>0010002534091</v>
          </cell>
        </row>
        <row r="2591">
          <cell r="B2591" t="str">
            <v>ទា អ៊ីវហួត</v>
          </cell>
          <cell r="C2591" t="str">
            <v>1731200278</v>
          </cell>
          <cell r="D2591" t="str">
            <v>ទា អ៊ីវហួត</v>
          </cell>
          <cell r="E2591" t="str">
            <v>TEAR IVHUOT</v>
          </cell>
          <cell r="F2591" t="str">
            <v>0510000005035</v>
          </cell>
        </row>
        <row r="2592">
          <cell r="B2592" t="str">
            <v>ឈុន វណ្ណឡេង</v>
          </cell>
          <cell r="C2592" t="str">
            <v>1811200562</v>
          </cell>
          <cell r="D2592" t="str">
            <v>ឈុន វណ្ណឡេង</v>
          </cell>
          <cell r="E2592" t="str">
            <v>CHHUN VANLENG</v>
          </cell>
          <cell r="F2592" t="str">
            <v>0130000134048</v>
          </cell>
        </row>
        <row r="2593">
          <cell r="B2593" t="str">
            <v>អ៊ូ ព្រំសុធារី</v>
          </cell>
          <cell r="C2593" t="str">
            <v>2732100013</v>
          </cell>
          <cell r="D2593" t="str">
            <v>អ៊ូ ព្រំសុធារី</v>
          </cell>
          <cell r="E2593" t="str">
            <v>OU PRUMSOTHEARY</v>
          </cell>
          <cell r="F2593" t="str">
            <v>0510000004772</v>
          </cell>
        </row>
        <row r="2594">
          <cell r="B2594" t="str">
            <v>ស្រី ពិដោរ</v>
          </cell>
          <cell r="C2594" t="str">
            <v>2651200063</v>
          </cell>
          <cell r="D2594" t="str">
            <v>ស្រី ពិដោរ</v>
          </cell>
          <cell r="E2594" t="str">
            <v>SREY PIDOR</v>
          </cell>
          <cell r="F2594" t="str">
            <v>0510000005159</v>
          </cell>
        </row>
        <row r="2595">
          <cell r="B2595" t="str">
            <v>ផល សុភាព</v>
          </cell>
          <cell r="C2595" t="str">
            <v>1840800378</v>
          </cell>
          <cell r="D2595" t="str">
            <v>ផល សុភាព</v>
          </cell>
          <cell r="E2595" t="str">
            <v>PHAL SOPHEAP</v>
          </cell>
          <cell r="F2595" t="str">
            <v>0510000004896</v>
          </cell>
        </row>
        <row r="2596">
          <cell r="B2596" t="str">
            <v>សូវ សុខផល</v>
          </cell>
          <cell r="C2596" t="str">
            <v>1720600018</v>
          </cell>
          <cell r="D2596" t="str">
            <v>សូវ សុខផល</v>
          </cell>
          <cell r="E2596" t="str">
            <v>SOV SOKPHAL</v>
          </cell>
          <cell r="F2596" t="str">
            <v>0510000004667</v>
          </cell>
        </row>
        <row r="2597">
          <cell r="B2597" t="str">
            <v>ប៉ក់ កែវរតនៈ</v>
          </cell>
          <cell r="C2597" t="str">
            <v>1802100193</v>
          </cell>
          <cell r="D2597" t="str">
            <v>ប៉ក់ កែវរតនៈ</v>
          </cell>
          <cell r="E2597" t="str">
            <v>PAK KEOROATANAK</v>
          </cell>
          <cell r="F2597" t="str">
            <v>0510000005663</v>
          </cell>
        </row>
        <row r="2598">
          <cell r="B2598" t="str">
            <v>ម៉ាង ពិសិដ្ឋ</v>
          </cell>
          <cell r="C2598">
            <v>1740800704</v>
          </cell>
          <cell r="D2598" t="str">
            <v>ម៉ាង ពិសិដ្ឋ</v>
          </cell>
          <cell r="E2598" t="str">
            <v>MANG PISETH</v>
          </cell>
          <cell r="F2598" t="str">
            <v>0270000054547</v>
          </cell>
        </row>
        <row r="2599">
          <cell r="B2599" t="str">
            <v>គង់ វណ្ណា</v>
          </cell>
          <cell r="C2599">
            <v>1872100277</v>
          </cell>
          <cell r="D2599" t="str">
            <v>គង់ វណ្ណា</v>
          </cell>
          <cell r="E2599" t="str">
            <v>KONG VANNA</v>
          </cell>
          <cell r="F2599" t="str">
            <v>0260000226558</v>
          </cell>
        </row>
        <row r="2600">
          <cell r="B2600" t="str">
            <v>ម៉ុក ណារីម</v>
          </cell>
          <cell r="C2600">
            <v>1891200334</v>
          </cell>
          <cell r="D2600" t="str">
            <v>ម៉ុក ណារីម</v>
          </cell>
          <cell r="E2600" t="str">
            <v>MOK NARIM</v>
          </cell>
          <cell r="F2600" t="str">
            <v>0510000050367</v>
          </cell>
        </row>
        <row r="2601">
          <cell r="B2601" t="str">
            <v>ប៉ក់ កែវរតនា</v>
          </cell>
          <cell r="C2601">
            <v>1792100416</v>
          </cell>
          <cell r="D2601" t="str">
            <v>ប៉ក់ កែវរតនា</v>
          </cell>
          <cell r="E2601" t="str">
            <v>PAK KEOROTANA</v>
          </cell>
          <cell r="F2601" t="str">
            <v>0510000050887</v>
          </cell>
        </row>
        <row r="2602">
          <cell r="B2602" t="str">
            <v>អ៊ុក ចាន់ណារិន</v>
          </cell>
          <cell r="C2602" t="str">
            <v>1841200376</v>
          </cell>
          <cell r="D2602" t="str">
            <v>អ៊ុក ចាន់ណារិន</v>
          </cell>
          <cell r="E2602" t="str">
            <v>OUK CHANNRIN</v>
          </cell>
          <cell r="F2602" t="str">
            <v>0510000004993</v>
          </cell>
        </row>
        <row r="2603">
          <cell r="B2603" t="str">
            <v>ស៊ុំ ផល្លា</v>
          </cell>
          <cell r="C2603" t="str">
            <v>1871200087</v>
          </cell>
          <cell r="D2603" t="str">
            <v>ស៊ុំ ផល្លា</v>
          </cell>
          <cell r="E2603" t="str">
            <v>SUM PHALLA</v>
          </cell>
          <cell r="F2603" t="str">
            <v>0510000004748</v>
          </cell>
        </row>
        <row r="2604">
          <cell r="B2604" t="str">
            <v>ទ្រី ចាន់ណា</v>
          </cell>
          <cell r="C2604">
            <v>2872100267</v>
          </cell>
          <cell r="D2604" t="str">
            <v>ទ្រី ចាន់ណា</v>
          </cell>
          <cell r="E2604" t="str">
            <v>TRY CHANNA</v>
          </cell>
          <cell r="F2604" t="str">
            <v>0510000072085</v>
          </cell>
        </row>
        <row r="2605">
          <cell r="B2605" t="str">
            <v>ហួរ គាណាន់</v>
          </cell>
          <cell r="C2605">
            <v>1910500158</v>
          </cell>
          <cell r="D2605" t="str">
            <v>ហួរ គាណាន់</v>
          </cell>
          <cell r="E2605" t="str">
            <v>HUO KEANAN</v>
          </cell>
          <cell r="F2605" t="str">
            <v>0510000087244</v>
          </cell>
        </row>
        <row r="2606">
          <cell r="B2606" t="str">
            <v>ស្រេង វិសាល</v>
          </cell>
          <cell r="C2606">
            <v>1922100346</v>
          </cell>
          <cell r="D2606" t="str">
            <v>ស្រេង វិសាល</v>
          </cell>
          <cell r="E2606" t="str">
            <v>SAENG VISAL</v>
          </cell>
          <cell r="F2606" t="str">
            <v>0510000083788</v>
          </cell>
        </row>
        <row r="2607">
          <cell r="B2607" t="str">
            <v>ជា សុធារ៉ា</v>
          </cell>
          <cell r="C2607">
            <v>1931200272</v>
          </cell>
          <cell r="D2607" t="str">
            <v>ជា សុធារ៉ា</v>
          </cell>
          <cell r="E2607" t="str">
            <v>CHEA SOTHEARA</v>
          </cell>
          <cell r="F2607" t="str">
            <v>0510000083761</v>
          </cell>
        </row>
        <row r="2608">
          <cell r="B2608" t="str">
            <v>ឆោម វណ្ណៈ</v>
          </cell>
          <cell r="C2608">
            <v>1870800418</v>
          </cell>
          <cell r="D2608" t="str">
            <v>ឆោម វណ្ណៈ</v>
          </cell>
          <cell r="E2608" t="str">
            <v>CHHORM VANNAK</v>
          </cell>
          <cell r="F2608" t="str">
            <v>0510000083777</v>
          </cell>
        </row>
        <row r="2609">
          <cell r="B2609" t="str">
            <v>វឹង សារ៉ន</v>
          </cell>
          <cell r="C2609">
            <v>1921700183</v>
          </cell>
          <cell r="D2609" t="str">
            <v>វឹង សារ៉ន</v>
          </cell>
          <cell r="E2609" t="str">
            <v>VERNG SARORN</v>
          </cell>
          <cell r="F2609" t="str">
            <v>0510000087392</v>
          </cell>
        </row>
        <row r="2610">
          <cell r="B2610" t="str">
            <v>កែវ គឹមហ្សាន</v>
          </cell>
          <cell r="C2610" t="str">
            <v>1861200154</v>
          </cell>
          <cell r="D2610" t="str">
            <v>កែវ គឹមហ្សាន</v>
          </cell>
          <cell r="E2610" t="str">
            <v>KEO KIMZAN</v>
          </cell>
          <cell r="F2610" t="str">
            <v>0510000005221</v>
          </cell>
        </row>
        <row r="2611">
          <cell r="B2611" t="str">
            <v>ហ៊ាន សុខា</v>
          </cell>
          <cell r="C2611" t="str">
            <v>1821200580</v>
          </cell>
          <cell r="D2611" t="str">
            <v>ហ៊ាន សុខា</v>
          </cell>
          <cell r="E2611" t="str">
            <v>HEAN SOKHA</v>
          </cell>
          <cell r="F2611" t="str">
            <v>0130000132722</v>
          </cell>
        </row>
        <row r="2612">
          <cell r="B2612" t="str">
            <v>វុធ ស៊ីនាត</v>
          </cell>
          <cell r="C2612">
            <v>1884800002</v>
          </cell>
          <cell r="D2612" t="str">
            <v>វុធ ស៊ីនាត</v>
          </cell>
          <cell r="E2612" t="str">
            <v>VUTH SINEATH</v>
          </cell>
          <cell r="F2612" t="str">
            <v>0510000102723</v>
          </cell>
        </row>
        <row r="2613">
          <cell r="B2613" t="str">
            <v>សុខ ចេនដាលីន</v>
          </cell>
          <cell r="C2613">
            <v>2900700208</v>
          </cell>
          <cell r="D2613" t="str">
            <v>សុខ ចេនដាលីន</v>
          </cell>
          <cell r="E2613" t="str">
            <v>SOK CHENDALIN</v>
          </cell>
          <cell r="F2613" t="str">
            <v>0510000126387</v>
          </cell>
        </row>
        <row r="2614">
          <cell r="B2614" t="str">
            <v>អ៊ឹម សម្បត្តិ</v>
          </cell>
          <cell r="C2614" t="str">
            <v>1850700262</v>
          </cell>
          <cell r="D2614" t="str">
            <v>អ៊ឹម សម្បត្តិ</v>
          </cell>
          <cell r="E2614" t="str">
            <v>IM SAMBATH</v>
          </cell>
          <cell r="F2614" t="str">
            <v>0510000004721</v>
          </cell>
        </row>
        <row r="2615">
          <cell r="B2615" t="str">
            <v>អ៊ុក ចាន់ណារិទ្ឋ</v>
          </cell>
          <cell r="C2615" t="str">
            <v>1821200540</v>
          </cell>
          <cell r="D2615" t="str">
            <v>អ៊ុក ចាន់ណារិទ្ឋ</v>
          </cell>
          <cell r="E2615" t="str">
            <v>OUK CHANNARITH</v>
          </cell>
          <cell r="F2615" t="str">
            <v>0510000005377</v>
          </cell>
        </row>
        <row r="2616">
          <cell r="B2616" t="str">
            <v>សែម ថារិទ្ធ</v>
          </cell>
          <cell r="C2616" t="str">
            <v>1841200303</v>
          </cell>
          <cell r="D2616" t="str">
            <v>សែម ថារិទ្ធ</v>
          </cell>
          <cell r="E2616" t="str">
            <v>SEM THARITH</v>
          </cell>
          <cell r="F2616" t="str">
            <v>0510000004713</v>
          </cell>
        </row>
        <row r="2617">
          <cell r="B2617" t="str">
            <v>ផេន សុផាត</v>
          </cell>
          <cell r="C2617" t="str">
            <v>1790300469</v>
          </cell>
          <cell r="D2617" t="str">
            <v>ផេន សុផាត</v>
          </cell>
          <cell r="E2617" t="str">
            <v>PHEN SOPHAT</v>
          </cell>
          <cell r="F2617" t="str">
            <v>0510000025478</v>
          </cell>
        </row>
        <row r="2618">
          <cell r="B2618" t="str">
            <v>ស៊ុម យុទ្ធី</v>
          </cell>
          <cell r="C2618" t="str">
            <v>2710200002</v>
          </cell>
          <cell r="D2618" t="str">
            <v>ស៊ុម យុទ្ធី</v>
          </cell>
          <cell r="E2618" t="str">
            <v>SUM YUTHY</v>
          </cell>
          <cell r="F2618" t="str">
            <v>0510000005132</v>
          </cell>
        </row>
        <row r="2619">
          <cell r="B2619" t="str">
            <v>ឈុយ ភារៈ</v>
          </cell>
          <cell r="C2619">
            <v>1930700227</v>
          </cell>
          <cell r="D2619" t="str">
            <v>ឈុយ ភារៈ</v>
          </cell>
          <cell r="E2619" t="str">
            <v>CHHUY PHEAREAK</v>
          </cell>
          <cell r="F2619" t="str">
            <v>0120000217048</v>
          </cell>
        </row>
        <row r="2620">
          <cell r="B2620" t="str">
            <v>ម៉ន មុនី</v>
          </cell>
          <cell r="C2620">
            <v>1790300398</v>
          </cell>
          <cell r="D2620" t="str">
            <v>ម៉ន មុនី</v>
          </cell>
          <cell r="E2620" t="str">
            <v>MON MUNY</v>
          </cell>
          <cell r="F2620" t="str">
            <v>0510000128641</v>
          </cell>
        </row>
        <row r="2621">
          <cell r="B2621" t="str">
            <v>ម៉ុក ស៊ីណា</v>
          </cell>
          <cell r="C2621">
            <v>2822100186</v>
          </cell>
          <cell r="D2621" t="str">
            <v>ម៉ុក ស៊ីណា</v>
          </cell>
          <cell r="E2621" t="str">
            <v>MOK SINA</v>
          </cell>
          <cell r="F2621" t="str">
            <v>0510000138388</v>
          </cell>
        </row>
        <row r="2622">
          <cell r="B2622" t="str">
            <v>រឿង ដាវី</v>
          </cell>
          <cell r="C2622">
            <v>2830800227</v>
          </cell>
          <cell r="D2622" t="str">
            <v>រឿង ដាវី</v>
          </cell>
          <cell r="E2622" t="str">
            <v>ROEUNG DAVY</v>
          </cell>
          <cell r="F2622" t="str">
            <v>0250000150769</v>
          </cell>
        </row>
        <row r="2623">
          <cell r="B2623" t="str">
            <v>សោ សារ៉ាវុធ</v>
          </cell>
          <cell r="C2623" t="str">
            <v>1751200164</v>
          </cell>
          <cell r="D2623" t="str">
            <v>សោ សារ៉ាវុធ</v>
          </cell>
          <cell r="E2623" t="str">
            <v>SOR SARAVUTH</v>
          </cell>
          <cell r="F2623" t="str">
            <v>0510000004829</v>
          </cell>
        </row>
        <row r="2624">
          <cell r="B2624" t="str">
            <v>ទូច ពិសិដ្ឋ</v>
          </cell>
          <cell r="C2624" t="str">
            <v>1730800154</v>
          </cell>
          <cell r="D2624" t="str">
            <v>ទូច ពិសិដ្ឋ</v>
          </cell>
          <cell r="E2624" t="str">
            <v>TOUCH PISETH</v>
          </cell>
          <cell r="F2624" t="str">
            <v>0510000005396</v>
          </cell>
        </row>
        <row r="2625">
          <cell r="B2625" t="str">
            <v>ប៊ុន ជាបផាង</v>
          </cell>
          <cell r="C2625" t="str">
            <v>1740300648</v>
          </cell>
          <cell r="D2625" t="str">
            <v>ប៊ុន ជាបផាង</v>
          </cell>
          <cell r="E2625" t="str">
            <v>BOUN CHEABPHANG</v>
          </cell>
          <cell r="F2625" t="str">
            <v>0510000004888</v>
          </cell>
        </row>
        <row r="2626">
          <cell r="B2626" t="str">
            <v>ម៉ាក រតនា</v>
          </cell>
          <cell r="C2626">
            <v>2901200320</v>
          </cell>
          <cell r="D2626" t="str">
            <v>ម៉ាក រតនា</v>
          </cell>
          <cell r="E2626" t="str">
            <v>MAK RATANA</v>
          </cell>
          <cell r="F2626" t="str">
            <v>0510000050391</v>
          </cell>
        </row>
        <row r="2627">
          <cell r="B2627" t="str">
            <v>កែ ណារិន</v>
          </cell>
          <cell r="C2627">
            <v>1822100658</v>
          </cell>
          <cell r="D2627" t="str">
            <v>កែ ណារិន</v>
          </cell>
          <cell r="E2627" t="str">
            <v>KE NARIN</v>
          </cell>
          <cell r="F2627" t="str">
            <v>0510000078229</v>
          </cell>
        </row>
        <row r="2628">
          <cell r="B2628" t="str">
            <v>ស៊ន ម៉ាល័យ</v>
          </cell>
          <cell r="C2628" t="str">
            <v>2872100188</v>
          </cell>
          <cell r="D2628" t="str">
            <v>ស៊ន ម៉ាល័យ</v>
          </cell>
          <cell r="E2628" t="str">
            <v>SORN MALAY</v>
          </cell>
          <cell r="F2628" t="str">
            <v>0510000004799</v>
          </cell>
        </row>
        <row r="2629">
          <cell r="B2629" t="str">
            <v>លន់ ឆៃង៉ូវ</v>
          </cell>
          <cell r="C2629">
            <v>1900400106</v>
          </cell>
          <cell r="D2629" t="str">
            <v>លន់ ឆៃង៉ូវ</v>
          </cell>
          <cell r="E2629" t="str">
            <v>LUN CHHAYNGOV</v>
          </cell>
          <cell r="F2629" t="str">
            <v>0510000079233</v>
          </cell>
        </row>
        <row r="2630">
          <cell r="B2630" t="str">
            <v>សេង ច័ន្ទសំណាង</v>
          </cell>
          <cell r="C2630">
            <v>2930800316</v>
          </cell>
          <cell r="D2630" t="str">
            <v>សេង ច័ន្ទសំណាង</v>
          </cell>
          <cell r="E2630" t="str">
            <v>SENG CHANSAMNANG</v>
          </cell>
          <cell r="F2630" t="str">
            <v>0510000050359</v>
          </cell>
        </row>
        <row r="2631">
          <cell r="B2631" t="str">
            <v>មាស មិណា</v>
          </cell>
          <cell r="C2631" t="str">
            <v>2741400006</v>
          </cell>
          <cell r="D2631" t="str">
            <v>មាស មិណា</v>
          </cell>
          <cell r="E2631" t="str">
            <v>MEAS MYNA</v>
          </cell>
          <cell r="F2631" t="str">
            <v>0510000005175</v>
          </cell>
        </row>
        <row r="2632">
          <cell r="B2632" t="str">
            <v>ស៊ឺ្រ ណារិន</v>
          </cell>
          <cell r="C2632">
            <v>2932100255</v>
          </cell>
          <cell r="D2632" t="str">
            <v>ស៊ឺ្រ ណារិន</v>
          </cell>
          <cell r="E2632" t="str">
            <v>SREU NARIN</v>
          </cell>
          <cell r="F2632" t="str">
            <v>0440000030724</v>
          </cell>
        </row>
        <row r="2633">
          <cell r="B2633" t="str">
            <v>មូល ស្រីអាង</v>
          </cell>
          <cell r="C2633">
            <v>2890800361</v>
          </cell>
          <cell r="D2633" t="str">
            <v>មូល ស្រីអាង</v>
          </cell>
          <cell r="E2633" t="str">
            <v>MOUL SREYANG</v>
          </cell>
          <cell r="F2633" t="str">
            <v>0510000050383</v>
          </cell>
        </row>
        <row r="2634">
          <cell r="B2634" t="str">
            <v>យក់ កោសល្យ</v>
          </cell>
          <cell r="C2634" t="str">
            <v>1711400057</v>
          </cell>
          <cell r="D2634" t="str">
            <v>យក់ កោសល្យ</v>
          </cell>
          <cell r="E2634" t="str">
            <v>YUK KOSAL</v>
          </cell>
          <cell r="F2634" t="str">
            <v>0510000005272</v>
          </cell>
        </row>
        <row r="2635">
          <cell r="B2635" t="str">
            <v>ផែង ង៉ែត</v>
          </cell>
          <cell r="C2635" t="str">
            <v>1742100064</v>
          </cell>
          <cell r="D2635" t="str">
            <v>ផែង ង៉ែត</v>
          </cell>
          <cell r="E2635" t="str">
            <v>PHENG NGETH</v>
          </cell>
          <cell r="F2635" t="str">
            <v>0510000004818</v>
          </cell>
        </row>
        <row r="2636">
          <cell r="B2636" t="str">
            <v>អឹម វឌ្ឍនា</v>
          </cell>
          <cell r="C2636" t="str">
            <v>1852100312</v>
          </cell>
          <cell r="D2636" t="str">
            <v>អឹម វឌ្ឍនា</v>
          </cell>
          <cell r="E2636" t="str">
            <v>OEM VATHANA</v>
          </cell>
          <cell r="F2636" t="str">
            <v>0510000005191</v>
          </cell>
        </row>
        <row r="2637">
          <cell r="B2637" t="str">
            <v>ប៉ែន កណ្ណិការ</v>
          </cell>
          <cell r="C2637" t="str">
            <v>1820200519</v>
          </cell>
          <cell r="D2637" t="str">
            <v>ប៉ែន កណ្ណិការ</v>
          </cell>
          <cell r="E2637" t="str">
            <v>PEN KANIKA</v>
          </cell>
          <cell r="F2637" t="str">
            <v>0510000005407</v>
          </cell>
        </row>
        <row r="2638">
          <cell r="B2638" t="str">
            <v>ហែម ពៅ</v>
          </cell>
          <cell r="C2638" t="str">
            <v>1821400323</v>
          </cell>
          <cell r="D2638" t="str">
            <v>ហែម ពៅ</v>
          </cell>
          <cell r="E2638" t="str">
            <v>HEM POV</v>
          </cell>
          <cell r="F2638" t="str">
            <v>0510000004659</v>
          </cell>
        </row>
        <row r="2639">
          <cell r="B2639" t="str">
            <v>ស៊ុក សុភី</v>
          </cell>
          <cell r="C2639" t="str">
            <v>2851200271</v>
          </cell>
          <cell r="D2639" t="str">
            <v>ស៊ុក សុភី</v>
          </cell>
          <cell r="E2639" t="str">
            <v>SUK SOPHY</v>
          </cell>
          <cell r="F2639" t="str">
            <v>0510000005361</v>
          </cell>
        </row>
        <row r="2640">
          <cell r="B2640" t="str">
            <v>ងួន លក្ខណៈ</v>
          </cell>
          <cell r="C2640" t="str">
            <v>1790600168</v>
          </cell>
          <cell r="D2640" t="str">
            <v>ងួន លក្ខណៈ</v>
          </cell>
          <cell r="E2640" t="str">
            <v>NGUON LEAKHANAK</v>
          </cell>
          <cell r="F2640" t="str">
            <v>0510000004632</v>
          </cell>
        </row>
        <row r="2641">
          <cell r="B2641" t="str">
            <v>ឆុំ តូណា</v>
          </cell>
          <cell r="C2641" t="str">
            <v>1840300310</v>
          </cell>
          <cell r="D2641" t="str">
            <v>ឆុំ តូណា</v>
          </cell>
          <cell r="E2641" t="str">
            <v>CHHOM TONA</v>
          </cell>
          <cell r="F2641" t="str">
            <v>0510000005442</v>
          </cell>
        </row>
        <row r="2642">
          <cell r="B2642" t="str">
            <v>ញ៉ិល គីមហ៊ុយ</v>
          </cell>
          <cell r="C2642" t="str">
            <v>1820600258</v>
          </cell>
          <cell r="D2642" t="str">
            <v>ញ៉ិល គីមហ៊ុយ</v>
          </cell>
          <cell r="E2642" t="str">
            <v>GNIL KIMHUY</v>
          </cell>
          <cell r="F2642" t="str">
            <v>0510000004705</v>
          </cell>
        </row>
        <row r="2643">
          <cell r="B2643" t="str">
            <v>សុខ ជាគង់</v>
          </cell>
          <cell r="C2643" t="str">
            <v>1820600257</v>
          </cell>
          <cell r="D2643" t="str">
            <v>សុខ ជាគង់</v>
          </cell>
          <cell r="E2643" t="str">
            <v>SOK CHEAKUNG</v>
          </cell>
          <cell r="F2643" t="str">
            <v>0510000005183</v>
          </cell>
        </row>
        <row r="2644">
          <cell r="B2644" t="str">
            <v>ឆិល សំណាង</v>
          </cell>
          <cell r="C2644" t="str">
            <v>1821200541</v>
          </cell>
          <cell r="D2644" t="str">
            <v>ឆិល សំណាង</v>
          </cell>
          <cell r="E2644" t="str">
            <v>CHHEL SAMNANG</v>
          </cell>
          <cell r="F2644" t="str">
            <v>0510000005507</v>
          </cell>
        </row>
        <row r="2645">
          <cell r="B2645" t="str">
            <v>ហ៊ូ សុភ័ក្រ</v>
          </cell>
          <cell r="C2645" t="str">
            <v>2822000071</v>
          </cell>
          <cell r="D2645" t="str">
            <v>ហ៊ូ សុភ័ក្រ</v>
          </cell>
          <cell r="E2645" t="str">
            <v>HOU SOPHEAK</v>
          </cell>
          <cell r="F2645" t="str">
            <v>0510000005485</v>
          </cell>
        </row>
        <row r="2646">
          <cell r="B2646" t="str">
            <v>សេង ទិត្យ</v>
          </cell>
          <cell r="C2646" t="str">
            <v>1731800008</v>
          </cell>
          <cell r="D2646" t="str">
            <v>សេង ទិត្យ</v>
          </cell>
          <cell r="E2646" t="str">
            <v>SENG TITH</v>
          </cell>
          <cell r="F2646" t="str">
            <v>0510000004648</v>
          </cell>
        </row>
        <row r="2647">
          <cell r="B2647" t="str">
            <v>អៀង ឥរិយា</v>
          </cell>
          <cell r="C2647" t="str">
            <v>2790800187</v>
          </cell>
          <cell r="D2647" t="str">
            <v>អៀង ឥរិយា</v>
          </cell>
          <cell r="E2647" t="str">
            <v>EANG ERYA</v>
          </cell>
          <cell r="F2647" t="str">
            <v>0510000004608</v>
          </cell>
        </row>
        <row r="2648">
          <cell r="B2648" t="str">
            <v>អោ សំណាង</v>
          </cell>
          <cell r="C2648" t="str">
            <v>1792100391</v>
          </cell>
          <cell r="D2648" t="str">
            <v>អោ សំណាង</v>
          </cell>
          <cell r="E2648" t="str">
            <v>OR SAMNANG</v>
          </cell>
          <cell r="F2648" t="str">
            <v>0510000004586</v>
          </cell>
        </row>
        <row r="2649">
          <cell r="B2649" t="str">
            <v>វង់ សុខជាតិ</v>
          </cell>
          <cell r="C2649" t="str">
            <v>1881200090</v>
          </cell>
          <cell r="D2649" t="str">
            <v>វង់ សុខជាតិ</v>
          </cell>
          <cell r="E2649" t="str">
            <v>VONG SOKCHEAT</v>
          </cell>
          <cell r="F2649" t="str">
            <v>0510000005008</v>
          </cell>
        </row>
        <row r="2650">
          <cell r="B2650" t="str">
            <v>សាន ឌីណា</v>
          </cell>
          <cell r="C2650" t="str">
            <v>2840800203</v>
          </cell>
          <cell r="D2650" t="str">
            <v>សាន ឌីណា</v>
          </cell>
          <cell r="E2650" t="str">
            <v>SAN DYNA</v>
          </cell>
          <cell r="F2650" t="str">
            <v>0510000005628</v>
          </cell>
        </row>
        <row r="2651">
          <cell r="B2651" t="str">
            <v>អ៊ិន ចរិយា</v>
          </cell>
          <cell r="C2651" t="str">
            <v>2850700166</v>
          </cell>
          <cell r="D2651" t="str">
            <v>អ៊ិន ចរិយា</v>
          </cell>
          <cell r="E2651" t="str">
            <v>IN CHAKRIYA</v>
          </cell>
          <cell r="F2651" t="str">
            <v>0510000005574</v>
          </cell>
        </row>
        <row r="2652">
          <cell r="B2652" t="str">
            <v>សេង រេត</v>
          </cell>
          <cell r="C2652" t="str">
            <v>1730200042</v>
          </cell>
          <cell r="D2652" t="str">
            <v>សេង រេត</v>
          </cell>
          <cell r="E2652" t="str">
            <v>SENG RETH</v>
          </cell>
          <cell r="F2652" t="str">
            <v>0510000005434</v>
          </cell>
        </row>
        <row r="2653">
          <cell r="B2653" t="str">
            <v>ឯម ជាលី</v>
          </cell>
          <cell r="C2653" t="str">
            <v>1731400058</v>
          </cell>
          <cell r="D2653" t="str">
            <v>ឯម ជាលី</v>
          </cell>
          <cell r="E2653" t="str">
            <v>EM CHEALY</v>
          </cell>
          <cell r="F2653" t="str">
            <v>0510000005205</v>
          </cell>
        </row>
        <row r="2654">
          <cell r="B2654" t="str">
            <v>ពេជ វិច្ឆិរ៉ា</v>
          </cell>
          <cell r="C2654" t="str">
            <v>2681800002</v>
          </cell>
          <cell r="D2654" t="str">
            <v>ពេជ វិច្ឆិរ៉ា</v>
          </cell>
          <cell r="E2654" t="str">
            <v>PECH VICHHERA</v>
          </cell>
          <cell r="F2654" t="str">
            <v>0510000004788</v>
          </cell>
        </row>
        <row r="2655">
          <cell r="B2655" t="str">
            <v>ទួន ព្រហ៊ីម</v>
          </cell>
          <cell r="C2655" t="str">
            <v>1810400134</v>
          </cell>
          <cell r="D2655" t="str">
            <v>ទួន ព្រហ៊ីម</v>
          </cell>
          <cell r="E2655" t="str">
            <v>TOURN PROHIM</v>
          </cell>
          <cell r="F2655" t="str">
            <v>0510000004837</v>
          </cell>
        </row>
        <row r="2656">
          <cell r="B2656" t="str">
            <v>សុខ ចាន់ណារ៉េត</v>
          </cell>
          <cell r="C2656" t="str">
            <v>2870800201</v>
          </cell>
          <cell r="D2656" t="str">
            <v>សុខ ចាន់ណារ៉េត</v>
          </cell>
          <cell r="E2656" t="str">
            <v>SOK CHANNARETH</v>
          </cell>
          <cell r="F2656" t="str">
            <v>0510000005655</v>
          </cell>
        </row>
        <row r="2657">
          <cell r="B2657" t="str">
            <v>តូច ស៊ូអេង</v>
          </cell>
          <cell r="C2657" t="str">
            <v>2881200093</v>
          </cell>
          <cell r="D2657" t="str">
            <v>តូច ស៊ូអេង</v>
          </cell>
          <cell r="E2657" t="str">
            <v>TOUCH SO ENG</v>
          </cell>
          <cell r="F2657" t="str">
            <v>0510000005558</v>
          </cell>
        </row>
        <row r="2658">
          <cell r="B2658" t="str">
            <v>ម៉ៅ វណ្ណថា</v>
          </cell>
          <cell r="C2658">
            <v>1841400265</v>
          </cell>
          <cell r="D2658" t="str">
            <v>ម៉ៅ វណ្ណថា</v>
          </cell>
          <cell r="E2658" t="str">
            <v>MAO VANNTHA</v>
          </cell>
          <cell r="F2658" t="str">
            <v>0510000050731</v>
          </cell>
        </row>
        <row r="2659">
          <cell r="B2659" t="str">
            <v>ប៊ុយ ភិរុណ</v>
          </cell>
          <cell r="C2659" t="str">
            <v>1731400057</v>
          </cell>
          <cell r="D2659" t="str">
            <v>ប៊ុយ ភិរុណ</v>
          </cell>
          <cell r="E2659" t="str">
            <v>BU PHIRUN</v>
          </cell>
          <cell r="F2659" t="str">
            <v>0510000005598</v>
          </cell>
        </row>
        <row r="2660">
          <cell r="B2660" t="str">
            <v>ហ៊ុន រ៉ន</v>
          </cell>
          <cell r="C2660" t="str">
            <v>1852100448</v>
          </cell>
          <cell r="D2660" t="str">
            <v>ហ៊ុន រ៉ន</v>
          </cell>
          <cell r="E2660" t="str">
            <v>HUN RORN</v>
          </cell>
          <cell r="F2660" t="str">
            <v>0510000005345</v>
          </cell>
        </row>
        <row r="2661">
          <cell r="B2661" t="str">
            <v>ជា សុធីតា</v>
          </cell>
          <cell r="C2661" t="str">
            <v>2891200046</v>
          </cell>
          <cell r="D2661" t="str">
            <v>ជា សុធីតា</v>
          </cell>
          <cell r="E2661" t="str">
            <v>CHEA SOTHIDA</v>
          </cell>
          <cell r="F2661" t="str">
            <v>0510000005027</v>
          </cell>
        </row>
        <row r="2662">
          <cell r="B2662" t="str">
            <v>ស៊ុយ នៀង</v>
          </cell>
          <cell r="C2662" t="str">
            <v>1800800593</v>
          </cell>
          <cell r="D2662" t="str">
            <v>ស៊ុយ នៀង</v>
          </cell>
          <cell r="E2662" t="str">
            <v>SUY NEANG</v>
          </cell>
          <cell r="F2662" t="str">
            <v>0010002691383</v>
          </cell>
        </row>
        <row r="2663">
          <cell r="B2663" t="str">
            <v>អ៊ិន ជំនោរ</v>
          </cell>
          <cell r="C2663" t="str">
            <v>1760200183</v>
          </cell>
          <cell r="D2663" t="str">
            <v>អ៊ិន ជំនោរ</v>
          </cell>
          <cell r="E2663" t="str">
            <v>IN CHUMNO</v>
          </cell>
          <cell r="F2663" t="str">
            <v>0510000005302</v>
          </cell>
        </row>
        <row r="2664">
          <cell r="B2664" t="str">
            <v>ហៀម មៅ</v>
          </cell>
          <cell r="C2664" t="str">
            <v>1832100543</v>
          </cell>
          <cell r="D2664" t="str">
            <v>ហៀម មៅ</v>
          </cell>
          <cell r="E2664" t="str">
            <v>HEAM MEOU</v>
          </cell>
          <cell r="F2664" t="str">
            <v>0510000005582</v>
          </cell>
        </row>
        <row r="2665">
          <cell r="B2665" t="str">
            <v>ឯក សំណាង</v>
          </cell>
          <cell r="C2665" t="str">
            <v>1701200276</v>
          </cell>
          <cell r="D2665" t="str">
            <v>ឯក សំណាង</v>
          </cell>
          <cell r="E2665" t="str">
            <v>EK SAMNANG</v>
          </cell>
          <cell r="F2665" t="str">
            <v>0510000004462</v>
          </cell>
        </row>
        <row r="2666">
          <cell r="B2666" t="str">
            <v>ធឹម ប៊ុនរ័ត្ន</v>
          </cell>
          <cell r="C2666" t="str">
            <v>1821200471</v>
          </cell>
          <cell r="D2666" t="str">
            <v>ធឹម ប៊ុនរ័ត្ន</v>
          </cell>
          <cell r="E2666" t="str">
            <v>THEM BUNROTH</v>
          </cell>
          <cell r="F2666" t="str">
            <v>0510000004691</v>
          </cell>
        </row>
        <row r="2667">
          <cell r="B2667" t="str">
            <v>លី សុវណ្ណលាភ</v>
          </cell>
          <cell r="C2667" t="str">
            <v>2870900036</v>
          </cell>
          <cell r="D2667" t="str">
            <v>លី សុវណ្ណលាភ</v>
          </cell>
          <cell r="E2667" t="str">
            <v>LEE SOVANNLEAP</v>
          </cell>
          <cell r="F2667" t="str">
            <v>0510000005523</v>
          </cell>
        </row>
        <row r="2668">
          <cell r="B2668" t="str">
            <v>កែវ សុផល្លី</v>
          </cell>
          <cell r="C2668" t="str">
            <v>1880300202</v>
          </cell>
          <cell r="D2668" t="str">
            <v>កែវ សុផល្លី</v>
          </cell>
          <cell r="E2668" t="str">
            <v>KEO SOPHALY</v>
          </cell>
          <cell r="F2668" t="str">
            <v>0510000004478</v>
          </cell>
        </row>
        <row r="2669">
          <cell r="B2669" t="str">
            <v>អ៊ួន ពិសិដ្ឋ</v>
          </cell>
          <cell r="C2669" t="str">
            <v>1800300345</v>
          </cell>
          <cell r="D2669" t="str">
            <v>អ៊ួន ពិសិដ្ឋ</v>
          </cell>
          <cell r="E2669" t="str">
            <v>OURN PISETH</v>
          </cell>
          <cell r="F2669" t="str">
            <v>0510000004756</v>
          </cell>
        </row>
        <row r="2670">
          <cell r="B2670" t="str">
            <v>ម៉ាក់ មិនា</v>
          </cell>
          <cell r="C2670" t="str">
            <v>1820800350</v>
          </cell>
          <cell r="D2670" t="str">
            <v>ម៉ាក់ មិនា</v>
          </cell>
          <cell r="E2670" t="str">
            <v>MAK MINEA</v>
          </cell>
          <cell r="F2670" t="str">
            <v>0510000005604</v>
          </cell>
        </row>
        <row r="2671">
          <cell r="B2671" t="str">
            <v>ខឹម កែវគ្រឹស្នា</v>
          </cell>
          <cell r="C2671" t="str">
            <v>1821800030</v>
          </cell>
          <cell r="D2671" t="str">
            <v>ខឹម កែវគ្រឹស្នា</v>
          </cell>
          <cell r="E2671" t="str">
            <v>KHEM KEOCRESNA</v>
          </cell>
          <cell r="F2671" t="str">
            <v>0510000004624</v>
          </cell>
        </row>
        <row r="2672">
          <cell r="B2672" t="str">
            <v>ឯម ម៉ារ៉ូទ្រិច</v>
          </cell>
          <cell r="C2672" t="str">
            <v>1701500011</v>
          </cell>
          <cell r="D2672" t="str">
            <v>ឯម ម៉ារ៉ូទ្រិច</v>
          </cell>
          <cell r="E2672" t="str">
            <v>EM MAROTRICH</v>
          </cell>
          <cell r="F2672" t="str">
            <v>0510000004438</v>
          </cell>
        </row>
        <row r="2673">
          <cell r="B2673" t="str">
            <v>ភឿង ចាន់ណា</v>
          </cell>
          <cell r="C2673" t="str">
            <v>1870200272</v>
          </cell>
          <cell r="D2673" t="str">
            <v>ភឿង ចាន់ណា</v>
          </cell>
          <cell r="E2673" t="str">
            <v>PHOEUNG CHANNA</v>
          </cell>
          <cell r="F2673" t="str">
            <v>0510000012961</v>
          </cell>
        </row>
        <row r="2674">
          <cell r="B2674" t="str">
            <v>តាន់ កុសល</v>
          </cell>
          <cell r="C2674" t="str">
            <v>1790600182</v>
          </cell>
          <cell r="D2674" t="str">
            <v>តាន់ កុសល</v>
          </cell>
          <cell r="E2674" t="str">
            <v>TAN KOSAL</v>
          </cell>
          <cell r="F2674" t="str">
            <v>0480000024807</v>
          </cell>
        </row>
        <row r="2675">
          <cell r="B2675" t="str">
            <v>ងួន វីរៈ</v>
          </cell>
          <cell r="C2675" t="str">
            <v>1770800164</v>
          </cell>
          <cell r="D2675" t="str">
            <v>ងួន វីរៈ</v>
          </cell>
          <cell r="E2675" t="str">
            <v>NGUON VIRAK</v>
          </cell>
          <cell r="F2675" t="str">
            <v>0480000027776</v>
          </cell>
        </row>
        <row r="2676">
          <cell r="B2676" t="str">
            <v>គង់ សំណាង</v>
          </cell>
          <cell r="C2676">
            <v>1742000351</v>
          </cell>
          <cell r="D2676" t="str">
            <v>គង់ សំណាង</v>
          </cell>
          <cell r="E2676" t="str">
            <v>KONG SAMNANG</v>
          </cell>
          <cell r="F2676" t="str">
            <v>0510000004907</v>
          </cell>
        </row>
        <row r="2677">
          <cell r="B2677" t="str">
            <v>ម៉ឹល ផូ</v>
          </cell>
          <cell r="C2677" t="str">
            <v>1780700157</v>
          </cell>
          <cell r="D2677" t="str">
            <v>ម៉ឹល ផូ</v>
          </cell>
          <cell r="E2677" t="str">
            <v>MEL PHO</v>
          </cell>
          <cell r="F2677" t="str">
            <v>0480000024432</v>
          </cell>
        </row>
        <row r="2678">
          <cell r="B2678" t="str">
            <v>អ៊ាង នីសេវិនឌី</v>
          </cell>
          <cell r="C2678" t="str">
            <v>1811200470</v>
          </cell>
          <cell r="D2678" t="str">
            <v>អ៊ាង នីសេវិនឌី</v>
          </cell>
          <cell r="E2678" t="str">
            <v>EANG NISEVENDY</v>
          </cell>
          <cell r="F2678" t="str">
            <v>0480000025269</v>
          </cell>
        </row>
        <row r="2679">
          <cell r="B2679" t="str">
            <v>លឹម វណ្ណៈ</v>
          </cell>
          <cell r="C2679">
            <v>2850300240</v>
          </cell>
          <cell r="D2679" t="str">
            <v>លឹម វណ្ណៈ</v>
          </cell>
          <cell r="E2679" t="str">
            <v>LIM VANNAK</v>
          </cell>
          <cell r="F2679" t="str">
            <v>0010003432958</v>
          </cell>
        </row>
        <row r="2680">
          <cell r="B2680" t="str">
            <v>ព្រំ សុវណ្ណារី</v>
          </cell>
          <cell r="C2680" t="str">
            <v>2852100194</v>
          </cell>
          <cell r="D2680" t="str">
            <v>ព្រំ សុវណ្ណារី</v>
          </cell>
          <cell r="E2680" t="str">
            <v>PROM SOVANNARY</v>
          </cell>
          <cell r="F2680" t="str">
            <v>0480000026508</v>
          </cell>
        </row>
        <row r="2681">
          <cell r="B2681" t="str">
            <v>សរ ឡុង</v>
          </cell>
          <cell r="C2681" t="str">
            <v>1872100416</v>
          </cell>
          <cell r="D2681" t="str">
            <v>សរ ឡុង</v>
          </cell>
          <cell r="E2681" t="str">
            <v>SOR LONG</v>
          </cell>
          <cell r="F2681" t="str">
            <v>0480000024904</v>
          </cell>
        </row>
        <row r="2682">
          <cell r="B2682" t="str">
            <v>សួស រិទ្ធីរុង្គ</v>
          </cell>
          <cell r="C2682" t="str">
            <v>1820400115</v>
          </cell>
          <cell r="D2682" t="str">
            <v>សួស រិទ្ធីរុង្គ</v>
          </cell>
          <cell r="E2682" t="str">
            <v>SOUS RITHIRONG</v>
          </cell>
          <cell r="F2682" t="str">
            <v>0480000027792</v>
          </cell>
        </row>
        <row r="2683">
          <cell r="B2683" t="str">
            <v>លាង គង់ម៉េង</v>
          </cell>
          <cell r="C2683" t="str">
            <v>1830200469</v>
          </cell>
          <cell r="D2683" t="str">
            <v>លាង គង់ម៉េង</v>
          </cell>
          <cell r="E2683" t="str">
            <v>LEANG KONG MENG</v>
          </cell>
          <cell r="F2683" t="str">
            <v>0480000026737</v>
          </cell>
        </row>
        <row r="2684">
          <cell r="B2684" t="str">
            <v>សេក ពិសិដ្ឋ</v>
          </cell>
          <cell r="C2684">
            <v>1920800278</v>
          </cell>
          <cell r="D2684" t="str">
            <v>សេក ពិសិដ្ឋ</v>
          </cell>
          <cell r="E2684" t="str">
            <v>SEK PISETH</v>
          </cell>
          <cell r="F2684" t="str">
            <v>0420000143757</v>
          </cell>
        </row>
        <row r="2685">
          <cell r="B2685" t="str">
            <v>សរ ពុទ្ធិ</v>
          </cell>
          <cell r="C2685">
            <v>1882100721</v>
          </cell>
          <cell r="D2685" t="str">
            <v>សរ ពុទ្ធិ</v>
          </cell>
          <cell r="E2685" t="str">
            <v>SOR PUTHE</v>
          </cell>
          <cell r="F2685" t="str">
            <v>0420000143827</v>
          </cell>
        </row>
        <row r="2686">
          <cell r="B2686" t="str">
            <v>វ៉េង រដ្ឋា</v>
          </cell>
          <cell r="C2686">
            <v>1841200578</v>
          </cell>
          <cell r="D2686" t="str">
            <v>វ៉េង រដ្ឋា</v>
          </cell>
          <cell r="E2686" t="str">
            <v>VENG RATHA</v>
          </cell>
          <cell r="F2686" t="str">
            <v>0420000143781</v>
          </cell>
        </row>
        <row r="2687">
          <cell r="B2687" t="str">
            <v>លួន ធន</v>
          </cell>
          <cell r="C2687">
            <v>1840700396</v>
          </cell>
          <cell r="D2687" t="str">
            <v>លួន ធន</v>
          </cell>
          <cell r="E2687" t="str">
            <v>LUON THORN</v>
          </cell>
          <cell r="F2687" t="str">
            <v>0420000143846</v>
          </cell>
        </row>
        <row r="2688">
          <cell r="B2688" t="str">
            <v>មៀច ធីតា</v>
          </cell>
          <cell r="C2688">
            <v>2940800252</v>
          </cell>
          <cell r="D2688" t="str">
            <v>មៀច ធីតា</v>
          </cell>
          <cell r="E2688" t="str">
            <v>MEACH THIDA</v>
          </cell>
          <cell r="F2688" t="str">
            <v>0420000143797</v>
          </cell>
        </row>
        <row r="2689">
          <cell r="B2689" t="str">
            <v>ប៊ុន ចាន់ដារ៉ា</v>
          </cell>
          <cell r="C2689">
            <v>1931200271</v>
          </cell>
          <cell r="D2689" t="str">
            <v>ប៊ុន ចាន់ដារ៉ា</v>
          </cell>
          <cell r="E2689" t="str">
            <v>BUN CHANDARA</v>
          </cell>
          <cell r="F2689" t="str">
            <v>0420000143773</v>
          </cell>
        </row>
        <row r="2690">
          <cell r="B2690" t="str">
            <v>ជឿន សុខហេង</v>
          </cell>
          <cell r="C2690">
            <v>1850200342</v>
          </cell>
          <cell r="D2690" t="str">
            <v>ជឿន សុខហេង</v>
          </cell>
          <cell r="E2690" t="str">
            <v>CHOEUN SOKHENG</v>
          </cell>
          <cell r="F2690" t="str">
            <v>0420000151083</v>
          </cell>
        </row>
        <row r="2691">
          <cell r="B2691" t="str">
            <v>គិត ថៃសេង</v>
          </cell>
          <cell r="C2691">
            <v>1902100352</v>
          </cell>
          <cell r="D2691" t="str">
            <v>គិត ថៃសេង</v>
          </cell>
          <cell r="E2691" t="str">
            <v>KITH THAISENG</v>
          </cell>
          <cell r="F2691" t="str">
            <v>0480000357741</v>
          </cell>
        </row>
        <row r="2692">
          <cell r="B2692" t="str">
            <v>ឡុង តុលា</v>
          </cell>
          <cell r="C2692">
            <v>1922100341</v>
          </cell>
          <cell r="D2692" t="str">
            <v>ឡុង តុលា</v>
          </cell>
          <cell r="E2692" t="str">
            <v>LONG TOLA</v>
          </cell>
          <cell r="F2692" t="str">
            <v>0420000143854</v>
          </cell>
        </row>
        <row r="2693">
          <cell r="B2693" t="str">
            <v>ហុង ឡុងស្រេង</v>
          </cell>
          <cell r="C2693">
            <v>1900300436</v>
          </cell>
          <cell r="D2693" t="str">
            <v>ហុង ឡុងស្រេង</v>
          </cell>
          <cell r="E2693" t="str">
            <v>HONG LONGSRENG</v>
          </cell>
          <cell r="F2693" t="str">
            <v>0420000143749</v>
          </cell>
        </row>
        <row r="2694">
          <cell r="B2694" t="str">
            <v>ជុន ចន្នី</v>
          </cell>
          <cell r="C2694">
            <v>1930700229</v>
          </cell>
          <cell r="D2694" t="str">
            <v>ជុន ចន្នី</v>
          </cell>
          <cell r="E2694" t="str">
            <v>CHUN CHANNY</v>
          </cell>
          <cell r="F2694" t="str">
            <v>0420000143765</v>
          </cell>
        </row>
        <row r="2695">
          <cell r="B2695" t="str">
            <v>លៀង ស៊ុយគីម</v>
          </cell>
          <cell r="C2695" t="str">
            <v>1871200232</v>
          </cell>
          <cell r="D2695" t="str">
            <v>លៀង ស៊ុយគីម</v>
          </cell>
          <cell r="E2695" t="str">
            <v>LEANG SUYKIM</v>
          </cell>
          <cell r="F2695" t="str">
            <v>0480000026427</v>
          </cell>
        </row>
        <row r="2696">
          <cell r="B2696" t="str">
            <v>កៅ លីវាសនា</v>
          </cell>
          <cell r="C2696" t="str">
            <v>1870600142</v>
          </cell>
          <cell r="D2696" t="str">
            <v>កៅ លីវាសនា</v>
          </cell>
          <cell r="E2696" t="str">
            <v>KAO LYVEASNA</v>
          </cell>
          <cell r="F2696" t="str">
            <v>0480000026998</v>
          </cell>
        </row>
        <row r="2697">
          <cell r="B2697" t="str">
            <v>រស់ លីដា</v>
          </cell>
          <cell r="C2697" t="str">
            <v>2861200154</v>
          </cell>
          <cell r="D2697" t="str">
            <v>រស់ លីដា</v>
          </cell>
          <cell r="E2697" t="str">
            <v>ROS LIDA</v>
          </cell>
          <cell r="F2697" t="str">
            <v>0480000026524</v>
          </cell>
        </row>
        <row r="2698">
          <cell r="B2698" t="str">
            <v>លាង ឈាងអ៊ីម</v>
          </cell>
          <cell r="C2698" t="str">
            <v>2800300310</v>
          </cell>
          <cell r="D2698" t="str">
            <v>លាង ឈាងអ៊ីម</v>
          </cell>
          <cell r="E2698" t="str">
            <v>LEANG CHHEANG IM</v>
          </cell>
          <cell r="F2698" t="str">
            <v>0480000025021</v>
          </cell>
        </row>
        <row r="2699">
          <cell r="B2699" t="str">
            <v>ហួរ ស៊ុនហ៊ាប</v>
          </cell>
          <cell r="C2699" t="str">
            <v>2810300265</v>
          </cell>
          <cell r="D2699" t="str">
            <v>ហួរ ស៊ុនហ៊ាប</v>
          </cell>
          <cell r="E2699" t="str">
            <v>HOUR SUNHEAP</v>
          </cell>
          <cell r="F2699" t="str">
            <v>0480000024928</v>
          </cell>
        </row>
        <row r="2700">
          <cell r="B2700" t="str">
            <v>ហ៊ាន់ ចាន់ដារ៉ា</v>
          </cell>
          <cell r="C2700">
            <v>1902100380</v>
          </cell>
          <cell r="D2700" t="str">
            <v>ហ៊ាន់ ចាន់ដារ៉ា</v>
          </cell>
          <cell r="E2700" t="str">
            <v>HORNN CHANDARA</v>
          </cell>
          <cell r="F2700" t="str">
            <v>0010003920351</v>
          </cell>
        </row>
        <row r="2701">
          <cell r="B2701" t="str">
            <v>ឃុន ប៊ុនថាត</v>
          </cell>
          <cell r="C2701" t="str">
            <v>1850800272</v>
          </cell>
          <cell r="D2701" t="str">
            <v>ឃុន ប៊ុនថាត</v>
          </cell>
          <cell r="E2701" t="str">
            <v>KHUN BUNTHAT</v>
          </cell>
          <cell r="F2701" t="str">
            <v>0480000026206</v>
          </cell>
        </row>
        <row r="2702">
          <cell r="B2702" t="str">
            <v>ជឹម ចន្ថន</v>
          </cell>
          <cell r="C2702" t="str">
            <v>1791400336</v>
          </cell>
          <cell r="D2702" t="str">
            <v>ជឹម ចន្ថន</v>
          </cell>
          <cell r="E2702" t="str">
            <v>CHIM CHANTHAN</v>
          </cell>
          <cell r="F2702" t="str">
            <v>0480000026753</v>
          </cell>
        </row>
        <row r="2703">
          <cell r="B2703" t="str">
            <v>យឹម សម្ផស្ស</v>
          </cell>
          <cell r="C2703" t="str">
            <v>2811200323</v>
          </cell>
          <cell r="D2703" t="str">
            <v>យឹម សម្ផស្ស</v>
          </cell>
          <cell r="E2703" t="str">
            <v>YIM SOMPHORS</v>
          </cell>
          <cell r="F2703" t="str">
            <v>0480000024696</v>
          </cell>
        </row>
        <row r="2704">
          <cell r="B2704" t="str">
            <v>ព្រំ ចន្ធី</v>
          </cell>
          <cell r="C2704" t="str">
            <v>1822000200</v>
          </cell>
          <cell r="D2704" t="str">
            <v>ព្រំ ចន្ធី</v>
          </cell>
          <cell r="E2704" t="str">
            <v>PROM CHANTHY</v>
          </cell>
          <cell r="F2704" t="str">
            <v>0480000026974</v>
          </cell>
        </row>
        <row r="2705">
          <cell r="B2705" t="str">
            <v>ឈន ម៉េងឃាង</v>
          </cell>
          <cell r="C2705">
            <v>1851400220</v>
          </cell>
          <cell r="D2705" t="str">
            <v>ឈន ម៉េងឃាង</v>
          </cell>
          <cell r="E2705" t="str">
            <v>CHHORN MENG
KHEANG</v>
          </cell>
          <cell r="F2705" t="str">
            <v>0480000024057</v>
          </cell>
        </row>
        <row r="2706">
          <cell r="B2706" t="str">
            <v>សេង កុសល</v>
          </cell>
          <cell r="C2706" t="str">
            <v>1820800425</v>
          </cell>
          <cell r="D2706" t="str">
            <v>សេង កុសល</v>
          </cell>
          <cell r="E2706" t="str">
            <v>SENG KOSAL</v>
          </cell>
          <cell r="F2706" t="str">
            <v>0480000024742</v>
          </cell>
        </row>
        <row r="2707">
          <cell r="B2707" t="str">
            <v>ប៉ុក ឌីដា</v>
          </cell>
          <cell r="C2707" t="str">
            <v>2821200276</v>
          </cell>
          <cell r="D2707" t="str">
            <v>ប៉ុក ឌីដា</v>
          </cell>
          <cell r="E2707" t="str">
            <v>POK DYDA</v>
          </cell>
          <cell r="F2707" t="str">
            <v>0480000026718</v>
          </cell>
        </row>
        <row r="2708">
          <cell r="B2708" t="str">
            <v>ឡុញ ធារី</v>
          </cell>
          <cell r="C2708" t="str">
            <v>2801200298</v>
          </cell>
          <cell r="D2708" t="str">
            <v>ឡុញ ធារី</v>
          </cell>
          <cell r="E2708" t="str">
            <v>LONH THEARY</v>
          </cell>
          <cell r="F2708" t="str">
            <v>0480000024785</v>
          </cell>
        </row>
        <row r="2709">
          <cell r="B2709" t="str">
            <v>តាន់ សុខគា</v>
          </cell>
          <cell r="C2709" t="str">
            <v>2861500107</v>
          </cell>
          <cell r="D2709" t="str">
            <v>តាន់ សុខគា</v>
          </cell>
          <cell r="E2709" t="str">
            <v>TAN SOKKEA</v>
          </cell>
          <cell r="F2709" t="str">
            <v>0480000027423</v>
          </cell>
        </row>
        <row r="2710">
          <cell r="B2710" t="str">
            <v>សៀង រ៉ាវីន</v>
          </cell>
          <cell r="C2710" t="str">
            <v>2890600162</v>
          </cell>
          <cell r="D2710" t="str">
            <v>សៀង រ៉ាវីន</v>
          </cell>
          <cell r="E2710" t="str">
            <v>SEANG RAVIN</v>
          </cell>
          <cell r="F2710" t="str">
            <v>0480000025978</v>
          </cell>
        </row>
        <row r="2711">
          <cell r="B2711" t="str">
            <v>សៀម សុជាតា</v>
          </cell>
          <cell r="C2711" t="str">
            <v>2871200143</v>
          </cell>
          <cell r="D2711" t="str">
            <v>សៀម សុជាតា</v>
          </cell>
          <cell r="E2711" t="str">
            <v>SEAM SOCHEATA</v>
          </cell>
          <cell r="F2711" t="str">
            <v>0480000025013</v>
          </cell>
        </row>
        <row r="2712">
          <cell r="B2712" t="str">
            <v>វង វុត្ថា</v>
          </cell>
          <cell r="C2712">
            <v>1862100506</v>
          </cell>
          <cell r="D2712" t="str">
            <v>វង វុត្ថា</v>
          </cell>
          <cell r="E2712" t="str">
            <v>VONG VUTHA</v>
          </cell>
          <cell r="F2712" t="str">
            <v>0480000099637</v>
          </cell>
        </row>
        <row r="2713">
          <cell r="B2713" t="str">
            <v>សូ លក្ខិណា</v>
          </cell>
          <cell r="C2713" t="str">
            <v>2861200155</v>
          </cell>
          <cell r="D2713" t="str">
            <v>សូ លក្ខិណា</v>
          </cell>
          <cell r="E2713" t="str">
            <v>SO LEAKHENA</v>
          </cell>
          <cell r="F2713" t="str">
            <v>0480000024459</v>
          </cell>
        </row>
        <row r="2714">
          <cell r="B2714" t="str">
            <v>យ៉ាត ខន្តី</v>
          </cell>
          <cell r="C2714" t="str">
            <v>2860800213</v>
          </cell>
          <cell r="D2714" t="str">
            <v>យ៉ាត ខន្តី</v>
          </cell>
          <cell r="E2714" t="str">
            <v>YAT KHANTEY</v>
          </cell>
          <cell r="F2714" t="str">
            <v>0480000024505</v>
          </cell>
        </row>
        <row r="2715">
          <cell r="B2715" t="str">
            <v>អ៊ិន សុគន្ធា</v>
          </cell>
          <cell r="C2715" t="str">
            <v>1820700342</v>
          </cell>
          <cell r="D2715" t="str">
            <v>អ៊ិន សុគន្ធា</v>
          </cell>
          <cell r="E2715" t="str">
            <v>IN SOKUNTHEA</v>
          </cell>
          <cell r="F2715" t="str">
            <v>0480000025854</v>
          </cell>
        </row>
        <row r="2716">
          <cell r="B2716" t="str">
            <v>ព្រំ ខៀន</v>
          </cell>
          <cell r="C2716" t="str">
            <v>2841200264</v>
          </cell>
          <cell r="D2716" t="str">
            <v>ព្រំ ខៀន</v>
          </cell>
          <cell r="E2716" t="str">
            <v>PRUM KHIEN</v>
          </cell>
          <cell r="F2716" t="str">
            <v>0480000026907</v>
          </cell>
        </row>
        <row r="2717">
          <cell r="B2717" t="str">
            <v>សុខ គឹមឡា</v>
          </cell>
          <cell r="C2717">
            <v>2892100310</v>
          </cell>
          <cell r="D2717" t="str">
            <v>សុខ គឹមឡា</v>
          </cell>
          <cell r="E2717" t="str">
            <v>SOK KIMLA</v>
          </cell>
          <cell r="F2717" t="str">
            <v>0480000099308</v>
          </cell>
        </row>
        <row r="2718">
          <cell r="B2718" t="str">
            <v>ស៊ុន សុកគន្ធា</v>
          </cell>
          <cell r="C2718" t="str">
            <v>2880600149</v>
          </cell>
          <cell r="D2718" t="str">
            <v>ស៊ុន សុកគន្ធា</v>
          </cell>
          <cell r="E2718" t="str">
            <v>SUN SOK KUNTHEA</v>
          </cell>
          <cell r="F2718" t="str">
            <v>0480000025064</v>
          </cell>
        </row>
        <row r="2719">
          <cell r="B2719" t="str">
            <v>ឆាយ ហុកលាង</v>
          </cell>
          <cell r="C2719" t="str">
            <v>1850600209</v>
          </cell>
          <cell r="D2719" t="str">
            <v>ឆាយ ហុកលាង</v>
          </cell>
          <cell r="E2719" t="str">
            <v>CHHAY HOK LEANG</v>
          </cell>
          <cell r="F2719" t="str">
            <v>0480000027318</v>
          </cell>
        </row>
        <row r="2720">
          <cell r="B2720" t="str">
            <v>សួង ច័ន្ទគ្រឺស្នា</v>
          </cell>
          <cell r="C2720" t="str">
            <v>1851000063</v>
          </cell>
          <cell r="D2720" t="str">
            <v>សួង ច័ន្ទគ្រឺស្នា</v>
          </cell>
          <cell r="E2720" t="str">
            <v>SUONG CHANKROE
SNA</v>
          </cell>
          <cell r="F2720" t="str">
            <v>0480000026688</v>
          </cell>
        </row>
        <row r="2721">
          <cell r="B2721" t="str">
            <v>ជា សុវណ្ណច័ន្ទរស្មី</v>
          </cell>
          <cell r="C2721">
            <v>1881200334</v>
          </cell>
          <cell r="D2721" t="str">
            <v>ជា សុវណ្ណច័ន្ទរស្មី</v>
          </cell>
          <cell r="E2721" t="str">
            <v>CHEA SOVANCHAN
RAKSMEY</v>
          </cell>
          <cell r="F2721" t="str">
            <v>0010003920432</v>
          </cell>
        </row>
        <row r="2722">
          <cell r="B2722" t="str">
            <v>ហុង មុំ</v>
          </cell>
          <cell r="C2722" t="str">
            <v>2871400124</v>
          </cell>
          <cell r="D2722" t="str">
            <v>ហុង មុំ</v>
          </cell>
          <cell r="E2722" t="str">
            <v>HONG MOM</v>
          </cell>
          <cell r="F2722" t="str">
            <v>0480000025242</v>
          </cell>
        </row>
        <row r="2723">
          <cell r="B2723" t="str">
            <v>ឃឹម រ៉ាដា</v>
          </cell>
          <cell r="C2723" t="str">
            <v>1820400140</v>
          </cell>
          <cell r="D2723" t="str">
            <v>ឃឹម រ៉ាដា</v>
          </cell>
          <cell r="E2723" t="str">
            <v>KHIM RADA</v>
          </cell>
          <cell r="F2723" t="str">
            <v>0480000027636</v>
          </cell>
        </row>
        <row r="2724">
          <cell r="B2724" t="str">
            <v>វ៉ាន់ សុភា</v>
          </cell>
          <cell r="C2724" t="str">
            <v>2840800250</v>
          </cell>
          <cell r="D2724" t="str">
            <v>វ៉ាន់ សុភា</v>
          </cell>
          <cell r="E2724" t="str">
            <v>VANN SOPHEA</v>
          </cell>
          <cell r="F2724" t="str">
            <v>0480000027741</v>
          </cell>
        </row>
        <row r="2725">
          <cell r="B2725" t="str">
            <v>ឡឹក ចាន់ថា</v>
          </cell>
          <cell r="C2725" t="str">
            <v>1820700394</v>
          </cell>
          <cell r="D2725" t="str">
            <v>ឡឹក ចាន់ថា</v>
          </cell>
          <cell r="E2725" t="str">
            <v>LOEUK CHANTHA</v>
          </cell>
          <cell r="F2725" t="str">
            <v>0480000025714</v>
          </cell>
        </row>
        <row r="2726">
          <cell r="B2726" t="str">
            <v>លី សុផាន់</v>
          </cell>
          <cell r="C2726" t="str">
            <v>1772100213</v>
          </cell>
          <cell r="D2726" t="str">
            <v>លី សុផាន់</v>
          </cell>
          <cell r="E2726" t="str">
            <v>LY SOPHANN</v>
          </cell>
          <cell r="F2726" t="str">
            <v>0480000026699</v>
          </cell>
        </row>
        <row r="2727">
          <cell r="B2727" t="str">
            <v>តឿ បញ្ញា</v>
          </cell>
          <cell r="C2727">
            <v>1901200186</v>
          </cell>
          <cell r="D2727" t="str">
            <v>តឿ បញ្ញា</v>
          </cell>
          <cell r="E2727" t="str">
            <v>TOEU PANHA</v>
          </cell>
          <cell r="F2727" t="str">
            <v>0480000099227</v>
          </cell>
        </row>
        <row r="2728">
          <cell r="B2728" t="str">
            <v>ម៉េង អេដែត</v>
          </cell>
          <cell r="C2728" t="str">
            <v>1840800379</v>
          </cell>
          <cell r="D2728" t="str">
            <v>ម៉េង អេដែត</v>
          </cell>
          <cell r="E2728" t="str">
            <v>MENG EDETH</v>
          </cell>
          <cell r="F2728" t="str">
            <v>0480000024548</v>
          </cell>
        </row>
        <row r="2729">
          <cell r="B2729" t="str">
            <v>ង៉ុយ យុទ្ធា</v>
          </cell>
          <cell r="C2729">
            <v>1880500160</v>
          </cell>
          <cell r="D2729" t="str">
            <v>ង៉ុយ យុទ្ធា</v>
          </cell>
          <cell r="E2729" t="str">
            <v>NGUY YUTHEAR</v>
          </cell>
          <cell r="F2729" t="str">
            <v>0450000061207</v>
          </cell>
        </row>
        <row r="2730">
          <cell r="B2730" t="str">
            <v>តេង សុខឡៃ</v>
          </cell>
          <cell r="C2730">
            <v>2902100396</v>
          </cell>
          <cell r="D2730" t="str">
            <v>តេង សុខឡៃ</v>
          </cell>
          <cell r="E2730" t="str">
            <v>TENG SOKLAY</v>
          </cell>
          <cell r="F2730" t="str">
            <v>0480000177549</v>
          </cell>
        </row>
        <row r="2731">
          <cell r="B2731" t="str">
            <v>ឈឿន ប៊ុនថេត</v>
          </cell>
          <cell r="C2731">
            <v>1880800400</v>
          </cell>
          <cell r="D2731" t="str">
            <v>ឈឿន ប៊ុនថេត</v>
          </cell>
          <cell r="E2731" t="str">
            <v>CHHOUEN BUNTHEAT</v>
          </cell>
          <cell r="F2731" t="str">
            <v>0480000177751</v>
          </cell>
        </row>
        <row r="2732">
          <cell r="B2732" t="str">
            <v>ម៉េង ទ្រី</v>
          </cell>
          <cell r="C2732" t="str">
            <v>1910800288</v>
          </cell>
          <cell r="D2732" t="str">
            <v>ម៉េង ទ្រី</v>
          </cell>
          <cell r="E2732" t="str">
            <v>MENG TRY</v>
          </cell>
          <cell r="F2732">
            <v>480000177767</v>
          </cell>
        </row>
        <row r="2733">
          <cell r="B2733" t="str">
            <v>ឡាយ ធូ</v>
          </cell>
          <cell r="C2733" t="str">
            <v>1811200471</v>
          </cell>
          <cell r="D2733" t="str">
            <v>ឡាយ ធូ</v>
          </cell>
          <cell r="E2733" t="str">
            <v>LAY THOU</v>
          </cell>
          <cell r="F2733" t="str">
            <v>0480000027202</v>
          </cell>
        </row>
        <row r="2734">
          <cell r="B2734" t="str">
            <v>យ៉ើ សារី</v>
          </cell>
          <cell r="C2734" t="str">
            <v>1831800036</v>
          </cell>
          <cell r="D2734" t="str">
            <v>យ៉ើ សារី</v>
          </cell>
          <cell r="E2734" t="str">
            <v>YER SARY</v>
          </cell>
          <cell r="F2734" t="str">
            <v>0480000024033</v>
          </cell>
        </row>
        <row r="2735">
          <cell r="B2735" t="str">
            <v>អ៊ន់ សុខា</v>
          </cell>
          <cell r="C2735">
            <v>1881200283</v>
          </cell>
          <cell r="D2735" t="str">
            <v>អ៊ន់ សុខា</v>
          </cell>
          <cell r="E2735" t="str">
            <v>UN SOKHA</v>
          </cell>
          <cell r="F2735" t="str">
            <v>0480000249892</v>
          </cell>
        </row>
        <row r="2736">
          <cell r="B2736" t="str">
            <v>ផុន ផាន្នី</v>
          </cell>
          <cell r="C2736" t="str">
            <v>1870800237</v>
          </cell>
          <cell r="D2736" t="str">
            <v>ផុន ផាន្នី</v>
          </cell>
          <cell r="E2736" t="str">
            <v>PHON PHANNY</v>
          </cell>
          <cell r="F2736" t="str">
            <v>0480000026238</v>
          </cell>
        </row>
        <row r="2737">
          <cell r="B2737" t="str">
            <v>ស្រី សុខគង់</v>
          </cell>
          <cell r="C2737" t="str">
            <v>1850800242</v>
          </cell>
          <cell r="D2737" t="str">
            <v>ស្រី សុខគង់</v>
          </cell>
          <cell r="E2737" t="str">
            <v>SREY SOKONG</v>
          </cell>
          <cell r="F2737" t="str">
            <v>0480000026931</v>
          </cell>
        </row>
        <row r="2738">
          <cell r="B2738" t="str">
            <v>ប្រាក់ វុទ្ធី</v>
          </cell>
          <cell r="C2738">
            <v>1851200365</v>
          </cell>
          <cell r="D2738" t="str">
            <v>ប្រាក់ វុទ្ធី</v>
          </cell>
          <cell r="E2738" t="str">
            <v>PRAK VUTHY</v>
          </cell>
          <cell r="F2738" t="str">
            <v>0130000189414</v>
          </cell>
        </row>
        <row r="2739">
          <cell r="B2739" t="str">
            <v>មាស វិស្ណុ</v>
          </cell>
          <cell r="C2739">
            <v>1812000104</v>
          </cell>
          <cell r="D2739" t="str">
            <v>មាស វិស្ណុ</v>
          </cell>
          <cell r="E2739" t="str">
            <v>MEAS VISHNU</v>
          </cell>
          <cell r="F2739" t="str">
            <v>0020000463559</v>
          </cell>
        </row>
        <row r="2740">
          <cell r="B2740" t="str">
            <v>គី សុភឿន</v>
          </cell>
          <cell r="C2740">
            <v>1852100457</v>
          </cell>
          <cell r="D2740" t="str">
            <v>គី សុភឿន</v>
          </cell>
          <cell r="E2740" t="str">
            <v>KY SOPHOEUN</v>
          </cell>
          <cell r="F2740" t="str">
            <v>0010003516798</v>
          </cell>
        </row>
        <row r="2741">
          <cell r="B2741" t="str">
            <v>មេម សក្កដា</v>
          </cell>
          <cell r="C2741">
            <v>1900700216</v>
          </cell>
          <cell r="D2741" t="str">
            <v>មេម សក្កដា</v>
          </cell>
          <cell r="E2741" t="str">
            <v>MEM SAKADA</v>
          </cell>
          <cell r="F2741" t="str">
            <v>0480000099297</v>
          </cell>
        </row>
        <row r="2742">
          <cell r="B2742" t="str">
            <v>គ្រួច ប៊ុនហួន</v>
          </cell>
          <cell r="C2742" t="str">
            <v>1830800431</v>
          </cell>
          <cell r="D2742" t="str">
            <v>គ្រួច ប៊ុនហួន</v>
          </cell>
          <cell r="E2742" t="str">
            <v>KRUOCH BUNHUON</v>
          </cell>
          <cell r="F2742" t="str">
            <v>0480000027083</v>
          </cell>
        </row>
        <row r="2743">
          <cell r="B2743" t="str">
            <v>គួន វន្នី</v>
          </cell>
          <cell r="C2743" t="str">
            <v>1792100363</v>
          </cell>
          <cell r="D2743" t="str">
            <v>គួន វន្នី</v>
          </cell>
          <cell r="E2743" t="str">
            <v>KOUN VANNY</v>
          </cell>
          <cell r="F2743" t="str">
            <v>0480000025838</v>
          </cell>
        </row>
        <row r="2744">
          <cell r="B2744" t="str">
            <v>វ៉យ ឡាទីន</v>
          </cell>
          <cell r="C2744" t="str">
            <v>1790300370</v>
          </cell>
          <cell r="D2744" t="str">
            <v>វ៉យ ឡាទីន</v>
          </cell>
          <cell r="E2744" t="str">
            <v>VOY LATIN</v>
          </cell>
          <cell r="F2744" t="str">
            <v>0480000025633</v>
          </cell>
        </row>
        <row r="2745">
          <cell r="B2745" t="str">
            <v>កើត អាគីណេ</v>
          </cell>
          <cell r="C2745">
            <v>1901200187</v>
          </cell>
          <cell r="D2745" t="str">
            <v>កើត អាគីណេ</v>
          </cell>
          <cell r="E2745" t="str">
            <v>KOEUT AKINE</v>
          </cell>
          <cell r="F2745" t="str">
            <v>0480000099289</v>
          </cell>
        </row>
        <row r="2746">
          <cell r="B2746" t="str">
            <v>សាយ ភារៈ</v>
          </cell>
          <cell r="C2746" t="str">
            <v>1800800576</v>
          </cell>
          <cell r="D2746" t="str">
            <v>សាយ ភារៈ</v>
          </cell>
          <cell r="E2746" t="str">
            <v>SAY PHEAREAK</v>
          </cell>
          <cell r="F2746" t="str">
            <v>0480000025536</v>
          </cell>
        </row>
        <row r="2747">
          <cell r="B2747" t="str">
            <v>ង៉ូវ រិទ្ធី</v>
          </cell>
          <cell r="C2747" t="str">
            <v>1841200349</v>
          </cell>
          <cell r="D2747" t="str">
            <v>ង៉ូវ រិទ្ធី</v>
          </cell>
          <cell r="E2747" t="str">
            <v>NGOV RITHY</v>
          </cell>
          <cell r="F2747" t="str">
            <v>0480000027687</v>
          </cell>
        </row>
        <row r="2748">
          <cell r="B2748" t="str">
            <v>ឈឿន ឆាត</v>
          </cell>
          <cell r="C2748" t="str">
            <v>1810800434</v>
          </cell>
          <cell r="D2748" t="str">
            <v>ឈឿន ឆាត</v>
          </cell>
          <cell r="E2748" t="str">
            <v>CHHOEUN CHHAT</v>
          </cell>
          <cell r="F2748" t="str">
            <v>0480000023948</v>
          </cell>
        </row>
        <row r="2749">
          <cell r="B2749" t="str">
            <v>ឆែម ជាងឡុង</v>
          </cell>
          <cell r="C2749" t="str">
            <v>1880300304</v>
          </cell>
          <cell r="D2749" t="str">
            <v>ឆែម ជាងឡុង</v>
          </cell>
          <cell r="E2749" t="str">
            <v>CHHEM CHEANGLONG</v>
          </cell>
          <cell r="F2749" t="str">
            <v>0480000026095</v>
          </cell>
        </row>
        <row r="2750">
          <cell r="B2750" t="str">
            <v>ហន រ៉ាមី</v>
          </cell>
          <cell r="C2750" t="str">
            <v>1850600182</v>
          </cell>
          <cell r="D2750" t="str">
            <v>ហន រ៉ាមី</v>
          </cell>
          <cell r="E2750" t="str">
            <v>HAN RA MY</v>
          </cell>
          <cell r="F2750" t="str">
            <v>0480000025889</v>
          </cell>
        </row>
        <row r="2751">
          <cell r="B2751" t="str">
            <v>អឹម វណ្ណៈ</v>
          </cell>
          <cell r="C2751">
            <v>1832100539</v>
          </cell>
          <cell r="D2751" t="str">
            <v>អឹម វណ្ណៈ</v>
          </cell>
          <cell r="E2751" t="str">
            <v>OEM VANNAK</v>
          </cell>
          <cell r="F2751" t="str">
            <v>0480000109128</v>
          </cell>
        </row>
        <row r="2752">
          <cell r="B2752" t="str">
            <v>ផឹង សារី</v>
          </cell>
          <cell r="C2752">
            <v>1842100510</v>
          </cell>
          <cell r="D2752" t="str">
            <v>ផឹង សារី</v>
          </cell>
          <cell r="E2752" t="str">
            <v>PHOENG SARY</v>
          </cell>
          <cell r="F2752" t="str">
            <v>0010003722428</v>
          </cell>
        </row>
        <row r="2753">
          <cell r="B2753" t="str">
            <v>ចាន់ សុភា</v>
          </cell>
          <cell r="C2753">
            <v>2870800328</v>
          </cell>
          <cell r="D2753" t="str">
            <v>ចាន់ សុភា</v>
          </cell>
          <cell r="E2753" t="str">
            <v>CHAN SOPHEA</v>
          </cell>
          <cell r="F2753" t="str">
            <v>0010003910607</v>
          </cell>
        </row>
        <row r="2754">
          <cell r="B2754" t="str">
            <v>ញឿក ភារម្យ</v>
          </cell>
          <cell r="C2754">
            <v>1892100412</v>
          </cell>
          <cell r="D2754" t="str">
            <v>ញឿក ភារម្យ</v>
          </cell>
          <cell r="E2754" t="str">
            <v>NHOEURK PHEARUM</v>
          </cell>
          <cell r="F2754" t="str">
            <v>0010003910542</v>
          </cell>
        </row>
        <row r="2755">
          <cell r="B2755" t="str">
            <v>ហ៊ាង វុត្ថា</v>
          </cell>
          <cell r="C2755">
            <v>2882100391</v>
          </cell>
          <cell r="D2755" t="str">
            <v>ហ៊ាង វុត្ថា</v>
          </cell>
          <cell r="E2755" t="str">
            <v>HEANG VUTHA</v>
          </cell>
          <cell r="F2755" t="str">
            <v>0480000177627</v>
          </cell>
        </row>
        <row r="2756">
          <cell r="B2756" t="str">
            <v>ហេង សន្និដ្ឋា</v>
          </cell>
          <cell r="C2756">
            <v>2902100397</v>
          </cell>
          <cell r="D2756" t="str">
            <v>ហេង សន្និដ្ឋា</v>
          </cell>
          <cell r="E2756" t="str">
            <v>HENG SONITHA</v>
          </cell>
          <cell r="F2756" t="str">
            <v>0480000177603</v>
          </cell>
        </row>
        <row r="2757">
          <cell r="B2757" t="str">
            <v>ខាត់ ព្រំសុចិត្រា</v>
          </cell>
          <cell r="C2757" t="str">
            <v>1822100457</v>
          </cell>
          <cell r="D2757" t="str">
            <v>ខាត់ ព្រំសុចិត្រា</v>
          </cell>
          <cell r="E2757" t="str">
            <v>KHAT PRUMSOCHETRA</v>
          </cell>
          <cell r="F2757" t="str">
            <v>0480000024734</v>
          </cell>
        </row>
        <row r="2758">
          <cell r="B2758" t="str">
            <v>វ៉ែន ឈុនហាក់</v>
          </cell>
          <cell r="C2758" t="str">
            <v>1830600235</v>
          </cell>
          <cell r="D2758" t="str">
            <v>វ៉ែន ឈុនហាក់</v>
          </cell>
          <cell r="E2758" t="str">
            <v>VEN CHHUN HAK</v>
          </cell>
          <cell r="F2758" t="str">
            <v>0480000026125</v>
          </cell>
        </row>
        <row r="2759">
          <cell r="B2759" t="str">
            <v>ហេង រដ្ឋា</v>
          </cell>
          <cell r="C2759" t="str">
            <v>1840600206</v>
          </cell>
          <cell r="D2759" t="str">
            <v>ហេង រដ្ឋា</v>
          </cell>
          <cell r="E2759" t="str">
            <v>HENG RATHA</v>
          </cell>
          <cell r="F2759" t="str">
            <v>0480000027849</v>
          </cell>
        </row>
        <row r="2760">
          <cell r="B2760" t="str">
            <v>តៃ សុខណា</v>
          </cell>
          <cell r="C2760">
            <v>2912100211</v>
          </cell>
          <cell r="D2760" t="str">
            <v>តៃ សុខណា</v>
          </cell>
          <cell r="E2760" t="str">
            <v>TAY SOKNA</v>
          </cell>
          <cell r="F2760" t="str">
            <v>0480000099203</v>
          </cell>
        </row>
        <row r="2761">
          <cell r="B2761" t="str">
            <v>ធូ ថាវី</v>
          </cell>
          <cell r="C2761">
            <v>2821200275</v>
          </cell>
          <cell r="D2761" t="str">
            <v>ធូ ថាវី</v>
          </cell>
          <cell r="E2761" t="str">
            <v>THOU THAVY</v>
          </cell>
          <cell r="F2761" t="str">
            <v>0480000026532</v>
          </cell>
        </row>
        <row r="2762">
          <cell r="B2762" t="str">
            <v>កែវ សុភារុន</v>
          </cell>
          <cell r="C2762" t="str">
            <v>1771400146</v>
          </cell>
          <cell r="D2762" t="str">
            <v>កែវ សុភារុន</v>
          </cell>
          <cell r="E2762" t="str">
            <v>KEO SOPHEARUN</v>
          </cell>
          <cell r="F2762" t="str">
            <v>0480000026478</v>
          </cell>
        </row>
        <row r="2763">
          <cell r="B2763" t="str">
            <v>ទិត្យ សុភាវ៉ាត</v>
          </cell>
          <cell r="C2763" t="str">
            <v>1821500164</v>
          </cell>
          <cell r="D2763" t="str">
            <v>ទិត្យ សុភាវ៉ាត</v>
          </cell>
          <cell r="E2763" t="str">
            <v>TIT SOPHEAVAT</v>
          </cell>
          <cell r="F2763" t="str">
            <v>0480000027334</v>
          </cell>
        </row>
        <row r="2764">
          <cell r="B2764" t="str">
            <v>សាំង សុខសុផល</v>
          </cell>
          <cell r="C2764">
            <v>1791200118</v>
          </cell>
          <cell r="D2764" t="str">
            <v>សាំង សុខសុផល</v>
          </cell>
          <cell r="E2764" t="str">
            <v>SAING SOKHSOPHAL</v>
          </cell>
          <cell r="F2764" t="str">
            <v>0020000435148</v>
          </cell>
        </row>
        <row r="2765">
          <cell r="B2765" t="str">
            <v>សុខ ណា</v>
          </cell>
          <cell r="C2765" t="str">
            <v>1841200467</v>
          </cell>
          <cell r="D2765" t="str">
            <v>សុខ ណា</v>
          </cell>
          <cell r="E2765" t="str">
            <v>SOK NA</v>
          </cell>
          <cell r="F2765" t="str">
            <v>0010003126884</v>
          </cell>
        </row>
        <row r="2766">
          <cell r="B2766" t="str">
            <v>ប៉ែន ស៊ីណាន់</v>
          </cell>
          <cell r="C2766">
            <v>1890700273</v>
          </cell>
          <cell r="D2766" t="str">
            <v>ប៉ែន ស៊ីណាន់</v>
          </cell>
          <cell r="E2766" t="str">
            <v>PEN SINANN</v>
          </cell>
          <cell r="F2766" t="str">
            <v>0480000203175</v>
          </cell>
        </row>
        <row r="2767">
          <cell r="B2767" t="str">
            <v>នាង រតនា</v>
          </cell>
          <cell r="C2767" t="str">
            <v>2841400079</v>
          </cell>
          <cell r="D2767" t="str">
            <v>នាង រតនា</v>
          </cell>
          <cell r="E2767" t="str">
            <v>NEANG RATTNA</v>
          </cell>
          <cell r="F2767" t="str">
            <v>0480000026087</v>
          </cell>
        </row>
        <row r="2768">
          <cell r="B2768" t="str">
            <v>សាន់ សុភ័ក្ត្រ</v>
          </cell>
          <cell r="C2768" t="str">
            <v>1802100486</v>
          </cell>
          <cell r="D2768" t="str">
            <v>សាន់ សុភ័ក្ត្រ</v>
          </cell>
          <cell r="E2768" t="str">
            <v>SANN SOPHEAK</v>
          </cell>
          <cell r="F2768" t="str">
            <v>0480000026079</v>
          </cell>
        </row>
        <row r="2769">
          <cell r="B2769" t="str">
            <v>ឡាច ណារី</v>
          </cell>
          <cell r="C2769" t="str">
            <v>2851400136</v>
          </cell>
          <cell r="D2769" t="str">
            <v>ឡាច ណារី</v>
          </cell>
          <cell r="E2769" t="str">
            <v>LACH NARY</v>
          </cell>
          <cell r="F2769" t="str">
            <v>0480000025037</v>
          </cell>
        </row>
        <row r="2770">
          <cell r="B2770" t="str">
            <v>ប៉ក់ ស្រីពៅ</v>
          </cell>
          <cell r="C2770" t="str">
            <v>2862100204</v>
          </cell>
          <cell r="D2770" t="str">
            <v>ប៉ក់ ស្រីពៅ</v>
          </cell>
          <cell r="E2770" t="str">
            <v>PAK SREYPEOU</v>
          </cell>
          <cell r="F2770" t="str">
            <v>0480000027326</v>
          </cell>
        </row>
        <row r="2771">
          <cell r="B2771" t="str">
            <v>គីម សុខច័ន្ទវឌ្ឍនា</v>
          </cell>
          <cell r="C2771" t="str">
            <v>2870800269</v>
          </cell>
          <cell r="D2771" t="str">
            <v>គីម សុខច័ន្ទវឌ្ឍនា</v>
          </cell>
          <cell r="E2771" t="str">
            <v>KIM SOKCHANVOTHNA</v>
          </cell>
          <cell r="F2771" t="str">
            <v>0480000027733</v>
          </cell>
        </row>
        <row r="2772">
          <cell r="B2772" t="str">
            <v>ធន់ ចាន់ម៉ូលីកា</v>
          </cell>
          <cell r="C2772" t="str">
            <v>2881200172</v>
          </cell>
          <cell r="D2772" t="str">
            <v>ធន់ ចាន់ម៉ូលីកា</v>
          </cell>
          <cell r="E2772" t="str">
            <v>THON CHANMOLYKA</v>
          </cell>
          <cell r="F2772" t="str">
            <v>0480000024602</v>
          </cell>
        </row>
        <row r="2773">
          <cell r="B2773" t="str">
            <v>ជា សុផល្លា</v>
          </cell>
          <cell r="C2773" t="str">
            <v>2881200195</v>
          </cell>
          <cell r="D2773" t="str">
            <v>ជា សុផល្លា</v>
          </cell>
          <cell r="E2773" t="str">
            <v>CHEA SOPHALLA</v>
          </cell>
          <cell r="F2773" t="str">
            <v>0480000027474</v>
          </cell>
        </row>
        <row r="2774">
          <cell r="B2774" t="str">
            <v>ប៉ក់ កែវកនិកា</v>
          </cell>
          <cell r="C2774" t="str">
            <v>2882100278</v>
          </cell>
          <cell r="D2774" t="str">
            <v>ប៉ក់ កែវកនិកា</v>
          </cell>
          <cell r="E2774" t="str">
            <v>PAK KEOKAKNIKA</v>
          </cell>
          <cell r="F2774" t="str">
            <v>0480000027261</v>
          </cell>
        </row>
        <row r="2775">
          <cell r="B2775" t="str">
            <v>តាន់ សេងគា</v>
          </cell>
          <cell r="C2775" t="str">
            <v>2901500105</v>
          </cell>
          <cell r="D2775" t="str">
            <v>តាន់ សេងគា</v>
          </cell>
          <cell r="E2775" t="str">
            <v>TANN SENGKEA</v>
          </cell>
          <cell r="F2775" t="str">
            <v>0480000027172</v>
          </cell>
        </row>
        <row r="2776">
          <cell r="B2776" t="str">
            <v>ព្រហ្ម យ៉ារ៉ូ</v>
          </cell>
          <cell r="C2776" t="str">
            <v>2860800267</v>
          </cell>
          <cell r="D2776" t="str">
            <v>ព្រហ្ម យ៉ារ៉ូ</v>
          </cell>
          <cell r="E2776" t="str">
            <v>PROM YARO</v>
          </cell>
          <cell r="F2776" t="str">
            <v>0480000027717</v>
          </cell>
        </row>
        <row r="2777">
          <cell r="B2777" t="str">
            <v>វ៉ាន សុវណ្ណតា</v>
          </cell>
          <cell r="C2777" t="str">
            <v>2880800259</v>
          </cell>
          <cell r="D2777" t="str">
            <v>វ៉ាន សុវណ្ណតា</v>
          </cell>
          <cell r="E2777" t="str">
            <v>VAN SOVANTA</v>
          </cell>
          <cell r="F2777" t="str">
            <v>0480000025757</v>
          </cell>
        </row>
        <row r="2778">
          <cell r="B2778" t="str">
            <v>រុន ភារី</v>
          </cell>
          <cell r="C2778" t="str">
            <v>2820800285</v>
          </cell>
          <cell r="D2778" t="str">
            <v>រុន ភារី</v>
          </cell>
          <cell r="E2778" t="str">
            <v>RUN PHEARY</v>
          </cell>
          <cell r="F2778" t="str">
            <v>0480000024707</v>
          </cell>
        </row>
        <row r="2779">
          <cell r="B2779" t="str">
            <v>ងួន សុខវុឌ្ឍី</v>
          </cell>
          <cell r="C2779" t="str">
            <v>1890300184</v>
          </cell>
          <cell r="D2779" t="str">
            <v>ងួន សុខវុឌ្ឍី</v>
          </cell>
          <cell r="E2779" t="str">
            <v>NGUON SOKVUTHY</v>
          </cell>
          <cell r="F2779" t="str">
            <v>0480000027105</v>
          </cell>
        </row>
        <row r="2780">
          <cell r="B2780" t="str">
            <v>មូល ចន្នី</v>
          </cell>
          <cell r="C2780">
            <v>2932100254</v>
          </cell>
          <cell r="D2780" t="str">
            <v>មូល ចន្នី</v>
          </cell>
          <cell r="E2780" t="str">
            <v>MOUL CHANNY</v>
          </cell>
          <cell r="F2780" t="str">
            <v>0480000177611</v>
          </cell>
        </row>
        <row r="2781">
          <cell r="B2781" t="str">
            <v>ម៉ោង វិជ្ជរ៉ា</v>
          </cell>
          <cell r="C2781">
            <v>2900800409</v>
          </cell>
          <cell r="D2781" t="str">
            <v>ម៉ោង វិជ្ជរ៉ា</v>
          </cell>
          <cell r="E2781" t="str">
            <v>MORNG VICHARA</v>
          </cell>
          <cell r="F2781" t="str">
            <v>0480000177581</v>
          </cell>
        </row>
        <row r="2782">
          <cell r="B2782" t="str">
            <v>យឿន រិទ្ធសុជាតា</v>
          </cell>
          <cell r="C2782">
            <v>2931200159</v>
          </cell>
          <cell r="D2782" t="str">
            <v>យឿន រិទ្ធសុជាតា</v>
          </cell>
          <cell r="E2782" t="str">
            <v>YOEURN RITH
SOCHEATA</v>
          </cell>
          <cell r="F2782" t="str">
            <v>0480000177565</v>
          </cell>
        </row>
        <row r="2783">
          <cell r="B2783" t="str">
            <v>យុន នារតី</v>
          </cell>
          <cell r="C2783">
            <v>2910700275</v>
          </cell>
          <cell r="D2783" t="str">
            <v>យុន នារតី</v>
          </cell>
          <cell r="E2783" t="str">
            <v>YUN NIRDEY</v>
          </cell>
          <cell r="F2783" t="str">
            <v>0480000179142</v>
          </cell>
        </row>
        <row r="2784">
          <cell r="B2784" t="str">
            <v>ប៉ូវ ស៊ីណាត</v>
          </cell>
          <cell r="C2784">
            <v>2861700026</v>
          </cell>
          <cell r="D2784" t="str">
            <v>ប៉ូវ ស៊ីណាត</v>
          </cell>
          <cell r="E2784" t="str">
            <v>POV SINAT</v>
          </cell>
          <cell r="F2784" t="str">
            <v>0480000212638</v>
          </cell>
        </row>
        <row r="2785">
          <cell r="B2785" t="str">
            <v>សុខ ចន្ធី</v>
          </cell>
          <cell r="C2785">
            <v>2912100212</v>
          </cell>
          <cell r="D2785" t="str">
            <v>សុខ ចន្ធី</v>
          </cell>
          <cell r="E2785" t="str">
            <v>SOK CHANTHY</v>
          </cell>
          <cell r="F2785" t="str">
            <v>0480000241198</v>
          </cell>
        </row>
        <row r="2786">
          <cell r="B2786" t="str">
            <v>ហែម វិចគី</v>
          </cell>
          <cell r="C2786">
            <v>2912100230</v>
          </cell>
          <cell r="D2786" t="str">
            <v>ហែម វិចគី</v>
          </cell>
          <cell r="E2786" t="str">
            <v>HEM VECHKY</v>
          </cell>
          <cell r="F2786" t="str">
            <v>0480000226938</v>
          </cell>
        </row>
        <row r="2787">
          <cell r="B2787" t="str">
            <v>សេង សុខងីម</v>
          </cell>
          <cell r="C2787" t="str">
            <v>2850800274</v>
          </cell>
          <cell r="D2787" t="str">
            <v>សេង សុខងីម</v>
          </cell>
          <cell r="E2787" t="str">
            <v>SENG SOK NGIM</v>
          </cell>
          <cell r="F2787" t="str">
            <v>0480000026516</v>
          </cell>
        </row>
        <row r="2788">
          <cell r="B2788" t="str">
            <v>រស់ ប៉ែត</v>
          </cell>
          <cell r="C2788" t="str">
            <v>1722100016</v>
          </cell>
          <cell r="D2788" t="str">
            <v>រស់ ប៉ែត</v>
          </cell>
          <cell r="E2788" t="str">
            <v>ROS PETH</v>
          </cell>
          <cell r="F2788" t="str">
            <v>0130000131963</v>
          </cell>
        </row>
        <row r="2789">
          <cell r="B2789" t="str">
            <v>អ៊ាន ពុទ្ធីណា</v>
          </cell>
          <cell r="C2789" t="str">
            <v>2700700249</v>
          </cell>
          <cell r="D2789" t="str">
            <v>អ៊ាន ពុទ្ធីណា</v>
          </cell>
          <cell r="E2789" t="str">
            <v>EAN PUTHINA</v>
          </cell>
          <cell r="F2789" t="str">
            <v>0130000131939</v>
          </cell>
        </row>
        <row r="2790">
          <cell r="B2790" t="str">
            <v>ទឿង ណារិន</v>
          </cell>
          <cell r="C2790" t="str">
            <v>1651200011</v>
          </cell>
          <cell r="D2790" t="str">
            <v>ទឿង ណារិន</v>
          </cell>
          <cell r="E2790" t="str">
            <v>TOEUNG NARIN</v>
          </cell>
          <cell r="F2790" t="str">
            <v>0130000131955</v>
          </cell>
        </row>
        <row r="2791">
          <cell r="B2791" t="str">
            <v>ម៉ៅ សំបូ</v>
          </cell>
          <cell r="C2791" t="str">
            <v>1680800027</v>
          </cell>
          <cell r="D2791" t="str">
            <v>ម៉ៅ សំបូ</v>
          </cell>
          <cell r="E2791" t="str">
            <v>MAO SAMBO</v>
          </cell>
          <cell r="F2791" t="str">
            <v>0130000131335</v>
          </cell>
        </row>
        <row r="2792">
          <cell r="B2792" t="str">
            <v>ភឿន សុវណ្ណា</v>
          </cell>
          <cell r="C2792" t="str">
            <v>1800500171</v>
          </cell>
          <cell r="D2792" t="str">
            <v>ភឿន សុវណ្ណា</v>
          </cell>
          <cell r="E2792" t="str">
            <v>PHOEURN SOVANNA</v>
          </cell>
          <cell r="F2792" t="str">
            <v>0130000131599</v>
          </cell>
        </row>
        <row r="2793">
          <cell r="B2793" t="str">
            <v>ប៉េង ប៉ុញ្ញរ៉ាស័កិ្ត</v>
          </cell>
          <cell r="C2793" t="str">
            <v>1862100445</v>
          </cell>
          <cell r="D2793" t="str">
            <v>ប៉េង ប៉ុញ្ញរ៉ាស័កិ្ត</v>
          </cell>
          <cell r="E2793" t="str">
            <v>PENG BONHRASAK</v>
          </cell>
          <cell r="F2793" t="str">
            <v>0130000132439</v>
          </cell>
        </row>
        <row r="2794">
          <cell r="B2794" t="str">
            <v>ហេង ដាលីស</v>
          </cell>
          <cell r="C2794" t="str">
            <v>2891000125</v>
          </cell>
          <cell r="D2794" t="str">
            <v>ហេង ដាលីស</v>
          </cell>
          <cell r="E2794" t="str">
            <v>HENG DALIS</v>
          </cell>
          <cell r="F2794" t="str">
            <v>0130000132501</v>
          </cell>
        </row>
        <row r="2795">
          <cell r="B2795" t="str">
            <v>ឡឹក ម៉ៅ</v>
          </cell>
          <cell r="C2795">
            <v>1860400170</v>
          </cell>
          <cell r="D2795" t="str">
            <v>ឡឹក ម៉ៅ</v>
          </cell>
          <cell r="E2795" t="str">
            <v>LEUK MAO</v>
          </cell>
          <cell r="F2795" t="str">
            <v>0130000183211</v>
          </cell>
        </row>
        <row r="2796">
          <cell r="B2796" t="str">
            <v>ម៉ុក ម៉ាលីស</v>
          </cell>
          <cell r="C2796">
            <v>2930300398</v>
          </cell>
          <cell r="D2796" t="str">
            <v>ម៉ុក ម៉ាលីស</v>
          </cell>
          <cell r="E2796" t="str">
            <v>MOK MALIS</v>
          </cell>
          <cell r="F2796" t="str">
            <v>0240000260399</v>
          </cell>
        </row>
        <row r="2797">
          <cell r="B2797" t="str">
            <v>គន់ រីណា</v>
          </cell>
          <cell r="C2797">
            <v>1870300370</v>
          </cell>
          <cell r="D2797" t="str">
            <v>គន់ រីណា</v>
          </cell>
          <cell r="E2797" t="str">
            <v>KUN RYNA</v>
          </cell>
          <cell r="F2797" t="str">
            <v>0490000088134</v>
          </cell>
        </row>
        <row r="2798">
          <cell r="B2798" t="str">
            <v>ហួរ តុប</v>
          </cell>
          <cell r="C2798" t="str">
            <v>1832100544</v>
          </cell>
          <cell r="D2798" t="str">
            <v>ហួរ តុប</v>
          </cell>
          <cell r="E2798" t="str">
            <v>HOUR TOB</v>
          </cell>
          <cell r="F2798" t="str">
            <v>0130000313247</v>
          </cell>
        </row>
        <row r="2799">
          <cell r="B2799" t="str">
            <v>ហេង តារា</v>
          </cell>
          <cell r="C2799">
            <v>1942100224</v>
          </cell>
          <cell r="D2799" t="str">
            <v>ហេង តារា</v>
          </cell>
          <cell r="E2799" t="str">
            <v>HENG DARA</v>
          </cell>
          <cell r="F2799" t="str">
            <v>0130000284395</v>
          </cell>
        </row>
        <row r="2800">
          <cell r="B2800" t="str">
            <v>សឿង ពេជ្រ</v>
          </cell>
          <cell r="C2800">
            <v>1922100343</v>
          </cell>
          <cell r="D2800" t="str">
            <v>សឿង ពេជ្រ</v>
          </cell>
          <cell r="E2800" t="str">
            <v>SOEUNG PICH</v>
          </cell>
          <cell r="F2800" t="str">
            <v>0130000286328</v>
          </cell>
        </row>
        <row r="2801">
          <cell r="B2801" t="str">
            <v>រឿន ចន្រ្ទា</v>
          </cell>
          <cell r="C2801">
            <v>2920800338</v>
          </cell>
          <cell r="D2801" t="str">
            <v>រឿន ចន្រ្ទា</v>
          </cell>
          <cell r="E2801" t="str">
            <v>ROEUN CHANTREA</v>
          </cell>
          <cell r="F2801" t="str">
            <v>0490000081431</v>
          </cell>
        </row>
        <row r="2802">
          <cell r="B2802" t="str">
            <v>ដេង ចិន្ដា</v>
          </cell>
          <cell r="C2802">
            <v>2951200183</v>
          </cell>
          <cell r="D2802" t="str">
            <v>ដេង ចិន្ដា</v>
          </cell>
          <cell r="E2802" t="str">
            <v>DENG CHENDA</v>
          </cell>
          <cell r="F2802" t="str">
            <v>0130000285227</v>
          </cell>
        </row>
        <row r="2803">
          <cell r="B2803" t="str">
            <v>ជីវ សួន</v>
          </cell>
          <cell r="C2803">
            <v>1920700277</v>
          </cell>
          <cell r="D2803" t="str">
            <v>ជីវ សួន</v>
          </cell>
          <cell r="E2803" t="str">
            <v>CHIV SUON</v>
          </cell>
          <cell r="F2803" t="str">
            <v>0130000284597</v>
          </cell>
        </row>
        <row r="2804">
          <cell r="B2804" t="str">
            <v>ឃន សារ៉ាក់</v>
          </cell>
          <cell r="C2804">
            <v>1912100402</v>
          </cell>
          <cell r="D2804" t="str">
            <v>ឃន សារ៉ាក់</v>
          </cell>
          <cell r="E2804" t="str">
            <v>KHORN SARAK</v>
          </cell>
          <cell r="F2804" t="str">
            <v>0130000289467</v>
          </cell>
        </row>
        <row r="2805">
          <cell r="B2805" t="str">
            <v>ចេវ គុជ</v>
          </cell>
          <cell r="C2805" t="str">
            <v>1820300245</v>
          </cell>
          <cell r="D2805" t="str">
            <v>ចេវ គុជ</v>
          </cell>
          <cell r="E2805" t="str">
            <v>CHEV KUCH</v>
          </cell>
          <cell r="F2805" t="str">
            <v>0010002527796</v>
          </cell>
        </row>
        <row r="2806">
          <cell r="B2806" t="str">
            <v>ហុង វាសនា</v>
          </cell>
          <cell r="C2806">
            <v>1972100065</v>
          </cell>
          <cell r="D2806" t="str">
            <v>ហុង វាសនា</v>
          </cell>
          <cell r="E2806" t="str">
            <v>HONG VEASNA</v>
          </cell>
          <cell r="F2806" t="str">
            <v>0130000284697</v>
          </cell>
        </row>
        <row r="2807">
          <cell r="B2807" t="str">
            <v>ឃុន សែន</v>
          </cell>
          <cell r="C2807">
            <v>1922100347</v>
          </cell>
          <cell r="D2807" t="str">
            <v>ឃុន សែន</v>
          </cell>
          <cell r="E2807" t="str">
            <v>KHUN SEN</v>
          </cell>
          <cell r="F2807" t="str">
            <v>0130000292738</v>
          </cell>
        </row>
        <row r="2808">
          <cell r="B2808" t="str">
            <v>កែវ ចាន់ដារ៉ារ័ត្ន</v>
          </cell>
          <cell r="C2808">
            <v>1890300421</v>
          </cell>
          <cell r="D2808" t="str">
            <v>កែវ ចាន់ដារ៉ារ័ត្ន</v>
          </cell>
          <cell r="E2808" t="str">
            <v>KEO CHANDARAROTH</v>
          </cell>
          <cell r="F2808" t="str">
            <v>0130000284573</v>
          </cell>
        </row>
        <row r="2809">
          <cell r="B2809" t="str">
            <v>ដាវ ឯក</v>
          </cell>
          <cell r="C2809">
            <v>1882100406</v>
          </cell>
          <cell r="D2809" t="str">
            <v>ដាវ ឯក</v>
          </cell>
          <cell r="E2809" t="str">
            <v>DAV EK</v>
          </cell>
          <cell r="F2809" t="str">
            <v>0260000281788</v>
          </cell>
        </row>
        <row r="2810">
          <cell r="B2810" t="str">
            <v>យ៉ែម វិន</v>
          </cell>
          <cell r="C2810">
            <v>1881400285</v>
          </cell>
          <cell r="D2810" t="str">
            <v>យ៉ែម វិន</v>
          </cell>
          <cell r="E2810" t="str">
            <v>YEM VIN</v>
          </cell>
          <cell r="F2810" t="str">
            <v>0130000183203</v>
          </cell>
        </row>
        <row r="2811">
          <cell r="B2811" t="str">
            <v>សេង សម្បត្តិ</v>
          </cell>
          <cell r="C2811">
            <v>1881200333</v>
          </cell>
          <cell r="D2811" t="str">
            <v>សេង សម្បត្តិ</v>
          </cell>
          <cell r="E2811" t="str">
            <v>SENG SAMBAT</v>
          </cell>
          <cell r="F2811" t="str">
            <v>0440000103551</v>
          </cell>
        </row>
        <row r="2812">
          <cell r="B2812" t="str">
            <v>ចិន ពុទ្ធាវី</v>
          </cell>
          <cell r="C2812" t="str">
            <v>2861200286</v>
          </cell>
          <cell r="D2812" t="str">
            <v>ចិន ពុទ្ធាវី</v>
          </cell>
          <cell r="E2812" t="str">
            <v>CHEN PUTHEAVY</v>
          </cell>
          <cell r="F2812" t="str">
            <v>0010002784567</v>
          </cell>
        </row>
        <row r="2813">
          <cell r="B2813" t="str">
            <v>ឆេង ចន្ធូ</v>
          </cell>
          <cell r="C2813" t="str">
            <v>2960400074</v>
          </cell>
          <cell r="D2813" t="str">
            <v>ឆេង ចន្ធូ</v>
          </cell>
          <cell r="E2813" t="str">
            <v>CHHENG CHANTHOU</v>
          </cell>
          <cell r="F2813" t="str">
            <v>0420000122253</v>
          </cell>
        </row>
        <row r="2814">
          <cell r="B2814" t="str">
            <v>គង់ ស៊ីថា</v>
          </cell>
          <cell r="C2814" t="str">
            <v>1690800027</v>
          </cell>
          <cell r="D2814" t="str">
            <v>គង់ ស៊ីថា</v>
          </cell>
          <cell r="E2814" t="str">
            <v>KONG SITHA</v>
          </cell>
          <cell r="F2814" t="str">
            <v>0130000131319</v>
          </cell>
        </row>
        <row r="2815">
          <cell r="B2815" t="str">
            <v>ឯម សាវុន</v>
          </cell>
          <cell r="C2815">
            <v>1862100507</v>
          </cell>
          <cell r="D2815" t="str">
            <v>ឯម សាវុន</v>
          </cell>
          <cell r="E2815" t="str">
            <v>EM SAVON</v>
          </cell>
          <cell r="F2815" t="str">
            <v>0130000183227</v>
          </cell>
        </row>
        <row r="2816">
          <cell r="B2816" t="str">
            <v>ស្រ៊ឺ កួន</v>
          </cell>
          <cell r="C2816">
            <v>1882100575</v>
          </cell>
          <cell r="D2816" t="str">
            <v>ស្រ៊ឺ កួន</v>
          </cell>
          <cell r="E2816" t="str">
            <v>SRER KOUN</v>
          </cell>
          <cell r="F2816" t="str">
            <v>0130000317838</v>
          </cell>
        </row>
        <row r="2817">
          <cell r="B2817" t="str">
            <v>គឺ សុងថា</v>
          </cell>
          <cell r="C2817">
            <v>1890800227</v>
          </cell>
          <cell r="D2817" t="str">
            <v>គឺ សុងថា</v>
          </cell>
          <cell r="E2817" t="str">
            <v>KEU SONGTHA</v>
          </cell>
          <cell r="F2817" t="str">
            <v>0130000183246</v>
          </cell>
        </row>
        <row r="2818">
          <cell r="B2818" t="str">
            <v>ទិត្យ ប៊ុនហន</v>
          </cell>
          <cell r="C2818" t="str">
            <v>1851200037</v>
          </cell>
          <cell r="D2818" t="str">
            <v>ទិត្យ ប៊ុនហន</v>
          </cell>
          <cell r="E2818" t="str">
            <v>TITH BUNHORN</v>
          </cell>
          <cell r="F2818" t="str">
            <v>0130000131475</v>
          </cell>
        </row>
        <row r="2819">
          <cell r="B2819" t="str">
            <v>អ៊ឹម វុទ្ធី</v>
          </cell>
          <cell r="C2819" t="str">
            <v>1842100216</v>
          </cell>
          <cell r="D2819" t="str">
            <v>អ៊ឹម វុទ្ធី</v>
          </cell>
          <cell r="E2819" t="str">
            <v>IM VUTHY</v>
          </cell>
          <cell r="F2819" t="str">
            <v>0130000133807</v>
          </cell>
        </row>
        <row r="2820">
          <cell r="B2820" t="str">
            <v>ស៊ន់ លីដា</v>
          </cell>
          <cell r="C2820" t="str">
            <v>2841200194</v>
          </cell>
          <cell r="D2820" t="str">
            <v>ស៊ន់ លីដា</v>
          </cell>
          <cell r="E2820" t="str">
            <v>SON LIDA</v>
          </cell>
          <cell r="F2820" t="str">
            <v>0130000131637</v>
          </cell>
        </row>
        <row r="2821">
          <cell r="B2821" t="str">
            <v>ហ៊ុន ឆាយឡុង</v>
          </cell>
          <cell r="C2821">
            <v>1920600142</v>
          </cell>
          <cell r="D2821" t="str">
            <v>ហ៊ុន ឆាយឡុង</v>
          </cell>
          <cell r="E2821" t="str">
            <v>HUN CHHAY LONG</v>
          </cell>
          <cell r="F2821" t="str">
            <v>0380000067544</v>
          </cell>
        </row>
        <row r="2822">
          <cell r="B2822" t="str">
            <v>លឹម ហុង</v>
          </cell>
          <cell r="C2822" t="str">
            <v>1700800034</v>
          </cell>
          <cell r="D2822" t="str">
            <v>លឹម ហុង</v>
          </cell>
          <cell r="E2822" t="str">
            <v>LIM HONG</v>
          </cell>
          <cell r="F2822" t="str">
            <v>0130000131947</v>
          </cell>
        </row>
        <row r="2823">
          <cell r="B2823" t="str">
            <v>ទឹម សុភា</v>
          </cell>
          <cell r="C2823" t="str">
            <v>1842100455</v>
          </cell>
          <cell r="D2823" t="str">
            <v>ទឹម សុភា</v>
          </cell>
          <cell r="E2823" t="str">
            <v>TIM SOPHEA</v>
          </cell>
          <cell r="F2823" t="str">
            <v>0130000131785</v>
          </cell>
        </row>
        <row r="2824">
          <cell r="B2824" t="str">
            <v>មាស សេរី</v>
          </cell>
          <cell r="C2824">
            <v>1902100508</v>
          </cell>
          <cell r="D2824" t="str">
            <v>មាស សេរី</v>
          </cell>
          <cell r="E2824" t="str">
            <v>MEAS SEREY</v>
          </cell>
          <cell r="F2824" t="str">
            <v>0480000298893</v>
          </cell>
        </row>
        <row r="2825">
          <cell r="B2825" t="str">
            <v>សោម សុវត្ថិសិទ្ធិការ្យ</v>
          </cell>
          <cell r="C2825">
            <v>2911200141</v>
          </cell>
          <cell r="D2825" t="str">
            <v>សោម សុវត្ថិសិទ្ធិការ្យ</v>
          </cell>
          <cell r="E2825" t="str">
            <v>SOM SOWATSETHY
KARLL</v>
          </cell>
          <cell r="F2825" t="str">
            <v>0270000057239</v>
          </cell>
        </row>
        <row r="2826">
          <cell r="B2826" t="str">
            <v>ផល ភាព</v>
          </cell>
          <cell r="C2826">
            <v>1850800449</v>
          </cell>
          <cell r="D2826" t="str">
            <v>ផល ភាព</v>
          </cell>
          <cell r="E2826" t="str">
            <v>PHAL PHEAP</v>
          </cell>
          <cell r="F2826" t="str">
            <v>0120000216785</v>
          </cell>
        </row>
        <row r="2827">
          <cell r="B2827" t="str">
            <v>ហោ វណ្ណៈ</v>
          </cell>
          <cell r="C2827" t="str">
            <v>1822100456</v>
          </cell>
          <cell r="D2827" t="str">
            <v>ហោ វណ្ណៈ</v>
          </cell>
          <cell r="E2827" t="str">
            <v>HOR VANNAK</v>
          </cell>
          <cell r="F2827" t="str">
            <v>0130000131588</v>
          </cell>
        </row>
        <row r="2828">
          <cell r="B2828" t="str">
            <v>ចឺ សោភ័ណ</v>
          </cell>
          <cell r="C2828">
            <v>1820500251</v>
          </cell>
          <cell r="D2828" t="str">
            <v>ចឺ សោភ័ណ</v>
          </cell>
          <cell r="E2828" t="str">
            <v>CHEU SORPHOAN</v>
          </cell>
          <cell r="F2828" t="str">
            <v>0130000231445</v>
          </cell>
        </row>
        <row r="2829">
          <cell r="B2829" t="str">
            <v>ប៉ៅ រតនា</v>
          </cell>
          <cell r="C2829" t="str">
            <v>1890700216</v>
          </cell>
          <cell r="D2829" t="str">
            <v>ប៉ៅ រតនា</v>
          </cell>
          <cell r="E2829" t="str">
            <v>PAV RATANA</v>
          </cell>
          <cell r="F2829" t="str">
            <v>0130000132358</v>
          </cell>
        </row>
        <row r="2830">
          <cell r="B2830" t="str">
            <v>ជ្រឹម ចន្ថា</v>
          </cell>
          <cell r="C2830">
            <v>2880700250</v>
          </cell>
          <cell r="D2830" t="str">
            <v>ជ្រឹម ចន្ថា</v>
          </cell>
          <cell r="E2830" t="str">
            <v>CHRIM CHANTHA</v>
          </cell>
          <cell r="F2830" t="str">
            <v>0130000247589</v>
          </cell>
        </row>
        <row r="2831">
          <cell r="B2831" t="str">
            <v>ទឹង សុងហួត</v>
          </cell>
          <cell r="C2831" t="str">
            <v>1840800200</v>
          </cell>
          <cell r="D2831" t="str">
            <v>ទឹង សុងហួត</v>
          </cell>
          <cell r="E2831" t="str">
            <v>TOENG SONG HOUT</v>
          </cell>
          <cell r="F2831" t="str">
            <v>0130000131564</v>
          </cell>
        </row>
        <row r="2832">
          <cell r="B2832" t="str">
            <v>ហ៊យ ចាន់ធី</v>
          </cell>
          <cell r="C2832" t="str">
            <v>2841200189</v>
          </cell>
          <cell r="D2832" t="str">
            <v>ហ៊យ ចាន់ធី</v>
          </cell>
          <cell r="E2832" t="str">
            <v>HOY CHANTHY</v>
          </cell>
          <cell r="F2832" t="str">
            <v>0130000131769</v>
          </cell>
        </row>
        <row r="2833">
          <cell r="B2833" t="str">
            <v>ថុល វណ្ណី</v>
          </cell>
          <cell r="C2833">
            <v>2870800327</v>
          </cell>
          <cell r="D2833" t="str">
            <v>ថុល វណ្ណី</v>
          </cell>
          <cell r="E2833" t="str">
            <v>THOL VANNAI</v>
          </cell>
          <cell r="F2833" t="str">
            <v>0130000197007</v>
          </cell>
        </row>
        <row r="2834">
          <cell r="B2834" t="str">
            <v>សួរ ដាលីន</v>
          </cell>
          <cell r="C2834" t="str">
            <v>1801400313</v>
          </cell>
          <cell r="D2834" t="str">
            <v>សួរ ដាលីន</v>
          </cell>
          <cell r="E2834" t="str">
            <v>SOUR DALIN</v>
          </cell>
          <cell r="F2834" t="str">
            <v>0130000131793</v>
          </cell>
        </row>
        <row r="2835">
          <cell r="B2835" t="str">
            <v>ញឹម ភារ៉ា</v>
          </cell>
          <cell r="C2835">
            <v>1841400286</v>
          </cell>
          <cell r="D2835" t="str">
            <v>ញឹម ភារ៉ា</v>
          </cell>
          <cell r="E2835" t="str">
            <v>NHIM PHEARA</v>
          </cell>
          <cell r="F2835" t="str">
            <v>0480000132375</v>
          </cell>
        </row>
        <row r="2836">
          <cell r="B2836" t="str">
            <v>អេម សីហា</v>
          </cell>
          <cell r="C2836">
            <v>1860800243</v>
          </cell>
          <cell r="D2836" t="str">
            <v>អេម សីហា</v>
          </cell>
          <cell r="E2836" t="str">
            <v>EM SEYHA</v>
          </cell>
          <cell r="F2836" t="str">
            <v>0130000178382</v>
          </cell>
        </row>
        <row r="2837">
          <cell r="B2837" t="str">
            <v>ហ៊ុន រ៉ា</v>
          </cell>
          <cell r="C2837">
            <v>1890500150</v>
          </cell>
          <cell r="D2837" t="str">
            <v>ហ៊ុន រ៉ា</v>
          </cell>
          <cell r="E2837" t="str">
            <v>HUN RA</v>
          </cell>
          <cell r="F2837" t="str">
            <v>0130000323641</v>
          </cell>
        </row>
        <row r="2838">
          <cell r="B2838" t="str">
            <v>ឈាន សុខខន</v>
          </cell>
          <cell r="C2838">
            <v>1880300344</v>
          </cell>
          <cell r="D2838" t="str">
            <v>ឈាន សុខខន</v>
          </cell>
          <cell r="E2838" t="str">
            <v>CHHEAN SOKHON</v>
          </cell>
          <cell r="F2838" t="str">
            <v>0130000183238</v>
          </cell>
        </row>
        <row r="2839">
          <cell r="B2839" t="str">
            <v>បួន សុខទីម</v>
          </cell>
          <cell r="C2839">
            <v>1870800257</v>
          </cell>
          <cell r="D2839" t="str">
            <v>បួន សុខទីម</v>
          </cell>
          <cell r="E2839" t="str">
            <v>BUON SOKTIM</v>
          </cell>
          <cell r="F2839" t="str">
            <v>0260000261191</v>
          </cell>
        </row>
        <row r="2840">
          <cell r="B2840" t="str">
            <v>មួង ថន</v>
          </cell>
          <cell r="C2840">
            <v>1870700332</v>
          </cell>
          <cell r="D2840" t="str">
            <v>មួង ថន</v>
          </cell>
          <cell r="E2840" t="str">
            <v>MUONG THAN</v>
          </cell>
          <cell r="F2840" t="str">
            <v>0130000269183</v>
          </cell>
        </row>
        <row r="2841">
          <cell r="B2841" t="str">
            <v>អំ ពេជ្រ</v>
          </cell>
          <cell r="C2841">
            <v>1880800317</v>
          </cell>
          <cell r="D2841" t="str">
            <v>អំ ពេជ្រ</v>
          </cell>
          <cell r="E2841" t="str">
            <v>AM PECH</v>
          </cell>
          <cell r="F2841" t="str">
            <v>0130000197085</v>
          </cell>
        </row>
        <row r="2842">
          <cell r="B2842" t="str">
            <v>ឈាង សុភាព</v>
          </cell>
          <cell r="C2842" t="str">
            <v>1762100011</v>
          </cell>
          <cell r="D2842" t="str">
            <v>ឈាង សុភាព</v>
          </cell>
          <cell r="E2842" t="str">
            <v>CHHEANG SOPHEAP</v>
          </cell>
          <cell r="F2842" t="str">
            <v>0130000131912</v>
          </cell>
        </row>
        <row r="2843">
          <cell r="B2843" t="str">
            <v>ហុក ធីលាង</v>
          </cell>
          <cell r="C2843" t="str">
            <v>1780300221</v>
          </cell>
          <cell r="D2843" t="str">
            <v>ហុក ធីលាង</v>
          </cell>
          <cell r="E2843" t="str">
            <v>HOK THYLEANG</v>
          </cell>
          <cell r="F2843" t="str">
            <v>0130000131548</v>
          </cell>
        </row>
        <row r="2844">
          <cell r="B2844" t="str">
            <v>ម៉េង ឡា</v>
          </cell>
          <cell r="C2844" t="str">
            <v>1750700011</v>
          </cell>
          <cell r="D2844" t="str">
            <v>ម៉េង ឡា</v>
          </cell>
          <cell r="E2844" t="str">
            <v>MENG LA</v>
          </cell>
          <cell r="F2844" t="str">
            <v>0130000131378</v>
          </cell>
        </row>
        <row r="2845">
          <cell r="B2845" t="str">
            <v>ស្រេង សេងឡុង</v>
          </cell>
          <cell r="C2845" t="str">
            <v>1740300029</v>
          </cell>
          <cell r="D2845" t="str">
            <v>ស្រេង សេងឡុង</v>
          </cell>
          <cell r="E2845" t="str">
            <v>SRENG SENG LONG</v>
          </cell>
          <cell r="F2845" t="str">
            <v>0130000131928</v>
          </cell>
        </row>
        <row r="2846">
          <cell r="B2846" t="str">
            <v>យ៉ិន ផល្លី</v>
          </cell>
          <cell r="C2846" t="str">
            <v>2850200389</v>
          </cell>
          <cell r="D2846" t="str">
            <v>យ៉ិន ផល្លី</v>
          </cell>
          <cell r="E2846" t="str">
            <v>YIN PHALLY</v>
          </cell>
          <cell r="F2846" t="str">
            <v>0130000134415</v>
          </cell>
        </row>
        <row r="2847">
          <cell r="B2847" t="str">
            <v>ប៉ោះ គង់មនី</v>
          </cell>
          <cell r="C2847">
            <v>1840800199</v>
          </cell>
          <cell r="D2847" t="str">
            <v>ប៉ោះ គង់មនី</v>
          </cell>
          <cell r="E2847" t="str">
            <v>BUOS KONGMONY</v>
          </cell>
          <cell r="F2847" t="str">
            <v>0130000195589</v>
          </cell>
        </row>
        <row r="2848">
          <cell r="B2848" t="str">
            <v>ទេព រ៉ូម៉ា</v>
          </cell>
          <cell r="C2848">
            <v>1881000116</v>
          </cell>
          <cell r="D2848" t="str">
            <v>ទេព រ៉ូម៉ា</v>
          </cell>
          <cell r="E2848" t="str">
            <v>TEB ROMA</v>
          </cell>
          <cell r="F2848" t="str">
            <v>0130000183289</v>
          </cell>
        </row>
        <row r="2849">
          <cell r="B2849" t="str">
            <v>យស បញ្ញា</v>
          </cell>
          <cell r="C2849">
            <v>1911200172</v>
          </cell>
          <cell r="D2849" t="str">
            <v>យស បញ្ញា</v>
          </cell>
          <cell r="E2849" t="str">
            <v>YUOS PAGNA</v>
          </cell>
          <cell r="F2849" t="str">
            <v>0130000258758</v>
          </cell>
        </row>
        <row r="2850">
          <cell r="B2850" t="str">
            <v>ញ៉យ ប៉េងសុង</v>
          </cell>
          <cell r="C2850">
            <v>1820800257</v>
          </cell>
          <cell r="D2850" t="str">
            <v>ញ៉យ ប៉េងសុង</v>
          </cell>
          <cell r="E2850" t="str">
            <v>NHAY PENGSONG</v>
          </cell>
          <cell r="F2850" t="str">
            <v>0490000051311</v>
          </cell>
        </row>
        <row r="2851">
          <cell r="B2851" t="str">
            <v>រិន​ នន់</v>
          </cell>
          <cell r="C2851">
            <v>1890700270</v>
          </cell>
          <cell r="D2851" t="str">
            <v>រិន​ នន់</v>
          </cell>
          <cell r="E2851" t="str">
            <v>RIN NUN</v>
          </cell>
          <cell r="F2851" t="str">
            <v>0130000420035</v>
          </cell>
        </row>
        <row r="2852">
          <cell r="B2852" t="str">
            <v>ប៉ែន សុភី</v>
          </cell>
          <cell r="C2852">
            <v>2892100320</v>
          </cell>
          <cell r="D2852" t="str">
            <v>ប៉ែន សុភី</v>
          </cell>
          <cell r="E2852" t="str">
            <v>PEN SOPHY</v>
          </cell>
          <cell r="F2852" t="str">
            <v>0250000150823</v>
          </cell>
        </row>
        <row r="2853">
          <cell r="B2853" t="str">
            <v>ប៉ែន ណាដែន</v>
          </cell>
          <cell r="C2853">
            <v>1841200488</v>
          </cell>
          <cell r="D2853" t="str">
            <v>ប៉ែន ណាដែន</v>
          </cell>
          <cell r="E2853" t="str">
            <v>PEN NADEN</v>
          </cell>
          <cell r="F2853" t="str">
            <v>0570000045412</v>
          </cell>
        </row>
        <row r="2854">
          <cell r="B2854" t="str">
            <v>គឹម ទូច</v>
          </cell>
          <cell r="C2854" t="str">
            <v>1722100015</v>
          </cell>
          <cell r="D2854" t="str">
            <v>គឹម ទូច</v>
          </cell>
          <cell r="E2854" t="str">
            <v>KIM TOUCH</v>
          </cell>
          <cell r="F2854" t="str">
            <v>0130000131416</v>
          </cell>
        </row>
        <row r="2855">
          <cell r="B2855" t="str">
            <v>ហាក់ ម៉ុងសៀង</v>
          </cell>
          <cell r="C2855" t="str">
            <v>1800800607</v>
          </cell>
          <cell r="D2855" t="str">
            <v>ហាក់ ម៉ុងសៀង</v>
          </cell>
          <cell r="E2855" t="str">
            <v>HAK MONG SEANG</v>
          </cell>
          <cell r="F2855" t="str">
            <v>0130000133869</v>
          </cell>
        </row>
        <row r="2856">
          <cell r="B2856" t="str">
            <v>លន់ សុភ័ក្រ្ដ</v>
          </cell>
          <cell r="C2856">
            <v>1860800377</v>
          </cell>
          <cell r="D2856" t="str">
            <v>លន់ សុភ័ក្រ្ដ</v>
          </cell>
          <cell r="E2856" t="str">
            <v>LUN SOPHEAK</v>
          </cell>
          <cell r="F2856" t="str">
            <v>0260000241859</v>
          </cell>
        </row>
        <row r="2857">
          <cell r="B2857" t="str">
            <v>សួង ចំរើន</v>
          </cell>
          <cell r="C2857" t="str">
            <v>1690800026</v>
          </cell>
          <cell r="D2857" t="str">
            <v>សួង ចំរើន</v>
          </cell>
          <cell r="E2857" t="str">
            <v>SUONG CHAMROEUN</v>
          </cell>
          <cell r="F2857" t="str">
            <v>0130000133753</v>
          </cell>
        </row>
        <row r="2858">
          <cell r="B2858" t="str">
            <v>សួស វុធថេង</v>
          </cell>
          <cell r="C2858">
            <v>1830500278</v>
          </cell>
          <cell r="D2858" t="str">
            <v>សួស វុធថេង</v>
          </cell>
          <cell r="E2858" t="str">
            <v>SOUS VOTHENG</v>
          </cell>
          <cell r="F2858" t="str">
            <v>0130000182312</v>
          </cell>
        </row>
        <row r="2859">
          <cell r="B2859" t="str">
            <v>ឃិន កឿន</v>
          </cell>
          <cell r="C2859">
            <v>1872100595</v>
          </cell>
          <cell r="D2859" t="str">
            <v>ឃិន កឿន</v>
          </cell>
          <cell r="E2859" t="str">
            <v>KHIN KOEUN</v>
          </cell>
          <cell r="F2859" t="str">
            <v>0130000284581</v>
          </cell>
        </row>
        <row r="2860">
          <cell r="B2860" t="str">
            <v>មុំ មន្នីរិទ្ធ</v>
          </cell>
          <cell r="C2860" t="str">
            <v>1871400241</v>
          </cell>
          <cell r="D2860" t="str">
            <v>មុំ មន្នីរិទ្ធ</v>
          </cell>
          <cell r="E2860" t="str">
            <v>MOM MONIRITH</v>
          </cell>
          <cell r="F2860" t="str">
            <v>0130000149323</v>
          </cell>
        </row>
        <row r="2861">
          <cell r="B2861" t="str">
            <v>វង គី</v>
          </cell>
          <cell r="C2861">
            <v>1842100517</v>
          </cell>
          <cell r="D2861" t="str">
            <v>វង គី</v>
          </cell>
          <cell r="E2861" t="str">
            <v>VONG KY</v>
          </cell>
          <cell r="F2861" t="str">
            <v>0290000054532</v>
          </cell>
        </row>
        <row r="2862">
          <cell r="B2862" t="str">
            <v>គ្រី ស្រីនាថ</v>
          </cell>
          <cell r="C2862">
            <v>2914800003</v>
          </cell>
          <cell r="D2862" t="str">
            <v>គ្រី ស្រីនាថ</v>
          </cell>
          <cell r="E2862" t="str">
            <v>KRY SREINEATH</v>
          </cell>
          <cell r="F2862" t="str">
            <v>0010003415258</v>
          </cell>
        </row>
        <row r="2863">
          <cell r="B2863" t="str">
            <v>ជុំ សុខិនី</v>
          </cell>
          <cell r="C2863" t="str">
            <v>2770500033</v>
          </cell>
          <cell r="D2863" t="str">
            <v>ជុំ សុខិនី</v>
          </cell>
          <cell r="E2863" t="str">
            <v>CHUM SOKHENY</v>
          </cell>
          <cell r="F2863" t="str">
            <v>0010002557709</v>
          </cell>
        </row>
        <row r="2864">
          <cell r="B2864" t="str">
            <v>ទិល សុផល</v>
          </cell>
          <cell r="C2864" t="str">
            <v>1680800889</v>
          </cell>
          <cell r="D2864" t="str">
            <v>ទិល សុផល</v>
          </cell>
          <cell r="E2864" t="str">
            <v>TIL SOPHAL</v>
          </cell>
          <cell r="F2864" t="str">
            <v>0010002536779</v>
          </cell>
        </row>
        <row r="2865">
          <cell r="B2865" t="str">
            <v>ភិន ផល្លីន</v>
          </cell>
          <cell r="C2865">
            <v>1872100482</v>
          </cell>
          <cell r="D2865" t="str">
            <v>ភិន ផល្លីន</v>
          </cell>
          <cell r="E2865" t="str">
            <v>PHIN PHALIN</v>
          </cell>
          <cell r="F2865" t="str">
            <v>0010003646624</v>
          </cell>
        </row>
        <row r="2866">
          <cell r="B2866" t="str">
            <v>សេង ស៊ីបូរ៉ា</v>
          </cell>
          <cell r="C2866" t="str">
            <v>1761000076</v>
          </cell>
          <cell r="D2866" t="str">
            <v>សេង ស៊ីបូរ៉ា</v>
          </cell>
          <cell r="E2866" t="str">
            <v>SENG SIBORA</v>
          </cell>
          <cell r="F2866" t="str">
            <v>0510000005639</v>
          </cell>
        </row>
        <row r="2867">
          <cell r="B2867" t="str">
            <v>សឹម សុវឌ្ឍនា</v>
          </cell>
          <cell r="C2867">
            <v>1951200031</v>
          </cell>
          <cell r="D2867" t="str">
            <v>សឹម សុវឌ្ឍនា</v>
          </cell>
          <cell r="E2867" t="str">
            <v>SIM SOVATANA</v>
          </cell>
          <cell r="F2867" t="str">
            <v>0010003910577</v>
          </cell>
        </row>
        <row r="2868">
          <cell r="B2868" t="str">
            <v>សឹម សុសិតា</v>
          </cell>
          <cell r="C2868">
            <v>2941200101</v>
          </cell>
          <cell r="D2868" t="str">
            <v>សឹម សុសិតា</v>
          </cell>
          <cell r="E2868" t="str">
            <v>SIM SOSETA</v>
          </cell>
          <cell r="F2868" t="str">
            <v>0010003921684</v>
          </cell>
        </row>
        <row r="2869">
          <cell r="B2869" t="str">
            <v>អ៊ុយ អាល់</v>
          </cell>
          <cell r="C2869">
            <v>1840400162</v>
          </cell>
          <cell r="D2869" t="str">
            <v>អ៊ុយ អាល់</v>
          </cell>
          <cell r="E2869" t="str">
            <v>UY AL</v>
          </cell>
          <cell r="F2869" t="str">
            <v>0010003940697</v>
          </cell>
        </row>
        <row r="2870">
          <cell r="B2870" t="str">
            <v>ជា វុធថៃ</v>
          </cell>
          <cell r="C2870">
            <v>1931200273</v>
          </cell>
          <cell r="D2870" t="str">
            <v>ជា វុធថៃ</v>
          </cell>
          <cell r="E2870" t="str">
            <v>CHEA VUTHAI</v>
          </cell>
          <cell r="F2870" t="str">
            <v>0490000082489</v>
          </cell>
        </row>
        <row r="2871">
          <cell r="B2871" t="str">
            <v>សុន ពៅធីតា</v>
          </cell>
          <cell r="C2871">
            <v>2941300096</v>
          </cell>
          <cell r="D2871" t="str">
            <v>សុន ពៅធីតា</v>
          </cell>
          <cell r="E2871" t="str">
            <v>SON POVTHIDA</v>
          </cell>
          <cell r="F2871" t="str">
            <v>0480000280684</v>
          </cell>
        </row>
        <row r="2872">
          <cell r="B2872" t="str">
            <v>ជៀក ស្រីល័ក្ខ</v>
          </cell>
          <cell r="C2872">
            <v>2932100256</v>
          </cell>
          <cell r="D2872" t="str">
            <v>ជៀក ស្រីល័ក្ខ</v>
          </cell>
          <cell r="E2872" t="str">
            <v>CHEAK SREYLEAK</v>
          </cell>
          <cell r="F2872" t="str">
            <v>0480000179134</v>
          </cell>
        </row>
        <row r="2873">
          <cell r="B2873" t="str">
            <v>អ៊ុយ សុខន</v>
          </cell>
          <cell r="C2873">
            <v>1850800389</v>
          </cell>
          <cell r="D2873" t="str">
            <v>អ៊ុយ សុខន</v>
          </cell>
          <cell r="E2873" t="str">
            <v>UY SOKHAN</v>
          </cell>
          <cell r="F2873" t="str">
            <v>0010003646659</v>
          </cell>
        </row>
        <row r="2874">
          <cell r="B2874" t="str">
            <v>ផាត សុវណ្ណនី</v>
          </cell>
          <cell r="C2874">
            <v>2940800095</v>
          </cell>
          <cell r="D2874" t="str">
            <v>ផាត សុវណ្ណនី</v>
          </cell>
          <cell r="E2874" t="str">
            <v>PHAT SOVANNY</v>
          </cell>
          <cell r="F2874" t="str">
            <v>0010003646648</v>
          </cell>
        </row>
        <row r="2875">
          <cell r="B2875" t="str">
            <v>ស៊ុន ស៊ីណា</v>
          </cell>
          <cell r="C2875">
            <v>1860800264</v>
          </cell>
          <cell r="D2875" t="str">
            <v>ស៊ុន ស៊ីណា</v>
          </cell>
          <cell r="E2875" t="str">
            <v>SUN SINA</v>
          </cell>
          <cell r="F2875" t="str">
            <v>0480000295347</v>
          </cell>
        </row>
        <row r="2876">
          <cell r="B2876" t="str">
            <v>ផាត សោភ័ណ្ឌ</v>
          </cell>
          <cell r="C2876" t="str">
            <v>1870400103</v>
          </cell>
          <cell r="D2876" t="str">
            <v>ផាត សោភ័ណ្ឌ</v>
          </cell>
          <cell r="E2876" t="str">
            <v>PHAT SOARPHORN</v>
          </cell>
          <cell r="F2876" t="str">
            <v>0010002557466</v>
          </cell>
        </row>
        <row r="2877">
          <cell r="B2877" t="str">
            <v>លន់ សុផារ៉ា</v>
          </cell>
          <cell r="C2877" t="str">
            <v>1861200311</v>
          </cell>
          <cell r="D2877" t="str">
            <v>លន់ សុផារ៉ា</v>
          </cell>
          <cell r="E2877" t="str">
            <v>LUN SOPHARA</v>
          </cell>
          <cell r="F2877" t="str">
            <v>0010003194383</v>
          </cell>
        </row>
        <row r="2878">
          <cell r="B2878" t="str">
            <v>មួន សំអូន</v>
          </cell>
          <cell r="C2878">
            <v>1870800301</v>
          </cell>
          <cell r="D2878" t="str">
            <v>មួន សំអូន</v>
          </cell>
          <cell r="E2878" t="str">
            <v>MOUN SAMOUN</v>
          </cell>
          <cell r="F2878" t="str">
            <v>0010003646616</v>
          </cell>
        </row>
        <row r="2879">
          <cell r="B2879" t="str">
            <v>ប៉ែន ស៊ីនេត</v>
          </cell>
          <cell r="C2879">
            <v>1871000125</v>
          </cell>
          <cell r="D2879" t="str">
            <v>ប៉ែន ស៊ីនេត</v>
          </cell>
          <cell r="E2879" t="str">
            <v>PEN SINETH</v>
          </cell>
          <cell r="F2879" t="str">
            <v>0010003646594</v>
          </cell>
        </row>
        <row r="2880">
          <cell r="B2880" t="str">
            <v>ជួន លី</v>
          </cell>
          <cell r="C2880">
            <v>1870400160</v>
          </cell>
          <cell r="D2880" t="str">
            <v>ជួន លី</v>
          </cell>
          <cell r="E2880" t="str">
            <v>CHHUON LY</v>
          </cell>
          <cell r="F2880" t="str">
            <v>0010003940708</v>
          </cell>
        </row>
        <row r="2881">
          <cell r="B2881" t="str">
            <v>ណុប ចាន់គន្ថារិទ្ធ</v>
          </cell>
          <cell r="C2881">
            <v>2930700260</v>
          </cell>
          <cell r="D2881" t="str">
            <v>ណុប ចាន់គន្ថារិទ្ធ</v>
          </cell>
          <cell r="E2881" t="str">
            <v>NOB CHANKUNTHA
RITH</v>
          </cell>
          <cell r="F2881" t="str">
            <v>0480000280927</v>
          </cell>
        </row>
        <row r="2882">
          <cell r="B2882" t="str">
            <v>ខុន សំភស្ស</v>
          </cell>
          <cell r="C2882">
            <v>1882000226</v>
          </cell>
          <cell r="D2882" t="str">
            <v>ខុន សំភស្ស</v>
          </cell>
          <cell r="E2882" t="str">
            <v>KHON SAM PHORS</v>
          </cell>
          <cell r="F2882" t="str">
            <v>0440000030856</v>
          </cell>
        </row>
        <row r="2883">
          <cell r="B2883" t="str">
            <v>ភិន ចន្ធូ</v>
          </cell>
          <cell r="C2883">
            <v>1931400157</v>
          </cell>
          <cell r="D2883" t="str">
            <v>ភិន ចន្ធូ</v>
          </cell>
          <cell r="E2883" t="str">
            <v>PHIN CHANTHOU</v>
          </cell>
          <cell r="F2883" t="str">
            <v>0440000030848</v>
          </cell>
        </row>
        <row r="2884">
          <cell r="B2884" t="str">
            <v>ណុប សីម៉ា</v>
          </cell>
          <cell r="C2884">
            <v>1942100227</v>
          </cell>
          <cell r="D2884" t="str">
            <v>ណុប សីម៉ា</v>
          </cell>
          <cell r="E2884" t="str">
            <v>NOB SEYMA</v>
          </cell>
          <cell r="F2884" t="str">
            <v>0490000082454</v>
          </cell>
        </row>
        <row r="2885">
          <cell r="B2885" t="str">
            <v>ផេង វាយោ</v>
          </cell>
          <cell r="C2885">
            <v>1930800233</v>
          </cell>
          <cell r="D2885" t="str">
            <v>ផេង វាយោ</v>
          </cell>
          <cell r="E2885" t="str">
            <v>PHENG VEAYO</v>
          </cell>
          <cell r="F2885" t="str">
            <v>0490000082462</v>
          </cell>
        </row>
        <row r="2886">
          <cell r="B2886" t="str">
            <v>ចែម ខួច</v>
          </cell>
          <cell r="C2886">
            <v>1930500141</v>
          </cell>
          <cell r="D2886" t="str">
            <v>ចែម ខួច</v>
          </cell>
          <cell r="E2886" t="str">
            <v>CHEM KHOUCH</v>
          </cell>
          <cell r="F2886" t="str">
            <v>0490000082478</v>
          </cell>
        </row>
        <row r="2887">
          <cell r="B2887" t="str">
            <v>លី ពិនណារ៉ា</v>
          </cell>
          <cell r="C2887">
            <v>1930800093</v>
          </cell>
          <cell r="D2887" t="str">
            <v>លី ពិនណារ៉ា</v>
          </cell>
          <cell r="E2887" t="str">
            <v>LY PINNARA</v>
          </cell>
          <cell r="F2887" t="str">
            <v>0030000682067</v>
          </cell>
        </row>
        <row r="2888">
          <cell r="B2888" t="str">
            <v>មាស សាវរី</v>
          </cell>
          <cell r="C2888">
            <v>1942100226</v>
          </cell>
          <cell r="D2888" t="str">
            <v>មាស សាវរី</v>
          </cell>
          <cell r="E2888" t="str">
            <v>MEAS SAVRY</v>
          </cell>
          <cell r="F2888" t="str">
            <v>0490000082446</v>
          </cell>
        </row>
        <row r="2889">
          <cell r="B2889" t="str">
            <v>ជិន សីឡា</v>
          </cell>
          <cell r="C2889">
            <v>1900400151</v>
          </cell>
          <cell r="D2889" t="str">
            <v>ជិន សីឡា</v>
          </cell>
          <cell r="E2889" t="str">
            <v>CHIN SEILA</v>
          </cell>
          <cell r="F2889" t="str">
            <v>0420000161232</v>
          </cell>
        </row>
        <row r="2890">
          <cell r="B2890" t="str">
            <v>រាជ្យ សាវុធ</v>
          </cell>
          <cell r="C2890">
            <v>1822100398</v>
          </cell>
          <cell r="D2890" t="str">
            <v>រាជ្យ សាវុធ</v>
          </cell>
          <cell r="E2890" t="str">
            <v>REACH SAVUTH</v>
          </cell>
          <cell r="F2890" t="str">
            <v>0250000190604</v>
          </cell>
        </row>
        <row r="2891">
          <cell r="B2891" t="str">
            <v>ណុប ទិដ្ឋារ៉ា</v>
          </cell>
          <cell r="C2891" t="str">
            <v>2880700181</v>
          </cell>
          <cell r="D2891" t="str">
            <v>ណុប ទិដ្ឋារ៉ា</v>
          </cell>
          <cell r="E2891" t="str">
            <v>NOP TETHARA</v>
          </cell>
          <cell r="F2891" t="str">
            <v>0010002541187</v>
          </cell>
        </row>
        <row r="2892">
          <cell r="B2892" t="str">
            <v>សុខ ស្រីណុច</v>
          </cell>
          <cell r="C2892">
            <v>2980800116</v>
          </cell>
          <cell r="D2892" t="str">
            <v>សុខ ស្រីណុច</v>
          </cell>
          <cell r="E2892" t="str">
            <v>SOKH SREYNOCH</v>
          </cell>
          <cell r="F2892" t="str">
            <v>0480000280706</v>
          </cell>
        </row>
        <row r="2893">
          <cell r="B2893" t="str">
            <v>តាំង ណៃគីម</v>
          </cell>
          <cell r="C2893">
            <v>2940900049</v>
          </cell>
          <cell r="D2893" t="str">
            <v>តាំង ណៃគីម</v>
          </cell>
          <cell r="E2893" t="str">
            <v>TAING NAIKIM</v>
          </cell>
          <cell r="F2893" t="str">
            <v>0480000280692</v>
          </cell>
        </row>
        <row r="2894">
          <cell r="B2894" t="str">
            <v>អៀង សុលីដា</v>
          </cell>
          <cell r="C2894">
            <v>2871200063</v>
          </cell>
          <cell r="D2894" t="str">
            <v>អៀង សុលីដា</v>
          </cell>
          <cell r="E2894" t="str">
            <v>EANG SOLIDA</v>
          </cell>
          <cell r="F2894" t="str">
            <v>0010002554847</v>
          </cell>
        </row>
        <row r="2895">
          <cell r="B2895" t="str">
            <v>ផាន់ ស៊ីថា</v>
          </cell>
          <cell r="C2895" t="str">
            <v>1661200380</v>
          </cell>
          <cell r="D2895" t="str">
            <v>ផាន់ ស៊ីថា</v>
          </cell>
          <cell r="E2895" t="str">
            <v>PHAN SITHA</v>
          </cell>
          <cell r="F2895" t="str">
            <v>0010002527168</v>
          </cell>
        </row>
        <row r="2896">
          <cell r="B2896" t="str">
            <v>អ៊ួង អ៊ាម</v>
          </cell>
          <cell r="C2896" t="str">
            <v>1861400171</v>
          </cell>
          <cell r="D2896" t="str">
            <v>អ៊ួង អ៊ាម</v>
          </cell>
          <cell r="E2896" t="str">
            <v>OUNG EAM</v>
          </cell>
          <cell r="F2896" t="str">
            <v>0010002540873</v>
          </cell>
        </row>
        <row r="2897">
          <cell r="B2897" t="str">
            <v>ឃុន សំណាង</v>
          </cell>
          <cell r="C2897" t="str">
            <v>1881200214</v>
          </cell>
          <cell r="D2897" t="str">
            <v>ឃុន សំណាង</v>
          </cell>
          <cell r="E2897" t="str">
            <v>KHUN SOMNANG</v>
          </cell>
          <cell r="F2897" t="str">
            <v>0010003194437</v>
          </cell>
        </row>
        <row r="2898">
          <cell r="B2898" t="str">
            <v>អ៊ូ កញ្ញា</v>
          </cell>
          <cell r="C2898">
            <v>2881500140</v>
          </cell>
          <cell r="D2898" t="str">
            <v>អ៊ូ កញ្ញា</v>
          </cell>
          <cell r="E2898" t="str">
            <v>OU KANHA</v>
          </cell>
          <cell r="F2898" t="str">
            <v>0490000037588</v>
          </cell>
        </row>
        <row r="2899">
          <cell r="B2899" t="str">
            <v>នួន ចន្ថន</v>
          </cell>
          <cell r="C2899">
            <v>2852100203</v>
          </cell>
          <cell r="D2899" t="str">
            <v>នួន ចន្ថន</v>
          </cell>
          <cell r="E2899" t="str">
            <v>NUON CHANTHORN</v>
          </cell>
          <cell r="F2899" t="str">
            <v>0080000724282</v>
          </cell>
        </row>
        <row r="2900">
          <cell r="B2900" t="str">
            <v>ជ័យ រ៉ានិត្យ</v>
          </cell>
          <cell r="C2900">
            <v>1831200341</v>
          </cell>
          <cell r="D2900" t="str">
            <v>ជ័យ រ៉ានិត្យ</v>
          </cell>
          <cell r="E2900" t="str">
            <v>CHEY RANITH</v>
          </cell>
          <cell r="F2900" t="str">
            <v>0010002689378</v>
          </cell>
        </row>
        <row r="2901">
          <cell r="B2901" t="str">
            <v>ហ៊ុយ សុខហេង</v>
          </cell>
          <cell r="C2901" t="str">
            <v>1650800310</v>
          </cell>
          <cell r="D2901" t="str">
            <v>ហ៊ុយ សុខហេង</v>
          </cell>
          <cell r="E2901" t="str">
            <v>HUY SOK HENG</v>
          </cell>
          <cell r="F2901" t="str">
            <v>0010002527036</v>
          </cell>
        </row>
        <row r="2902">
          <cell r="B2902" t="str">
            <v>ឱ សំអាន</v>
          </cell>
          <cell r="C2902">
            <v>1810400142</v>
          </cell>
          <cell r="D2902" t="str">
            <v>ឱ សំអាន</v>
          </cell>
          <cell r="E2902" t="str">
            <v>OR SAM AN</v>
          </cell>
          <cell r="F2902" t="str">
            <v>0010002562419</v>
          </cell>
        </row>
        <row r="2903">
          <cell r="B2903" t="str">
            <v>គង់ សុដារ៉ា</v>
          </cell>
          <cell r="C2903" t="str">
            <v>1702000307</v>
          </cell>
          <cell r="D2903" t="str">
            <v>គង់ សុដារ៉ា</v>
          </cell>
          <cell r="E2903" t="str">
            <v>KONG SODARA</v>
          </cell>
          <cell r="F2903" t="str">
            <v>0010002536213</v>
          </cell>
        </row>
        <row r="2904">
          <cell r="B2904" t="str">
            <v>ឃីម សុភក្តិ</v>
          </cell>
          <cell r="C2904" t="str">
            <v>1820300448</v>
          </cell>
          <cell r="D2904" t="str">
            <v>ឃីម សុភក្តិ</v>
          </cell>
          <cell r="E2904" t="str">
            <v>KHIM SOPHEAK</v>
          </cell>
          <cell r="F2904" t="str">
            <v>0010002726497</v>
          </cell>
        </row>
        <row r="2905">
          <cell r="B2905" t="str">
            <v>នូ សុផាន់ណា</v>
          </cell>
          <cell r="C2905">
            <v>2901200321</v>
          </cell>
          <cell r="D2905" t="str">
            <v>នូ សុផាន់ណា</v>
          </cell>
          <cell r="E2905" t="str">
            <v>NOU SOPHANNA</v>
          </cell>
          <cell r="F2905" t="str">
            <v>0440000030864</v>
          </cell>
        </row>
        <row r="2906">
          <cell r="B2906" t="str">
            <v>សុខ អូន</v>
          </cell>
          <cell r="C2906" t="str">
            <v>1651200283</v>
          </cell>
          <cell r="D2906" t="str">
            <v>សុខ អូន</v>
          </cell>
          <cell r="E2906" t="str">
            <v>SOK ON</v>
          </cell>
          <cell r="F2906" t="str">
            <v>0010002531688</v>
          </cell>
        </row>
        <row r="2907">
          <cell r="B2907" t="str">
            <v>សំរិទ្ធ សូរ្យជាតិ</v>
          </cell>
          <cell r="C2907" t="str">
            <v>2800300273</v>
          </cell>
          <cell r="D2907" t="str">
            <v>សំរិទ្ធ សូរ្យជាតិ</v>
          </cell>
          <cell r="E2907" t="str">
            <v>SAMRETH SOCHEATH</v>
          </cell>
          <cell r="F2907" t="str">
            <v>0120000216688</v>
          </cell>
        </row>
        <row r="2908">
          <cell r="B2908" t="str">
            <v>សរ កុសល</v>
          </cell>
          <cell r="C2908">
            <v>1812100400</v>
          </cell>
          <cell r="D2908" t="str">
            <v>សរ កុសល</v>
          </cell>
          <cell r="E2908" t="str">
            <v>SAR KUSAL</v>
          </cell>
          <cell r="F2908" t="str">
            <v>0120000144563</v>
          </cell>
        </row>
        <row r="2909">
          <cell r="B2909" t="str">
            <v>ស ចិន្តា</v>
          </cell>
          <cell r="C2909">
            <v>2850600095</v>
          </cell>
          <cell r="D2909" t="str">
            <v>ស ចិន្តា</v>
          </cell>
          <cell r="E2909" t="str">
            <v>SOR CHENDA</v>
          </cell>
          <cell r="F2909" t="str">
            <v>0120000216777</v>
          </cell>
        </row>
        <row r="2910">
          <cell r="B2910" t="str">
            <v>មន្ត រស្មី</v>
          </cell>
          <cell r="C2910">
            <v>1830200392</v>
          </cell>
          <cell r="D2910" t="str">
            <v>មន្ត រស្មី</v>
          </cell>
          <cell r="E2910" t="str">
            <v>MUN RAKSMEY</v>
          </cell>
          <cell r="F2910" t="str">
            <v>0120000216769</v>
          </cell>
        </row>
        <row r="2911">
          <cell r="B2911" t="str">
            <v>តាត សូវៀត</v>
          </cell>
          <cell r="C2911">
            <v>1790200285</v>
          </cell>
          <cell r="D2911" t="str">
            <v>តាត សូវៀត</v>
          </cell>
          <cell r="E2911" t="str">
            <v>TAT SOVIET</v>
          </cell>
          <cell r="F2911" t="str">
            <v>0120000216947</v>
          </cell>
        </row>
        <row r="2912">
          <cell r="B2912" t="str">
            <v>ប៉ាន់ ពុំ</v>
          </cell>
          <cell r="C2912">
            <v>2850200422</v>
          </cell>
          <cell r="D2912" t="str">
            <v>ប៉ាន់ ពុំ</v>
          </cell>
          <cell r="E2912" t="str">
            <v>PANN PUM</v>
          </cell>
          <cell r="F2912" t="str">
            <v>0120000216858</v>
          </cell>
        </row>
        <row r="2913">
          <cell r="B2913" t="str">
            <v>ចៃ សំខាន់</v>
          </cell>
          <cell r="C2913">
            <v>1860200367</v>
          </cell>
          <cell r="D2913" t="str">
            <v>ចៃ សំខាន់</v>
          </cell>
          <cell r="E2913" t="str">
            <v>CHAI SAMKHANN</v>
          </cell>
          <cell r="F2913" t="str">
            <v>0120000216758</v>
          </cell>
        </row>
        <row r="2914">
          <cell r="B2914" t="str">
            <v>ឡេង ឡៃហុក</v>
          </cell>
          <cell r="C2914">
            <v>1870200302</v>
          </cell>
          <cell r="D2914" t="str">
            <v>ឡេង ឡៃហុក</v>
          </cell>
          <cell r="E2914" t="str">
            <v>LENG LAIHOCK</v>
          </cell>
          <cell r="F2914" t="str">
            <v>0420000112584</v>
          </cell>
        </row>
        <row r="2915">
          <cell r="B2915" t="str">
            <v>តិល តៃលាស់</v>
          </cell>
          <cell r="C2915">
            <v>2910100139</v>
          </cell>
          <cell r="D2915" t="str">
            <v>តិល តៃលាស់</v>
          </cell>
          <cell r="E2915" t="str">
            <v>TEL TAILOS</v>
          </cell>
          <cell r="F2915" t="str">
            <v>0120000216963</v>
          </cell>
        </row>
        <row r="2916">
          <cell r="B2916" t="str">
            <v>ពន់ សុភី</v>
          </cell>
          <cell r="C2916">
            <v>1911700170</v>
          </cell>
          <cell r="D2916" t="str">
            <v>ពន់ សុភី</v>
          </cell>
          <cell r="E2916" t="str">
            <v>PUN SOPHY</v>
          </cell>
          <cell r="F2916" t="str">
            <v>0120000216718</v>
          </cell>
        </row>
        <row r="2917">
          <cell r="B2917" t="str">
            <v>អ៊ុង ម៉ាណាវី</v>
          </cell>
          <cell r="C2917">
            <v>2900100221</v>
          </cell>
          <cell r="D2917" t="str">
            <v>អ៊ុង ម៉ាណាវី</v>
          </cell>
          <cell r="E2917" t="str">
            <v>UNG MANAVY</v>
          </cell>
          <cell r="F2917" t="str">
            <v>0120000216831</v>
          </cell>
        </row>
        <row r="2918">
          <cell r="B2918" t="str">
            <v>គឹម សុផាណា</v>
          </cell>
          <cell r="C2918">
            <v>1880200183</v>
          </cell>
          <cell r="D2918" t="str">
            <v>គឹម សុផាណា</v>
          </cell>
          <cell r="E2918" t="str">
            <v>KIM SOPHANA</v>
          </cell>
          <cell r="F2918" t="str">
            <v>0120000216939</v>
          </cell>
        </row>
        <row r="2919">
          <cell r="B2919" t="str">
            <v>សោម ផល្លា</v>
          </cell>
          <cell r="C2919">
            <v>1870800416</v>
          </cell>
          <cell r="D2919" t="str">
            <v>សោម ផល្លា</v>
          </cell>
          <cell r="E2919" t="str">
            <v>SOM PHALLA</v>
          </cell>
          <cell r="F2919" t="str">
            <v>0120000216874</v>
          </cell>
        </row>
        <row r="2920">
          <cell r="B2920" t="str">
            <v>ខឿន សំណាង</v>
          </cell>
          <cell r="C2920">
            <v>1870300326</v>
          </cell>
          <cell r="D2920" t="str">
            <v>ខឿន សំណាង</v>
          </cell>
          <cell r="E2920" t="str">
            <v>KHOEURN SAMNANG</v>
          </cell>
          <cell r="F2920" t="str">
            <v>0120000216807</v>
          </cell>
        </row>
        <row r="2921">
          <cell r="B2921" t="str">
            <v>ជួន ឃុននេ</v>
          </cell>
          <cell r="C2921">
            <v>1840100062</v>
          </cell>
          <cell r="D2921" t="str">
            <v>ជួន ឃុននេ</v>
          </cell>
          <cell r="E2921" t="str">
            <v>CHOUN KONNE</v>
          </cell>
          <cell r="F2921" t="str">
            <v>0120000216847</v>
          </cell>
        </row>
        <row r="2922">
          <cell r="B2922" t="str">
            <v>ថង ប៊ុនយ៉ុង</v>
          </cell>
          <cell r="C2922">
            <v>1890100158</v>
          </cell>
          <cell r="D2922" t="str">
            <v>ថង ប៊ុនយ៉ុង</v>
          </cell>
          <cell r="E2922" t="str">
            <v>THANG BUNYONG</v>
          </cell>
          <cell r="F2922" t="str">
            <v>0120000216815</v>
          </cell>
        </row>
        <row r="2923">
          <cell r="B2923" t="str">
            <v>ខេត្ត បេងគី</v>
          </cell>
          <cell r="C2923">
            <v>1870100107</v>
          </cell>
          <cell r="D2923" t="str">
            <v>ខេត្ត បេងគី</v>
          </cell>
          <cell r="E2923" t="str">
            <v>KHAT BENGKY</v>
          </cell>
          <cell r="F2923" t="str">
            <v>0120000216793</v>
          </cell>
        </row>
        <row r="2924">
          <cell r="B2924" t="str">
            <v>កែម ស៊ីធូ</v>
          </cell>
          <cell r="C2924">
            <v>1890200187</v>
          </cell>
          <cell r="D2924" t="str">
            <v>កែម ស៊ីធូ</v>
          </cell>
          <cell r="E2924" t="str">
            <v>KEM SITHOU</v>
          </cell>
          <cell r="F2924" t="str">
            <v>0120000216696</v>
          </cell>
        </row>
        <row r="2925">
          <cell r="B2925" t="str">
            <v>យក់ សុភ័ក្រ្ត</v>
          </cell>
          <cell r="C2925">
            <v>1890100119</v>
          </cell>
          <cell r="D2925" t="str">
            <v>យក់ សុភ័ក្រ្ត</v>
          </cell>
          <cell r="E2925" t="str">
            <v>YOUK SOPHEAK</v>
          </cell>
          <cell r="F2925" t="str">
            <v>0120000216866</v>
          </cell>
        </row>
        <row r="2926">
          <cell r="B2926" t="str">
            <v>ឆោម ប៊ុនធិត</v>
          </cell>
          <cell r="C2926">
            <v>1890100120</v>
          </cell>
          <cell r="D2926" t="str">
            <v>ឆោម ប៊ុនធិត</v>
          </cell>
          <cell r="E2926" t="str">
            <v>CHHORM BONTHET</v>
          </cell>
          <cell r="F2926" t="str">
            <v>0120000217021</v>
          </cell>
        </row>
        <row r="2927">
          <cell r="B2927" t="str">
            <v>កៅ វឿន</v>
          </cell>
          <cell r="C2927">
            <v>1810700279</v>
          </cell>
          <cell r="D2927" t="str">
            <v>កៅ វឿន</v>
          </cell>
          <cell r="E2927" t="str">
            <v>KAO VOEUN</v>
          </cell>
          <cell r="F2927" t="str">
            <v>0120000216928</v>
          </cell>
        </row>
        <row r="2928">
          <cell r="B2928" t="str">
            <v>លី សារ៉ន</v>
          </cell>
          <cell r="C2928">
            <v>1880300277</v>
          </cell>
          <cell r="D2928" t="str">
            <v>លី សារ៉ន</v>
          </cell>
          <cell r="E2928" t="str">
            <v>LY SARAN</v>
          </cell>
          <cell r="F2928" t="str">
            <v>0120000216898</v>
          </cell>
        </row>
        <row r="2929">
          <cell r="B2929" t="str">
            <v>សំរិទ្ធ សូរៀម</v>
          </cell>
          <cell r="C2929">
            <v>1780300220</v>
          </cell>
          <cell r="D2929" t="str">
            <v>សំរិទ្ធ សូរៀម</v>
          </cell>
          <cell r="E2929" t="str">
            <v>SAMRETH SOREAM</v>
          </cell>
          <cell r="F2929" t="str">
            <v>0120000216707</v>
          </cell>
        </row>
        <row r="2930">
          <cell r="B2930" t="str">
            <v>ហេង សុជាតា</v>
          </cell>
          <cell r="C2930">
            <v>2880600188</v>
          </cell>
          <cell r="D2930" t="str">
            <v>ហេង សុជាតា</v>
          </cell>
          <cell r="E2930" t="str">
            <v>HENG SOKCHEATA</v>
          </cell>
          <cell r="F2930" t="str">
            <v>0120000216726</v>
          </cell>
        </row>
        <row r="2931">
          <cell r="B2931" t="str">
            <v>យន់ សុខុនយ៉ា</v>
          </cell>
          <cell r="C2931">
            <v>1921700122</v>
          </cell>
          <cell r="D2931" t="str">
            <v>យន់ សុខុនយ៉ា</v>
          </cell>
          <cell r="E2931" t="str">
            <v>YON SOKHONYA</v>
          </cell>
          <cell r="F2931" t="str">
            <v>0120000217013</v>
          </cell>
        </row>
        <row r="2932">
          <cell r="B2932" t="str">
            <v>តាន់ សុភាព</v>
          </cell>
          <cell r="C2932">
            <v>2791500021</v>
          </cell>
          <cell r="D2932" t="str">
            <v>តាន់ សុភាព</v>
          </cell>
          <cell r="E2932" t="str">
            <v>TAN SOPHEAP</v>
          </cell>
          <cell r="F2932" t="str">
            <v>0480000367054</v>
          </cell>
        </row>
        <row r="2933">
          <cell r="B2933" t="str">
            <v>ឈឹម ធឿន</v>
          </cell>
          <cell r="C2933">
            <v>1782100251</v>
          </cell>
          <cell r="D2933" t="str">
            <v>ឈឹម ធឿន</v>
          </cell>
          <cell r="E2933" t="str">
            <v>CHHIM THOEUN</v>
          </cell>
          <cell r="F2933" t="str">
            <v>0570000045226</v>
          </cell>
        </row>
        <row r="2934">
          <cell r="B2934" t="str">
            <v>ឈាន សារិទ្ធ</v>
          </cell>
          <cell r="C2934">
            <v>1830300309</v>
          </cell>
          <cell r="D2934" t="str">
            <v>ឈាន សារិទ្ធ</v>
          </cell>
          <cell r="E2934" t="str">
            <v>CHHEAN SARITH</v>
          </cell>
          <cell r="F2934" t="str">
            <v>0570000045037</v>
          </cell>
        </row>
        <row r="2935">
          <cell r="B2935" t="str">
            <v>សាញ់ សុភាព</v>
          </cell>
          <cell r="C2935">
            <v>2800200387</v>
          </cell>
          <cell r="D2935" t="str">
            <v>សាញ់ សុភាព</v>
          </cell>
          <cell r="E2935" t="str">
            <v>SANH SOPHEAP</v>
          </cell>
          <cell r="F2935" t="str">
            <v>0570000044998</v>
          </cell>
        </row>
        <row r="2936">
          <cell r="B2936" t="str">
            <v>គឹម ចាន់រ៉ូ</v>
          </cell>
          <cell r="C2936">
            <v>1821500128</v>
          </cell>
          <cell r="D2936" t="str">
            <v>គឹម ចាន់រ៉ូ</v>
          </cell>
          <cell r="E2936" t="str">
            <v>KIM CHANRO</v>
          </cell>
          <cell r="F2936" t="str">
            <v>0570000045269</v>
          </cell>
        </row>
        <row r="2937">
          <cell r="B2937" t="str">
            <v>ហ៊ិន ឡា</v>
          </cell>
          <cell r="C2937">
            <v>1771300022</v>
          </cell>
          <cell r="D2937" t="str">
            <v>ហ៊ិន ឡា</v>
          </cell>
          <cell r="E2937" t="str">
            <v>HIN LA</v>
          </cell>
          <cell r="F2937" t="str">
            <v>0570000044831</v>
          </cell>
        </row>
        <row r="2938">
          <cell r="B2938" t="str">
            <v>សៅ សោភ័ណ្ឌ</v>
          </cell>
          <cell r="C2938">
            <v>1910200125</v>
          </cell>
          <cell r="D2938" t="str">
            <v>សៅ សោភ័ណ្ឌ</v>
          </cell>
          <cell r="E2938" t="str">
            <v>SAO SORPHORN</v>
          </cell>
          <cell r="F2938" t="str">
            <v>0570000045072</v>
          </cell>
        </row>
        <row r="2939">
          <cell r="B2939" t="str">
            <v>ឃុត សុគន្ធ</v>
          </cell>
          <cell r="C2939">
            <v>1872100417</v>
          </cell>
          <cell r="D2939" t="str">
            <v>ឃុត សុគន្ធ</v>
          </cell>
          <cell r="E2939" t="str">
            <v>KHUT SOKUN</v>
          </cell>
          <cell r="F2939" t="str">
            <v>0570000045358</v>
          </cell>
        </row>
        <row r="2940">
          <cell r="B2940" t="str">
            <v>ឃឹម សុខខេង</v>
          </cell>
          <cell r="C2940">
            <v>2861500101</v>
          </cell>
          <cell r="D2940" t="str">
            <v>ឃឹម សុខខេង</v>
          </cell>
          <cell r="E2940" t="str">
            <v>KHEM SOKHENG</v>
          </cell>
          <cell r="F2940" t="str">
            <v>0570000045056</v>
          </cell>
        </row>
        <row r="2941">
          <cell r="B2941" t="str">
            <v>ចន កក្កដា</v>
          </cell>
          <cell r="C2941">
            <v>2820200421</v>
          </cell>
          <cell r="D2941" t="str">
            <v>ចន កក្កដា</v>
          </cell>
          <cell r="E2941" t="str">
            <v>CHAN KAKADA</v>
          </cell>
          <cell r="F2941" t="str">
            <v>0570000045005</v>
          </cell>
        </row>
        <row r="2942">
          <cell r="B2942" t="str">
            <v>រស់ រិទ្ធា</v>
          </cell>
          <cell r="C2942">
            <v>1880200160</v>
          </cell>
          <cell r="D2942" t="str">
            <v>រស់ រិទ្ធា</v>
          </cell>
          <cell r="E2942" t="str">
            <v>RUOS RITHEA</v>
          </cell>
          <cell r="F2942" t="str">
            <v>0570000044912</v>
          </cell>
        </row>
        <row r="2943">
          <cell r="B2943" t="str">
            <v>ខាត់ ភាព</v>
          </cell>
          <cell r="C2943">
            <v>2850200416</v>
          </cell>
          <cell r="D2943" t="str">
            <v>ខាត់ ភាព</v>
          </cell>
          <cell r="E2943" t="str">
            <v>KHATH PHEAP</v>
          </cell>
          <cell r="F2943" t="str">
            <v>0570000044904</v>
          </cell>
        </row>
        <row r="2944">
          <cell r="B2944" t="str">
            <v>សំ វីសរៈ</v>
          </cell>
          <cell r="C2944" t="str">
            <v>1881500104</v>
          </cell>
          <cell r="D2944" t="str">
            <v>សំ វីសរៈ</v>
          </cell>
          <cell r="E2944" t="str">
            <v>SAM VISARAK</v>
          </cell>
          <cell r="F2944">
            <v>570000044866</v>
          </cell>
        </row>
        <row r="2945">
          <cell r="B2945" t="str">
            <v>ឈឺន គា</v>
          </cell>
          <cell r="C2945">
            <v>1880700322</v>
          </cell>
          <cell r="D2945" t="str">
            <v>ឈឺន គា</v>
          </cell>
          <cell r="E2945" t="str">
            <v>CHHEUN KEA</v>
          </cell>
          <cell r="F2945">
            <v>570000045013</v>
          </cell>
        </row>
        <row r="2946">
          <cell r="B2946" t="str">
            <v>យឹន ស្រស់</v>
          </cell>
          <cell r="C2946">
            <v>1940700128</v>
          </cell>
          <cell r="D2946" t="str">
            <v>យឹន ស្រស់</v>
          </cell>
          <cell r="E2946" t="str">
            <v>YEN SRAS</v>
          </cell>
          <cell r="F2946" t="str">
            <v>0570000044815</v>
          </cell>
        </row>
        <row r="2947">
          <cell r="B2947" t="str">
            <v>ធា ចិន</v>
          </cell>
          <cell r="C2947">
            <v>2800200426</v>
          </cell>
          <cell r="D2947" t="str">
            <v>ធា ចិន</v>
          </cell>
          <cell r="E2947" t="str">
            <v>THEA CHIN</v>
          </cell>
          <cell r="F2947" t="str">
            <v>0570000044847</v>
          </cell>
        </row>
        <row r="2948">
          <cell r="B2948" t="str">
            <v>ធួន សុភ័ណ្ឌ</v>
          </cell>
          <cell r="C2948">
            <v>1830300413</v>
          </cell>
          <cell r="D2948" t="str">
            <v>ធួន សុភ័ណ្ឌ</v>
          </cell>
          <cell r="E2948" t="str">
            <v>THOURN SOPHOIN</v>
          </cell>
          <cell r="F2948" t="str">
            <v>0570000045102</v>
          </cell>
        </row>
        <row r="2949">
          <cell r="B2949" t="str">
            <v>សម្បត្តិ សុខៈ</v>
          </cell>
          <cell r="C2949">
            <v>1870200261</v>
          </cell>
          <cell r="D2949" t="str">
            <v>សម្បត្តិ សុខៈ</v>
          </cell>
          <cell r="E2949" t="str">
            <v>SAMBATH SOKHAK</v>
          </cell>
          <cell r="F2949" t="str">
            <v>0570000045088</v>
          </cell>
        </row>
        <row r="2950">
          <cell r="B2950" t="str">
            <v>ស៊ីម សុភា</v>
          </cell>
          <cell r="C2950">
            <v>2900800283</v>
          </cell>
          <cell r="D2950" t="str">
            <v>ស៊ីម សុភា</v>
          </cell>
          <cell r="E2950" t="str">
            <v>SIM SOPHEA</v>
          </cell>
          <cell r="F2950" t="str">
            <v>0240000286487</v>
          </cell>
        </row>
        <row r="2951">
          <cell r="B2951" t="str">
            <v>ម៉ង់ ឌីណា</v>
          </cell>
          <cell r="C2951">
            <v>1900200219</v>
          </cell>
          <cell r="D2951" t="str">
            <v>ម៉ង់ ឌីណា</v>
          </cell>
          <cell r="E2951" t="str">
            <v>MANG DYNA</v>
          </cell>
          <cell r="F2951" t="str">
            <v>0570000045293</v>
          </cell>
        </row>
        <row r="2952">
          <cell r="B2952" t="str">
            <v>សុខ សុខន</v>
          </cell>
          <cell r="C2952">
            <v>1860800245</v>
          </cell>
          <cell r="D2952" t="str">
            <v>សុខ សុខន</v>
          </cell>
          <cell r="E2952" t="str">
            <v>SOK SOKHAN</v>
          </cell>
          <cell r="F2952" t="str">
            <v>0570000044823</v>
          </cell>
        </row>
        <row r="2953">
          <cell r="B2953" t="str">
            <v>ឡេង ច័ន្ទនី</v>
          </cell>
          <cell r="C2953">
            <v>1851300083</v>
          </cell>
          <cell r="D2953" t="str">
            <v>ឡេង ច័ន្ទនី</v>
          </cell>
          <cell r="E2953" t="str">
            <v>LENG CHANNY</v>
          </cell>
          <cell r="F2953" t="str">
            <v>0570000044882</v>
          </cell>
        </row>
        <row r="2954">
          <cell r="B2954" t="str">
            <v>ខៀវ រតនេ</v>
          </cell>
          <cell r="C2954">
            <v>1890200104</v>
          </cell>
          <cell r="D2954" t="str">
            <v>ខៀវ រតនេ</v>
          </cell>
          <cell r="E2954" t="str">
            <v>KHIEV RATHANE</v>
          </cell>
          <cell r="F2954" t="str">
            <v>0570000044718</v>
          </cell>
        </row>
        <row r="2955">
          <cell r="B2955" t="str">
            <v>គង់ ចន្ថា</v>
          </cell>
          <cell r="C2955">
            <v>1852100465</v>
          </cell>
          <cell r="D2955" t="str">
            <v>គង់ ចន្ថា</v>
          </cell>
          <cell r="E2955" t="str">
            <v>KUNG CHANTHA</v>
          </cell>
          <cell r="F2955" t="str">
            <v>0570000044858</v>
          </cell>
        </row>
        <row r="2956">
          <cell r="B2956" t="str">
            <v>សៅ ណារ៉ុង</v>
          </cell>
          <cell r="C2956">
            <v>1940200094</v>
          </cell>
          <cell r="D2956" t="str">
            <v>សៅ ណារ៉ុង</v>
          </cell>
          <cell r="E2956" t="str">
            <v>SAO NARONG</v>
          </cell>
          <cell r="F2956" t="str">
            <v>0570000045064</v>
          </cell>
        </row>
        <row r="2957">
          <cell r="B2957" t="str">
            <v>វ៉ែន សុធា</v>
          </cell>
          <cell r="C2957">
            <v>1911200257</v>
          </cell>
          <cell r="D2957" t="str">
            <v>វ៉ែន សុធា</v>
          </cell>
          <cell r="E2957" t="str">
            <v>VEN SOTHEA</v>
          </cell>
          <cell r="F2957" t="str">
            <v>0570000045188</v>
          </cell>
        </row>
        <row r="2958">
          <cell r="B2958" t="str">
            <v>ហួន ផល្គុន</v>
          </cell>
          <cell r="C2958">
            <v>1830200464</v>
          </cell>
          <cell r="D2958" t="str">
            <v>ហួន ផល្គុន</v>
          </cell>
          <cell r="E2958" t="str">
            <v>HUON PHALKUN</v>
          </cell>
          <cell r="F2958" t="str">
            <v>0570000044785</v>
          </cell>
        </row>
        <row r="2959">
          <cell r="B2959" t="str">
            <v>ឆឺយ សុខុម</v>
          </cell>
          <cell r="C2959">
            <v>1831800039</v>
          </cell>
          <cell r="D2959" t="str">
            <v>ឆឺយ សុខុម</v>
          </cell>
          <cell r="E2959" t="str">
            <v>CHHOEUY SOKHOM</v>
          </cell>
          <cell r="F2959" t="str">
            <v>0570000045137</v>
          </cell>
        </row>
        <row r="2960">
          <cell r="B2960" t="str">
            <v>ស៊ីម សុភាស់</v>
          </cell>
          <cell r="C2960">
            <v>1940800058</v>
          </cell>
          <cell r="D2960" t="str">
            <v>ស៊ីម សុភាស់</v>
          </cell>
          <cell r="E2960" t="str">
            <v>SIM SOPHARS</v>
          </cell>
          <cell r="F2960" t="str">
            <v>0570000045331</v>
          </cell>
        </row>
        <row r="2961">
          <cell r="B2961" t="str">
            <v>ឈន រេត</v>
          </cell>
          <cell r="C2961">
            <v>1750200148</v>
          </cell>
          <cell r="D2961" t="str">
            <v>ឈន រេត</v>
          </cell>
          <cell r="E2961" t="str">
            <v>CHHON RETH</v>
          </cell>
          <cell r="F2961" t="str">
            <v>0570000045323</v>
          </cell>
        </row>
        <row r="2962">
          <cell r="B2962" t="str">
            <v>ហ៊ិត ឧត្តម</v>
          </cell>
          <cell r="C2962">
            <v>1950200102</v>
          </cell>
          <cell r="D2962" t="str">
            <v>ហ៊ិត ឧត្តម</v>
          </cell>
          <cell r="E2962" t="str">
            <v>HET ODOM</v>
          </cell>
          <cell r="F2962" t="str">
            <v>0570000044777</v>
          </cell>
        </row>
        <row r="2963">
          <cell r="B2963" t="str">
            <v>ធី កំសាន</v>
          </cell>
          <cell r="C2963">
            <v>1940200119</v>
          </cell>
          <cell r="D2963" t="str">
            <v>ធី កំសាន</v>
          </cell>
          <cell r="E2963" t="str">
            <v>THY KAMSAN</v>
          </cell>
          <cell r="F2963" t="str">
            <v>0570000045307</v>
          </cell>
        </row>
        <row r="2964">
          <cell r="B2964" t="str">
            <v>បេវ ចន្ថន</v>
          </cell>
          <cell r="C2964">
            <v>1882100683</v>
          </cell>
          <cell r="D2964" t="str">
            <v>បេវ ចន្ថន</v>
          </cell>
          <cell r="E2964" t="str">
            <v>BEV CHANTHORN</v>
          </cell>
          <cell r="F2964" t="str">
            <v>0570000045285</v>
          </cell>
        </row>
        <row r="2965">
          <cell r="B2965" t="str">
            <v>ប៉ាត វុទ្ធី</v>
          </cell>
          <cell r="C2965">
            <v>1922100342</v>
          </cell>
          <cell r="D2965" t="str">
            <v>ប៉ាត វុទ្ធី</v>
          </cell>
          <cell r="E2965" t="str">
            <v>PAT VUTHY</v>
          </cell>
          <cell r="F2965" t="str">
            <v>0570000044726</v>
          </cell>
        </row>
        <row r="2966">
          <cell r="B2966" t="str">
            <v>អៀង វាស្នា</v>
          </cell>
          <cell r="C2966">
            <v>1850200416</v>
          </cell>
          <cell r="D2966" t="str">
            <v>អៀង វាស្នា</v>
          </cell>
          <cell r="E2966" t="str">
            <v>IENG VEASNA</v>
          </cell>
          <cell r="F2966" t="str">
            <v>0570000045048</v>
          </cell>
        </row>
        <row r="2967">
          <cell r="B2967" t="str">
            <v>លី គឹមលេង</v>
          </cell>
          <cell r="C2967">
            <v>1890200133</v>
          </cell>
          <cell r="D2967" t="str">
            <v>លី គឹមលេង</v>
          </cell>
          <cell r="E2967" t="str">
            <v>LY KIMLENG</v>
          </cell>
          <cell r="F2967" t="str">
            <v>0570000045177</v>
          </cell>
        </row>
        <row r="2968">
          <cell r="B2968" t="str">
            <v>លាង គឹមលន</v>
          </cell>
          <cell r="C2968">
            <v>1860200370</v>
          </cell>
          <cell r="D2968" t="str">
            <v>លាង គឹមលន</v>
          </cell>
          <cell r="E2968" t="str">
            <v>LEANG KIMLORN</v>
          </cell>
          <cell r="F2968" t="str">
            <v>0570000045161</v>
          </cell>
        </row>
        <row r="2969">
          <cell r="B2969" t="str">
            <v>ក្រុល នឿន</v>
          </cell>
          <cell r="C2969">
            <v>1932100304</v>
          </cell>
          <cell r="D2969" t="str">
            <v>ក្រុល នឿន</v>
          </cell>
          <cell r="E2969" t="str">
            <v>KROL NOEURN</v>
          </cell>
          <cell r="F2969" t="str">
            <v>0570000045207</v>
          </cell>
        </row>
        <row r="2970">
          <cell r="B2970" t="str">
            <v>រឹម សំរិត</v>
          </cell>
          <cell r="C2970">
            <v>1830200310</v>
          </cell>
          <cell r="D2970" t="str">
            <v>រឹម សំរិត</v>
          </cell>
          <cell r="E2970" t="str">
            <v>RIM SAMRITH</v>
          </cell>
          <cell r="F2970" t="str">
            <v>0570000045315</v>
          </cell>
        </row>
        <row r="2971">
          <cell r="B2971" t="str">
            <v>ផាន់ ធុល</v>
          </cell>
          <cell r="C2971">
            <v>1760200289</v>
          </cell>
          <cell r="D2971" t="str">
            <v>ផាន់ ធុល</v>
          </cell>
          <cell r="E2971" t="str">
            <v>PHAN THOUL</v>
          </cell>
          <cell r="F2971" t="str">
            <v>0570000044742</v>
          </cell>
        </row>
        <row r="2972">
          <cell r="B2972" t="str">
            <v>កៅ សត្រា</v>
          </cell>
          <cell r="C2972">
            <v>1810400135</v>
          </cell>
          <cell r="D2972" t="str">
            <v>កៅ សត្រា</v>
          </cell>
          <cell r="E2972" t="str">
            <v>KAO STRA</v>
          </cell>
          <cell r="F2972" t="str">
            <v>0570000045145</v>
          </cell>
        </row>
        <row r="2973">
          <cell r="B2973" t="str">
            <v>ហេង បូរ៉ា</v>
          </cell>
          <cell r="C2973">
            <v>1851500117</v>
          </cell>
          <cell r="D2973" t="str">
            <v>ហេង បូរ៉ា</v>
          </cell>
          <cell r="E2973" t="str">
            <v>HENG BORA</v>
          </cell>
          <cell r="F2973" t="str">
            <v>0570000044971</v>
          </cell>
        </row>
        <row r="2974">
          <cell r="B2974" t="str">
            <v>ផាន់ ចាន់រ៉ា</v>
          </cell>
          <cell r="C2974">
            <v>1860200320</v>
          </cell>
          <cell r="D2974" t="str">
            <v>ផាន់ ចាន់រ៉ា</v>
          </cell>
          <cell r="E2974" t="str">
            <v>PHAN CHANRA</v>
          </cell>
          <cell r="F2974" t="str">
            <v>0570000044955</v>
          </cell>
        </row>
        <row r="2975">
          <cell r="B2975" t="str">
            <v>មឿក រិទ្ធី</v>
          </cell>
          <cell r="C2975">
            <v>1900200149</v>
          </cell>
          <cell r="D2975" t="str">
            <v>មឿក រិទ្ធី</v>
          </cell>
          <cell r="E2975" t="str">
            <v>MOEUK RITHY</v>
          </cell>
          <cell r="F2975" t="str">
            <v>0570000045258</v>
          </cell>
        </row>
        <row r="2976">
          <cell r="B2976" t="str">
            <v>យិន សេងហ៊ាង</v>
          </cell>
          <cell r="C2976">
            <v>1850600178</v>
          </cell>
          <cell r="D2976" t="str">
            <v>យិន សេងហ៊ាង</v>
          </cell>
          <cell r="E2976" t="str">
            <v>YIN SENGHEANG</v>
          </cell>
          <cell r="F2976" t="str">
            <v>0570000044947</v>
          </cell>
        </row>
        <row r="2977">
          <cell r="B2977" t="str">
            <v>កែវ សេងហ៊ុន</v>
          </cell>
          <cell r="C2977">
            <v>2860200404</v>
          </cell>
          <cell r="D2977" t="str">
            <v>កែវ សេងហ៊ុន</v>
          </cell>
          <cell r="E2977" t="str">
            <v>KEO SENGHUN</v>
          </cell>
          <cell r="F2977" t="str">
            <v>0570000044898</v>
          </cell>
        </row>
        <row r="2978">
          <cell r="B2978" t="str">
            <v>សុខ សាវឿន</v>
          </cell>
          <cell r="C2978">
            <v>1832000214</v>
          </cell>
          <cell r="D2978" t="str">
            <v>សុខ សាវឿន</v>
          </cell>
          <cell r="E2978" t="str">
            <v>SOK SAVOEUN</v>
          </cell>
          <cell r="F2978" t="str">
            <v>0570000044734</v>
          </cell>
        </row>
        <row r="2979">
          <cell r="B2979" t="str">
            <v>ប្រាក់ ធីលី</v>
          </cell>
          <cell r="C2979">
            <v>2820200382</v>
          </cell>
          <cell r="D2979" t="str">
            <v>ប្រាក់ ធីលី</v>
          </cell>
          <cell r="E2979" t="str">
            <v>PRAK THYLY</v>
          </cell>
          <cell r="F2979" t="str">
            <v>0570000045277</v>
          </cell>
        </row>
        <row r="2980">
          <cell r="B2980" t="str">
            <v>គង់ ម៉េងហាក់</v>
          </cell>
          <cell r="C2980">
            <v>1810300359</v>
          </cell>
          <cell r="D2980" t="str">
            <v>គង់ ម៉េងហាក់</v>
          </cell>
          <cell r="E2980" t="str">
            <v>KUNG MENGHAK</v>
          </cell>
          <cell r="F2980" t="str">
            <v>0570000045118</v>
          </cell>
        </row>
        <row r="2981">
          <cell r="B2981" t="str">
            <v>ឌិន ចំរើន</v>
          </cell>
          <cell r="C2981">
            <v>1830300366</v>
          </cell>
          <cell r="D2981" t="str">
            <v>ឌិន ចំរើន</v>
          </cell>
          <cell r="E2981" t="str">
            <v>DIN CHAMROEUN</v>
          </cell>
          <cell r="F2981" t="str">
            <v>0570000045099</v>
          </cell>
        </row>
        <row r="2982">
          <cell r="B2982" t="str">
            <v>ភឹង សុភា</v>
          </cell>
          <cell r="C2982">
            <v>2870200285</v>
          </cell>
          <cell r="D2982" t="str">
            <v>ភឹង សុភា</v>
          </cell>
          <cell r="E2982" t="str">
            <v>PHOENG SOPHEA</v>
          </cell>
          <cell r="F2982" t="str">
            <v>0570000045242</v>
          </cell>
        </row>
        <row r="2983">
          <cell r="B2983" t="str">
            <v>ម៉ៃ ច័ន្ទយ៉ារ៉ាន់</v>
          </cell>
          <cell r="C2983">
            <v>1900200166</v>
          </cell>
          <cell r="D2983" t="str">
            <v>ម៉ៃ ច័ន្ទយ៉ារ៉ាន់</v>
          </cell>
          <cell r="E2983" t="str">
            <v>MAY CHANNYARAN</v>
          </cell>
          <cell r="F2983" t="str">
            <v>0570000045234</v>
          </cell>
        </row>
        <row r="2984">
          <cell r="B2984" t="str">
            <v>ទុំ សុខគា</v>
          </cell>
          <cell r="C2984">
            <v>1850800291</v>
          </cell>
          <cell r="D2984" t="str">
            <v>ទុំ សុខគា</v>
          </cell>
          <cell r="E2984" t="str">
            <v>TUM SOKEA</v>
          </cell>
          <cell r="F2984" t="str">
            <v>0570000044874</v>
          </cell>
        </row>
        <row r="2985">
          <cell r="B2985" t="str">
            <v>ហេង រក្សា</v>
          </cell>
          <cell r="C2985">
            <v>1940400081</v>
          </cell>
          <cell r="D2985" t="str">
            <v>ហេង រក្សា</v>
          </cell>
          <cell r="E2985" t="str">
            <v>HENG RAKSA</v>
          </cell>
          <cell r="F2985" t="str">
            <v>0570000046486</v>
          </cell>
        </row>
        <row r="2986">
          <cell r="B2986" t="str">
            <v>ឌុច សារិត</v>
          </cell>
          <cell r="C2986">
            <v>1890600223</v>
          </cell>
          <cell r="D2986" t="str">
            <v>ឌុច សារិត</v>
          </cell>
          <cell r="E2986" t="str">
            <v>DUCH SARITH</v>
          </cell>
          <cell r="F2986" t="str">
            <v>0570000045129</v>
          </cell>
        </row>
        <row r="2987">
          <cell r="B2987" t="str">
            <v>ដួង វណ្ណរិន្ទ</v>
          </cell>
          <cell r="C2987">
            <v>1860200369</v>
          </cell>
          <cell r="D2987" t="str">
            <v>ដួង វណ្ណរិន្ទ</v>
          </cell>
          <cell r="E2987" t="str">
            <v>DUONG VANNAKRINN</v>
          </cell>
          <cell r="F2987" t="str">
            <v>0570000045218</v>
          </cell>
        </row>
        <row r="2988">
          <cell r="B2988" t="str">
            <v>ខ្វាន់ ណារ៉េត</v>
          </cell>
          <cell r="C2988">
            <v>1860200306</v>
          </cell>
          <cell r="D2988" t="str">
            <v>ខ្វាន់ ណារ៉េត</v>
          </cell>
          <cell r="E2988" t="str">
            <v>KHVAN NARET</v>
          </cell>
          <cell r="F2988" t="str">
            <v>0570000045021</v>
          </cell>
        </row>
        <row r="2989">
          <cell r="B2989" t="str">
            <v>ហេង ងួនហ៊ត</v>
          </cell>
          <cell r="C2989">
            <v>1790700159</v>
          </cell>
          <cell r="D2989" t="str">
            <v>ហេង ងួនហ៊ត</v>
          </cell>
          <cell r="E2989" t="str">
            <v>HENG NGOUNHORT</v>
          </cell>
          <cell r="F2989" t="str">
            <v>0570000045862</v>
          </cell>
        </row>
        <row r="2990">
          <cell r="B2990" t="str">
            <v>សុខ គុណ</v>
          </cell>
          <cell r="C2990">
            <v>1790200056</v>
          </cell>
          <cell r="D2990" t="str">
            <v>សុខ គុណ</v>
          </cell>
          <cell r="E2990" t="str">
            <v>SOK KUN</v>
          </cell>
          <cell r="F2990" t="str">
            <v>0570000045838</v>
          </cell>
        </row>
        <row r="2991">
          <cell r="B2991" t="str">
            <v>អាន ចាន់សង</v>
          </cell>
          <cell r="C2991">
            <v>1830200181</v>
          </cell>
          <cell r="D2991" t="str">
            <v>អាន ចាន់សង</v>
          </cell>
          <cell r="E2991" t="str">
            <v>AN CHANSANG</v>
          </cell>
          <cell r="F2991" t="str">
            <v>0570000045633</v>
          </cell>
        </row>
        <row r="2992">
          <cell r="B2992" t="str">
            <v>ប៉ាវ ម៉េងហៀង</v>
          </cell>
          <cell r="C2992">
            <v>1830800390</v>
          </cell>
          <cell r="D2992" t="str">
            <v>ប៉ាវ ម៉េងហៀង</v>
          </cell>
          <cell r="E2992" t="str">
            <v>PAV MENGHEANG</v>
          </cell>
          <cell r="F2992" t="str">
            <v>0570000045463</v>
          </cell>
        </row>
        <row r="2993">
          <cell r="B2993" t="str">
            <v>នាង លីវុឌ្ឍន៍</v>
          </cell>
          <cell r="C2993">
            <v>1900200109</v>
          </cell>
          <cell r="D2993" t="str">
            <v>នាង លីវុឌ្ឍន៍</v>
          </cell>
          <cell r="E2993" t="str">
            <v>NEANG LIVUTH</v>
          </cell>
          <cell r="F2993" t="str">
            <v>0570000045487</v>
          </cell>
        </row>
        <row r="2994">
          <cell r="B2994" t="str">
            <v>រិ ធារ៉ា</v>
          </cell>
          <cell r="C2994">
            <v>2860200417</v>
          </cell>
          <cell r="D2994" t="str">
            <v>រិ ធារ៉ា</v>
          </cell>
          <cell r="E2994" t="str">
            <v>RI THEARA</v>
          </cell>
          <cell r="F2994" t="str">
            <v>0570000045773</v>
          </cell>
        </row>
        <row r="2995">
          <cell r="B2995" t="str">
            <v>ស៊ុន រ៉ាវួន</v>
          </cell>
          <cell r="C2995">
            <v>2870200331</v>
          </cell>
          <cell r="D2995" t="str">
            <v>ស៊ុន រ៉ាវួន</v>
          </cell>
          <cell r="E2995" t="str">
            <v>SUN RAVUON</v>
          </cell>
          <cell r="F2995" t="str">
            <v>0570000045684</v>
          </cell>
        </row>
        <row r="2996">
          <cell r="B2996" t="str">
            <v>យ៉ុន សំនាង</v>
          </cell>
          <cell r="C2996">
            <v>2901400288</v>
          </cell>
          <cell r="D2996" t="str">
            <v>យ៉ុន សំនាង</v>
          </cell>
          <cell r="E2996" t="str">
            <v>YON SAMNEANG</v>
          </cell>
          <cell r="F2996" t="str">
            <v>0570000045714</v>
          </cell>
        </row>
        <row r="2997">
          <cell r="B2997" t="str">
            <v>កែវ ស្រីទូច</v>
          </cell>
          <cell r="C2997">
            <v>2680200174</v>
          </cell>
          <cell r="D2997" t="str">
            <v>កែវ ស្រីទូច</v>
          </cell>
          <cell r="E2997" t="str">
            <v>KEO SREYTOUCH</v>
          </cell>
          <cell r="F2997" t="str">
            <v>0570000045428</v>
          </cell>
        </row>
        <row r="2998">
          <cell r="B2998" t="str">
            <v>សុខ នីន</v>
          </cell>
          <cell r="C2998">
            <v>2850200134</v>
          </cell>
          <cell r="D2998" t="str">
            <v>សុខ នីន</v>
          </cell>
          <cell r="E2998" t="str">
            <v>SOK NIN</v>
          </cell>
          <cell r="F2998">
            <v>570000218317</v>
          </cell>
        </row>
        <row r="2999">
          <cell r="B2999" t="str">
            <v>ជុំ កុសល</v>
          </cell>
          <cell r="C2999">
            <v>1870300323</v>
          </cell>
          <cell r="D2999" t="str">
            <v>ជុំ កុសល</v>
          </cell>
          <cell r="E2999" t="str">
            <v>CHUM KOSAL</v>
          </cell>
          <cell r="F2999" t="str">
            <v>0570000045625</v>
          </cell>
        </row>
        <row r="3000">
          <cell r="B3000" t="str">
            <v>ម៉ៃ ណេម</v>
          </cell>
          <cell r="C3000">
            <v>1882100574</v>
          </cell>
          <cell r="D3000" t="str">
            <v>ម៉ៃ ណេម</v>
          </cell>
          <cell r="E3000" t="str">
            <v>MEY NAME</v>
          </cell>
          <cell r="F3000" t="str">
            <v>0570000051331</v>
          </cell>
        </row>
        <row r="3001">
          <cell r="B3001" t="str">
            <v>ឃួន សុខា</v>
          </cell>
          <cell r="C3001">
            <v>2740200092</v>
          </cell>
          <cell r="D3001" t="str">
            <v>ឃួន សុខា</v>
          </cell>
          <cell r="E3001" t="str">
            <v>KHUON SOKHA</v>
          </cell>
          <cell r="F3001" t="str">
            <v>0570000045528</v>
          </cell>
        </row>
        <row r="3002">
          <cell r="B3002" t="str">
            <v>ទេស សុគន្ធា</v>
          </cell>
          <cell r="C3002">
            <v>2760200173</v>
          </cell>
          <cell r="D3002" t="str">
            <v>ទេស សុគន្ធា</v>
          </cell>
          <cell r="E3002" t="str">
            <v>TES SOKUNTHEA</v>
          </cell>
          <cell r="F3002" t="str">
            <v>0570000045471</v>
          </cell>
        </row>
        <row r="3003">
          <cell r="B3003" t="str">
            <v>កែវ កក្កដា</v>
          </cell>
          <cell r="C3003">
            <v>2810200261</v>
          </cell>
          <cell r="D3003" t="str">
            <v>កែវ កក្កដា</v>
          </cell>
          <cell r="E3003" t="str">
            <v>KEO KAKADA</v>
          </cell>
          <cell r="F3003" t="str">
            <v>0570000045765</v>
          </cell>
        </row>
        <row r="3004">
          <cell r="B3004" t="str">
            <v>ភី ស៊ីណា</v>
          </cell>
          <cell r="C3004">
            <v>2800200218</v>
          </cell>
          <cell r="D3004" t="str">
            <v>ភី ស៊ីណា</v>
          </cell>
          <cell r="E3004" t="str">
            <v>PHY SINA</v>
          </cell>
          <cell r="F3004" t="str">
            <v>0570000045568</v>
          </cell>
        </row>
        <row r="3005">
          <cell r="B3005" t="str">
            <v>ជួប ខេមរភក្តី</v>
          </cell>
          <cell r="C3005">
            <v>1841200355</v>
          </cell>
          <cell r="D3005" t="str">
            <v>ជួប ខេមរភក្តី</v>
          </cell>
          <cell r="E3005" t="str">
            <v>CHUOP KHEMRAK
PHEAKDEY</v>
          </cell>
          <cell r="F3005" t="str">
            <v>0570000045757</v>
          </cell>
        </row>
        <row r="3006">
          <cell r="B3006" t="str">
            <v>សៀន ឡេម</v>
          </cell>
          <cell r="C3006">
            <v>1892100487</v>
          </cell>
          <cell r="D3006" t="str">
            <v>សៀន ឡេម</v>
          </cell>
          <cell r="E3006" t="str">
            <v>SEAN LEM</v>
          </cell>
          <cell r="F3006" t="str">
            <v>0570000045676</v>
          </cell>
        </row>
        <row r="3007">
          <cell r="B3007" t="str">
            <v>ជីន សុភាត់</v>
          </cell>
          <cell r="C3007">
            <v>1900200146</v>
          </cell>
          <cell r="D3007" t="str">
            <v>ជីន សុភាត់</v>
          </cell>
          <cell r="E3007" t="str">
            <v>CHIN SOPHORT</v>
          </cell>
          <cell r="F3007" t="str">
            <v>0570000045455</v>
          </cell>
        </row>
        <row r="3008">
          <cell r="B3008" t="str">
            <v>ឈើត គន្ធា</v>
          </cell>
          <cell r="C3008">
            <v>2880200220</v>
          </cell>
          <cell r="D3008" t="str">
            <v>ឈើត គន្ធា</v>
          </cell>
          <cell r="E3008" t="str">
            <v>CHHOEUT KUNTHEA</v>
          </cell>
          <cell r="F3008" t="str">
            <v>0570000045517</v>
          </cell>
        </row>
        <row r="3009">
          <cell r="B3009" t="str">
            <v>ផា កញ្ញា</v>
          </cell>
          <cell r="C3009">
            <v>2910800359</v>
          </cell>
          <cell r="D3009" t="str">
            <v>ផា កញ្ញា</v>
          </cell>
          <cell r="E3009" t="str">
            <v>PHA KAGHNA</v>
          </cell>
          <cell r="F3009" t="str">
            <v>0570000051323</v>
          </cell>
        </row>
        <row r="3010">
          <cell r="B3010" t="str">
            <v>សុខ គន់</v>
          </cell>
          <cell r="C3010">
            <v>2810200263</v>
          </cell>
          <cell r="D3010" t="str">
            <v>សុខ គន់</v>
          </cell>
          <cell r="E3010" t="str">
            <v>SOK KUN</v>
          </cell>
          <cell r="F3010" t="str">
            <v>0570000045501</v>
          </cell>
        </row>
        <row r="3011">
          <cell r="B3011" t="str">
            <v>ដៀង សារឿប</v>
          </cell>
          <cell r="C3011">
            <v>1680200181</v>
          </cell>
          <cell r="D3011" t="str">
            <v>ដៀង សារឿប</v>
          </cell>
          <cell r="E3011" t="str">
            <v>DIENG SAROEURB</v>
          </cell>
          <cell r="F3011" t="str">
            <v>0570000045641</v>
          </cell>
        </row>
        <row r="3012">
          <cell r="B3012" t="str">
            <v>ខំ រចនា</v>
          </cell>
          <cell r="C3012">
            <v>2800200135</v>
          </cell>
          <cell r="D3012" t="str">
            <v>ខំ រចនា</v>
          </cell>
          <cell r="E3012" t="str">
            <v>KHOM RACHANA</v>
          </cell>
          <cell r="F3012" t="str">
            <v>0570000045609</v>
          </cell>
        </row>
        <row r="3013">
          <cell r="B3013" t="str">
            <v>ធៀង សេដ្ឋា</v>
          </cell>
          <cell r="C3013">
            <v>2820200070</v>
          </cell>
          <cell r="D3013" t="str">
            <v>ធៀង សេដ្ឋា</v>
          </cell>
          <cell r="E3013" t="str">
            <v>THEANG SETHA</v>
          </cell>
          <cell r="F3013" t="str">
            <v>0570000045749</v>
          </cell>
        </row>
        <row r="3014">
          <cell r="B3014" t="str">
            <v>យឺន ណេត</v>
          </cell>
          <cell r="C3014">
            <v>1900300391</v>
          </cell>
          <cell r="D3014" t="str">
            <v>យឺន ណេត</v>
          </cell>
          <cell r="E3014" t="str">
            <v>YEUN NETH</v>
          </cell>
          <cell r="F3014" t="str">
            <v>0570000045617</v>
          </cell>
        </row>
        <row r="3015">
          <cell r="B3015" t="str">
            <v>ផុន វណ្ណៈ</v>
          </cell>
          <cell r="C3015">
            <v>1910200186</v>
          </cell>
          <cell r="D3015" t="str">
            <v>ផុន វណ្ណៈ</v>
          </cell>
          <cell r="E3015" t="str">
            <v>PHON VANNAK</v>
          </cell>
          <cell r="F3015" t="str">
            <v>0570000045657</v>
          </cell>
        </row>
        <row r="3016">
          <cell r="B3016" t="str">
            <v>ត្រឹង ពេជ្រភីរុណ</v>
          </cell>
          <cell r="C3016">
            <v>1920200101</v>
          </cell>
          <cell r="D3016" t="str">
            <v>ត្រឹង ពេជ្រភីរុណ</v>
          </cell>
          <cell r="E3016" t="str">
            <v>TROENG PICHPHIRUN</v>
          </cell>
          <cell r="F3016" t="str">
            <v>0570000045447</v>
          </cell>
        </row>
        <row r="3017">
          <cell r="B3017" t="str">
            <v>ខៀន ពិសិដ្ឋ</v>
          </cell>
          <cell r="C3017">
            <v>1900200220</v>
          </cell>
          <cell r="D3017" t="str">
            <v>ខៀន ពិសិដ្ឋ</v>
          </cell>
          <cell r="E3017" t="str">
            <v>KHIEN PISITH</v>
          </cell>
          <cell r="F3017" t="str">
            <v>0570000045811</v>
          </cell>
        </row>
        <row r="3018">
          <cell r="B3018" t="str">
            <v>កង វិចិត្រ</v>
          </cell>
          <cell r="C3018">
            <v>1940200121</v>
          </cell>
          <cell r="D3018" t="str">
            <v>កង វិចិត្រ</v>
          </cell>
          <cell r="E3018" t="str">
            <v>KONG VICHET</v>
          </cell>
          <cell r="F3018" t="str">
            <v>0570000045854</v>
          </cell>
        </row>
        <row r="3019">
          <cell r="B3019" t="str">
            <v>ចិន​ សុវុន</v>
          </cell>
          <cell r="C3019">
            <v>1760200204</v>
          </cell>
          <cell r="D3019" t="str">
            <v>ចិន​ សុវុន</v>
          </cell>
          <cell r="E3019" t="str">
            <v>CHEN SOVON</v>
          </cell>
          <cell r="F3019" t="str">
            <v>0570000045536</v>
          </cell>
        </row>
        <row r="3020">
          <cell r="B3020" t="str">
            <v>ជិន ឌីម៉ង់</v>
          </cell>
          <cell r="C3020">
            <v>1860200409</v>
          </cell>
          <cell r="D3020" t="str">
            <v>ជិន ឌីម៉ង់</v>
          </cell>
          <cell r="E3020" t="str">
            <v>CHIN DIMORNG</v>
          </cell>
          <cell r="F3020" t="str">
            <v>0570000045668</v>
          </cell>
        </row>
        <row r="3021">
          <cell r="B3021" t="str">
            <v>ឃាន​ ខាន</v>
          </cell>
          <cell r="C3021">
            <v>1870200263</v>
          </cell>
          <cell r="D3021" t="str">
            <v>ឃាន​ ខាន</v>
          </cell>
          <cell r="E3021" t="str">
            <v>KHEAN KHAN</v>
          </cell>
          <cell r="F3021" t="str">
            <v>0570000045706</v>
          </cell>
        </row>
        <row r="3022">
          <cell r="B3022" t="str">
            <v>នេត សាម៉ន</v>
          </cell>
          <cell r="C3022">
            <v>1822000178</v>
          </cell>
          <cell r="D3022" t="str">
            <v>នេត សាម៉ន</v>
          </cell>
          <cell r="E3022" t="str">
            <v>NETH SAMAN</v>
          </cell>
          <cell r="F3022" t="str">
            <v>0570000045404</v>
          </cell>
        </row>
        <row r="3023">
          <cell r="B3023" t="str">
            <v>អោ សុភាព</v>
          </cell>
          <cell r="C3023">
            <v>1860600237</v>
          </cell>
          <cell r="D3023" t="str">
            <v>អោ សុភាព</v>
          </cell>
          <cell r="E3023" t="str">
            <v>OR SOPHEAP</v>
          </cell>
          <cell r="F3023" t="str">
            <v>0570000045738</v>
          </cell>
        </row>
        <row r="3024">
          <cell r="B3024" t="str">
            <v>ថេ សុជាតិ</v>
          </cell>
          <cell r="C3024">
            <v>1850600142</v>
          </cell>
          <cell r="D3024" t="str">
            <v>ថេ សុជាតិ</v>
          </cell>
          <cell r="E3024" t="str">
            <v>THE SOCHEAT</v>
          </cell>
          <cell r="F3024" t="str">
            <v>0570000045544</v>
          </cell>
        </row>
        <row r="3025">
          <cell r="B3025" t="str">
            <v>ហេង ឧស្សាហ៍</v>
          </cell>
          <cell r="C3025">
            <v>2903200008</v>
          </cell>
          <cell r="D3025" t="str">
            <v>ហេង ឧស្សាហ៍</v>
          </cell>
          <cell r="E3025" t="str">
            <v>HENG OUSA</v>
          </cell>
          <cell r="F3025" t="str">
            <v>0570000045579</v>
          </cell>
        </row>
        <row r="3026">
          <cell r="B3026" t="str">
            <v>ដាំ កិត្យា</v>
          </cell>
          <cell r="C3026">
            <v>1910200169</v>
          </cell>
          <cell r="D3026" t="str">
            <v>ដាំ កិត្យា</v>
          </cell>
          <cell r="E3026" t="str">
            <v>DAM KETYA</v>
          </cell>
          <cell r="F3026" t="str">
            <v>0570000045439</v>
          </cell>
        </row>
        <row r="3027">
          <cell r="B3027" t="str">
            <v>អឿ ខេមរា</v>
          </cell>
          <cell r="C3027">
            <v>1800200463</v>
          </cell>
          <cell r="D3027" t="str">
            <v>អឿ ខេមរា</v>
          </cell>
          <cell r="E3027" t="str">
            <v>OEUR KHEMRA</v>
          </cell>
          <cell r="F3027" t="str">
            <v>0570000045878</v>
          </cell>
        </row>
        <row r="3028">
          <cell r="B3028" t="str">
            <v>ស៊ីវ ចាន់ធី</v>
          </cell>
          <cell r="C3028">
            <v>2861200285</v>
          </cell>
          <cell r="D3028" t="str">
            <v>ស៊ីវ ចាន់ធី</v>
          </cell>
          <cell r="E3028" t="str">
            <v>SIV CHANTHY</v>
          </cell>
          <cell r="F3028" t="str">
            <v>0570000045398</v>
          </cell>
        </row>
        <row r="3029">
          <cell r="B3029" t="str">
            <v>ឈឿន ជំនោ</v>
          </cell>
          <cell r="C3029">
            <v>1790200112</v>
          </cell>
          <cell r="D3029" t="str">
            <v>ឈឿន ជំនោ</v>
          </cell>
          <cell r="E3029" t="str">
            <v>CHHOEUN CHUMNO</v>
          </cell>
          <cell r="F3029" t="str">
            <v>0570000045595</v>
          </cell>
        </row>
        <row r="3030">
          <cell r="B3030" t="str">
            <v>ប្រាក់ កូណាន់</v>
          </cell>
          <cell r="C3030">
            <v>1760200086</v>
          </cell>
          <cell r="D3030" t="str">
            <v>ប្រាក់ កូណាន់</v>
          </cell>
          <cell r="E3030" t="str">
            <v>PRAK KONAN</v>
          </cell>
          <cell r="F3030" t="str">
            <v>0570000045846</v>
          </cell>
        </row>
        <row r="3031">
          <cell r="B3031" t="str">
            <v>ស៊ូ សុផា</v>
          </cell>
          <cell r="C3031">
            <v>1801400266</v>
          </cell>
          <cell r="D3031" t="str">
            <v>ស៊ូ សុផា</v>
          </cell>
          <cell r="E3031" t="str">
            <v>SOU SOPHA</v>
          </cell>
          <cell r="F3031" t="str">
            <v>0570000045587</v>
          </cell>
        </row>
        <row r="3032">
          <cell r="B3032" t="str">
            <v>ឃុត រិទ្ធី</v>
          </cell>
          <cell r="C3032">
            <v>1850300381</v>
          </cell>
          <cell r="D3032" t="str">
            <v>ឃុត រិទ្ធី</v>
          </cell>
          <cell r="E3032" t="str">
            <v>KHOUT RITHY</v>
          </cell>
          <cell r="F3032" t="str">
            <v>0570000045552</v>
          </cell>
        </row>
        <row r="3033">
          <cell r="B3033" t="str">
            <v>សូ រ៉ន</v>
          </cell>
          <cell r="C3033">
            <v>1810800325</v>
          </cell>
          <cell r="D3033" t="str">
            <v>សូ រ៉ន</v>
          </cell>
          <cell r="E3033" t="str">
            <v>SO RAN</v>
          </cell>
          <cell r="F3033" t="str">
            <v>0570000045722</v>
          </cell>
        </row>
        <row r="3034">
          <cell r="B3034" t="str">
            <v>តេង ចិន្តា</v>
          </cell>
          <cell r="C3034" t="str">
            <v>1791500082</v>
          </cell>
          <cell r="D3034" t="str">
            <v>តេង ចិន្តា</v>
          </cell>
          <cell r="E3034" t="str">
            <v>TENG CHENDA</v>
          </cell>
          <cell r="F3034" t="str">
            <v>0250000150057</v>
          </cell>
        </row>
        <row r="3035">
          <cell r="B3035" t="str">
            <v>ស្វាយ ចំឫទ្ធិ</v>
          </cell>
          <cell r="C3035">
            <v>1670200044</v>
          </cell>
          <cell r="D3035" t="str">
            <v>ស្វាយ ចំឫទ្ធិ</v>
          </cell>
          <cell r="E3035" t="str">
            <v>SVAY CHAMRITH</v>
          </cell>
          <cell r="F3035" t="str">
            <v>0570000046017</v>
          </cell>
        </row>
        <row r="3036">
          <cell r="B3036" t="str">
            <v>សុខ ប៊ុនឈាង</v>
          </cell>
          <cell r="C3036">
            <v>2750200077</v>
          </cell>
          <cell r="D3036" t="str">
            <v>សុខ ប៊ុនឈាង</v>
          </cell>
          <cell r="E3036" t="str">
            <v>SOK BUNCHHEANG</v>
          </cell>
          <cell r="F3036" t="str">
            <v>0570000046087</v>
          </cell>
        </row>
        <row r="3037">
          <cell r="B3037" t="str">
            <v>កាន់ ស្រ៊ុន</v>
          </cell>
          <cell r="C3037">
            <v>1852100383</v>
          </cell>
          <cell r="D3037" t="str">
            <v>កាន់ ស្រ៊ុន</v>
          </cell>
          <cell r="E3037" t="str">
            <v>KANN SRUN</v>
          </cell>
          <cell r="F3037" t="str">
            <v>0570000045978</v>
          </cell>
        </row>
        <row r="3038">
          <cell r="B3038" t="str">
            <v>ស្រ៊ឺ ប្រពៃ</v>
          </cell>
          <cell r="C3038">
            <v>1801000132</v>
          </cell>
          <cell r="D3038" t="str">
            <v>ស្រ៊ឺ ប្រពៃ</v>
          </cell>
          <cell r="E3038" t="str">
            <v>SREU PRORPEY</v>
          </cell>
          <cell r="F3038" t="str">
            <v>0570000045951</v>
          </cell>
        </row>
        <row r="3039">
          <cell r="B3039" t="str">
            <v>អ៊ុកវង្ស ឌីនីកា</v>
          </cell>
          <cell r="C3039">
            <v>1940200122</v>
          </cell>
          <cell r="D3039" t="str">
            <v>អ៊ុកវង្ស ឌីនីកា</v>
          </cell>
          <cell r="E3039" t="str">
            <v>OUKVONG DYNICA</v>
          </cell>
          <cell r="F3039" t="str">
            <v>0570000046028</v>
          </cell>
        </row>
        <row r="3040">
          <cell r="B3040" t="str">
            <v>អ៊ុយ និត</v>
          </cell>
          <cell r="C3040">
            <v>1882100681</v>
          </cell>
          <cell r="D3040" t="str">
            <v>អ៊ុយ និត</v>
          </cell>
          <cell r="E3040" t="str">
            <v>UY NITH</v>
          </cell>
          <cell r="F3040" t="str">
            <v>0570000046354</v>
          </cell>
        </row>
        <row r="3041">
          <cell r="B3041" t="str">
            <v>ពាង ឡងឌី</v>
          </cell>
          <cell r="C3041">
            <v>2910200255</v>
          </cell>
          <cell r="D3041" t="str">
            <v>ពាង ឡងឌី</v>
          </cell>
          <cell r="E3041" t="str">
            <v>PEANG LONGDY</v>
          </cell>
          <cell r="F3041" t="str">
            <v>0570000046443</v>
          </cell>
        </row>
        <row r="3042">
          <cell r="B3042" t="str">
            <v>សុខ ចន្ថា</v>
          </cell>
          <cell r="C3042">
            <v>1930700232</v>
          </cell>
          <cell r="D3042" t="str">
            <v>សុខ ចន្ថា</v>
          </cell>
          <cell r="E3042" t="str">
            <v>SOK CHANTHA</v>
          </cell>
          <cell r="F3042" t="str">
            <v>0570000046184</v>
          </cell>
        </row>
        <row r="3043">
          <cell r="B3043" t="str">
            <v>ហន រតនា</v>
          </cell>
          <cell r="C3043">
            <v>2800200222</v>
          </cell>
          <cell r="D3043" t="str">
            <v>ហន រតនា</v>
          </cell>
          <cell r="E3043" t="str">
            <v>HAN RATTNA</v>
          </cell>
          <cell r="F3043" t="str">
            <v>0570000046362</v>
          </cell>
        </row>
        <row r="3044">
          <cell r="B3044" t="str">
            <v>សុខ វ៉ាន់ធី</v>
          </cell>
          <cell r="C3044">
            <v>2740200287</v>
          </cell>
          <cell r="D3044" t="str">
            <v>សុខ វ៉ាន់ធី</v>
          </cell>
          <cell r="E3044" t="str">
            <v>SOK VANTHY</v>
          </cell>
          <cell r="F3044" t="str">
            <v>0570000046052</v>
          </cell>
        </row>
        <row r="3045">
          <cell r="B3045" t="str">
            <v>ស៊ីវ ពៅ</v>
          </cell>
          <cell r="C3045">
            <v>2912100213</v>
          </cell>
          <cell r="D3045" t="str">
            <v>ស៊ីវ ពៅ</v>
          </cell>
          <cell r="E3045" t="str">
            <v>SIV POV</v>
          </cell>
          <cell r="F3045" t="str">
            <v>0570000046109</v>
          </cell>
        </row>
        <row r="3046">
          <cell r="B3046" t="str">
            <v>ឈឹម សិរីវឌ្ឍនា</v>
          </cell>
          <cell r="C3046">
            <v>2950200187</v>
          </cell>
          <cell r="D3046" t="str">
            <v>ឈឹម សិរីវឌ្ឍនា</v>
          </cell>
          <cell r="E3046" t="str">
            <v>CHHIM SEREIVATATHNA</v>
          </cell>
          <cell r="F3046" t="str">
            <v>0570000045908</v>
          </cell>
        </row>
        <row r="3047">
          <cell r="B3047" t="str">
            <v>ឆុំ ​ធាវី</v>
          </cell>
          <cell r="C3047">
            <v>2860500114</v>
          </cell>
          <cell r="D3047" t="str">
            <v>ឆុំ ​ធាវី</v>
          </cell>
          <cell r="E3047" t="str">
            <v>CHHOM THEAVY</v>
          </cell>
          <cell r="F3047" t="str">
            <v>0570000046273</v>
          </cell>
        </row>
        <row r="3048">
          <cell r="B3048" t="str">
            <v>កែវ សីហា​</v>
          </cell>
          <cell r="C3048">
            <v>1901200189</v>
          </cell>
          <cell r="D3048" t="str">
            <v>កែវ សីហា​</v>
          </cell>
          <cell r="E3048" t="str">
            <v>KEO SEIHA</v>
          </cell>
          <cell r="F3048" t="str">
            <v>0570000046338</v>
          </cell>
        </row>
        <row r="3049">
          <cell r="B3049" t="str">
            <v>នេត រតនា</v>
          </cell>
          <cell r="C3049">
            <v>1841200579</v>
          </cell>
          <cell r="D3049" t="str">
            <v>នេត រតនា</v>
          </cell>
          <cell r="E3049" t="str">
            <v>NETH RATHANA</v>
          </cell>
          <cell r="F3049" t="str">
            <v>0570000046451</v>
          </cell>
        </row>
        <row r="3050">
          <cell r="B3050" t="str">
            <v>ឃាន ចាន់ដា</v>
          </cell>
          <cell r="C3050">
            <v>1900100143</v>
          </cell>
          <cell r="D3050" t="str">
            <v>ឃាន ចាន់ដា</v>
          </cell>
          <cell r="E3050" t="str">
            <v>KHEAN CHANDA</v>
          </cell>
          <cell r="F3050" t="str">
            <v>0570000045994</v>
          </cell>
        </row>
        <row r="3051">
          <cell r="B3051" t="str">
            <v>ឈួម ឆប</v>
          </cell>
          <cell r="C3051">
            <v>1800200521</v>
          </cell>
          <cell r="D3051" t="str">
            <v>ឈួម ឆប</v>
          </cell>
          <cell r="E3051" t="str">
            <v>CHHOUM CHHORP</v>
          </cell>
          <cell r="F3051" t="str">
            <v>0570000046238</v>
          </cell>
        </row>
        <row r="3052">
          <cell r="B3052" t="str">
            <v>ណុល សារ៉ាត់</v>
          </cell>
          <cell r="C3052">
            <v>1892100270</v>
          </cell>
          <cell r="D3052" t="str">
            <v>ណុល សារ៉ាត់</v>
          </cell>
          <cell r="E3052" t="str">
            <v>NOL SARAT</v>
          </cell>
          <cell r="F3052" t="str">
            <v>0570000046408</v>
          </cell>
        </row>
        <row r="3053">
          <cell r="B3053" t="str">
            <v>ឈន អេង</v>
          </cell>
          <cell r="C3053">
            <v>1892100416</v>
          </cell>
          <cell r="D3053" t="str">
            <v>ឈន អេង</v>
          </cell>
          <cell r="E3053" t="str">
            <v>CHHORN ENG</v>
          </cell>
          <cell r="F3053" t="str">
            <v>0570000046435</v>
          </cell>
        </row>
        <row r="3054">
          <cell r="B3054" t="str">
            <v>វណ្ណ ស៊ីរ៉ាណេ</v>
          </cell>
          <cell r="C3054">
            <v>1700200363</v>
          </cell>
          <cell r="D3054" t="str">
            <v>វណ្ណ ស៊ីរ៉ាណេ</v>
          </cell>
          <cell r="E3054" t="str">
            <v>VANN SIRANE</v>
          </cell>
          <cell r="F3054" t="str">
            <v>0570000046117</v>
          </cell>
        </row>
        <row r="3055">
          <cell r="B3055" t="str">
            <v>លឹម ស៊ីណាត</v>
          </cell>
          <cell r="C3055">
            <v>1690300184</v>
          </cell>
          <cell r="D3055" t="str">
            <v>លឹម ស៊ីណាត</v>
          </cell>
          <cell r="E3055" t="str">
            <v>LIM SINATH</v>
          </cell>
          <cell r="F3055" t="str">
            <v>0570000046141</v>
          </cell>
        </row>
        <row r="3056">
          <cell r="B3056" t="str">
            <v>ពេជ្រ មន្នី</v>
          </cell>
          <cell r="C3056">
            <v>1891200220</v>
          </cell>
          <cell r="D3056" t="str">
            <v>ពេជ្រ មន្នី</v>
          </cell>
          <cell r="E3056" t="str">
            <v>PICH MONY</v>
          </cell>
          <cell r="F3056" t="str">
            <v>0570000046214</v>
          </cell>
        </row>
        <row r="3057">
          <cell r="B3057" t="str">
            <v>ប៉ែន សាវ៉ាន់ឌិត</v>
          </cell>
          <cell r="C3057">
            <v>1922000094</v>
          </cell>
          <cell r="D3057" t="str">
            <v>ប៉ែន សាវ៉ាន់ឌិត</v>
          </cell>
          <cell r="E3057" t="str">
            <v>PEN SAVANDIT</v>
          </cell>
          <cell r="F3057" t="str">
            <v>0570000046044</v>
          </cell>
        </row>
        <row r="3058">
          <cell r="B3058" t="str">
            <v>ខេ សៅ</v>
          </cell>
          <cell r="C3058">
            <v>1932100229</v>
          </cell>
          <cell r="D3058" t="str">
            <v>ខេ សៅ</v>
          </cell>
          <cell r="E3058" t="str">
            <v>KHE SAO</v>
          </cell>
          <cell r="F3058" t="str">
            <v>0570000046427</v>
          </cell>
        </row>
        <row r="3059">
          <cell r="B3059" t="str">
            <v>ឈិន ឈុនលី</v>
          </cell>
          <cell r="C3059">
            <v>1880200161</v>
          </cell>
          <cell r="D3059" t="str">
            <v>ឈិន ឈុនលី</v>
          </cell>
          <cell r="E3059" t="str">
            <v>CHHIN CHHUNLY</v>
          </cell>
          <cell r="F3059" t="str">
            <v>0570000046036</v>
          </cell>
        </row>
        <row r="3060">
          <cell r="B3060" t="str">
            <v>ភេ សារូ</v>
          </cell>
          <cell r="C3060">
            <v>1650200091</v>
          </cell>
          <cell r="D3060" t="str">
            <v>ភេ សារូ</v>
          </cell>
          <cell r="E3060" t="str">
            <v>PHE SAROU</v>
          </cell>
          <cell r="F3060" t="str">
            <v>0570000046281</v>
          </cell>
        </row>
        <row r="3061">
          <cell r="B3061" t="str">
            <v>ឡុញ សាម៉ុន</v>
          </cell>
          <cell r="C3061">
            <v>1820200504</v>
          </cell>
          <cell r="D3061" t="str">
            <v>ឡុញ សាម៉ុន</v>
          </cell>
          <cell r="E3061" t="str">
            <v>LONH SAMON</v>
          </cell>
          <cell r="F3061" t="str">
            <v>0570000046397</v>
          </cell>
        </row>
        <row r="3062">
          <cell r="B3062" t="str">
            <v>លាង សុគន្ធ</v>
          </cell>
          <cell r="C3062">
            <v>1870200271</v>
          </cell>
          <cell r="D3062" t="str">
            <v>លាង សុគន្ធ</v>
          </cell>
          <cell r="E3062" t="str">
            <v>LEANG SOKHUN</v>
          </cell>
          <cell r="F3062" t="str">
            <v>0570000045986</v>
          </cell>
        </row>
        <row r="3063">
          <cell r="B3063" t="str">
            <v>ឈឹម ភីណាល់</v>
          </cell>
          <cell r="C3063">
            <v>1810700278</v>
          </cell>
          <cell r="D3063" t="str">
            <v>ឈឹម ភីណាល់</v>
          </cell>
          <cell r="E3063" t="str">
            <v>CHHIM PHINAL</v>
          </cell>
          <cell r="F3063" t="str">
            <v>0570000046168</v>
          </cell>
        </row>
        <row r="3064">
          <cell r="B3064" t="str">
            <v>វង់ ស៊ីណា​</v>
          </cell>
          <cell r="C3064">
            <v>1892100376</v>
          </cell>
          <cell r="D3064" t="str">
            <v>វង់ ស៊ីណា​</v>
          </cell>
          <cell r="E3064" t="str">
            <v>VONG SINA</v>
          </cell>
          <cell r="F3064" t="str">
            <v>0570000045897</v>
          </cell>
        </row>
        <row r="3065">
          <cell r="B3065" t="str">
            <v>សុក ​ស៊ីវ៉ាន់</v>
          </cell>
          <cell r="C3065">
            <v>2892000121</v>
          </cell>
          <cell r="D3065" t="str">
            <v>សុក ​ស៊ីវ៉ាន់</v>
          </cell>
          <cell r="E3065" t="str">
            <v>SOK SIVANN</v>
          </cell>
          <cell r="F3065" t="str">
            <v>0570000046157</v>
          </cell>
        </row>
        <row r="3066">
          <cell r="B3066" t="str">
            <v>ណន សុគា</v>
          </cell>
          <cell r="C3066">
            <v>2940400065</v>
          </cell>
          <cell r="D3066" t="str">
            <v>ណន សុគា</v>
          </cell>
          <cell r="E3066" t="str">
            <v>NORN SOKEA</v>
          </cell>
          <cell r="F3066" t="str">
            <v>0570000046303</v>
          </cell>
        </row>
        <row r="3067">
          <cell r="B3067" t="str">
            <v>ហ៊ី ប៊ុនលី</v>
          </cell>
          <cell r="C3067">
            <v>1930700094</v>
          </cell>
          <cell r="D3067" t="str">
            <v>ហ៊ី ប៊ុនលី</v>
          </cell>
          <cell r="E3067" t="str">
            <v>HY BUNLY</v>
          </cell>
          <cell r="F3067" t="str">
            <v>0570000046311</v>
          </cell>
        </row>
        <row r="3068">
          <cell r="B3068" t="str">
            <v>សាំង ចន្ធារិទ្ធ</v>
          </cell>
          <cell r="C3068">
            <v>1821200563</v>
          </cell>
          <cell r="D3068" t="str">
            <v>សាំង ចន្ធារិទ្ធ</v>
          </cell>
          <cell r="E3068" t="str">
            <v>SANG CHANTHEARITH</v>
          </cell>
          <cell r="F3068" t="str">
            <v>0570000046222</v>
          </cell>
        </row>
        <row r="3069">
          <cell r="B3069" t="str">
            <v>តុំ ផល្លាភិរម្យ</v>
          </cell>
          <cell r="C3069">
            <v>1840100054</v>
          </cell>
          <cell r="D3069" t="str">
            <v>តុំ ផល្លាភិរម្យ</v>
          </cell>
          <cell r="E3069" t="str">
            <v>TOM PHALLAPHIROM</v>
          </cell>
          <cell r="F3069" t="str">
            <v>0570000045919</v>
          </cell>
        </row>
        <row r="3070">
          <cell r="B3070" t="str">
            <v>ចាន់ ធា</v>
          </cell>
          <cell r="C3070">
            <v>1710800480</v>
          </cell>
          <cell r="D3070" t="str">
            <v>ចាន់ ធា</v>
          </cell>
          <cell r="E3070" t="str">
            <v>CHANN THEA</v>
          </cell>
          <cell r="F3070" t="str">
            <v>0570000046133</v>
          </cell>
        </row>
        <row r="3071">
          <cell r="B3071" t="str">
            <v>ប៊ុត គន្ធា</v>
          </cell>
          <cell r="C3071">
            <v>2902100400</v>
          </cell>
          <cell r="D3071" t="str">
            <v>ប៊ុត គន្ធា</v>
          </cell>
          <cell r="E3071" t="str">
            <v>BUT KUNTHEA</v>
          </cell>
          <cell r="F3071" t="str">
            <v>0570000046001</v>
          </cell>
        </row>
        <row r="3072">
          <cell r="B3072" t="str">
            <v>ខៀវ បូរីរតន៍</v>
          </cell>
          <cell r="C3072">
            <v>1860200278</v>
          </cell>
          <cell r="D3072" t="str">
            <v>ខៀវ បូរីរតន៍</v>
          </cell>
          <cell r="E3072" t="str">
            <v>KHIEV BOREIROATH</v>
          </cell>
          <cell r="F3072" t="str">
            <v>0570000046206</v>
          </cell>
        </row>
        <row r="3073">
          <cell r="B3073" t="str">
            <v>អ៊ិន ដាណែត</v>
          </cell>
          <cell r="C3073">
            <v>1791200136</v>
          </cell>
          <cell r="D3073" t="str">
            <v>អ៊ិន ដាណែត</v>
          </cell>
          <cell r="E3073" t="str">
            <v>IN DANETH</v>
          </cell>
          <cell r="F3073" t="str">
            <v>0570000046095</v>
          </cell>
        </row>
        <row r="3074">
          <cell r="B3074" t="str">
            <v>រឹម ស្រីនិត</v>
          </cell>
          <cell r="C3074">
            <v>2940200123</v>
          </cell>
          <cell r="D3074" t="str">
            <v>រឹម ស្រីនិត</v>
          </cell>
          <cell r="E3074" t="str">
            <v>RIM SREYNIT</v>
          </cell>
          <cell r="F3074" t="str">
            <v>0570000046419</v>
          </cell>
        </row>
        <row r="3075">
          <cell r="B3075" t="str">
            <v>គាល សុខជ័យ</v>
          </cell>
          <cell r="C3075">
            <v>1920200100</v>
          </cell>
          <cell r="D3075" t="str">
            <v>គាល សុខជ័យ</v>
          </cell>
          <cell r="E3075" t="str">
            <v>KEAL SOKCHEY</v>
          </cell>
          <cell r="F3075" t="str">
            <v>0570000046327</v>
          </cell>
        </row>
        <row r="3076">
          <cell r="B3076" t="str">
            <v>ហ៊ួយ វាសនា</v>
          </cell>
          <cell r="C3076">
            <v>1862000199</v>
          </cell>
          <cell r="D3076" t="str">
            <v>ហ៊ួយ វាសនា</v>
          </cell>
          <cell r="E3076" t="str">
            <v>HUOY VEASNA</v>
          </cell>
          <cell r="F3076" t="str">
            <v>0570000046516</v>
          </cell>
        </row>
        <row r="3077">
          <cell r="B3077" t="str">
            <v>ឡេង ដារី</v>
          </cell>
          <cell r="C3077">
            <v>2880200221</v>
          </cell>
          <cell r="D3077" t="str">
            <v>ឡេង ដារី</v>
          </cell>
          <cell r="E3077" t="str">
            <v>LENG DARY</v>
          </cell>
          <cell r="F3077" t="str">
            <v>0570000046257</v>
          </cell>
        </row>
        <row r="3078">
          <cell r="B3078" t="str">
            <v>ថាច់ សុវិបុល</v>
          </cell>
          <cell r="C3078">
            <v>1830200311</v>
          </cell>
          <cell r="D3078" t="str">
            <v>ថាច់ សុវិបុល</v>
          </cell>
          <cell r="E3078" t="str">
            <v>THACH SOVIBOL</v>
          </cell>
          <cell r="F3078" t="str">
            <v>0570000046125</v>
          </cell>
        </row>
        <row r="3079">
          <cell r="B3079" t="str">
            <v>វឿន សុវឌ្ឍនៈ</v>
          </cell>
          <cell r="C3079">
            <v>1900200203</v>
          </cell>
          <cell r="D3079" t="str">
            <v>វឿន សុវឌ្ឍនៈ</v>
          </cell>
          <cell r="E3079" t="str">
            <v>VOEURN SOVATTANAK</v>
          </cell>
          <cell r="F3079" t="str">
            <v>0570000046389</v>
          </cell>
        </row>
        <row r="3080">
          <cell r="B3080" t="str">
            <v>ហាវ ធិន</v>
          </cell>
          <cell r="C3080">
            <v>1790300046</v>
          </cell>
          <cell r="D3080" t="str">
            <v>ហាវ ធិន</v>
          </cell>
          <cell r="E3080" t="str">
            <v>HAV THIN</v>
          </cell>
          <cell r="F3080" t="str">
            <v>0050000265001</v>
          </cell>
        </row>
        <row r="3081">
          <cell r="B3081" t="str">
            <v>អេង ណូរ៉ា</v>
          </cell>
          <cell r="C3081">
            <v>1730300449</v>
          </cell>
          <cell r="D3081" t="str">
            <v>អេង ណូរ៉ា</v>
          </cell>
          <cell r="E3081" t="str">
            <v>ENG NORA</v>
          </cell>
          <cell r="F3081" t="str">
            <v>0050000265087</v>
          </cell>
        </row>
        <row r="3082">
          <cell r="B3082" t="str">
            <v>សំ​រិទ្ធ ម៉ាលីដា</v>
          </cell>
          <cell r="C3082">
            <v>2830300251</v>
          </cell>
          <cell r="D3082" t="str">
            <v>សំ​រិទ្ធ ម៉ាលីដា</v>
          </cell>
          <cell r="E3082" t="str">
            <v>SAMRETH MALIDA</v>
          </cell>
          <cell r="F3082" t="str">
            <v>0050000264919</v>
          </cell>
        </row>
        <row r="3083">
          <cell r="B3083" t="str">
            <v>ម៉ៅ អេងជឺ</v>
          </cell>
          <cell r="C3083">
            <v>1840300312</v>
          </cell>
          <cell r="D3083" t="str">
            <v>ម៉ៅ អេងជឺ</v>
          </cell>
          <cell r="E3083" t="str">
            <v>MAO ENGCHOEU</v>
          </cell>
          <cell r="F3083" t="str">
            <v>0050000160908</v>
          </cell>
        </row>
        <row r="3084">
          <cell r="B3084" t="str">
            <v>ខេង សុខឡែន</v>
          </cell>
          <cell r="C3084">
            <v>1860300356</v>
          </cell>
          <cell r="D3084" t="str">
            <v>ខេង សុខឡែន</v>
          </cell>
          <cell r="E3084" t="str">
            <v>KHENG SOKLEN</v>
          </cell>
          <cell r="F3084" t="str">
            <v>0050000265273</v>
          </cell>
        </row>
        <row r="3085">
          <cell r="B3085" t="str">
            <v>សុខ ស៊ីនួន</v>
          </cell>
          <cell r="C3085">
            <v>2860300257</v>
          </cell>
          <cell r="D3085" t="str">
            <v>សុខ ស៊ីនួន</v>
          </cell>
          <cell r="E3085" t="str">
            <v>SOK SINUON</v>
          </cell>
          <cell r="F3085" t="str">
            <v>0050000265206</v>
          </cell>
        </row>
        <row r="3086">
          <cell r="B3086" t="str">
            <v>ម៉ន ស៊ីថា</v>
          </cell>
          <cell r="C3086">
            <v>2810300263</v>
          </cell>
          <cell r="D3086" t="str">
            <v>ម៉ន ស៊ីថា</v>
          </cell>
          <cell r="E3086" t="str">
            <v>MORN SITHA</v>
          </cell>
          <cell r="F3086" t="str">
            <v>0050000264878</v>
          </cell>
        </row>
        <row r="3087">
          <cell r="B3087" t="str">
            <v>សុង សុចាន់</v>
          </cell>
          <cell r="C3087">
            <v>2870300292</v>
          </cell>
          <cell r="D3087" t="str">
            <v>សុង សុចាន់</v>
          </cell>
          <cell r="E3087" t="str">
            <v>SONG SOCHAN</v>
          </cell>
          <cell r="F3087" t="str">
            <v>0050000264846</v>
          </cell>
        </row>
        <row r="3088">
          <cell r="B3088" t="str">
            <v>ទុំ ប៊ុនថាច</v>
          </cell>
          <cell r="C3088">
            <v>2900300294</v>
          </cell>
          <cell r="D3088" t="str">
            <v>ទុំ ប៊ុនថាច</v>
          </cell>
          <cell r="E3088" t="str">
            <v>TOM BUNTHACH</v>
          </cell>
          <cell r="F3088" t="str">
            <v>0050000264781</v>
          </cell>
        </row>
        <row r="3089">
          <cell r="B3089" t="str">
            <v>កុល ស្រីណា</v>
          </cell>
          <cell r="C3089">
            <v>2910700207</v>
          </cell>
          <cell r="D3089" t="str">
            <v>កុល ស្រីណា</v>
          </cell>
          <cell r="E3089" t="str">
            <v>KOL SREYNA</v>
          </cell>
          <cell r="F3089" t="str">
            <v>0050000264765</v>
          </cell>
        </row>
        <row r="3090">
          <cell r="B3090" t="str">
            <v>សែម កុសល</v>
          </cell>
          <cell r="C3090">
            <v>1920300147</v>
          </cell>
          <cell r="D3090" t="str">
            <v>សែម កុសល</v>
          </cell>
          <cell r="E3090" t="str">
            <v>SEM KOSOL</v>
          </cell>
          <cell r="F3090" t="str">
            <v>0050000264838</v>
          </cell>
        </row>
        <row r="3091">
          <cell r="B3091" t="str">
            <v>នាង ច័ន្ទនីកា</v>
          </cell>
          <cell r="C3091">
            <v>2912100232</v>
          </cell>
          <cell r="D3091" t="str">
            <v>នាង ច័ន្ទនីកា</v>
          </cell>
          <cell r="E3091" t="str">
            <v>NEANG CHANNIKA</v>
          </cell>
          <cell r="F3091" t="str">
            <v>0280000145842</v>
          </cell>
        </row>
        <row r="3092">
          <cell r="B3092" t="str">
            <v>ម៉ៅ សុខគា</v>
          </cell>
          <cell r="C3092">
            <v>2900300420</v>
          </cell>
          <cell r="D3092" t="str">
            <v>ម៉ៅ សុខគា</v>
          </cell>
          <cell r="E3092" t="str">
            <v>MAO SOKEA</v>
          </cell>
          <cell r="F3092" t="str">
            <v>0050000352907</v>
          </cell>
        </row>
        <row r="3093">
          <cell r="B3093" t="str">
            <v>ផៃ រីណា</v>
          </cell>
          <cell r="C3093">
            <v>2921400289</v>
          </cell>
          <cell r="D3093" t="str">
            <v>ផៃ រីណា</v>
          </cell>
          <cell r="E3093" t="str">
            <v>PHAI RINA</v>
          </cell>
          <cell r="F3093" t="str">
            <v>0080000723685</v>
          </cell>
        </row>
        <row r="3094">
          <cell r="B3094" t="str">
            <v xml:space="preserve">ឃ្លាំង ប៊ុនចាន់ </v>
          </cell>
          <cell r="C3094">
            <v>1811200532</v>
          </cell>
          <cell r="D3094" t="str">
            <v xml:space="preserve">ឃ្លាំង ប៊ុនចាន់ </v>
          </cell>
          <cell r="E3094" t="str">
            <v>KHLEANG BUNCHAN</v>
          </cell>
          <cell r="F3094" t="str">
            <v>0050000265133</v>
          </cell>
        </row>
        <row r="3095">
          <cell r="B3095" t="str">
            <v>មាស ភា</v>
          </cell>
          <cell r="C3095">
            <v>2820300283</v>
          </cell>
          <cell r="D3095" t="str">
            <v>មាស ភា</v>
          </cell>
          <cell r="E3095" t="str">
            <v>MEAS PHEA</v>
          </cell>
          <cell r="F3095" t="str">
            <v>0050000265125</v>
          </cell>
        </row>
        <row r="3096">
          <cell r="B3096" t="str">
            <v>រុន រត្ន័បូរ៉ា</v>
          </cell>
          <cell r="C3096">
            <v>1850800238</v>
          </cell>
          <cell r="D3096" t="str">
            <v>រុន រត្ន័បូរ៉ា</v>
          </cell>
          <cell r="E3096" t="str">
            <v>RUN ROTHBORA</v>
          </cell>
          <cell r="F3096" t="str">
            <v>0050000264935</v>
          </cell>
        </row>
        <row r="3097">
          <cell r="B3097" t="str">
            <v>ឈាន ឆុន</v>
          </cell>
          <cell r="C3097">
            <v>1840300482</v>
          </cell>
          <cell r="D3097" t="str">
            <v>ឈាន ឆុន</v>
          </cell>
          <cell r="E3097" t="str">
            <v>CHHEAN CHHUN</v>
          </cell>
          <cell r="F3097" t="str">
            <v>0050000265168</v>
          </cell>
        </row>
        <row r="3098">
          <cell r="B3098" t="str">
            <v>ស៊ាង ធារី</v>
          </cell>
          <cell r="C3098">
            <v>2810300252</v>
          </cell>
          <cell r="D3098" t="str">
            <v>ស៊ាង ធារី</v>
          </cell>
          <cell r="E3098" t="str">
            <v>SEANG THEARY</v>
          </cell>
          <cell r="F3098" t="str">
            <v>0050000265068</v>
          </cell>
        </row>
        <row r="3099">
          <cell r="B3099" t="str">
            <v>ខ្វាន់​ សុចិន្តា</v>
          </cell>
          <cell r="C3099">
            <v>2770300054</v>
          </cell>
          <cell r="D3099" t="str">
            <v>ខ្វាន់​ សុចិន្តា</v>
          </cell>
          <cell r="E3099" t="str">
            <v>KHVAN SOCHENDA</v>
          </cell>
          <cell r="F3099" t="str">
            <v>0050000264978</v>
          </cell>
        </row>
        <row r="3100">
          <cell r="B3100" t="str">
            <v>ខាត់ សុខឃៀង</v>
          </cell>
          <cell r="C3100">
            <v>1860600309</v>
          </cell>
          <cell r="D3100" t="str">
            <v>ខាត់ សុខឃៀង</v>
          </cell>
          <cell r="E3100" t="str">
            <v>KHAT SOKHEANG</v>
          </cell>
          <cell r="F3100" t="str">
            <v>0050000264773</v>
          </cell>
        </row>
        <row r="3101">
          <cell r="B3101" t="str">
            <v>ហ៊ុន ឆៃហេង</v>
          </cell>
          <cell r="C3101">
            <v>1830300217</v>
          </cell>
          <cell r="D3101" t="str">
            <v>ហ៊ុន ឆៃហេង</v>
          </cell>
          <cell r="E3101" t="str">
            <v>HUN CHAIHENG</v>
          </cell>
          <cell r="F3101" t="str">
            <v>0140000071664</v>
          </cell>
        </row>
        <row r="3102">
          <cell r="B3102" t="str">
            <v>ឡាយ សុខម៉េង</v>
          </cell>
          <cell r="C3102">
            <v>1850600191</v>
          </cell>
          <cell r="D3102" t="str">
            <v>ឡាយ សុខម៉េង</v>
          </cell>
          <cell r="E3102" t="str">
            <v>LAY SOKMENG</v>
          </cell>
          <cell r="F3102" t="str">
            <v>0050000264897</v>
          </cell>
        </row>
        <row r="3103">
          <cell r="B3103" t="str">
            <v>ហេង មួយយ៉េក</v>
          </cell>
          <cell r="C3103">
            <v>2930300282</v>
          </cell>
          <cell r="D3103" t="str">
            <v>ហេង មួយយ៉េក</v>
          </cell>
          <cell r="E3103" t="str">
            <v>HENG MUOYYEK</v>
          </cell>
          <cell r="F3103" t="str">
            <v>0050000264967</v>
          </cell>
        </row>
        <row r="3104">
          <cell r="B3104" t="str">
            <v>ភិន សុវារី</v>
          </cell>
          <cell r="C3104">
            <v>2930800187</v>
          </cell>
          <cell r="D3104" t="str">
            <v>ភិន សុវារី</v>
          </cell>
          <cell r="E3104" t="str">
            <v>PHIN SOVARY</v>
          </cell>
          <cell r="F3104" t="str">
            <v>0050000264986</v>
          </cell>
        </row>
        <row r="3105">
          <cell r="B3105" t="str">
            <v>ថោ ចាន់</v>
          </cell>
          <cell r="C3105">
            <v>1920300339</v>
          </cell>
          <cell r="D3105" t="str">
            <v>ថោ ចាន់</v>
          </cell>
          <cell r="E3105" t="str">
            <v>THOR CHANN</v>
          </cell>
          <cell r="F3105" t="str">
            <v>0050000264889</v>
          </cell>
        </row>
        <row r="3106">
          <cell r="B3106" t="str">
            <v>ថេង ឆៃហុក</v>
          </cell>
          <cell r="C3106">
            <v>1890300311</v>
          </cell>
          <cell r="D3106" t="str">
            <v>ថេង ឆៃហុក</v>
          </cell>
          <cell r="E3106" t="str">
            <v>THENG CHAIHOK</v>
          </cell>
          <cell r="F3106" t="str">
            <v>0050000264797</v>
          </cell>
        </row>
        <row r="3107">
          <cell r="B3107" t="str">
            <v>សឿ ធូរី</v>
          </cell>
          <cell r="C3107">
            <v>1901000116</v>
          </cell>
          <cell r="D3107" t="str">
            <v>សឿ ធូរី</v>
          </cell>
          <cell r="E3107" t="str">
            <v>SOEUR THOURY</v>
          </cell>
          <cell r="F3107" t="str">
            <v>0050000264862</v>
          </cell>
        </row>
        <row r="3108">
          <cell r="B3108" t="str">
            <v>រស់ មុំ</v>
          </cell>
          <cell r="C3108">
            <v>1880300272</v>
          </cell>
          <cell r="D3108" t="str">
            <v>រស់ មុំ</v>
          </cell>
          <cell r="E3108" t="str">
            <v>ROUS MOM</v>
          </cell>
          <cell r="F3108" t="str">
            <v>0050000265079</v>
          </cell>
        </row>
        <row r="3109">
          <cell r="B3109" t="str">
            <v>ជឹម  រត្តនា</v>
          </cell>
          <cell r="C3109">
            <v>1922100286</v>
          </cell>
          <cell r="D3109" t="str">
            <v>ជឹម  រត្តនា</v>
          </cell>
          <cell r="E3109" t="str">
            <v>CHIM RATHANA</v>
          </cell>
          <cell r="F3109" t="str">
            <v>0050000264927</v>
          </cell>
        </row>
        <row r="3110">
          <cell r="B3110" t="str">
            <v>មាឃ ដាលុច</v>
          </cell>
          <cell r="C3110">
            <v>1890600224</v>
          </cell>
          <cell r="D3110" t="str">
            <v>មាឃ ដាលុច</v>
          </cell>
          <cell r="E3110" t="str">
            <v>MEAK DALUCH</v>
          </cell>
          <cell r="F3110" t="str">
            <v>0050000264994</v>
          </cell>
        </row>
        <row r="3111">
          <cell r="B3111" t="str">
            <v>ម៉ាន់ សុភ័ណ</v>
          </cell>
          <cell r="C3111">
            <v>1870800326</v>
          </cell>
          <cell r="D3111" t="str">
            <v>ម៉ាន់ សុភ័ណ</v>
          </cell>
          <cell r="E3111" t="str">
            <v>MANN SOPHORN</v>
          </cell>
          <cell r="F3111" t="str">
            <v>0240000355837</v>
          </cell>
        </row>
        <row r="3112">
          <cell r="B3112" t="str">
            <v>ឆុន វាសនា</v>
          </cell>
          <cell r="C3112">
            <v>1810300422</v>
          </cell>
          <cell r="D3112" t="str">
            <v>ឆុន វាសនា</v>
          </cell>
          <cell r="E3112" t="str">
            <v>CHHON VEASNA</v>
          </cell>
          <cell r="F3112" t="str">
            <v>0140000072237</v>
          </cell>
        </row>
        <row r="3113">
          <cell r="B3113" t="str">
            <v>ស្រេង ដាលីន</v>
          </cell>
          <cell r="C3113">
            <v>2920300388</v>
          </cell>
          <cell r="D3113" t="str">
            <v>ស្រេង ដាលីន</v>
          </cell>
          <cell r="E3113" t="str">
            <v>SRENG DALIN</v>
          </cell>
          <cell r="F3113" t="str">
            <v>0050000264827</v>
          </cell>
        </row>
        <row r="3114">
          <cell r="B3114" t="str">
            <v>ឡេក រដ្ឋាស័ក្ត</v>
          </cell>
          <cell r="C3114">
            <v>1840300451</v>
          </cell>
          <cell r="D3114" t="str">
            <v>ឡេក រដ្ឋាស័ក្ត</v>
          </cell>
          <cell r="E3114" t="str">
            <v>LEK RATHASAK</v>
          </cell>
          <cell r="F3114" t="str">
            <v>0050000265052</v>
          </cell>
        </row>
        <row r="3115">
          <cell r="B3115" t="str">
            <v>ហេង ស៊ីវ៉ាន់ថា</v>
          </cell>
          <cell r="C3115">
            <v>1820300379</v>
          </cell>
          <cell r="D3115" t="str">
            <v>ហេង ស៊ីវ៉ាន់ថា</v>
          </cell>
          <cell r="E3115" t="str">
            <v>HENG SIVANTHA</v>
          </cell>
          <cell r="F3115" t="str">
            <v>0050000265095</v>
          </cell>
        </row>
        <row r="3116">
          <cell r="B3116" t="str">
            <v>ជា​ មួយស្រេង</v>
          </cell>
          <cell r="C3116">
            <v>1820300437</v>
          </cell>
          <cell r="D3116" t="str">
            <v>ជា​ មួយស្រេង</v>
          </cell>
          <cell r="E3116" t="str">
            <v>CHEA MUY SRENG</v>
          </cell>
          <cell r="F3116" t="str">
            <v>0050000264943</v>
          </cell>
        </row>
        <row r="3117">
          <cell r="B3117" t="str">
            <v>ហ៊ត់ ប៊ុនហៃ</v>
          </cell>
          <cell r="C3117">
            <v>1840300402</v>
          </cell>
          <cell r="D3117" t="str">
            <v>ហ៊ត់ ប៊ុនហៃ</v>
          </cell>
          <cell r="E3117" t="str">
            <v>HORT BUNHAY</v>
          </cell>
          <cell r="F3117" t="str">
            <v>0050000264908</v>
          </cell>
        </row>
        <row r="3118">
          <cell r="B3118" t="str">
            <v>កន សុផា</v>
          </cell>
          <cell r="C3118">
            <v>2820300278</v>
          </cell>
          <cell r="D3118" t="str">
            <v>កន សុផា</v>
          </cell>
          <cell r="E3118" t="str">
            <v>KORN SOPHA</v>
          </cell>
          <cell r="F3118" t="str">
            <v>0050000265036</v>
          </cell>
        </row>
        <row r="3119">
          <cell r="B3119" t="str">
            <v>ឈឿន សារុំ</v>
          </cell>
          <cell r="C3119">
            <v>2870300349</v>
          </cell>
          <cell r="D3119" t="str">
            <v>ឈឿន សារុំ</v>
          </cell>
          <cell r="E3119" t="str">
            <v>CHHOEUN SAROM</v>
          </cell>
          <cell r="F3119" t="str">
            <v>0050000264811</v>
          </cell>
        </row>
        <row r="3120">
          <cell r="B3120" t="str">
            <v>ឯក ហៀង</v>
          </cell>
          <cell r="C3120">
            <v>1720600044</v>
          </cell>
          <cell r="D3120" t="str">
            <v>ឯក ហៀង</v>
          </cell>
          <cell r="E3120" t="str">
            <v>EK HIENG</v>
          </cell>
          <cell r="F3120" t="str">
            <v>0370000192211</v>
          </cell>
        </row>
        <row r="3121">
          <cell r="B3121" t="str">
            <v>រិន វិទ្យាដារ៉ូ</v>
          </cell>
          <cell r="C3121">
            <v>1811200533</v>
          </cell>
          <cell r="D3121" t="str">
            <v>រិន វិទ្យាដារ៉ូ</v>
          </cell>
          <cell r="E3121" t="str">
            <v>RIN VITIADARO</v>
          </cell>
          <cell r="F3121" t="str">
            <v>0370000192254</v>
          </cell>
        </row>
        <row r="3122">
          <cell r="B3122" t="str">
            <v>គី ធីតា</v>
          </cell>
          <cell r="C3122">
            <v>2820600134</v>
          </cell>
          <cell r="D3122" t="str">
            <v>គី ធីតា</v>
          </cell>
          <cell r="E3122" t="str">
            <v>KY THIDA</v>
          </cell>
          <cell r="F3122" t="str">
            <v>0370000192602</v>
          </cell>
        </row>
        <row r="3123">
          <cell r="B3123" t="str">
            <v>ខឹម ខេមរិន្ទ</v>
          </cell>
          <cell r="C3123">
            <v>1880600096</v>
          </cell>
          <cell r="D3123" t="str">
            <v>ខឹម ខេមរិន្ទ</v>
          </cell>
          <cell r="E3123" t="str">
            <v>KHIM KHEMRIN</v>
          </cell>
          <cell r="F3123" t="str">
            <v>0370000192448</v>
          </cell>
        </row>
        <row r="3124">
          <cell r="B3124" t="str">
            <v>ហៀង សុខហ៊ី</v>
          </cell>
          <cell r="C3124">
            <v>1830400129</v>
          </cell>
          <cell r="D3124" t="str">
            <v>ហៀង សុខហ៊ី</v>
          </cell>
          <cell r="E3124" t="str">
            <v>HIENG SOKHY</v>
          </cell>
          <cell r="F3124" t="str">
            <v>0370000192238</v>
          </cell>
        </row>
        <row r="3125">
          <cell r="B3125" t="str">
            <v>ព្រហ្ម វាសនា</v>
          </cell>
          <cell r="C3125">
            <v>1830600169</v>
          </cell>
          <cell r="D3125" t="str">
            <v>ព្រហ្ម វាសនា</v>
          </cell>
          <cell r="E3125" t="str">
            <v>PRUM VEASNA</v>
          </cell>
          <cell r="F3125" t="str">
            <v>0370000192653</v>
          </cell>
        </row>
        <row r="3126">
          <cell r="B3126" t="str">
            <v>សាន គីមជេន</v>
          </cell>
          <cell r="C3126">
            <v>2860600164</v>
          </cell>
          <cell r="D3126" t="str">
            <v>សាន គីមជេន</v>
          </cell>
          <cell r="E3126" t="str">
            <v>SAN KIMCHEN</v>
          </cell>
          <cell r="F3126" t="str">
            <v>0370000192459</v>
          </cell>
        </row>
        <row r="3127">
          <cell r="B3127" t="str">
            <v>អាន សុវណ្ណ</v>
          </cell>
          <cell r="C3127">
            <v>1850600109</v>
          </cell>
          <cell r="D3127" t="str">
            <v>អាន សុវណ្ណ</v>
          </cell>
          <cell r="E3127" t="str">
            <v>ANN  SOVANN</v>
          </cell>
          <cell r="F3127" t="str">
            <v>0370000192327</v>
          </cell>
        </row>
        <row r="3128">
          <cell r="B3128" t="str">
            <v>សេង ណៃ</v>
          </cell>
          <cell r="C3128">
            <v>2860600170</v>
          </cell>
          <cell r="D3128" t="str">
            <v>សេង ណៃ</v>
          </cell>
          <cell r="E3128" t="str">
            <v>SENG NAY</v>
          </cell>
          <cell r="F3128" t="str">
            <v>0370000192537</v>
          </cell>
        </row>
        <row r="3129">
          <cell r="B3129" t="str">
            <v>អ៊ង តន</v>
          </cell>
          <cell r="C3129">
            <v>1820700377</v>
          </cell>
          <cell r="D3129" t="str">
            <v>អ៊ង តន</v>
          </cell>
          <cell r="E3129" t="str">
            <v>ORNG TAN</v>
          </cell>
          <cell r="F3129" t="str">
            <v>0370000192203</v>
          </cell>
        </row>
        <row r="3130">
          <cell r="B3130" t="str">
            <v>ម៉ាន អៀងឡា</v>
          </cell>
          <cell r="C3130">
            <v>1890600169</v>
          </cell>
          <cell r="D3130" t="str">
            <v>ម៉ាន អៀងឡា</v>
          </cell>
          <cell r="E3130" t="str">
            <v>MAN EANGLA</v>
          </cell>
          <cell r="F3130" t="str">
            <v>0280000144617</v>
          </cell>
        </row>
        <row r="3131">
          <cell r="B3131" t="str">
            <v>វួន​ វិចិត្រ</v>
          </cell>
          <cell r="C3131">
            <v>1872100389</v>
          </cell>
          <cell r="D3131" t="str">
            <v>វួន​ វិចិត្រ</v>
          </cell>
          <cell r="E3131" t="str">
            <v>VOUN VECHET</v>
          </cell>
          <cell r="F3131">
            <v>370000192424</v>
          </cell>
        </row>
        <row r="3132">
          <cell r="B3132" t="str">
            <v>សេក សុខហឿន</v>
          </cell>
          <cell r="C3132">
            <v>1800600225</v>
          </cell>
          <cell r="D3132" t="str">
            <v>សេក សុខហឿន</v>
          </cell>
          <cell r="E3132" t="str">
            <v>SEK SOK HOEUN</v>
          </cell>
          <cell r="F3132" t="str">
            <v>0250000150173</v>
          </cell>
        </row>
        <row r="3133">
          <cell r="B3133" t="str">
            <v>អិន​ អ៊ាន់</v>
          </cell>
          <cell r="C3133">
            <v>1880300345</v>
          </cell>
          <cell r="D3133" t="str">
            <v>អិន​ អ៊ាន់</v>
          </cell>
          <cell r="E3133" t="str">
            <v>IN ORN</v>
          </cell>
          <cell r="F3133" t="str">
            <v>0370000192367</v>
          </cell>
        </row>
        <row r="3134">
          <cell r="B3134" t="str">
            <v>ហ៊ី សុជា</v>
          </cell>
          <cell r="C3134" t="str">
            <v>1850600140</v>
          </cell>
          <cell r="D3134" t="str">
            <v>ហ៊ី សុជា</v>
          </cell>
          <cell r="E3134" t="str">
            <v>HY SOKCHEA</v>
          </cell>
          <cell r="F3134" t="str">
            <v>0370000192335</v>
          </cell>
        </row>
        <row r="3135">
          <cell r="B3135" t="str">
            <v>សាមួន សាម៉ាន់</v>
          </cell>
          <cell r="C3135">
            <v>1890600222</v>
          </cell>
          <cell r="D3135" t="str">
            <v>សាមួន សាម៉ាន់</v>
          </cell>
          <cell r="E3135" t="str">
            <v>SAMOUN SAMAN</v>
          </cell>
          <cell r="F3135" t="str">
            <v>0370000192378</v>
          </cell>
        </row>
        <row r="3136">
          <cell r="B3136" t="str">
            <v>ឆាង សុវតី</v>
          </cell>
          <cell r="C3136">
            <v>2860600155</v>
          </cell>
          <cell r="D3136" t="str">
            <v>ឆាង សុវតី</v>
          </cell>
          <cell r="E3136" t="str">
            <v>CHHANG SOWATEY</v>
          </cell>
          <cell r="F3136" t="str">
            <v>0370000251811</v>
          </cell>
        </row>
        <row r="3137">
          <cell r="B3137" t="str">
            <v>មុត គន្ធា</v>
          </cell>
          <cell r="C3137">
            <v>2830600149</v>
          </cell>
          <cell r="D3137" t="str">
            <v>មុត គន្ធា</v>
          </cell>
          <cell r="E3137" t="str">
            <v>MUT KUNTHEA</v>
          </cell>
          <cell r="F3137" t="str">
            <v>0370000120342</v>
          </cell>
        </row>
        <row r="3138">
          <cell r="B3138" t="str">
            <v>សំ​ សាវត្ត</v>
          </cell>
          <cell r="C3138">
            <v>1790600169</v>
          </cell>
          <cell r="D3138" t="str">
            <v>សំ​ សាវត្ត</v>
          </cell>
          <cell r="E3138" t="str">
            <v>SAM SAWAT</v>
          </cell>
          <cell r="F3138" t="str">
            <v>0370000192308</v>
          </cell>
        </row>
        <row r="3139">
          <cell r="B3139" t="str">
            <v>ម៉ៅ ពុទី្ធ</v>
          </cell>
          <cell r="C3139">
            <v>1880600091</v>
          </cell>
          <cell r="D3139" t="str">
            <v>ម៉ៅ ពុទី្ធ</v>
          </cell>
          <cell r="E3139" t="str">
            <v>MAO PUTHY</v>
          </cell>
          <cell r="F3139" t="str">
            <v>0370000192548</v>
          </cell>
        </row>
        <row r="3140">
          <cell r="B3140" t="str">
            <v>អ៊ន សុខអ៊ីន</v>
          </cell>
          <cell r="C3140">
            <v>1870600132</v>
          </cell>
          <cell r="D3140" t="str">
            <v>អ៊ន សុខអ៊ីន</v>
          </cell>
          <cell r="E3140" t="str">
            <v>ORN SOKIN</v>
          </cell>
          <cell r="F3140" t="str">
            <v>0370000251889</v>
          </cell>
        </row>
        <row r="3141">
          <cell r="B3141" t="str">
            <v>អ៊ុក សុវត្ថិរា</v>
          </cell>
          <cell r="C3141">
            <v>1820600201</v>
          </cell>
          <cell r="D3141" t="str">
            <v>អ៊ុក សុវត្ថិរា</v>
          </cell>
          <cell r="E3141" t="str">
            <v>OUK SOVATTARA</v>
          </cell>
          <cell r="F3141" t="str">
            <v>0370000192386</v>
          </cell>
        </row>
        <row r="3142">
          <cell r="B3142" t="str">
            <v>សុន ណារិទ្ធិ</v>
          </cell>
          <cell r="C3142">
            <v>1870600088</v>
          </cell>
          <cell r="D3142" t="str">
            <v>សុន ណារិទ្ធិ</v>
          </cell>
          <cell r="E3142" t="str">
            <v>SON NARITH</v>
          </cell>
          <cell r="F3142" t="str">
            <v>0370000192483</v>
          </cell>
        </row>
        <row r="3143">
          <cell r="B3143" t="str">
            <v>ណាល់ សុខណេង</v>
          </cell>
          <cell r="C3143">
            <v>1900600224</v>
          </cell>
          <cell r="D3143" t="str">
            <v>ណាល់ សុខណេង</v>
          </cell>
          <cell r="E3143" t="str">
            <v>NALL SOKNENG</v>
          </cell>
          <cell r="F3143" t="str">
            <v>0370000192874</v>
          </cell>
        </row>
        <row r="3144">
          <cell r="B3144" t="str">
            <v>ចាប​ វណ្ណដែត</v>
          </cell>
          <cell r="C3144">
            <v>1911400148</v>
          </cell>
          <cell r="D3144" t="str">
            <v>ចាប​ វណ្ណដែត</v>
          </cell>
          <cell r="E3144" t="str">
            <v>CHAP VANDETH</v>
          </cell>
          <cell r="F3144" t="str">
            <v>0370000192588</v>
          </cell>
        </row>
        <row r="3145">
          <cell r="B3145" t="str">
            <v>ណុប សុផាន់ណា</v>
          </cell>
          <cell r="C3145">
            <v>2950200227</v>
          </cell>
          <cell r="D3145" t="str">
            <v>ណុប សុផាន់ណា</v>
          </cell>
          <cell r="E3145" t="str">
            <v>NOB SOPHANNA</v>
          </cell>
          <cell r="F3145" t="str">
            <v>0370000192394</v>
          </cell>
        </row>
        <row r="3146">
          <cell r="B3146" t="str">
            <v>វ៉ាន់ អៀង</v>
          </cell>
          <cell r="C3146">
            <v>1870600249</v>
          </cell>
          <cell r="D3146" t="str">
            <v>វ៉ាន់ អៀង</v>
          </cell>
          <cell r="E3146" t="str">
            <v>VANN EANG</v>
          </cell>
          <cell r="F3146" t="str">
            <v>0370000251781</v>
          </cell>
        </row>
        <row r="3147">
          <cell r="B3147" t="str">
            <v>ឆន វណ្ណារ៉ុង</v>
          </cell>
          <cell r="C3147">
            <v>1800600207</v>
          </cell>
          <cell r="D3147" t="str">
            <v>ឆន វណ្ណារ៉ុង</v>
          </cell>
          <cell r="E3147" t="str">
            <v>CHHORN VANNARONG</v>
          </cell>
          <cell r="F3147" t="str">
            <v>0370000192564</v>
          </cell>
        </row>
        <row r="3148">
          <cell r="B3148" t="str">
            <v>ស៊ាង ថេង</v>
          </cell>
          <cell r="C3148">
            <v>2892100319</v>
          </cell>
          <cell r="D3148" t="str">
            <v>ស៊ាង ថេង</v>
          </cell>
          <cell r="E3148" t="str">
            <v>SEANG THENG</v>
          </cell>
          <cell r="F3148" t="str">
            <v>0370000192904</v>
          </cell>
        </row>
        <row r="3149">
          <cell r="B3149" t="str">
            <v>ណាល់ គឹមហាក់</v>
          </cell>
          <cell r="C3149">
            <v>1924800012</v>
          </cell>
          <cell r="D3149" t="str">
            <v>ណាល់ គឹមហាក់</v>
          </cell>
          <cell r="E3149" t="str">
            <v>NAL KIMHAK</v>
          </cell>
          <cell r="F3149" t="str">
            <v>0370000192475</v>
          </cell>
        </row>
        <row r="3150">
          <cell r="B3150" t="str">
            <v>នួន ស៊ីណា</v>
          </cell>
          <cell r="C3150">
            <v>1900500118</v>
          </cell>
          <cell r="D3150" t="str">
            <v>នួន ស៊ីណា</v>
          </cell>
          <cell r="E3150" t="str">
            <v>NUON SINA</v>
          </cell>
          <cell r="F3150" t="str">
            <v>0440000115673</v>
          </cell>
        </row>
        <row r="3151">
          <cell r="B3151" t="str">
            <v>ប៉ា តុងលៀង</v>
          </cell>
          <cell r="C3151">
            <v>1860600117</v>
          </cell>
          <cell r="D3151" t="str">
            <v>ប៉ា តុងលៀង</v>
          </cell>
          <cell r="E3151" t="str">
            <v>PA TONGLEANG</v>
          </cell>
          <cell r="F3151" t="str">
            <v>0370000192297</v>
          </cell>
        </row>
        <row r="3152">
          <cell r="B3152" t="str">
            <v>ខាត់ ប៊ុនធឹង</v>
          </cell>
          <cell r="C3152">
            <v>1860600307</v>
          </cell>
          <cell r="D3152" t="str">
            <v>ខាត់ ប៊ុនធឹង</v>
          </cell>
          <cell r="E3152" t="str">
            <v>KHAT BUNTHOENG</v>
          </cell>
          <cell r="F3152" t="str">
            <v>0370000251862</v>
          </cell>
        </row>
        <row r="3153">
          <cell r="B3153" t="str">
            <v>ហេង សុផន</v>
          </cell>
          <cell r="C3153">
            <v>1880600250</v>
          </cell>
          <cell r="D3153" t="str">
            <v>ហេង សុផន</v>
          </cell>
          <cell r="E3153" t="str">
            <v>HENG SOPHORN</v>
          </cell>
          <cell r="F3153" t="str">
            <v>0370000192521</v>
          </cell>
        </row>
        <row r="3154">
          <cell r="B3154" t="str">
            <v>កូយ គានី</v>
          </cell>
          <cell r="C3154">
            <v>1880400192</v>
          </cell>
          <cell r="D3154" t="str">
            <v>កូយ គានី</v>
          </cell>
          <cell r="E3154" t="str">
            <v>KOY KEANY</v>
          </cell>
          <cell r="F3154" t="str">
            <v>0370000192416</v>
          </cell>
        </row>
        <row r="3155">
          <cell r="B3155" t="str">
            <v>សុខ អ៊ិតសៀម</v>
          </cell>
          <cell r="C3155">
            <v>1850600164</v>
          </cell>
          <cell r="D3155" t="str">
            <v>សុខ អ៊ិតសៀម</v>
          </cell>
          <cell r="E3155" t="str">
            <v>SOK ITHSEAM</v>
          </cell>
          <cell r="F3155" t="str">
            <v>0370000192618</v>
          </cell>
        </row>
        <row r="3156">
          <cell r="B3156" t="str">
            <v>រិន គឹមពិសី</v>
          </cell>
          <cell r="C3156">
            <v>1910600145</v>
          </cell>
          <cell r="D3156" t="str">
            <v>រិន គឹមពិសី</v>
          </cell>
          <cell r="E3156" t="str">
            <v>RIN KOEMPISEY</v>
          </cell>
          <cell r="F3156" t="str">
            <v>0370000192491</v>
          </cell>
        </row>
        <row r="3157">
          <cell r="B3157" t="str">
            <v>តាន់ គឹមស៊្រុន</v>
          </cell>
          <cell r="C3157">
            <v>2900600156</v>
          </cell>
          <cell r="D3157" t="str">
            <v>តាន់ គឹមស៊្រុន</v>
          </cell>
          <cell r="E3157" t="str">
            <v>TAN KIMSRUN</v>
          </cell>
          <cell r="F3157" t="str">
            <v>0370000192467</v>
          </cell>
        </row>
        <row r="3158">
          <cell r="B3158" t="str">
            <v>អាត រដ្ឋា</v>
          </cell>
          <cell r="C3158">
            <v>1890600183</v>
          </cell>
          <cell r="D3158" t="str">
            <v>អាត រដ្ឋា</v>
          </cell>
          <cell r="E3158" t="str">
            <v>ATH ROTHA</v>
          </cell>
          <cell r="F3158" t="str">
            <v>0370000192289</v>
          </cell>
        </row>
        <row r="3159">
          <cell r="B3159" t="str">
            <v>ស៊ូ ស៊ុន</v>
          </cell>
          <cell r="C3159">
            <v>1860600271</v>
          </cell>
          <cell r="D3159" t="str">
            <v>ស៊ូ ស៊ុន</v>
          </cell>
          <cell r="E3159" t="str">
            <v>SOU SUN</v>
          </cell>
          <cell r="F3159" t="str">
            <v>0370000192572</v>
          </cell>
        </row>
        <row r="3160">
          <cell r="B3160" t="str">
            <v>ហ៊ុំ វ៉ាន់សយ</v>
          </cell>
          <cell r="C3160">
            <v>2870600178</v>
          </cell>
          <cell r="D3160" t="str">
            <v>ហ៊ុំ វ៉ាន់សយ</v>
          </cell>
          <cell r="E3160" t="str">
            <v>HUM VANSAY</v>
          </cell>
          <cell r="F3160" t="str">
            <v>0370000192351</v>
          </cell>
        </row>
        <row r="3161">
          <cell r="B3161" t="str">
            <v>ស៊ុម ឆវី</v>
          </cell>
          <cell r="C3161">
            <v>2900600216</v>
          </cell>
          <cell r="D3161" t="str">
            <v>ស៊ុម ឆវី</v>
          </cell>
          <cell r="E3161" t="str">
            <v>SUM CHHORVY</v>
          </cell>
          <cell r="F3161" t="str">
            <v>0370000192343</v>
          </cell>
        </row>
        <row r="3162">
          <cell r="B3162" t="str">
            <v>ខេង រុន</v>
          </cell>
          <cell r="C3162">
            <v>1850600180</v>
          </cell>
          <cell r="D3162" t="str">
            <v>ខេង រុន</v>
          </cell>
          <cell r="E3162" t="str">
            <v>KHENG RUN</v>
          </cell>
          <cell r="F3162" t="str">
            <v>0370000192408</v>
          </cell>
        </row>
        <row r="3163">
          <cell r="B3163" t="str">
            <v>ហ៊ឹម ស៊ាងហុន</v>
          </cell>
          <cell r="C3163">
            <v>1890300423</v>
          </cell>
          <cell r="D3163" t="str">
            <v>ហ៊ឹម ស៊ាងហុន</v>
          </cell>
          <cell r="E3163" t="str">
            <v>HIM SEANGHON</v>
          </cell>
          <cell r="F3163" t="str">
            <v>0370000192637</v>
          </cell>
        </row>
        <row r="3164">
          <cell r="B3164" t="str">
            <v>ឆាយ ពិសិដ្ឋ</v>
          </cell>
          <cell r="C3164">
            <v>1850600183</v>
          </cell>
          <cell r="D3164" t="str">
            <v>ឆាយ ពិសិដ្ឋ</v>
          </cell>
          <cell r="E3164" t="str">
            <v>CHHAY PISITH</v>
          </cell>
          <cell r="F3164" t="str">
            <v>0370000192556</v>
          </cell>
        </row>
        <row r="3165">
          <cell r="B3165" t="str">
            <v>សំ វាសនា​</v>
          </cell>
          <cell r="C3165">
            <v>1810600208</v>
          </cell>
          <cell r="D3165" t="str">
            <v>សំ វាសនា​</v>
          </cell>
          <cell r="E3165" t="str">
            <v>SAM VEASNA</v>
          </cell>
          <cell r="F3165" t="str">
            <v>0370000192319</v>
          </cell>
        </row>
        <row r="3166">
          <cell r="B3166" t="str">
            <v>សូ អាំងឃីន</v>
          </cell>
          <cell r="C3166">
            <v>2930600151</v>
          </cell>
          <cell r="D3166" t="str">
            <v>សូ អាំងឃីន</v>
          </cell>
          <cell r="E3166" t="str">
            <v>SO ANGKHIN</v>
          </cell>
          <cell r="F3166" t="str">
            <v>0370000192505</v>
          </cell>
        </row>
        <row r="3167">
          <cell r="B3167" t="str">
            <v>គល់ ម៉ារីន</v>
          </cell>
          <cell r="C3167">
            <v>1850300336</v>
          </cell>
          <cell r="D3167" t="str">
            <v>គល់ ម៉ារីន</v>
          </cell>
          <cell r="E3167" t="str">
            <v>KOUL MARIN</v>
          </cell>
          <cell r="F3167" t="str">
            <v>0370000192599</v>
          </cell>
        </row>
        <row r="3168">
          <cell r="B3168" t="str">
            <v>យឹម ចន្ថា</v>
          </cell>
          <cell r="C3168">
            <v>1760300343</v>
          </cell>
          <cell r="D3168" t="str">
            <v>យឹម ចន្ថា</v>
          </cell>
          <cell r="E3168" t="str">
            <v>YIM CHANTHA</v>
          </cell>
          <cell r="F3168" t="str">
            <v>0370000192227</v>
          </cell>
        </row>
        <row r="3169">
          <cell r="B3169" t="str">
            <v>ស៊ន សៀវហេង</v>
          </cell>
          <cell r="C3169">
            <v>2850600118</v>
          </cell>
          <cell r="D3169" t="str">
            <v>ស៊ន សៀវហេង</v>
          </cell>
          <cell r="E3169" t="str">
            <v>SOUN SEIVHENG</v>
          </cell>
          <cell r="F3169" t="str">
            <v>0370000192513</v>
          </cell>
        </row>
        <row r="3170">
          <cell r="B3170" t="str">
            <v>ជ្រុន គឹមឡេង</v>
          </cell>
          <cell r="C3170">
            <v>1670700134</v>
          </cell>
          <cell r="D3170" t="str">
            <v>ជ្រុន គឹមឡេង</v>
          </cell>
          <cell r="E3170" t="str">
            <v>CHRUN KIMLENG</v>
          </cell>
          <cell r="F3170" t="str">
            <v>0100000186157</v>
          </cell>
        </row>
        <row r="3171">
          <cell r="B3171" t="str">
            <v>សូ ង៉ែត</v>
          </cell>
          <cell r="C3171">
            <v>1710700125</v>
          </cell>
          <cell r="D3171" t="str">
            <v>សូ ង៉ែត</v>
          </cell>
          <cell r="E3171" t="str">
            <v>SO NGETH</v>
          </cell>
          <cell r="F3171" t="str">
            <v>0100000186125</v>
          </cell>
        </row>
        <row r="3172">
          <cell r="B3172" t="str">
            <v>យឹម សារ៉ាត់</v>
          </cell>
          <cell r="C3172">
            <v>1830500202</v>
          </cell>
          <cell r="D3172" t="str">
            <v>យឹម សារ៉ាត់</v>
          </cell>
          <cell r="E3172" t="str">
            <v>YOEM SARATH</v>
          </cell>
          <cell r="F3172" t="str">
            <v>0100000186141</v>
          </cell>
        </row>
        <row r="3173">
          <cell r="B3173" t="str">
            <v>ជុន ផល្លី</v>
          </cell>
          <cell r="C3173">
            <v>1820700320</v>
          </cell>
          <cell r="D3173" t="str">
            <v>ជុន ផល្លី</v>
          </cell>
          <cell r="E3173" t="str">
            <v>CHUN PHALLY</v>
          </cell>
          <cell r="F3173" t="str">
            <v>0510000004683</v>
          </cell>
        </row>
        <row r="3174">
          <cell r="B3174" t="str">
            <v>ជា ចំណាន</v>
          </cell>
          <cell r="C3174">
            <v>1790600209</v>
          </cell>
          <cell r="D3174" t="str">
            <v>ជា ចំណាន</v>
          </cell>
          <cell r="E3174" t="str">
            <v>CHEA CHAMNAN</v>
          </cell>
          <cell r="F3174" t="str">
            <v>0100000186176</v>
          </cell>
        </row>
        <row r="3175">
          <cell r="B3175" t="str">
            <v>នាក់ ណាន</v>
          </cell>
          <cell r="C3175">
            <v>1832100457</v>
          </cell>
          <cell r="D3175" t="str">
            <v>នាក់ ណាន</v>
          </cell>
          <cell r="E3175" t="str">
            <v>NEAK NAN</v>
          </cell>
          <cell r="F3175" t="str">
            <v>0100000185137</v>
          </cell>
        </row>
        <row r="3176">
          <cell r="B3176" t="str">
            <v>តុប ឌឿន</v>
          </cell>
          <cell r="C3176">
            <v>1812100491</v>
          </cell>
          <cell r="D3176" t="str">
            <v>តុប ឌឿន</v>
          </cell>
          <cell r="E3176" t="str">
            <v>TOP DOEURN</v>
          </cell>
          <cell r="F3176" t="str">
            <v>0100000223918</v>
          </cell>
        </row>
        <row r="3177">
          <cell r="B3177" t="str">
            <v>នាង សៅរិទ្ធី</v>
          </cell>
          <cell r="C3177">
            <v>2860300208</v>
          </cell>
          <cell r="D3177" t="str">
            <v>នាង សៅរិទ្ធី</v>
          </cell>
          <cell r="E3177" t="str">
            <v>NEANG SAVRITHY</v>
          </cell>
          <cell r="F3177" t="str">
            <v>0100000186877</v>
          </cell>
        </row>
        <row r="3178">
          <cell r="B3178" t="str">
            <v>ទឹម​ សំណប់</v>
          </cell>
          <cell r="C3178">
            <v>1920700231</v>
          </cell>
          <cell r="D3178" t="str">
            <v>ទឹម​ សំណប់</v>
          </cell>
          <cell r="E3178" t="str">
            <v>TOEM SAMNOB</v>
          </cell>
          <cell r="F3178" t="str">
            <v>0030000476467</v>
          </cell>
        </row>
        <row r="3179">
          <cell r="B3179" t="str">
            <v>ពេជ្រ សុគន្ធី</v>
          </cell>
          <cell r="C3179">
            <v>1910700931</v>
          </cell>
          <cell r="D3179" t="str">
            <v>ពេជ្រ សុគន្ធី</v>
          </cell>
          <cell r="E3179" t="str">
            <v>PECH SOKUNTHY</v>
          </cell>
          <cell r="F3179" t="str">
            <v>0100000186947</v>
          </cell>
        </row>
        <row r="3180">
          <cell r="B3180" t="str">
            <v>វ៉ាត សុវណ្ណ</v>
          </cell>
          <cell r="C3180">
            <v>1930700171</v>
          </cell>
          <cell r="D3180" t="str">
            <v>វ៉ាត សុវណ្ណ</v>
          </cell>
          <cell r="E3180" t="str">
            <v>VAT SOVAN</v>
          </cell>
          <cell r="F3180" t="str">
            <v>0100000186907</v>
          </cell>
        </row>
        <row r="3181">
          <cell r="B3181" t="str">
            <v>សំ បូព៌ា</v>
          </cell>
          <cell r="C3181">
            <v>1850700244</v>
          </cell>
          <cell r="D3181" t="str">
            <v>សំ បូព៌ា</v>
          </cell>
          <cell r="E3181" t="str">
            <v>SAM BOPEAR</v>
          </cell>
          <cell r="F3181" t="str">
            <v>0100000186915</v>
          </cell>
        </row>
        <row r="3182">
          <cell r="B3182" t="str">
            <v>ឃុត រតនា</v>
          </cell>
          <cell r="C3182">
            <v>2840700204</v>
          </cell>
          <cell r="D3182" t="str">
            <v>ឃុត រតនា</v>
          </cell>
          <cell r="E3182" t="str">
            <v>KHUTH RATANA</v>
          </cell>
          <cell r="F3182" t="str">
            <v>0100000186923</v>
          </cell>
        </row>
        <row r="3183">
          <cell r="B3183" t="str">
            <v>ឌំ គឹមសាន</v>
          </cell>
          <cell r="C3183">
            <v>1860700321</v>
          </cell>
          <cell r="D3183" t="str">
            <v>ឌំ គឹមសាន</v>
          </cell>
          <cell r="E3183" t="str">
            <v>DOM KIMSAN</v>
          </cell>
          <cell r="F3183" t="str">
            <v>0100000186931</v>
          </cell>
        </row>
        <row r="3184">
          <cell r="B3184" t="str">
            <v>ជៅ ញើង</v>
          </cell>
          <cell r="C3184">
            <v>1910700929</v>
          </cell>
          <cell r="D3184" t="str">
            <v>ជៅ ញើង</v>
          </cell>
          <cell r="E3184" t="str">
            <v>CHAO NHAEUNG</v>
          </cell>
          <cell r="F3184" t="str">
            <v>0100000186958</v>
          </cell>
        </row>
        <row r="3185">
          <cell r="B3185" t="str">
            <v>ថាយ វុត្ថា</v>
          </cell>
          <cell r="C3185">
            <v>1880500181</v>
          </cell>
          <cell r="D3185" t="str">
            <v>ថាយ វុត្ថា</v>
          </cell>
          <cell r="E3185" t="str">
            <v>THAY VUTHA</v>
          </cell>
          <cell r="F3185" t="str">
            <v>0100000186966</v>
          </cell>
        </row>
        <row r="3186">
          <cell r="B3186" t="str">
            <v>ញ៉ឹប កក្កដា</v>
          </cell>
          <cell r="C3186">
            <v>1912100359</v>
          </cell>
          <cell r="D3186" t="str">
            <v>ញ៉ឹប កក្កដា</v>
          </cell>
          <cell r="E3186" t="str">
            <v>NHIP KAKADA</v>
          </cell>
          <cell r="F3186" t="str">
            <v>0100000186974</v>
          </cell>
        </row>
        <row r="3187">
          <cell r="B3187" t="str">
            <v>ចាន់ រតនា</v>
          </cell>
          <cell r="C3187">
            <v>1920700228</v>
          </cell>
          <cell r="D3187" t="str">
            <v>ចាន់ រតនា</v>
          </cell>
          <cell r="E3187" t="str">
            <v>CHAN ROTHANA</v>
          </cell>
          <cell r="F3187" t="str">
            <v>0030000491857</v>
          </cell>
        </row>
        <row r="3188">
          <cell r="B3188" t="str">
            <v>ឈឺន តុលា</v>
          </cell>
          <cell r="C3188">
            <v>1870700331</v>
          </cell>
          <cell r="D3188" t="str">
            <v>ឈឺន តុលា</v>
          </cell>
          <cell r="E3188" t="str">
            <v>CHHEUN TOLA</v>
          </cell>
          <cell r="F3188" t="str">
            <v>0570000044987</v>
          </cell>
        </row>
        <row r="3189">
          <cell r="B3189" t="str">
            <v>ហេង ស្រីស្រស់</v>
          </cell>
          <cell r="C3189" t="str">
            <v>2900700228</v>
          </cell>
          <cell r="D3189" t="str">
            <v>ហេង ស្រីស្រស់</v>
          </cell>
          <cell r="E3189" t="str">
            <v>HENG SREYSROS</v>
          </cell>
          <cell r="F3189" t="str">
            <v>0280000145427</v>
          </cell>
        </row>
        <row r="3190">
          <cell r="B3190" t="str">
            <v>ហឿន ភ័ក្ដ</v>
          </cell>
          <cell r="C3190">
            <v>1940700125</v>
          </cell>
          <cell r="D3190" t="str">
            <v>ហឿន ភ័ក្ដ</v>
          </cell>
          <cell r="E3190" t="str">
            <v>HOEUN PHEAK</v>
          </cell>
          <cell r="F3190">
            <v>100000258018</v>
          </cell>
        </row>
        <row r="3191">
          <cell r="B3191" t="str">
            <v>សុខ គ្រៀជ</v>
          </cell>
          <cell r="C3191">
            <v>1780800182</v>
          </cell>
          <cell r="D3191" t="str">
            <v>សុខ គ្រៀជ</v>
          </cell>
          <cell r="E3191" t="str">
            <v>SOK KRIECH</v>
          </cell>
          <cell r="F3191" t="str">
            <v>0010002691391</v>
          </cell>
        </row>
        <row r="3192">
          <cell r="B3192" t="str">
            <v>នូ ម៉ាលីយ៉ា</v>
          </cell>
          <cell r="C3192">
            <v>2850900009</v>
          </cell>
          <cell r="D3192" t="str">
            <v>នូ ម៉ាលីយ៉ា</v>
          </cell>
          <cell r="E3192" t="str">
            <v>NOU MALYYA</v>
          </cell>
          <cell r="F3192" t="str">
            <v>0100000185668</v>
          </cell>
        </row>
        <row r="3193">
          <cell r="B3193" t="str">
            <v>លី ដានី</v>
          </cell>
          <cell r="C3193">
            <v>2890700212</v>
          </cell>
          <cell r="D3193" t="str">
            <v>លី ដានី</v>
          </cell>
          <cell r="E3193" t="str">
            <v>LY DANY</v>
          </cell>
          <cell r="F3193" t="str">
            <v>0100000185676</v>
          </cell>
        </row>
        <row r="3194">
          <cell r="B3194" t="str">
            <v>យង់ វណ្ណារី</v>
          </cell>
          <cell r="C3194">
            <v>2860700182</v>
          </cell>
          <cell r="D3194" t="str">
            <v>យង់ វណ្ណារី</v>
          </cell>
          <cell r="E3194" t="str">
            <v>YONG VANNARY</v>
          </cell>
          <cell r="F3194" t="str">
            <v>0100000185684</v>
          </cell>
        </row>
        <row r="3195">
          <cell r="B3195" t="str">
            <v>ប៊ុន សំឡូត</v>
          </cell>
          <cell r="C3195">
            <v>1881400246</v>
          </cell>
          <cell r="D3195" t="str">
            <v>ប៊ុន សំឡូត</v>
          </cell>
          <cell r="E3195" t="str">
            <v>BUN SAMLOT</v>
          </cell>
          <cell r="F3195" t="str">
            <v>0100000186869</v>
          </cell>
        </row>
        <row r="3196">
          <cell r="B3196" t="str">
            <v>សែ វណ្ណា</v>
          </cell>
          <cell r="C3196">
            <v>2890700181</v>
          </cell>
          <cell r="D3196" t="str">
            <v>សែ វណ្ណា</v>
          </cell>
          <cell r="E3196" t="str">
            <v>SE VANNA</v>
          </cell>
          <cell r="F3196" t="str">
            <v>0100000185749</v>
          </cell>
        </row>
        <row r="3197">
          <cell r="B3197" t="str">
            <v>ខៃ វិជ្ជរ៉ា</v>
          </cell>
          <cell r="C3197">
            <v>2861200212</v>
          </cell>
          <cell r="D3197" t="str">
            <v>ខៃ វិជ្ជរ៉ា</v>
          </cell>
          <cell r="E3197" t="str">
            <v>KHAY VICHARA</v>
          </cell>
          <cell r="F3197" t="str">
            <v>0100000185757</v>
          </cell>
        </row>
        <row r="3198">
          <cell r="B3198" t="str">
            <v>ម៉េង ឌីណា</v>
          </cell>
          <cell r="C3198">
            <v>1860700343</v>
          </cell>
          <cell r="D3198" t="str">
            <v>ម៉េង ឌីណា</v>
          </cell>
          <cell r="E3198" t="str">
            <v>MENG DINA</v>
          </cell>
          <cell r="F3198" t="str">
            <v>0100000185773</v>
          </cell>
        </row>
        <row r="3199">
          <cell r="B3199" t="str">
            <v>អ៊ា សុគង្គា</v>
          </cell>
          <cell r="C3199">
            <v>2880700252</v>
          </cell>
          <cell r="D3199" t="str">
            <v>អ៊ា សុគង្គា</v>
          </cell>
          <cell r="E3199" t="str">
            <v>EA SOKUONGKEA</v>
          </cell>
          <cell r="F3199" t="str">
            <v>0100000185781</v>
          </cell>
        </row>
        <row r="3200">
          <cell r="B3200" t="str">
            <v>ម៉ែន រិទ្ធីសែន</v>
          </cell>
          <cell r="C3200">
            <v>1840200409</v>
          </cell>
          <cell r="D3200" t="str">
            <v>ម៉ែន រិទ្ធីសែន</v>
          </cell>
          <cell r="E3200" t="str">
            <v>MEN RITHYSEN</v>
          </cell>
          <cell r="F3200" t="str">
            <v>0100000195019</v>
          </cell>
        </row>
        <row r="3201">
          <cell r="B3201" t="str">
            <v>គង់ កក្កដា</v>
          </cell>
          <cell r="C3201">
            <v>2890700279</v>
          </cell>
          <cell r="D3201" t="str">
            <v>គង់ កក្កដា</v>
          </cell>
          <cell r="E3201" t="str">
            <v>KONG KAKADA</v>
          </cell>
          <cell r="F3201" t="str">
            <v>0100000185803</v>
          </cell>
        </row>
        <row r="3202">
          <cell r="B3202" t="str">
            <v>ខៀវ ចន្ថន</v>
          </cell>
          <cell r="C3202">
            <v>1852100381</v>
          </cell>
          <cell r="D3202" t="str">
            <v>ខៀវ ចន្ថន</v>
          </cell>
          <cell r="E3202" t="str">
            <v>KHIEV CHANTHAN</v>
          </cell>
          <cell r="F3202" t="str">
            <v>0100000185878</v>
          </cell>
        </row>
        <row r="3203">
          <cell r="B3203" t="str">
            <v>ឃឹម វ៉ាន់ដាល់</v>
          </cell>
          <cell r="C3203">
            <v>2810700120</v>
          </cell>
          <cell r="D3203" t="str">
            <v>ឃឹម វ៉ាន់ដាល់</v>
          </cell>
          <cell r="E3203" t="str">
            <v>KHIM VANDAL</v>
          </cell>
          <cell r="F3203" t="str">
            <v>0100000185889</v>
          </cell>
        </row>
        <row r="3204">
          <cell r="B3204" t="str">
            <v>ង៉ែត នេម</v>
          </cell>
          <cell r="C3204">
            <v>2870700184</v>
          </cell>
          <cell r="D3204" t="str">
            <v>ង៉ែត នេម</v>
          </cell>
          <cell r="E3204" t="str">
            <v>NGET NAM</v>
          </cell>
          <cell r="F3204" t="str">
            <v>0100000185908</v>
          </cell>
        </row>
        <row r="3205">
          <cell r="B3205" t="str">
            <v>ទ្រាន វាសនា</v>
          </cell>
          <cell r="C3205">
            <v>1870700363</v>
          </cell>
          <cell r="D3205" t="str">
            <v>ទ្រាន វាសនា</v>
          </cell>
          <cell r="E3205" t="str">
            <v>TREAN VEASNA</v>
          </cell>
          <cell r="F3205" t="str">
            <v>0100000185919</v>
          </cell>
        </row>
        <row r="3206">
          <cell r="B3206" t="str">
            <v>ង៉ែត ណម</v>
          </cell>
          <cell r="C3206">
            <v>2850700148</v>
          </cell>
          <cell r="D3206" t="str">
            <v>ង៉ែត ណម</v>
          </cell>
          <cell r="E3206" t="str">
            <v>NGET NORM</v>
          </cell>
          <cell r="F3206" t="str">
            <v>0100000185897</v>
          </cell>
        </row>
        <row r="3207">
          <cell r="B3207" t="str">
            <v>អ៊ាប ស៊ីវុត្ថា</v>
          </cell>
          <cell r="C3207">
            <v>1811200183</v>
          </cell>
          <cell r="D3207" t="str">
            <v>អ៊ាប ស៊ីវុត្ថា</v>
          </cell>
          <cell r="E3207" t="str">
            <v>EAP SYVUTHA</v>
          </cell>
          <cell r="F3207" t="str">
            <v>0100000185927</v>
          </cell>
        </row>
        <row r="3208">
          <cell r="B3208" t="str">
            <v>សេង សុភា</v>
          </cell>
          <cell r="C3208">
            <v>1840700358</v>
          </cell>
          <cell r="D3208" t="str">
            <v>សេង សុភា</v>
          </cell>
          <cell r="E3208" t="str">
            <v>SENG SOPHEA</v>
          </cell>
          <cell r="F3208" t="str">
            <v>0100000185935</v>
          </cell>
        </row>
        <row r="3209">
          <cell r="B3209" t="str">
            <v>យិត សុកា</v>
          </cell>
          <cell r="C3209">
            <v>2870700222</v>
          </cell>
          <cell r="D3209" t="str">
            <v>យិត សុកា</v>
          </cell>
          <cell r="E3209" t="str">
            <v>YITH SOKA</v>
          </cell>
          <cell r="F3209" t="str">
            <v>0100000185943</v>
          </cell>
        </row>
        <row r="3210">
          <cell r="B3210" t="str">
            <v>ហូ បូរ៉ាវីន</v>
          </cell>
          <cell r="C3210">
            <v>2850700167</v>
          </cell>
          <cell r="D3210" t="str">
            <v>ហូ បូរ៉ាវីន</v>
          </cell>
          <cell r="E3210" t="str">
            <v>HO BORAVIN</v>
          </cell>
          <cell r="F3210" t="str">
            <v>0100000185951</v>
          </cell>
        </row>
        <row r="3211">
          <cell r="B3211" t="str">
            <v>កឹង កែវលក្ខណា</v>
          </cell>
          <cell r="C3211">
            <v>2920700184</v>
          </cell>
          <cell r="D3211" t="str">
            <v>កឹង កែវលក្ខណា</v>
          </cell>
          <cell r="E3211" t="str">
            <v>KEUNG KEOLEAKNA</v>
          </cell>
          <cell r="F3211" t="str">
            <v>0100000185967</v>
          </cell>
        </row>
        <row r="3212">
          <cell r="B3212" t="str">
            <v>ស៊ាង សោភ័ណ</v>
          </cell>
          <cell r="C3212">
            <v>2890700241</v>
          </cell>
          <cell r="D3212" t="str">
            <v>ស៊ាង សោភ័ណ</v>
          </cell>
          <cell r="E3212" t="str">
            <v>SEANG SOPHORN</v>
          </cell>
          <cell r="F3212" t="str">
            <v>0100000185978</v>
          </cell>
        </row>
        <row r="3213">
          <cell r="B3213" t="str">
            <v>សុត បូទុំសុវណ្ណ</v>
          </cell>
          <cell r="C3213">
            <v>2920700183</v>
          </cell>
          <cell r="D3213" t="str">
            <v>សុត បូទុំសុវណ្ណ</v>
          </cell>
          <cell r="E3213" t="str">
            <v>SOT BOTOMSOVANN</v>
          </cell>
          <cell r="F3213" t="str">
            <v>0100000185986</v>
          </cell>
        </row>
        <row r="3214">
          <cell r="B3214" t="str">
            <v>បូរ សុធី</v>
          </cell>
          <cell r="C3214">
            <v>2920700204</v>
          </cell>
          <cell r="D3214" t="str">
            <v>បូរ សុធី</v>
          </cell>
          <cell r="E3214" t="str">
            <v>BO SOTHY</v>
          </cell>
          <cell r="F3214" t="str">
            <v>0100000185994</v>
          </cell>
        </row>
        <row r="3215">
          <cell r="B3215" t="str">
            <v>លឹម សុភា</v>
          </cell>
          <cell r="C3215">
            <v>2930700134</v>
          </cell>
          <cell r="D3215" t="str">
            <v>លឹម សុភា</v>
          </cell>
          <cell r="E3215" t="str">
            <v>LIM SOPHEA</v>
          </cell>
          <cell r="F3215" t="str">
            <v>0100000186017</v>
          </cell>
        </row>
        <row r="3216">
          <cell r="B3216" t="str">
            <v>ឆន យ៉ា</v>
          </cell>
          <cell r="C3216">
            <v>2900700273</v>
          </cell>
          <cell r="D3216" t="str">
            <v>ឆន យ៉ា</v>
          </cell>
          <cell r="E3216" t="str">
            <v>CHHAN YA</v>
          </cell>
          <cell r="F3216" t="str">
            <v>0100000186028</v>
          </cell>
        </row>
        <row r="3217">
          <cell r="B3217" t="str">
            <v>សង សោភា</v>
          </cell>
          <cell r="C3217">
            <v>2921400275</v>
          </cell>
          <cell r="D3217" t="str">
            <v>សង សោភា</v>
          </cell>
          <cell r="E3217" t="str">
            <v>SORNG SOAPHEA</v>
          </cell>
          <cell r="F3217" t="str">
            <v>0100000186044</v>
          </cell>
        </row>
        <row r="3218">
          <cell r="B3218" t="str">
            <v>ចេង សុភាព</v>
          </cell>
          <cell r="C3218">
            <v>1850700267</v>
          </cell>
          <cell r="D3218" t="str">
            <v>ចេង សុភាព</v>
          </cell>
          <cell r="E3218" t="str">
            <v>CHENG SOPHEAP</v>
          </cell>
          <cell r="F3218" t="str">
            <v>0100000186745</v>
          </cell>
        </row>
        <row r="3219">
          <cell r="B3219" t="str">
            <v>ណុំ សំពៅ</v>
          </cell>
          <cell r="C3219">
            <v>1850300300</v>
          </cell>
          <cell r="D3219" t="str">
            <v>ណុំ សំពៅ</v>
          </cell>
          <cell r="E3219" t="str">
            <v>NAM SAMPEOU</v>
          </cell>
          <cell r="F3219" t="str">
            <v>0100000186753</v>
          </cell>
        </row>
        <row r="3220">
          <cell r="B3220" t="str">
            <v>ភូ លាង</v>
          </cell>
          <cell r="C3220">
            <v>1910700216</v>
          </cell>
          <cell r="D3220" t="str">
            <v>ភូ លាង</v>
          </cell>
          <cell r="E3220" t="str">
            <v>PHOU LEANG</v>
          </cell>
          <cell r="F3220" t="str">
            <v>0100000186761</v>
          </cell>
        </row>
        <row r="3221">
          <cell r="B3221" t="str">
            <v>សយ ធារី</v>
          </cell>
          <cell r="C3221">
            <v>2890700278</v>
          </cell>
          <cell r="D3221" t="str">
            <v>សយ ធារី</v>
          </cell>
          <cell r="E3221" t="str">
            <v>SOY THEARY</v>
          </cell>
          <cell r="F3221" t="str">
            <v>0100000186777</v>
          </cell>
        </row>
        <row r="3222">
          <cell r="B3222" t="str">
            <v>យឹង វ៉ាន់ដេត</v>
          </cell>
          <cell r="C3222">
            <v>1920700274</v>
          </cell>
          <cell r="D3222" t="str">
            <v>យឹង វ៉ាន់ដេត</v>
          </cell>
          <cell r="E3222" t="str">
            <v>YOENG VANNDET</v>
          </cell>
          <cell r="F3222" t="str">
            <v>0100000186788</v>
          </cell>
        </row>
        <row r="3223">
          <cell r="B3223" t="str">
            <v>ម៉ូ សុផល</v>
          </cell>
          <cell r="C3223">
            <v>1810800326</v>
          </cell>
          <cell r="D3223" t="str">
            <v>ម៉ូ សុផល</v>
          </cell>
          <cell r="E3223" t="str">
            <v>MO SOPHAL</v>
          </cell>
          <cell r="F3223" t="str">
            <v>0100000186508</v>
          </cell>
        </row>
        <row r="3224">
          <cell r="B3224" t="str">
            <v>ប៉ុន ចាន់ថេត</v>
          </cell>
          <cell r="C3224">
            <v>2862100189</v>
          </cell>
          <cell r="D3224" t="str">
            <v>ប៉ុន ចាន់ថេត</v>
          </cell>
          <cell r="E3224" t="str">
            <v>PON CHANTHET</v>
          </cell>
          <cell r="F3224" t="str">
            <v>0100000186516</v>
          </cell>
        </row>
        <row r="3225">
          <cell r="B3225" t="str">
            <v>ខៀវ កេតចំណាន</v>
          </cell>
          <cell r="C3225">
            <v>1800800577</v>
          </cell>
          <cell r="D3225" t="str">
            <v>ខៀវ កេតចំណាន</v>
          </cell>
          <cell r="E3225" t="str">
            <v>KHIEV KETCHAMNAN</v>
          </cell>
          <cell r="F3225" t="str">
            <v>0100000186524</v>
          </cell>
        </row>
        <row r="3226">
          <cell r="B3226" t="str">
            <v>ណុក ស៊ីវុត្ថា</v>
          </cell>
          <cell r="C3226">
            <v>1860600156</v>
          </cell>
          <cell r="D3226" t="str">
            <v>ណុក ស៊ីវុត្ថា</v>
          </cell>
          <cell r="E3226" t="str">
            <v>NOK SIVUTHA</v>
          </cell>
          <cell r="F3226" t="str">
            <v>0100000186532</v>
          </cell>
        </row>
        <row r="3227">
          <cell r="B3227" t="str">
            <v>ទង ប៊ុនលី</v>
          </cell>
          <cell r="C3227">
            <v>1842100438</v>
          </cell>
          <cell r="D3227" t="str">
            <v>ទង ប៊ុនលី</v>
          </cell>
          <cell r="E3227" t="str">
            <v>TONG BUNLY</v>
          </cell>
          <cell r="F3227" t="str">
            <v>0100000186567</v>
          </cell>
        </row>
        <row r="3228">
          <cell r="B3228" t="str">
            <v>ទី គា</v>
          </cell>
          <cell r="C3228">
            <v>1840700363</v>
          </cell>
          <cell r="D3228" t="str">
            <v>ទី គា</v>
          </cell>
          <cell r="E3228" t="str">
            <v>TY KEAR</v>
          </cell>
          <cell r="F3228" t="str">
            <v>0100000186575</v>
          </cell>
        </row>
        <row r="3229">
          <cell r="B3229" t="str">
            <v>អ៊ុង មុន្នី</v>
          </cell>
          <cell r="C3229">
            <v>1830700462</v>
          </cell>
          <cell r="D3229" t="str">
            <v>អ៊ុង មុន្នី</v>
          </cell>
          <cell r="E3229" t="str">
            <v>UNG MUNY</v>
          </cell>
          <cell r="F3229" t="str">
            <v>0100000186583</v>
          </cell>
        </row>
        <row r="3230">
          <cell r="B3230" t="str">
            <v>ជា ប៊ុនថន</v>
          </cell>
          <cell r="C3230">
            <v>1832100593</v>
          </cell>
          <cell r="D3230" t="str">
            <v>ជា ប៊ុនថន</v>
          </cell>
          <cell r="E3230" t="str">
            <v>CHEA BUNTHON</v>
          </cell>
          <cell r="F3230" t="str">
            <v>0100000187105</v>
          </cell>
        </row>
        <row r="3231">
          <cell r="B3231" t="str">
            <v>ប៉ែត ពុទ្ធី</v>
          </cell>
          <cell r="C3231">
            <v>1882100401</v>
          </cell>
          <cell r="D3231" t="str">
            <v>ប៉ែត ពុទ្ធី</v>
          </cell>
          <cell r="E3231" t="str">
            <v>PET PUTHY</v>
          </cell>
          <cell r="F3231" t="str">
            <v>0100000187334</v>
          </cell>
        </row>
        <row r="3232">
          <cell r="B3232" t="str">
            <v>យិន សែម</v>
          </cell>
          <cell r="C3232">
            <v>1870700377</v>
          </cell>
          <cell r="D3232" t="str">
            <v>យិន សែម</v>
          </cell>
          <cell r="E3232" t="str">
            <v>YIN SEM</v>
          </cell>
          <cell r="F3232" t="str">
            <v>0100000187229</v>
          </cell>
        </row>
        <row r="3233">
          <cell r="B3233" t="str">
            <v>ចៅ ផាត់</v>
          </cell>
          <cell r="C3233">
            <v>1842100437</v>
          </cell>
          <cell r="D3233" t="str">
            <v>ចៅ ផាត់</v>
          </cell>
          <cell r="E3233" t="str">
            <v>CHAO PHATH</v>
          </cell>
          <cell r="F3233" t="str">
            <v>0100000187296</v>
          </cell>
        </row>
        <row r="3234">
          <cell r="B3234" t="str">
            <v>ជ្រុន កែវវឌ្ឍនា</v>
          </cell>
          <cell r="C3234">
            <v>1850700266</v>
          </cell>
          <cell r="D3234" t="str">
            <v>ជ្រុន កែវវឌ្ឍនា</v>
          </cell>
          <cell r="E3234" t="str">
            <v>CHRUN KEOVATTHNA</v>
          </cell>
          <cell r="F3234" t="str">
            <v>0100000187156</v>
          </cell>
        </row>
        <row r="3235">
          <cell r="B3235" t="str">
            <v>សុន សុក្រិត្យ</v>
          </cell>
          <cell r="C3235">
            <v>1900700238</v>
          </cell>
          <cell r="D3235" t="str">
            <v>សុន សុក្រិត្យ</v>
          </cell>
          <cell r="E3235" t="str">
            <v>SONN SOKRETH</v>
          </cell>
          <cell r="F3235" t="str">
            <v>0100000187326</v>
          </cell>
        </row>
        <row r="3236">
          <cell r="B3236" t="str">
            <v>ចាប សុវណ្ណរ៉ា</v>
          </cell>
          <cell r="C3236">
            <v>2910400123</v>
          </cell>
          <cell r="D3236" t="str">
            <v>ចាប សុវណ្ណរ៉ា</v>
          </cell>
          <cell r="E3236" t="str">
            <v>CHAP SOVANRA</v>
          </cell>
          <cell r="F3236" t="str">
            <v>0100000187148</v>
          </cell>
        </row>
        <row r="3237">
          <cell r="B3237" t="str">
            <v>យឹម ចំរើន</v>
          </cell>
          <cell r="C3237">
            <v>1880800137</v>
          </cell>
          <cell r="D3237" t="str">
            <v>យឹម ចំរើន</v>
          </cell>
          <cell r="E3237" t="str">
            <v>YIM CHAMRAEUN</v>
          </cell>
          <cell r="F3237" t="str">
            <v>0100000187218</v>
          </cell>
        </row>
        <row r="3238">
          <cell r="B3238" t="str">
            <v>ឈឿង យាន</v>
          </cell>
          <cell r="C3238">
            <v>1871400287</v>
          </cell>
          <cell r="D3238" t="str">
            <v>ឈឿង យាន</v>
          </cell>
          <cell r="E3238" t="str">
            <v>CHHOEUNG YEAN</v>
          </cell>
          <cell r="F3238" t="str">
            <v>0100000187113</v>
          </cell>
        </row>
        <row r="3239">
          <cell r="B3239" t="str">
            <v>អ៊ុំ ខេមរា</v>
          </cell>
          <cell r="C3239">
            <v>1920700272</v>
          </cell>
          <cell r="D3239" t="str">
            <v>អ៊ុំ ខេមរា</v>
          </cell>
          <cell r="E3239" t="str">
            <v>UM KHEMARA</v>
          </cell>
          <cell r="F3239" t="str">
            <v>0100000187307</v>
          </cell>
        </row>
        <row r="3240">
          <cell r="B3240" t="str">
            <v>សាន ណន</v>
          </cell>
          <cell r="C3240">
            <v>1890600243</v>
          </cell>
          <cell r="D3240" t="str">
            <v>សាន ណន</v>
          </cell>
          <cell r="E3240" t="str">
            <v>SAN NORN</v>
          </cell>
          <cell r="F3240" t="str">
            <v>0100000187245</v>
          </cell>
        </row>
        <row r="3241">
          <cell r="B3241" t="str">
            <v>គុណ សុភ័ក្រ</v>
          </cell>
          <cell r="C3241">
            <v>1902100537</v>
          </cell>
          <cell r="D3241" t="str">
            <v>គុណ សុភ័ក្រ</v>
          </cell>
          <cell r="E3241" t="str">
            <v>KUN SOPHEAK</v>
          </cell>
          <cell r="F3241" t="str">
            <v>0100000187121</v>
          </cell>
        </row>
        <row r="3242">
          <cell r="B3242" t="str">
            <v>ម៉ៅ តុលា</v>
          </cell>
          <cell r="C3242">
            <v>1920700276</v>
          </cell>
          <cell r="D3242" t="str">
            <v>ម៉ៅ តុលា</v>
          </cell>
          <cell r="E3242" t="str">
            <v>MAO TOLA</v>
          </cell>
          <cell r="F3242" t="str">
            <v>0100000187358</v>
          </cell>
        </row>
        <row r="3243">
          <cell r="B3243" t="str">
            <v>ផែន ភារៈ</v>
          </cell>
          <cell r="C3243">
            <v>1942100219</v>
          </cell>
          <cell r="D3243" t="str">
            <v>ផែន ភារៈ</v>
          </cell>
          <cell r="E3243" t="str">
            <v>PHEN PHEARAK</v>
          </cell>
          <cell r="F3243" t="str">
            <v>0100000187318</v>
          </cell>
        </row>
        <row r="3244">
          <cell r="B3244" t="str">
            <v>ឆន លុន</v>
          </cell>
          <cell r="C3244">
            <v>1920700271</v>
          </cell>
          <cell r="D3244" t="str">
            <v>ឆន លុន</v>
          </cell>
          <cell r="E3244" t="str">
            <v>CHHAN LUN</v>
          </cell>
          <cell r="F3244" t="str">
            <v>0100000187202</v>
          </cell>
        </row>
        <row r="3245">
          <cell r="B3245" t="str">
            <v>យឹម ផល្លា</v>
          </cell>
          <cell r="C3245">
            <v>2960700115</v>
          </cell>
          <cell r="D3245" t="str">
            <v>យឹម ផល្លា</v>
          </cell>
          <cell r="E3245" t="str">
            <v>YIM PHALLA</v>
          </cell>
          <cell r="F3245" t="str">
            <v>0100000187342</v>
          </cell>
        </row>
        <row r="3246">
          <cell r="B3246" t="str">
            <v>អ៊ូច សុខសាន</v>
          </cell>
          <cell r="C3246">
            <v>1920700158</v>
          </cell>
          <cell r="D3246" t="str">
            <v>អ៊ូច សុខសាន</v>
          </cell>
          <cell r="E3246" t="str">
            <v>OUCH SOKSAN</v>
          </cell>
          <cell r="F3246" t="str">
            <v>0100000186184</v>
          </cell>
        </row>
        <row r="3247">
          <cell r="B3247" t="str">
            <v>មក ឌីន</v>
          </cell>
          <cell r="C3247">
            <v>1880700334</v>
          </cell>
          <cell r="D3247" t="str">
            <v>មក ឌីន</v>
          </cell>
          <cell r="E3247" t="str">
            <v>MORK DIN</v>
          </cell>
          <cell r="F3247" t="str">
            <v>0100000186192</v>
          </cell>
        </row>
        <row r="3248">
          <cell r="B3248" t="str">
            <v>អង់ សំណាង</v>
          </cell>
          <cell r="C3248">
            <v>1880700333</v>
          </cell>
          <cell r="D3248" t="str">
            <v>អង់ សំណាង</v>
          </cell>
          <cell r="E3248" t="str">
            <v>ONG SOMNANG</v>
          </cell>
          <cell r="F3248" t="str">
            <v>0100000186214</v>
          </cell>
        </row>
        <row r="3249">
          <cell r="B3249" t="str">
            <v>យិន ប៊ុនណា</v>
          </cell>
          <cell r="C3249">
            <v>1702100703</v>
          </cell>
          <cell r="D3249" t="str">
            <v>យិន ប៊ុនណា</v>
          </cell>
          <cell r="E3249" t="str">
            <v>YIN BUNNA</v>
          </cell>
          <cell r="F3249" t="str">
            <v>0100000186222</v>
          </cell>
        </row>
        <row r="3250">
          <cell r="B3250" t="str">
            <v>ពឹន វណ្ណៈ</v>
          </cell>
          <cell r="C3250">
            <v>1930700093</v>
          </cell>
          <cell r="D3250" t="str">
            <v>ពឹន វណ្ណៈ</v>
          </cell>
          <cell r="E3250" t="str">
            <v>PEN VANNAK</v>
          </cell>
          <cell r="F3250" t="str">
            <v>0100000186238</v>
          </cell>
        </row>
        <row r="3251">
          <cell r="B3251" t="str">
            <v>ចាន់ ពិស្ដារ</v>
          </cell>
          <cell r="C3251">
            <v>1920800214</v>
          </cell>
          <cell r="D3251" t="str">
            <v>ចាន់ ពិស្ដារ</v>
          </cell>
          <cell r="E3251" t="str">
            <v>CHANN PISDAR</v>
          </cell>
          <cell r="F3251" t="str">
            <v>0100000186249</v>
          </cell>
        </row>
        <row r="3252">
          <cell r="B3252" t="str">
            <v>ហ៊ីង ចន្ធី</v>
          </cell>
          <cell r="C3252">
            <v>1940700091</v>
          </cell>
          <cell r="D3252" t="str">
            <v>ហ៊ីង ចន្ធី</v>
          </cell>
          <cell r="E3252" t="str">
            <v>HING CHANTHY</v>
          </cell>
          <cell r="F3252" t="str">
            <v>0100000186257</v>
          </cell>
        </row>
        <row r="3253">
          <cell r="B3253" t="str">
            <v>គិន សុវណ្ណា</v>
          </cell>
          <cell r="C3253">
            <v>1910700932</v>
          </cell>
          <cell r="D3253" t="str">
            <v>គិន សុវណ្ណា</v>
          </cell>
          <cell r="E3253" t="str">
            <v>KIN SOVANA</v>
          </cell>
          <cell r="F3253" t="str">
            <v>0100000186311</v>
          </cell>
        </row>
        <row r="3254">
          <cell r="B3254" t="str">
            <v>អ៊ូ វណ្ណា</v>
          </cell>
          <cell r="C3254">
            <v>1880700401</v>
          </cell>
          <cell r="D3254" t="str">
            <v>អ៊ូ វណ្ណា</v>
          </cell>
          <cell r="E3254" t="str">
            <v>OU VANNA</v>
          </cell>
          <cell r="F3254" t="str">
            <v>0100000186265</v>
          </cell>
        </row>
        <row r="3255">
          <cell r="B3255" t="str">
            <v>អ៊ូច ស្រីរ័ត្ន</v>
          </cell>
          <cell r="C3255">
            <v>2980700077</v>
          </cell>
          <cell r="D3255" t="str">
            <v>អ៊ូច ស្រីរ័ត្ន</v>
          </cell>
          <cell r="E3255" t="str">
            <v>OUCH SREYRATH</v>
          </cell>
          <cell r="F3255" t="str">
            <v>0100000186273</v>
          </cell>
        </row>
        <row r="3256">
          <cell r="B3256" t="str">
            <v>ស្វាយ វុធថា</v>
          </cell>
          <cell r="C3256">
            <v>1950700122</v>
          </cell>
          <cell r="D3256" t="str">
            <v>ស្វាយ វុធថា</v>
          </cell>
          <cell r="E3256" t="str">
            <v>SVAY VUTHA</v>
          </cell>
          <cell r="F3256" t="str">
            <v>0100000186281</v>
          </cell>
        </row>
        <row r="3257">
          <cell r="B3257" t="str">
            <v>យ៉ែម វិម៉ុល</v>
          </cell>
          <cell r="C3257">
            <v>1960700073</v>
          </cell>
          <cell r="D3257" t="str">
            <v>យ៉ែម វិម៉ុល</v>
          </cell>
          <cell r="E3257" t="str">
            <v>YEM VIMOL</v>
          </cell>
          <cell r="F3257" t="str">
            <v>0100000186297</v>
          </cell>
        </row>
        <row r="3258">
          <cell r="B3258" t="str">
            <v>នាក់ សម្ជស្ស</v>
          </cell>
          <cell r="C3258">
            <v>1960700069</v>
          </cell>
          <cell r="D3258" t="str">
            <v>នាក់ សម្ជស្ស</v>
          </cell>
          <cell r="E3258" t="str">
            <v>NEAK SOMPHORS</v>
          </cell>
          <cell r="F3258" t="str">
            <v>0100000186303</v>
          </cell>
        </row>
        <row r="3259">
          <cell r="B3259" t="str">
            <v>ហុង ពុទ្ធរស្មី</v>
          </cell>
          <cell r="C3259">
            <v>1850800094</v>
          </cell>
          <cell r="D3259" t="str">
            <v>ហុង ពុទ្ធរស្មី</v>
          </cell>
          <cell r="E3259" t="str">
            <v>HONG PUTRAKSMEY</v>
          </cell>
          <cell r="F3259" t="str">
            <v>0100000186591</v>
          </cell>
        </row>
        <row r="3260">
          <cell r="B3260" t="str">
            <v>ង៉ែត ផល្លា</v>
          </cell>
          <cell r="C3260">
            <v>1872100386</v>
          </cell>
          <cell r="D3260" t="str">
            <v>ង៉ែត ផល្លា</v>
          </cell>
          <cell r="E3260" t="str">
            <v>NGETH PHALLA</v>
          </cell>
          <cell r="F3260" t="str">
            <v>0100000186605</v>
          </cell>
        </row>
        <row r="3261">
          <cell r="B3261" t="str">
            <v>ប៉ូ ង៉ែត</v>
          </cell>
          <cell r="C3261">
            <v>1892100378</v>
          </cell>
          <cell r="D3261" t="str">
            <v>ប៉ូ ង៉ែត</v>
          </cell>
          <cell r="E3261" t="str">
            <v>PO NGET</v>
          </cell>
          <cell r="F3261" t="str">
            <v>0100000186613</v>
          </cell>
        </row>
        <row r="3262">
          <cell r="B3262" t="str">
            <v>យឹម ពេជ្រ</v>
          </cell>
          <cell r="C3262">
            <v>1920700273</v>
          </cell>
          <cell r="D3262" t="str">
            <v>យឹម ពេជ្រ</v>
          </cell>
          <cell r="E3262" t="str">
            <v>YOEM PICH</v>
          </cell>
          <cell r="F3262" t="str">
            <v>0100000186621</v>
          </cell>
        </row>
        <row r="3263">
          <cell r="B3263" t="str">
            <v>ទឹម ភារ័ត្ន</v>
          </cell>
          <cell r="C3263">
            <v>1960700070</v>
          </cell>
          <cell r="D3263" t="str">
            <v>ទឹម ភារ័ត្ន</v>
          </cell>
          <cell r="E3263" t="str">
            <v>TIM PHEARATH</v>
          </cell>
          <cell r="F3263" t="str">
            <v>0100000186637</v>
          </cell>
        </row>
        <row r="3264">
          <cell r="B3264" t="str">
            <v>តេង គង់ស៊ីម</v>
          </cell>
          <cell r="C3264">
            <v>1880700198</v>
          </cell>
          <cell r="D3264" t="str">
            <v>តេង គង់ស៊ីម</v>
          </cell>
          <cell r="E3264" t="str">
            <v>TENG KONGSIM</v>
          </cell>
          <cell r="F3264" t="str">
            <v>0100000187008</v>
          </cell>
        </row>
        <row r="3265">
          <cell r="B3265" t="str">
            <v>យឹម គឹមយ៉ាន</v>
          </cell>
          <cell r="C3265">
            <v>1831500150</v>
          </cell>
          <cell r="D3265" t="str">
            <v>យឹម គឹមយ៉ាន</v>
          </cell>
          <cell r="E3265" t="str">
            <v>YIM KIMYAN</v>
          </cell>
          <cell r="F3265" t="str">
            <v>0100000187016</v>
          </cell>
        </row>
        <row r="3266">
          <cell r="B3266" t="str">
            <v>ខេង ប៊ុនយ៉េង</v>
          </cell>
          <cell r="C3266">
            <v>1831400306</v>
          </cell>
          <cell r="D3266" t="str">
            <v>ខេង ប៊ុនយ៉េង</v>
          </cell>
          <cell r="E3266" t="str">
            <v>KHENG BUNYENG</v>
          </cell>
          <cell r="F3266" t="str">
            <v>0100000187024</v>
          </cell>
        </row>
        <row r="3267">
          <cell r="B3267" t="str">
            <v>ប៉ិច សៅមករា</v>
          </cell>
          <cell r="C3267">
            <v>2880700251</v>
          </cell>
          <cell r="D3267" t="str">
            <v>ប៉ិច សៅមករា</v>
          </cell>
          <cell r="E3267" t="str">
            <v>PECH SOAMAKARA</v>
          </cell>
          <cell r="F3267" t="str">
            <v>0100000187032</v>
          </cell>
        </row>
        <row r="3268">
          <cell r="B3268" t="str">
            <v>ពៅ សារឹម</v>
          </cell>
          <cell r="C3268">
            <v>1880700286</v>
          </cell>
          <cell r="D3268" t="str">
            <v>ពៅ សារឹម</v>
          </cell>
          <cell r="E3268" t="str">
            <v>POV SARIM</v>
          </cell>
          <cell r="F3268" t="str">
            <v>0100000187048</v>
          </cell>
        </row>
        <row r="3269">
          <cell r="B3269" t="str">
            <v>សេ ដា</v>
          </cell>
          <cell r="C3269">
            <v>1890700217</v>
          </cell>
          <cell r="D3269" t="str">
            <v>សេ ដា</v>
          </cell>
          <cell r="E3269" t="str">
            <v>SE DA</v>
          </cell>
          <cell r="F3269" t="str">
            <v>0100000187059</v>
          </cell>
        </row>
        <row r="3270">
          <cell r="B3270" t="str">
            <v>ផន យ៉េង</v>
          </cell>
          <cell r="C3270">
            <v>2840500137</v>
          </cell>
          <cell r="D3270" t="str">
            <v>ផន យ៉េង</v>
          </cell>
          <cell r="E3270" t="str">
            <v>PHORN YENG</v>
          </cell>
          <cell r="F3270" t="str">
            <v>0100000187067</v>
          </cell>
        </row>
        <row r="3271">
          <cell r="B3271" t="str">
            <v>ណុប សូវៀត</v>
          </cell>
          <cell r="C3271">
            <v>1950700121</v>
          </cell>
          <cell r="D3271" t="str">
            <v>ណុប សូវៀត</v>
          </cell>
          <cell r="E3271" t="str">
            <v>NOP SOVIET</v>
          </cell>
          <cell r="F3271" t="str">
            <v>0100000187075</v>
          </cell>
        </row>
        <row r="3272">
          <cell r="B3272" t="str">
            <v>ទៀប សុវណ្ណសត្យា</v>
          </cell>
          <cell r="C3272">
            <v>1920700275</v>
          </cell>
          <cell r="D3272" t="str">
            <v>ទៀប សុវណ្ណសត្យា</v>
          </cell>
          <cell r="E3272" t="str">
            <v>TIEP SOVANNSATYA</v>
          </cell>
          <cell r="F3272" t="str">
            <v>0100000185811</v>
          </cell>
        </row>
        <row r="3273">
          <cell r="B3273" t="str">
            <v>សយ សត្ថា</v>
          </cell>
          <cell r="C3273">
            <v>1832100556</v>
          </cell>
          <cell r="D3273" t="str">
            <v>សយ សត្ថា</v>
          </cell>
          <cell r="E3273" t="str">
            <v>SAY SATHA</v>
          </cell>
          <cell r="F3273" t="str">
            <v>0100000186796</v>
          </cell>
        </row>
        <row r="3274">
          <cell r="B3274" t="str">
            <v>អែម ស៊ុនរ៉ា</v>
          </cell>
          <cell r="C3274">
            <v>1820700378</v>
          </cell>
          <cell r="D3274" t="str">
            <v>អែម ស៊ុនរ៉ា</v>
          </cell>
          <cell r="E3274" t="str">
            <v>EM SUNRA</v>
          </cell>
          <cell r="F3274" t="str">
            <v>0100000186807</v>
          </cell>
        </row>
        <row r="3275">
          <cell r="B3275" t="str">
            <v>យិន វណ្ណៈ</v>
          </cell>
          <cell r="C3275">
            <v>2850700169</v>
          </cell>
          <cell r="D3275" t="str">
            <v>យិន វណ្ណៈ</v>
          </cell>
          <cell r="E3275" t="str">
            <v>YIN VANNAK</v>
          </cell>
          <cell r="F3275" t="str">
            <v>0100000186818</v>
          </cell>
        </row>
        <row r="3276">
          <cell r="B3276" t="str">
            <v>ជ័យ វិចិត្រ</v>
          </cell>
          <cell r="C3276">
            <v>1880700290</v>
          </cell>
          <cell r="D3276" t="str">
            <v>ជ័យ វិចិត្រ</v>
          </cell>
          <cell r="E3276" t="str">
            <v>CHEY VICHET</v>
          </cell>
          <cell r="F3276" t="str">
            <v>0100000186826</v>
          </cell>
        </row>
        <row r="3277">
          <cell r="B3277" t="str">
            <v>ឈូក​ សោភ័ណ</v>
          </cell>
          <cell r="C3277">
            <v>2890700183</v>
          </cell>
          <cell r="D3277" t="str">
            <v>ឈូក​ សោភ័ណ</v>
          </cell>
          <cell r="E3277" t="str">
            <v>CHHOUK SORPHORN</v>
          </cell>
          <cell r="F3277" t="str">
            <v>0100000186834</v>
          </cell>
        </row>
        <row r="3278">
          <cell r="B3278" t="str">
            <v>ឆយ មុន្នីភ័ក្រ្តា</v>
          </cell>
          <cell r="C3278">
            <v>1830700444</v>
          </cell>
          <cell r="D3278" t="str">
            <v>ឆយ មុន្នីភ័ក្រ្តា</v>
          </cell>
          <cell r="E3278" t="str">
            <v>CHHOY MUNIPHEAKTRA</v>
          </cell>
          <cell r="F3278" t="str">
            <v>0100000186648</v>
          </cell>
        </row>
        <row r="3279">
          <cell r="B3279" t="str">
            <v>ប៉ាន់ សុខឈូន</v>
          </cell>
          <cell r="C3279">
            <v>1850700192</v>
          </cell>
          <cell r="D3279" t="str">
            <v>ប៉ាន់ សុខឈូន</v>
          </cell>
          <cell r="E3279" t="str">
            <v>PANN SOKCHHOUN</v>
          </cell>
          <cell r="F3279" t="str">
            <v>0100000186656</v>
          </cell>
        </row>
        <row r="3280">
          <cell r="B3280" t="str">
            <v>មូល រស្មី</v>
          </cell>
          <cell r="C3280">
            <v>1920700159</v>
          </cell>
          <cell r="D3280" t="str">
            <v>មូល រស្មី</v>
          </cell>
          <cell r="E3280" t="str">
            <v>MOUL RASMEY</v>
          </cell>
          <cell r="F3280" t="str">
            <v>0290000072522</v>
          </cell>
        </row>
        <row r="3281">
          <cell r="B3281" t="str">
            <v>ជីវ វីឡា</v>
          </cell>
          <cell r="C3281">
            <v>2890700213</v>
          </cell>
          <cell r="D3281" t="str">
            <v>ជីវ វីឡា</v>
          </cell>
          <cell r="E3281" t="str">
            <v>CHIV VILA</v>
          </cell>
          <cell r="F3281" t="str">
            <v>0100000186664</v>
          </cell>
        </row>
        <row r="3282">
          <cell r="B3282" t="str">
            <v>អេង វណ្ណៈ</v>
          </cell>
          <cell r="C3282">
            <v>1870700311</v>
          </cell>
          <cell r="D3282" t="str">
            <v>អេង វណ្ណៈ</v>
          </cell>
          <cell r="E3282" t="str">
            <v>ENG VANNAK</v>
          </cell>
          <cell r="F3282" t="str">
            <v>0100000186672</v>
          </cell>
        </row>
        <row r="3283">
          <cell r="B3283" t="str">
            <v>ទៀង សុភ័ក្រ</v>
          </cell>
          <cell r="C3283">
            <v>2870700250</v>
          </cell>
          <cell r="D3283" t="str">
            <v>ទៀង សុភ័ក្រ</v>
          </cell>
          <cell r="E3283" t="str">
            <v>TIENG SOPHEAK</v>
          </cell>
          <cell r="F3283" t="str">
            <v>0100000186688</v>
          </cell>
        </row>
        <row r="3284">
          <cell r="B3284" t="str">
            <v>ហេង ស្រីពៅ</v>
          </cell>
          <cell r="C3284">
            <v>2920700281</v>
          </cell>
          <cell r="D3284" t="str">
            <v>ហេង ស្រីពៅ</v>
          </cell>
          <cell r="E3284" t="str">
            <v>HENG SREYPOV</v>
          </cell>
          <cell r="F3284" t="str">
            <v>0100000186699</v>
          </cell>
        </row>
        <row r="3285">
          <cell r="B3285" t="str">
            <v>ញ៉ិល បូរម្យ</v>
          </cell>
          <cell r="C3285">
            <v>1860700381</v>
          </cell>
          <cell r="D3285" t="str">
            <v>ញ៉ិល បូរម្យ</v>
          </cell>
          <cell r="E3285" t="str">
            <v>NHEL BOROM</v>
          </cell>
          <cell r="F3285" t="str">
            <v>0100000186702</v>
          </cell>
        </row>
        <row r="3286">
          <cell r="B3286" t="str">
            <v>ស៊ុន សុខា</v>
          </cell>
          <cell r="C3286">
            <v>1882100684</v>
          </cell>
          <cell r="D3286" t="str">
            <v>ស៊ុន សុខា</v>
          </cell>
          <cell r="E3286" t="str">
            <v>SON SOKHA</v>
          </cell>
          <cell r="F3286" t="str">
            <v>0280000145893</v>
          </cell>
        </row>
        <row r="3287">
          <cell r="B3287" t="str">
            <v>ចក់ ចន្លី</v>
          </cell>
          <cell r="C3287">
            <v>1921400234</v>
          </cell>
          <cell r="D3287" t="str">
            <v>ចក់ ចន្លី</v>
          </cell>
          <cell r="E3287" t="str">
            <v>CHOCK CHANLY</v>
          </cell>
          <cell r="F3287" t="str">
            <v>0560000041772</v>
          </cell>
        </row>
        <row r="3288">
          <cell r="B3288" t="str">
            <v>ស៊ឹម គន្ធា</v>
          </cell>
          <cell r="C3288">
            <v>1811400287</v>
          </cell>
          <cell r="D3288" t="str">
            <v>ស៊ឹម គន្ធា</v>
          </cell>
          <cell r="E3288" t="str">
            <v>SEUM KHUNTHEA</v>
          </cell>
          <cell r="F3288" t="str">
            <v>0100000186548</v>
          </cell>
        </row>
        <row r="3289">
          <cell r="B3289" t="str">
            <v>សោម វុត្ថន</v>
          </cell>
          <cell r="C3289">
            <v>1852100110</v>
          </cell>
          <cell r="D3289" t="str">
            <v>សោម វុត្ថន</v>
          </cell>
          <cell r="E3289" t="str">
            <v>SOM VUTHAN</v>
          </cell>
          <cell r="F3289" t="str">
            <v>0100000223985</v>
          </cell>
        </row>
        <row r="3290">
          <cell r="B3290" t="str">
            <v>តេង សុភ័ក្ត្រ</v>
          </cell>
          <cell r="C3290">
            <v>1890700218</v>
          </cell>
          <cell r="D3290" t="str">
            <v>តេង សុភ័ក្ត្រ</v>
          </cell>
          <cell r="E3290" t="str">
            <v>TENG SOPHEAK</v>
          </cell>
          <cell r="F3290" t="str">
            <v>0100000223934</v>
          </cell>
        </row>
        <row r="3291">
          <cell r="B3291" t="str">
            <v>ជីវ សីហា</v>
          </cell>
          <cell r="C3291">
            <v>1860700344</v>
          </cell>
          <cell r="D3291" t="str">
            <v>ជីវ សីហា</v>
          </cell>
          <cell r="E3291" t="str">
            <v>CHIV SEYHA</v>
          </cell>
          <cell r="F3291" t="str">
            <v>0100000224318</v>
          </cell>
        </row>
        <row r="3292">
          <cell r="B3292" t="str">
            <v>ទា សារ៉ាត់</v>
          </cell>
          <cell r="C3292">
            <v>1870700314</v>
          </cell>
          <cell r="D3292" t="str">
            <v>ទា សារ៉ាត់</v>
          </cell>
          <cell r="E3292" t="str">
            <v>TEA SARATH</v>
          </cell>
          <cell r="F3292" t="str">
            <v>0100000223993</v>
          </cell>
        </row>
        <row r="3293">
          <cell r="B3293" t="str">
            <v>ថាញ់ សុភាព</v>
          </cell>
          <cell r="C3293">
            <v>2841200355</v>
          </cell>
          <cell r="D3293" t="str">
            <v>ថាញ់ សុភាព</v>
          </cell>
          <cell r="E3293" t="str">
            <v>THANH SOPHEAP</v>
          </cell>
          <cell r="F3293" t="str">
            <v>0100000224183</v>
          </cell>
        </row>
        <row r="3294">
          <cell r="B3294" t="str">
            <v>សែម ដារ៉ា</v>
          </cell>
          <cell r="C3294">
            <v>1700700098</v>
          </cell>
          <cell r="D3294" t="str">
            <v>សែម ដារ៉ា</v>
          </cell>
          <cell r="E3294" t="str">
            <v>SEM DARA</v>
          </cell>
          <cell r="F3294" t="str">
            <v>0100000224523</v>
          </cell>
        </row>
        <row r="3295">
          <cell r="B3295" t="str">
            <v>លីម សុឃាន</v>
          </cell>
          <cell r="C3295">
            <v>1831400305</v>
          </cell>
          <cell r="D3295" t="str">
            <v>លីម សុឃាន</v>
          </cell>
          <cell r="E3295" t="str">
            <v>LIM SOKHEAN</v>
          </cell>
          <cell r="F3295" t="str">
            <v>0100000223853</v>
          </cell>
        </row>
        <row r="3296">
          <cell r="B3296" t="str">
            <v>ហ៊ឹម ធាន</v>
          </cell>
          <cell r="C3296">
            <v>1840700360</v>
          </cell>
          <cell r="D3296" t="str">
            <v>ហ៊ឹម ធាន</v>
          </cell>
          <cell r="E3296" t="str">
            <v>HIM THEAN</v>
          </cell>
          <cell r="F3296" t="str">
            <v>0100000224035</v>
          </cell>
        </row>
        <row r="3297">
          <cell r="B3297" t="str">
            <v>សៀន សាវលក្ខណ៍</v>
          </cell>
          <cell r="C3297">
            <v>2912100140</v>
          </cell>
          <cell r="D3297" t="str">
            <v>សៀន សាវលក្ខណ៍</v>
          </cell>
          <cell r="E3297" t="str">
            <v>SIEN SAVOLAK</v>
          </cell>
          <cell r="F3297" t="str">
            <v>0100000223888</v>
          </cell>
        </row>
        <row r="3298">
          <cell r="B3298" t="str">
            <v xml:space="preserve">ហង់ តុងអ៊ង     </v>
          </cell>
          <cell r="C3298">
            <v>1942100220</v>
          </cell>
          <cell r="D3298" t="str">
            <v xml:space="preserve">ហង់ តុងអ៊ង     </v>
          </cell>
          <cell r="E3298" t="str">
            <v>HONG TUNG UONG</v>
          </cell>
          <cell r="F3298" t="str">
            <v>0100000224067</v>
          </cell>
        </row>
        <row r="3299">
          <cell r="B3299" t="str">
            <v>គង់ សុចិន្រ្តា</v>
          </cell>
          <cell r="C3299">
            <v>1940700126</v>
          </cell>
          <cell r="D3299" t="str">
            <v>គង់ សុចិន្រ្តា</v>
          </cell>
          <cell r="E3299" t="str">
            <v>KONG SOCHENTRA</v>
          </cell>
          <cell r="F3299" t="str">
            <v>0100000224051</v>
          </cell>
        </row>
        <row r="3300">
          <cell r="B3300" t="str">
            <v>យឹម យ៉ាត</v>
          </cell>
          <cell r="C3300">
            <v>1880700398</v>
          </cell>
          <cell r="D3300" t="str">
            <v>យឹម យ៉ាត</v>
          </cell>
          <cell r="E3300" t="str">
            <v>YOEM YAT</v>
          </cell>
          <cell r="F3300" t="str">
            <v>0100000223958</v>
          </cell>
        </row>
        <row r="3301">
          <cell r="B3301" t="str">
            <v>ម៉ែន ពុទ្ធី</v>
          </cell>
          <cell r="C3301">
            <v>1922100340</v>
          </cell>
          <cell r="D3301" t="str">
            <v>ម៉ែន ពុទ្ធី</v>
          </cell>
          <cell r="E3301" t="str">
            <v>MEN POTHY</v>
          </cell>
          <cell r="F3301" t="str">
            <v>0450000190921</v>
          </cell>
        </row>
        <row r="3302">
          <cell r="B3302" t="str">
            <v>ទិត ចរិយា</v>
          </cell>
          <cell r="C3302">
            <v>2910700206</v>
          </cell>
          <cell r="D3302" t="str">
            <v>ទិត ចរិយា</v>
          </cell>
          <cell r="E3302" t="str">
            <v>TIT CHAKRIYA</v>
          </cell>
          <cell r="F3302" t="str">
            <v>0100000223877</v>
          </cell>
        </row>
        <row r="3303">
          <cell r="B3303" t="str">
            <v>ង៉ែត តាត</v>
          </cell>
          <cell r="C3303" t="str">
            <v>1730700458</v>
          </cell>
          <cell r="D3303" t="str">
            <v>ង៉ែត តាត</v>
          </cell>
          <cell r="E3303" t="str">
            <v>NGETH TATH</v>
          </cell>
          <cell r="F3303" t="str">
            <v>0250000150033</v>
          </cell>
        </row>
        <row r="3304">
          <cell r="B3304" t="str">
            <v>តុប ប៉ារី</v>
          </cell>
          <cell r="C3304" t="str">
            <v>1850700191</v>
          </cell>
          <cell r="D3304" t="str">
            <v>តុប ប៉ារី</v>
          </cell>
          <cell r="E3304" t="str">
            <v>TOP PARY</v>
          </cell>
          <cell r="F3304" t="str">
            <v>0250000150947</v>
          </cell>
        </row>
        <row r="3305">
          <cell r="B3305" t="str">
            <v>ស៊ិន សារិនរិទ្ធា</v>
          </cell>
          <cell r="C3305" t="str">
            <v>1800400122</v>
          </cell>
          <cell r="D3305" t="str">
            <v>ស៊ិន សារិនរិទ្ធា</v>
          </cell>
          <cell r="E3305" t="str">
            <v>SIN SARINRITHEA</v>
          </cell>
          <cell r="F3305" t="str">
            <v>0250000150203</v>
          </cell>
        </row>
        <row r="3306">
          <cell r="B3306" t="str">
            <v>លឹម ឆៃគ្រី</v>
          </cell>
          <cell r="C3306" t="str">
            <v>1830800337</v>
          </cell>
          <cell r="D3306" t="str">
            <v>លឹម ឆៃគ្រី</v>
          </cell>
          <cell r="E3306" t="str">
            <v>LIM CHHAIKRY</v>
          </cell>
          <cell r="F3306" t="str">
            <v>0250000150467</v>
          </cell>
        </row>
        <row r="3307">
          <cell r="B3307" t="str">
            <v>យៀង ហាក់</v>
          </cell>
          <cell r="C3307" t="str">
            <v>1840500178</v>
          </cell>
          <cell r="D3307" t="str">
            <v>យៀង ហាក់</v>
          </cell>
          <cell r="E3307" t="str">
            <v>YEANG HAK</v>
          </cell>
          <cell r="F3307" t="str">
            <v>0250000150114</v>
          </cell>
        </row>
        <row r="3308">
          <cell r="B3308" t="str">
            <v>បូ ភឿន</v>
          </cell>
          <cell r="C3308">
            <v>1822100630</v>
          </cell>
          <cell r="D3308" t="str">
            <v>បូ ភឿន</v>
          </cell>
          <cell r="E3308" t="str">
            <v>BO PHOEUN</v>
          </cell>
          <cell r="F3308" t="str">
            <v>0250000150009</v>
          </cell>
        </row>
        <row r="3309">
          <cell r="B3309" t="str">
            <v>ប៊ិន ប៊ីន</v>
          </cell>
          <cell r="C3309">
            <v>1860700340</v>
          </cell>
          <cell r="D3309" t="str">
            <v>ប៊ិន ប៊ីន</v>
          </cell>
          <cell r="E3309" t="str">
            <v>BEN BIN</v>
          </cell>
          <cell r="F3309" t="str">
            <v>0250000117494</v>
          </cell>
        </row>
        <row r="3310">
          <cell r="B3310" t="str">
            <v>រឿន សុភាព</v>
          </cell>
          <cell r="C3310">
            <v>1880800227</v>
          </cell>
          <cell r="D3310" t="str">
            <v>រឿន សុភាព</v>
          </cell>
          <cell r="E3310" t="str">
            <v>ROEURN SOPHEAP</v>
          </cell>
          <cell r="F3310" t="str">
            <v>0250000150343</v>
          </cell>
        </row>
        <row r="3311">
          <cell r="B3311" t="str">
            <v>ស្រេង ស៊ីវី</v>
          </cell>
          <cell r="C3311">
            <v>2840800200</v>
          </cell>
          <cell r="D3311" t="str">
            <v>ស្រេង ស៊ីវី</v>
          </cell>
          <cell r="E3311" t="str">
            <v>SRENG SIVY</v>
          </cell>
          <cell r="F3311" t="str">
            <v>0250000150138</v>
          </cell>
        </row>
        <row r="3312">
          <cell r="B3312" t="str">
            <v>ខំ សាវុត</v>
          </cell>
          <cell r="C3312">
            <v>1870200209</v>
          </cell>
          <cell r="D3312" t="str">
            <v>ខំ សាវុត</v>
          </cell>
          <cell r="E3312" t="str">
            <v>KHAM SAVUTH</v>
          </cell>
          <cell r="F3312">
            <v>40000780946</v>
          </cell>
        </row>
        <row r="3313">
          <cell r="B3313" t="str">
            <v>ធឹម សារ៉ន</v>
          </cell>
          <cell r="C3313">
            <v>1890300310</v>
          </cell>
          <cell r="D3313" t="str">
            <v>ធឹម សារ៉ន</v>
          </cell>
          <cell r="E3313" t="str">
            <v>THOEM SARON</v>
          </cell>
          <cell r="F3313" t="str">
            <v>0250000151013</v>
          </cell>
        </row>
        <row r="3314">
          <cell r="B3314" t="str">
            <v>ធូ សុធានីន</v>
          </cell>
          <cell r="C3314">
            <v>2931500091</v>
          </cell>
          <cell r="D3314" t="str">
            <v>ធូ សុធានីន</v>
          </cell>
          <cell r="E3314" t="str">
            <v>THOU SOTHEANIN</v>
          </cell>
          <cell r="F3314" t="str">
            <v>0250000150928</v>
          </cell>
        </row>
        <row r="3315">
          <cell r="B3315" t="str">
            <v>យី ជាសែន</v>
          </cell>
          <cell r="C3315">
            <v>1820300298</v>
          </cell>
          <cell r="D3315" t="str">
            <v>យី ជាសែន</v>
          </cell>
          <cell r="E3315" t="str">
            <v>YI CHEASEN</v>
          </cell>
          <cell r="F3315" t="str">
            <v>0250000151196</v>
          </cell>
        </row>
        <row r="3316">
          <cell r="B3316" t="str">
            <v>នួន មាសធុន្នី</v>
          </cell>
          <cell r="C3316">
            <v>1921500091</v>
          </cell>
          <cell r="D3316" t="str">
            <v>នួន មាសធុន្នី</v>
          </cell>
          <cell r="E3316" t="str">
            <v>NUON MEASTHONNY</v>
          </cell>
          <cell r="F3316" t="str">
            <v>0250000150181</v>
          </cell>
        </row>
        <row r="3317">
          <cell r="B3317" t="str">
            <v>ឡុក ស្រី</v>
          </cell>
          <cell r="C3317">
            <v>1872100423</v>
          </cell>
          <cell r="D3317" t="str">
            <v>ឡុក ស្រី</v>
          </cell>
          <cell r="E3317" t="str">
            <v>LOK SREY</v>
          </cell>
          <cell r="F3317" t="str">
            <v>0250000150459</v>
          </cell>
        </row>
        <row r="3318">
          <cell r="B3318" t="str">
            <v>សាត ណាក់</v>
          </cell>
          <cell r="C3318">
            <v>1890500181</v>
          </cell>
          <cell r="D3318" t="str">
            <v>សាត ណាក់</v>
          </cell>
          <cell r="E3318" t="str">
            <v>SAT NAK</v>
          </cell>
          <cell r="F3318" t="str">
            <v>0250000150882</v>
          </cell>
        </row>
        <row r="3319">
          <cell r="B3319" t="str">
            <v>សឿន វិឆៃ</v>
          </cell>
          <cell r="C3319">
            <v>1890500105</v>
          </cell>
          <cell r="D3319" t="str">
            <v>សឿន វិឆៃ</v>
          </cell>
          <cell r="E3319" t="str">
            <v>SOEUN VICHAI</v>
          </cell>
          <cell r="F3319" t="str">
            <v>0250000150939</v>
          </cell>
        </row>
        <row r="3320">
          <cell r="B3320" t="str">
            <v>ហេង ឋានៈ</v>
          </cell>
          <cell r="C3320">
            <v>1940400100</v>
          </cell>
          <cell r="D3320" t="str">
            <v>ហេង ឋានៈ</v>
          </cell>
          <cell r="E3320" t="str">
            <v>HENG THANNAK</v>
          </cell>
          <cell r="F3320" t="str">
            <v>0250000150556</v>
          </cell>
        </row>
        <row r="3321">
          <cell r="B3321" t="str">
            <v>សុខ ធីម</v>
          </cell>
          <cell r="C3321">
            <v>1891500119</v>
          </cell>
          <cell r="D3321" t="str">
            <v>សុខ ធីម</v>
          </cell>
          <cell r="E3321" t="str">
            <v>SOK THIM</v>
          </cell>
          <cell r="F3321" t="str">
            <v>0250000150599</v>
          </cell>
        </row>
        <row r="3322">
          <cell r="B3322" t="str">
            <v>ទាវ ទិត្យយ៉ាសក្តិ</v>
          </cell>
          <cell r="C3322">
            <v>1820800527</v>
          </cell>
          <cell r="D3322" t="str">
            <v>ទាវ ទិត្យយ៉ាសក្តិ</v>
          </cell>
          <cell r="E3322" t="str">
            <v>TEAV TITYASAK</v>
          </cell>
          <cell r="F3322" t="str">
            <v>0250000150513</v>
          </cell>
        </row>
        <row r="3323">
          <cell r="B3323" t="str">
            <v>កប ពឿន</v>
          </cell>
          <cell r="C3323">
            <v>1871500161</v>
          </cell>
          <cell r="D3323" t="str">
            <v>កប ពឿន</v>
          </cell>
          <cell r="E3323" t="str">
            <v>KORB POEURN</v>
          </cell>
          <cell r="F3323" t="str">
            <v>0250000150955</v>
          </cell>
        </row>
        <row r="3324">
          <cell r="B3324" t="str">
            <v>ម៉ិត សាម៉ាច</v>
          </cell>
          <cell r="C3324">
            <v>1860600270</v>
          </cell>
          <cell r="D3324" t="str">
            <v>ម៉ិត សាម៉ាច</v>
          </cell>
          <cell r="E3324" t="str">
            <v>METH SAMACH</v>
          </cell>
          <cell r="F3324" t="str">
            <v>0250000150758</v>
          </cell>
        </row>
        <row r="3325">
          <cell r="B3325" t="str">
            <v>សេង ប៊ុនថាន</v>
          </cell>
          <cell r="C3325">
            <v>1890300309</v>
          </cell>
          <cell r="D3325" t="str">
            <v>សេង ប៊ុនថាន</v>
          </cell>
          <cell r="E3325" t="str">
            <v>SENG BUNTHAN</v>
          </cell>
          <cell r="F3325" t="str">
            <v>0250000151129</v>
          </cell>
        </row>
        <row r="3326">
          <cell r="B3326" t="str">
            <v>ហួន ជំនិត</v>
          </cell>
          <cell r="C3326">
            <v>1892100485</v>
          </cell>
          <cell r="D3326" t="str">
            <v>ហួន ជំនិត</v>
          </cell>
          <cell r="E3326" t="str">
            <v>HUON CHUMNETH</v>
          </cell>
          <cell r="F3326" t="str">
            <v>0250000150491</v>
          </cell>
        </row>
        <row r="3327">
          <cell r="B3327" t="str">
            <v>សេង រដ្ឋា</v>
          </cell>
          <cell r="C3327">
            <v>1871500162</v>
          </cell>
          <cell r="D3327" t="str">
            <v>សេង រដ្ឋា</v>
          </cell>
          <cell r="E3327" t="str">
            <v>SENG RATHA</v>
          </cell>
          <cell r="F3327" t="str">
            <v>0250000150629</v>
          </cell>
        </row>
        <row r="3328">
          <cell r="B3328" t="str">
            <v>សន ប៊ុនថន</v>
          </cell>
          <cell r="C3328">
            <v>1891500135</v>
          </cell>
          <cell r="D3328" t="str">
            <v>សន ប៊ុនថន</v>
          </cell>
          <cell r="E3328" t="str">
            <v>SORN BUNTHORN</v>
          </cell>
          <cell r="F3328" t="str">
            <v>0250000150602</v>
          </cell>
        </row>
        <row r="3329">
          <cell r="B3329" t="str">
            <v>ខាំង សាធា</v>
          </cell>
          <cell r="C3329">
            <v>1932000140</v>
          </cell>
          <cell r="D3329" t="str">
            <v>ខាំង សាធា</v>
          </cell>
          <cell r="E3329" t="str">
            <v>KHANG SATHEA</v>
          </cell>
          <cell r="F3329" t="str">
            <v>0250000150742</v>
          </cell>
        </row>
        <row r="3330">
          <cell r="B3330" t="str">
            <v>អ៊ន រ៉ាម៉ន</v>
          </cell>
          <cell r="C3330">
            <v>1931500092</v>
          </cell>
          <cell r="D3330" t="str">
            <v>អ៊ន រ៉ាម៉ន</v>
          </cell>
          <cell r="E3330" t="str">
            <v>ORN RAMORN</v>
          </cell>
          <cell r="F3330" t="str">
            <v>0250000151064</v>
          </cell>
        </row>
        <row r="3331">
          <cell r="B3331" t="str">
            <v>ហេង សារ័ត្ន</v>
          </cell>
          <cell r="C3331">
            <v>1911500094</v>
          </cell>
          <cell r="D3331" t="str">
            <v>ហេង សារ័ត្ន</v>
          </cell>
          <cell r="E3331" t="str">
            <v>HENG SARORTH</v>
          </cell>
          <cell r="F3331" t="str">
            <v>0250000150987</v>
          </cell>
        </row>
        <row r="3332">
          <cell r="B3332" t="str">
            <v>មាស រតនា</v>
          </cell>
          <cell r="C3332">
            <v>1801200399</v>
          </cell>
          <cell r="D3332" t="str">
            <v>មាស រតនា</v>
          </cell>
          <cell r="E3332" t="str">
            <v>MEAS RATANA</v>
          </cell>
          <cell r="F3332" t="str">
            <v>0250000150483</v>
          </cell>
        </row>
        <row r="3333">
          <cell r="B3333" t="str">
            <v>យ៉ែម សោភា</v>
          </cell>
          <cell r="C3333">
            <v>1940400101</v>
          </cell>
          <cell r="D3333" t="str">
            <v>យ៉ែម សោភា</v>
          </cell>
          <cell r="E3333" t="str">
            <v>YEM SAOPHEA</v>
          </cell>
          <cell r="F3333" t="str">
            <v>0250000150351</v>
          </cell>
        </row>
        <row r="3334">
          <cell r="B3334" t="str">
            <v>ប៊ុត ស៊ីណារ៉ូ</v>
          </cell>
          <cell r="C3334">
            <v>1891500113</v>
          </cell>
          <cell r="D3334" t="str">
            <v>ប៊ុត ស៊ីណារ៉ូ</v>
          </cell>
          <cell r="E3334" t="str">
            <v>BUTH SINARO</v>
          </cell>
          <cell r="F3334" t="str">
            <v>0250000151099</v>
          </cell>
        </row>
        <row r="3335">
          <cell r="B3335" t="str">
            <v>ធាង ថារិទ្ធ</v>
          </cell>
          <cell r="C3335">
            <v>1892100520</v>
          </cell>
          <cell r="D3335" t="str">
            <v>ធាង ថារិទ្ធ</v>
          </cell>
          <cell r="E3335" t="str">
            <v>THEANG THARITH</v>
          </cell>
          <cell r="F3335" t="str">
            <v>0250000151056</v>
          </cell>
        </row>
        <row r="3336">
          <cell r="B3336" t="str">
            <v>សៀង សុធា</v>
          </cell>
          <cell r="C3336">
            <v>1830500279</v>
          </cell>
          <cell r="D3336" t="str">
            <v>សៀង សុធា</v>
          </cell>
          <cell r="E3336" t="str">
            <v>SEANG SOTHEA</v>
          </cell>
          <cell r="F3336" t="str">
            <v>0250000150793</v>
          </cell>
        </row>
        <row r="3337">
          <cell r="B3337" t="str">
            <v>ផាន់ ចាន់ប៉េងលី</v>
          </cell>
          <cell r="C3337">
            <v>1831200543</v>
          </cell>
          <cell r="D3337" t="str">
            <v>ផាន់ ចាន់ប៉េងលី</v>
          </cell>
          <cell r="E3337" t="str">
            <v>PHAN CHANPENGLY</v>
          </cell>
          <cell r="F3337" t="str">
            <v>0250000150726</v>
          </cell>
        </row>
        <row r="3338">
          <cell r="B3338" t="str">
            <v>សៀ រាជសី</v>
          </cell>
          <cell r="C3338">
            <v>1901500095</v>
          </cell>
          <cell r="D3338" t="str">
            <v>សៀ រាជសី</v>
          </cell>
          <cell r="E3338" t="str">
            <v>SEAR REACHSEY</v>
          </cell>
          <cell r="F3338" t="str">
            <v>0250000150297</v>
          </cell>
        </row>
        <row r="3339">
          <cell r="B3339" t="str">
            <v>ឈិន គារ័ត្ន</v>
          </cell>
          <cell r="C3339">
            <v>2922100202</v>
          </cell>
          <cell r="D3339" t="str">
            <v>ឈិន គារ័ត្ន</v>
          </cell>
          <cell r="E3339" t="str">
            <v>CHHIN KEARATH</v>
          </cell>
          <cell r="F3339" t="str">
            <v>0250000150564</v>
          </cell>
        </row>
        <row r="3340">
          <cell r="B3340" t="str">
            <v>ហ៊ឹម ពុត្រា</v>
          </cell>
          <cell r="C3340">
            <v>1892100521</v>
          </cell>
          <cell r="D3340" t="str">
            <v>ហ៊ឹម ពុត្រា</v>
          </cell>
          <cell r="E3340" t="str">
            <v>HIM PUTRA</v>
          </cell>
          <cell r="F3340" t="str">
            <v>0250000150367</v>
          </cell>
        </row>
        <row r="3341">
          <cell r="B3341" t="str">
            <v>លឹម លីវុធ</v>
          </cell>
          <cell r="C3341">
            <v>1940800111</v>
          </cell>
          <cell r="D3341" t="str">
            <v>លឹម លីវុធ</v>
          </cell>
          <cell r="E3341" t="str">
            <v>LOEM LYWUTH</v>
          </cell>
          <cell r="F3341" t="str">
            <v>0250000150971</v>
          </cell>
        </row>
        <row r="3342">
          <cell r="B3342" t="str">
            <v>ហ៊ឹង ធារ៉ា</v>
          </cell>
          <cell r="C3342">
            <v>1910200168</v>
          </cell>
          <cell r="D3342" t="str">
            <v>ហ៊ឹង ធារ៉ា</v>
          </cell>
          <cell r="E3342" t="str">
            <v>HOENG THEARA</v>
          </cell>
          <cell r="F3342" t="str">
            <v>0570000045382</v>
          </cell>
        </row>
        <row r="3343">
          <cell r="B3343" t="str">
            <v>លន ងីន</v>
          </cell>
          <cell r="C3343">
            <v>1850300334</v>
          </cell>
          <cell r="D3343" t="str">
            <v>លន ងីន</v>
          </cell>
          <cell r="E3343" t="str">
            <v>LORN NGIM</v>
          </cell>
          <cell r="F3343" t="str">
            <v>0250000150912</v>
          </cell>
        </row>
        <row r="3344">
          <cell r="B3344" t="str">
            <v>អ៊ឹម គឹមឡេង</v>
          </cell>
          <cell r="C3344">
            <v>1872100484</v>
          </cell>
          <cell r="D3344" t="str">
            <v>អ៊ឹម គឹមឡេង</v>
          </cell>
          <cell r="E3344" t="str">
            <v>OEM KIMLENG</v>
          </cell>
          <cell r="F3344" t="str">
            <v>0250000150521</v>
          </cell>
        </row>
        <row r="3345">
          <cell r="B3345" t="str">
            <v>សឹង សិរីវឌ្ឍន៍</v>
          </cell>
          <cell r="C3345">
            <v>1920200143</v>
          </cell>
          <cell r="D3345" t="str">
            <v>សឹង សិរីវឌ្ឍន៍</v>
          </cell>
          <cell r="E3345" t="str">
            <v>SOENG SIREYVATH</v>
          </cell>
          <cell r="F3345" t="str">
            <v>0250000150874</v>
          </cell>
        </row>
        <row r="3346">
          <cell r="B3346" t="str">
            <v>ផាន់ ក្រឹម</v>
          </cell>
          <cell r="C3346">
            <v>1920700229</v>
          </cell>
          <cell r="D3346" t="str">
            <v>ផាន់ ក្រឹម</v>
          </cell>
          <cell r="E3346" t="str">
            <v>PHAN KREOM</v>
          </cell>
          <cell r="F3346" t="str">
            <v>0250000150588</v>
          </cell>
        </row>
        <row r="3347">
          <cell r="B3347" t="str">
            <v>ឡុង​ ធារី</v>
          </cell>
          <cell r="C3347">
            <v>2940400118</v>
          </cell>
          <cell r="D3347" t="str">
            <v>ឡុង​ ធារី</v>
          </cell>
          <cell r="E3347" t="str">
            <v>LONG THEARY</v>
          </cell>
          <cell r="F3347" t="str">
            <v>0250000150866</v>
          </cell>
        </row>
        <row r="3348">
          <cell r="B3348" t="str">
            <v>ហុង មករា</v>
          </cell>
          <cell r="C3348">
            <v>1850600139</v>
          </cell>
          <cell r="D3348" t="str">
            <v>ហុង មករា</v>
          </cell>
          <cell r="E3348" t="str">
            <v>HONG MAKARA</v>
          </cell>
          <cell r="F3348" t="str">
            <v>0250000151102</v>
          </cell>
        </row>
        <row r="3349">
          <cell r="B3349" t="str">
            <v>សិត សុគន្ធា</v>
          </cell>
          <cell r="C3349">
            <v>1891500112</v>
          </cell>
          <cell r="D3349" t="str">
            <v>សិត សុគន្ធា</v>
          </cell>
          <cell r="E3349" t="str">
            <v>SET SOKUNTHEA</v>
          </cell>
          <cell r="F3349" t="str">
            <v>0250000150475</v>
          </cell>
        </row>
        <row r="3350">
          <cell r="B3350" t="str">
            <v>ធៀង ឡុង</v>
          </cell>
          <cell r="C3350">
            <v>1881200282</v>
          </cell>
          <cell r="D3350" t="str">
            <v>ធៀង ឡុង</v>
          </cell>
          <cell r="E3350" t="str">
            <v>THEANG LONG</v>
          </cell>
          <cell r="F3350" t="str">
            <v>0250000150904</v>
          </cell>
        </row>
        <row r="3351">
          <cell r="B3351" t="str">
            <v>ឃួន គឹមឆារ៉ាត់</v>
          </cell>
          <cell r="C3351">
            <v>1841200398</v>
          </cell>
          <cell r="D3351" t="str">
            <v>ឃួន គឹមឆារ៉ាត់</v>
          </cell>
          <cell r="E3351" t="str">
            <v>KHOUN KIMCHHARATH</v>
          </cell>
          <cell r="F3351" t="str">
            <v>0250000150227</v>
          </cell>
        </row>
        <row r="3352">
          <cell r="B3352" t="str">
            <v>អៀង មករា</v>
          </cell>
          <cell r="C3352">
            <v>2890600164</v>
          </cell>
          <cell r="D3352" t="str">
            <v>អៀង មករា</v>
          </cell>
          <cell r="E3352" t="str">
            <v>EANG MAKARA</v>
          </cell>
          <cell r="F3352" t="str">
            <v>0250000150572</v>
          </cell>
        </row>
        <row r="3353">
          <cell r="B3353" t="str">
            <v>សំ ចាន់ឌី</v>
          </cell>
          <cell r="C3353">
            <v>2900700227</v>
          </cell>
          <cell r="D3353" t="str">
            <v>សំ ចាន់ឌី</v>
          </cell>
          <cell r="E3353" t="str">
            <v>SAM CHANDY</v>
          </cell>
          <cell r="F3353" t="str">
            <v>0250000151137</v>
          </cell>
        </row>
        <row r="3354">
          <cell r="B3354" t="str">
            <v>គង់ ចន្ថា</v>
          </cell>
          <cell r="C3354">
            <v>2861400168</v>
          </cell>
          <cell r="D3354" t="str">
            <v>គង់ ចន្ថា</v>
          </cell>
          <cell r="E3354" t="str">
            <v>KONG CHANTHA</v>
          </cell>
          <cell r="F3354" t="str">
            <v>0250000151088</v>
          </cell>
        </row>
        <row r="3355">
          <cell r="B3355" t="str">
            <v>អ៊ន សុខចេង</v>
          </cell>
          <cell r="C3355">
            <v>2891500124</v>
          </cell>
          <cell r="D3355" t="str">
            <v>អ៊ន សុខចេង</v>
          </cell>
          <cell r="E3355" t="str">
            <v>ORN SOKCHENG</v>
          </cell>
          <cell r="F3355" t="str">
            <v>0250000150847</v>
          </cell>
        </row>
        <row r="3356">
          <cell r="B3356" t="str">
            <v>សៅ រ៉ានី</v>
          </cell>
          <cell r="C3356">
            <v>2901500141</v>
          </cell>
          <cell r="D3356" t="str">
            <v>សៅ រ៉ានី</v>
          </cell>
          <cell r="E3356" t="str">
            <v>SAO RANY</v>
          </cell>
          <cell r="F3356" t="str">
            <v>0250000151072</v>
          </cell>
        </row>
        <row r="3357">
          <cell r="B3357" t="str">
            <v>ហែម ហ៊ុល</v>
          </cell>
          <cell r="C3357">
            <v>1861400262</v>
          </cell>
          <cell r="D3357" t="str">
            <v>ហែម ហ៊ុល</v>
          </cell>
          <cell r="E3357" t="str">
            <v>HEM HUL</v>
          </cell>
          <cell r="F3357" t="str">
            <v>0250000150548</v>
          </cell>
        </row>
        <row r="3358">
          <cell r="B3358" t="str">
            <v>ទ្រី គីមស្រ៊ីម</v>
          </cell>
          <cell r="C3358">
            <v>1851400235</v>
          </cell>
          <cell r="D3358" t="str">
            <v>ទ្រី គីមស្រ៊ីម</v>
          </cell>
          <cell r="E3358" t="str">
            <v>TRY KIMSRIM</v>
          </cell>
          <cell r="F3358" t="str">
            <v>0250000150898</v>
          </cell>
        </row>
        <row r="3359">
          <cell r="B3359" t="str">
            <v>គង់ សៀកឡាយ</v>
          </cell>
          <cell r="C3359">
            <v>2882100216</v>
          </cell>
          <cell r="D3359" t="str">
            <v>គង់ សៀកឡាយ</v>
          </cell>
          <cell r="E3359" t="str">
            <v>KUNG SIEKLAY</v>
          </cell>
          <cell r="F3359" t="str">
            <v>0250000150831</v>
          </cell>
        </row>
        <row r="3360">
          <cell r="B3360" t="str">
            <v>ប៉ិប សុខនាង</v>
          </cell>
          <cell r="C3360">
            <v>2880800365</v>
          </cell>
          <cell r="D3360" t="str">
            <v>ប៉ិប សុខនាង</v>
          </cell>
          <cell r="E3360" t="str">
            <v>PEP SOKNEANG</v>
          </cell>
          <cell r="F3360" t="str">
            <v>0250000151118</v>
          </cell>
        </row>
        <row r="3361">
          <cell r="B3361" t="str">
            <v>ចាន់ លក្ខិណា</v>
          </cell>
          <cell r="C3361" t="str">
            <v>2861500124</v>
          </cell>
          <cell r="D3361" t="str">
            <v>ចាន់ លក្ខិណា</v>
          </cell>
          <cell r="E3361" t="str">
            <v>CHAN LEAKHANA</v>
          </cell>
          <cell r="F3361">
            <v>250000206179</v>
          </cell>
        </row>
        <row r="3362">
          <cell r="B3362" t="str">
            <v>ណយ កក្កដា</v>
          </cell>
          <cell r="C3362">
            <v>1880700383</v>
          </cell>
          <cell r="D3362" t="str">
            <v>ណយ កក្កដា</v>
          </cell>
          <cell r="E3362" t="str">
            <v>NORY KAKADA</v>
          </cell>
          <cell r="F3362" t="str">
            <v>0250000150618</v>
          </cell>
        </row>
        <row r="3363">
          <cell r="B3363" t="str">
            <v>សុង គឹមសាន</v>
          </cell>
          <cell r="C3363">
            <v>1860800071</v>
          </cell>
          <cell r="D3363" t="str">
            <v>សុង គឹមសាន</v>
          </cell>
          <cell r="E3363" t="str">
            <v>SONG KIMSAN</v>
          </cell>
          <cell r="F3363" t="str">
            <v>0250000150025</v>
          </cell>
        </row>
        <row r="3364">
          <cell r="B3364" t="str">
            <v>សៀង ខុន</v>
          </cell>
          <cell r="C3364">
            <v>1681500032</v>
          </cell>
          <cell r="D3364" t="str">
            <v>សៀង ខុន</v>
          </cell>
          <cell r="E3364" t="str">
            <v>SEANG KHON</v>
          </cell>
          <cell r="F3364" t="str">
            <v>0250000150197</v>
          </cell>
        </row>
        <row r="3365">
          <cell r="B3365" t="str">
            <v>ផង់ ពុទ្ធី</v>
          </cell>
          <cell r="C3365">
            <v>2701700082</v>
          </cell>
          <cell r="D3365" t="str">
            <v>ផង់ ពុទ្ធី</v>
          </cell>
          <cell r="E3365" t="str">
            <v>PHANG PUTHY</v>
          </cell>
          <cell r="F3365" t="str">
            <v>0080000725408</v>
          </cell>
        </row>
        <row r="3366">
          <cell r="B3366" t="str">
            <v>ហ៊ ស៊ុនលាភ</v>
          </cell>
          <cell r="C3366">
            <v>1761000079</v>
          </cell>
          <cell r="D3366" t="str">
            <v>ហ៊ ស៊ុនលាភ</v>
          </cell>
          <cell r="E3366" t="str">
            <v>HOR SUNLEAP</v>
          </cell>
          <cell r="F3366" t="str">
            <v>0080000726226</v>
          </cell>
        </row>
        <row r="3367">
          <cell r="B3367" t="str">
            <v>ស៊ីម ចាន់ថន</v>
          </cell>
          <cell r="C3367">
            <v>1810800160</v>
          </cell>
          <cell r="D3367" t="str">
            <v>ស៊ីម ចាន់ថន</v>
          </cell>
          <cell r="E3367" t="str">
            <v>SIM CHANTHAN</v>
          </cell>
          <cell r="F3367" t="str">
            <v>0080000725173</v>
          </cell>
        </row>
        <row r="3368">
          <cell r="B3368" t="str">
            <v>សួង នូរ័ត្ន</v>
          </cell>
          <cell r="C3368">
            <v>1821000106</v>
          </cell>
          <cell r="D3368" t="str">
            <v>សួង នូរ័ត្ន</v>
          </cell>
          <cell r="E3368" t="str">
            <v>SOUNG NOUREATH</v>
          </cell>
          <cell r="F3368" t="str">
            <v>0080000724266</v>
          </cell>
        </row>
        <row r="3369">
          <cell r="B3369" t="str">
            <v>លី បូរ៉ា</v>
          </cell>
          <cell r="C3369">
            <v>1780300228</v>
          </cell>
          <cell r="D3369" t="str">
            <v>លី បូរ៉ា</v>
          </cell>
          <cell r="E3369" t="str">
            <v>LY BORA</v>
          </cell>
          <cell r="F3369" t="str">
            <v>0080000725963</v>
          </cell>
        </row>
        <row r="3370">
          <cell r="B3370" t="str">
            <v>ឃ្លាំង ចិន្តា</v>
          </cell>
          <cell r="C3370">
            <v>2862000087</v>
          </cell>
          <cell r="D3370" t="str">
            <v>ឃ្លាំង ចិន្តា</v>
          </cell>
          <cell r="E3370" t="str">
            <v>KHLEANG CHINDA</v>
          </cell>
          <cell r="F3370" t="str">
            <v>0080000724363</v>
          </cell>
        </row>
        <row r="3371">
          <cell r="B3371" t="str">
            <v>ជួន កុម្ភៈ</v>
          </cell>
          <cell r="C3371">
            <v>1850500097</v>
          </cell>
          <cell r="D3371" t="str">
            <v>ជួន កុម្ភៈ</v>
          </cell>
          <cell r="E3371" t="str">
            <v>CHUON KUMPHEAK</v>
          </cell>
          <cell r="F3371" t="str">
            <v>0080000726099</v>
          </cell>
        </row>
        <row r="3372">
          <cell r="B3372" t="str">
            <v>ទិត្យ សេរីរ័ត្ន</v>
          </cell>
          <cell r="C3372">
            <v>2841700184</v>
          </cell>
          <cell r="D3372" t="str">
            <v>ទិត្យ សេរីរ័ត្ន</v>
          </cell>
          <cell r="E3372" t="str">
            <v>TITH SEREYRATH</v>
          </cell>
          <cell r="F3372" t="str">
            <v>0080000724681</v>
          </cell>
        </row>
        <row r="3373">
          <cell r="B3373" t="str">
            <v>ហេង បូរ៉ាម៉ី</v>
          </cell>
          <cell r="C3373">
            <v>1880300303</v>
          </cell>
          <cell r="D3373" t="str">
            <v>ហេង បូរ៉ាម៉ី</v>
          </cell>
          <cell r="E3373" t="str">
            <v>HENG BORAMY</v>
          </cell>
          <cell r="F3373" t="str">
            <v>0080000723634</v>
          </cell>
        </row>
        <row r="3374">
          <cell r="B3374" t="str">
            <v>ច្រឹក ឡង់ឌី</v>
          </cell>
          <cell r="C3374" t="str">
            <v>1830300401</v>
          </cell>
          <cell r="D3374" t="str">
            <v>ច្រឹក ឡង់ឌី</v>
          </cell>
          <cell r="E3374" t="str">
            <v>CHREK LANDY</v>
          </cell>
          <cell r="F3374" t="str">
            <v>0080000723898</v>
          </cell>
        </row>
        <row r="3375">
          <cell r="B3375" t="str">
            <v>ស៊ុំ សុខនៅ</v>
          </cell>
          <cell r="C3375">
            <v>2880500112</v>
          </cell>
          <cell r="D3375" t="str">
            <v>ស៊ុំ សុខនៅ</v>
          </cell>
          <cell r="E3375" t="str">
            <v>SUM SOKNAO</v>
          </cell>
          <cell r="F3375" t="str">
            <v>0080000726455</v>
          </cell>
        </row>
        <row r="3376">
          <cell r="B3376" t="str">
            <v>ចាន់ រិទ្ធី</v>
          </cell>
          <cell r="C3376">
            <v>1921700121</v>
          </cell>
          <cell r="D3376" t="str">
            <v>ចាន់ រិទ្ធី</v>
          </cell>
          <cell r="E3376" t="str">
            <v>CHAN RITHY</v>
          </cell>
          <cell r="F3376" t="str">
            <v>0080000726056</v>
          </cell>
        </row>
        <row r="3377">
          <cell r="B3377" t="str">
            <v>ម៉ៃ ចិន្តា</v>
          </cell>
          <cell r="C3377">
            <v>2911400175</v>
          </cell>
          <cell r="D3377" t="str">
            <v>ម៉ៃ ចិន្តា</v>
          </cell>
          <cell r="E3377" t="str">
            <v>MAI CHANDA</v>
          </cell>
          <cell r="F3377" t="str">
            <v>0080000726088</v>
          </cell>
        </row>
        <row r="3378">
          <cell r="B3378" t="str">
            <v>ឡេង ស៊ីណា</v>
          </cell>
          <cell r="C3378">
            <v>2932100319</v>
          </cell>
          <cell r="D3378" t="str">
            <v>ឡេង ស៊ីណា</v>
          </cell>
          <cell r="E3378" t="str">
            <v>LENG SINA</v>
          </cell>
          <cell r="F3378" t="str">
            <v>0080000726258</v>
          </cell>
        </row>
        <row r="3379">
          <cell r="B3379" t="str">
            <v>រុន សីហា</v>
          </cell>
          <cell r="C3379">
            <v>2912100351</v>
          </cell>
          <cell r="D3379" t="str">
            <v>រុន សីហា</v>
          </cell>
          <cell r="E3379" t="str">
            <v>RUN SEYHA</v>
          </cell>
          <cell r="F3379" t="str">
            <v>0080000723626</v>
          </cell>
        </row>
        <row r="3380">
          <cell r="B3380" t="str">
            <v>សោ សុបុណ្យ</v>
          </cell>
          <cell r="C3380">
            <v>1792100364</v>
          </cell>
          <cell r="D3380" t="str">
            <v>សោ សុបុណ្យ</v>
          </cell>
          <cell r="E3380" t="str">
            <v>SOR SOBONN</v>
          </cell>
          <cell r="F3380" t="str">
            <v>0080000725599</v>
          </cell>
        </row>
        <row r="3381">
          <cell r="B3381" t="str">
            <v>អ៊ិន សូឌីន</v>
          </cell>
          <cell r="C3381">
            <v>1832200046</v>
          </cell>
          <cell r="D3381" t="str">
            <v>អ៊ិន សូឌីន</v>
          </cell>
          <cell r="E3381" t="str">
            <v>INN SODIN</v>
          </cell>
          <cell r="F3381" t="str">
            <v>0080000726161</v>
          </cell>
        </row>
        <row r="3382">
          <cell r="B3382" t="str">
            <v>ព្រហ្ម វុទ្ធី</v>
          </cell>
          <cell r="C3382" t="str">
            <v>2870600170</v>
          </cell>
          <cell r="D3382" t="str">
            <v>ព្រហ្ម វុទ្ធី</v>
          </cell>
          <cell r="E3382" t="str">
            <v>PRUM VUTHY</v>
          </cell>
          <cell r="F3382" t="str">
            <v>0080000724158</v>
          </cell>
        </row>
        <row r="3383">
          <cell r="B3383" t="str">
            <v>សែម ផល្លា</v>
          </cell>
          <cell r="C3383" t="str">
            <v>2880600190</v>
          </cell>
          <cell r="D3383" t="str">
            <v>សែម ផល្លា</v>
          </cell>
          <cell r="E3383" t="str">
            <v>SEM PHOLLA</v>
          </cell>
          <cell r="F3383" t="str">
            <v>0080000726021</v>
          </cell>
        </row>
        <row r="3384">
          <cell r="B3384" t="str">
            <v>ជា ម៉ូលីការ</v>
          </cell>
          <cell r="C3384">
            <v>2871700229</v>
          </cell>
          <cell r="D3384" t="str">
            <v>ជា ម៉ូលីការ</v>
          </cell>
          <cell r="E3384" t="str">
            <v>CHEA MOLICA</v>
          </cell>
          <cell r="F3384" t="str">
            <v>0080000724517</v>
          </cell>
        </row>
        <row r="3385">
          <cell r="B3385" t="str">
            <v>អ៊ុន ឌីណាត</v>
          </cell>
          <cell r="C3385">
            <v>2881700249</v>
          </cell>
          <cell r="D3385" t="str">
            <v>អ៊ុន ឌីណាត</v>
          </cell>
          <cell r="E3385" t="str">
            <v>UN DINATH</v>
          </cell>
          <cell r="F3385" t="str">
            <v>0080000402706</v>
          </cell>
        </row>
        <row r="3386">
          <cell r="B3386" t="str">
            <v>ស៊ឹម ឈុនឈៀង</v>
          </cell>
          <cell r="C3386">
            <v>1930400112</v>
          </cell>
          <cell r="D3386" t="str">
            <v>ស៊ឹម ឈុនឈៀង</v>
          </cell>
          <cell r="E3386" t="str">
            <v>SOEM CHHUNCHHIENG</v>
          </cell>
          <cell r="F3386" t="str">
            <v>0080000723607</v>
          </cell>
        </row>
        <row r="3387">
          <cell r="B3387" t="str">
            <v>តូ សុផាណារ៉ា</v>
          </cell>
          <cell r="C3387">
            <v>1901500086</v>
          </cell>
          <cell r="D3387" t="str">
            <v>តូ សុផាណារ៉ា</v>
          </cell>
          <cell r="E3387" t="str">
            <v>TO SOPHANARA</v>
          </cell>
          <cell r="F3387" t="str">
            <v>0080000726374</v>
          </cell>
        </row>
        <row r="3388">
          <cell r="B3388" t="str">
            <v>សម្បត្តិ រតនា</v>
          </cell>
          <cell r="C3388">
            <v>2902100339</v>
          </cell>
          <cell r="D3388" t="str">
            <v>សម្បត្តិ រតនា</v>
          </cell>
          <cell r="E3388" t="str">
            <v>SAMBATH RATHANA</v>
          </cell>
          <cell r="F3388" t="str">
            <v>0080000723731</v>
          </cell>
        </row>
        <row r="3389">
          <cell r="B3389" t="str">
            <v>ឡេង គីមហេង</v>
          </cell>
          <cell r="C3389">
            <v>1810300381</v>
          </cell>
          <cell r="D3389" t="str">
            <v>ឡេង គីមហេង</v>
          </cell>
          <cell r="E3389" t="str">
            <v>LENG KIMHENG</v>
          </cell>
          <cell r="F3389" t="str">
            <v>0080000728636</v>
          </cell>
        </row>
        <row r="3390">
          <cell r="B3390" t="str">
            <v>អាន បញ្ញា</v>
          </cell>
          <cell r="C3390">
            <v>2900800281</v>
          </cell>
          <cell r="D3390" t="str">
            <v>អាន បញ្ញា</v>
          </cell>
          <cell r="E3390" t="str">
            <v>ANN PANHA</v>
          </cell>
          <cell r="F3390" t="str">
            <v>0480000396755</v>
          </cell>
        </row>
        <row r="3391">
          <cell r="B3391" t="str">
            <v>ថេន ថេនីត</v>
          </cell>
          <cell r="C3391">
            <v>2911200142</v>
          </cell>
          <cell r="D3391" t="str">
            <v>ថេន ថេនីត</v>
          </cell>
          <cell r="E3391" t="str">
            <v>THEN THE NIT</v>
          </cell>
          <cell r="F3391" t="str">
            <v>0080000725227</v>
          </cell>
        </row>
        <row r="3392">
          <cell r="B3392" t="str">
            <v>ជួប សារិទ្ធ</v>
          </cell>
          <cell r="C3392">
            <v>1861500134</v>
          </cell>
          <cell r="D3392" t="str">
            <v>ជួប សារិទ្ធ</v>
          </cell>
          <cell r="E3392" t="str">
            <v>CHUOB SARITH</v>
          </cell>
          <cell r="F3392" t="str">
            <v>0080000724247</v>
          </cell>
        </row>
        <row r="3393">
          <cell r="B3393" t="str">
            <v>ពេជ្រ ល្ហាច</v>
          </cell>
          <cell r="C3393">
            <v>2861700224</v>
          </cell>
          <cell r="D3393" t="str">
            <v>ពេជ្រ ល្ហាច</v>
          </cell>
          <cell r="E3393" t="str">
            <v>PICH LHACH</v>
          </cell>
          <cell r="F3393" t="str">
            <v>0080000725262</v>
          </cell>
        </row>
        <row r="3394">
          <cell r="B3394" t="str">
            <v>វ៉ាន់ គឹមសាក់</v>
          </cell>
          <cell r="C3394">
            <v>1961700045</v>
          </cell>
          <cell r="D3394" t="str">
            <v>វ៉ាន់ គឹមសាក់</v>
          </cell>
          <cell r="E3394" t="str">
            <v>VANN KIMSAK</v>
          </cell>
          <cell r="F3394" t="str">
            <v>0080000724045</v>
          </cell>
        </row>
        <row r="3395">
          <cell r="B3395" t="str">
            <v>យ៉ាង សៅលី</v>
          </cell>
          <cell r="C3395">
            <v>2892100380</v>
          </cell>
          <cell r="D3395" t="str">
            <v>យ៉ាង សៅលី</v>
          </cell>
          <cell r="E3395" t="str">
            <v>YANG SAOLY</v>
          </cell>
          <cell r="F3395" t="str">
            <v>0080000726196</v>
          </cell>
        </row>
        <row r="3396">
          <cell r="B3396" t="str">
            <v>ចក់ ចន្ទបូណាវី</v>
          </cell>
          <cell r="C3396">
            <v>2920500179</v>
          </cell>
          <cell r="D3396" t="str">
            <v>ចក់ ចន្ទបូណាវី</v>
          </cell>
          <cell r="E3396" t="str">
            <v>CHAK CHANBONAVY</v>
          </cell>
          <cell r="F3396" t="str">
            <v>0080000726404</v>
          </cell>
        </row>
        <row r="3397">
          <cell r="B3397" t="str">
            <v>ទូច សុខលាង</v>
          </cell>
          <cell r="C3397">
            <v>1921000084</v>
          </cell>
          <cell r="D3397" t="str">
            <v>ទូច សុខលាង</v>
          </cell>
          <cell r="E3397" t="str">
            <v>TOUCH SOKLEANG</v>
          </cell>
          <cell r="F3397" t="str">
            <v>0080000724727</v>
          </cell>
        </row>
        <row r="3398">
          <cell r="B3398" t="str">
            <v>ចាន់ សុខនី</v>
          </cell>
          <cell r="C3398" t="str">
            <v>1860300391</v>
          </cell>
          <cell r="D3398" t="str">
            <v>ចាន់ សុខនី</v>
          </cell>
          <cell r="E3398" t="str">
            <v>CHAN SOK NY</v>
          </cell>
          <cell r="F3398">
            <v>80000974289</v>
          </cell>
        </row>
        <row r="3399">
          <cell r="B3399" t="str">
            <v>ប៊ី សារ័ត្ន</v>
          </cell>
          <cell r="C3399">
            <v>1870800260</v>
          </cell>
          <cell r="D3399" t="str">
            <v>ប៊ី សារ័ត្ន</v>
          </cell>
          <cell r="E3399" t="str">
            <v>BI SAROATH</v>
          </cell>
          <cell r="F3399" t="str">
            <v>0080000725335</v>
          </cell>
        </row>
        <row r="3400">
          <cell r="B3400" t="str">
            <v>ស៊ិន សៀងលី</v>
          </cell>
          <cell r="C3400">
            <v>1840600242</v>
          </cell>
          <cell r="D3400" t="str">
            <v>ស៊ិន សៀងលី</v>
          </cell>
          <cell r="E3400" t="str">
            <v>SIN SIENGLY</v>
          </cell>
          <cell r="F3400" t="str">
            <v>0080000725491</v>
          </cell>
        </row>
        <row r="3401">
          <cell r="B3401" t="str">
            <v>ឈឺន ឈីន</v>
          </cell>
          <cell r="C3401" t="str">
            <v>1861700166</v>
          </cell>
          <cell r="D3401" t="str">
            <v>ឈឺន ឈីន</v>
          </cell>
          <cell r="E3401" t="str">
            <v>CHOEUN CHIN</v>
          </cell>
          <cell r="F3401" t="str">
            <v>0080000733745</v>
          </cell>
        </row>
        <row r="3402">
          <cell r="B3402" t="str">
            <v>ពុធ សុភាឫទ្ធិ</v>
          </cell>
          <cell r="C3402">
            <v>1930600048</v>
          </cell>
          <cell r="D3402" t="str">
            <v>ពុធ សុភាឫទ្ធិ</v>
          </cell>
          <cell r="E3402" t="str">
            <v>PUT SOPHEARITH</v>
          </cell>
          <cell r="F3402" t="str">
            <v>0080000724533</v>
          </cell>
        </row>
        <row r="3403">
          <cell r="B3403" t="str">
            <v>ភន ថុល</v>
          </cell>
          <cell r="C3403">
            <v>1982100072</v>
          </cell>
          <cell r="D3403" t="str">
            <v>ភន ថុល</v>
          </cell>
          <cell r="E3403" t="str">
            <v>PHORN THOL</v>
          </cell>
          <cell r="F3403" t="str">
            <v>0080000723995</v>
          </cell>
        </row>
        <row r="3404">
          <cell r="B3404" t="str">
            <v>ហម រ៉ូហ្សា</v>
          </cell>
          <cell r="C3404">
            <v>2770600057</v>
          </cell>
          <cell r="D3404" t="str">
            <v>ហម រ៉ូហ្សា</v>
          </cell>
          <cell r="E3404" t="str">
            <v>HAM ROSA</v>
          </cell>
          <cell r="F3404" t="str">
            <v>0080000723917</v>
          </cell>
        </row>
        <row r="3405">
          <cell r="B3405" t="str">
            <v>យ៉ុម ប៊ុន្នី</v>
          </cell>
          <cell r="C3405">
            <v>1910500090</v>
          </cell>
          <cell r="D3405" t="str">
            <v>យ៉ុម ប៊ុន្នី</v>
          </cell>
          <cell r="E3405" t="str">
            <v>YOM BUNNY</v>
          </cell>
          <cell r="F3405" t="str">
            <v>0080000725998</v>
          </cell>
        </row>
        <row r="3406">
          <cell r="B3406" t="str">
            <v>ឆេង លីហ៊ួរ</v>
          </cell>
          <cell r="C3406">
            <v>1901700221</v>
          </cell>
          <cell r="D3406" t="str">
            <v>ឆេង លីហ៊ួរ</v>
          </cell>
          <cell r="E3406" t="str">
            <v>CHHENG LYHUOR</v>
          </cell>
          <cell r="F3406" t="str">
            <v>0080000725858</v>
          </cell>
        </row>
        <row r="3407">
          <cell r="B3407" t="str">
            <v>កុល សេរីរិទ្ធ</v>
          </cell>
          <cell r="C3407">
            <v>1851700181</v>
          </cell>
          <cell r="D3407" t="str">
            <v>កុល សេរីរិទ្ធ</v>
          </cell>
          <cell r="E3407" t="str">
            <v>KOL SEREYRITH</v>
          </cell>
          <cell r="F3407" t="str">
            <v>0080000727761</v>
          </cell>
        </row>
        <row r="3408">
          <cell r="B3408" t="str">
            <v>សេង ស៊ង់</v>
          </cell>
          <cell r="C3408" t="str">
            <v>1931700011</v>
          </cell>
          <cell r="D3408" t="str">
            <v>សេង ស៊ង់</v>
          </cell>
          <cell r="E3408" t="str">
            <v>SENG SOURNG</v>
          </cell>
          <cell r="F3408" t="str">
            <v>0080000724037</v>
          </cell>
        </row>
        <row r="3409">
          <cell r="B3409" t="str">
            <v>មិន សុខលី</v>
          </cell>
          <cell r="C3409">
            <v>1902100538</v>
          </cell>
          <cell r="D3409" t="str">
            <v>មិន សុខលី</v>
          </cell>
          <cell r="E3409" t="str">
            <v>MIN SOKLY</v>
          </cell>
          <cell r="F3409" t="str">
            <v>0080000724568</v>
          </cell>
        </row>
        <row r="3410">
          <cell r="B3410" t="str">
            <v>ឡេង ណារ៉ុន</v>
          </cell>
          <cell r="C3410">
            <v>1790400104</v>
          </cell>
          <cell r="D3410" t="str">
            <v>ឡេង ណារ៉ុន</v>
          </cell>
          <cell r="E3410" t="str">
            <v>LENG NARON</v>
          </cell>
          <cell r="F3410" t="str">
            <v>0080000724215</v>
          </cell>
        </row>
        <row r="3411">
          <cell r="B3411" t="str">
            <v>វួ គីមហ៊ាង</v>
          </cell>
          <cell r="C3411">
            <v>1790300430</v>
          </cell>
          <cell r="D3411" t="str">
            <v>វួ គីមហ៊ាង</v>
          </cell>
          <cell r="E3411" t="str">
            <v>VOUR KIMHEANG</v>
          </cell>
          <cell r="F3411" t="str">
            <v>0080000725122</v>
          </cell>
        </row>
        <row r="3412">
          <cell r="B3412" t="str">
            <v>មាស ដារ៉ាវុត</v>
          </cell>
          <cell r="C3412">
            <v>1872000207</v>
          </cell>
          <cell r="D3412" t="str">
            <v>មាស ដារ៉ាវុត</v>
          </cell>
          <cell r="E3412" t="str">
            <v>MEAS DARAVUTH</v>
          </cell>
          <cell r="F3412" t="str">
            <v>0080000723642</v>
          </cell>
        </row>
        <row r="3413">
          <cell r="B3413" t="str">
            <v>គង់ ផលឡៃ</v>
          </cell>
          <cell r="C3413" t="str">
            <v>1822100663</v>
          </cell>
          <cell r="D3413" t="str">
            <v>គង់ ផលឡៃ</v>
          </cell>
          <cell r="E3413" t="str">
            <v>KONG PHALLAI</v>
          </cell>
          <cell r="F3413" t="str">
            <v>0080000725707</v>
          </cell>
        </row>
        <row r="3414">
          <cell r="B3414" t="str">
            <v>ឈាង វ៉ាន់ឆ័យ</v>
          </cell>
          <cell r="C3414">
            <v>1891400287</v>
          </cell>
          <cell r="D3414" t="str">
            <v>ឈាង វ៉ាន់ឆ័យ</v>
          </cell>
          <cell r="E3414" t="str">
            <v>CHHEANG VANNCHAI</v>
          </cell>
          <cell r="F3414" t="str">
            <v>0080000725939</v>
          </cell>
        </row>
        <row r="3415">
          <cell r="B3415" t="str">
            <v>នូ ហ៊ត់</v>
          </cell>
          <cell r="C3415" t="str">
            <v>1841700202</v>
          </cell>
          <cell r="D3415" t="str">
            <v>នូ ហ៊ត់</v>
          </cell>
          <cell r="E3415" t="str">
            <v>NOU HOAT</v>
          </cell>
          <cell r="F3415" t="str">
            <v>0080000724193</v>
          </cell>
        </row>
        <row r="3416">
          <cell r="B3416" t="str">
            <v>ទូច សារ៉ាយ</v>
          </cell>
          <cell r="C3416">
            <v>1912100355</v>
          </cell>
          <cell r="D3416" t="str">
            <v>ទូច សារ៉ាយ</v>
          </cell>
          <cell r="E3416" t="str">
            <v>TOUCH SARAY</v>
          </cell>
          <cell r="F3416" t="str">
            <v>0080000723677</v>
          </cell>
        </row>
        <row r="3417">
          <cell r="B3417" t="str">
            <v>រឹម គិមសាយ</v>
          </cell>
          <cell r="C3417">
            <v>1861700177</v>
          </cell>
          <cell r="D3417" t="str">
            <v>រឹម គិមសាយ</v>
          </cell>
          <cell r="E3417" t="str">
            <v>RIM KIMSAY</v>
          </cell>
          <cell r="F3417" t="str">
            <v>0080000725483</v>
          </cell>
        </row>
        <row r="3418">
          <cell r="B3418" t="str">
            <v>សយ សំបុក</v>
          </cell>
          <cell r="C3418">
            <v>1900300290</v>
          </cell>
          <cell r="D3418" t="str">
            <v>សយ សំបុក</v>
          </cell>
          <cell r="E3418" t="str">
            <v>SOY SOMBOK</v>
          </cell>
          <cell r="F3418" t="str">
            <v>0080000725572</v>
          </cell>
        </row>
        <row r="3419">
          <cell r="B3419" t="str">
            <v>ឡាយ វិជាតិ</v>
          </cell>
          <cell r="C3419">
            <v>1911700139</v>
          </cell>
          <cell r="D3419" t="str">
            <v>ឡាយ វិជាតិ</v>
          </cell>
          <cell r="E3419" t="str">
            <v>LAY VICHEAT</v>
          </cell>
          <cell r="F3419" t="str">
            <v>0080000725785</v>
          </cell>
        </row>
        <row r="3420">
          <cell r="B3420" t="str">
            <v>គីវ ម៉ារ៉ា</v>
          </cell>
          <cell r="C3420">
            <v>1911700171</v>
          </cell>
          <cell r="D3420" t="str">
            <v>គីវ ម៉ារ៉ា</v>
          </cell>
          <cell r="E3420" t="str">
            <v>KIV MARA</v>
          </cell>
          <cell r="F3420" t="str">
            <v>0080000724967</v>
          </cell>
        </row>
        <row r="3421">
          <cell r="B3421" t="str">
            <v>យឿន ភារុន</v>
          </cell>
          <cell r="C3421">
            <v>1871400274</v>
          </cell>
          <cell r="D3421" t="str">
            <v>យឿន ភារុន</v>
          </cell>
          <cell r="E3421" t="str">
            <v>YOEURN PHEARUN</v>
          </cell>
          <cell r="F3421" t="str">
            <v>0080000726102</v>
          </cell>
        </row>
        <row r="3422">
          <cell r="B3422" t="str">
            <v>ឆែម រ័ត្ន</v>
          </cell>
          <cell r="C3422">
            <v>1802100385</v>
          </cell>
          <cell r="D3422" t="str">
            <v>ឆែម រ័ត្ន</v>
          </cell>
          <cell r="E3422" t="str">
            <v>CHHEM RATH</v>
          </cell>
          <cell r="F3422" t="str">
            <v>0080000724614</v>
          </cell>
        </row>
        <row r="3423">
          <cell r="B3423" t="str">
            <v>យង់ សីលា</v>
          </cell>
          <cell r="C3423">
            <v>1891700154</v>
          </cell>
          <cell r="D3423" t="str">
            <v>យង់ សីលា</v>
          </cell>
          <cell r="E3423" t="str">
            <v>YOANG SEILA</v>
          </cell>
          <cell r="F3423" t="str">
            <v>0080000724983</v>
          </cell>
        </row>
        <row r="3424">
          <cell r="B3424" t="str">
            <v>ស៊ឹម សុភាព</v>
          </cell>
          <cell r="C3424" t="str">
            <v>1850600213</v>
          </cell>
          <cell r="D3424" t="str">
            <v>ស៊ឹម សុភាព</v>
          </cell>
          <cell r="E3424" t="str">
            <v>SIM SOPHEAP</v>
          </cell>
          <cell r="F3424" t="str">
            <v>0080000725815</v>
          </cell>
        </row>
        <row r="3425">
          <cell r="B3425" t="str">
            <v>ប៉ិល គីម</v>
          </cell>
          <cell r="C3425">
            <v>1860600269</v>
          </cell>
          <cell r="D3425" t="str">
            <v>ប៉ិល គីម</v>
          </cell>
          <cell r="E3425" t="str">
            <v>PIL KIM</v>
          </cell>
          <cell r="F3425" t="str">
            <v>0080000725904</v>
          </cell>
        </row>
        <row r="3426">
          <cell r="B3426" t="str">
            <v>ទិត សុគន្ធា</v>
          </cell>
          <cell r="C3426">
            <v>1890600170</v>
          </cell>
          <cell r="D3426" t="str">
            <v>ទិត សុគន្ធា</v>
          </cell>
          <cell r="E3426" t="str">
            <v>TET SOKUNTHEA</v>
          </cell>
          <cell r="F3426" t="str">
            <v>0080000724557</v>
          </cell>
        </row>
        <row r="3427">
          <cell r="B3427" t="str">
            <v>គិត ម៉េងឈឿង</v>
          </cell>
          <cell r="C3427">
            <v>1900800248</v>
          </cell>
          <cell r="D3427" t="str">
            <v>គិត ម៉េងឈឿង</v>
          </cell>
          <cell r="E3427" t="str">
            <v>KIT MENG CHHOEURNG</v>
          </cell>
          <cell r="F3427" t="str">
            <v>0080000723804</v>
          </cell>
        </row>
        <row r="3428">
          <cell r="B3428" t="str">
            <v>ស្រ៊ឺ ស្រៀវ</v>
          </cell>
          <cell r="C3428">
            <v>1902100510</v>
          </cell>
          <cell r="D3428" t="str">
            <v>ស្រ៊ឺ ស្រៀវ</v>
          </cell>
          <cell r="E3428" t="str">
            <v>SRER SREAV</v>
          </cell>
          <cell r="F3428" t="str">
            <v>0080000723596</v>
          </cell>
        </row>
        <row r="3429">
          <cell r="B3429" t="str">
            <v>អ៊ាវ ចាន់ឌី</v>
          </cell>
          <cell r="C3429">
            <v>2902100398</v>
          </cell>
          <cell r="D3429" t="str">
            <v>អ៊ាវ ចាន់ឌី</v>
          </cell>
          <cell r="E3429" t="str">
            <v>EAV CHANDY</v>
          </cell>
          <cell r="F3429" t="str">
            <v>0080000728849</v>
          </cell>
        </row>
        <row r="3430">
          <cell r="B3430" t="str">
            <v>ម៉ន ពេជ្រពន្លក</v>
          </cell>
          <cell r="C3430">
            <v>1920600176</v>
          </cell>
          <cell r="D3430" t="str">
            <v>ម៉ន ពេជ្រពន្លក</v>
          </cell>
          <cell r="E3430" t="str">
            <v>MON PICHPHONLORK</v>
          </cell>
          <cell r="F3430" t="str">
            <v>0080000723987</v>
          </cell>
        </row>
        <row r="3431">
          <cell r="B3431" t="str">
            <v>ផាន់ សុផាត</v>
          </cell>
          <cell r="C3431" t="str">
            <v>1841700201</v>
          </cell>
          <cell r="D3431" t="str">
            <v>ផាន់ សុផាត</v>
          </cell>
          <cell r="E3431" t="str">
            <v>PHANN SOPHAT</v>
          </cell>
          <cell r="F3431">
            <v>80000723723</v>
          </cell>
        </row>
        <row r="3432">
          <cell r="B3432" t="str">
            <v>ម៉ក់ ច័ន្ទក្រឹស្នា</v>
          </cell>
          <cell r="C3432">
            <v>1820300085</v>
          </cell>
          <cell r="D3432" t="str">
            <v>ម៉ក់ ច័ន្ទក្រឹស្នា</v>
          </cell>
          <cell r="E3432" t="str">
            <v>MAK CHANNKROEUSNA</v>
          </cell>
          <cell r="F3432" t="str">
            <v>0080000723871</v>
          </cell>
        </row>
        <row r="3433">
          <cell r="B3433" t="str">
            <v>ង៉ែត វិរៈ</v>
          </cell>
          <cell r="C3433">
            <v>1942100141</v>
          </cell>
          <cell r="D3433" t="str">
            <v>ង៉ែត វិរៈ</v>
          </cell>
          <cell r="E3433" t="str">
            <v>NGET VIRAK</v>
          </cell>
          <cell r="F3433" t="str">
            <v>0080000724444</v>
          </cell>
        </row>
        <row r="3434">
          <cell r="B3434" t="str">
            <v>នៅ ឧកញ៉ាវ៉ាន់ធីន</v>
          </cell>
          <cell r="C3434">
            <v>1962400004</v>
          </cell>
          <cell r="D3434" t="str">
            <v>នៅ ឧកញ៉ាវ៉ាន់ធីន</v>
          </cell>
          <cell r="E3434" t="str">
            <v>NOUV OKNHAVANTHIN</v>
          </cell>
          <cell r="F3434" t="str">
            <v>0080000724657</v>
          </cell>
        </row>
        <row r="3435">
          <cell r="B3435" t="str">
            <v>ស៊ុយ រ៉ានី</v>
          </cell>
          <cell r="C3435">
            <v>1980800062</v>
          </cell>
          <cell r="D3435" t="str">
            <v>ស៊ុយ រ៉ានី</v>
          </cell>
          <cell r="E3435" t="str">
            <v>SUY RANY</v>
          </cell>
          <cell r="F3435" t="str">
            <v>0080000724134</v>
          </cell>
        </row>
        <row r="3436">
          <cell r="B3436" t="str">
            <v>ម៉ប់ ស៊ីនួន</v>
          </cell>
          <cell r="C3436">
            <v>1851400066</v>
          </cell>
          <cell r="D3436" t="str">
            <v>ម៉ប់ ស៊ីនួន</v>
          </cell>
          <cell r="E3436" t="str">
            <v>MOB SINUON</v>
          </cell>
          <cell r="F3436" t="str">
            <v>0080000725459</v>
          </cell>
        </row>
        <row r="3437">
          <cell r="B3437" t="str">
            <v>សេង កនិកា</v>
          </cell>
          <cell r="C3437">
            <v>2811200195</v>
          </cell>
          <cell r="D3437" t="str">
            <v>សេង កនិកា</v>
          </cell>
          <cell r="E3437" t="str">
            <v>SENG KANNICA</v>
          </cell>
          <cell r="F3437" t="str">
            <v>0080000725467</v>
          </cell>
        </row>
        <row r="3438">
          <cell r="B3438" t="str">
            <v>រ៉ាត រតនៈ</v>
          </cell>
          <cell r="C3438">
            <v>1790600034</v>
          </cell>
          <cell r="D3438" t="str">
            <v>រ៉ាត រតនៈ</v>
          </cell>
          <cell r="E3438" t="str">
            <v>RATH RATANAK</v>
          </cell>
          <cell r="F3438" t="str">
            <v>0080000724118</v>
          </cell>
        </row>
        <row r="3439">
          <cell r="B3439" t="str">
            <v>ហ៊ុន ពុទី្ឋពិសិដ្ឋ</v>
          </cell>
          <cell r="C3439">
            <v>1830600188</v>
          </cell>
          <cell r="D3439" t="str">
            <v>ហ៊ុន ពុទី្ឋពិសិដ្ឋ</v>
          </cell>
          <cell r="E3439" t="str">
            <v>HUN PUTHI PISETH</v>
          </cell>
          <cell r="F3439" t="str">
            <v>0080000723618</v>
          </cell>
        </row>
        <row r="3440">
          <cell r="B3440" t="str">
            <v>មឿន ថាណាក់</v>
          </cell>
          <cell r="C3440">
            <v>1901400069</v>
          </cell>
          <cell r="D3440" t="str">
            <v>មឿន ថាណាក់</v>
          </cell>
          <cell r="E3440" t="str">
            <v>MOEUN THANAK</v>
          </cell>
          <cell r="F3440" t="str">
            <v>0080000723577</v>
          </cell>
        </row>
        <row r="3441">
          <cell r="B3441" t="str">
            <v>ភួយ មុនីរតន៍</v>
          </cell>
          <cell r="C3441">
            <v>2921700261</v>
          </cell>
          <cell r="D3441" t="str">
            <v>ភួយ មុនីរតន៍</v>
          </cell>
          <cell r="E3441" t="str">
            <v>PHUOY MONYROATH</v>
          </cell>
          <cell r="F3441" t="str">
            <v>0080000725343</v>
          </cell>
        </row>
        <row r="3442">
          <cell r="B3442" t="str">
            <v>ម៉ម ម៉េតសម្ផស្ស</v>
          </cell>
          <cell r="C3442">
            <v>1861200005</v>
          </cell>
          <cell r="D3442" t="str">
            <v>ម៉ម ម៉េតសម្ផស្ស</v>
          </cell>
          <cell r="E3442" t="str">
            <v>MAM METHSAMPHORS</v>
          </cell>
          <cell r="F3442" t="str">
            <v>0080000724908</v>
          </cell>
        </row>
        <row r="3443">
          <cell r="B3443" t="str">
            <v>អោ សុលក្ខិណា</v>
          </cell>
          <cell r="C3443">
            <v>2890600227</v>
          </cell>
          <cell r="D3443" t="str">
            <v>អោ សុលក្ខិណា</v>
          </cell>
          <cell r="E3443" t="str">
            <v>OR SOLEAKHENA</v>
          </cell>
          <cell r="F3443" t="str">
            <v>0080000723798</v>
          </cell>
        </row>
        <row r="3444">
          <cell r="B3444" t="str">
            <v>ប៊ី ដារិទ្ធិ</v>
          </cell>
          <cell r="C3444">
            <v>1671700088</v>
          </cell>
          <cell r="D3444" t="str">
            <v>ប៊ី ដារិទ្ធិ</v>
          </cell>
          <cell r="E3444" t="str">
            <v>BY DARITH</v>
          </cell>
          <cell r="F3444" t="str">
            <v>0080000725548</v>
          </cell>
        </row>
        <row r="3445">
          <cell r="B3445" t="str">
            <v>ឡែម ណំ</v>
          </cell>
          <cell r="C3445">
            <v>2851700171</v>
          </cell>
          <cell r="D3445" t="str">
            <v>ឡែម ណំ</v>
          </cell>
          <cell r="E3445" t="str">
            <v>LEM NAM</v>
          </cell>
          <cell r="F3445" t="str">
            <v>0080000725432</v>
          </cell>
        </row>
        <row r="3446">
          <cell r="B3446" t="str">
            <v>ធឿន រំភើយ</v>
          </cell>
          <cell r="C3446">
            <v>2851700172</v>
          </cell>
          <cell r="D3446" t="str">
            <v>ធឿន រំភើយ</v>
          </cell>
          <cell r="E3446" t="str">
            <v>THOEUN ROM PHEUY</v>
          </cell>
          <cell r="F3446" t="str">
            <v>0080000725677</v>
          </cell>
        </row>
        <row r="3447">
          <cell r="B3447" t="str">
            <v>ស៊ុំ ចាន់ឌីណា</v>
          </cell>
          <cell r="C3447">
            <v>2891700273</v>
          </cell>
          <cell r="D3447" t="str">
            <v>ស៊ុំ ចាន់ឌីណា</v>
          </cell>
          <cell r="E3447" t="str">
            <v>SUM CHANDINA</v>
          </cell>
          <cell r="F3447" t="str">
            <v>0080000725556</v>
          </cell>
        </row>
        <row r="3448">
          <cell r="B3448" t="str">
            <v>ពុធ សម្បត្តិ</v>
          </cell>
          <cell r="C3448">
            <v>1871700182</v>
          </cell>
          <cell r="D3448" t="str">
            <v>ពុធ សម្បត្តិ</v>
          </cell>
          <cell r="E3448" t="str">
            <v>PUTH SAMBATH</v>
          </cell>
          <cell r="F3448" t="str">
            <v>0080000725009</v>
          </cell>
        </row>
        <row r="3449">
          <cell r="B3449" t="str">
            <v>ស៊ិន វ៉ិត</v>
          </cell>
          <cell r="C3449">
            <v>1870300322</v>
          </cell>
          <cell r="D3449" t="str">
            <v>ស៊ិន វ៉ិត</v>
          </cell>
          <cell r="E3449" t="str">
            <v>SEN VET</v>
          </cell>
          <cell r="F3449" t="str">
            <v>0080000724932</v>
          </cell>
        </row>
        <row r="3450">
          <cell r="B3450" t="str">
            <v>ស៊ាង ទិត្យរិទ្ធី</v>
          </cell>
          <cell r="C3450">
            <v>1881700248</v>
          </cell>
          <cell r="D3450" t="str">
            <v>ស៊ាង ទិត្យរិទ្ធី</v>
          </cell>
          <cell r="E3450" t="str">
            <v>SEANG TITRITHY</v>
          </cell>
          <cell r="F3450" t="str">
            <v>0080000724436</v>
          </cell>
        </row>
        <row r="3451">
          <cell r="B3451" t="str">
            <v>ហុង ធារ៉ា</v>
          </cell>
          <cell r="C3451">
            <v>1920600178</v>
          </cell>
          <cell r="D3451" t="str">
            <v>ហុង ធារ៉ា</v>
          </cell>
          <cell r="E3451" t="str">
            <v>HONG THEARA</v>
          </cell>
          <cell r="F3451" t="str">
            <v>0080000724638</v>
          </cell>
        </row>
        <row r="3452">
          <cell r="B3452" t="str">
            <v>ឆាយ ហែម</v>
          </cell>
          <cell r="C3452">
            <v>1910100093</v>
          </cell>
          <cell r="D3452" t="str">
            <v>ឆាយ ហែម</v>
          </cell>
          <cell r="E3452" t="str">
            <v>CHHAY HEM</v>
          </cell>
          <cell r="F3452" t="str">
            <v>0080000725106</v>
          </cell>
        </row>
        <row r="3453">
          <cell r="B3453" t="str">
            <v>ប្លែក ប្រណី</v>
          </cell>
          <cell r="C3453">
            <v>1930100091</v>
          </cell>
          <cell r="D3453" t="str">
            <v>ប្លែក ប្រណី</v>
          </cell>
          <cell r="E3453" t="str">
            <v>PLEK PRONEY</v>
          </cell>
          <cell r="F3453" t="str">
            <v>0080000725847</v>
          </cell>
        </row>
        <row r="3454">
          <cell r="B3454" t="str">
            <v>ណាំ សុខគីម</v>
          </cell>
          <cell r="C3454">
            <v>1930800234</v>
          </cell>
          <cell r="D3454" t="str">
            <v>ណាំ សុខគីម</v>
          </cell>
          <cell r="E3454" t="str">
            <v>NAM SOKKIM</v>
          </cell>
          <cell r="F3454" t="str">
            <v>0080000725386</v>
          </cell>
        </row>
        <row r="3455">
          <cell r="B3455" t="str">
            <v>ឈឿម ចាន់ឌីណា</v>
          </cell>
          <cell r="C3455">
            <v>1940200124</v>
          </cell>
          <cell r="D3455" t="str">
            <v>ឈឿម ចាន់ឌីណា</v>
          </cell>
          <cell r="E3455" t="str">
            <v>CHHOEUM JANDINA</v>
          </cell>
          <cell r="F3455" t="str">
            <v>0080000723979</v>
          </cell>
        </row>
        <row r="3456">
          <cell r="B3456" t="str">
            <v>គិន វិសាល</v>
          </cell>
          <cell r="C3456">
            <v>1902100545</v>
          </cell>
          <cell r="D3456" t="str">
            <v>គិន វិសាល</v>
          </cell>
          <cell r="E3456" t="str">
            <v>KIN VISAL</v>
          </cell>
          <cell r="F3456" t="str">
            <v>0080000724061</v>
          </cell>
        </row>
        <row r="3457">
          <cell r="B3457" t="str">
            <v>សំ រ៉ូស្សា</v>
          </cell>
          <cell r="C3457">
            <v>1940200123</v>
          </cell>
          <cell r="D3457" t="str">
            <v>សំ រ៉ូស្សា</v>
          </cell>
          <cell r="E3457" t="str">
            <v>SAM ROSA</v>
          </cell>
          <cell r="F3457" t="str">
            <v>0080000724576</v>
          </cell>
        </row>
        <row r="3458">
          <cell r="B3458" t="str">
            <v>ថោង សីហា</v>
          </cell>
          <cell r="C3458">
            <v>1930200143</v>
          </cell>
          <cell r="D3458" t="str">
            <v>ថោង សីហា</v>
          </cell>
          <cell r="E3458" t="str">
            <v>THORNG SEIHA</v>
          </cell>
          <cell r="F3458" t="str">
            <v>0080000724298</v>
          </cell>
        </row>
        <row r="3459">
          <cell r="B3459" t="str">
            <v>ឡែម សាវុធ</v>
          </cell>
          <cell r="C3459">
            <v>1881700247</v>
          </cell>
          <cell r="D3459" t="str">
            <v>ឡែម សាវុធ</v>
          </cell>
          <cell r="E3459" t="str">
            <v>LEM SAVUTH</v>
          </cell>
          <cell r="F3459" t="str">
            <v>0080000725319</v>
          </cell>
        </row>
        <row r="3460">
          <cell r="B3460" t="str">
            <v>អ៊ុន ចន្នី</v>
          </cell>
          <cell r="C3460">
            <v>1932000143</v>
          </cell>
          <cell r="D3460" t="str">
            <v>អ៊ុន ចន្នី</v>
          </cell>
          <cell r="E3460" t="str">
            <v>UN CHANNY</v>
          </cell>
          <cell r="F3460" t="str">
            <v>0080000725076</v>
          </cell>
        </row>
        <row r="3461">
          <cell r="B3461" t="str">
            <v>អិន តុលា</v>
          </cell>
          <cell r="C3461">
            <v>2940700183</v>
          </cell>
          <cell r="D3461" t="str">
            <v>អិន តុលា</v>
          </cell>
          <cell r="E3461" t="str">
            <v>EN TOLA</v>
          </cell>
          <cell r="F3461" t="str">
            <v>0080000723774</v>
          </cell>
        </row>
        <row r="3462">
          <cell r="B3462" t="str">
            <v>ជា វណ្ណៈ</v>
          </cell>
          <cell r="C3462">
            <v>1881700169</v>
          </cell>
          <cell r="D3462" t="str">
            <v>ជា វណ្ណៈ</v>
          </cell>
          <cell r="E3462" t="str">
            <v>CHEA VANNAK</v>
          </cell>
          <cell r="F3462" t="str">
            <v>0080000724339</v>
          </cell>
        </row>
        <row r="3463">
          <cell r="B3463" t="str">
            <v>តេង ណារី</v>
          </cell>
          <cell r="C3463">
            <v>1922200030</v>
          </cell>
          <cell r="D3463" t="str">
            <v>តេង ណារី</v>
          </cell>
          <cell r="E3463" t="str">
            <v>TENG NARY</v>
          </cell>
          <cell r="F3463" t="str">
            <v>0080000724827</v>
          </cell>
        </row>
        <row r="3464">
          <cell r="B3464" t="str">
            <v>កូវ គឹមឡាង</v>
          </cell>
          <cell r="C3464">
            <v>1920200174</v>
          </cell>
          <cell r="D3464" t="str">
            <v>កូវ គឹមឡាង</v>
          </cell>
          <cell r="E3464" t="str">
            <v>KOV KIMLANG</v>
          </cell>
          <cell r="F3464" t="str">
            <v>0080000724371</v>
          </cell>
        </row>
        <row r="3465">
          <cell r="B3465" t="str">
            <v>ភេង នី</v>
          </cell>
          <cell r="C3465">
            <v>1820300325</v>
          </cell>
          <cell r="D3465" t="str">
            <v>ភេង នី</v>
          </cell>
          <cell r="E3465" t="str">
            <v>PHENG NY</v>
          </cell>
          <cell r="F3465" t="str">
            <v>0030000476435</v>
          </cell>
        </row>
        <row r="3466">
          <cell r="B3466" t="str">
            <v>ទី វណ្ណៈ</v>
          </cell>
          <cell r="C3466">
            <v>1890700272</v>
          </cell>
          <cell r="D3466" t="str">
            <v>ទី វណ្ណៈ</v>
          </cell>
          <cell r="E3466" t="str">
            <v>TY VANNAK</v>
          </cell>
          <cell r="F3466" t="str">
            <v>0030000476443</v>
          </cell>
        </row>
        <row r="3467">
          <cell r="B3467" t="str">
            <v>ឃឹម ច័ន្ទធីតា</v>
          </cell>
          <cell r="C3467" t="str">
            <v>2922100229</v>
          </cell>
          <cell r="D3467" t="str">
            <v>ឃឹម ច័ន្ទធីតា</v>
          </cell>
          <cell r="E3467" t="str">
            <v>KHIM CHANTHIDA</v>
          </cell>
          <cell r="F3467" t="str">
            <v>0030000476478</v>
          </cell>
        </row>
        <row r="3468">
          <cell r="B3468" t="str">
            <v>មួន សុភាព</v>
          </cell>
          <cell r="C3468">
            <v>1872100429</v>
          </cell>
          <cell r="D3468" t="str">
            <v>មួន សុភាព</v>
          </cell>
          <cell r="E3468" t="str">
            <v>MUON SOPHEAP</v>
          </cell>
          <cell r="F3468" t="str">
            <v>0030000476451</v>
          </cell>
        </row>
        <row r="3469">
          <cell r="B3469" t="str">
            <v>ភន រិទ្ធី</v>
          </cell>
          <cell r="C3469">
            <v>1880700400</v>
          </cell>
          <cell r="D3469" t="str">
            <v>ភន រិទ្ធី</v>
          </cell>
          <cell r="E3469" t="str">
            <v>PHORN RITHY</v>
          </cell>
          <cell r="F3469" t="str">
            <v>0030000476408</v>
          </cell>
        </row>
        <row r="3470">
          <cell r="B3470" t="str">
            <v>ហេង សំអុល</v>
          </cell>
          <cell r="C3470">
            <v>1844800003</v>
          </cell>
          <cell r="D3470" t="str">
            <v>ហេង សំអុល</v>
          </cell>
          <cell r="E3470" t="str">
            <v>HENG SAMOL</v>
          </cell>
          <cell r="F3470" t="str">
            <v>0030000476389</v>
          </cell>
        </row>
        <row r="3471">
          <cell r="B3471" t="str">
            <v>អ៊ុក សុគន្ធា</v>
          </cell>
          <cell r="C3471">
            <v>1910400141</v>
          </cell>
          <cell r="D3471" t="str">
            <v>អ៊ុក សុគន្ធា</v>
          </cell>
          <cell r="E3471" t="str">
            <v>UK SOKUNTHEA</v>
          </cell>
          <cell r="F3471" t="str">
            <v>0030000476532</v>
          </cell>
        </row>
        <row r="3472">
          <cell r="B3472" t="str">
            <v>ភី ហុងគ្រី</v>
          </cell>
          <cell r="C3472">
            <v>1912100233</v>
          </cell>
          <cell r="D3472" t="str">
            <v>ភី ហុងគ្រី</v>
          </cell>
          <cell r="E3472" t="str">
            <v>PHY HONGKRY</v>
          </cell>
          <cell r="F3472" t="str">
            <v>0030000476362</v>
          </cell>
        </row>
        <row r="3473">
          <cell r="B3473" t="str">
            <v>ស៊ាង វិរៈ</v>
          </cell>
          <cell r="C3473">
            <v>1900300292</v>
          </cell>
          <cell r="D3473" t="str">
            <v>ស៊ាង វិរៈ</v>
          </cell>
          <cell r="E3473" t="str">
            <v>SEANG VIRAK</v>
          </cell>
          <cell r="F3473" t="str">
            <v>0030000378611</v>
          </cell>
        </row>
        <row r="3474">
          <cell r="B3474" t="str">
            <v>វន់ ពុធឆន់</v>
          </cell>
          <cell r="C3474">
            <v>2890700240</v>
          </cell>
          <cell r="D3474" t="str">
            <v>វន់ ពុធឆន់</v>
          </cell>
          <cell r="E3474" t="str">
            <v>VON PUTCHORN</v>
          </cell>
          <cell r="F3474" t="str">
            <v>0030000476567</v>
          </cell>
        </row>
        <row r="3475">
          <cell r="B3475" t="str">
            <v>ប៉ាង មុនីរតន៍</v>
          </cell>
          <cell r="C3475">
            <v>2881400246</v>
          </cell>
          <cell r="D3475" t="str">
            <v>ប៉ាង មុនីរតន៍</v>
          </cell>
          <cell r="E3475" t="str">
            <v>PANG MONYROTH</v>
          </cell>
          <cell r="F3475" t="str">
            <v>0030000476494</v>
          </cell>
        </row>
        <row r="3476">
          <cell r="B3476" t="str">
            <v>ទី វិសាលសិទ្ធិ</v>
          </cell>
          <cell r="C3476">
            <v>1960700072</v>
          </cell>
          <cell r="D3476" t="str">
            <v>ទី វិសាលសិទ្ធិ</v>
          </cell>
          <cell r="E3476" t="str">
            <v>TY VISALSITH</v>
          </cell>
          <cell r="F3476" t="str">
            <v>0030000476516</v>
          </cell>
        </row>
        <row r="3477">
          <cell r="B3477" t="str">
            <v>សឹម ឆៃលី</v>
          </cell>
          <cell r="C3477">
            <v>1952000061</v>
          </cell>
          <cell r="D3477" t="str">
            <v>សឹម ឆៃលី</v>
          </cell>
          <cell r="E3477" t="str">
            <v>SEOM CHHAILY</v>
          </cell>
          <cell r="F3477" t="str">
            <v>0030000491973</v>
          </cell>
        </row>
        <row r="3478">
          <cell r="B3478" t="str">
            <v>ប៉ូវ ចាន់ថា</v>
          </cell>
          <cell r="C3478">
            <v>1881500136</v>
          </cell>
          <cell r="D3478" t="str">
            <v>ប៉ូវ ចាន់ថា</v>
          </cell>
          <cell r="E3478" t="str">
            <v>POV CHANTHA</v>
          </cell>
          <cell r="F3478" t="str">
            <v>0030000476583</v>
          </cell>
        </row>
        <row r="3479">
          <cell r="B3479" t="str">
            <v>ខួន មករា</v>
          </cell>
          <cell r="C3479">
            <v>1882100682</v>
          </cell>
          <cell r="D3479" t="str">
            <v>ខួន មករា</v>
          </cell>
          <cell r="E3479" t="str">
            <v>KHUON MAKARA</v>
          </cell>
          <cell r="F3479" t="str">
            <v>0030000476548</v>
          </cell>
        </row>
        <row r="3480">
          <cell r="B3480" t="str">
            <v>សាញ់ វិបុល</v>
          </cell>
          <cell r="C3480">
            <v>1920700230</v>
          </cell>
          <cell r="D3480" t="str">
            <v>សាញ់ វិបុល</v>
          </cell>
          <cell r="E3480" t="str">
            <v>SANH VIBOL</v>
          </cell>
          <cell r="F3480" t="str">
            <v>0030000476486</v>
          </cell>
        </row>
        <row r="3481">
          <cell r="B3481" t="str">
            <v>បឿន តាក់</v>
          </cell>
          <cell r="C3481">
            <v>1930700228</v>
          </cell>
          <cell r="D3481" t="str">
            <v>បឿន តាក់</v>
          </cell>
          <cell r="E3481" t="str">
            <v>BOEUN TAK</v>
          </cell>
          <cell r="F3481" t="str">
            <v>0030000491647</v>
          </cell>
        </row>
        <row r="3482">
          <cell r="B3482" t="str">
            <v>អេង សុខយោ</v>
          </cell>
          <cell r="C3482">
            <v>1851000079</v>
          </cell>
          <cell r="D3482" t="str">
            <v>អេង សុខយោ</v>
          </cell>
          <cell r="E3482" t="str">
            <v>ENG SOKYO</v>
          </cell>
          <cell r="F3482" t="str">
            <v>0030000491768</v>
          </cell>
        </row>
        <row r="3483">
          <cell r="B3483" t="str">
            <v>ហាក់ ផានិត</v>
          </cell>
          <cell r="C3483">
            <v>1870300491</v>
          </cell>
          <cell r="D3483" t="str">
            <v>ហាក់ ផានិត</v>
          </cell>
          <cell r="E3483" t="str">
            <v>HAK PHANITH</v>
          </cell>
          <cell r="F3483" t="str">
            <v>0030000491914</v>
          </cell>
        </row>
        <row r="3484">
          <cell r="B3484" t="str">
            <v>ឡៅ សុផល</v>
          </cell>
          <cell r="C3484">
            <v>1951800018</v>
          </cell>
          <cell r="D3484" t="str">
            <v>ឡៅ សុផល</v>
          </cell>
          <cell r="E3484" t="str">
            <v>LAO SOPHAL</v>
          </cell>
          <cell r="F3484" t="str">
            <v>0030000491825</v>
          </cell>
        </row>
        <row r="3485">
          <cell r="B3485" t="str">
            <v>ណែត បូរ៉ា</v>
          </cell>
          <cell r="C3485">
            <v>1900700239</v>
          </cell>
          <cell r="D3485" t="str">
            <v>ណែត បូរ៉ា</v>
          </cell>
          <cell r="E3485" t="str">
            <v>NET BORA</v>
          </cell>
          <cell r="F3485" t="str">
            <v>0030000491639</v>
          </cell>
        </row>
        <row r="3486">
          <cell r="B3486" t="str">
            <v>ឆាន ស៊ាងអេង</v>
          </cell>
          <cell r="C3486">
            <v>1901400205</v>
          </cell>
          <cell r="D3486" t="str">
            <v>ឆាន ស៊ាងអេង</v>
          </cell>
          <cell r="E3486" t="str">
            <v>CHHAN SEANGENG</v>
          </cell>
          <cell r="F3486" t="str">
            <v>0030000476575</v>
          </cell>
        </row>
        <row r="3487">
          <cell r="B3487" t="str">
            <v>ដន ដារ៉ា</v>
          </cell>
          <cell r="C3487">
            <v>1872100487</v>
          </cell>
          <cell r="D3487" t="str">
            <v>ដន ដារ៉ា</v>
          </cell>
          <cell r="E3487" t="str">
            <v>DORN DARA</v>
          </cell>
          <cell r="F3487" t="str">
            <v>0030000476397</v>
          </cell>
        </row>
        <row r="3488">
          <cell r="B3488" t="str">
            <v>លី ណាក់</v>
          </cell>
          <cell r="C3488">
            <v>1890700321</v>
          </cell>
          <cell r="D3488" t="str">
            <v>លី ណាក់</v>
          </cell>
          <cell r="E3488" t="str">
            <v>LY NAK</v>
          </cell>
          <cell r="F3488" t="str">
            <v>0030000491868</v>
          </cell>
        </row>
        <row r="3489">
          <cell r="B3489" t="str">
            <v>អ៊ុក សុវណ្ណមុនី</v>
          </cell>
          <cell r="C3489">
            <v>1832100596</v>
          </cell>
          <cell r="D3489" t="str">
            <v>អ៊ុក សុវណ្ណមុនី</v>
          </cell>
          <cell r="E3489" t="str">
            <v>UK SOVANNMONI</v>
          </cell>
          <cell r="F3489" t="str">
            <v>0030000238135</v>
          </cell>
        </row>
        <row r="3490">
          <cell r="B3490" t="str">
            <v>ប៊ូ សំអាត</v>
          </cell>
          <cell r="C3490">
            <v>1810700283</v>
          </cell>
          <cell r="D3490" t="str">
            <v>ប៊ូ សំអាត</v>
          </cell>
          <cell r="E3490" t="str">
            <v>BOU SAM ATH</v>
          </cell>
          <cell r="F3490" t="str">
            <v>0470000107391</v>
          </cell>
        </row>
        <row r="3491">
          <cell r="B3491" t="str">
            <v>យ៉ត វណ្ណៈ</v>
          </cell>
          <cell r="C3491">
            <v>1870700262</v>
          </cell>
          <cell r="D3491" t="str">
            <v>យ៉ត វណ្ណៈ</v>
          </cell>
          <cell r="E3491" t="str">
            <v>YORT VANNAK</v>
          </cell>
          <cell r="F3491" t="str">
            <v>0470000106913</v>
          </cell>
        </row>
        <row r="3492">
          <cell r="B3492" t="str">
            <v>សំ សាំង</v>
          </cell>
          <cell r="C3492">
            <v>1830700455</v>
          </cell>
          <cell r="D3492" t="str">
            <v>សំ សាំង</v>
          </cell>
          <cell r="E3492" t="str">
            <v>SAM SAING</v>
          </cell>
          <cell r="F3492" t="str">
            <v>0470000107529</v>
          </cell>
        </row>
        <row r="3493">
          <cell r="B3493" t="str">
            <v>មុត ពិសិដ្ឋ</v>
          </cell>
          <cell r="C3493">
            <v>1881000094</v>
          </cell>
          <cell r="D3493" t="str">
            <v>មុត ពិសិដ្ឋ</v>
          </cell>
          <cell r="E3493" t="str">
            <v>MUT PISETH</v>
          </cell>
          <cell r="F3493" t="str">
            <v>0030000453478</v>
          </cell>
        </row>
        <row r="3494">
          <cell r="B3494" t="str">
            <v>នេត សូរិន</v>
          </cell>
          <cell r="C3494">
            <v>1900700220</v>
          </cell>
          <cell r="D3494" t="str">
            <v>នេត សូរិន</v>
          </cell>
          <cell r="E3494" t="str">
            <v>NET SORIN</v>
          </cell>
          <cell r="F3494" t="str">
            <v>0470000107006</v>
          </cell>
        </row>
        <row r="3495">
          <cell r="B3495" t="str">
            <v>មិន សំរុង</v>
          </cell>
          <cell r="C3495">
            <v>1910700107</v>
          </cell>
          <cell r="D3495" t="str">
            <v>មិន សំរុង</v>
          </cell>
          <cell r="E3495" t="str">
            <v>MIN SAMRONG</v>
          </cell>
          <cell r="F3495" t="str">
            <v>0470000107405</v>
          </cell>
        </row>
        <row r="3496">
          <cell r="B3496" t="str">
            <v>ចក់ ឈន់</v>
          </cell>
          <cell r="C3496">
            <v>1891400227</v>
          </cell>
          <cell r="D3496" t="str">
            <v>ចក់ ឈន់</v>
          </cell>
          <cell r="E3496" t="str">
            <v>CHORK CHHUN</v>
          </cell>
          <cell r="F3496" t="str">
            <v>0470000204818</v>
          </cell>
        </row>
        <row r="3497">
          <cell r="B3497" t="str">
            <v>សេង ផុក</v>
          </cell>
          <cell r="C3497">
            <v>1790700182</v>
          </cell>
          <cell r="D3497" t="str">
            <v>សេង ផុក</v>
          </cell>
          <cell r="E3497" t="str">
            <v>SENG PHOK</v>
          </cell>
          <cell r="F3497" t="str">
            <v>0650000020267</v>
          </cell>
        </row>
        <row r="3498">
          <cell r="B3498" t="str">
            <v>ង៉ែត សុភ័ក្រ</v>
          </cell>
          <cell r="C3498">
            <v>1931800031</v>
          </cell>
          <cell r="D3498" t="str">
            <v>ង៉ែត សុភ័ក្រ</v>
          </cell>
          <cell r="E3498" t="str">
            <v>NGET SOPHEAK</v>
          </cell>
          <cell r="F3498" t="str">
            <v>0470000107208</v>
          </cell>
        </row>
        <row r="3499">
          <cell r="B3499" t="str">
            <v>នាង ភស់</v>
          </cell>
          <cell r="C3499">
            <v>1930700172</v>
          </cell>
          <cell r="D3499" t="str">
            <v>នាង ភស់</v>
          </cell>
          <cell r="E3499" t="str">
            <v>NEANG PHORS</v>
          </cell>
          <cell r="F3499" t="str">
            <v>0470000107243</v>
          </cell>
        </row>
        <row r="3500">
          <cell r="B3500" t="str">
            <v>សេង ឡៅហ៊ូ</v>
          </cell>
          <cell r="C3500">
            <v>1904800006</v>
          </cell>
          <cell r="D3500" t="str">
            <v>សេង ឡៅហ៊ូ</v>
          </cell>
          <cell r="E3500" t="str">
            <v>SENG LAOHOU</v>
          </cell>
          <cell r="F3500" t="str">
            <v>0470000106816</v>
          </cell>
        </row>
        <row r="3501">
          <cell r="B3501" t="str">
            <v>ពេជ រ៉ាត់ទី</v>
          </cell>
          <cell r="C3501">
            <v>1900700156</v>
          </cell>
          <cell r="D3501" t="str">
            <v>ពេជ រ៉ាត់ទី</v>
          </cell>
          <cell r="E3501" t="str">
            <v>PICH RATY</v>
          </cell>
          <cell r="F3501" t="str">
            <v>0470000106875</v>
          </cell>
        </row>
        <row r="3502">
          <cell r="B3502" t="str">
            <v>ម៉ន ចាន់ណា</v>
          </cell>
          <cell r="C3502">
            <v>1880300346</v>
          </cell>
          <cell r="D3502" t="str">
            <v>ម៉ន ចាន់ណា</v>
          </cell>
          <cell r="E3502" t="str">
            <v>MAN CHANNA</v>
          </cell>
          <cell r="F3502" t="str">
            <v>0470000204777</v>
          </cell>
        </row>
        <row r="3503">
          <cell r="B3503" t="str">
            <v>ឡាប វណ្ណឌី</v>
          </cell>
          <cell r="C3503">
            <v>1920800212</v>
          </cell>
          <cell r="D3503" t="str">
            <v>ឡាប វណ្ណឌី</v>
          </cell>
          <cell r="E3503" t="str">
            <v>LAP VANNDY</v>
          </cell>
          <cell r="F3503" t="str">
            <v>0470000107286</v>
          </cell>
        </row>
        <row r="3504">
          <cell r="B3504" t="str">
            <v>មុយ ឆេងមឿន</v>
          </cell>
          <cell r="C3504">
            <v>1860600239</v>
          </cell>
          <cell r="D3504" t="str">
            <v>មុយ ឆេងមឿន</v>
          </cell>
          <cell r="E3504" t="str">
            <v>MUY CHHENG MOEURN</v>
          </cell>
          <cell r="F3504" t="str">
            <v>0470000106905</v>
          </cell>
        </row>
        <row r="3505">
          <cell r="B3505" t="str">
            <v>ជន ដារ៉ា</v>
          </cell>
          <cell r="C3505">
            <v>1920800276</v>
          </cell>
          <cell r="D3505" t="str">
            <v>ជន ដារ៉ា</v>
          </cell>
          <cell r="E3505" t="str">
            <v>CHON DARA</v>
          </cell>
          <cell r="F3505" t="str">
            <v>0470000106948</v>
          </cell>
        </row>
        <row r="3506">
          <cell r="B3506" t="str">
            <v>វ៉ិច សារឿង</v>
          </cell>
          <cell r="C3506">
            <v>1920200172</v>
          </cell>
          <cell r="D3506" t="str">
            <v>វ៉ិច សារឿង</v>
          </cell>
          <cell r="E3506" t="str">
            <v>VECH SAROEURNG</v>
          </cell>
          <cell r="F3506" t="str">
            <v>0470000107413</v>
          </cell>
        </row>
        <row r="3507">
          <cell r="B3507" t="str">
            <v>លឹម គីមឆែ</v>
          </cell>
          <cell r="C3507">
            <v>1900700323</v>
          </cell>
          <cell r="D3507" t="str">
            <v>លឹម គីមឆែ</v>
          </cell>
          <cell r="E3507" t="str">
            <v>LIM KIMCHHE</v>
          </cell>
          <cell r="F3507" t="str">
            <v>0470000106999</v>
          </cell>
        </row>
        <row r="3508">
          <cell r="B3508" t="str">
            <v>ប៊ន អង់</v>
          </cell>
          <cell r="C3508">
            <v>1930700230</v>
          </cell>
          <cell r="D3508" t="str">
            <v>ប៊ន អង់</v>
          </cell>
          <cell r="E3508" t="str">
            <v>BORN ANG</v>
          </cell>
          <cell r="F3508" t="str">
            <v>0470000107219</v>
          </cell>
        </row>
        <row r="3509">
          <cell r="B3509" t="str">
            <v>ឌី សុនិតា</v>
          </cell>
          <cell r="C3509">
            <v>2940300445</v>
          </cell>
          <cell r="D3509" t="str">
            <v>ឌី សុនិតា</v>
          </cell>
          <cell r="E3509" t="str">
            <v>DY SONITA</v>
          </cell>
          <cell r="F3509" t="str">
            <v>0470000106883</v>
          </cell>
        </row>
        <row r="3510">
          <cell r="B3510" t="str">
            <v>ជី ប៊ុនធឿន</v>
          </cell>
          <cell r="C3510">
            <v>1920800275</v>
          </cell>
          <cell r="D3510" t="str">
            <v>ជី ប៊ុនធឿន</v>
          </cell>
          <cell r="E3510" t="str">
            <v>CHY BUNTHOEURN</v>
          </cell>
          <cell r="F3510" t="str">
            <v>0470000106848</v>
          </cell>
        </row>
        <row r="3511">
          <cell r="B3511" t="str">
            <v>ជាង វណ្ណៈ</v>
          </cell>
          <cell r="C3511">
            <v>1901200514</v>
          </cell>
          <cell r="D3511" t="str">
            <v>ជាង វណ្ណៈ</v>
          </cell>
          <cell r="E3511" t="str">
            <v>CHEANG VANNAK</v>
          </cell>
          <cell r="F3511" t="str">
            <v>0470000107596</v>
          </cell>
        </row>
        <row r="3512">
          <cell r="B3512" t="str">
            <v>ហេង ពុទ្ធិវិច្ឆិកា</v>
          </cell>
          <cell r="C3512">
            <v>1970700062</v>
          </cell>
          <cell r="D3512" t="str">
            <v>ហេង ពុទ្ធិវិច្ឆិកា</v>
          </cell>
          <cell r="E3512" t="str">
            <v>HENG POTHEVICHEKA</v>
          </cell>
          <cell r="F3512" t="str">
            <v>0470000106937</v>
          </cell>
        </row>
        <row r="3513">
          <cell r="B3513" t="str">
            <v>មុត ចិន្ដា</v>
          </cell>
          <cell r="C3513">
            <v>1781000070</v>
          </cell>
          <cell r="D3513" t="str">
            <v>មុត ចិន្ដា</v>
          </cell>
          <cell r="E3513" t="str">
            <v>MUT CHENDA</v>
          </cell>
          <cell r="F3513" t="str">
            <v>0560000041861</v>
          </cell>
        </row>
        <row r="3514">
          <cell r="B3514" t="str">
            <v>ព្រាប រ៉ាវន់</v>
          </cell>
          <cell r="C3514">
            <v>1692000215</v>
          </cell>
          <cell r="D3514" t="str">
            <v>ព្រាប រ៉ាវន់</v>
          </cell>
          <cell r="E3514" t="str">
            <v>PREAP RAVORN</v>
          </cell>
          <cell r="F3514" t="str">
            <v>0560000041818</v>
          </cell>
        </row>
        <row r="3515">
          <cell r="B3515" t="str">
            <v>នួន សំបូរ</v>
          </cell>
          <cell r="C3515">
            <v>1792000206</v>
          </cell>
          <cell r="D3515" t="str">
            <v>នួន សំបូរ</v>
          </cell>
          <cell r="E3515" t="str">
            <v>NUON SAMBO</v>
          </cell>
          <cell r="F3515" t="str">
            <v>0560000041691</v>
          </cell>
        </row>
        <row r="3516">
          <cell r="B3516" t="str">
            <v>ហាន រិទ្ធា</v>
          </cell>
          <cell r="C3516" t="str">
            <v>1801000106</v>
          </cell>
          <cell r="D3516" t="str">
            <v>ហាន រិទ្ធា</v>
          </cell>
          <cell r="E3516" t="str">
            <v>HAN RITHEA</v>
          </cell>
          <cell r="F3516" t="str">
            <v>0560000041683</v>
          </cell>
        </row>
        <row r="3517">
          <cell r="B3517" t="str">
            <v>ពុធ​ សំអាត</v>
          </cell>
          <cell r="C3517">
            <v>1770300242</v>
          </cell>
          <cell r="D3517" t="str">
            <v>ពុធ​ សំអាត</v>
          </cell>
          <cell r="E3517" t="str">
            <v>PUTH SAM ATH</v>
          </cell>
          <cell r="F3517" t="str">
            <v>0560000041257</v>
          </cell>
        </row>
        <row r="3518">
          <cell r="B3518" t="str">
            <v>ហង់ សុភាព</v>
          </cell>
          <cell r="C3518">
            <v>1802100428</v>
          </cell>
          <cell r="D3518" t="str">
            <v>ហង់ សុភាព</v>
          </cell>
          <cell r="E3518" t="str">
            <v>HANG SOPHEAP</v>
          </cell>
          <cell r="F3518" t="str">
            <v>0560000041144</v>
          </cell>
        </row>
        <row r="3519">
          <cell r="B3519" t="str">
            <v>មាស អេឡែន</v>
          </cell>
          <cell r="C3519">
            <v>2902000097</v>
          </cell>
          <cell r="D3519" t="str">
            <v>មាស អេឡែន</v>
          </cell>
          <cell r="E3519" t="str">
            <v>MEAS ELEN</v>
          </cell>
          <cell r="F3519" t="str">
            <v>0560000041411</v>
          </cell>
        </row>
        <row r="3520">
          <cell r="B3520" t="str">
            <v>ឈុំ វ៉ាត់</v>
          </cell>
          <cell r="C3520">
            <v>1891400225</v>
          </cell>
          <cell r="D3520" t="str">
            <v>ឈុំ វ៉ាត់</v>
          </cell>
          <cell r="E3520" t="str">
            <v>CHHUM VATH</v>
          </cell>
          <cell r="F3520" t="str">
            <v>0560000041357</v>
          </cell>
        </row>
        <row r="3521">
          <cell r="B3521" t="str">
            <v>ប៉ាល់ សុធា</v>
          </cell>
          <cell r="C3521">
            <v>2942000107</v>
          </cell>
          <cell r="D3521" t="str">
            <v>ប៉ាល់ សុធា</v>
          </cell>
          <cell r="E3521" t="str">
            <v>PALL SOTHEA</v>
          </cell>
          <cell r="F3521" t="str">
            <v>0560000041314</v>
          </cell>
        </row>
        <row r="3522">
          <cell r="B3522" t="str">
            <v>ហែន មេត្តា</v>
          </cell>
          <cell r="C3522">
            <v>1862000159</v>
          </cell>
          <cell r="D3522" t="str">
            <v>ហែន មេត្តា</v>
          </cell>
          <cell r="E3522" t="str">
            <v>HEN META</v>
          </cell>
          <cell r="F3522" t="str">
            <v>0570000045827</v>
          </cell>
        </row>
        <row r="3523">
          <cell r="B3523" t="str">
            <v>យ៉ាំ ហាត</v>
          </cell>
          <cell r="C3523">
            <v>1942000089</v>
          </cell>
          <cell r="D3523" t="str">
            <v>យ៉ាំ ហាត</v>
          </cell>
          <cell r="E3523" t="str">
            <v>YAM HAT</v>
          </cell>
          <cell r="F3523" t="str">
            <v>0560000075499</v>
          </cell>
        </row>
        <row r="3524">
          <cell r="B3524" t="str">
            <v>ផាន់ សម្បត្ដិ</v>
          </cell>
          <cell r="C3524">
            <v>1862100382</v>
          </cell>
          <cell r="D3524" t="str">
            <v>ផាន់ សម្បត្ដិ</v>
          </cell>
          <cell r="E3524" t="str">
            <v>PHAN SAMBATH</v>
          </cell>
          <cell r="F3524" t="str">
            <v>0560000041667</v>
          </cell>
        </row>
        <row r="3525">
          <cell r="B3525" t="str">
            <v>អ៊ុក ម៉ារ៉ា</v>
          </cell>
          <cell r="C3525">
            <v>2852000075</v>
          </cell>
          <cell r="D3525" t="str">
            <v>អ៊ុក ម៉ារ៉ា</v>
          </cell>
          <cell r="E3525" t="str">
            <v>UK MARA</v>
          </cell>
          <cell r="F3525" t="str">
            <v>0560000041349</v>
          </cell>
        </row>
        <row r="3526">
          <cell r="B3526" t="str">
            <v>ឡុន លាង</v>
          </cell>
          <cell r="C3526">
            <v>1870300478</v>
          </cell>
          <cell r="D3526" t="str">
            <v>ឡុន លាង</v>
          </cell>
          <cell r="E3526" t="str">
            <v>LUN LEANG</v>
          </cell>
          <cell r="F3526" t="str">
            <v>0560000041306</v>
          </cell>
        </row>
        <row r="3527">
          <cell r="B3527" t="str">
            <v>គីម សុខនី</v>
          </cell>
          <cell r="C3527">
            <v>1880800316</v>
          </cell>
          <cell r="D3527" t="str">
            <v>គីម សុខនី</v>
          </cell>
          <cell r="E3527" t="str">
            <v>KIM SOKNY</v>
          </cell>
          <cell r="F3527" t="str">
            <v>0560000041322</v>
          </cell>
        </row>
        <row r="3528">
          <cell r="B3528" t="str">
            <v>នួន រតនៈវិសាល</v>
          </cell>
          <cell r="C3528">
            <v>1881700182</v>
          </cell>
          <cell r="D3528" t="str">
            <v>នួន រតនៈវិសាល</v>
          </cell>
          <cell r="E3528" t="str">
            <v>NOUN RATHANAKVISAL</v>
          </cell>
          <cell r="F3528" t="str">
            <v>0120000216734</v>
          </cell>
        </row>
        <row r="3529">
          <cell r="B3529" t="str">
            <v>ស្រី សុវណ្ណរ៉ាត់</v>
          </cell>
          <cell r="C3529">
            <v>1942000091</v>
          </cell>
          <cell r="D3529" t="str">
            <v>ស្រី សុវណ្ណរ៉ាត់</v>
          </cell>
          <cell r="E3529" t="str">
            <v>SREY SOVANNRATH</v>
          </cell>
          <cell r="F3529" t="str">
            <v>0560000041799</v>
          </cell>
        </row>
        <row r="3530">
          <cell r="B3530" t="str">
            <v>ផាន់ សុភាព</v>
          </cell>
          <cell r="C3530" t="str">
            <v>1881400286</v>
          </cell>
          <cell r="D3530" t="str">
            <v>ផាន់ សុភាព</v>
          </cell>
          <cell r="E3530" t="str">
            <v>PHAN SOPHEAP</v>
          </cell>
          <cell r="F3530">
            <v>560000041764</v>
          </cell>
        </row>
        <row r="3531">
          <cell r="B3531" t="str">
            <v>ឌុក សុភារិន</v>
          </cell>
          <cell r="C3531">
            <v>1830700337</v>
          </cell>
          <cell r="D3531" t="str">
            <v>ឌុក សុភារិន</v>
          </cell>
          <cell r="E3531" t="str">
            <v>DUK SOPHEARIN</v>
          </cell>
          <cell r="F3531" t="str">
            <v>0560000041497</v>
          </cell>
        </row>
        <row r="3532">
          <cell r="B3532" t="str">
            <v>យិន សុខា</v>
          </cell>
          <cell r="C3532">
            <v>1782100215</v>
          </cell>
          <cell r="D3532" t="str">
            <v>យិន សុខា</v>
          </cell>
          <cell r="E3532" t="str">
            <v>YIN SOKHA</v>
          </cell>
          <cell r="F3532" t="str">
            <v>0560000041721</v>
          </cell>
        </row>
        <row r="3533">
          <cell r="B3533" t="str">
            <v>គឹម រិត</v>
          </cell>
          <cell r="C3533">
            <v>1852000177</v>
          </cell>
          <cell r="D3533" t="str">
            <v>គឹម រិត</v>
          </cell>
          <cell r="E3533" t="str">
            <v>KIM RITH</v>
          </cell>
          <cell r="F3533" t="str">
            <v>0560000041373</v>
          </cell>
        </row>
        <row r="3534">
          <cell r="B3534" t="str">
            <v>ហូយ គឹមឈាង</v>
          </cell>
          <cell r="C3534">
            <v>1950200104</v>
          </cell>
          <cell r="D3534" t="str">
            <v>ហូយ គឹមឈាង</v>
          </cell>
          <cell r="E3534" t="str">
            <v>HOY KOEMCHHEANG</v>
          </cell>
          <cell r="F3534" t="str">
            <v>0560000041659</v>
          </cell>
        </row>
        <row r="3535">
          <cell r="B3535" t="str">
            <v>អែម សង្វារ</v>
          </cell>
          <cell r="C3535">
            <v>2962000089</v>
          </cell>
          <cell r="D3535" t="str">
            <v>អែម សង្វារ</v>
          </cell>
          <cell r="E3535" t="str">
            <v>EM SONGVA</v>
          </cell>
          <cell r="F3535" t="str">
            <v>0560000041594</v>
          </cell>
        </row>
        <row r="3536">
          <cell r="B3536" t="str">
            <v>សាញ់ ប្រសាល</v>
          </cell>
          <cell r="C3536">
            <v>1932000141</v>
          </cell>
          <cell r="D3536" t="str">
            <v>សាញ់ ប្រសាល</v>
          </cell>
          <cell r="E3536" t="str">
            <v>SANHH BRSAL</v>
          </cell>
          <cell r="F3536" t="str">
            <v>0560000041829</v>
          </cell>
        </row>
        <row r="3537">
          <cell r="B3537" t="str">
            <v>គឹម សំអុន</v>
          </cell>
          <cell r="C3537">
            <v>1842000180</v>
          </cell>
          <cell r="D3537" t="str">
            <v>គឹម សំអុន</v>
          </cell>
          <cell r="E3537" t="str">
            <v>KIM SAM ONN</v>
          </cell>
          <cell r="F3537" t="str">
            <v>0560000041543</v>
          </cell>
        </row>
        <row r="3538">
          <cell r="B3538" t="str">
            <v>ចាន់ សំអុល</v>
          </cell>
          <cell r="C3538">
            <v>1842000195</v>
          </cell>
          <cell r="D3538" t="str">
            <v>ចាន់ សំអុល</v>
          </cell>
          <cell r="E3538" t="str">
            <v>CHAN SAM OL</v>
          </cell>
          <cell r="F3538" t="str">
            <v>0560000041616</v>
          </cell>
        </row>
        <row r="3539">
          <cell r="B3539" t="str">
            <v>ឃុន រង្សី</v>
          </cell>
          <cell r="C3539">
            <v>1872000235</v>
          </cell>
          <cell r="D3539" t="str">
            <v>ឃុន រង្សី</v>
          </cell>
          <cell r="E3539" t="str">
            <v>KHUN RAINGSEY</v>
          </cell>
          <cell r="F3539" t="str">
            <v>0560000041292</v>
          </cell>
        </row>
        <row r="3540">
          <cell r="B3540" t="str">
            <v>ឈួន សាវ៉េន</v>
          </cell>
          <cell r="C3540">
            <v>1840300419</v>
          </cell>
          <cell r="D3540" t="str">
            <v>ឈួន សាវ៉េន</v>
          </cell>
          <cell r="E3540" t="str">
            <v>CHHUON SAVEN</v>
          </cell>
          <cell r="F3540" t="str">
            <v>0560000041195</v>
          </cell>
        </row>
        <row r="3541">
          <cell r="B3541" t="str">
            <v>តូច សូរីណូ</v>
          </cell>
          <cell r="C3541">
            <v>1822000201</v>
          </cell>
          <cell r="D3541" t="str">
            <v>តូច សូរីណូ</v>
          </cell>
          <cell r="E3541" t="str">
            <v>TOCH SORINO</v>
          </cell>
          <cell r="F3541" t="str">
            <v>0560000041586</v>
          </cell>
        </row>
        <row r="3542">
          <cell r="B3542" t="str">
            <v>ឃី សំអូន</v>
          </cell>
          <cell r="C3542" t="str">
            <v>1810200416</v>
          </cell>
          <cell r="D3542" t="str">
            <v>ឃី សំអូន</v>
          </cell>
          <cell r="E3542" t="str">
            <v>KHY SAM AUN</v>
          </cell>
          <cell r="F3542" t="str">
            <v>0560000041632</v>
          </cell>
        </row>
        <row r="3543">
          <cell r="B3543" t="str">
            <v>ហូន សុវិច្ឆិកា</v>
          </cell>
          <cell r="C3543">
            <v>2832000067</v>
          </cell>
          <cell r="D3543" t="str">
            <v>ហូន សុវិច្ឆិកា</v>
          </cell>
          <cell r="E3543" t="str">
            <v>HAUN SOVICHHIKA</v>
          </cell>
          <cell r="F3543" t="str">
            <v>0560000041877</v>
          </cell>
        </row>
        <row r="3544">
          <cell r="B3544" t="str">
            <v>ម៉ា សូរិយា</v>
          </cell>
          <cell r="C3544">
            <v>1822000203</v>
          </cell>
          <cell r="D3544" t="str">
            <v>ម៉ា សូរិយា</v>
          </cell>
          <cell r="E3544" t="str">
            <v>MA SORYA</v>
          </cell>
          <cell r="F3544" t="str">
            <v>0560000041845</v>
          </cell>
        </row>
        <row r="3545">
          <cell r="B3545" t="str">
            <v>ប៉ែន ចរិយា</v>
          </cell>
          <cell r="C3545">
            <v>2882000129</v>
          </cell>
          <cell r="D3545" t="str">
            <v>ប៉ែន ចរិយា</v>
          </cell>
          <cell r="E3545" t="str">
            <v>PEN CHAKRIYA</v>
          </cell>
          <cell r="F3545" t="str">
            <v>0560000041427</v>
          </cell>
        </row>
        <row r="3546">
          <cell r="B3546" t="str">
            <v>គឹម យាន</v>
          </cell>
          <cell r="C3546">
            <v>1890800330</v>
          </cell>
          <cell r="D3546" t="str">
            <v>គឹម យាន</v>
          </cell>
          <cell r="E3546" t="str">
            <v>KIM YEAN</v>
          </cell>
          <cell r="F3546" t="str">
            <v>0560000041535</v>
          </cell>
        </row>
        <row r="3547">
          <cell r="B3547" t="str">
            <v>ជា ភិរុណ</v>
          </cell>
          <cell r="C3547">
            <v>1811200323</v>
          </cell>
          <cell r="D3547" t="str">
            <v>ជា ភិរុណ</v>
          </cell>
          <cell r="E3547" t="str">
            <v>CHEA PHIRUN</v>
          </cell>
          <cell r="F3547" t="str">
            <v>0560000041478</v>
          </cell>
        </row>
        <row r="3548">
          <cell r="B3548" t="str">
            <v>សួស រ៉ាម៉េត</v>
          </cell>
          <cell r="C3548">
            <v>1882000194</v>
          </cell>
          <cell r="D3548" t="str">
            <v>សួស រ៉ាម៉េត</v>
          </cell>
          <cell r="E3548" t="str">
            <v>SOUS RAMET</v>
          </cell>
          <cell r="F3548" t="str">
            <v>0560000041365</v>
          </cell>
        </row>
        <row r="3549">
          <cell r="B3549" t="str">
            <v>គង់ ភារិន្ទ</v>
          </cell>
          <cell r="C3549">
            <v>1822000220</v>
          </cell>
          <cell r="D3549" t="str">
            <v>គង់ ភារិន្ទ</v>
          </cell>
          <cell r="E3549" t="str">
            <v>KONG PHEARIN</v>
          </cell>
          <cell r="F3549" t="str">
            <v>0500000102547</v>
          </cell>
        </row>
        <row r="3550">
          <cell r="B3550" t="str">
            <v>កោះ ទី</v>
          </cell>
          <cell r="C3550">
            <v>1751000086</v>
          </cell>
          <cell r="D3550" t="str">
            <v>កោះ ទី</v>
          </cell>
          <cell r="E3550" t="str">
            <v>KOH TY</v>
          </cell>
          <cell r="F3550" t="str">
            <v>0560000041489</v>
          </cell>
        </row>
        <row r="3551">
          <cell r="B3551" t="str">
            <v>ស៊ឹម សុខខែង</v>
          </cell>
          <cell r="C3551">
            <v>1850800240</v>
          </cell>
          <cell r="D3551" t="str">
            <v>ស៊ឹម សុខខែង</v>
          </cell>
          <cell r="E3551" t="str">
            <v>SIM SOKHENG</v>
          </cell>
          <cell r="F3551" t="str">
            <v>0560000041397</v>
          </cell>
        </row>
        <row r="3552">
          <cell r="B3552" t="str">
            <v>ចក់ រតនា</v>
          </cell>
          <cell r="C3552">
            <v>1891400301</v>
          </cell>
          <cell r="D3552" t="str">
            <v>ចក់ រតនា</v>
          </cell>
          <cell r="E3552" t="str">
            <v>CHORK RATANA</v>
          </cell>
          <cell r="F3552" t="str">
            <v>0560000041853</v>
          </cell>
        </row>
        <row r="3553">
          <cell r="B3553" t="str">
            <v>អៀម ឌីណាវ</v>
          </cell>
          <cell r="C3553">
            <v>1900100151</v>
          </cell>
          <cell r="D3553" t="str">
            <v>អៀម ឌីណាវ</v>
          </cell>
          <cell r="E3553" t="str">
            <v>AIEM DYNAV</v>
          </cell>
          <cell r="F3553" t="str">
            <v>0560000041284</v>
          </cell>
        </row>
        <row r="3554">
          <cell r="B3554" t="str">
            <v>អ៊ូ ស៊ីណា</v>
          </cell>
          <cell r="C3554">
            <v>1920400161</v>
          </cell>
          <cell r="D3554" t="str">
            <v>អ៊ូ ស៊ីណា</v>
          </cell>
          <cell r="E3554" t="str">
            <v>OU SINA</v>
          </cell>
          <cell r="F3554" t="str">
            <v>0560000041403</v>
          </cell>
        </row>
        <row r="3555">
          <cell r="B3555" t="str">
            <v>សុន សៃ</v>
          </cell>
          <cell r="C3555">
            <v>1940400102</v>
          </cell>
          <cell r="D3555" t="str">
            <v>សុន សៃ</v>
          </cell>
          <cell r="E3555" t="str">
            <v>SON SAY</v>
          </cell>
          <cell r="F3555" t="str">
            <v>0560000041187</v>
          </cell>
        </row>
        <row r="3556">
          <cell r="B3556" t="str">
            <v>សាំង វ៉ន</v>
          </cell>
          <cell r="C3556">
            <v>1892100522</v>
          </cell>
          <cell r="D3556" t="str">
            <v>សាំង វ៉ន</v>
          </cell>
          <cell r="E3556" t="str">
            <v>SANG VORN</v>
          </cell>
          <cell r="F3556" t="str">
            <v>0560000041802</v>
          </cell>
        </row>
        <row r="3557">
          <cell r="B3557" t="str">
            <v>ឈឹម សុជាតិប៉ូលីន</v>
          </cell>
          <cell r="C3557">
            <v>1900800209</v>
          </cell>
          <cell r="D3557" t="str">
            <v>ឈឹម សុជាតិប៉ូលីន</v>
          </cell>
          <cell r="E3557" t="str">
            <v>CHHIM SOCHEATPOLIN</v>
          </cell>
          <cell r="F3557" t="str">
            <v>0560000041934</v>
          </cell>
        </row>
        <row r="3558">
          <cell r="B3558" t="str">
            <v>យ៉ាន់ សុភ័ក្ត្រ</v>
          </cell>
          <cell r="C3558">
            <v>1921400128</v>
          </cell>
          <cell r="D3558" t="str">
            <v>យ៉ាន់ សុភ័ក្ត្រ</v>
          </cell>
          <cell r="E3558" t="str">
            <v>YANN SOPHEAK</v>
          </cell>
          <cell r="F3558" t="str">
            <v>0560000041241</v>
          </cell>
        </row>
        <row r="3559">
          <cell r="B3559" t="str">
            <v>នៅ គង្គា</v>
          </cell>
          <cell r="C3559">
            <v>1912000163</v>
          </cell>
          <cell r="D3559" t="str">
            <v>នៅ គង្គា</v>
          </cell>
          <cell r="E3559" t="str">
            <v>NEOU KONGKEA</v>
          </cell>
          <cell r="F3559" t="str">
            <v>0560000041438</v>
          </cell>
        </row>
        <row r="3560">
          <cell r="B3560" t="str">
            <v>ចេន សុវណ្ណារាជ</v>
          </cell>
          <cell r="C3560">
            <v>1962000045</v>
          </cell>
          <cell r="D3560" t="str">
            <v>ចេន សុវណ្ណារាជ</v>
          </cell>
          <cell r="E3560" t="str">
            <v>CHAIN SOVANNAREACH</v>
          </cell>
          <cell r="F3560" t="str">
            <v>0560000041788</v>
          </cell>
        </row>
        <row r="3561">
          <cell r="B3561" t="str">
            <v>ទ្រី សុខេង</v>
          </cell>
          <cell r="C3561">
            <v>1952100141</v>
          </cell>
          <cell r="D3561" t="str">
            <v>ទ្រី សុខេង</v>
          </cell>
          <cell r="E3561" t="str">
            <v>TRY SOKHENG</v>
          </cell>
          <cell r="F3561" t="str">
            <v>0560000041276</v>
          </cell>
        </row>
        <row r="3562">
          <cell r="B3562" t="str">
            <v>អ៊ីម គីមឡុង</v>
          </cell>
          <cell r="C3562">
            <v>1930800227</v>
          </cell>
          <cell r="D3562" t="str">
            <v>អ៊ីម គីមឡុង</v>
          </cell>
          <cell r="E3562" t="str">
            <v>IM KIMLONG</v>
          </cell>
          <cell r="F3562" t="str">
            <v>0560000041713</v>
          </cell>
        </row>
        <row r="3563">
          <cell r="B3563" t="str">
            <v>យ៉ា សូម៉ារ៉េត</v>
          </cell>
          <cell r="C3563">
            <v>1791200103</v>
          </cell>
          <cell r="D3563" t="str">
            <v>យ៉ា សូម៉ារ៉េត</v>
          </cell>
          <cell r="E3563" t="str">
            <v>YA SOMARETH</v>
          </cell>
          <cell r="F3563" t="str">
            <v>0560000041446</v>
          </cell>
        </row>
        <row r="3564">
          <cell r="B3564" t="str">
            <v>នៀ សុភារ៉ា</v>
          </cell>
          <cell r="C3564">
            <v>1862000239</v>
          </cell>
          <cell r="D3564" t="str">
            <v>នៀ សុភារ៉ា</v>
          </cell>
          <cell r="E3564" t="str">
            <v>NIA SOPHEARA</v>
          </cell>
          <cell r="F3564" t="str">
            <v>0560000041756</v>
          </cell>
        </row>
        <row r="3565">
          <cell r="B3565" t="str">
            <v>ប៉ាង ទិត្ថា</v>
          </cell>
          <cell r="C3565">
            <v>1922000154</v>
          </cell>
          <cell r="D3565" t="str">
            <v>ប៉ាង ទិត្ថា</v>
          </cell>
          <cell r="E3565" t="str">
            <v>PANG TITHA</v>
          </cell>
          <cell r="F3565" t="str">
            <v>0560000041648</v>
          </cell>
        </row>
        <row r="3566">
          <cell r="B3566" t="str">
            <v>យ៉ែម វីរៈ</v>
          </cell>
          <cell r="C3566">
            <v>1960400066</v>
          </cell>
          <cell r="D3566" t="str">
            <v>យ៉ែម វីរៈ</v>
          </cell>
          <cell r="E3566" t="str">
            <v>YEM VIRAK</v>
          </cell>
          <cell r="F3566" t="str">
            <v>0560000041527</v>
          </cell>
        </row>
        <row r="3567">
          <cell r="B3567" t="str">
            <v>ទុំ សៅផល្លា</v>
          </cell>
          <cell r="C3567">
            <v>2892000095</v>
          </cell>
          <cell r="D3567" t="str">
            <v>ទុំ សៅផល្លា</v>
          </cell>
          <cell r="E3567" t="str">
            <v>TOM SAOPHALLA</v>
          </cell>
          <cell r="F3567" t="str">
            <v>0560000041338</v>
          </cell>
        </row>
        <row r="3568">
          <cell r="B3568" t="str">
            <v>នុត កក្កដា</v>
          </cell>
          <cell r="C3568">
            <v>2912000126</v>
          </cell>
          <cell r="D3568" t="str">
            <v>នុត កក្កដា</v>
          </cell>
          <cell r="E3568" t="str">
            <v>NUT KAKADA</v>
          </cell>
          <cell r="F3568" t="str">
            <v>0560000041381</v>
          </cell>
        </row>
        <row r="3569">
          <cell r="B3569" t="str">
            <v>វណ្ណា ឌីម៉ង់</v>
          </cell>
          <cell r="C3569">
            <v>1942100221</v>
          </cell>
          <cell r="D3569" t="str">
            <v>វណ្ណា ឌីម៉ង់</v>
          </cell>
          <cell r="E3569" t="str">
            <v>VANNA DIMONG</v>
          </cell>
          <cell r="F3569" t="str">
            <v>0560000041578</v>
          </cell>
        </row>
        <row r="3570">
          <cell r="B3570" t="str">
            <v>យ៉ាន់ រត្ថា</v>
          </cell>
          <cell r="C3570">
            <v>1902000185</v>
          </cell>
          <cell r="D3570" t="str">
            <v>យ៉ាន់ រត្ថា</v>
          </cell>
          <cell r="E3570" t="str">
            <v>YANN RATHA</v>
          </cell>
          <cell r="F3570" t="str">
            <v>0560000041233</v>
          </cell>
        </row>
        <row r="3571">
          <cell r="B3571" t="str">
            <v>យក់ ច័ន្ទពិសិដ្ឋ</v>
          </cell>
          <cell r="C3571">
            <v>1872000194</v>
          </cell>
          <cell r="D3571" t="str">
            <v>យក់ ច័ន្ទពិសិដ្ឋ</v>
          </cell>
          <cell r="E3571" t="str">
            <v>YOUK CHANPISETH</v>
          </cell>
          <cell r="F3571" t="str">
            <v>0560000041907</v>
          </cell>
        </row>
        <row r="3572">
          <cell r="B3572" t="str">
            <v>ជា ប៊ុនធិន</v>
          </cell>
          <cell r="C3572">
            <v>1920800274</v>
          </cell>
          <cell r="D3572" t="str">
            <v>ជា ប៊ុនធិន</v>
          </cell>
          <cell r="E3572" t="str">
            <v>CHEA BUNTHIN</v>
          </cell>
          <cell r="F3572" t="str">
            <v>0560000041225</v>
          </cell>
        </row>
        <row r="3573">
          <cell r="B3573" t="str">
            <v>សុខ សុឫទ្ធី</v>
          </cell>
          <cell r="C3573">
            <v>1942000090</v>
          </cell>
          <cell r="D3573" t="str">
            <v>សុខ សុឫទ្ធី</v>
          </cell>
          <cell r="E3573" t="str">
            <v>SOK SORITHY</v>
          </cell>
          <cell r="F3573" t="str">
            <v>0560000041748</v>
          </cell>
        </row>
        <row r="3574">
          <cell r="B3574" t="str">
            <v>សូ ពិសី</v>
          </cell>
          <cell r="C3574">
            <v>1832000215</v>
          </cell>
          <cell r="D3574" t="str">
            <v>សូ ពិសី</v>
          </cell>
          <cell r="E3574" t="str">
            <v>SO PISEY</v>
          </cell>
          <cell r="F3574" t="str">
            <v>0560000041508</v>
          </cell>
        </row>
        <row r="3575">
          <cell r="B3575" t="str">
            <v>អ៊ុក លីណា</v>
          </cell>
          <cell r="C3575">
            <v>1892000124</v>
          </cell>
          <cell r="D3575" t="str">
            <v>អ៊ុក លីណា</v>
          </cell>
          <cell r="E3575" t="str">
            <v>UK LINA</v>
          </cell>
          <cell r="F3575" t="str">
            <v>0560000041737</v>
          </cell>
        </row>
        <row r="3576">
          <cell r="B3576" t="str">
            <v>គង់ ចន្ទបុប្ផា</v>
          </cell>
          <cell r="C3576">
            <v>2892000096</v>
          </cell>
          <cell r="D3576" t="str">
            <v>គង់ ចន្ទបុប្ផា</v>
          </cell>
          <cell r="E3576" t="str">
            <v>KONG CHANBOPHA</v>
          </cell>
          <cell r="F3576" t="str">
            <v>0560000041926</v>
          </cell>
        </row>
        <row r="3577">
          <cell r="B3577" t="str">
            <v>ធូ សុភាព</v>
          </cell>
          <cell r="C3577">
            <v>1802100508</v>
          </cell>
          <cell r="D3577" t="str">
            <v>ធូ សុភាព</v>
          </cell>
          <cell r="E3577" t="str">
            <v>THOU SOPHEAP</v>
          </cell>
          <cell r="F3577" t="str">
            <v>0280000144528</v>
          </cell>
        </row>
        <row r="3578">
          <cell r="B3578" t="str">
            <v>មៀច បូរិទ្ធ</v>
          </cell>
          <cell r="C3578">
            <v>1692100260</v>
          </cell>
          <cell r="D3578" t="str">
            <v>មៀច បូរិទ្ធ</v>
          </cell>
          <cell r="E3578" t="str">
            <v>MIECH BORITH</v>
          </cell>
          <cell r="F3578" t="str">
            <v>0280000144986</v>
          </cell>
        </row>
        <row r="3579">
          <cell r="B3579" t="str">
            <v>ផាន់ ហេង</v>
          </cell>
          <cell r="C3579">
            <v>1832100514</v>
          </cell>
          <cell r="D3579" t="str">
            <v>ផាន់ ហេង</v>
          </cell>
          <cell r="E3579" t="str">
            <v>PHANN HENG</v>
          </cell>
          <cell r="F3579" t="str">
            <v>0280000144544</v>
          </cell>
        </row>
        <row r="3580">
          <cell r="B3580" t="str">
            <v>ឆុន ខេមរៈ</v>
          </cell>
          <cell r="C3580">
            <v>1852100409</v>
          </cell>
          <cell r="D3580" t="str">
            <v>ឆុន ខេមរៈ</v>
          </cell>
          <cell r="E3580" t="str">
            <v>CHHON KHEMARAK</v>
          </cell>
          <cell r="F3580" t="str">
            <v>0280000145303</v>
          </cell>
        </row>
        <row r="3581">
          <cell r="B3581" t="str">
            <v>ចេង យូរ៉ា</v>
          </cell>
          <cell r="C3581">
            <v>1812100456</v>
          </cell>
          <cell r="D3581" t="str">
            <v>ចេង យូរ៉ា</v>
          </cell>
          <cell r="E3581" t="str">
            <v>CHENG YOURA</v>
          </cell>
          <cell r="F3581" t="str">
            <v>0280000144625</v>
          </cell>
        </row>
        <row r="3582">
          <cell r="B3582" t="str">
            <v>ញ៉ិល ទិត្យដារ៉ា</v>
          </cell>
          <cell r="C3582">
            <v>1802100242</v>
          </cell>
          <cell r="D3582" t="str">
            <v>ញ៉ិល ទិត្យដារ៉ា</v>
          </cell>
          <cell r="E3582" t="str">
            <v>NHEL TITHDARA</v>
          </cell>
          <cell r="F3582" t="str">
            <v>0280000144878</v>
          </cell>
        </row>
        <row r="3583">
          <cell r="B3583" t="str">
            <v>ខែន ញ៉ា</v>
          </cell>
          <cell r="C3583">
            <v>1940700127</v>
          </cell>
          <cell r="D3583" t="str">
            <v>ខែន ញ៉ា</v>
          </cell>
          <cell r="E3583" t="str">
            <v>KHEN NHA</v>
          </cell>
          <cell r="F3583" t="str">
            <v>0280000144609</v>
          </cell>
        </row>
        <row r="3584">
          <cell r="B3584" t="str">
            <v>គុន សុជាតា</v>
          </cell>
          <cell r="C3584" t="str">
            <v>2912100322</v>
          </cell>
          <cell r="D3584" t="str">
            <v>គុន សុជាតា</v>
          </cell>
          <cell r="E3584" t="str">
            <v>KUN SOCHEATA</v>
          </cell>
          <cell r="F3584" t="str">
            <v>0280000144579</v>
          </cell>
        </row>
        <row r="3585">
          <cell r="B3585" t="str">
            <v>សំ សុគន្ធា</v>
          </cell>
          <cell r="C3585" t="str">
            <v>1912100358</v>
          </cell>
          <cell r="D3585" t="str">
            <v>សំ សុគន្ធា</v>
          </cell>
          <cell r="E3585" t="str">
            <v>SOM SOKUNTHEA</v>
          </cell>
          <cell r="F3585" t="str">
            <v>0280000144587</v>
          </cell>
        </row>
        <row r="3586">
          <cell r="B3586" t="str">
            <v>ឱក ឌី</v>
          </cell>
          <cell r="C3586">
            <v>1742100027</v>
          </cell>
          <cell r="D3586" t="str">
            <v>ឱក ឌី</v>
          </cell>
          <cell r="E3586" t="str">
            <v>AOK DY</v>
          </cell>
          <cell r="F3586" t="str">
            <v>0010002532277</v>
          </cell>
        </row>
        <row r="3587">
          <cell r="B3587" t="str">
            <v>នន់ ព្រហស្បតិ៍នី</v>
          </cell>
          <cell r="C3587">
            <v>2852100179</v>
          </cell>
          <cell r="D3587" t="str">
            <v>នន់ ព្រហស្បតិ៍នី</v>
          </cell>
          <cell r="E3587" t="str">
            <v>NOUN PROHORSNY</v>
          </cell>
          <cell r="F3587" t="str">
            <v>0280000144552</v>
          </cell>
        </row>
        <row r="3588">
          <cell r="B3588" t="str">
            <v>ណុន សំណាង</v>
          </cell>
          <cell r="C3588">
            <v>2892100226</v>
          </cell>
          <cell r="D3588" t="str">
            <v>ណុន សំណាង</v>
          </cell>
          <cell r="E3588" t="str">
            <v>NON SAMNANG</v>
          </cell>
          <cell r="F3588" t="str">
            <v>0280000144668</v>
          </cell>
        </row>
        <row r="3589">
          <cell r="B3589" t="str">
            <v>អ៊ិន ហាក់</v>
          </cell>
          <cell r="C3589">
            <v>1932100309</v>
          </cell>
          <cell r="D3589" t="str">
            <v>អ៊ិន ហាក់</v>
          </cell>
          <cell r="E3589" t="str">
            <v>IN HAK</v>
          </cell>
          <cell r="F3589" t="str">
            <v>0080000724495</v>
          </cell>
        </row>
        <row r="3590">
          <cell r="B3590" t="str">
            <v>យឿង អាយស្រ៊ុន</v>
          </cell>
          <cell r="C3590">
            <v>2802100115</v>
          </cell>
          <cell r="D3590" t="str">
            <v>យឿង អាយស្រ៊ុន</v>
          </cell>
          <cell r="E3590" t="str">
            <v>YOEUNG AYSRUN</v>
          </cell>
          <cell r="F3590" t="str">
            <v>0280000144862</v>
          </cell>
        </row>
        <row r="3591">
          <cell r="B3591" t="str">
            <v>ឡាយ យូល័យ</v>
          </cell>
          <cell r="C3591">
            <v>2872100249</v>
          </cell>
          <cell r="D3591" t="str">
            <v>ឡាយ យូល័យ</v>
          </cell>
          <cell r="E3591" t="str">
            <v>LAY YOULEY</v>
          </cell>
          <cell r="F3591" t="str">
            <v>0280000144897</v>
          </cell>
        </row>
        <row r="3592">
          <cell r="B3592" t="str">
            <v>ចែម ថាវី</v>
          </cell>
          <cell r="C3592">
            <v>2902100327</v>
          </cell>
          <cell r="D3592" t="str">
            <v>ចែម ថាវី</v>
          </cell>
          <cell r="E3592" t="str">
            <v>CHAM THAVY</v>
          </cell>
          <cell r="F3592" t="str">
            <v>0280000144927</v>
          </cell>
        </row>
        <row r="3593">
          <cell r="B3593" t="str">
            <v>ភី សួស្តី</v>
          </cell>
          <cell r="C3593">
            <v>1862100475</v>
          </cell>
          <cell r="D3593" t="str">
            <v>ភី សួស្តី</v>
          </cell>
          <cell r="E3593" t="str">
            <v>PHI SOUSDEY</v>
          </cell>
          <cell r="F3593" t="str">
            <v>0280000145346</v>
          </cell>
        </row>
        <row r="3594">
          <cell r="B3594" t="str">
            <v>អ៊ុក រដ្ឋា</v>
          </cell>
          <cell r="C3594">
            <v>2912100231</v>
          </cell>
          <cell r="D3594" t="str">
            <v>អ៊ុក រដ្ឋា</v>
          </cell>
          <cell r="E3594" t="str">
            <v>OUK RATHA</v>
          </cell>
          <cell r="F3594" t="str">
            <v>0280000145133</v>
          </cell>
        </row>
        <row r="3595">
          <cell r="B3595" t="str">
            <v>សន សុភាវី</v>
          </cell>
          <cell r="C3595">
            <v>2912100214</v>
          </cell>
          <cell r="D3595" t="str">
            <v>សន សុភាវី</v>
          </cell>
          <cell r="E3595" t="str">
            <v>SAN SOPHEAVY</v>
          </cell>
          <cell r="F3595" t="str">
            <v>0280000145141</v>
          </cell>
        </row>
        <row r="3596">
          <cell r="B3596" t="str">
            <v>សេង ធារ៉ា</v>
          </cell>
          <cell r="C3596">
            <v>1820300457</v>
          </cell>
          <cell r="D3596" t="str">
            <v>សេង ធារ៉ា</v>
          </cell>
          <cell r="E3596" t="str">
            <v>SENG THEARA</v>
          </cell>
          <cell r="F3596" t="str">
            <v>0490000026023</v>
          </cell>
        </row>
        <row r="3597">
          <cell r="B3597" t="str">
            <v>ខៀវ ឌីណា</v>
          </cell>
          <cell r="C3597">
            <v>2832100163</v>
          </cell>
          <cell r="D3597" t="str">
            <v>ខៀវ ឌីណា</v>
          </cell>
          <cell r="E3597" t="str">
            <v>KHIEV DINA</v>
          </cell>
          <cell r="F3597" t="str">
            <v>0280000144781</v>
          </cell>
        </row>
        <row r="3598">
          <cell r="B3598" t="str">
            <v>ជា ចណ្ណារី</v>
          </cell>
          <cell r="C3598" t="str">
            <v>2882100302</v>
          </cell>
          <cell r="D3598" t="str">
            <v>ជា ចណ្ណារី</v>
          </cell>
          <cell r="E3598" t="str">
            <v>CHEA CHANARY</v>
          </cell>
          <cell r="F3598" t="str">
            <v>0280000144838</v>
          </cell>
        </row>
        <row r="3599">
          <cell r="B3599" t="str">
            <v>ណុម សំរុង</v>
          </cell>
          <cell r="C3599" t="str">
            <v>1872100577</v>
          </cell>
          <cell r="D3599" t="str">
            <v>ណុម សំរុង</v>
          </cell>
          <cell r="E3599" t="str">
            <v>NOM SAMRONG</v>
          </cell>
          <cell r="F3599" t="str">
            <v>0280000144943</v>
          </cell>
        </row>
        <row r="3600">
          <cell r="B3600" t="str">
            <v>ទេព រតនា</v>
          </cell>
          <cell r="C3600" t="str">
            <v>1900200108</v>
          </cell>
          <cell r="D3600" t="str">
            <v>ទេព រតនា</v>
          </cell>
          <cell r="E3600" t="str">
            <v>TEP RATHNA</v>
          </cell>
          <cell r="F3600" t="str">
            <v>0280000144811</v>
          </cell>
        </row>
        <row r="3601">
          <cell r="B3601" t="str">
            <v>សែស សារុន</v>
          </cell>
          <cell r="C3601">
            <v>2902100341</v>
          </cell>
          <cell r="D3601" t="str">
            <v>សែស សារុន</v>
          </cell>
          <cell r="E3601" t="str">
            <v>SES SARUN</v>
          </cell>
          <cell r="F3601" t="str">
            <v>0280000144803</v>
          </cell>
        </row>
        <row r="3602">
          <cell r="B3602" t="str">
            <v>ស៊ិន បូរី</v>
          </cell>
          <cell r="C3602">
            <v>1872100422</v>
          </cell>
          <cell r="D3602" t="str">
            <v>ស៊ិន បូរី</v>
          </cell>
          <cell r="E3602" t="str">
            <v>SIN BOREY</v>
          </cell>
          <cell r="F3602" t="str">
            <v>0280000144908</v>
          </cell>
        </row>
        <row r="3603">
          <cell r="B3603" t="str">
            <v>វ៉ន ស៊ីវ៉េត</v>
          </cell>
          <cell r="C3603">
            <v>1932100303</v>
          </cell>
          <cell r="D3603" t="str">
            <v>វ៉ន ស៊ីវ៉េត</v>
          </cell>
          <cell r="E3603" t="str">
            <v>VON SIVET</v>
          </cell>
          <cell r="F3603" t="str">
            <v>0280000144797</v>
          </cell>
        </row>
        <row r="3604">
          <cell r="B3604" t="str">
            <v>នៅ សិលា</v>
          </cell>
          <cell r="C3604">
            <v>1902100383</v>
          </cell>
          <cell r="D3604" t="str">
            <v>នៅ សិលា</v>
          </cell>
          <cell r="E3604" t="str">
            <v>NOV SELA</v>
          </cell>
          <cell r="F3604" t="str">
            <v>0280000144757</v>
          </cell>
        </row>
        <row r="3605">
          <cell r="B3605" t="str">
            <v>គល់ រស្មី</v>
          </cell>
          <cell r="C3605">
            <v>1862100381</v>
          </cell>
          <cell r="D3605" t="str">
            <v>គល់ រស្មី</v>
          </cell>
          <cell r="E3605" t="str">
            <v>KUL RAKSMEY</v>
          </cell>
          <cell r="F3605" t="str">
            <v>0280000144765</v>
          </cell>
        </row>
        <row r="3606">
          <cell r="B3606" t="str">
            <v>សៅ វណ្ណនឿន</v>
          </cell>
          <cell r="C3606">
            <v>2902100241</v>
          </cell>
          <cell r="D3606" t="str">
            <v>សៅ វណ្ណនឿន</v>
          </cell>
          <cell r="E3606" t="str">
            <v>SAO VANNOEURN</v>
          </cell>
          <cell r="F3606" t="str">
            <v>0280000144738</v>
          </cell>
        </row>
        <row r="3607">
          <cell r="B3607" t="str">
            <v>សុខ សោភ័ណ</v>
          </cell>
          <cell r="C3607">
            <v>2872100268</v>
          </cell>
          <cell r="D3607" t="str">
            <v>សុខ សោភ័ណ</v>
          </cell>
          <cell r="E3607" t="str">
            <v>SOK SORPHANN</v>
          </cell>
          <cell r="F3607" t="str">
            <v>0280000144827</v>
          </cell>
        </row>
        <row r="3608">
          <cell r="B3608" t="str">
            <v>កែវ វ៉ាន់ឌី</v>
          </cell>
          <cell r="C3608">
            <v>1872100379</v>
          </cell>
          <cell r="D3608" t="str">
            <v>កែវ វ៉ាន់ឌី</v>
          </cell>
          <cell r="E3608" t="str">
            <v>KEO VANDY</v>
          </cell>
          <cell r="F3608" t="str">
            <v>0280000144773</v>
          </cell>
        </row>
        <row r="3609">
          <cell r="B3609" t="str">
            <v>ណុប គឹមលី</v>
          </cell>
          <cell r="C3609">
            <v>1850700242</v>
          </cell>
          <cell r="D3609" t="str">
            <v>ណុប គឹមលី</v>
          </cell>
          <cell r="E3609" t="str">
            <v>NOP KIMLY</v>
          </cell>
          <cell r="F3609" t="str">
            <v>0280000145087</v>
          </cell>
        </row>
        <row r="3610">
          <cell r="B3610" t="str">
            <v>ហេង សារ៉ុំា</v>
          </cell>
          <cell r="C3610">
            <v>1892100271</v>
          </cell>
          <cell r="D3610" t="str">
            <v>ហេង សារ៉ុំា</v>
          </cell>
          <cell r="E3610" t="str">
            <v>HENG SARAM</v>
          </cell>
          <cell r="F3610" t="str">
            <v>0280000144994</v>
          </cell>
        </row>
        <row r="3611">
          <cell r="B3611" t="str">
            <v>ដុង ពុទ្ធាវី</v>
          </cell>
          <cell r="C3611">
            <v>2802100136</v>
          </cell>
          <cell r="D3611" t="str">
            <v>ដុង ពុទ្ធាវី</v>
          </cell>
          <cell r="E3611" t="str">
            <v>DONG PUTHEAVY</v>
          </cell>
          <cell r="F3611" t="str">
            <v>0280000145079</v>
          </cell>
        </row>
        <row r="3612">
          <cell r="B3612" t="str">
            <v>អ៊ិត លក្ខណា</v>
          </cell>
          <cell r="C3612">
            <v>2882100306</v>
          </cell>
          <cell r="D3612" t="str">
            <v>អ៊ិត លក្ខណា</v>
          </cell>
          <cell r="E3612" t="str">
            <v>ETH LEAKHANA</v>
          </cell>
          <cell r="F3612" t="str">
            <v>0280000145095</v>
          </cell>
        </row>
        <row r="3613">
          <cell r="B3613" t="str">
            <v>សុខ រចនី</v>
          </cell>
          <cell r="C3613" t="str">
            <v>2892100254</v>
          </cell>
          <cell r="D3613" t="str">
            <v>សុខ រចនី</v>
          </cell>
          <cell r="E3613" t="str">
            <v>SOK RACHANY</v>
          </cell>
          <cell r="F3613" t="str">
            <v>0280000145125</v>
          </cell>
        </row>
        <row r="3614">
          <cell r="B3614" t="str">
            <v>ស៊ុម វ៉ៃ</v>
          </cell>
          <cell r="C3614">
            <v>1862100344</v>
          </cell>
          <cell r="D3614" t="str">
            <v>ស៊ុម វ៉ៃ</v>
          </cell>
          <cell r="E3614" t="str">
            <v>SUM VEY</v>
          </cell>
          <cell r="F3614" t="str">
            <v>0280000145052</v>
          </cell>
        </row>
        <row r="3615">
          <cell r="B3615" t="str">
            <v>ឈន កេន</v>
          </cell>
          <cell r="C3615">
            <v>1850700219</v>
          </cell>
          <cell r="D3615" t="str">
            <v>ឈន កេន</v>
          </cell>
          <cell r="E3615" t="str">
            <v>CHHORN KEN</v>
          </cell>
          <cell r="F3615" t="str">
            <v>0280000145389</v>
          </cell>
        </row>
        <row r="3616">
          <cell r="B3616" t="str">
            <v>ភឿក សុភក្តិ</v>
          </cell>
          <cell r="C3616" t="str">
            <v>1902100354</v>
          </cell>
          <cell r="D3616" t="str">
            <v>ភឿក សុភក្តិ</v>
          </cell>
          <cell r="E3616" t="str">
            <v>PHOEURK SOPHEAK</v>
          </cell>
          <cell r="F3616" t="str">
            <v>0280000145036</v>
          </cell>
        </row>
        <row r="3617">
          <cell r="B3617" t="str">
            <v>កែវ ស្រីពៅ</v>
          </cell>
          <cell r="C3617" t="str">
            <v>2862100265</v>
          </cell>
          <cell r="D3617" t="str">
            <v>កែវ ស្រីពៅ</v>
          </cell>
          <cell r="E3617" t="str">
            <v>KEO SREYPOV</v>
          </cell>
          <cell r="F3617" t="str">
            <v>0280000145157</v>
          </cell>
        </row>
        <row r="3618">
          <cell r="B3618" t="str">
            <v>ជា សីហា</v>
          </cell>
          <cell r="C3618">
            <v>1911000097</v>
          </cell>
          <cell r="D3618" t="str">
            <v>ជា សីហា</v>
          </cell>
          <cell r="E3618" t="str">
            <v>CHEA SEYHA</v>
          </cell>
          <cell r="F3618" t="str">
            <v>0280000145265</v>
          </cell>
        </row>
        <row r="3619">
          <cell r="B3619" t="str">
            <v>យស់ សោភ័ណ</v>
          </cell>
          <cell r="C3619">
            <v>1792100402</v>
          </cell>
          <cell r="D3619" t="str">
            <v>យស់ សោភ័ណ</v>
          </cell>
          <cell r="E3619" t="str">
            <v>YOS SOPHOAN</v>
          </cell>
          <cell r="F3619" t="str">
            <v>0280000145001</v>
          </cell>
        </row>
        <row r="3620">
          <cell r="B3620" t="str">
            <v>ឡឹង សម្បត្តិ</v>
          </cell>
          <cell r="C3620">
            <v>1860800262</v>
          </cell>
          <cell r="D3620" t="str">
            <v>ឡឹង សម្បត្តិ</v>
          </cell>
          <cell r="E3620" t="str">
            <v>LOENG SAMBATH</v>
          </cell>
          <cell r="F3620" t="str">
            <v>0280000145214</v>
          </cell>
        </row>
        <row r="3621">
          <cell r="B3621" t="str">
            <v>ឃឿង ចន្ថា</v>
          </cell>
          <cell r="C3621">
            <v>2882100304</v>
          </cell>
          <cell r="D3621" t="str">
            <v>ឃឿង ចន្ថា</v>
          </cell>
          <cell r="E3621" t="str">
            <v>KHOEUNG CHANTHA</v>
          </cell>
          <cell r="F3621" t="str">
            <v>0280000145281</v>
          </cell>
        </row>
        <row r="3622">
          <cell r="B3622" t="str">
            <v>ឃឹម សាម៉ៃ</v>
          </cell>
          <cell r="C3622">
            <v>1862100470</v>
          </cell>
          <cell r="D3622" t="str">
            <v>ឃឹម សាម៉ៃ</v>
          </cell>
          <cell r="E3622" t="str">
            <v>KHIM SAMAEI</v>
          </cell>
          <cell r="F3622" t="str">
            <v>0280000145238</v>
          </cell>
        </row>
        <row r="3623">
          <cell r="B3623" t="str">
            <v>ឈឹម ស៊ីណា</v>
          </cell>
          <cell r="C3623">
            <v>1952100140</v>
          </cell>
          <cell r="D3623" t="str">
            <v>ឈឹម ស៊ីណា</v>
          </cell>
          <cell r="E3623" t="str">
            <v>CHHIM SINA</v>
          </cell>
          <cell r="F3623" t="str">
            <v>0280000145028</v>
          </cell>
        </row>
        <row r="3624">
          <cell r="B3624" t="str">
            <v>ហ៊ុល សៅនី</v>
          </cell>
          <cell r="C3624">
            <v>1882100402</v>
          </cell>
          <cell r="D3624" t="str">
            <v>ហ៊ុល សៅនី</v>
          </cell>
          <cell r="E3624" t="str">
            <v>HUL SAONY</v>
          </cell>
          <cell r="F3624" t="str">
            <v>0280000144854</v>
          </cell>
        </row>
        <row r="3625">
          <cell r="B3625" t="str">
            <v>ស៊ុំ សុថារ័ត្ន</v>
          </cell>
          <cell r="C3625">
            <v>1910800291</v>
          </cell>
          <cell r="D3625" t="str">
            <v>ស៊ុំ សុថារ័ត្ន</v>
          </cell>
          <cell r="E3625" t="str">
            <v>SOUM SOTHAROTH</v>
          </cell>
          <cell r="F3625" t="str">
            <v>0280000219878</v>
          </cell>
        </row>
        <row r="3626">
          <cell r="B3626" t="str">
            <v>សួន សាលី</v>
          </cell>
          <cell r="C3626">
            <v>1892100411</v>
          </cell>
          <cell r="D3626" t="str">
            <v>សួន សាលី</v>
          </cell>
          <cell r="E3626" t="str">
            <v>SOUN SALY</v>
          </cell>
          <cell r="F3626" t="str">
            <v>0250000151188</v>
          </cell>
        </row>
        <row r="3627">
          <cell r="B3627" t="str">
            <v>វ៉ន ស៊ីថា</v>
          </cell>
          <cell r="C3627">
            <v>1872100279</v>
          </cell>
          <cell r="D3627" t="str">
            <v>វ៉ន ស៊ីថា</v>
          </cell>
          <cell r="E3627" t="str">
            <v>VON SITHA</v>
          </cell>
          <cell r="F3627" t="str">
            <v>0280000145311</v>
          </cell>
        </row>
        <row r="3628">
          <cell r="B3628" t="str">
            <v>ងី លៀប</v>
          </cell>
          <cell r="C3628">
            <v>2780700064</v>
          </cell>
          <cell r="D3628" t="str">
            <v>ងី លៀប</v>
          </cell>
          <cell r="E3628" t="str">
            <v>NGY SYLEAP</v>
          </cell>
          <cell r="F3628" t="str">
            <v>0280000146741</v>
          </cell>
        </row>
        <row r="3629">
          <cell r="B3629" t="str">
            <v>ជឹម អេង</v>
          </cell>
          <cell r="C3629">
            <v>1862100534</v>
          </cell>
          <cell r="D3629" t="str">
            <v>ជឹម អេង</v>
          </cell>
          <cell r="E3629" t="str">
            <v>CHOEM ENG</v>
          </cell>
          <cell r="F3629" t="str">
            <v>0280000145982</v>
          </cell>
        </row>
        <row r="3630">
          <cell r="B3630" t="str">
            <v>ញ៉េន ទ្រេល</v>
          </cell>
          <cell r="C3630">
            <v>1892100239</v>
          </cell>
          <cell r="D3630" t="str">
            <v>ញ៉េន ទ្រេល</v>
          </cell>
          <cell r="E3630" t="str">
            <v>NHEN TREL</v>
          </cell>
          <cell r="F3630" t="str">
            <v>0280000145338</v>
          </cell>
        </row>
        <row r="3631">
          <cell r="B3631" t="str">
            <v>ថន ច័ន្ទតារា</v>
          </cell>
          <cell r="C3631">
            <v>1862100471</v>
          </cell>
          <cell r="D3631" t="str">
            <v>ថន ច័ន្ទតារា</v>
          </cell>
          <cell r="E3631" t="str">
            <v>THAN CHANDARA</v>
          </cell>
          <cell r="F3631" t="str">
            <v>0280000146938</v>
          </cell>
        </row>
        <row r="3632">
          <cell r="B3632" t="str">
            <v>រ៉ែន វិបុល</v>
          </cell>
          <cell r="C3632">
            <v>1842100326</v>
          </cell>
          <cell r="D3632" t="str">
            <v>រ៉ែន វិបុល</v>
          </cell>
          <cell r="E3632" t="str">
            <v>REEN VIBOL</v>
          </cell>
          <cell r="F3632" t="str">
            <v>0280000146318</v>
          </cell>
        </row>
        <row r="3633">
          <cell r="B3633" t="str">
            <v>ឳ រ៉ាល់</v>
          </cell>
          <cell r="C3633" t="str">
            <v>1852100449</v>
          </cell>
          <cell r="D3633" t="str">
            <v>ឳ រ៉ាល់</v>
          </cell>
          <cell r="E3633" t="str">
            <v>OR RAL</v>
          </cell>
          <cell r="F3633" t="str">
            <v>0280000145354</v>
          </cell>
        </row>
        <row r="3634">
          <cell r="B3634" t="str">
            <v>អ៊ឹម ចាន់រិទ្ធ</v>
          </cell>
          <cell r="C3634">
            <v>1822100660</v>
          </cell>
          <cell r="D3634" t="str">
            <v>អ៊ឹម ចាន់រិទ្ធ</v>
          </cell>
          <cell r="E3634" t="str">
            <v>IM CHANRITH</v>
          </cell>
          <cell r="F3634" t="str">
            <v>0280000147322</v>
          </cell>
        </row>
        <row r="3635">
          <cell r="B3635" t="str">
            <v>ណុប សំបូរ</v>
          </cell>
          <cell r="C3635">
            <v>1862100449</v>
          </cell>
          <cell r="D3635" t="str">
            <v>ណុប សំបូរ</v>
          </cell>
          <cell r="E3635" t="str">
            <v>NOP SAMBO</v>
          </cell>
          <cell r="F3635" t="str">
            <v>0280000145478</v>
          </cell>
        </row>
        <row r="3636">
          <cell r="B3636" t="str">
            <v>សាត់ សំអូន</v>
          </cell>
          <cell r="C3636">
            <v>1842100542</v>
          </cell>
          <cell r="D3636" t="str">
            <v>សាត់ សំអូន</v>
          </cell>
          <cell r="E3636" t="str">
            <v>SATT SAMOUN</v>
          </cell>
          <cell r="F3636" t="str">
            <v>0280000145362</v>
          </cell>
        </row>
        <row r="3637">
          <cell r="B3637" t="str">
            <v>សោម សារុន</v>
          </cell>
          <cell r="C3637">
            <v>1902100233</v>
          </cell>
          <cell r="D3637" t="str">
            <v>សោម សារុន</v>
          </cell>
          <cell r="E3637" t="str">
            <v>SOM SARUN</v>
          </cell>
          <cell r="F3637" t="str">
            <v>0280000145378</v>
          </cell>
        </row>
        <row r="3638">
          <cell r="B3638" t="str">
            <v>សម ធន់</v>
          </cell>
          <cell r="C3638">
            <v>1870500150</v>
          </cell>
          <cell r="D3638" t="str">
            <v>សម ធន់</v>
          </cell>
          <cell r="E3638" t="str">
            <v>SAM THUN</v>
          </cell>
          <cell r="F3638" t="str">
            <v>0280000145524</v>
          </cell>
        </row>
        <row r="3639">
          <cell r="B3639" t="str">
            <v>សួន ផាន្នី</v>
          </cell>
          <cell r="C3639" t="str">
            <v>1872100579</v>
          </cell>
          <cell r="D3639" t="str">
            <v>សួន ផាន្នី</v>
          </cell>
          <cell r="E3639" t="str">
            <v>SUON PHANNY</v>
          </cell>
          <cell r="F3639" t="str">
            <v>0280000145605</v>
          </cell>
        </row>
        <row r="3640">
          <cell r="B3640" t="str">
            <v>អ៊ុង សម្ផស្ស</v>
          </cell>
          <cell r="C3640">
            <v>2870700185</v>
          </cell>
          <cell r="D3640" t="str">
            <v>អ៊ុង សម្ផស្ស</v>
          </cell>
          <cell r="E3640" t="str">
            <v>UNG SAMPHORS</v>
          </cell>
          <cell r="F3640" t="str">
            <v>0280000145591</v>
          </cell>
        </row>
        <row r="3641">
          <cell r="B3641" t="str">
            <v>នូ រចនា</v>
          </cell>
          <cell r="C3641">
            <v>1841200399</v>
          </cell>
          <cell r="D3641" t="str">
            <v>នូ រចនា</v>
          </cell>
          <cell r="E3641" t="str">
            <v>NOU RACHNA</v>
          </cell>
          <cell r="F3641" t="str">
            <v>0280000145575</v>
          </cell>
        </row>
        <row r="3642">
          <cell r="B3642" t="str">
            <v>តុប រិទ្ធី</v>
          </cell>
          <cell r="C3642" t="str">
            <v>1922100284</v>
          </cell>
          <cell r="D3642" t="str">
            <v>តុប រិទ្ធី</v>
          </cell>
          <cell r="E3642" t="str">
            <v>TOP RITHY</v>
          </cell>
          <cell r="F3642" t="str">
            <v>0280000145508</v>
          </cell>
        </row>
        <row r="3643">
          <cell r="B3643" t="str">
            <v>ឈឺន ច្រូយ</v>
          </cell>
          <cell r="C3643">
            <v>1832100594</v>
          </cell>
          <cell r="D3643" t="str">
            <v>ឈឺន ច្រូយ</v>
          </cell>
          <cell r="E3643" t="str">
            <v>CHHEUN CHROY</v>
          </cell>
          <cell r="F3643" t="str">
            <v>0280000145044</v>
          </cell>
        </row>
        <row r="3644">
          <cell r="B3644" t="str">
            <v>ស៊ុយ អៀងស្រ៊ុន</v>
          </cell>
          <cell r="C3644">
            <v>1802100520</v>
          </cell>
          <cell r="D3644" t="str">
            <v>ស៊ុយ អៀងស្រ៊ុន</v>
          </cell>
          <cell r="E3644" t="str">
            <v>SUY EANGSRUN</v>
          </cell>
          <cell r="F3644" t="str">
            <v>0280000146032</v>
          </cell>
        </row>
        <row r="3645">
          <cell r="B3645" t="str">
            <v>អ៊ុយ គន្ធារ</v>
          </cell>
          <cell r="C3645">
            <v>1850800356</v>
          </cell>
          <cell r="D3645" t="str">
            <v>អ៊ុយ គន្ធារ</v>
          </cell>
          <cell r="E3645" t="str">
            <v>UY KUNTHEAR</v>
          </cell>
          <cell r="F3645" t="str">
            <v>0280000146687</v>
          </cell>
        </row>
        <row r="3646">
          <cell r="B3646" t="str">
            <v>ទិត សុភ័ក្ត្រ</v>
          </cell>
          <cell r="C3646">
            <v>2870200271</v>
          </cell>
          <cell r="D3646" t="str">
            <v>ទិត សុភ័ក្ត្រ</v>
          </cell>
          <cell r="E3646" t="str">
            <v>TIT SOPHEAK</v>
          </cell>
          <cell r="F3646" t="str">
            <v>0280000146587</v>
          </cell>
        </row>
        <row r="3647">
          <cell r="B3647" t="str">
            <v>លាង រ័ត្ន</v>
          </cell>
          <cell r="C3647">
            <v>1871800045</v>
          </cell>
          <cell r="D3647" t="str">
            <v>លាង រ័ត្ន</v>
          </cell>
          <cell r="E3647" t="str">
            <v>LEANG ROTH</v>
          </cell>
          <cell r="F3647" t="str">
            <v>0280000145672</v>
          </cell>
        </row>
        <row r="3648">
          <cell r="B3648" t="str">
            <v>ស៊ឹម គាន</v>
          </cell>
          <cell r="C3648">
            <v>1832100513</v>
          </cell>
          <cell r="D3648" t="str">
            <v>ស៊ឹម គាន</v>
          </cell>
          <cell r="E3648" t="str">
            <v>SIM KEAN</v>
          </cell>
          <cell r="F3648" t="str">
            <v>0280000146307</v>
          </cell>
        </row>
        <row r="3649">
          <cell r="B3649" t="str">
            <v>អឿន ទូច</v>
          </cell>
          <cell r="C3649">
            <v>1802100484</v>
          </cell>
          <cell r="D3649" t="str">
            <v>អឿន ទូច</v>
          </cell>
          <cell r="E3649" t="str">
            <v>OEUN TOUCH</v>
          </cell>
          <cell r="F3649" t="str">
            <v>0280000146393</v>
          </cell>
        </row>
        <row r="3650">
          <cell r="B3650" t="str">
            <v>យ៉ាង ម៉ៅ</v>
          </cell>
          <cell r="C3650">
            <v>1872100381</v>
          </cell>
          <cell r="D3650" t="str">
            <v>យ៉ាង ម៉ៅ</v>
          </cell>
          <cell r="E3650" t="str">
            <v>YANG MAO</v>
          </cell>
          <cell r="F3650" t="str">
            <v>0280000146202</v>
          </cell>
        </row>
        <row r="3651">
          <cell r="B3651" t="str">
            <v>មិត្ត សុវណ្ណារិទ្ធ</v>
          </cell>
          <cell r="C3651">
            <v>1892100244</v>
          </cell>
          <cell r="D3651" t="str">
            <v>មិត្ត សុវណ្ណារិទ្ធ</v>
          </cell>
          <cell r="E3651" t="str">
            <v>MITH SOVANARITH</v>
          </cell>
          <cell r="F3651" t="str">
            <v>0280000146261</v>
          </cell>
        </row>
        <row r="3652">
          <cell r="B3652" t="str">
            <v>ទុយ សុវណ្ណរី</v>
          </cell>
          <cell r="C3652">
            <v>2852100196</v>
          </cell>
          <cell r="D3652" t="str">
            <v>ទុយ សុវណ្ណរី</v>
          </cell>
          <cell r="E3652" t="str">
            <v>TUY SOVANNARY</v>
          </cell>
          <cell r="F3652" t="str">
            <v>0280000146326</v>
          </cell>
        </row>
        <row r="3653">
          <cell r="B3653" t="str">
            <v>ឃិន វង់</v>
          </cell>
          <cell r="C3653">
            <v>1842100436</v>
          </cell>
          <cell r="D3653" t="str">
            <v>ឃិន វង់</v>
          </cell>
          <cell r="E3653" t="str">
            <v>KHIN VONG</v>
          </cell>
          <cell r="F3653" t="str">
            <v>0280000146288</v>
          </cell>
        </row>
        <row r="3654">
          <cell r="B3654" t="str">
            <v>នៅ វិចនា</v>
          </cell>
          <cell r="C3654">
            <v>1872100383</v>
          </cell>
          <cell r="D3654" t="str">
            <v>នៅ វិចនា</v>
          </cell>
          <cell r="E3654" t="str">
            <v>NOV VACHANA</v>
          </cell>
          <cell r="F3654" t="str">
            <v>0290000043093</v>
          </cell>
        </row>
        <row r="3655">
          <cell r="B3655" t="str">
            <v>ទូច ហូន</v>
          </cell>
          <cell r="C3655">
            <v>1872100510</v>
          </cell>
          <cell r="D3655" t="str">
            <v>ទូច ហូន</v>
          </cell>
          <cell r="E3655" t="str">
            <v>TOUCH HUON</v>
          </cell>
          <cell r="F3655" t="str">
            <v>0280000146277</v>
          </cell>
        </row>
        <row r="3656">
          <cell r="B3656" t="str">
            <v>ស៊ឹម វន្នី</v>
          </cell>
          <cell r="C3656">
            <v>1842100454</v>
          </cell>
          <cell r="D3656" t="str">
            <v>ស៊ឹម វន្នី</v>
          </cell>
          <cell r="E3656" t="str">
            <v>SIM VANNY</v>
          </cell>
          <cell r="F3656" t="str">
            <v>0280000146334</v>
          </cell>
        </row>
        <row r="3657">
          <cell r="B3657" t="str">
            <v>ឡាច សុលីដា</v>
          </cell>
          <cell r="C3657">
            <v>1891000055</v>
          </cell>
          <cell r="D3657" t="str">
            <v>ឡាច សុលីដា</v>
          </cell>
          <cell r="E3657" t="str">
            <v>LACH SOLIDA</v>
          </cell>
          <cell r="F3657" t="str">
            <v>0280000146237</v>
          </cell>
        </row>
        <row r="3658">
          <cell r="B3658" t="str">
            <v>ទិត សុវណ្ណារិទ្ធ</v>
          </cell>
          <cell r="C3658">
            <v>1830800478</v>
          </cell>
          <cell r="D3658" t="str">
            <v>ទិត សុវណ្ណារិទ្ធ</v>
          </cell>
          <cell r="E3658" t="str">
            <v>TITH SOVANNARITH</v>
          </cell>
          <cell r="F3658" t="str">
            <v>0280000146016</v>
          </cell>
        </row>
        <row r="3659">
          <cell r="B3659" t="str">
            <v>គុំ ឡូយ</v>
          </cell>
          <cell r="C3659">
            <v>1912100229</v>
          </cell>
          <cell r="D3659" t="str">
            <v>គុំ ឡូយ</v>
          </cell>
          <cell r="E3659" t="str">
            <v>KUM LOY</v>
          </cell>
          <cell r="F3659" t="str">
            <v>0280000145974</v>
          </cell>
        </row>
        <row r="3660">
          <cell r="B3660" t="str">
            <v>យស រតនវិទូ</v>
          </cell>
          <cell r="C3660">
            <v>1922100166</v>
          </cell>
          <cell r="D3660" t="str">
            <v>យស រតនវិទូ</v>
          </cell>
          <cell r="E3660" t="str">
            <v>YOS RATANAKVITOU</v>
          </cell>
          <cell r="F3660" t="str">
            <v>0280000145966</v>
          </cell>
        </row>
        <row r="3661">
          <cell r="B3661" t="str">
            <v>ប្រេស ច័ន្ទនា</v>
          </cell>
          <cell r="C3661" t="str">
            <v>1940500070</v>
          </cell>
          <cell r="D3661" t="str">
            <v>ប្រេស ច័ន្ទនា</v>
          </cell>
          <cell r="E3661" t="str">
            <v>PRES CHANNA</v>
          </cell>
          <cell r="F3661" t="str">
            <v>0280000144676</v>
          </cell>
        </row>
        <row r="3662">
          <cell r="B3662" t="str">
            <v>ភិន ភិរក្ស</v>
          </cell>
          <cell r="C3662" t="str">
            <v>1891200336</v>
          </cell>
          <cell r="D3662" t="str">
            <v>ភិន ភិរក្ស</v>
          </cell>
          <cell r="E3662" t="str">
            <v>PHIN PHIREAK</v>
          </cell>
          <cell r="F3662" t="str">
            <v>0280000144978</v>
          </cell>
        </row>
        <row r="3663">
          <cell r="B3663" t="str">
            <v>អ៊ុយ សុភារ៉ា</v>
          </cell>
          <cell r="C3663" t="str">
            <v>1890800332</v>
          </cell>
          <cell r="D3663" t="str">
            <v>អ៊ុយ សុភារ៉ា</v>
          </cell>
          <cell r="E3663" t="str">
            <v>UY SOPHEARA</v>
          </cell>
          <cell r="F3663" t="str">
            <v>0280000145958</v>
          </cell>
        </row>
        <row r="3664">
          <cell r="B3664" t="str">
            <v>ឡេង គឹមស្រ៊ុន</v>
          </cell>
          <cell r="C3664" t="str">
            <v>1930600097</v>
          </cell>
          <cell r="D3664" t="str">
            <v>ឡេង គឹមស្រ៊ុន</v>
          </cell>
          <cell r="E3664" t="str">
            <v>LENG KIMSRUN</v>
          </cell>
          <cell r="F3664" t="str">
            <v>0280000146296</v>
          </cell>
        </row>
        <row r="3665">
          <cell r="B3665" t="str">
            <v>ធាង ធូរិន</v>
          </cell>
          <cell r="C3665">
            <v>1812100497</v>
          </cell>
          <cell r="D3665" t="str">
            <v>ធាង ធូរិន</v>
          </cell>
          <cell r="E3665" t="str">
            <v>THEANG THOURIN</v>
          </cell>
          <cell r="F3665" t="str">
            <v>0280000145826</v>
          </cell>
        </row>
        <row r="3666">
          <cell r="B3666" t="str">
            <v>ប៉ែន ពុទ្ធារិទ្ធិ</v>
          </cell>
          <cell r="C3666">
            <v>1862100380</v>
          </cell>
          <cell r="D3666" t="str">
            <v>ប៉ែន ពុទ្ធារិទ្ធិ</v>
          </cell>
          <cell r="E3666" t="str">
            <v>PEN PUTHEARITH</v>
          </cell>
          <cell r="F3666" t="str">
            <v>0280000145761</v>
          </cell>
        </row>
        <row r="3667">
          <cell r="B3667" t="str">
            <v>ភូ លន់</v>
          </cell>
          <cell r="C3667">
            <v>1770700177</v>
          </cell>
          <cell r="D3667" t="str">
            <v>ភូ លន់</v>
          </cell>
          <cell r="E3667" t="str">
            <v>PHOU LUN</v>
          </cell>
          <cell r="F3667" t="str">
            <v>0280000145807</v>
          </cell>
        </row>
        <row r="3668">
          <cell r="B3668" t="str">
            <v>មូល វាសនា</v>
          </cell>
          <cell r="C3668">
            <v>1852100470</v>
          </cell>
          <cell r="D3668" t="str">
            <v>មូល វាសនា</v>
          </cell>
          <cell r="E3668" t="str">
            <v>MOUL VEASNA</v>
          </cell>
          <cell r="F3668" t="str">
            <v>0280000145745</v>
          </cell>
        </row>
        <row r="3669">
          <cell r="B3669" t="str">
            <v>មោក សេរីធួន</v>
          </cell>
          <cell r="C3669">
            <v>1840300386</v>
          </cell>
          <cell r="D3669" t="str">
            <v>មោក សេរីធួន</v>
          </cell>
          <cell r="E3669" t="str">
            <v>MOK SEREYTHOURN</v>
          </cell>
          <cell r="F3669" t="str">
            <v>0280000145753</v>
          </cell>
        </row>
        <row r="3670">
          <cell r="B3670" t="str">
            <v>យ៉ាន សុផានិត</v>
          </cell>
          <cell r="C3670">
            <v>1870500172</v>
          </cell>
          <cell r="D3670" t="str">
            <v>យ៉ាន សុផានិត</v>
          </cell>
          <cell r="E3670" t="str">
            <v>YANN SOPHANITH</v>
          </cell>
          <cell r="F3670" t="str">
            <v>0280000145931</v>
          </cell>
        </row>
        <row r="3671">
          <cell r="B3671" t="str">
            <v>សូត្រ សាមុត</v>
          </cell>
          <cell r="C3671">
            <v>1892100375</v>
          </cell>
          <cell r="D3671" t="str">
            <v>សូត្រ សាមុត</v>
          </cell>
          <cell r="E3671" t="str">
            <v>SOT SAMOT</v>
          </cell>
          <cell r="F3671" t="str">
            <v>0280000146218</v>
          </cell>
        </row>
        <row r="3672">
          <cell r="B3672" t="str">
            <v>កង វិចិត្រ</v>
          </cell>
          <cell r="C3672">
            <v>1892100414</v>
          </cell>
          <cell r="D3672" t="str">
            <v>កង វិចិត្រ</v>
          </cell>
          <cell r="E3672" t="str">
            <v>KORNG VICHETH</v>
          </cell>
          <cell r="F3672" t="str">
            <v>0280000146927</v>
          </cell>
        </row>
        <row r="3673">
          <cell r="B3673" t="str">
            <v>ងេន រតនា</v>
          </cell>
          <cell r="C3673">
            <v>1922100167</v>
          </cell>
          <cell r="D3673" t="str">
            <v>ងេន រតនា</v>
          </cell>
          <cell r="E3673" t="str">
            <v>NGEN ROTHANA</v>
          </cell>
          <cell r="F3673" t="str">
            <v>0280000145017</v>
          </cell>
        </row>
        <row r="3674">
          <cell r="B3674" t="str">
            <v>អ៊ន ស្រីថេង</v>
          </cell>
          <cell r="C3674" t="str">
            <v>2872100253</v>
          </cell>
          <cell r="D3674" t="str">
            <v>អ៊ន ស្រីថេង</v>
          </cell>
          <cell r="E3674" t="str">
            <v>ORN SREYTHENG</v>
          </cell>
          <cell r="F3674" t="str">
            <v>0280000146199</v>
          </cell>
        </row>
        <row r="3675">
          <cell r="B3675" t="str">
            <v>អែម រ៉ាឈីន</v>
          </cell>
          <cell r="C3675" t="str">
            <v>1890800331</v>
          </cell>
          <cell r="D3675" t="str">
            <v>អែម រ៉ាឈីន</v>
          </cell>
          <cell r="E3675" t="str">
            <v>EM RACHHIN</v>
          </cell>
          <cell r="F3675" t="str">
            <v>0280000144692</v>
          </cell>
        </row>
        <row r="3676">
          <cell r="B3676" t="str">
            <v>ឃ្លាំង ហ៊ាង</v>
          </cell>
          <cell r="C3676" t="str">
            <v>1902100357</v>
          </cell>
          <cell r="D3676" t="str">
            <v>ឃ្លាំង ហ៊ាង</v>
          </cell>
          <cell r="E3676" t="str">
            <v>KHLAING HEANG</v>
          </cell>
          <cell r="F3676" t="str">
            <v>0280000145947</v>
          </cell>
        </row>
        <row r="3677">
          <cell r="B3677" t="str">
            <v>អិន ពន្លក</v>
          </cell>
          <cell r="C3677">
            <v>1902100356</v>
          </cell>
          <cell r="D3677" t="str">
            <v>អិន ពន្លក</v>
          </cell>
          <cell r="E3677" t="str">
            <v>EN PUNLORK</v>
          </cell>
          <cell r="F3677" t="str">
            <v>0280000146083</v>
          </cell>
        </row>
        <row r="3678">
          <cell r="B3678" t="str">
            <v>នាក់ វណ្ណៈ</v>
          </cell>
          <cell r="C3678">
            <v>1872100486</v>
          </cell>
          <cell r="D3678" t="str">
            <v>នាក់ វណ្ណៈ</v>
          </cell>
          <cell r="E3678" t="str">
            <v>NEAK VANNAK</v>
          </cell>
          <cell r="F3678" t="str">
            <v>0280000144684</v>
          </cell>
        </row>
        <row r="3679">
          <cell r="B3679" t="str">
            <v>អេង ពុទ្ធិនិរន្តន៍</v>
          </cell>
          <cell r="C3679">
            <v>1902100381</v>
          </cell>
          <cell r="D3679" t="str">
            <v>អេង ពុទ្ធិនិរន្តន៍</v>
          </cell>
          <cell r="E3679" t="str">
            <v>ENG PUTHINIRAN</v>
          </cell>
          <cell r="F3679" t="str">
            <v>0280000145818</v>
          </cell>
        </row>
        <row r="3680">
          <cell r="B3680" t="str">
            <v>លុយ ភក្រ្តា</v>
          </cell>
          <cell r="C3680">
            <v>1922100339</v>
          </cell>
          <cell r="D3680" t="str">
            <v>លុយ ភក្រ្តា</v>
          </cell>
          <cell r="E3680" t="str">
            <v>LUY PHEAKTRA</v>
          </cell>
          <cell r="F3680" t="str">
            <v>0280000146075</v>
          </cell>
        </row>
        <row r="3681">
          <cell r="B3681" t="str">
            <v>ឃួន សុភា</v>
          </cell>
          <cell r="C3681">
            <v>2942100246</v>
          </cell>
          <cell r="D3681" t="str">
            <v>ឃួន សុភា</v>
          </cell>
          <cell r="E3681" t="str">
            <v>KHOUN SOPHEA</v>
          </cell>
          <cell r="F3681" t="str">
            <v>0280000145907</v>
          </cell>
        </row>
        <row r="3682">
          <cell r="B3682" t="str">
            <v>តុប កុលាប</v>
          </cell>
          <cell r="C3682">
            <v>2980800115</v>
          </cell>
          <cell r="D3682" t="str">
            <v>តុប កុលាប</v>
          </cell>
          <cell r="E3682" t="str">
            <v>TOB KOLAB</v>
          </cell>
          <cell r="F3682" t="str">
            <v>0280000146067</v>
          </cell>
        </row>
        <row r="3683">
          <cell r="B3683" t="str">
            <v>អ៊ុំ ជឿន</v>
          </cell>
          <cell r="C3683">
            <v>1872100582</v>
          </cell>
          <cell r="D3683" t="str">
            <v>អ៊ុំ ជឿន</v>
          </cell>
          <cell r="E3683" t="str">
            <v>OUM CHOEUN</v>
          </cell>
          <cell r="F3683" t="str">
            <v>0280000146048</v>
          </cell>
        </row>
        <row r="3684">
          <cell r="B3684" t="str">
            <v>ខាត់ រិ</v>
          </cell>
          <cell r="C3684">
            <v>1880500234</v>
          </cell>
          <cell r="D3684" t="str">
            <v>ខាត់ រិ</v>
          </cell>
          <cell r="E3684" t="str">
            <v>KHAT RI</v>
          </cell>
          <cell r="F3684" t="str">
            <v>0030000491965</v>
          </cell>
        </row>
        <row r="3685">
          <cell r="B3685" t="str">
            <v>ប៊ិត សុភ័ក្ត</v>
          </cell>
          <cell r="C3685">
            <v>1882100686</v>
          </cell>
          <cell r="D3685" t="str">
            <v>ប៊ិត សុភ័ក្ត</v>
          </cell>
          <cell r="E3685" t="str">
            <v>BIT SOPHEAK</v>
          </cell>
          <cell r="F3685" t="str">
            <v>0280000219862</v>
          </cell>
        </row>
        <row r="3686">
          <cell r="B3686" t="str">
            <v>កង មុំ</v>
          </cell>
          <cell r="C3686">
            <v>1882100444</v>
          </cell>
          <cell r="D3686" t="str">
            <v>កង មុំ</v>
          </cell>
          <cell r="E3686" t="str">
            <v>KORNG MOM</v>
          </cell>
          <cell r="F3686" t="str">
            <v>0280000145435</v>
          </cell>
        </row>
        <row r="3687">
          <cell r="B3687" t="str">
            <v>សូត្រ សិរីវុឌ្ឍ</v>
          </cell>
          <cell r="C3687">
            <v>1892100415</v>
          </cell>
          <cell r="D3687" t="str">
            <v>សូត្រ សិរីវុឌ្ឍ</v>
          </cell>
          <cell r="E3687" t="str">
            <v>SAUTH SEREIVUTH</v>
          </cell>
          <cell r="F3687" t="str">
            <v>0280000145273</v>
          </cell>
        </row>
        <row r="3688">
          <cell r="B3688" t="str">
            <v>ម៉ែន សុវណ្ណមុនី</v>
          </cell>
          <cell r="C3688">
            <v>1822100662</v>
          </cell>
          <cell r="D3688" t="str">
            <v>ម៉ែន សុវណ្ណមុនី</v>
          </cell>
          <cell r="E3688" t="str">
            <v>MEN SOVANNMONY</v>
          </cell>
          <cell r="F3688" t="str">
            <v>0280000145327</v>
          </cell>
        </row>
        <row r="3689">
          <cell r="B3689" t="str">
            <v>យិន ធី</v>
          </cell>
          <cell r="C3689">
            <v>1822100460</v>
          </cell>
          <cell r="D3689" t="str">
            <v>យិន ធី</v>
          </cell>
          <cell r="E3689" t="str">
            <v>YIN THY</v>
          </cell>
          <cell r="F3689" t="str">
            <v>0280000145567</v>
          </cell>
        </row>
        <row r="3690">
          <cell r="B3690" t="str">
            <v>អ៊ឹម សុខឡេង</v>
          </cell>
          <cell r="C3690">
            <v>1852100411</v>
          </cell>
          <cell r="D3690" t="str">
            <v>អ៊ឹម សុខឡេង</v>
          </cell>
          <cell r="E3690" t="str">
            <v>IM SOKLENG</v>
          </cell>
          <cell r="F3690" t="str">
            <v>0280000145548</v>
          </cell>
        </row>
        <row r="3691">
          <cell r="B3691" t="str">
            <v>នួន សុគន្ធា</v>
          </cell>
          <cell r="C3691">
            <v>2892100311</v>
          </cell>
          <cell r="D3691" t="str">
            <v>នួន សុគន្ធា</v>
          </cell>
          <cell r="E3691" t="str">
            <v>NUON SOKUNTHEA</v>
          </cell>
          <cell r="F3691" t="str">
            <v>0280000145559</v>
          </cell>
        </row>
        <row r="3692">
          <cell r="B3692" t="str">
            <v>តុប សាវ៉ន</v>
          </cell>
          <cell r="C3692">
            <v>1822100657</v>
          </cell>
          <cell r="D3692" t="str">
            <v>តុប សាវ៉ន</v>
          </cell>
          <cell r="E3692" t="str">
            <v>TOB SAVORN</v>
          </cell>
          <cell r="F3692" t="str">
            <v>0280000146156</v>
          </cell>
        </row>
        <row r="3693">
          <cell r="B3693" t="str">
            <v>សន មករា</v>
          </cell>
          <cell r="C3693">
            <v>1852100384</v>
          </cell>
          <cell r="D3693" t="str">
            <v>សន មករា</v>
          </cell>
          <cell r="E3693" t="str">
            <v>SAN MAKARA</v>
          </cell>
          <cell r="F3693" t="str">
            <v>0280000145664</v>
          </cell>
        </row>
        <row r="3694">
          <cell r="B3694" t="str">
            <v>សាំង ស្រីម៉ុច</v>
          </cell>
          <cell r="C3694" t="str">
            <v>2902100399</v>
          </cell>
          <cell r="D3694" t="str">
            <v>សាំង ស្រីម៉ុច</v>
          </cell>
          <cell r="E3694" t="str">
            <v>SANG SREYMOCH</v>
          </cell>
          <cell r="F3694" t="str">
            <v>0280000145532</v>
          </cell>
        </row>
        <row r="3695">
          <cell r="B3695" t="str">
            <v>សុខ សេរីរចនា</v>
          </cell>
          <cell r="C3695" t="str">
            <v>2872100285</v>
          </cell>
          <cell r="D3695" t="str">
            <v>សុខ សេរីរចនា</v>
          </cell>
          <cell r="E3695" t="str">
            <v>SOK SEREYRACHANA</v>
          </cell>
          <cell r="F3695" t="str">
            <v>0280000145494</v>
          </cell>
        </row>
        <row r="3696">
          <cell r="B3696" t="str">
            <v>លន់ ចន្ថា</v>
          </cell>
          <cell r="C3696">
            <v>1912100204</v>
          </cell>
          <cell r="D3696" t="str">
            <v>លន់ ចន្ថា</v>
          </cell>
          <cell r="E3696" t="str">
            <v>LUN CHANTHA</v>
          </cell>
          <cell r="F3696" t="str">
            <v>0280000145621</v>
          </cell>
        </row>
        <row r="3697">
          <cell r="B3697" t="str">
            <v>ងួន សុវណ្ណគិរី</v>
          </cell>
          <cell r="C3697">
            <v>1952100139</v>
          </cell>
          <cell r="D3697" t="str">
            <v>ងួន សុវណ្ណគិរី</v>
          </cell>
          <cell r="E3697" t="str">
            <v>NGUON SOVANKIRY</v>
          </cell>
          <cell r="F3697" t="str">
            <v>0280000145788</v>
          </cell>
        </row>
        <row r="3698">
          <cell r="B3698" t="str">
            <v>ប៉ៅ តារា</v>
          </cell>
          <cell r="C3698">
            <v>2902000141</v>
          </cell>
          <cell r="D3698" t="str">
            <v>ប៉ៅ តារា</v>
          </cell>
          <cell r="E3698" t="str">
            <v>PAO DARA</v>
          </cell>
          <cell r="F3698" t="str">
            <v>0380000049163</v>
          </cell>
        </row>
        <row r="3699">
          <cell r="B3699" t="str">
            <v>យុន សំណាង</v>
          </cell>
          <cell r="C3699">
            <v>1892100488</v>
          </cell>
          <cell r="D3699" t="str">
            <v>យុន សំណាង</v>
          </cell>
          <cell r="E3699" t="str">
            <v>YUN SAMNANG</v>
          </cell>
          <cell r="F3699" t="str">
            <v>0280000145923</v>
          </cell>
        </row>
        <row r="3700">
          <cell r="B3700" t="str">
            <v>សេង សុធា</v>
          </cell>
          <cell r="C3700">
            <v>1872100421</v>
          </cell>
          <cell r="D3700" t="str">
            <v>សេង សុធា</v>
          </cell>
          <cell r="E3700" t="str">
            <v>SENG SOTHEA</v>
          </cell>
          <cell r="F3700" t="str">
            <v>0280000145885</v>
          </cell>
        </row>
        <row r="3701">
          <cell r="B3701" t="str">
            <v>សៅ វណ្ណៈ</v>
          </cell>
          <cell r="C3701">
            <v>1830700440</v>
          </cell>
          <cell r="D3701" t="str">
            <v>សៅ វណ្ណៈ</v>
          </cell>
          <cell r="E3701" t="str">
            <v>SAO VANAK</v>
          </cell>
          <cell r="F3701" t="str">
            <v>0290000042976</v>
          </cell>
        </row>
        <row r="3702">
          <cell r="B3702" t="str">
            <v>ម៉ៅ ឡាក់គី</v>
          </cell>
          <cell r="C3702">
            <v>1842100576</v>
          </cell>
          <cell r="D3702" t="str">
            <v>ម៉ៅ ឡាក់គី</v>
          </cell>
          <cell r="E3702" t="str">
            <v>MAO LUCKY</v>
          </cell>
          <cell r="F3702" t="str">
            <v>0250000150785</v>
          </cell>
        </row>
        <row r="3703">
          <cell r="B3703" t="str">
            <v>ប៊ុត សុផល</v>
          </cell>
          <cell r="C3703">
            <v>1822100659</v>
          </cell>
          <cell r="D3703" t="str">
            <v>ប៊ុត សុផល</v>
          </cell>
          <cell r="E3703" t="str">
            <v>BUTH SOPHAL</v>
          </cell>
          <cell r="F3703" t="str">
            <v>0280000145451</v>
          </cell>
        </row>
        <row r="3704">
          <cell r="B3704" t="str">
            <v>សេង វុទ្ធី</v>
          </cell>
          <cell r="C3704">
            <v>1870700235</v>
          </cell>
          <cell r="D3704" t="str">
            <v>សេង វុទ្ធី</v>
          </cell>
          <cell r="E3704" t="str">
            <v>SENG VUTHY</v>
          </cell>
          <cell r="F3704" t="str">
            <v>0280000146137</v>
          </cell>
        </row>
        <row r="3705">
          <cell r="B3705" t="str">
            <v>សេង ម៉េងស្រ៊ី</v>
          </cell>
          <cell r="C3705">
            <v>1860300281</v>
          </cell>
          <cell r="D3705" t="str">
            <v>សេង ម៉េងស្រ៊ី</v>
          </cell>
          <cell r="E3705" t="str">
            <v>SENG MENGSRY</v>
          </cell>
          <cell r="F3705" t="str">
            <v>0280000144846</v>
          </cell>
        </row>
        <row r="3706">
          <cell r="B3706" t="str">
            <v>រុន ច័ន្ទរិទ្ធ</v>
          </cell>
          <cell r="C3706">
            <v>1902100353</v>
          </cell>
          <cell r="D3706" t="str">
            <v>រុន ច័ន្ទរិទ្ធ</v>
          </cell>
          <cell r="E3706" t="str">
            <v>RUN CHANRITH</v>
          </cell>
          <cell r="F3706" t="str">
            <v>0280000146172</v>
          </cell>
        </row>
        <row r="3707">
          <cell r="B3707" t="str">
            <v>គង់ សារ៉ាវុធ</v>
          </cell>
          <cell r="C3707">
            <v>1910700215</v>
          </cell>
          <cell r="D3707" t="str">
            <v>គង់ សារ៉ាវុធ</v>
          </cell>
          <cell r="E3707" t="str">
            <v>KONG SARAVUTH</v>
          </cell>
          <cell r="F3707" t="str">
            <v>0280000146008</v>
          </cell>
        </row>
        <row r="3708">
          <cell r="B3708" t="str">
            <v>រឹម វណ្ណារ៉ា</v>
          </cell>
          <cell r="C3708">
            <v>1922100165</v>
          </cell>
          <cell r="D3708" t="str">
            <v>រឹម វណ្ណារ៉ា</v>
          </cell>
          <cell r="E3708" t="str">
            <v>ROEM VANNARA</v>
          </cell>
          <cell r="F3708" t="str">
            <v>0280000145915</v>
          </cell>
        </row>
        <row r="3709">
          <cell r="B3709" t="str">
            <v>ទូច សុខា</v>
          </cell>
          <cell r="C3709" t="str">
            <v>1862100444</v>
          </cell>
          <cell r="D3709" t="str">
            <v>ទូច សុខា</v>
          </cell>
          <cell r="E3709" t="str">
            <v>TOUCH SOKHA</v>
          </cell>
          <cell r="F3709" t="str">
            <v>0280000146164</v>
          </cell>
        </row>
        <row r="3710">
          <cell r="B3710" t="str">
            <v>សៅ ទិត</v>
          </cell>
          <cell r="C3710">
            <v>1912100400</v>
          </cell>
          <cell r="D3710" t="str">
            <v>សៅ ទិត</v>
          </cell>
          <cell r="E3710" t="str">
            <v>SAO TITH</v>
          </cell>
          <cell r="F3710" t="str">
            <v>0280000145257</v>
          </cell>
        </row>
        <row r="3711">
          <cell r="B3711" t="str">
            <v>អ៊ី វ៉េត</v>
          </cell>
          <cell r="C3711">
            <v>1912100399</v>
          </cell>
          <cell r="D3711" t="str">
            <v>អ៊ី វ៉េត</v>
          </cell>
          <cell r="E3711" t="str">
            <v>Y VETH</v>
          </cell>
          <cell r="F3711" t="str">
            <v>0120000216904</v>
          </cell>
        </row>
        <row r="3712">
          <cell r="B3712" t="str">
            <v>សេង បូរ៉ា</v>
          </cell>
          <cell r="C3712">
            <v>1872100424</v>
          </cell>
          <cell r="D3712" t="str">
            <v>សេង បូរ៉ា</v>
          </cell>
          <cell r="E3712" t="str">
            <v>SENG BORA</v>
          </cell>
          <cell r="F3712" t="str">
            <v>0280000219897</v>
          </cell>
        </row>
        <row r="3713">
          <cell r="B3713" t="str">
            <v>ជួប សម្បត្តិ</v>
          </cell>
          <cell r="C3713">
            <v>1832100458</v>
          </cell>
          <cell r="D3713" t="str">
            <v>ជួប សម្បត្តិ</v>
          </cell>
          <cell r="E3713" t="str">
            <v>CHOUB SAMBATH</v>
          </cell>
          <cell r="F3713" t="str">
            <v>0280000145613</v>
          </cell>
        </row>
        <row r="3714">
          <cell r="B3714" t="str">
            <v>បាន់ សុគន្ធ</v>
          </cell>
          <cell r="C3714" t="str">
            <v>1842100518</v>
          </cell>
          <cell r="D3714" t="str">
            <v>បាន់ សុគន្ធ</v>
          </cell>
          <cell r="E3714" t="str">
            <v>BANN SOKUN</v>
          </cell>
          <cell r="F3714" t="str">
            <v>0280000145998</v>
          </cell>
        </row>
        <row r="3715">
          <cell r="B3715" t="str">
            <v>ហ៊ិន ហាក់</v>
          </cell>
          <cell r="C3715">
            <v>1852100471</v>
          </cell>
          <cell r="D3715" t="str">
            <v>ហ៊ិន ហាក់</v>
          </cell>
          <cell r="E3715" t="str">
            <v>HIN HAK</v>
          </cell>
          <cell r="F3715" t="str">
            <v>0280000146725</v>
          </cell>
        </row>
        <row r="3716">
          <cell r="B3716" t="str">
            <v>ភិន្ទ សុប៊ន</v>
          </cell>
          <cell r="C3716">
            <v>1790700164</v>
          </cell>
          <cell r="D3716" t="str">
            <v>ភិន្ទ សុប៊ន</v>
          </cell>
          <cell r="E3716" t="str">
            <v>PHIN SOBORN</v>
          </cell>
          <cell r="F3716" t="str">
            <v>0280000145699</v>
          </cell>
        </row>
        <row r="3717">
          <cell r="B3717" t="str">
            <v>ផៃ មិថុនា</v>
          </cell>
          <cell r="C3717">
            <v>1930800228</v>
          </cell>
          <cell r="D3717" t="str">
            <v>ផៃ មិថុនា</v>
          </cell>
          <cell r="E3717" t="str">
            <v>PHAI MITHONA</v>
          </cell>
          <cell r="F3717" t="str">
            <v>0570000044928</v>
          </cell>
        </row>
        <row r="3718">
          <cell r="B3718" t="str">
            <v>លឹម មករា</v>
          </cell>
          <cell r="C3718">
            <v>1841200232</v>
          </cell>
          <cell r="D3718" t="str">
            <v>លឹម មករា</v>
          </cell>
          <cell r="E3718" t="str">
            <v>LIM MAKARA</v>
          </cell>
          <cell r="F3718" t="str">
            <v>0100000282302</v>
          </cell>
        </row>
        <row r="3719">
          <cell r="B3719" t="str">
            <v>សយ សុខឿន</v>
          </cell>
          <cell r="C3719">
            <v>1852100468</v>
          </cell>
          <cell r="D3719" t="str">
            <v>សយ សុខឿន</v>
          </cell>
          <cell r="E3719" t="str">
            <v>SOY SOKHOEUN</v>
          </cell>
          <cell r="F3719" t="str">
            <v>0280000145397</v>
          </cell>
        </row>
        <row r="3720">
          <cell r="B3720" t="str">
            <v>កែម ជាក់នី</v>
          </cell>
          <cell r="C3720" t="str">
            <v>1770800168</v>
          </cell>
          <cell r="D3720" t="str">
            <v>កែម ជាក់នី</v>
          </cell>
          <cell r="E3720" t="str">
            <v>KEM CHEAKNY</v>
          </cell>
          <cell r="F3720" t="str">
            <v>0400000242867</v>
          </cell>
        </row>
        <row r="3721">
          <cell r="B3721" t="str">
            <v>វ៉េង ស្រីសុខ</v>
          </cell>
          <cell r="C3721">
            <v>1821200472</v>
          </cell>
          <cell r="D3721" t="str">
            <v>វ៉េង ស្រីសុខ</v>
          </cell>
          <cell r="E3721" t="str">
            <v>VENG SREYSOK</v>
          </cell>
          <cell r="F3721" t="str">
            <v>0400000242886</v>
          </cell>
        </row>
        <row r="3722">
          <cell r="B3722" t="str">
            <v>ស៊ាម សុភក្តី</v>
          </cell>
          <cell r="C3722">
            <v>1822000208</v>
          </cell>
          <cell r="D3722" t="str">
            <v>ស៊ាម សុភក្តី</v>
          </cell>
          <cell r="E3722" t="str">
            <v>SEAM SOPHEAKDEY</v>
          </cell>
          <cell r="F3722" t="str">
            <v>0400000242835</v>
          </cell>
        </row>
        <row r="3723">
          <cell r="B3723" t="str">
            <v>ម៉ៅ ចាន់ធឿន</v>
          </cell>
          <cell r="C3723">
            <v>2800800331</v>
          </cell>
          <cell r="D3723" t="str">
            <v>ម៉ៅ ចាន់ធឿន</v>
          </cell>
          <cell r="E3723" t="str">
            <v>MAO CHANTHOEUN</v>
          </cell>
          <cell r="F3723" t="str">
            <v>0400000243057</v>
          </cell>
        </row>
        <row r="3724">
          <cell r="B3724" t="str">
            <v>ជួន ស៊ីណាត</v>
          </cell>
          <cell r="C3724" t="str">
            <v>1830500280</v>
          </cell>
          <cell r="D3724" t="str">
            <v>ជួន ស៊ីណាត</v>
          </cell>
          <cell r="E3724" t="str">
            <v>CHUON SINATH</v>
          </cell>
          <cell r="F3724" t="str">
            <v>0400000242622</v>
          </cell>
        </row>
        <row r="3725">
          <cell r="B3725" t="str">
            <v>លាង ខ្លឹង</v>
          </cell>
          <cell r="C3725" t="str">
            <v>1830500221</v>
          </cell>
          <cell r="D3725" t="str">
            <v>លាង ខ្លឹង</v>
          </cell>
          <cell r="E3725" t="str">
            <v>LEANG KHLOENG</v>
          </cell>
          <cell r="F3725" t="str">
            <v>0400000258308</v>
          </cell>
        </row>
        <row r="3726">
          <cell r="B3726" t="str">
            <v>កែវ សៀងហេង</v>
          </cell>
          <cell r="C3726" t="str">
            <v>2870100102</v>
          </cell>
          <cell r="D3726" t="str">
            <v>កែវ សៀងហេង</v>
          </cell>
          <cell r="E3726" t="str">
            <v>KEV SIENGHENG</v>
          </cell>
          <cell r="F3726" t="str">
            <v>0400000243572</v>
          </cell>
        </row>
        <row r="3727">
          <cell r="B3727" t="str">
            <v>ផាន់ ចំរើន</v>
          </cell>
          <cell r="C3727">
            <v>1900500120</v>
          </cell>
          <cell r="D3727" t="str">
            <v>ផាន់ ចំរើន</v>
          </cell>
          <cell r="E3727" t="str">
            <v>PHANN CHAMROEUN</v>
          </cell>
          <cell r="F3727" t="str">
            <v>0400000242673</v>
          </cell>
        </row>
        <row r="3728">
          <cell r="B3728" t="str">
            <v>សៀង គឹមលន</v>
          </cell>
          <cell r="C3728">
            <v>2870500144</v>
          </cell>
          <cell r="D3728" t="str">
            <v>សៀង គឹមលន</v>
          </cell>
          <cell r="E3728" t="str">
            <v>SIENG KIMLORN</v>
          </cell>
          <cell r="F3728" t="str">
            <v>0400000082188</v>
          </cell>
        </row>
        <row r="3729">
          <cell r="B3729" t="str">
            <v>អំ សំអន</v>
          </cell>
          <cell r="C3729">
            <v>1800500183</v>
          </cell>
          <cell r="D3729" t="str">
            <v>អំ សំអន</v>
          </cell>
          <cell r="E3729" t="str">
            <v>OM SOMON</v>
          </cell>
          <cell r="F3729" t="str">
            <v>0400000243599</v>
          </cell>
        </row>
        <row r="3730">
          <cell r="B3730" t="str">
            <v>អ៊ង តុល</v>
          </cell>
          <cell r="C3730">
            <v>1872100418</v>
          </cell>
          <cell r="D3730" t="str">
            <v>អ៊ង តុល</v>
          </cell>
          <cell r="E3730" t="str">
            <v>ORNG TOL</v>
          </cell>
          <cell r="F3730" t="str">
            <v>0400000244048</v>
          </cell>
        </row>
        <row r="3731">
          <cell r="B3731" t="str">
            <v>អ៊ែល វិចិត្រ</v>
          </cell>
          <cell r="C3731">
            <v>1860800266</v>
          </cell>
          <cell r="D3731" t="str">
            <v>អ៊ែល វិចិត្រ</v>
          </cell>
          <cell r="E3731" t="str">
            <v>EL VICHETH</v>
          </cell>
          <cell r="F3731" t="str">
            <v>0400000109345</v>
          </cell>
        </row>
        <row r="3732">
          <cell r="B3732" t="str">
            <v>វឿន សាវ៉ាត</v>
          </cell>
          <cell r="C3732">
            <v>1821400321</v>
          </cell>
          <cell r="D3732" t="str">
            <v>វឿន សាវ៉ាត</v>
          </cell>
          <cell r="E3732" t="str">
            <v>VOEURN SAVAT</v>
          </cell>
          <cell r="F3732" t="str">
            <v>0400000244161</v>
          </cell>
        </row>
        <row r="3733">
          <cell r="B3733" t="str">
            <v>ឃឹម គឹមសាន</v>
          </cell>
          <cell r="C3733" t="str">
            <v>1820300446</v>
          </cell>
          <cell r="D3733" t="str">
            <v>ឃឹម គឹមសាន</v>
          </cell>
          <cell r="E3733" t="str">
            <v>KHIM KIMSAN</v>
          </cell>
          <cell r="F3733">
            <v>400000244088</v>
          </cell>
        </row>
        <row r="3734">
          <cell r="B3734" t="str">
            <v>ប៉ិល នី</v>
          </cell>
          <cell r="C3734">
            <v>2910500115</v>
          </cell>
          <cell r="D3734" t="str">
            <v>ប៉ិល នី</v>
          </cell>
          <cell r="E3734" t="str">
            <v>PIL NY</v>
          </cell>
          <cell r="F3734" t="str">
            <v>0400000242247</v>
          </cell>
        </row>
        <row r="3735">
          <cell r="B3735" t="str">
            <v>ប៉ា វិសាល</v>
          </cell>
          <cell r="C3735">
            <v>1900500117</v>
          </cell>
          <cell r="D3735" t="str">
            <v>ប៉ា វិសាល</v>
          </cell>
          <cell r="E3735" t="str">
            <v>PA VISAL</v>
          </cell>
          <cell r="F3735" t="str">
            <v>0400000242711</v>
          </cell>
        </row>
        <row r="3736">
          <cell r="B3736" t="str">
            <v>ងួន ឡាំងហ៊ី</v>
          </cell>
          <cell r="C3736">
            <v>2910300283</v>
          </cell>
          <cell r="D3736" t="str">
            <v>ងួន ឡាំងហ៊ី</v>
          </cell>
          <cell r="E3736" t="str">
            <v>NGUON LAINGHY</v>
          </cell>
          <cell r="F3736" t="str">
            <v>0400000243138</v>
          </cell>
        </row>
        <row r="3737">
          <cell r="B3737" t="str">
            <v>ស្រី ផល្លី</v>
          </cell>
          <cell r="C3737">
            <v>1912100231</v>
          </cell>
          <cell r="D3737" t="str">
            <v>ស្រី ផល្លី</v>
          </cell>
          <cell r="E3737" t="str">
            <v>SREY PHALLY</v>
          </cell>
          <cell r="F3737" t="str">
            <v>0400000243758</v>
          </cell>
        </row>
        <row r="3738">
          <cell r="B3738" t="str">
            <v>សាំង ឡៃហ៊ាង</v>
          </cell>
          <cell r="C3738">
            <v>2850600140</v>
          </cell>
          <cell r="D3738" t="str">
            <v>សាំង ឡៃហ៊ាង</v>
          </cell>
          <cell r="E3738" t="str">
            <v>SAING LAIHEANG</v>
          </cell>
          <cell r="F3738" t="str">
            <v>0400000243548</v>
          </cell>
        </row>
        <row r="3739">
          <cell r="B3739" t="str">
            <v>ស៊ឹមផុន សារ៉ាត់</v>
          </cell>
          <cell r="C3739" t="str">
            <v>1901400319</v>
          </cell>
          <cell r="D3739" t="str">
            <v>ស៊ឹមផុន សារ៉ាត់</v>
          </cell>
          <cell r="E3739" t="str">
            <v>SIMPHON SARATH</v>
          </cell>
          <cell r="F3739" t="str">
            <v>0400000244347</v>
          </cell>
        </row>
        <row r="3740">
          <cell r="B3740" t="str">
            <v>អេង ម៉ាណែត</v>
          </cell>
          <cell r="C3740" t="str">
            <v>2891000141</v>
          </cell>
          <cell r="D3740" t="str">
            <v>អេង ម៉ាណែត</v>
          </cell>
          <cell r="E3740" t="str">
            <v>ENG MANET</v>
          </cell>
          <cell r="F3740" t="str">
            <v>0400000244285</v>
          </cell>
        </row>
        <row r="3741">
          <cell r="B3741" t="str">
            <v>ចក់ សុខមាន</v>
          </cell>
          <cell r="C3741" t="str">
            <v>1860500169</v>
          </cell>
          <cell r="D3741" t="str">
            <v>ចក់ សុខមាន</v>
          </cell>
          <cell r="E3741" t="str">
            <v>CHAK SOKMEAN</v>
          </cell>
          <cell r="F3741" t="str">
            <v>0400000242215</v>
          </cell>
        </row>
        <row r="3742">
          <cell r="B3742" t="str">
            <v>ប៉ែន សារ៉េត</v>
          </cell>
          <cell r="C3742">
            <v>1850800288</v>
          </cell>
          <cell r="D3742" t="str">
            <v>ប៉ែន សារ៉េត</v>
          </cell>
          <cell r="E3742" t="str">
            <v>PEN SARETH</v>
          </cell>
          <cell r="F3742" t="str">
            <v>0400000244064</v>
          </cell>
        </row>
        <row r="3743">
          <cell r="B3743" t="str">
            <v>ឡូញ លាងឃី</v>
          </cell>
          <cell r="C3743">
            <v>2850300243</v>
          </cell>
          <cell r="D3743" t="str">
            <v>ឡូញ លាងឃី</v>
          </cell>
          <cell r="E3743" t="str">
            <v>LOUNH LEANGKHY</v>
          </cell>
          <cell r="F3743" t="str">
            <v>0400000244536</v>
          </cell>
        </row>
        <row r="3744">
          <cell r="B3744" t="str">
            <v>ផាន់ សម្ផស្ស</v>
          </cell>
          <cell r="C3744" t="str">
            <v>1870800404</v>
          </cell>
          <cell r="D3744" t="str">
            <v>ផាន់ សម្ផស្ស</v>
          </cell>
          <cell r="E3744" t="str">
            <v>PHANN SOMPHORS</v>
          </cell>
          <cell r="F3744" t="str">
            <v>0400000243297</v>
          </cell>
        </row>
        <row r="3745">
          <cell r="B3745" t="str">
            <v>ឆែម រដ្ឋ</v>
          </cell>
          <cell r="C3745" t="str">
            <v>1800800572</v>
          </cell>
          <cell r="D3745" t="str">
            <v>ឆែម រដ្ឋ</v>
          </cell>
          <cell r="E3745" t="str">
            <v>CHHEM ROTH</v>
          </cell>
          <cell r="F3745" t="str">
            <v>0400000242584</v>
          </cell>
        </row>
        <row r="3746">
          <cell r="B3746" t="str">
            <v>អ៊ិត សុថុនា</v>
          </cell>
          <cell r="C3746">
            <v>2890600201</v>
          </cell>
          <cell r="D3746" t="str">
            <v>អ៊ិត សុថុនា</v>
          </cell>
          <cell r="E3746" t="str">
            <v>ITH SOTHONA</v>
          </cell>
          <cell r="F3746" t="str">
            <v>0400000244196</v>
          </cell>
        </row>
        <row r="3747">
          <cell r="B3747" t="str">
            <v>លន់ សុខា</v>
          </cell>
          <cell r="C3747">
            <v>2850500110</v>
          </cell>
          <cell r="D3747" t="str">
            <v>លន់ សុខា</v>
          </cell>
          <cell r="E3747" t="str">
            <v>LUN SOKHA</v>
          </cell>
          <cell r="F3747" t="str">
            <v>0400000242948</v>
          </cell>
        </row>
        <row r="3748">
          <cell r="B3748" t="str">
            <v>ធី ចាន់ទូច</v>
          </cell>
          <cell r="C3748" t="str">
            <v>1840500226</v>
          </cell>
          <cell r="D3748" t="str">
            <v>ធី ចាន់ទូច</v>
          </cell>
          <cell r="E3748" t="str">
            <v>THY CHANTOUCH</v>
          </cell>
          <cell r="F3748" t="str">
            <v>0400000243367</v>
          </cell>
        </row>
        <row r="3749">
          <cell r="B3749" t="str">
            <v>ប៉ាវ គឹមធី</v>
          </cell>
          <cell r="C3749" t="str">
            <v>1860500203</v>
          </cell>
          <cell r="D3749" t="str">
            <v>ប៉ាវ គឹមធី</v>
          </cell>
          <cell r="E3749" t="str">
            <v>PAV KIMTHY</v>
          </cell>
          <cell r="F3749" t="str">
            <v>0400000243203</v>
          </cell>
        </row>
        <row r="3750">
          <cell r="B3750" t="str">
            <v>អាន យី</v>
          </cell>
          <cell r="C3750">
            <v>1880700197</v>
          </cell>
          <cell r="D3750" t="str">
            <v>អាន យី</v>
          </cell>
          <cell r="E3750" t="str">
            <v>AN YI</v>
          </cell>
          <cell r="F3750" t="str">
            <v>0400000243009</v>
          </cell>
        </row>
        <row r="3751">
          <cell r="B3751" t="str">
            <v>យូ តុងអ៊ីន</v>
          </cell>
          <cell r="C3751" t="str">
            <v>1810600206</v>
          </cell>
          <cell r="D3751" t="str">
            <v>យូ តុងអ៊ីន</v>
          </cell>
          <cell r="E3751" t="str">
            <v>YOU TONG IN</v>
          </cell>
          <cell r="F3751" t="str">
            <v>0400000242738</v>
          </cell>
        </row>
        <row r="3752">
          <cell r="B3752" t="str">
            <v>អឹម រចនា</v>
          </cell>
          <cell r="C3752">
            <v>2910700205</v>
          </cell>
          <cell r="D3752" t="str">
            <v>អឹម រចនា</v>
          </cell>
          <cell r="E3752" t="str">
            <v>OEM RACHANA</v>
          </cell>
          <cell r="F3752" t="str">
            <v>0400000243645</v>
          </cell>
        </row>
        <row r="3753">
          <cell r="B3753" t="str">
            <v>លឹម សំអាត</v>
          </cell>
          <cell r="C3753">
            <v>1850500163</v>
          </cell>
          <cell r="D3753" t="str">
            <v>លឹម សំអាត</v>
          </cell>
          <cell r="E3753" t="str">
            <v>LIM SAM ATH</v>
          </cell>
          <cell r="F3753" t="str">
            <v>0400000243793</v>
          </cell>
        </row>
        <row r="3754">
          <cell r="B3754" t="str">
            <v>លី សៀវពេញ</v>
          </cell>
          <cell r="C3754">
            <v>1840300313</v>
          </cell>
          <cell r="D3754" t="str">
            <v>លី សៀវពេញ</v>
          </cell>
          <cell r="E3754" t="str">
            <v>LY SEAVPENH</v>
          </cell>
          <cell r="F3754" t="str">
            <v>0400000244428</v>
          </cell>
        </row>
        <row r="3755">
          <cell r="B3755" t="str">
            <v>សោម សារ៉ាវុឌ្ឍ</v>
          </cell>
          <cell r="C3755" t="str">
            <v>1890700283</v>
          </cell>
          <cell r="D3755" t="str">
            <v>សោម សារ៉ាវុឌ្ឍ</v>
          </cell>
          <cell r="E3755" t="str">
            <v>SOM SARAVUTH</v>
          </cell>
          <cell r="F3755" t="str">
            <v>0250000150505</v>
          </cell>
        </row>
        <row r="3756">
          <cell r="B3756" t="str">
            <v>ផាន់ ឆវិន</v>
          </cell>
          <cell r="C3756" t="str">
            <v>2880500138</v>
          </cell>
          <cell r="D3756" t="str">
            <v>ផាន់ ឆវិន</v>
          </cell>
          <cell r="E3756" t="str">
            <v>PHANN CHHORVEN</v>
          </cell>
          <cell r="F3756" t="str">
            <v>0400000243106</v>
          </cell>
        </row>
        <row r="3757">
          <cell r="B3757" t="str">
            <v>ឃុត រស្មី</v>
          </cell>
          <cell r="C3757">
            <v>2912100233</v>
          </cell>
          <cell r="D3757" t="str">
            <v>ឃុត រស្មី</v>
          </cell>
          <cell r="E3757" t="str">
            <v>KHUT RAKSMEY</v>
          </cell>
          <cell r="F3757" t="str">
            <v>0400000242908</v>
          </cell>
        </row>
        <row r="3758">
          <cell r="B3758" t="str">
            <v>មុំរឿង សុខចំរើន</v>
          </cell>
          <cell r="C3758" t="str">
            <v>1840500255</v>
          </cell>
          <cell r="D3758" t="str">
            <v>មុំរឿង សុខចំរើន</v>
          </cell>
          <cell r="E3758" t="str">
            <v>MOMREOUNG SOKCHOMREOUN</v>
          </cell>
          <cell r="F3758" t="str">
            <v>0400000243987</v>
          </cell>
        </row>
        <row r="3759">
          <cell r="B3759" t="str">
            <v>ផុន សុគន្ធ</v>
          </cell>
          <cell r="C3759" t="str">
            <v>1880500159</v>
          </cell>
          <cell r="D3759" t="str">
            <v>ផុន សុគន្ធ</v>
          </cell>
          <cell r="E3759" t="str">
            <v>PHON SOKUN</v>
          </cell>
          <cell r="F3759" t="str">
            <v>0400000243912</v>
          </cell>
        </row>
        <row r="3760">
          <cell r="B3760" t="str">
            <v>ហេង ហាន</v>
          </cell>
          <cell r="C3760">
            <v>1830500259</v>
          </cell>
          <cell r="D3760" t="str">
            <v>ហេង ហាន</v>
          </cell>
          <cell r="E3760" t="str">
            <v>HENG HAN</v>
          </cell>
          <cell r="F3760" t="str">
            <v>0400000242797</v>
          </cell>
        </row>
        <row r="3761">
          <cell r="B3761" t="str">
            <v>ឈិន ភក្តី</v>
          </cell>
          <cell r="C3761" t="str">
            <v>1852100454</v>
          </cell>
          <cell r="D3761" t="str">
            <v>ឈិន ភក្តី</v>
          </cell>
          <cell r="E3761" t="str">
            <v>CHHIN PHEAKDEY</v>
          </cell>
          <cell r="F3761" t="str">
            <v>0400000243734</v>
          </cell>
        </row>
        <row r="3762">
          <cell r="B3762" t="str">
            <v>កែវ គន្ធា</v>
          </cell>
          <cell r="C3762" t="str">
            <v>1880800401</v>
          </cell>
          <cell r="D3762" t="str">
            <v>កែវ គន្ធា</v>
          </cell>
          <cell r="E3762" t="str">
            <v>KEO KUNTHEA</v>
          </cell>
          <cell r="F3762" t="str">
            <v>0400000243165</v>
          </cell>
        </row>
        <row r="3763">
          <cell r="B3763" t="str">
            <v>ណៃ ស៊ីម៉េន</v>
          </cell>
          <cell r="C3763">
            <v>1780300219</v>
          </cell>
          <cell r="D3763" t="str">
            <v>ណៃ ស៊ីម៉េន</v>
          </cell>
          <cell r="E3763" t="str">
            <v>NAY SYMEN</v>
          </cell>
          <cell r="F3763" t="str">
            <v>0400000243947</v>
          </cell>
        </row>
        <row r="3764">
          <cell r="B3764" t="str">
            <v>នី ចំណេញ</v>
          </cell>
          <cell r="C3764">
            <v>1880800315</v>
          </cell>
          <cell r="D3764" t="str">
            <v>នី ចំណេញ</v>
          </cell>
          <cell r="E3764" t="str">
            <v>NY CHOMNENH</v>
          </cell>
          <cell r="F3764" t="str">
            <v>0400000243718</v>
          </cell>
        </row>
        <row r="3765">
          <cell r="B3765" t="str">
            <v>រី លាភី</v>
          </cell>
          <cell r="C3765" t="str">
            <v>1920800209</v>
          </cell>
          <cell r="D3765" t="str">
            <v>រី លាភី</v>
          </cell>
          <cell r="E3765" t="str">
            <v>RY LEAPHY</v>
          </cell>
          <cell r="F3765" t="str">
            <v>0400000242697</v>
          </cell>
        </row>
        <row r="3766">
          <cell r="B3766" t="str">
            <v>ផាន់ ចូវវាន់</v>
          </cell>
          <cell r="C3766">
            <v>2930400176</v>
          </cell>
          <cell r="D3766" t="str">
            <v>ផាន់ ចូវវាន់</v>
          </cell>
          <cell r="E3766" t="str">
            <v>PHANN CHOVVORN</v>
          </cell>
          <cell r="F3766" t="str">
            <v>0400000242266</v>
          </cell>
        </row>
        <row r="3767">
          <cell r="B3767" t="str">
            <v>សួ រស្មី</v>
          </cell>
          <cell r="C3767" t="str">
            <v>1901400240</v>
          </cell>
          <cell r="D3767" t="str">
            <v>សួ រស្មី</v>
          </cell>
          <cell r="E3767" t="str">
            <v>SOUR RAKSMEY</v>
          </cell>
          <cell r="F3767" t="str">
            <v>0030000476354</v>
          </cell>
        </row>
        <row r="3768">
          <cell r="B3768" t="str">
            <v>រឿន សុភ័ក្ត</v>
          </cell>
          <cell r="C3768" t="str">
            <v>1850800355</v>
          </cell>
          <cell r="D3768" t="str">
            <v>រឿន សុភ័ក្ត</v>
          </cell>
          <cell r="E3768" t="str">
            <v>ROEURN SOPHEAK</v>
          </cell>
          <cell r="F3768" t="str">
            <v>0400000243696</v>
          </cell>
        </row>
        <row r="3769">
          <cell r="B3769" t="str">
            <v>រៀម សុភា</v>
          </cell>
          <cell r="C3769">
            <v>1861200370</v>
          </cell>
          <cell r="D3769" t="str">
            <v>រៀម សុភា</v>
          </cell>
          <cell r="E3769" t="str">
            <v>REAM SOPHEA</v>
          </cell>
          <cell r="F3769" t="str">
            <v>0400000242657</v>
          </cell>
        </row>
        <row r="3770">
          <cell r="B3770" t="str">
            <v>ខាត់ ញ៉ុត</v>
          </cell>
          <cell r="C3770">
            <v>1860500222</v>
          </cell>
          <cell r="D3770" t="str">
            <v>ខាត់ ញ៉ុត</v>
          </cell>
          <cell r="E3770" t="str">
            <v>KHAT GNOT</v>
          </cell>
          <cell r="F3770" t="str">
            <v>0400000243777</v>
          </cell>
        </row>
        <row r="3771">
          <cell r="B3771" t="str">
            <v>សួន សុវណ្ណពិសី</v>
          </cell>
          <cell r="C3771">
            <v>2930700261</v>
          </cell>
          <cell r="D3771" t="str">
            <v>សួន សុវណ្ណពិសី</v>
          </cell>
          <cell r="E3771" t="str">
            <v>SOUN SOVANPISEY</v>
          </cell>
          <cell r="F3771" t="str">
            <v>0400000244021</v>
          </cell>
        </row>
        <row r="3772">
          <cell r="B3772" t="str">
            <v>ផេង សំអាង</v>
          </cell>
          <cell r="C3772">
            <v>1912100232</v>
          </cell>
          <cell r="D3772" t="str">
            <v>ផេង សំអាង</v>
          </cell>
          <cell r="E3772" t="str">
            <v>PHENG SAM ANG</v>
          </cell>
          <cell r="F3772" t="str">
            <v>0400000243815</v>
          </cell>
        </row>
        <row r="3773">
          <cell r="B3773" t="str">
            <v>គី ឆាឡា</v>
          </cell>
          <cell r="C3773" t="str">
            <v>1890500149</v>
          </cell>
          <cell r="D3773" t="str">
            <v>គី ឆាឡា</v>
          </cell>
          <cell r="E3773" t="str">
            <v>KY CHALA</v>
          </cell>
          <cell r="F3773" t="str">
            <v>0250000150319</v>
          </cell>
        </row>
        <row r="3774">
          <cell r="B3774" t="str">
            <v>មាស សុភក្រ</v>
          </cell>
          <cell r="C3774" t="str">
            <v>2861700204</v>
          </cell>
          <cell r="D3774" t="str">
            <v>មាស សុភក្រ</v>
          </cell>
          <cell r="E3774" t="str">
            <v>MEAS SOPHEAK</v>
          </cell>
          <cell r="F3774" t="str">
            <v>0400000244218</v>
          </cell>
        </row>
        <row r="3775">
          <cell r="B3775" t="str">
            <v>សៀង ភារម្យ</v>
          </cell>
          <cell r="C3775">
            <v>1910500092</v>
          </cell>
          <cell r="D3775" t="str">
            <v>សៀង ភារម្យ</v>
          </cell>
          <cell r="E3775" t="str">
            <v>SIENG PHEAROM</v>
          </cell>
          <cell r="F3775" t="str">
            <v>0400000244404</v>
          </cell>
        </row>
        <row r="3776">
          <cell r="B3776" t="str">
            <v>នឿន ចាន់វាសនា</v>
          </cell>
          <cell r="C3776" t="str">
            <v>1900800345</v>
          </cell>
          <cell r="D3776" t="str">
            <v>នឿន ចាន់វាសនា</v>
          </cell>
          <cell r="E3776" t="str">
            <v>NOEURN CHANVEASNA</v>
          </cell>
          <cell r="F3776" t="str">
            <v>0400000243677</v>
          </cell>
        </row>
        <row r="3777">
          <cell r="B3777" t="str">
            <v>អោម សុជា</v>
          </cell>
          <cell r="C3777">
            <v>1890700345</v>
          </cell>
          <cell r="D3777" t="str">
            <v>អោម សុជា</v>
          </cell>
          <cell r="E3777" t="str">
            <v>ORM SOCHEA</v>
          </cell>
          <cell r="F3777" t="str">
            <v>0400000243246</v>
          </cell>
        </row>
        <row r="3778">
          <cell r="B3778" t="str">
            <v>ផុន ស្រីនាង</v>
          </cell>
          <cell r="C3778" t="str">
            <v>2890500152</v>
          </cell>
          <cell r="D3778" t="str">
            <v>ផុន ស្រីនាង</v>
          </cell>
          <cell r="E3778" t="str">
            <v>PHON SREYNEANG</v>
          </cell>
          <cell r="F3778" t="str">
            <v>0400000244323</v>
          </cell>
        </row>
        <row r="3779">
          <cell r="B3779" t="str">
            <v>ចាន់ ណារិទ្ធ</v>
          </cell>
          <cell r="C3779">
            <v>1840500224</v>
          </cell>
          <cell r="D3779" t="str">
            <v>ចាន់ ណារិទ្ធ</v>
          </cell>
          <cell r="E3779" t="str">
            <v>CHANN NARITH</v>
          </cell>
          <cell r="F3779" t="str">
            <v>0400000243618</v>
          </cell>
        </row>
        <row r="3780">
          <cell r="B3780" t="str">
            <v>ស្រី សុផានិត</v>
          </cell>
          <cell r="C3780" t="str">
            <v>1890400107</v>
          </cell>
          <cell r="D3780" t="str">
            <v>ស្រី សុផានិត</v>
          </cell>
          <cell r="E3780" t="str">
            <v>SREY SOPHANITH</v>
          </cell>
          <cell r="F3780" t="str">
            <v>0400000243847</v>
          </cell>
        </row>
        <row r="3781">
          <cell r="B3781" t="str">
            <v>ខៀវ មុនីរ័ត្ន</v>
          </cell>
          <cell r="C3781">
            <v>1882100722</v>
          </cell>
          <cell r="D3781" t="str">
            <v>ខៀវ មុនីរ័ត្ន</v>
          </cell>
          <cell r="E3781" t="str">
            <v>KHIEV MONYROTH</v>
          </cell>
          <cell r="F3781" t="str">
            <v>0400000243874</v>
          </cell>
        </row>
        <row r="3782">
          <cell r="B3782" t="str">
            <v>ម៉ន ផាត</v>
          </cell>
          <cell r="C3782" t="str">
            <v>1870700411</v>
          </cell>
          <cell r="D3782" t="str">
            <v>ម៉ន ផាត</v>
          </cell>
          <cell r="E3782" t="str">
            <v>MORN PHAT</v>
          </cell>
          <cell r="F3782" t="str">
            <v>0400000243963</v>
          </cell>
        </row>
        <row r="3783">
          <cell r="B3783" t="str">
            <v>ម៉ន វណ្ណារិទ្ធ</v>
          </cell>
          <cell r="C3783">
            <v>2920700304</v>
          </cell>
          <cell r="D3783" t="str">
            <v>ម៉ន វណ្ណារិទ្ធ</v>
          </cell>
          <cell r="E3783" t="str">
            <v>MORN VANNARITH</v>
          </cell>
          <cell r="F3783" t="str">
            <v>0400000242606</v>
          </cell>
        </row>
        <row r="3784">
          <cell r="B3784" t="str">
            <v>ណុំ វុទ្ធី</v>
          </cell>
          <cell r="C3784">
            <v>1932100119</v>
          </cell>
          <cell r="D3784" t="str">
            <v>ណុំ វុទ្ធី</v>
          </cell>
          <cell r="E3784" t="str">
            <v>NOUM VUTHY</v>
          </cell>
          <cell r="F3784" t="str">
            <v>0400000242983</v>
          </cell>
        </row>
        <row r="3785">
          <cell r="B3785" t="str">
            <v>យឹម សារ៉ាក់</v>
          </cell>
          <cell r="C3785">
            <v>1850500168</v>
          </cell>
          <cell r="D3785" t="str">
            <v>យឹម សារ៉ាក់</v>
          </cell>
          <cell r="E3785" t="str">
            <v>YOEM SARAK</v>
          </cell>
          <cell r="F3785" t="str">
            <v>0400000243491</v>
          </cell>
        </row>
        <row r="3786">
          <cell r="B3786" t="str">
            <v>ហង់ ជីម</v>
          </cell>
          <cell r="C3786">
            <v>1862100342</v>
          </cell>
          <cell r="D3786" t="str">
            <v>ហង់ ជីម</v>
          </cell>
          <cell r="E3786" t="str">
            <v>HANG CHIM</v>
          </cell>
          <cell r="F3786" t="str">
            <v>0400000243629</v>
          </cell>
        </row>
        <row r="3787">
          <cell r="B3787" t="str">
            <v>ផូ ប៊ុនរី</v>
          </cell>
          <cell r="C3787">
            <v>1860800217</v>
          </cell>
          <cell r="D3787" t="str">
            <v>ផូ ប៊ុនរី</v>
          </cell>
          <cell r="E3787" t="str">
            <v>PHOU BUNRY</v>
          </cell>
          <cell r="F3787" t="str">
            <v>0400000244382</v>
          </cell>
        </row>
        <row r="3788">
          <cell r="B3788" t="str">
            <v>ឡាយ ណុច</v>
          </cell>
          <cell r="C3788" t="str">
            <v>1890500179</v>
          </cell>
          <cell r="D3788" t="str">
            <v>ឡាយ ណុច</v>
          </cell>
          <cell r="E3788" t="str">
            <v>LAY NOUCH</v>
          </cell>
          <cell r="F3788" t="str">
            <v>0400000244129</v>
          </cell>
        </row>
        <row r="3789">
          <cell r="B3789" t="str">
            <v>សម្បត្តិ វិច្ឆិកា</v>
          </cell>
          <cell r="C3789">
            <v>1890100159</v>
          </cell>
          <cell r="D3789" t="str">
            <v>សម្បត្តិ វិច្ឆិកា</v>
          </cell>
          <cell r="E3789" t="str">
            <v>SAMBATH VICHHEKA</v>
          </cell>
          <cell r="F3789">
            <v>10005512846</v>
          </cell>
        </row>
        <row r="3790">
          <cell r="B3790" t="str">
            <v>គង់ ប៊ុនថន</v>
          </cell>
          <cell r="C3790">
            <v>1820800501</v>
          </cell>
          <cell r="D3790" t="str">
            <v>គង់ ប៊ុនថន</v>
          </cell>
          <cell r="E3790" t="str">
            <v>KONG BUNTHORN</v>
          </cell>
          <cell r="F3790" t="str">
            <v>0400000243262</v>
          </cell>
        </row>
        <row r="3791">
          <cell r="B3791" t="str">
            <v>មុំ មករា</v>
          </cell>
          <cell r="C3791" t="str">
            <v>1892100274</v>
          </cell>
          <cell r="D3791" t="str">
            <v>មុំ មករា</v>
          </cell>
          <cell r="E3791" t="str">
            <v>MOM MAKARA</v>
          </cell>
          <cell r="F3791" t="str">
            <v>0400000243898</v>
          </cell>
        </row>
        <row r="3792">
          <cell r="B3792" t="str">
            <v>ចក់ ដា</v>
          </cell>
          <cell r="C3792" t="str">
            <v>1942100140</v>
          </cell>
          <cell r="D3792" t="str">
            <v>ចក់ ដា</v>
          </cell>
          <cell r="E3792" t="str">
            <v>CHORK DA</v>
          </cell>
          <cell r="F3792" t="str">
            <v>0400000243227</v>
          </cell>
        </row>
        <row r="3793">
          <cell r="B3793" t="str">
            <v>ថៃ ឆេងម៉ៅ​</v>
          </cell>
          <cell r="C3793" t="str">
            <v>1820600275</v>
          </cell>
          <cell r="D3793" t="str">
            <v>ថៃ ឆេងម៉ៅ​</v>
          </cell>
          <cell r="E3793" t="str">
            <v>THAI CHHENGMAO</v>
          </cell>
          <cell r="F3793" t="str">
            <v>0400000242819</v>
          </cell>
        </row>
        <row r="3794">
          <cell r="B3794" t="str">
            <v>លន់ ​​រុន</v>
          </cell>
          <cell r="C3794">
            <v>1870500168</v>
          </cell>
          <cell r="D3794" t="str">
            <v>លន់ ​​រុន</v>
          </cell>
          <cell r="E3794" t="str">
            <v>LUN RUN</v>
          </cell>
          <cell r="F3794" t="str">
            <v>0400000242339</v>
          </cell>
        </row>
        <row r="3795">
          <cell r="B3795" t="str">
            <v>សុខ សុទ្ធី</v>
          </cell>
          <cell r="C3795">
            <v>2860500060</v>
          </cell>
          <cell r="D3795" t="str">
            <v>សុខ សុទ្ធី</v>
          </cell>
          <cell r="E3795" t="str">
            <v>SOK SOTHY</v>
          </cell>
          <cell r="F3795" t="str">
            <v>0400000244293</v>
          </cell>
        </row>
        <row r="3796">
          <cell r="B3796" t="str">
            <v>ច្រឹង ណារី</v>
          </cell>
          <cell r="C3796">
            <v>1760300406</v>
          </cell>
          <cell r="D3796" t="str">
            <v>ច្រឹង ណារី</v>
          </cell>
          <cell r="E3796" t="str">
            <v>CHROENG NARY</v>
          </cell>
          <cell r="F3796" t="str">
            <v>0140000309032</v>
          </cell>
        </row>
        <row r="3797">
          <cell r="B3797" t="str">
            <v>ប៉ែន សិង្ហ</v>
          </cell>
          <cell r="C3797">
            <v>1791400293</v>
          </cell>
          <cell r="D3797" t="str">
            <v>ប៉ែន សិង្ហ</v>
          </cell>
          <cell r="E3797" t="str">
            <v>PEN SOEUNG</v>
          </cell>
          <cell r="F3797" t="str">
            <v>0140000309806</v>
          </cell>
        </row>
        <row r="3798">
          <cell r="B3798" t="str">
            <v>ឌិន សុគន្ធា</v>
          </cell>
          <cell r="C3798">
            <v>2860800284</v>
          </cell>
          <cell r="D3798" t="str">
            <v>ឌិន សុគន្ធា</v>
          </cell>
          <cell r="E3798" t="str">
            <v>DIN SOKUNTHEA</v>
          </cell>
          <cell r="F3798" t="str">
            <v>0140000306181</v>
          </cell>
        </row>
        <row r="3799">
          <cell r="B3799" t="str">
            <v>ញឹម ប៊ុនធឿន</v>
          </cell>
          <cell r="C3799">
            <v>1810300379</v>
          </cell>
          <cell r="D3799" t="str">
            <v>ញឹម ប៊ុនធឿន</v>
          </cell>
          <cell r="E3799" t="str">
            <v>NHIM BUNTHOEUN</v>
          </cell>
          <cell r="F3799" t="str">
            <v>0140000308311</v>
          </cell>
        </row>
        <row r="3800">
          <cell r="B3800" t="str">
            <v>វណ្ណៈ ឆដា</v>
          </cell>
          <cell r="C3800">
            <v>2810800226</v>
          </cell>
          <cell r="D3800" t="str">
            <v>វណ្ណៈ ឆដា</v>
          </cell>
          <cell r="E3800" t="str">
            <v>VANNAK CHHARDA</v>
          </cell>
          <cell r="F3800" t="str">
            <v>0140000306203</v>
          </cell>
        </row>
        <row r="3801">
          <cell r="B3801" t="str">
            <v>ឡេង វណ្ណាវុធ</v>
          </cell>
          <cell r="C3801">
            <v>1810800298</v>
          </cell>
          <cell r="D3801" t="str">
            <v>ឡេង វណ្ណាវុធ</v>
          </cell>
          <cell r="E3801" t="str">
            <v>LENG VANNAVUTH</v>
          </cell>
          <cell r="F3801" t="str">
            <v>0140000308931</v>
          </cell>
        </row>
        <row r="3802">
          <cell r="B3802" t="str">
            <v>លាង ហ៊ីម</v>
          </cell>
          <cell r="C3802">
            <v>1810300382</v>
          </cell>
          <cell r="D3802" t="str">
            <v>លាង ហ៊ីម</v>
          </cell>
          <cell r="E3802" t="str">
            <v>LEANG HIM</v>
          </cell>
          <cell r="F3802" t="str">
            <v>0140000309008</v>
          </cell>
        </row>
        <row r="3803">
          <cell r="B3803" t="str">
            <v>ហ៊ឹម សីហា</v>
          </cell>
          <cell r="C3803">
            <v>1840800361</v>
          </cell>
          <cell r="D3803" t="str">
            <v>ហ៊ឹម សីហា</v>
          </cell>
          <cell r="E3803" t="str">
            <v>HIM SEYHA</v>
          </cell>
          <cell r="F3803" t="str">
            <v>0140000308807</v>
          </cell>
        </row>
        <row r="3804">
          <cell r="B3804" t="str">
            <v>លីម ដារី</v>
          </cell>
          <cell r="C3804">
            <v>2840300232</v>
          </cell>
          <cell r="D3804" t="str">
            <v>លីម ដារី</v>
          </cell>
          <cell r="E3804" t="str">
            <v>LIM DARY</v>
          </cell>
          <cell r="F3804" t="str">
            <v>0140000309997</v>
          </cell>
        </row>
        <row r="3805">
          <cell r="B3805" t="str">
            <v>នៅ សាវឿន</v>
          </cell>
          <cell r="C3805">
            <v>1842100456</v>
          </cell>
          <cell r="D3805" t="str">
            <v>នៅ សាវឿន</v>
          </cell>
          <cell r="E3805" t="str">
            <v>NOUV SAVOEURN</v>
          </cell>
          <cell r="F3805" t="str">
            <v>0140000308206</v>
          </cell>
        </row>
        <row r="3806">
          <cell r="B3806" t="str">
            <v>វង់ ដា</v>
          </cell>
          <cell r="C3806">
            <v>1842100472</v>
          </cell>
          <cell r="D3806" t="str">
            <v>វង់ ដា</v>
          </cell>
          <cell r="E3806" t="str">
            <v>VONG DA</v>
          </cell>
          <cell r="F3806" t="str">
            <v>0140000308157</v>
          </cell>
        </row>
        <row r="3807">
          <cell r="B3807" t="str">
            <v>ផាន់ ឌី</v>
          </cell>
          <cell r="C3807">
            <v>1851400271</v>
          </cell>
          <cell r="D3807" t="str">
            <v>ផាន់ ឌី</v>
          </cell>
          <cell r="E3807" t="str">
            <v>PHANN DY</v>
          </cell>
          <cell r="F3807" t="str">
            <v>0140000308877</v>
          </cell>
        </row>
        <row r="3808">
          <cell r="B3808" t="str">
            <v>នាង សុងងី</v>
          </cell>
          <cell r="C3808">
            <v>1862100379</v>
          </cell>
          <cell r="D3808" t="str">
            <v>នាង សុងងី</v>
          </cell>
          <cell r="E3808" t="str">
            <v>NEANG SONGNGY</v>
          </cell>
          <cell r="F3808" t="str">
            <v>0140000309784</v>
          </cell>
        </row>
        <row r="3809">
          <cell r="B3809" t="str">
            <v>ហាក់ ឆេងរ៉ុង</v>
          </cell>
          <cell r="C3809">
            <v>2840800249</v>
          </cell>
          <cell r="D3809" t="str">
            <v>ហាក់ ឆេងរ៉ុង</v>
          </cell>
          <cell r="E3809" t="str">
            <v>HAK CHHENGRONG</v>
          </cell>
          <cell r="F3809" t="str">
            <v>0140000308915</v>
          </cell>
        </row>
        <row r="3810">
          <cell r="B3810" t="str">
            <v>ស្តើង សារ៉ាដាលីន</v>
          </cell>
          <cell r="C3810">
            <v>2801500076</v>
          </cell>
          <cell r="D3810" t="str">
            <v>ស្តើង សារ៉ាដាលីន</v>
          </cell>
          <cell r="E3810" t="str">
            <v>SDOEUNG SARADALINE</v>
          </cell>
          <cell r="F3810" t="str">
            <v>0140000309814</v>
          </cell>
        </row>
        <row r="3811">
          <cell r="B3811" t="str">
            <v>សាំង រ៉ូហ្សេត</v>
          </cell>
          <cell r="C3811">
            <v>2850800245</v>
          </cell>
          <cell r="D3811" t="str">
            <v>សាំង រ៉ូហ្សេត</v>
          </cell>
          <cell r="E3811" t="str">
            <v>SANG ROZET</v>
          </cell>
          <cell r="F3811" t="str">
            <v>0140000308702</v>
          </cell>
        </row>
        <row r="3812">
          <cell r="B3812" t="str">
            <v>ប៊ុន ធីតា</v>
          </cell>
          <cell r="C3812">
            <v>2852100195</v>
          </cell>
          <cell r="D3812" t="str">
            <v>ប៊ុន ធីតា</v>
          </cell>
          <cell r="E3812" t="str">
            <v>BUN THIDA</v>
          </cell>
          <cell r="F3812" t="str">
            <v>0140000308346</v>
          </cell>
        </row>
        <row r="3813">
          <cell r="B3813" t="str">
            <v>យ៉ា ស្រីមុំ</v>
          </cell>
          <cell r="C3813">
            <v>2871700217</v>
          </cell>
          <cell r="D3813" t="str">
            <v>យ៉ា ស្រីមុំ</v>
          </cell>
          <cell r="E3813" t="str">
            <v>YA SREIMOM</v>
          </cell>
          <cell r="F3813" t="str">
            <v>0140000308777</v>
          </cell>
        </row>
        <row r="3814">
          <cell r="B3814" t="str">
            <v>គុណ សំណាង</v>
          </cell>
          <cell r="C3814">
            <v>1800800437</v>
          </cell>
          <cell r="D3814" t="str">
            <v>គុណ សំណាង</v>
          </cell>
          <cell r="E3814" t="str">
            <v>KUN SAMNANG</v>
          </cell>
          <cell r="F3814" t="str">
            <v>0140000308238</v>
          </cell>
        </row>
        <row r="3815">
          <cell r="B3815" t="str">
            <v>ត្រេង ប៊ុនថន</v>
          </cell>
          <cell r="C3815">
            <v>1810800447</v>
          </cell>
          <cell r="D3815" t="str">
            <v>ត្រេង ប៊ុនថន</v>
          </cell>
          <cell r="E3815" t="str">
            <v>TRENG BUNTHON</v>
          </cell>
          <cell r="F3815" t="str">
            <v>0140000309385</v>
          </cell>
        </row>
        <row r="3816">
          <cell r="B3816" t="str">
            <v>គៀន សុភ័ក្រ</v>
          </cell>
          <cell r="C3816">
            <v>1860800342</v>
          </cell>
          <cell r="D3816" t="str">
            <v>គៀន សុភ័ក្រ</v>
          </cell>
          <cell r="E3816" t="str">
            <v>KEAN SOPHEAK</v>
          </cell>
          <cell r="F3816" t="str">
            <v>0140000309237</v>
          </cell>
        </row>
        <row r="3817">
          <cell r="B3817" t="str">
            <v>ហ៊ាង សារិទ្ធិ</v>
          </cell>
          <cell r="C3817">
            <v>1880800229</v>
          </cell>
          <cell r="D3817" t="str">
            <v>ហ៊ាង សារិទ្ធិ</v>
          </cell>
          <cell r="E3817" t="str">
            <v>HEANG SARITH</v>
          </cell>
          <cell r="F3817" t="str">
            <v>0140000307994</v>
          </cell>
        </row>
        <row r="3818">
          <cell r="B3818" t="str">
            <v xml:space="preserve">សៀន ចាន់ស៊្រុន </v>
          </cell>
          <cell r="C3818">
            <v>1890800333</v>
          </cell>
          <cell r="D3818" t="str">
            <v xml:space="preserve">សៀន ចាន់ស៊្រុន </v>
          </cell>
          <cell r="E3818" t="str">
            <v>SEAN CHANSRON</v>
          </cell>
          <cell r="F3818" t="str">
            <v>0140000308087</v>
          </cell>
        </row>
        <row r="3819">
          <cell r="B3819" t="str">
            <v>នៅ ដារា</v>
          </cell>
          <cell r="C3819">
            <v>1912100203</v>
          </cell>
          <cell r="D3819" t="str">
            <v>នៅ ដារា</v>
          </cell>
          <cell r="E3819" t="str">
            <v>NOV DARA</v>
          </cell>
          <cell r="F3819" t="str">
            <v>0140000307943</v>
          </cell>
        </row>
        <row r="3820">
          <cell r="B3820" t="str">
            <v>ដុំ ថេត</v>
          </cell>
          <cell r="C3820">
            <v>1822100557</v>
          </cell>
          <cell r="D3820" t="str">
            <v>ដុំ ថេត</v>
          </cell>
          <cell r="E3820" t="str">
            <v>DOM THET</v>
          </cell>
          <cell r="F3820" t="str">
            <v>0140000309873</v>
          </cell>
        </row>
        <row r="3821">
          <cell r="B3821" t="str">
            <v>គង់ បូរ៉ាឌី</v>
          </cell>
          <cell r="C3821">
            <v>1901200231</v>
          </cell>
          <cell r="D3821" t="str">
            <v>គង់ បូរ៉ាឌី</v>
          </cell>
          <cell r="E3821" t="str">
            <v>KONG BORADY</v>
          </cell>
          <cell r="F3821" t="str">
            <v>0140000308605</v>
          </cell>
        </row>
        <row r="3822">
          <cell r="B3822" t="str">
            <v>លី ជួននិមល</v>
          </cell>
          <cell r="C3822">
            <v>2890800288</v>
          </cell>
          <cell r="D3822" t="str">
            <v>លី ជួននិមល</v>
          </cell>
          <cell r="E3822" t="str">
            <v>LY CHUON NIMOL</v>
          </cell>
          <cell r="F3822" t="str">
            <v>0140000309059</v>
          </cell>
        </row>
        <row r="3823">
          <cell r="B3823" t="str">
            <v>តឹក លីដា</v>
          </cell>
          <cell r="C3823">
            <v>1850800438</v>
          </cell>
          <cell r="D3823" t="str">
            <v>តឹក លីដា</v>
          </cell>
          <cell r="E3823" t="str">
            <v>TOEK LIDA</v>
          </cell>
          <cell r="F3823" t="str">
            <v>0140000308478</v>
          </cell>
        </row>
        <row r="3824">
          <cell r="B3824" t="str">
            <v xml:space="preserve">ង៉ែត ពេញ </v>
          </cell>
          <cell r="C3824">
            <v>1862100377</v>
          </cell>
          <cell r="D3824" t="str">
            <v xml:space="preserve">ង៉ែត ពេញ </v>
          </cell>
          <cell r="E3824" t="str">
            <v>NGETH PENH</v>
          </cell>
          <cell r="F3824" t="str">
            <v>0140000308044</v>
          </cell>
        </row>
        <row r="3825">
          <cell r="B3825" t="str">
            <v>ផូ ផាន់និត</v>
          </cell>
          <cell r="C3825">
            <v>1900800342</v>
          </cell>
          <cell r="D3825" t="str">
            <v>ផូ ផាន់និត</v>
          </cell>
          <cell r="E3825" t="str">
            <v>PHO PHANNIT</v>
          </cell>
          <cell r="F3825" t="str">
            <v>0140000308079</v>
          </cell>
        </row>
        <row r="3826">
          <cell r="B3826" t="str">
            <v>ស៊ន ចាន់មី</v>
          </cell>
          <cell r="C3826">
            <v>1902100513</v>
          </cell>
          <cell r="D3826" t="str">
            <v>ស៊ន ចាន់មី</v>
          </cell>
          <cell r="E3826" t="str">
            <v>SORN CHANMY</v>
          </cell>
          <cell r="F3826" t="str">
            <v>0140000309091</v>
          </cell>
        </row>
        <row r="3827">
          <cell r="B3827" t="str">
            <v>កែវ វាសនា</v>
          </cell>
          <cell r="C3827">
            <v>1922100281</v>
          </cell>
          <cell r="D3827" t="str">
            <v>កែវ វាសនា</v>
          </cell>
          <cell r="E3827" t="str">
            <v>KEO VEASNA</v>
          </cell>
          <cell r="F3827" t="str">
            <v>0140000308273</v>
          </cell>
        </row>
        <row r="3828">
          <cell r="B3828" t="str">
            <v>កឹម បញ្ញា</v>
          </cell>
          <cell r="C3828">
            <v>1931200172</v>
          </cell>
          <cell r="D3828" t="str">
            <v>កឹម បញ្ញា</v>
          </cell>
          <cell r="E3828" t="str">
            <v>KEM PHANHA</v>
          </cell>
          <cell r="F3828" t="str">
            <v>0140000308125</v>
          </cell>
        </row>
        <row r="3829">
          <cell r="B3829" t="str">
            <v>ឯម ស៊ីមន</v>
          </cell>
          <cell r="C3829">
            <v>2860300391</v>
          </cell>
          <cell r="D3829" t="str">
            <v>ឯម ស៊ីមន</v>
          </cell>
          <cell r="E3829" t="str">
            <v>EM SIMON</v>
          </cell>
          <cell r="F3829" t="str">
            <v>0140000309407</v>
          </cell>
        </row>
        <row r="3830">
          <cell r="B3830" t="str">
            <v>លន់ ច័ន្ទសិរី</v>
          </cell>
          <cell r="C3830">
            <v>2900800411</v>
          </cell>
          <cell r="D3830" t="str">
            <v>លន់ ច័ន្ទសិរី</v>
          </cell>
          <cell r="E3830" t="str">
            <v>LUN CHANSIREY</v>
          </cell>
          <cell r="F3830" t="str">
            <v>0140000308796</v>
          </cell>
        </row>
        <row r="3831">
          <cell r="B3831" t="str">
            <v>ម៉ារ ម្លិះគន្ធ</v>
          </cell>
          <cell r="C3831">
            <v>2920800315</v>
          </cell>
          <cell r="D3831" t="str">
            <v>ម៉ារ ម្លិះគន្ធ</v>
          </cell>
          <cell r="E3831" t="str">
            <v>MAR MLISKUN</v>
          </cell>
          <cell r="F3831" t="str">
            <v>0140000308141</v>
          </cell>
        </row>
        <row r="3832">
          <cell r="B3832" t="str">
            <v>ឆឹង ផល្លី</v>
          </cell>
          <cell r="C3832">
            <v>1902100542</v>
          </cell>
          <cell r="D3832" t="str">
            <v>ឆឹង ផល្លី</v>
          </cell>
          <cell r="E3832" t="str">
            <v>CHHOENG PHALLY</v>
          </cell>
          <cell r="F3832" t="str">
            <v>0140000309498</v>
          </cell>
        </row>
        <row r="3833">
          <cell r="B3833" t="str">
            <v>តូច ប្រុញ</v>
          </cell>
          <cell r="C3833">
            <v>1912100403</v>
          </cell>
          <cell r="D3833" t="str">
            <v>តូច ប្រុញ</v>
          </cell>
          <cell r="E3833" t="str">
            <v>TOCH BRUGN</v>
          </cell>
          <cell r="F3833" t="str">
            <v>0140000308095</v>
          </cell>
        </row>
        <row r="3834">
          <cell r="B3834" t="str">
            <v>ថាច ម៉េងរ៉ុង</v>
          </cell>
          <cell r="C3834">
            <v>1920800273</v>
          </cell>
          <cell r="D3834" t="str">
            <v>ថាច ម៉េងរ៉ុង</v>
          </cell>
          <cell r="E3834" t="str">
            <v>THACH MENGRONG</v>
          </cell>
          <cell r="F3834" t="str">
            <v>0140000309288</v>
          </cell>
        </row>
        <row r="3835">
          <cell r="B3835" t="str">
            <v>យ៉ែប ម៉ិច</v>
          </cell>
          <cell r="C3835">
            <v>1930500139</v>
          </cell>
          <cell r="D3835" t="str">
            <v>យ៉ែប ម៉ិច</v>
          </cell>
          <cell r="E3835" t="str">
            <v>YEP MECH</v>
          </cell>
          <cell r="F3835" t="str">
            <v>0140000309075</v>
          </cell>
        </row>
        <row r="3836">
          <cell r="B3836" t="str">
            <v>ជៀស តារា</v>
          </cell>
          <cell r="C3836">
            <v>1930800231</v>
          </cell>
          <cell r="D3836" t="str">
            <v>ជៀស តារា</v>
          </cell>
          <cell r="E3836" t="str">
            <v>CHEAS DARA</v>
          </cell>
          <cell r="F3836" t="str">
            <v>0140000308257</v>
          </cell>
        </row>
        <row r="3837">
          <cell r="B3837" t="str">
            <v>ឆឹង ឆៃយ៉ា</v>
          </cell>
          <cell r="C3837">
            <v>1932100305</v>
          </cell>
          <cell r="D3837" t="str">
            <v>ឆឹង ឆៃយ៉ា</v>
          </cell>
          <cell r="E3837" t="str">
            <v>CHHOENG CHHEYA</v>
          </cell>
          <cell r="F3837" t="str">
            <v>0140000309757</v>
          </cell>
        </row>
        <row r="3838">
          <cell r="B3838" t="str">
            <v>វ៉ាន់ ចរិយា</v>
          </cell>
          <cell r="C3838">
            <v>2902100415</v>
          </cell>
          <cell r="D3838" t="str">
            <v>វ៉ាន់ ចរិយា</v>
          </cell>
          <cell r="E3838" t="str">
            <v>VANN CHAKRIYA</v>
          </cell>
          <cell r="F3838" t="str">
            <v>0140000308885</v>
          </cell>
        </row>
        <row r="3839">
          <cell r="B3839" t="str">
            <v>វង សេងហួន</v>
          </cell>
          <cell r="C3839">
            <v>2932100321</v>
          </cell>
          <cell r="D3839" t="str">
            <v>វង សេងហួន</v>
          </cell>
          <cell r="E3839" t="str">
            <v>VORNG SENGHUON</v>
          </cell>
          <cell r="F3839" t="str">
            <v>0140000308923</v>
          </cell>
        </row>
        <row r="3840">
          <cell r="B3840" t="str">
            <v>កែវ វណ្ណា</v>
          </cell>
          <cell r="C3840">
            <v>2920700303</v>
          </cell>
          <cell r="D3840" t="str">
            <v>កែវ វណ្ណា</v>
          </cell>
          <cell r="E3840" t="str">
            <v>KEO VANNA</v>
          </cell>
          <cell r="F3840" t="str">
            <v>0140000307706</v>
          </cell>
        </row>
        <row r="3841">
          <cell r="B3841" t="str">
            <v>ង៉ុយ វ៉ុន</v>
          </cell>
          <cell r="C3841">
            <v>1861200399</v>
          </cell>
          <cell r="D3841" t="str">
            <v>ង៉ុយ វ៉ុន</v>
          </cell>
          <cell r="E3841" t="str">
            <v>NGOY VON</v>
          </cell>
          <cell r="F3841">
            <v>140000309016</v>
          </cell>
        </row>
        <row r="3842">
          <cell r="B3842" t="str">
            <v>វី សាវុធ</v>
          </cell>
          <cell r="C3842" t="str">
            <v>1830600306</v>
          </cell>
          <cell r="D3842" t="str">
            <v>វី សាវុធ</v>
          </cell>
          <cell r="E3842" t="str">
            <v>VY SAVUTH</v>
          </cell>
          <cell r="F3842">
            <v>140000307978</v>
          </cell>
        </row>
        <row r="3843">
          <cell r="B3843" t="str">
            <v>ជឺន សំអាត</v>
          </cell>
          <cell r="C3843">
            <v>1790800251</v>
          </cell>
          <cell r="D3843" t="str">
            <v>ជឺន សំអាត</v>
          </cell>
          <cell r="E3843" t="str">
            <v>CHOEUN SAM ATH</v>
          </cell>
          <cell r="F3843" t="str">
            <v>0140000309741</v>
          </cell>
        </row>
        <row r="3844">
          <cell r="B3844" t="str">
            <v xml:space="preserve">ហ៊ែល ស័យនា </v>
          </cell>
          <cell r="C3844">
            <v>1801200272</v>
          </cell>
          <cell r="D3844" t="str">
            <v xml:space="preserve">ហ៊ែល ស័យនា </v>
          </cell>
          <cell r="E3844" t="str">
            <v>HEL SAYANA</v>
          </cell>
          <cell r="F3844" t="str">
            <v>0140000307919</v>
          </cell>
        </row>
        <row r="3845">
          <cell r="B3845" t="str">
            <v>គីម សុភៀង</v>
          </cell>
          <cell r="C3845">
            <v>1802100427</v>
          </cell>
          <cell r="D3845" t="str">
            <v>គីម សុភៀង</v>
          </cell>
          <cell r="E3845" t="str">
            <v>KIM SOPHEANG</v>
          </cell>
          <cell r="F3845" t="str">
            <v>0140000308753</v>
          </cell>
        </row>
        <row r="3846">
          <cell r="B3846" t="str">
            <v>សួន សុគុន</v>
          </cell>
          <cell r="C3846">
            <v>1830600266</v>
          </cell>
          <cell r="D3846" t="str">
            <v>សួន សុគុន</v>
          </cell>
          <cell r="E3846" t="str">
            <v>SUON SOKUN</v>
          </cell>
          <cell r="F3846" t="str">
            <v>0140000308214</v>
          </cell>
        </row>
        <row r="3847">
          <cell r="B3847" t="str">
            <v>ជីម សត្យា</v>
          </cell>
          <cell r="C3847">
            <v>1861200078</v>
          </cell>
          <cell r="D3847" t="str">
            <v>ជីម សត្យា</v>
          </cell>
          <cell r="E3847" t="str">
            <v>CHIM SATYA</v>
          </cell>
          <cell r="F3847" t="str">
            <v>0140000309776</v>
          </cell>
        </row>
        <row r="3848">
          <cell r="B3848" t="str">
            <v>ធុន សារឿន</v>
          </cell>
          <cell r="C3848">
            <v>1882100244</v>
          </cell>
          <cell r="D3848" t="str">
            <v>ធុន សារឿន</v>
          </cell>
          <cell r="E3848" t="str">
            <v>THUN SAROEUN</v>
          </cell>
          <cell r="F3848" t="str">
            <v>0140000309148</v>
          </cell>
        </row>
        <row r="3849">
          <cell r="B3849" t="str">
            <v>ត្រាក់ កក្កដា</v>
          </cell>
          <cell r="C3849">
            <v>1822100458</v>
          </cell>
          <cell r="D3849" t="str">
            <v>ត្រាក់ កក្កដា</v>
          </cell>
          <cell r="E3849" t="str">
            <v>TRAK KAKADA</v>
          </cell>
          <cell r="F3849" t="str">
            <v>0140000308818</v>
          </cell>
        </row>
        <row r="3850">
          <cell r="B3850" t="str">
            <v>សាន់ សេ</v>
          </cell>
          <cell r="C3850">
            <v>1850700154</v>
          </cell>
          <cell r="D3850" t="str">
            <v>សាន់ សេ</v>
          </cell>
          <cell r="E3850" t="str">
            <v>SAN ZE</v>
          </cell>
          <cell r="F3850" t="str">
            <v>0140000308222</v>
          </cell>
        </row>
        <row r="3851">
          <cell r="B3851" t="str">
            <v>អេង ចំរើន</v>
          </cell>
          <cell r="C3851">
            <v>1852100350</v>
          </cell>
          <cell r="D3851" t="str">
            <v>អេង ចំរើន</v>
          </cell>
          <cell r="E3851" t="str">
            <v>ENG CHAMROEUN</v>
          </cell>
          <cell r="F3851" t="str">
            <v>0140000308672</v>
          </cell>
        </row>
        <row r="3852">
          <cell r="B3852" t="str">
            <v>អ៊ុន ហ៊ុន</v>
          </cell>
          <cell r="C3852">
            <v>1872100186</v>
          </cell>
          <cell r="D3852" t="str">
            <v>អ៊ុន ហ៊ុន</v>
          </cell>
          <cell r="E3852" t="str">
            <v>UN HUN</v>
          </cell>
          <cell r="F3852" t="str">
            <v>0140000308858</v>
          </cell>
        </row>
        <row r="3853">
          <cell r="B3853" t="str">
            <v>ប៉ុម សីហា</v>
          </cell>
          <cell r="C3853">
            <v>1880400085</v>
          </cell>
          <cell r="D3853" t="str">
            <v>ប៉ុម សីហា</v>
          </cell>
          <cell r="E3853" t="str">
            <v>POM SEYHA</v>
          </cell>
          <cell r="F3853" t="str">
            <v>0140000308718</v>
          </cell>
        </row>
        <row r="3854">
          <cell r="B3854" t="str">
            <v>អ៊ុំ ស្រីគា</v>
          </cell>
          <cell r="C3854">
            <v>2851200216</v>
          </cell>
          <cell r="D3854" t="str">
            <v>អ៊ុំ ស្រីគា</v>
          </cell>
          <cell r="E3854" t="str">
            <v>OUM SREYKEA</v>
          </cell>
          <cell r="F3854" t="str">
            <v>0140000308893</v>
          </cell>
        </row>
        <row r="3855">
          <cell r="B3855" t="str">
            <v>ស៊ន់ សូនិកា</v>
          </cell>
          <cell r="C3855">
            <v>2861200132</v>
          </cell>
          <cell r="D3855" t="str">
            <v>ស៊ន់ សូនិកា</v>
          </cell>
          <cell r="E3855" t="str">
            <v>SON SONIKA</v>
          </cell>
          <cell r="F3855" t="str">
            <v>0140000309962</v>
          </cell>
        </row>
        <row r="3856">
          <cell r="B3856" t="str">
            <v>នៅ សុជាតិ</v>
          </cell>
          <cell r="C3856">
            <v>1800800441</v>
          </cell>
          <cell r="D3856" t="str">
            <v>នៅ សុជាតិ</v>
          </cell>
          <cell r="E3856" t="str">
            <v>NOUV SOCHEAT</v>
          </cell>
          <cell r="F3856" t="str">
            <v>0140000308664</v>
          </cell>
        </row>
        <row r="3857">
          <cell r="B3857" t="str">
            <v>ប្រាង ឈាវ</v>
          </cell>
          <cell r="C3857">
            <v>1832100353</v>
          </cell>
          <cell r="D3857" t="str">
            <v>ប្រាង ឈាវ</v>
          </cell>
          <cell r="E3857" t="str">
            <v>PRANG CHEAV</v>
          </cell>
          <cell r="F3857" t="str">
            <v>0140000308788</v>
          </cell>
        </row>
        <row r="3858">
          <cell r="B3858" t="str">
            <v>ហ៊ែល ប៊ុនធា</v>
          </cell>
          <cell r="C3858">
            <v>1832100298</v>
          </cell>
          <cell r="D3858" t="str">
            <v>ហ៊ែល ប៊ុនធា</v>
          </cell>
          <cell r="E3858" t="str">
            <v>HEL BUNTHEA</v>
          </cell>
          <cell r="F3858">
            <v>140000308303</v>
          </cell>
        </row>
        <row r="3859">
          <cell r="B3859" t="str">
            <v>ស សុម៉ាលី</v>
          </cell>
          <cell r="C3859">
            <v>1870400104</v>
          </cell>
          <cell r="D3859" t="str">
            <v>ស សុម៉ាលី</v>
          </cell>
          <cell r="E3859" t="str">
            <v>SOR SOMALY</v>
          </cell>
          <cell r="F3859" t="str">
            <v>0140000309474</v>
          </cell>
        </row>
        <row r="3860">
          <cell r="B3860" t="str">
            <v>ឈឿង ចំរើន</v>
          </cell>
          <cell r="C3860">
            <v>1900300251</v>
          </cell>
          <cell r="D3860" t="str">
            <v>ឈឿង ចំរើន</v>
          </cell>
          <cell r="E3860" t="str">
            <v>CHHOEUNG CHOMREUN</v>
          </cell>
          <cell r="F3860" t="str">
            <v>0140000307684</v>
          </cell>
        </row>
        <row r="3861">
          <cell r="B3861" t="str">
            <v xml:space="preserve">ប៉ែន សាវ៉ាន់និត </v>
          </cell>
          <cell r="C3861">
            <v>1922000093</v>
          </cell>
          <cell r="D3861" t="str">
            <v xml:space="preserve">ប៉ែន សាវ៉ាន់និត </v>
          </cell>
          <cell r="E3861" t="str">
            <v>PEN SAVANNIT</v>
          </cell>
          <cell r="F3861" t="str">
            <v>0140000309838</v>
          </cell>
        </row>
        <row r="3862">
          <cell r="B3862" t="str">
            <v>អែម វត្តី</v>
          </cell>
          <cell r="C3862">
            <v>1820200521</v>
          </cell>
          <cell r="D3862" t="str">
            <v>អែម វត្តី</v>
          </cell>
          <cell r="E3862" t="str">
            <v>EM VATTEY</v>
          </cell>
          <cell r="F3862">
            <v>140000308699</v>
          </cell>
        </row>
        <row r="3863">
          <cell r="B3863" t="str">
            <v>តេង រតនៈ</v>
          </cell>
          <cell r="C3863">
            <v>1890800370</v>
          </cell>
          <cell r="D3863" t="str">
            <v>តេង រតនៈ</v>
          </cell>
          <cell r="E3863" t="str">
            <v>TENG RATHANAK</v>
          </cell>
          <cell r="F3863" t="str">
            <v>0140000308327</v>
          </cell>
        </row>
        <row r="3864">
          <cell r="B3864" t="str">
            <v>ចាន់ ហួច</v>
          </cell>
          <cell r="C3864">
            <v>1740200282</v>
          </cell>
          <cell r="D3864" t="str">
            <v>ចាន់ ហួច</v>
          </cell>
          <cell r="E3864" t="str">
            <v>CHAN HUOCH</v>
          </cell>
          <cell r="F3864" t="str">
            <v>0140000308745</v>
          </cell>
        </row>
        <row r="3865">
          <cell r="B3865" t="str">
            <v>សួន ស៊្រុន</v>
          </cell>
          <cell r="C3865">
            <v>1670800173</v>
          </cell>
          <cell r="D3865" t="str">
            <v>សួន ស៊្រុន</v>
          </cell>
          <cell r="E3865" t="str">
            <v>SUON SRUN</v>
          </cell>
          <cell r="F3865" t="str">
            <v>0140000309989</v>
          </cell>
        </row>
        <row r="3866">
          <cell r="B3866" t="str">
            <v>សុខ ជុំ</v>
          </cell>
          <cell r="C3866">
            <v>1872000208</v>
          </cell>
          <cell r="D3866" t="str">
            <v>សុខ ជុំ</v>
          </cell>
          <cell r="E3866" t="str">
            <v>SOK CHUM</v>
          </cell>
          <cell r="F3866">
            <v>140000308435</v>
          </cell>
        </row>
        <row r="3867">
          <cell r="B3867" t="str">
            <v>លួន គឹមយឿ</v>
          </cell>
          <cell r="C3867">
            <v>1850600211</v>
          </cell>
          <cell r="D3867" t="str">
            <v>លួន គឹមយឿ</v>
          </cell>
          <cell r="E3867" t="str">
            <v>LOUN KIM YOEU</v>
          </cell>
          <cell r="F3867" t="str">
            <v>0570000045803</v>
          </cell>
        </row>
        <row r="3868">
          <cell r="B3868" t="str">
            <v>ឌុច ឆន</v>
          </cell>
          <cell r="C3868">
            <v>1861200199</v>
          </cell>
          <cell r="D3868" t="str">
            <v>ឌុច ឆន</v>
          </cell>
          <cell r="E3868" t="str">
            <v>DOUCH CHORN</v>
          </cell>
          <cell r="F3868" t="str">
            <v>0500000116637</v>
          </cell>
        </row>
        <row r="3869">
          <cell r="B3869" t="str">
            <v>ឡេង សុវណ្ណ</v>
          </cell>
          <cell r="C3869">
            <v>1841200374</v>
          </cell>
          <cell r="D3869" t="str">
            <v>ឡេង សុវណ្ណ</v>
          </cell>
          <cell r="E3869" t="str">
            <v>LENG SOVANN</v>
          </cell>
          <cell r="F3869">
            <v>500000129577</v>
          </cell>
        </row>
        <row r="3870">
          <cell r="B3870" t="str">
            <v>គង់ សុភ័គ្រ</v>
          </cell>
          <cell r="C3870">
            <v>1892100523</v>
          </cell>
          <cell r="D3870" t="str">
            <v>គង់ សុភ័គ្រ</v>
          </cell>
          <cell r="E3870" t="str">
            <v>KUNG SOPHEAK</v>
          </cell>
          <cell r="F3870">
            <v>140000308842</v>
          </cell>
        </row>
        <row r="3871">
          <cell r="B3871" t="str">
            <v>ស៊ីសុវត្ថិ ឫទ្ធីរ៉ាវង្ស</v>
          </cell>
          <cell r="C3871">
            <v>1801200581</v>
          </cell>
          <cell r="D3871" t="str">
            <v>ស៊ីសុវត្ថិ ឫទ្ធីរ៉ាវង្ស</v>
          </cell>
          <cell r="E3871" t="str">
            <v>SISOWATH RITHYRAVONG</v>
          </cell>
          <cell r="F3871" t="str">
            <v>0380000102878</v>
          </cell>
        </row>
        <row r="3872">
          <cell r="B3872" t="str">
            <v>អ៊ីវ វុធ្ធីកា</v>
          </cell>
          <cell r="C3872">
            <v>1811200140</v>
          </cell>
          <cell r="D3872" t="str">
            <v>អ៊ីវ វុធ្ធីកា</v>
          </cell>
          <cell r="E3872" t="str">
            <v>IV VUTHYKA</v>
          </cell>
          <cell r="F3872" t="str">
            <v>0380000055128</v>
          </cell>
        </row>
        <row r="3873">
          <cell r="B3873" t="str">
            <v>ជុំ សុផាត</v>
          </cell>
          <cell r="C3873">
            <v>1882100443</v>
          </cell>
          <cell r="D3873" t="str">
            <v>ជុំ សុផាត</v>
          </cell>
          <cell r="E3873" t="str">
            <v>CHUM SOPHAT</v>
          </cell>
          <cell r="F3873" t="str">
            <v>0380000102463</v>
          </cell>
        </row>
        <row r="3874">
          <cell r="B3874" t="str">
            <v>ណុប មាគា</v>
          </cell>
          <cell r="C3874">
            <v>2901200149</v>
          </cell>
          <cell r="D3874" t="str">
            <v>ណុប មាគា</v>
          </cell>
          <cell r="E3874" t="str">
            <v>NOP MEAKEA</v>
          </cell>
          <cell r="F3874" t="str">
            <v>0380000102374</v>
          </cell>
        </row>
        <row r="3875">
          <cell r="B3875" t="str">
            <v>កែវ ពិសិដ្ឋ</v>
          </cell>
          <cell r="C3875">
            <v>1900800247</v>
          </cell>
          <cell r="D3875" t="str">
            <v>កែវ ពិសិដ្ឋ</v>
          </cell>
          <cell r="E3875" t="str">
            <v>KEO PISETH</v>
          </cell>
          <cell r="F3875" t="str">
            <v>0380000102412</v>
          </cell>
        </row>
        <row r="3876">
          <cell r="B3876" t="str">
            <v>ផាត់ វ៉ាន់ដា</v>
          </cell>
          <cell r="C3876">
            <v>1880800224</v>
          </cell>
          <cell r="D3876" t="str">
            <v>ផាត់ វ៉ាន់ដា</v>
          </cell>
          <cell r="E3876" t="str">
            <v>PHAT VANDA</v>
          </cell>
          <cell r="F3876" t="str">
            <v>0380000103559</v>
          </cell>
        </row>
        <row r="3877">
          <cell r="B3877" t="str">
            <v>ម៉ឹង ណែត</v>
          </cell>
          <cell r="C3877">
            <v>1862100179</v>
          </cell>
          <cell r="D3877" t="str">
            <v>ម៉ឹង ណែត</v>
          </cell>
          <cell r="E3877" t="str">
            <v>MOENG NETH</v>
          </cell>
          <cell r="F3877" t="str">
            <v>0380000102487</v>
          </cell>
        </row>
        <row r="3878">
          <cell r="B3878" t="str">
            <v>អ៊ុយ ឡៃហេង</v>
          </cell>
          <cell r="C3878">
            <v>1890900040</v>
          </cell>
          <cell r="D3878" t="str">
            <v>អ៊ុយ ឡៃហេង</v>
          </cell>
          <cell r="E3878" t="str">
            <v>UY LAIHENG</v>
          </cell>
          <cell r="F3878" t="str">
            <v>0130000197107</v>
          </cell>
        </row>
        <row r="3879">
          <cell r="B3879" t="str">
            <v>ផាត់ គាប</v>
          </cell>
          <cell r="C3879">
            <v>1860700283</v>
          </cell>
          <cell r="D3879" t="str">
            <v>ផាត់ គាប</v>
          </cell>
          <cell r="E3879" t="str">
            <v>PHAT KEAB</v>
          </cell>
          <cell r="F3879" t="str">
            <v>0380000102765</v>
          </cell>
        </row>
        <row r="3880">
          <cell r="B3880" t="str">
            <v>អាង ភេន</v>
          </cell>
          <cell r="C3880">
            <v>1900700235</v>
          </cell>
          <cell r="D3880" t="str">
            <v>អាង ភេន</v>
          </cell>
          <cell r="E3880" t="str">
            <v>ANG PHEN</v>
          </cell>
          <cell r="F3880" t="str">
            <v>0380000103222</v>
          </cell>
        </row>
        <row r="3881">
          <cell r="B3881" t="str">
            <v>ប៊ុន ផានិត្យ</v>
          </cell>
          <cell r="C3881">
            <v>1940900036</v>
          </cell>
          <cell r="D3881" t="str">
            <v>ប៊ុន ផានិត្យ</v>
          </cell>
          <cell r="E3881" t="str">
            <v>BUN PHANITH</v>
          </cell>
          <cell r="F3881" t="str">
            <v>0380000102455</v>
          </cell>
        </row>
        <row r="3882">
          <cell r="B3882" t="str">
            <v>ស៊ីម និរន្ត</v>
          </cell>
          <cell r="C3882">
            <v>1920700152</v>
          </cell>
          <cell r="D3882" t="str">
            <v>ស៊ីម និរន្ត</v>
          </cell>
          <cell r="E3882" t="str">
            <v>SIM NIRAN</v>
          </cell>
          <cell r="F3882" t="str">
            <v>0380000102404</v>
          </cell>
        </row>
        <row r="3883">
          <cell r="B3883" t="str">
            <v>អាន ថិរាយុ</v>
          </cell>
          <cell r="C3883">
            <v>2940800253</v>
          </cell>
          <cell r="D3883" t="str">
            <v>អាន ថិរាយុ</v>
          </cell>
          <cell r="E3883" t="str">
            <v>AN THERAYU</v>
          </cell>
          <cell r="F3883" t="str">
            <v>0280000255168</v>
          </cell>
        </row>
        <row r="3884">
          <cell r="B3884" t="str">
            <v>គឹម វណ្ណារ៉ា</v>
          </cell>
          <cell r="C3884">
            <v>1720200072</v>
          </cell>
          <cell r="D3884" t="str">
            <v>គឹម វណ្ណារ៉ា</v>
          </cell>
          <cell r="E3884" t="str">
            <v>KIM VANNARA</v>
          </cell>
          <cell r="F3884" t="str">
            <v>0380000102528</v>
          </cell>
        </row>
        <row r="3885">
          <cell r="B3885" t="str">
            <v>ទៀង សារ៉េត</v>
          </cell>
          <cell r="C3885">
            <v>1732100017</v>
          </cell>
          <cell r="D3885" t="str">
            <v>ទៀង សារ៉េត</v>
          </cell>
          <cell r="E3885" t="str">
            <v>TEANG SARETH</v>
          </cell>
          <cell r="F3885" t="str">
            <v>0010002527583</v>
          </cell>
        </row>
        <row r="3886">
          <cell r="B3886" t="str">
            <v>ស៊ាត សំណាង</v>
          </cell>
          <cell r="C3886">
            <v>1801400316</v>
          </cell>
          <cell r="D3886" t="str">
            <v>ស៊ាត សំណាង</v>
          </cell>
          <cell r="E3886" t="str">
            <v>SEAT SAMNANG</v>
          </cell>
          <cell r="F3886" t="str">
            <v>0380000102625</v>
          </cell>
        </row>
        <row r="3887">
          <cell r="B3887" t="str">
            <v>យ៉ង់ សុផាន</v>
          </cell>
          <cell r="C3887">
            <v>1890400152</v>
          </cell>
          <cell r="D3887" t="str">
            <v>យ៉ង់ សុផាន</v>
          </cell>
          <cell r="E3887" t="str">
            <v>YANG SOPHAN</v>
          </cell>
          <cell r="F3887" t="str">
            <v>0380000102943</v>
          </cell>
        </row>
        <row r="3888">
          <cell r="B3888" t="str">
            <v>វ៉ាត សម្ផស្ស</v>
          </cell>
          <cell r="C3888">
            <v>2910700146</v>
          </cell>
          <cell r="D3888" t="str">
            <v>វ៉ាត សម្ផស្ស</v>
          </cell>
          <cell r="E3888" t="str">
            <v>VAT SAMPHORS</v>
          </cell>
          <cell r="F3888" t="str">
            <v>0380000102595</v>
          </cell>
        </row>
        <row r="3889">
          <cell r="B3889" t="str">
            <v>សុខ សុផានិត</v>
          </cell>
          <cell r="C3889">
            <v>1891200380</v>
          </cell>
          <cell r="D3889" t="str">
            <v>សុខ សុផានិត</v>
          </cell>
          <cell r="E3889" t="str">
            <v>SOK SOPHANIT</v>
          </cell>
          <cell r="F3889" t="str">
            <v>0280000255478</v>
          </cell>
        </row>
        <row r="3890">
          <cell r="B3890" t="str">
            <v>យុត វុទ្ធី</v>
          </cell>
          <cell r="C3890">
            <v>1900800251</v>
          </cell>
          <cell r="D3890" t="str">
            <v>យុត វុទ្ធី</v>
          </cell>
          <cell r="E3890" t="str">
            <v>YUTH VUTHY</v>
          </cell>
          <cell r="F3890" t="str">
            <v>0380000102676</v>
          </cell>
        </row>
        <row r="3891">
          <cell r="B3891" t="str">
            <v>យឿន ពង្សរដ្ឋា</v>
          </cell>
          <cell r="C3891">
            <v>1910900050</v>
          </cell>
          <cell r="D3891" t="str">
            <v>យឿន ពង្សរដ្ឋា</v>
          </cell>
          <cell r="E3891" t="str">
            <v>YEOUN PONGRATHA</v>
          </cell>
          <cell r="F3891" t="str">
            <v>0380000102657</v>
          </cell>
        </row>
        <row r="3892">
          <cell r="B3892" t="str">
            <v>ភឹម ណេត</v>
          </cell>
          <cell r="C3892">
            <v>1912100404</v>
          </cell>
          <cell r="D3892" t="str">
            <v>ភឹម ណេត</v>
          </cell>
          <cell r="E3892" t="str">
            <v>PHEOM NET</v>
          </cell>
          <cell r="F3892" t="str">
            <v>0280000255141</v>
          </cell>
        </row>
        <row r="3893">
          <cell r="B3893" t="str">
            <v>សួន វិច្ឆិកា</v>
          </cell>
          <cell r="C3893">
            <v>1930600049</v>
          </cell>
          <cell r="D3893" t="str">
            <v>សួន វិច្ឆិកា</v>
          </cell>
          <cell r="E3893" t="str">
            <v>SUON VICHEKA</v>
          </cell>
          <cell r="F3893" t="str">
            <v>0380000102536</v>
          </cell>
        </row>
        <row r="3894">
          <cell r="B3894" t="str">
            <v>ភឿង ចន្ថា</v>
          </cell>
          <cell r="C3894">
            <v>1900500167</v>
          </cell>
          <cell r="D3894" t="str">
            <v>ភឿង ចន្ថា</v>
          </cell>
          <cell r="E3894" t="str">
            <v>PHOEUNG CHANTHA</v>
          </cell>
          <cell r="F3894" t="str">
            <v>0380000102398</v>
          </cell>
        </row>
        <row r="3895">
          <cell r="B3895" t="str">
            <v>ម៉ៅ នេត្រា</v>
          </cell>
          <cell r="C3895">
            <v>2882100348</v>
          </cell>
          <cell r="D3895" t="str">
            <v>ម៉ៅ នេត្រា</v>
          </cell>
          <cell r="E3895" t="str">
            <v>MAO NETRA</v>
          </cell>
          <cell r="F3895" t="str">
            <v>0380000102641</v>
          </cell>
        </row>
        <row r="3896">
          <cell r="B3896" t="str">
            <v>ប៉ុញ្ញ សុភ័ក្រ្ត</v>
          </cell>
          <cell r="C3896">
            <v>1800200170</v>
          </cell>
          <cell r="D3896" t="str">
            <v>ប៉ុញ្ញ សុភ័ក្រ្ត</v>
          </cell>
          <cell r="E3896" t="str">
            <v>PONH SOPHEAK</v>
          </cell>
          <cell r="F3896" t="str">
            <v>0380000102692</v>
          </cell>
        </row>
        <row r="3897">
          <cell r="B3897" t="str">
            <v>ម៉ឹង វណ្ណា</v>
          </cell>
          <cell r="C3897">
            <v>1702000264</v>
          </cell>
          <cell r="D3897" t="str">
            <v>ម៉ឹង វណ្ណា</v>
          </cell>
          <cell r="E3897" t="str">
            <v>MOENG VANNA</v>
          </cell>
          <cell r="F3897" t="str">
            <v>0540000079272</v>
          </cell>
        </row>
        <row r="3898">
          <cell r="B3898" t="str">
            <v>ភិន ធារី</v>
          </cell>
          <cell r="C3898">
            <v>1851400247</v>
          </cell>
          <cell r="D3898" t="str">
            <v>ភិន ធារី</v>
          </cell>
          <cell r="E3898" t="str">
            <v>PHIN THEARY</v>
          </cell>
          <cell r="F3898" t="str">
            <v>0540000079299</v>
          </cell>
        </row>
        <row r="3899">
          <cell r="B3899" t="str">
            <v>អំ រស្មី</v>
          </cell>
          <cell r="C3899">
            <v>2851400135</v>
          </cell>
          <cell r="D3899" t="str">
            <v>អំ រស្មី</v>
          </cell>
          <cell r="E3899" t="str">
            <v>AM REAKSMEI</v>
          </cell>
          <cell r="F3899" t="str">
            <v>0540000080165</v>
          </cell>
        </row>
        <row r="3900">
          <cell r="B3900" t="str">
            <v>ឈា សុខា</v>
          </cell>
          <cell r="C3900">
            <v>1841400287</v>
          </cell>
          <cell r="D3900" t="str">
            <v>ឈា សុខា</v>
          </cell>
          <cell r="E3900" t="str">
            <v>CHHEA SOKHA</v>
          </cell>
          <cell r="F3900" t="str">
            <v>0540000080009</v>
          </cell>
        </row>
        <row r="3901">
          <cell r="B3901" t="str">
            <v>គង់ វណ្ណី</v>
          </cell>
          <cell r="C3901">
            <v>1731400406</v>
          </cell>
          <cell r="D3901" t="str">
            <v>គង់ វណ្ណី</v>
          </cell>
          <cell r="E3901" t="str">
            <v>KONG VANNY</v>
          </cell>
          <cell r="F3901" t="str">
            <v>0540000080138</v>
          </cell>
        </row>
        <row r="3902">
          <cell r="B3902" t="str">
            <v>ផល សុភារ៉ា</v>
          </cell>
          <cell r="C3902">
            <v>2851400145</v>
          </cell>
          <cell r="D3902" t="str">
            <v>ផល សុភារ៉ា</v>
          </cell>
          <cell r="E3902" t="str">
            <v>PHAL SOPHEARA</v>
          </cell>
          <cell r="F3902" t="str">
            <v>0540000079973</v>
          </cell>
        </row>
        <row r="3903">
          <cell r="B3903" t="str">
            <v>គង់ សភា</v>
          </cell>
          <cell r="C3903">
            <v>1842000205</v>
          </cell>
          <cell r="D3903" t="str">
            <v>គង់ សភា</v>
          </cell>
          <cell r="E3903" t="str">
            <v>KONG SORPHEA</v>
          </cell>
          <cell r="F3903" t="str">
            <v>0540000079892</v>
          </cell>
        </row>
        <row r="3904">
          <cell r="B3904" t="str">
            <v>វ៉ា វណ្ណដា</v>
          </cell>
          <cell r="C3904">
            <v>1891400206</v>
          </cell>
          <cell r="D3904" t="str">
            <v>វ៉ា វណ្ណដា</v>
          </cell>
          <cell r="E3904" t="str">
            <v>VA VANDA</v>
          </cell>
          <cell r="F3904" t="str">
            <v>0540000079582</v>
          </cell>
        </row>
        <row r="3905">
          <cell r="B3905" t="str">
            <v>អេង សិលា</v>
          </cell>
          <cell r="C3905">
            <v>2850600138</v>
          </cell>
          <cell r="D3905" t="str">
            <v>អេង សិលា</v>
          </cell>
          <cell r="E3905" t="str">
            <v>ENG SEYLA</v>
          </cell>
          <cell r="F3905" t="str">
            <v>0540000079957</v>
          </cell>
        </row>
        <row r="3906">
          <cell r="B3906" t="str">
            <v>ប៉ុល រតនា</v>
          </cell>
          <cell r="C3906">
            <v>1801400166</v>
          </cell>
          <cell r="D3906" t="str">
            <v>ប៉ុល រតនា</v>
          </cell>
          <cell r="E3906" t="str">
            <v>POL RATANA</v>
          </cell>
          <cell r="F3906">
            <v>10002785302</v>
          </cell>
        </row>
        <row r="3907">
          <cell r="B3907" t="str">
            <v>យ៉ន ម៉ូរី</v>
          </cell>
          <cell r="C3907">
            <v>1761400143</v>
          </cell>
          <cell r="D3907" t="str">
            <v>យ៉ន ម៉ូរី</v>
          </cell>
          <cell r="E3907" t="str">
            <v>YAN MORY</v>
          </cell>
          <cell r="F3907" t="str">
            <v>0540000079558</v>
          </cell>
        </row>
        <row r="3908">
          <cell r="B3908" t="str">
            <v>ភិន សំអឿន</v>
          </cell>
          <cell r="C3908">
            <v>1791400335</v>
          </cell>
          <cell r="D3908" t="str">
            <v>ភិន សំអឿន</v>
          </cell>
          <cell r="E3908" t="str">
            <v>PHIN SAMOEUN</v>
          </cell>
          <cell r="F3908" t="str">
            <v>0540000080203</v>
          </cell>
        </row>
        <row r="3909">
          <cell r="B3909" t="str">
            <v>អៀង សុផល្លា</v>
          </cell>
          <cell r="C3909">
            <v>1860600272</v>
          </cell>
          <cell r="D3909" t="str">
            <v>អៀង សុផល្លា</v>
          </cell>
          <cell r="E3909" t="str">
            <v>IENG SOPHALLA</v>
          </cell>
          <cell r="F3909">
            <v>540000079647</v>
          </cell>
        </row>
        <row r="3910">
          <cell r="B3910" t="str">
            <v>វុទ្ធ វាសនា​</v>
          </cell>
          <cell r="C3910">
            <v>1810300411</v>
          </cell>
          <cell r="D3910" t="str">
            <v>វុទ្ធ វាសនា​</v>
          </cell>
          <cell r="E3910" t="str">
            <v>VUTH VEASNA</v>
          </cell>
          <cell r="F3910">
            <v>540000079477</v>
          </cell>
        </row>
        <row r="3911">
          <cell r="B3911" t="str">
            <v>គង់ រតនា</v>
          </cell>
          <cell r="C3911">
            <v>1841400326</v>
          </cell>
          <cell r="D3911" t="str">
            <v>គង់ រតនា</v>
          </cell>
          <cell r="E3911" t="str">
            <v>KUNG RATTANA</v>
          </cell>
          <cell r="F3911">
            <v>540000079671</v>
          </cell>
        </row>
        <row r="3912">
          <cell r="B3912" t="str">
            <v>ខាន់ រ៉ា</v>
          </cell>
          <cell r="C3912" t="str">
            <v>1741400402</v>
          </cell>
          <cell r="D3912" t="str">
            <v>ខាន់ រ៉ា</v>
          </cell>
          <cell r="E3912" t="str">
            <v>KHANN RA</v>
          </cell>
          <cell r="F3912" t="str">
            <v>0540000079377</v>
          </cell>
        </row>
        <row r="3913">
          <cell r="B3913" t="str">
            <v>សុខ កេសី</v>
          </cell>
          <cell r="C3913" t="str">
            <v>2771400028</v>
          </cell>
          <cell r="D3913" t="str">
            <v>សុខ កេសី</v>
          </cell>
          <cell r="E3913" t="str">
            <v>SOK KESEY</v>
          </cell>
          <cell r="F3913" t="str">
            <v>0540000079787</v>
          </cell>
        </row>
        <row r="3914">
          <cell r="B3914" t="str">
            <v>ពាញ សារុំ</v>
          </cell>
          <cell r="C3914">
            <v>2701400312</v>
          </cell>
          <cell r="D3914" t="str">
            <v>ពាញ សារុំ</v>
          </cell>
          <cell r="E3914" t="str">
            <v>PEANH SAROM</v>
          </cell>
          <cell r="F3914" t="str">
            <v>0540000079857</v>
          </cell>
        </row>
        <row r="3915">
          <cell r="B3915" t="str">
            <v>ម៉ុត រំដួល</v>
          </cell>
          <cell r="C3915" t="str">
            <v>1831400328</v>
          </cell>
          <cell r="D3915" t="str">
            <v>ម៉ុត រំដួល</v>
          </cell>
          <cell r="E3915" t="str">
            <v>MUT RUMDUOL</v>
          </cell>
          <cell r="F3915">
            <v>540000079768</v>
          </cell>
        </row>
        <row r="3916">
          <cell r="B3916" t="str">
            <v>ឈឹម សុជាតិម៉ារ៉ាឌី</v>
          </cell>
          <cell r="C3916" t="str">
            <v>1900800253</v>
          </cell>
          <cell r="D3916" t="str">
            <v>ឈឹម សុជាតិម៉ារ៉ាឌី</v>
          </cell>
          <cell r="E3916" t="str">
            <v>CHHOEMSOCHEAT MARADY</v>
          </cell>
          <cell r="F3916">
            <v>540000079833</v>
          </cell>
        </row>
        <row r="3917">
          <cell r="B3917" t="str">
            <v>ខឿន សាបុណ្យ</v>
          </cell>
          <cell r="C3917">
            <v>1891400288</v>
          </cell>
          <cell r="D3917" t="str">
            <v>ខឿន សាបុណ្យ</v>
          </cell>
          <cell r="E3917" t="str">
            <v>KHOEUN SABUN</v>
          </cell>
          <cell r="F3917">
            <v>290000082358</v>
          </cell>
        </row>
        <row r="3918">
          <cell r="B3918" t="str">
            <v>តែ ណាលីន</v>
          </cell>
          <cell r="C3918" t="str">
            <v>1870800403</v>
          </cell>
          <cell r="D3918" t="str">
            <v>តែ ណាលីន</v>
          </cell>
          <cell r="E3918" t="str">
            <v>TE NALIN</v>
          </cell>
          <cell r="F3918">
            <v>540000079604</v>
          </cell>
        </row>
        <row r="3919">
          <cell r="B3919" t="str">
            <v>ចាន់មុន្នី ឧត្ដម</v>
          </cell>
          <cell r="C3919" t="str">
            <v>1941400150</v>
          </cell>
          <cell r="D3919" t="str">
            <v>ចាន់មុន្នី ឧត្ដម</v>
          </cell>
          <cell r="E3919" t="str">
            <v>CHANMONY UDOM</v>
          </cell>
          <cell r="F3919" t="str">
            <v>0540000080092</v>
          </cell>
        </row>
        <row r="3920">
          <cell r="B3920" t="str">
            <v>នាង សុភា</v>
          </cell>
          <cell r="C3920" t="str">
            <v>1842100393</v>
          </cell>
          <cell r="D3920" t="str">
            <v>នាង សុភា</v>
          </cell>
          <cell r="E3920" t="str">
            <v>NEANG SOPHEA</v>
          </cell>
          <cell r="F3920" t="str">
            <v>0540000079329</v>
          </cell>
        </row>
        <row r="3921">
          <cell r="B3921" t="str">
            <v>យ៉ាន  រ័ត្នណា</v>
          </cell>
          <cell r="C3921" t="str">
            <v>1910800171</v>
          </cell>
          <cell r="D3921" t="str">
            <v>យ៉ាន  រ័ត្នណា</v>
          </cell>
          <cell r="E3921" t="str">
            <v>YAN ROTHNA</v>
          </cell>
          <cell r="F3921" t="str">
            <v>0540000079493</v>
          </cell>
        </row>
        <row r="3922">
          <cell r="B3922" t="str">
            <v>ប៉ែន  រ៉ាមៀន</v>
          </cell>
          <cell r="C3922" t="str">
            <v>1891200381</v>
          </cell>
          <cell r="D3922" t="str">
            <v>ប៉ែន  រ៉ាមៀន</v>
          </cell>
          <cell r="E3922" t="str">
            <v>PEN RAMEAN</v>
          </cell>
          <cell r="F3922" t="str">
            <v>0540000079938</v>
          </cell>
        </row>
        <row r="3923">
          <cell r="B3923" t="str">
            <v>វ័រ សារ៉ាយ</v>
          </cell>
          <cell r="C3923">
            <v>1872000191</v>
          </cell>
          <cell r="D3923" t="str">
            <v>វ័រ សារ៉ាយ</v>
          </cell>
          <cell r="E3923" t="str">
            <v>VOR SARAY</v>
          </cell>
          <cell r="F3923" t="str">
            <v>0540000079701</v>
          </cell>
        </row>
        <row r="3924">
          <cell r="B3924" t="str">
            <v>អ៊ឹម ចាន់ថន</v>
          </cell>
          <cell r="C3924" t="str">
            <v>1830800413</v>
          </cell>
          <cell r="D3924" t="str">
            <v>អ៊ឹម ចាន់ថន</v>
          </cell>
          <cell r="E3924" t="str">
            <v>IM CHANTHON</v>
          </cell>
          <cell r="F3924" t="str">
            <v>0540000080157</v>
          </cell>
        </row>
        <row r="3925">
          <cell r="B3925" t="str">
            <v>ចំបក់ វិសាល</v>
          </cell>
          <cell r="C3925">
            <v>1932100093</v>
          </cell>
          <cell r="D3925" t="str">
            <v>ចំបក់ វិសាល</v>
          </cell>
          <cell r="E3925" t="str">
            <v>CHAMBAK VISAL</v>
          </cell>
          <cell r="F3925" t="str">
            <v>0540000080057</v>
          </cell>
        </row>
        <row r="3926">
          <cell r="B3926" t="str">
            <v>ឈឹម ប្រុស</v>
          </cell>
          <cell r="C3926" t="str">
            <v>1872100596</v>
          </cell>
          <cell r="D3926" t="str">
            <v>ឈឹម ប្រុស</v>
          </cell>
          <cell r="E3926" t="str">
            <v>CHHOEM PROS</v>
          </cell>
          <cell r="F3926">
            <v>540000079531</v>
          </cell>
        </row>
        <row r="3927">
          <cell r="B3927" t="str">
            <v>សឿន សៀត</v>
          </cell>
          <cell r="C3927">
            <v>1911400202</v>
          </cell>
          <cell r="D3927" t="str">
            <v>សឿន សៀត</v>
          </cell>
          <cell r="E3927" t="str">
            <v>SOEUN SEART</v>
          </cell>
          <cell r="F3927" t="str">
            <v>0540000079914</v>
          </cell>
        </row>
        <row r="3928">
          <cell r="B3928" t="str">
            <v>ជឹម សារ៉េន</v>
          </cell>
          <cell r="C3928">
            <v>2931400249</v>
          </cell>
          <cell r="D3928" t="str">
            <v>ជឹម សារ៉េន</v>
          </cell>
          <cell r="E3928" t="str">
            <v>CHHEM SARAN</v>
          </cell>
          <cell r="F3928" t="str">
            <v>0540000079876</v>
          </cell>
        </row>
        <row r="3929">
          <cell r="B3929" t="str">
            <v>យ៉ុន ដានី</v>
          </cell>
          <cell r="C3929" t="str">
            <v>1921400236</v>
          </cell>
          <cell r="D3929" t="str">
            <v>យ៉ុន ដានី</v>
          </cell>
          <cell r="E3929" t="str">
            <v>YON DANY</v>
          </cell>
          <cell r="F3929" t="str">
            <v>0540000079728</v>
          </cell>
        </row>
        <row r="3930">
          <cell r="B3930" t="str">
            <v xml:space="preserve">អ៊ុល ហ៊ុច </v>
          </cell>
          <cell r="C3930">
            <v>2861400169</v>
          </cell>
          <cell r="D3930" t="str">
            <v xml:space="preserve">អ៊ុល ហ៊ុច </v>
          </cell>
          <cell r="E3930" t="str">
            <v>UL HUCH</v>
          </cell>
          <cell r="F3930" t="str">
            <v>0540000079698</v>
          </cell>
        </row>
        <row r="3931">
          <cell r="B3931" t="str">
            <v>ភិន សុឃុណ្ណា</v>
          </cell>
          <cell r="C3931">
            <v>2841400131</v>
          </cell>
          <cell r="D3931" t="str">
            <v>ភិន សុឃុណ្ណា</v>
          </cell>
          <cell r="E3931" t="str">
            <v>PHIN SOKKHUNNA</v>
          </cell>
          <cell r="F3931" t="str">
            <v>0540000080033</v>
          </cell>
        </row>
        <row r="3932">
          <cell r="B3932" t="str">
            <v>ស៊ូ ឡាលីន</v>
          </cell>
          <cell r="C3932" t="str">
            <v>1800300533</v>
          </cell>
          <cell r="D3932" t="str">
            <v>ស៊ូ ឡាលីន</v>
          </cell>
          <cell r="E3932" t="str">
            <v>SOU LALIN</v>
          </cell>
          <cell r="F3932">
            <v>540000080076</v>
          </cell>
        </row>
        <row r="3933">
          <cell r="B3933" t="str">
            <v>អន វ៉ាន់ថន</v>
          </cell>
          <cell r="C3933" t="str">
            <v>1960300131</v>
          </cell>
          <cell r="D3933" t="str">
            <v>អន វ៉ាន់ថន</v>
          </cell>
          <cell r="E3933" t="str">
            <v>ON VANTHORN</v>
          </cell>
          <cell r="F3933">
            <v>540000079515</v>
          </cell>
        </row>
        <row r="3934">
          <cell r="B3934" t="str">
            <v>គង់ ភឿន</v>
          </cell>
          <cell r="C3934" t="str">
            <v>1892000140</v>
          </cell>
          <cell r="D3934" t="str">
            <v>គង់ ភឿន</v>
          </cell>
          <cell r="E3934" t="str">
            <v>KONG PHOEUN</v>
          </cell>
          <cell r="F3934" t="str">
            <v>0540000079628</v>
          </cell>
        </row>
        <row r="3935">
          <cell r="B3935" t="str">
            <v>អ៊ុក បញ្ញា</v>
          </cell>
          <cell r="C3935">
            <v>1871400244</v>
          </cell>
          <cell r="D3935" t="str">
            <v>អ៊ុក បញ្ញា</v>
          </cell>
          <cell r="E3935" t="str">
            <v>OUK PAGNA</v>
          </cell>
          <cell r="F3935">
            <v>540000079396</v>
          </cell>
        </row>
        <row r="3936">
          <cell r="B3936" t="str">
            <v>សាន សុធារិទ្ធ</v>
          </cell>
          <cell r="C3936">
            <v>1852000173</v>
          </cell>
          <cell r="D3936" t="str">
            <v>សាន សុធារិទ្ធ</v>
          </cell>
          <cell r="E3936" t="str">
            <v>SAN SOTHEARIT</v>
          </cell>
          <cell r="F3936">
            <v>500000116559</v>
          </cell>
        </row>
        <row r="3937">
          <cell r="B3937" t="str">
            <v>ទូច សុជាតា</v>
          </cell>
          <cell r="C3937" t="str">
            <v>2831200170</v>
          </cell>
          <cell r="D3937" t="str">
            <v>ទូច សុជាតា</v>
          </cell>
          <cell r="E3937" t="str">
            <v>TOUCH SOCHEATA</v>
          </cell>
          <cell r="F3937" t="str">
            <v>0480000024076</v>
          </cell>
        </row>
        <row r="3938">
          <cell r="B3938" t="str">
            <v>វ៉ា ណារី</v>
          </cell>
          <cell r="C3938" t="str">
            <v>2892100252</v>
          </cell>
          <cell r="D3938" t="str">
            <v>វ៉ា ណារី</v>
          </cell>
          <cell r="E3938" t="str">
            <v>VA NARY</v>
          </cell>
          <cell r="F3938">
            <v>540000080122</v>
          </cell>
        </row>
        <row r="3939">
          <cell r="B3939" t="str">
            <v>តាំង ហ៊ុល</v>
          </cell>
          <cell r="C3939">
            <v>1791300043</v>
          </cell>
          <cell r="D3939" t="str">
            <v>តាំង ហ៊ុល</v>
          </cell>
          <cell r="E3939" t="str">
            <v>TAING HOL</v>
          </cell>
          <cell r="F3939" t="str">
            <v>0500000117148</v>
          </cell>
        </row>
        <row r="3940">
          <cell r="B3940" t="str">
            <v>ហ៊ូ មុំពិសី</v>
          </cell>
          <cell r="C3940">
            <v>2871300046</v>
          </cell>
          <cell r="D3940" t="str">
            <v>ហ៊ូ មុំពិសី</v>
          </cell>
          <cell r="E3940" t="str">
            <v>HOU MOMPISEY</v>
          </cell>
          <cell r="F3940" t="str">
            <v>0500000116931</v>
          </cell>
        </row>
        <row r="3941">
          <cell r="B3941" t="str">
            <v>សន សុខណា</v>
          </cell>
          <cell r="C3941">
            <v>2860300326</v>
          </cell>
          <cell r="D3941" t="str">
            <v>សន សុខណា</v>
          </cell>
          <cell r="E3941" t="str">
            <v>SORN SOKNA</v>
          </cell>
          <cell r="F3941" t="str">
            <v>0500000116648</v>
          </cell>
        </row>
        <row r="3942">
          <cell r="B3942" t="str">
            <v>បូ ស្រុយ</v>
          </cell>
          <cell r="C3942">
            <v>1870600173</v>
          </cell>
          <cell r="D3942" t="str">
            <v>បូ ស្រុយ</v>
          </cell>
          <cell r="E3942" t="str">
            <v>BO SRUY</v>
          </cell>
          <cell r="F3942" t="str">
            <v>0500000117083</v>
          </cell>
        </row>
        <row r="3943">
          <cell r="B3943" t="str">
            <v>ភេម ពុទ្ធី</v>
          </cell>
          <cell r="C3943">
            <v>1841300107</v>
          </cell>
          <cell r="D3943" t="str">
            <v>ភេម ពុទ្ធី</v>
          </cell>
          <cell r="E3943" t="str">
            <v>PHEM PUTHY</v>
          </cell>
          <cell r="F3943" t="str">
            <v>0500000116777</v>
          </cell>
        </row>
        <row r="3944">
          <cell r="B3944" t="str">
            <v>សូ សំណាង</v>
          </cell>
          <cell r="C3944">
            <v>1850400096</v>
          </cell>
          <cell r="D3944" t="str">
            <v>សូ សំណាង</v>
          </cell>
          <cell r="E3944" t="str">
            <v>SO SAMNANG</v>
          </cell>
          <cell r="F3944" t="str">
            <v>0500000117105</v>
          </cell>
        </row>
        <row r="3945">
          <cell r="B3945" t="str">
            <v>ដោក សម្បត្តិ</v>
          </cell>
          <cell r="C3945">
            <v>1950600080</v>
          </cell>
          <cell r="D3945" t="str">
            <v>ដោក សម្បត្តិ</v>
          </cell>
          <cell r="E3945" t="str">
            <v>DORK SAMBATH</v>
          </cell>
          <cell r="F3945" t="str">
            <v>0500000116338</v>
          </cell>
        </row>
        <row r="3946">
          <cell r="B3946" t="str">
            <v>ស៊ូ សុគន្ធា</v>
          </cell>
          <cell r="C3946">
            <v>2870600192</v>
          </cell>
          <cell r="D3946" t="str">
            <v>ស៊ូ សុគន្ធា</v>
          </cell>
          <cell r="E3946" t="str">
            <v>SOU SOKUNTHEA</v>
          </cell>
          <cell r="F3946" t="str">
            <v>0500000116605</v>
          </cell>
        </row>
        <row r="3947">
          <cell r="B3947" t="str">
            <v>ទេព សុផា</v>
          </cell>
          <cell r="C3947">
            <v>1860800249</v>
          </cell>
          <cell r="D3947" t="str">
            <v>ទេព សុផា</v>
          </cell>
          <cell r="E3947" t="str">
            <v>TEP SOPHA</v>
          </cell>
          <cell r="F3947" t="str">
            <v>0500000117016</v>
          </cell>
        </row>
        <row r="3948">
          <cell r="B3948" t="str">
            <v>ឃួន គឹមឆៃ</v>
          </cell>
          <cell r="C3948">
            <v>1850600189</v>
          </cell>
          <cell r="D3948" t="str">
            <v>ឃួន គឹមឆៃ</v>
          </cell>
          <cell r="E3948" t="str">
            <v>KHOURN KIMCHHAI</v>
          </cell>
          <cell r="F3948" t="str">
            <v>0500000117121</v>
          </cell>
        </row>
        <row r="3949">
          <cell r="B3949" t="str">
            <v>ស៊ាន សុជាតិ</v>
          </cell>
          <cell r="C3949">
            <v>1871400275</v>
          </cell>
          <cell r="D3949" t="str">
            <v>ស៊ាន សុជាតិ</v>
          </cell>
          <cell r="E3949" t="str">
            <v>SEAN SOCHEAT</v>
          </cell>
          <cell r="F3949" t="str">
            <v>0500000116408</v>
          </cell>
        </row>
        <row r="3950">
          <cell r="B3950" t="str">
            <v>រី ថា</v>
          </cell>
          <cell r="C3950">
            <v>1942100063</v>
          </cell>
          <cell r="D3950" t="str">
            <v>រី ថា</v>
          </cell>
          <cell r="E3950" t="str">
            <v>RY THA</v>
          </cell>
          <cell r="F3950" t="str">
            <v>0500000116834</v>
          </cell>
        </row>
        <row r="3951">
          <cell r="B3951" t="str">
            <v>ហោ លីហៀង</v>
          </cell>
          <cell r="C3951">
            <v>1881000132</v>
          </cell>
          <cell r="D3951" t="str">
            <v>ហោ លីហៀង</v>
          </cell>
          <cell r="E3951" t="str">
            <v>HOR LYHIENG</v>
          </cell>
          <cell r="F3951" t="str">
            <v>0500000117137</v>
          </cell>
        </row>
        <row r="3952">
          <cell r="B3952" t="str">
            <v>ជួន សំអាត</v>
          </cell>
          <cell r="C3952">
            <v>1902100509</v>
          </cell>
          <cell r="D3952" t="str">
            <v>ជួន សំអាត</v>
          </cell>
          <cell r="E3952" t="str">
            <v>CHUON SAMAT</v>
          </cell>
          <cell r="F3952" t="str">
            <v>0500000116753</v>
          </cell>
        </row>
        <row r="3953">
          <cell r="B3953" t="str">
            <v>ឃៀន សុភារម្យ</v>
          </cell>
          <cell r="C3953">
            <v>1881300070</v>
          </cell>
          <cell r="D3953" t="str">
            <v>ឃៀន សុភារម្យ</v>
          </cell>
          <cell r="E3953" t="str">
            <v>KHEAN SOPHEAROM</v>
          </cell>
          <cell r="F3953" t="str">
            <v>0500000116354</v>
          </cell>
        </row>
        <row r="3954">
          <cell r="B3954" t="str">
            <v>អឿង សុគន្ធ</v>
          </cell>
          <cell r="C3954">
            <v>1950200105</v>
          </cell>
          <cell r="D3954" t="str">
            <v>អឿង សុគន្ធ</v>
          </cell>
          <cell r="E3954" t="str">
            <v>OEUNG SOKUN</v>
          </cell>
          <cell r="F3954" t="str">
            <v>0500000117032</v>
          </cell>
        </row>
        <row r="3955">
          <cell r="B3955" t="str">
            <v>ជន សុខពុទ្ធា</v>
          </cell>
          <cell r="C3955">
            <v>1930600141</v>
          </cell>
          <cell r="D3955" t="str">
            <v>ជន សុខពុទ្ធា</v>
          </cell>
          <cell r="E3955" t="str">
            <v>CHORN SOKPUTHEA</v>
          </cell>
          <cell r="F3955" t="str">
            <v>0500000116718</v>
          </cell>
        </row>
        <row r="3956">
          <cell r="B3956" t="str">
            <v>នាង សុធា</v>
          </cell>
          <cell r="C3956">
            <v>1920700278</v>
          </cell>
          <cell r="D3956" t="str">
            <v>នាង សុធា</v>
          </cell>
          <cell r="E3956" t="str">
            <v>NEANG SOTHEA</v>
          </cell>
          <cell r="F3956" t="str">
            <v>0500000116702</v>
          </cell>
        </row>
        <row r="3957">
          <cell r="B3957" t="str">
            <v>ថោង ស្រីម៉ុច</v>
          </cell>
          <cell r="C3957">
            <v>2841200329</v>
          </cell>
          <cell r="D3957" t="str">
            <v>ថោង ស្រីម៉ុច</v>
          </cell>
          <cell r="E3957" t="str">
            <v>THOUNG SREY MOCH</v>
          </cell>
          <cell r="F3957">
            <v>500000116745</v>
          </cell>
        </row>
        <row r="3958">
          <cell r="B3958" t="str">
            <v>អ៊ី ពុទ្ធី</v>
          </cell>
          <cell r="C3958">
            <v>1832100595</v>
          </cell>
          <cell r="D3958" t="str">
            <v>អ៊ី ពុទ្ធី</v>
          </cell>
          <cell r="E3958" t="str">
            <v>E PUTHY</v>
          </cell>
          <cell r="F3958" t="str">
            <v>0500000116907</v>
          </cell>
        </row>
        <row r="3959">
          <cell r="B3959" t="str">
            <v>ថេវ សុធា</v>
          </cell>
          <cell r="C3959">
            <v>1842100452</v>
          </cell>
          <cell r="D3959" t="str">
            <v>ថេវ សុធា</v>
          </cell>
          <cell r="E3959" t="str">
            <v>THEV SOTHEA</v>
          </cell>
          <cell r="F3959" t="str">
            <v>0500000116672</v>
          </cell>
        </row>
        <row r="3960">
          <cell r="B3960" t="str">
            <v>ប៉ែន ធារ៉ា</v>
          </cell>
          <cell r="C3960">
            <v>1911000096</v>
          </cell>
          <cell r="D3960" t="str">
            <v>ប៉ែន ធារ៉ា</v>
          </cell>
          <cell r="E3960" t="str">
            <v>PEN THEARA</v>
          </cell>
          <cell r="F3960" t="str">
            <v>0500000117067</v>
          </cell>
        </row>
        <row r="3961">
          <cell r="B3961" t="str">
            <v>អ៊ង ឡុក</v>
          </cell>
          <cell r="C3961">
            <v>1862300015</v>
          </cell>
          <cell r="D3961" t="str">
            <v>អ៊ង ឡុក</v>
          </cell>
          <cell r="E3961" t="str">
            <v>ORNG LOK</v>
          </cell>
          <cell r="F3961" t="str">
            <v>0500000116998</v>
          </cell>
        </row>
        <row r="3962">
          <cell r="B3962" t="str">
            <v>គង់ រតនៈ</v>
          </cell>
          <cell r="C3962">
            <v>1880300306</v>
          </cell>
          <cell r="D3962" t="str">
            <v>គង់ រតនៈ</v>
          </cell>
          <cell r="E3962" t="str">
            <v>KONG RATHANAK</v>
          </cell>
          <cell r="F3962" t="str">
            <v>0500000116842</v>
          </cell>
        </row>
        <row r="3963">
          <cell r="B3963" t="str">
            <v>អឿ សូណា</v>
          </cell>
          <cell r="C3963">
            <v>1912200054</v>
          </cell>
          <cell r="D3963" t="str">
            <v>អឿ សូណា</v>
          </cell>
          <cell r="E3963" t="str">
            <v>OEUR SONA</v>
          </cell>
          <cell r="F3963" t="str">
            <v>0500000116508</v>
          </cell>
        </row>
        <row r="3964">
          <cell r="B3964" t="str">
            <v>ជុក សារ៉ាត់</v>
          </cell>
          <cell r="C3964">
            <v>1850800390</v>
          </cell>
          <cell r="D3964" t="str">
            <v>ជុក សារ៉ាត់</v>
          </cell>
          <cell r="E3964" t="str">
            <v>CHUK SARATH</v>
          </cell>
          <cell r="F3964" t="str">
            <v>0500000116494</v>
          </cell>
        </row>
        <row r="3965">
          <cell r="B3965" t="str">
            <v>លី ចន្ទរិទ្ធ</v>
          </cell>
          <cell r="C3965">
            <v>1690400122</v>
          </cell>
          <cell r="D3965" t="str">
            <v>លី ចន្ទរិទ្ធ</v>
          </cell>
          <cell r="E3965" t="str">
            <v>LY CHANRITH</v>
          </cell>
          <cell r="F3965" t="str">
            <v>0150000150527</v>
          </cell>
        </row>
        <row r="3966">
          <cell r="B3966" t="str">
            <v>ស៊ិន វាសនា</v>
          </cell>
          <cell r="C3966">
            <v>1810600172</v>
          </cell>
          <cell r="D3966" t="str">
            <v>ស៊ិន វាសនា</v>
          </cell>
          <cell r="E3966" t="str">
            <v>SIN VEASNA</v>
          </cell>
          <cell r="F3966" t="str">
            <v>0150000104158</v>
          </cell>
        </row>
        <row r="3967">
          <cell r="B3967" t="str">
            <v>ហួ បញ្ញា</v>
          </cell>
          <cell r="C3967">
            <v>1840800203</v>
          </cell>
          <cell r="D3967" t="str">
            <v>ហួ បញ្ញា</v>
          </cell>
          <cell r="E3967" t="str">
            <v>HOUR PANHA</v>
          </cell>
          <cell r="F3967" t="str">
            <v>0150000150338</v>
          </cell>
        </row>
        <row r="3968">
          <cell r="B3968" t="str">
            <v>តឹក ធាវី</v>
          </cell>
          <cell r="C3968">
            <v>2812100120</v>
          </cell>
          <cell r="D3968" t="str">
            <v>តឹក ធាវី</v>
          </cell>
          <cell r="E3968" t="str">
            <v>TEK THEAVY</v>
          </cell>
          <cell r="F3968" t="str">
            <v>0150000150257</v>
          </cell>
        </row>
        <row r="3969">
          <cell r="B3969" t="str">
            <v>កែវ ម៉ានិត</v>
          </cell>
          <cell r="C3969" t="str">
            <v>1840400152</v>
          </cell>
          <cell r="D3969" t="str">
            <v>កែវ ម៉ានិត</v>
          </cell>
          <cell r="E3969" t="str">
            <v>KEV MANIT</v>
          </cell>
          <cell r="F3969" t="str">
            <v>0150000150373</v>
          </cell>
        </row>
        <row r="3970">
          <cell r="B3970" t="str">
            <v>ចាន់ ភក្តី</v>
          </cell>
          <cell r="C3970" t="str">
            <v>1801700165</v>
          </cell>
          <cell r="D3970" t="str">
            <v>ចាន់ ភក្តី</v>
          </cell>
          <cell r="E3970" t="str">
            <v>CHAN PHEAKDEY</v>
          </cell>
          <cell r="F3970" t="str">
            <v>0010002729828</v>
          </cell>
        </row>
        <row r="3971">
          <cell r="B3971" t="str">
            <v>ពៅ រ៉ាដែលី្ល</v>
          </cell>
          <cell r="C3971">
            <v>1811200329</v>
          </cell>
          <cell r="D3971" t="str">
            <v>ពៅ រ៉ាដែលី្ល</v>
          </cell>
          <cell r="E3971" t="str">
            <v>PEOU RADALLY</v>
          </cell>
          <cell r="F3971" t="str">
            <v>0150000150691</v>
          </cell>
        </row>
        <row r="3972">
          <cell r="B3972" t="str">
            <v>ភី បញ្ញា</v>
          </cell>
          <cell r="C3972">
            <v>1860800247</v>
          </cell>
          <cell r="D3972" t="str">
            <v>ភី បញ្ញា</v>
          </cell>
          <cell r="E3972" t="str">
            <v>PHY PANHA</v>
          </cell>
          <cell r="F3972" t="str">
            <v>0150000150497</v>
          </cell>
        </row>
        <row r="3973">
          <cell r="B3973" t="str">
            <v>សិទិ្ធ សុភក្ដី</v>
          </cell>
          <cell r="C3973">
            <v>1840600213</v>
          </cell>
          <cell r="D3973" t="str">
            <v>សិទិ្ធ សុភក្ដី</v>
          </cell>
          <cell r="E3973" t="str">
            <v>SITH SOPHEAKDEY</v>
          </cell>
          <cell r="F3973" t="str">
            <v>0150000076483</v>
          </cell>
        </row>
        <row r="3974">
          <cell r="B3974" t="str">
            <v>ឆុន គឹមឈឿន</v>
          </cell>
          <cell r="C3974" t="str">
            <v>1860400142</v>
          </cell>
          <cell r="D3974" t="str">
            <v>ឆុន គឹមឈឿន</v>
          </cell>
          <cell r="E3974" t="str">
            <v>CHHON KIMCHHOEUN</v>
          </cell>
          <cell r="F3974" t="str">
            <v>0150000150608</v>
          </cell>
        </row>
        <row r="3975">
          <cell r="B3975" t="str">
            <v>ទេស សុវណ្ណា</v>
          </cell>
          <cell r="C3975" t="str">
            <v>1800400149</v>
          </cell>
          <cell r="D3975" t="str">
            <v>ទេស សុវណ្ណា</v>
          </cell>
          <cell r="E3975" t="str">
            <v>TES SOVANNA</v>
          </cell>
          <cell r="F3975" t="str">
            <v>0150000150055</v>
          </cell>
        </row>
        <row r="3976">
          <cell r="B3976" t="str">
            <v>សួង សុធា</v>
          </cell>
          <cell r="C3976">
            <v>1892100240</v>
          </cell>
          <cell r="D3976" t="str">
            <v>សួង សុធា</v>
          </cell>
          <cell r="E3976" t="str">
            <v>SUONG SOTHEA</v>
          </cell>
          <cell r="F3976" t="str">
            <v>0150000149987</v>
          </cell>
        </row>
        <row r="3977">
          <cell r="B3977" t="str">
            <v>ស្រី រចនា</v>
          </cell>
          <cell r="C3977">
            <v>2890700182</v>
          </cell>
          <cell r="D3977" t="str">
            <v>ស្រី រចនា</v>
          </cell>
          <cell r="E3977" t="str">
            <v>SREY RACHANA</v>
          </cell>
          <cell r="F3977" t="str">
            <v>0150000150438</v>
          </cell>
        </row>
        <row r="3978">
          <cell r="B3978" t="str">
            <v>អ៊ួង ចាន់និត</v>
          </cell>
          <cell r="C3978">
            <v>1880700287</v>
          </cell>
          <cell r="D3978" t="str">
            <v>អ៊ួង ចាន់និត</v>
          </cell>
          <cell r="E3978" t="str">
            <v>UONG CHANNITH</v>
          </cell>
          <cell r="F3978" t="str">
            <v>0150000150454</v>
          </cell>
        </row>
        <row r="3979">
          <cell r="B3979" t="str">
            <v>អ៊ូច វិចិត្រ</v>
          </cell>
          <cell r="C3979" t="str">
            <v>1880400136</v>
          </cell>
          <cell r="D3979" t="str">
            <v>អ៊ូច វិចិត្រ</v>
          </cell>
          <cell r="E3979" t="str">
            <v>OUCH VICHETH</v>
          </cell>
          <cell r="F3979" t="str">
            <v>0150000150675</v>
          </cell>
        </row>
        <row r="3980">
          <cell r="B3980" t="str">
            <v>ផាត់ ស៊ីយ៉ា</v>
          </cell>
          <cell r="C3980">
            <v>1890400105</v>
          </cell>
          <cell r="D3980" t="str">
            <v>ផាត់ ស៊ីយ៉ា</v>
          </cell>
          <cell r="E3980" t="str">
            <v>PHAT SIYA</v>
          </cell>
          <cell r="F3980" t="str">
            <v>0150000150168</v>
          </cell>
        </row>
        <row r="3981">
          <cell r="B3981" t="str">
            <v>ផន សុត្ថារង្សី</v>
          </cell>
          <cell r="C3981">
            <v>1880400122</v>
          </cell>
          <cell r="D3981" t="str">
            <v>ផន សុត្ថារង្សី</v>
          </cell>
          <cell r="E3981" t="str">
            <v>PHAN SOTHAVONGSEI</v>
          </cell>
          <cell r="F3981" t="str">
            <v>0150000150071</v>
          </cell>
        </row>
        <row r="3982">
          <cell r="B3982" t="str">
            <v>ញ៉ែម សុធឿន</v>
          </cell>
          <cell r="C3982">
            <v>1890400153</v>
          </cell>
          <cell r="D3982" t="str">
            <v>ញ៉ែម សុធឿន</v>
          </cell>
          <cell r="E3982" t="str">
            <v>NHEM SOTHOEUN</v>
          </cell>
          <cell r="F3982" t="str">
            <v>0150000150411</v>
          </cell>
        </row>
        <row r="3983">
          <cell r="B3983" t="str">
            <v>ឆុន មករា</v>
          </cell>
          <cell r="C3983">
            <v>1890400155</v>
          </cell>
          <cell r="D3983" t="str">
            <v>ឆុន មករា</v>
          </cell>
          <cell r="E3983" t="str">
            <v>CHHON MAKARA</v>
          </cell>
          <cell r="F3983" t="str">
            <v>0150000150128</v>
          </cell>
        </row>
        <row r="3984">
          <cell r="B3984" t="str">
            <v>ឈិត សាវី</v>
          </cell>
          <cell r="C3984">
            <v>1890400156</v>
          </cell>
          <cell r="D3984" t="str">
            <v>ឈិត សាវី</v>
          </cell>
          <cell r="E3984" t="str">
            <v>CHHIT SAVY</v>
          </cell>
          <cell r="F3984" t="str">
            <v>0150000150357</v>
          </cell>
        </row>
        <row r="3985">
          <cell r="B3985" t="str">
            <v>យន កោសល្យ</v>
          </cell>
          <cell r="C3985">
            <v>1890400157</v>
          </cell>
          <cell r="D3985" t="str">
            <v>យន កោសល្យ</v>
          </cell>
          <cell r="E3985" t="str">
            <v>YORN KAORSAL</v>
          </cell>
          <cell r="F3985" t="str">
            <v>0150000150179</v>
          </cell>
        </row>
        <row r="3986">
          <cell r="B3986" t="str">
            <v>គង់ គឹមសាន</v>
          </cell>
          <cell r="C3986">
            <v>1910400104</v>
          </cell>
          <cell r="D3986" t="str">
            <v>គង់ គឹមសាន</v>
          </cell>
          <cell r="E3986" t="str">
            <v>KONG KIMSAN</v>
          </cell>
          <cell r="F3986" t="str">
            <v>0150000150039</v>
          </cell>
        </row>
        <row r="3987">
          <cell r="B3987" t="str">
            <v>ជ មករា</v>
          </cell>
          <cell r="C3987" t="str">
            <v>1850400127</v>
          </cell>
          <cell r="D3987" t="str">
            <v>ជ មករា</v>
          </cell>
          <cell r="E3987" t="str">
            <v>CHOR MAKARA</v>
          </cell>
          <cell r="F3987" t="str">
            <v>0150000149208</v>
          </cell>
        </row>
        <row r="3988">
          <cell r="B3988" t="str">
            <v>ស្រី និមល</v>
          </cell>
          <cell r="C3988">
            <v>2930400153</v>
          </cell>
          <cell r="D3988" t="str">
            <v>ស្រី និមល</v>
          </cell>
          <cell r="E3988" t="str">
            <v>SREY NIMOL</v>
          </cell>
          <cell r="F3988" t="str">
            <v>0150000150012</v>
          </cell>
        </row>
        <row r="3989">
          <cell r="B3989" t="str">
            <v>ពេញ សុខលី</v>
          </cell>
          <cell r="C3989">
            <v>2920400168</v>
          </cell>
          <cell r="D3989" t="str">
            <v>ពេញ សុខលី</v>
          </cell>
          <cell r="E3989" t="str">
            <v>PENH SOKLY</v>
          </cell>
          <cell r="F3989" t="str">
            <v>0150000150397</v>
          </cell>
        </row>
        <row r="3990">
          <cell r="B3990" t="str">
            <v>សុត បញ្ញាវុឌ្ឍី</v>
          </cell>
          <cell r="C3990">
            <v>1920400144</v>
          </cell>
          <cell r="D3990" t="str">
            <v>សុត បញ្ញាវុឌ្ឍី</v>
          </cell>
          <cell r="E3990" t="str">
            <v>SOT PANHAVUTHY</v>
          </cell>
          <cell r="F3990" t="str">
            <v>0150000150551</v>
          </cell>
        </row>
        <row r="3991">
          <cell r="B3991" t="str">
            <v>ប៊ូ ហ៊ាន</v>
          </cell>
          <cell r="C3991" t="str">
            <v>1891400302</v>
          </cell>
          <cell r="D3991" t="str">
            <v>ប៊ូ ហ៊ាន</v>
          </cell>
          <cell r="E3991" t="str">
            <v>BOU HEAN</v>
          </cell>
          <cell r="F3991" t="str">
            <v>0150000150519</v>
          </cell>
        </row>
        <row r="3992">
          <cell r="B3992" t="str">
            <v>វន បូណា</v>
          </cell>
          <cell r="C3992" t="str">
            <v>1900400168</v>
          </cell>
          <cell r="D3992" t="str">
            <v>វន បូណា</v>
          </cell>
          <cell r="E3992" t="str">
            <v>VORN BONA</v>
          </cell>
          <cell r="F3992" t="str">
            <v>0150000150195</v>
          </cell>
        </row>
        <row r="3993">
          <cell r="B3993" t="str">
            <v>ហ៊ី ប៊ុនណា</v>
          </cell>
          <cell r="C3993">
            <v>1820300474</v>
          </cell>
          <cell r="D3993" t="str">
            <v>ហ៊ី ប៊ុនណា</v>
          </cell>
          <cell r="E3993" t="str">
            <v>HY BUNNA</v>
          </cell>
          <cell r="F3993">
            <v>150000187404</v>
          </cell>
        </row>
        <row r="3994">
          <cell r="B3994" t="str">
            <v>វ៉ាញ ចំរើន</v>
          </cell>
          <cell r="C3994" t="str">
            <v>1902100543</v>
          </cell>
          <cell r="D3994" t="str">
            <v>វ៉ាញ ចំរើន</v>
          </cell>
          <cell r="E3994" t="str">
            <v>VANH CHAMROEUN</v>
          </cell>
          <cell r="F3994">
            <v>150000150233</v>
          </cell>
        </row>
        <row r="3995">
          <cell r="B3995" t="str">
            <v>ចាន់ ពិសី</v>
          </cell>
          <cell r="C3995">
            <v>2861500094</v>
          </cell>
          <cell r="D3995" t="str">
            <v>ចាន់ ពិសី</v>
          </cell>
          <cell r="E3995" t="str">
            <v>CHAN PISEY</v>
          </cell>
          <cell r="F3995" t="str">
            <v>0150000150217</v>
          </cell>
        </row>
        <row r="3996">
          <cell r="B3996" t="str">
            <v>ហ៊ន សីហា</v>
          </cell>
          <cell r="C3996">
            <v>1890400066</v>
          </cell>
          <cell r="D3996" t="str">
            <v>ហ៊ន សីហា</v>
          </cell>
          <cell r="E3996" t="str">
            <v>HORN SEIHA</v>
          </cell>
          <cell r="F3996" t="str">
            <v>0150000150567</v>
          </cell>
        </row>
        <row r="3997">
          <cell r="B3997" t="str">
            <v>នៅ សុវណ្ណថាត</v>
          </cell>
          <cell r="C3997">
            <v>1870400118</v>
          </cell>
          <cell r="D3997" t="str">
            <v>នៅ សុវណ្ណថាត</v>
          </cell>
          <cell r="E3997" t="str">
            <v>NEOU SOVANTHATH</v>
          </cell>
          <cell r="F3997" t="str">
            <v>0150000150314</v>
          </cell>
        </row>
        <row r="3998">
          <cell r="B3998" t="str">
            <v>គាំ សុចន្ថា</v>
          </cell>
          <cell r="C3998">
            <v>2890400087</v>
          </cell>
          <cell r="D3998" t="str">
            <v>គាំ សុចន្ថា</v>
          </cell>
          <cell r="E3998" t="str">
            <v>KAM SOCHANTHA</v>
          </cell>
          <cell r="F3998" t="str">
            <v>0150000150292</v>
          </cell>
        </row>
        <row r="3999">
          <cell r="B3999" t="str">
            <v>អំ សុវណ្ណរិទ្ធ</v>
          </cell>
          <cell r="C3999">
            <v>1922100135</v>
          </cell>
          <cell r="D3999" t="str">
            <v>អំ សុវណ្ណរិទ្ធ</v>
          </cell>
          <cell r="E3999" t="str">
            <v>AM SOVANNAKRITH</v>
          </cell>
          <cell r="F3999" t="str">
            <v>0150000150667</v>
          </cell>
        </row>
        <row r="4000">
          <cell r="B4000" t="str">
            <v>សាយ ស៊ុនហ៊ាង</v>
          </cell>
          <cell r="C4000">
            <v>1932100228</v>
          </cell>
          <cell r="D4000" t="str">
            <v>សាយ ស៊ុនហ៊ាង</v>
          </cell>
          <cell r="E4000" t="str">
            <v>SAY SUNHEANG</v>
          </cell>
          <cell r="F4000" t="str">
            <v>0150000150144</v>
          </cell>
        </row>
        <row r="4001">
          <cell r="B4001" t="str">
            <v>ប៉ាត លី</v>
          </cell>
          <cell r="C4001">
            <v>1900400150</v>
          </cell>
          <cell r="D4001" t="str">
            <v>ប៉ាត លី</v>
          </cell>
          <cell r="E4001" t="str">
            <v>PAT LY</v>
          </cell>
          <cell r="F4001" t="str">
            <v>0150000150098</v>
          </cell>
        </row>
        <row r="4002">
          <cell r="B4002" t="str">
            <v>សុខ ស្រីស្រៀង</v>
          </cell>
          <cell r="C4002" t="str">
            <v>2940400147</v>
          </cell>
          <cell r="D4002" t="str">
            <v>សុខ ស្រីស្រៀង</v>
          </cell>
          <cell r="E4002" t="str">
            <v>SOK SREYSREANG</v>
          </cell>
          <cell r="F4002" t="str">
            <v>0150000150276</v>
          </cell>
        </row>
        <row r="4003">
          <cell r="B4003" t="str">
            <v>ចាន់ សុភាស់</v>
          </cell>
          <cell r="C4003" t="str">
            <v>2980400053</v>
          </cell>
          <cell r="D4003" t="str">
            <v>ចាន់ សុភាស់</v>
          </cell>
          <cell r="E4003" t="str">
            <v>CHAN SOPHORS</v>
          </cell>
          <cell r="F4003" t="str">
            <v>0150000150478</v>
          </cell>
        </row>
        <row r="4004">
          <cell r="B4004" t="str">
            <v>បូ សុភ័ក្រ</v>
          </cell>
          <cell r="C4004">
            <v>2860400128</v>
          </cell>
          <cell r="D4004" t="str">
            <v>បូ សុភ័ក្រ</v>
          </cell>
          <cell r="E4004" t="str">
            <v>BO SOPHEAK</v>
          </cell>
          <cell r="F4004" t="str">
            <v>0250000150211</v>
          </cell>
        </row>
        <row r="4005">
          <cell r="B4005" t="str">
            <v>គឹត វិបុល</v>
          </cell>
          <cell r="C4005">
            <v>1811200599</v>
          </cell>
          <cell r="D4005" t="str">
            <v>គឹត វិបុល</v>
          </cell>
          <cell r="E4005" t="str">
            <v>KITH VIBOL</v>
          </cell>
          <cell r="F4005" t="str">
            <v>0150000149178</v>
          </cell>
        </row>
        <row r="4006">
          <cell r="B4006" t="str">
            <v>ព្រឹម សុផានី</v>
          </cell>
          <cell r="C4006">
            <v>1890400072</v>
          </cell>
          <cell r="D4006" t="str">
            <v>ព្រឹម សុផានី</v>
          </cell>
          <cell r="E4006" t="str">
            <v>PROEM SOPHANY</v>
          </cell>
          <cell r="F4006" t="str">
            <v>0250000150777</v>
          </cell>
        </row>
        <row r="4007">
          <cell r="B4007" t="str">
            <v>អ៊ង់ គឹមភឿន</v>
          </cell>
          <cell r="C4007">
            <v>1681000049</v>
          </cell>
          <cell r="D4007" t="str">
            <v>អ៊ង់ គឹមភឿន</v>
          </cell>
          <cell r="E4007" t="str">
            <v>ORNG KIMPHOEURN</v>
          </cell>
          <cell r="F4007">
            <v>290000042698</v>
          </cell>
        </row>
        <row r="4008">
          <cell r="B4008" t="str">
            <v>ខៀវ រ៉ានី</v>
          </cell>
          <cell r="C4008">
            <v>1812100124</v>
          </cell>
          <cell r="D4008" t="str">
            <v>ខៀវ រ៉ានី</v>
          </cell>
          <cell r="E4008" t="str">
            <v>KHEAV RANY</v>
          </cell>
          <cell r="F4008">
            <v>290000046556</v>
          </cell>
        </row>
        <row r="4009">
          <cell r="B4009" t="str">
            <v>ទាង ជេដ្ឋា</v>
          </cell>
          <cell r="C4009">
            <v>1880300305</v>
          </cell>
          <cell r="D4009" t="str">
            <v>ទាង ជេដ្ឋា</v>
          </cell>
          <cell r="E4009" t="str">
            <v>TEANG CHETHA</v>
          </cell>
          <cell r="F4009" t="str">
            <v>0290000054052</v>
          </cell>
        </row>
        <row r="4010">
          <cell r="B4010" t="str">
            <v>នន់ សុខបានហេង</v>
          </cell>
          <cell r="C4010">
            <v>1810300360</v>
          </cell>
          <cell r="D4010" t="str">
            <v>នន់ សុខបានហេង</v>
          </cell>
          <cell r="E4010" t="str">
            <v>NUN SOKBANHENG</v>
          </cell>
          <cell r="F4010" t="str">
            <v>0290000106168</v>
          </cell>
        </row>
        <row r="4011">
          <cell r="B4011" t="str">
            <v>បេ រស្មី</v>
          </cell>
          <cell r="C4011">
            <v>1821000138</v>
          </cell>
          <cell r="D4011" t="str">
            <v>បេ រស្មី</v>
          </cell>
          <cell r="E4011" t="str">
            <v>BE RAKSMEY</v>
          </cell>
          <cell r="F4011" t="str">
            <v>0290000042968</v>
          </cell>
        </row>
        <row r="4012">
          <cell r="B4012" t="str">
            <v>សន ចិន្តា</v>
          </cell>
          <cell r="C4012">
            <v>1832000229</v>
          </cell>
          <cell r="D4012" t="str">
            <v>សន ចិន្តា</v>
          </cell>
          <cell r="E4012" t="str">
            <v>SORN CHINDA</v>
          </cell>
          <cell r="F4012" t="str">
            <v>0290000043069</v>
          </cell>
        </row>
        <row r="4013">
          <cell r="B4013" t="str">
            <v>លន់ វ៉ាន់ធឿន</v>
          </cell>
          <cell r="C4013">
            <v>1840300418</v>
          </cell>
          <cell r="D4013" t="str">
            <v>លន់ វ៉ាន់ធឿន</v>
          </cell>
          <cell r="E4013" t="str">
            <v>LUN VANTHOEUN</v>
          </cell>
          <cell r="F4013" t="str">
            <v>0290000072808</v>
          </cell>
        </row>
        <row r="4014">
          <cell r="B4014" t="str">
            <v>ជៀស សុជាតិ</v>
          </cell>
          <cell r="C4014">
            <v>1881400245</v>
          </cell>
          <cell r="D4014" t="str">
            <v>ជៀស សុជាតិ</v>
          </cell>
          <cell r="E4014" t="str">
            <v>CHIES SOCHEAT</v>
          </cell>
          <cell r="F4014" t="str">
            <v>0290000054068</v>
          </cell>
        </row>
        <row r="4015">
          <cell r="B4015" t="str">
            <v>សែម រដ្ឋា</v>
          </cell>
          <cell r="C4015">
            <v>1852100499</v>
          </cell>
          <cell r="D4015" t="str">
            <v>សែម រដ្ឋា</v>
          </cell>
          <cell r="E4015" t="str">
            <v>SEM RATHA</v>
          </cell>
          <cell r="F4015" t="str">
            <v>0290000067577</v>
          </cell>
        </row>
        <row r="4016">
          <cell r="B4016" t="str">
            <v>សុខ ណុំ</v>
          </cell>
          <cell r="C4016">
            <v>1862100512</v>
          </cell>
          <cell r="D4016" t="str">
            <v>សុខ ណុំ</v>
          </cell>
          <cell r="E4016" t="str">
            <v>SOK NOM</v>
          </cell>
          <cell r="F4016" t="str">
            <v>0290000067588</v>
          </cell>
        </row>
        <row r="4017">
          <cell r="B4017" t="str">
            <v>ឈីម ជីវ័ន</v>
          </cell>
          <cell r="C4017">
            <v>1900300252</v>
          </cell>
          <cell r="D4017" t="str">
            <v>ឈីម ជីវ័ន</v>
          </cell>
          <cell r="E4017" t="str">
            <v>CHHIM CHIVOIN</v>
          </cell>
          <cell r="F4017" t="str">
            <v>0290000067545</v>
          </cell>
        </row>
        <row r="4018">
          <cell r="B4018" t="str">
            <v>សេង សុថារី</v>
          </cell>
          <cell r="C4018">
            <v>2880300374</v>
          </cell>
          <cell r="D4018" t="str">
            <v>សេង សុថារី</v>
          </cell>
          <cell r="E4018" t="str">
            <v>SENG SOTHARY</v>
          </cell>
          <cell r="F4018" t="str">
            <v>0290000067561</v>
          </cell>
        </row>
        <row r="4019">
          <cell r="B4019" t="str">
            <v>ហួ ធារី</v>
          </cell>
          <cell r="C4019">
            <v>2900300409</v>
          </cell>
          <cell r="D4019" t="str">
            <v>ហួ ធារី</v>
          </cell>
          <cell r="E4019" t="str">
            <v>HOUR THEARY</v>
          </cell>
          <cell r="F4019" t="str">
            <v>0290000072654</v>
          </cell>
        </row>
        <row r="4020">
          <cell r="B4020" t="str">
            <v>សោម ជីវ័ន</v>
          </cell>
          <cell r="C4020">
            <v>1810800405</v>
          </cell>
          <cell r="D4020" t="str">
            <v>សោម ជីវ័ន</v>
          </cell>
          <cell r="E4020" t="str">
            <v>SOM CHIVORN</v>
          </cell>
          <cell r="F4020" t="str">
            <v>0290000042917</v>
          </cell>
        </row>
        <row r="4021">
          <cell r="B4021" t="str">
            <v>សុខ ចំណាន</v>
          </cell>
          <cell r="C4021">
            <v>1810800321</v>
          </cell>
          <cell r="D4021" t="str">
            <v>សុខ ចំណាន</v>
          </cell>
          <cell r="E4021" t="str">
            <v>SOK CHAMNAN</v>
          </cell>
          <cell r="F4021" t="str">
            <v>0290000042728</v>
          </cell>
        </row>
        <row r="4022">
          <cell r="B4022" t="str">
            <v>សយ វណ្ឌី</v>
          </cell>
          <cell r="C4022">
            <v>1810800322</v>
          </cell>
          <cell r="D4022" t="str">
            <v>សយ វណ្ឌី</v>
          </cell>
          <cell r="E4022" t="str">
            <v>SOY VANDY</v>
          </cell>
          <cell r="F4022" t="str">
            <v>0290000042747</v>
          </cell>
        </row>
        <row r="4023">
          <cell r="B4023" t="str">
            <v>ចន គឹមឈាន់</v>
          </cell>
          <cell r="C4023">
            <v>1860300236</v>
          </cell>
          <cell r="D4023" t="str">
            <v>ចន គឹមឈាន់</v>
          </cell>
          <cell r="E4023" t="str">
            <v>CHAN KIMCHHORN</v>
          </cell>
          <cell r="F4023" t="str">
            <v>0290000042984</v>
          </cell>
        </row>
        <row r="4024">
          <cell r="B4024" t="str">
            <v>កូយ ប៊ុនថន</v>
          </cell>
          <cell r="C4024">
            <v>1892100382</v>
          </cell>
          <cell r="D4024" t="str">
            <v>កូយ ប៊ុនថន</v>
          </cell>
          <cell r="E4024" t="str">
            <v>KOUY BUNTHORN</v>
          </cell>
          <cell r="F4024">
            <v>290000067518</v>
          </cell>
        </row>
        <row r="4025">
          <cell r="B4025" t="str">
            <v>ឌី ហុង</v>
          </cell>
          <cell r="C4025">
            <v>1960700071</v>
          </cell>
          <cell r="D4025" t="str">
            <v>ឌី ហុង</v>
          </cell>
          <cell r="E4025" t="str">
            <v>DY HONG</v>
          </cell>
          <cell r="F4025" t="str">
            <v>0250000150696</v>
          </cell>
        </row>
        <row r="4026">
          <cell r="B4026" t="str">
            <v>កោ គីមអាន</v>
          </cell>
          <cell r="C4026">
            <v>1830300357</v>
          </cell>
          <cell r="D4026" t="str">
            <v>កោ គីមអាន</v>
          </cell>
          <cell r="E4026" t="str">
            <v>KOR KIM AN</v>
          </cell>
          <cell r="F4026" t="str">
            <v>0530000088551</v>
          </cell>
        </row>
        <row r="4027">
          <cell r="B4027" t="str">
            <v>ជួន ឡៃហួង</v>
          </cell>
          <cell r="C4027">
            <v>2860300323</v>
          </cell>
          <cell r="D4027" t="str">
            <v>ជួន ឡៃហួង</v>
          </cell>
          <cell r="E4027" t="str">
            <v>CHUON LEYHUONG</v>
          </cell>
          <cell r="F4027" t="str">
            <v>0530000088993</v>
          </cell>
        </row>
        <row r="4028">
          <cell r="B4028" t="str">
            <v>កោ គីមអូន</v>
          </cell>
          <cell r="C4028">
            <v>1860300410</v>
          </cell>
          <cell r="D4028" t="str">
            <v>កោ គីមអូន</v>
          </cell>
          <cell r="E4028" t="str">
            <v>KOR KIMOUN</v>
          </cell>
          <cell r="F4028" t="str">
            <v>0530000088926</v>
          </cell>
        </row>
        <row r="4029">
          <cell r="B4029" t="str">
            <v>ដន សាវុធ</v>
          </cell>
          <cell r="C4029">
            <v>1881100042</v>
          </cell>
          <cell r="D4029" t="str">
            <v>ដន សាវុធ</v>
          </cell>
          <cell r="E4029" t="str">
            <v>DORN SAVUTH</v>
          </cell>
          <cell r="F4029" t="str">
            <v>0530000093628</v>
          </cell>
        </row>
        <row r="4030">
          <cell r="B4030" t="str">
            <v>ផេង សុខឃន់</v>
          </cell>
          <cell r="C4030">
            <v>1840300417</v>
          </cell>
          <cell r="D4030" t="str">
            <v>ផេង សុខឃន់</v>
          </cell>
          <cell r="E4030" t="str">
            <v>PHENG SOKKHORN</v>
          </cell>
          <cell r="F4030" t="str">
            <v>0530000014728</v>
          </cell>
        </row>
        <row r="4031">
          <cell r="B4031" t="str">
            <v>សេង វណ្ណា</v>
          </cell>
          <cell r="C4031">
            <v>1902100544</v>
          </cell>
          <cell r="D4031" t="str">
            <v>សេង វណ្ណា</v>
          </cell>
          <cell r="E4031" t="str">
            <v>SENG VANNA</v>
          </cell>
          <cell r="F4031" t="str">
            <v>0530000089035</v>
          </cell>
        </row>
        <row r="4032">
          <cell r="B4032" t="str">
            <v>ជា សុខប៊ុនហុង</v>
          </cell>
          <cell r="C4032">
            <v>1920600177</v>
          </cell>
          <cell r="D4032" t="str">
            <v>ជា សុខប៊ុនហុង</v>
          </cell>
          <cell r="E4032" t="str">
            <v>CHEA SOKBUNHONG</v>
          </cell>
          <cell r="F4032" t="str">
            <v>0530000088958</v>
          </cell>
        </row>
        <row r="4033">
          <cell r="B4033" t="str">
            <v>ជ័យ យូអិន</v>
          </cell>
          <cell r="C4033">
            <v>2931400248</v>
          </cell>
          <cell r="D4033" t="str">
            <v>ជ័យ យូអិន</v>
          </cell>
          <cell r="E4033" t="str">
            <v>CHEY UN</v>
          </cell>
          <cell r="F4033" t="str">
            <v>0530000062404</v>
          </cell>
        </row>
        <row r="4034">
          <cell r="B4034" t="str">
            <v>ឌុល ចាន់និកា</v>
          </cell>
          <cell r="C4034">
            <v>1940800112</v>
          </cell>
          <cell r="D4034" t="str">
            <v>ឌុល ចាន់និកា</v>
          </cell>
          <cell r="E4034" t="str">
            <v>DOUL CHANIKA</v>
          </cell>
          <cell r="F4034">
            <v>530000106584</v>
          </cell>
        </row>
        <row r="4035">
          <cell r="B4035" t="str">
            <v>ប៊ុន សុភា</v>
          </cell>
          <cell r="C4035">
            <v>1962100059</v>
          </cell>
          <cell r="D4035" t="str">
            <v>ប៊ុន សុភា</v>
          </cell>
          <cell r="E4035" t="str">
            <v>BUN SOPHEA</v>
          </cell>
          <cell r="F4035" t="str">
            <v>0530000092699</v>
          </cell>
        </row>
        <row r="4036">
          <cell r="B4036" t="str">
            <v>អ៊ូច ផល្លី</v>
          </cell>
          <cell r="C4036">
            <v>1932100308</v>
          </cell>
          <cell r="D4036" t="str">
            <v>អ៊ូច ផល្លី</v>
          </cell>
          <cell r="E4036" t="str">
            <v>OUCH PHALLY</v>
          </cell>
          <cell r="F4036" t="str">
            <v>0530000089051</v>
          </cell>
        </row>
        <row r="4037">
          <cell r="B4037" t="str">
            <v>វណ្ណ រម្យមនោ</v>
          </cell>
          <cell r="C4037">
            <v>1811900003</v>
          </cell>
          <cell r="D4037" t="str">
            <v>វណ្ណ រម្យមនោ</v>
          </cell>
          <cell r="E4037" t="str">
            <v>VANN ROMMONO</v>
          </cell>
          <cell r="F4037" t="str">
            <v>0390000217584</v>
          </cell>
        </row>
        <row r="4038">
          <cell r="B4038" t="str">
            <v>ដែង ភាព</v>
          </cell>
          <cell r="C4038">
            <v>1721900022</v>
          </cell>
          <cell r="D4038" t="str">
            <v>ដែង ភាព</v>
          </cell>
          <cell r="E4038" t="str">
            <v>DENG PHEAP</v>
          </cell>
          <cell r="F4038" t="str">
            <v>0390000217606</v>
          </cell>
        </row>
        <row r="4039">
          <cell r="B4039" t="str">
            <v>ហេង ច័ន្ទតុលា</v>
          </cell>
          <cell r="C4039">
            <v>1840800461</v>
          </cell>
          <cell r="D4039" t="str">
            <v>ហេង ច័ន្ទតុលា</v>
          </cell>
          <cell r="E4039" t="str">
            <v>HENG CHANTOLA</v>
          </cell>
          <cell r="F4039" t="str">
            <v>0390000217398</v>
          </cell>
        </row>
        <row r="4040">
          <cell r="B4040" t="str">
            <v>លាង សុភាព</v>
          </cell>
          <cell r="C4040">
            <v>2841400146</v>
          </cell>
          <cell r="D4040" t="str">
            <v>លាង សុភាព</v>
          </cell>
          <cell r="E4040" t="str">
            <v>LEANG SOPHEAP</v>
          </cell>
          <cell r="F4040" t="str">
            <v>0390000217649</v>
          </cell>
        </row>
        <row r="4041">
          <cell r="B4041" t="str">
            <v>ណុប វឌ្ឍណា</v>
          </cell>
          <cell r="C4041">
            <v>1860700380</v>
          </cell>
          <cell r="D4041" t="str">
            <v>ណុប វឌ្ឍណា</v>
          </cell>
          <cell r="E4041" t="str">
            <v>NOP VATTANA</v>
          </cell>
          <cell r="F4041" t="str">
            <v>0390000217867</v>
          </cell>
        </row>
        <row r="4042">
          <cell r="B4042" t="str">
            <v>ហុង ទីដាលី</v>
          </cell>
          <cell r="C4042">
            <v>2942000080</v>
          </cell>
          <cell r="D4042" t="str">
            <v>ហុង ទីដាលី</v>
          </cell>
          <cell r="E4042" t="str">
            <v>HONG TI DALY</v>
          </cell>
          <cell r="F4042" t="str">
            <v>0390000217665</v>
          </cell>
        </row>
        <row r="4043">
          <cell r="B4043" t="str">
            <v>ឆៃ វណ្ណៈ</v>
          </cell>
          <cell r="C4043">
            <v>1870300324</v>
          </cell>
          <cell r="D4043" t="str">
            <v>ឆៃ វណ្ណៈ</v>
          </cell>
          <cell r="E4043" t="str">
            <v>CHHAY VANNAK</v>
          </cell>
          <cell r="F4043">
            <v>290000054524</v>
          </cell>
        </row>
        <row r="4044">
          <cell r="B4044" t="str">
            <v>ស អ៊ួក</v>
          </cell>
          <cell r="C4044">
            <v>1872100511</v>
          </cell>
          <cell r="D4044" t="str">
            <v>ស អ៊ួក</v>
          </cell>
          <cell r="E4044" t="str">
            <v>SOR UOK</v>
          </cell>
          <cell r="F4044" t="str">
            <v>0390000217711</v>
          </cell>
        </row>
        <row r="4045">
          <cell r="B4045" t="str">
            <v>អ៊ោក ថន</v>
          </cell>
          <cell r="C4045">
            <v>1861400227</v>
          </cell>
          <cell r="D4045" t="str">
            <v>អ៊ោក ថន</v>
          </cell>
          <cell r="E4045" t="str">
            <v>OUK THORN</v>
          </cell>
          <cell r="F4045" t="str">
            <v>0390000217703</v>
          </cell>
        </row>
        <row r="4046">
          <cell r="B4046" t="str">
            <v>អ៊ូប សុធា</v>
          </cell>
          <cell r="C4046" t="str">
            <v>1831900066</v>
          </cell>
          <cell r="D4046" t="str">
            <v>អ៊ូប សុធា</v>
          </cell>
          <cell r="E4046" t="str">
            <v>OUP SOTHEA</v>
          </cell>
          <cell r="F4046">
            <v>390000245227</v>
          </cell>
        </row>
        <row r="4047">
          <cell r="B4047" t="str">
            <v>ថន ច្រឹប</v>
          </cell>
          <cell r="C4047">
            <v>2932100317</v>
          </cell>
          <cell r="D4047" t="str">
            <v>ថន ច្រឹប</v>
          </cell>
          <cell r="E4047" t="str">
            <v>THORN CHREP</v>
          </cell>
          <cell r="F4047" t="str">
            <v>0390000217657</v>
          </cell>
        </row>
        <row r="4048">
          <cell r="B4048" t="str">
            <v>សែម ប៉ាត</v>
          </cell>
          <cell r="C4048">
            <v>1722100729</v>
          </cell>
          <cell r="D4048" t="str">
            <v>សែម ប៉ាត</v>
          </cell>
          <cell r="E4048" t="str">
            <v>SEM PAT</v>
          </cell>
          <cell r="F4048" t="str">
            <v>0410000244485</v>
          </cell>
        </row>
        <row r="4049">
          <cell r="B4049" t="str">
            <v>យន់ សុភារ៉ា</v>
          </cell>
          <cell r="C4049">
            <v>2881500128</v>
          </cell>
          <cell r="D4049" t="str">
            <v>យន់ សុភារ៉ា</v>
          </cell>
          <cell r="E4049" t="str">
            <v>YUN SOPHEARA</v>
          </cell>
          <cell r="F4049" t="str">
            <v>0410000244752</v>
          </cell>
        </row>
        <row r="4050">
          <cell r="B4050" t="str">
            <v>លីម សុងហ៊ត់</v>
          </cell>
          <cell r="C4050">
            <v>1830300311</v>
          </cell>
          <cell r="D4050" t="str">
            <v>លីម សុងហ៊ត់</v>
          </cell>
          <cell r="E4050" t="str">
            <v>LIM SONGHUT</v>
          </cell>
          <cell r="F4050" t="str">
            <v>0410000244175</v>
          </cell>
        </row>
        <row r="4051">
          <cell r="B4051" t="str">
            <v>ហន សេងហ៊ាន</v>
          </cell>
          <cell r="C4051">
            <v>1791400323</v>
          </cell>
          <cell r="D4051" t="str">
            <v>ហន សេងហ៊ាន</v>
          </cell>
          <cell r="E4051" t="str">
            <v>HORN SENGHEAN</v>
          </cell>
          <cell r="F4051" t="str">
            <v>0410000029746</v>
          </cell>
        </row>
        <row r="4052">
          <cell r="B4052" t="str">
            <v>ណោសេង ឃាវ</v>
          </cell>
          <cell r="C4052">
            <v>1821000139</v>
          </cell>
          <cell r="D4052" t="str">
            <v>ណោសេង ឃាវ</v>
          </cell>
          <cell r="E4052" t="str">
            <v>NOR SENGKHEAV</v>
          </cell>
          <cell r="F4052" t="str">
            <v>0410000244248</v>
          </cell>
        </row>
        <row r="4053">
          <cell r="B4053" t="str">
            <v>គឹម ភារក្ស</v>
          </cell>
          <cell r="C4053">
            <v>1831900067</v>
          </cell>
          <cell r="D4053" t="str">
            <v>គឹម ភារក្ស</v>
          </cell>
          <cell r="E4053" t="str">
            <v>KIM PHEARAK</v>
          </cell>
          <cell r="F4053" t="str">
            <v>0410000244148</v>
          </cell>
        </row>
        <row r="4054">
          <cell r="B4054" t="str">
            <v>សេង វេងថុង</v>
          </cell>
          <cell r="C4054">
            <v>1850600220</v>
          </cell>
          <cell r="D4054" t="str">
            <v>សេង វេងថុង</v>
          </cell>
          <cell r="E4054" t="str">
            <v>SENG VENGTHONG</v>
          </cell>
          <cell r="F4054" t="str">
            <v>0410000244272</v>
          </cell>
        </row>
        <row r="4055">
          <cell r="B4055" t="str">
            <v>អ៊ុន គឹមនី</v>
          </cell>
          <cell r="C4055">
            <v>1861200281</v>
          </cell>
          <cell r="D4055" t="str">
            <v>អ៊ុន គឹមនី</v>
          </cell>
          <cell r="E4055" t="str">
            <v>UN KIMNEY</v>
          </cell>
          <cell r="F4055" t="str">
            <v>0410000244574</v>
          </cell>
        </row>
        <row r="4056">
          <cell r="B4056" t="str">
            <v>សៀង ភារី</v>
          </cell>
          <cell r="C4056">
            <v>1881400307</v>
          </cell>
          <cell r="D4056" t="str">
            <v>សៀង ភារី</v>
          </cell>
          <cell r="E4056" t="str">
            <v>SEANG PHEARY</v>
          </cell>
          <cell r="F4056" t="str">
            <v>0410000244124</v>
          </cell>
        </row>
        <row r="4057">
          <cell r="B4057" t="str">
            <v>ប៊ុន​ អូន</v>
          </cell>
          <cell r="C4057">
            <v>2882100345</v>
          </cell>
          <cell r="D4057" t="str">
            <v>ប៊ុន​ អូន</v>
          </cell>
          <cell r="E4057" t="str">
            <v>BUN OUN</v>
          </cell>
          <cell r="F4057" t="str">
            <v>0410000244598</v>
          </cell>
        </row>
        <row r="4058">
          <cell r="B4058" t="str">
            <v>កែវ ប៊ុនហឿន</v>
          </cell>
          <cell r="C4058">
            <v>1891600052</v>
          </cell>
          <cell r="D4058" t="str">
            <v>កែវ ប៊ុនហឿន</v>
          </cell>
          <cell r="E4058" t="str">
            <v>KEO BUNHOEUN</v>
          </cell>
          <cell r="F4058" t="str">
            <v>0410000244132</v>
          </cell>
        </row>
        <row r="4059">
          <cell r="B4059" t="str">
            <v>ថោង សុភក្តី</v>
          </cell>
          <cell r="C4059">
            <v>1920300336</v>
          </cell>
          <cell r="D4059" t="str">
            <v>ថោង សុភក្តី</v>
          </cell>
          <cell r="E4059" t="str">
            <v>THORNG SOPHEAKKDEY</v>
          </cell>
          <cell r="F4059" t="str">
            <v>0410000244116</v>
          </cell>
        </row>
        <row r="4060">
          <cell r="B4060" t="str">
            <v>ទិត សុខរិន</v>
          </cell>
          <cell r="C4060">
            <v>1940300240</v>
          </cell>
          <cell r="D4060" t="str">
            <v>ទិត សុខរិន</v>
          </cell>
          <cell r="E4060" t="str">
            <v>TETH SOKHREN</v>
          </cell>
          <cell r="F4060" t="str">
            <v>0410000244264</v>
          </cell>
        </row>
        <row r="4061">
          <cell r="B4061" t="str">
            <v>វង្ស លីណា</v>
          </cell>
          <cell r="C4061">
            <v>2821500077</v>
          </cell>
          <cell r="D4061" t="str">
            <v>វង្ស លីណា</v>
          </cell>
          <cell r="E4061" t="str">
            <v>VONG LINA</v>
          </cell>
          <cell r="F4061" t="str">
            <v>0410000029851</v>
          </cell>
        </row>
        <row r="4062">
          <cell r="B4062" t="str">
            <v>សែម សារឿន</v>
          </cell>
          <cell r="C4062">
            <v>2822100036</v>
          </cell>
          <cell r="D4062" t="str">
            <v>សែម សារឿន</v>
          </cell>
          <cell r="E4062" t="str">
            <v>SEM SAROEUN</v>
          </cell>
          <cell r="F4062" t="str">
            <v>0410000244078</v>
          </cell>
        </row>
        <row r="4063">
          <cell r="B4063" t="str">
            <v>ខេង ម៉េងហុង</v>
          </cell>
          <cell r="C4063">
            <v>1850300399</v>
          </cell>
          <cell r="D4063" t="str">
            <v>ខេង ម៉េងហុង</v>
          </cell>
          <cell r="E4063" t="str">
            <v>KHENG MENG HONG</v>
          </cell>
          <cell r="F4063" t="str">
            <v>0410000244191</v>
          </cell>
        </row>
        <row r="4064">
          <cell r="B4064" t="str">
            <v>យ៉ាន់ សុខា</v>
          </cell>
          <cell r="C4064" t="str">
            <v>1830600272</v>
          </cell>
          <cell r="D4064" t="str">
            <v>យ៉ាន់ សុខា</v>
          </cell>
          <cell r="E4064" t="str">
            <v>YANN SOKHA</v>
          </cell>
          <cell r="F4064" t="str">
            <v>0300000220942</v>
          </cell>
        </row>
        <row r="4065">
          <cell r="B4065" t="str">
            <v>ស៊ាង សុវណ្ណរ៉ា</v>
          </cell>
          <cell r="C4065" t="str">
            <v>1850300423</v>
          </cell>
          <cell r="D4065" t="str">
            <v>ស៊ាង សុវណ្ណរ៉ា</v>
          </cell>
          <cell r="E4065" t="str">
            <v>SEANG SOVANNRA</v>
          </cell>
          <cell r="F4065" t="str">
            <v>0300000220756</v>
          </cell>
        </row>
        <row r="4066">
          <cell r="B4066" t="str">
            <v>ធា ស៊ិនធូ</v>
          </cell>
          <cell r="C4066">
            <v>1940800164</v>
          </cell>
          <cell r="D4066" t="str">
            <v>ធា ស៊ិនធូ</v>
          </cell>
          <cell r="E4066" t="str">
            <v>THEA SINTHOU</v>
          </cell>
          <cell r="F4066" t="str">
            <v>0300000220918</v>
          </cell>
        </row>
        <row r="4067">
          <cell r="B4067" t="str">
            <v>ឃឺម ផាន់ណារី</v>
          </cell>
          <cell r="C4067" t="str">
            <v>1900800341</v>
          </cell>
          <cell r="D4067" t="str">
            <v>ឃឺម ផាន់ណារី</v>
          </cell>
          <cell r="E4067" t="str">
            <v>KHIM PHANNARY</v>
          </cell>
          <cell r="F4067" t="str">
            <v>0300000220837</v>
          </cell>
        </row>
        <row r="4068">
          <cell r="B4068" t="str">
            <v>ហ៊ុយ ចំរើន</v>
          </cell>
          <cell r="C4068">
            <v>1890300422</v>
          </cell>
          <cell r="D4068" t="str">
            <v>ហ៊ុយ ចំរើន</v>
          </cell>
          <cell r="E4068" t="str">
            <v>HUY CHAMROEUN</v>
          </cell>
          <cell r="F4068" t="str">
            <v>0300000220594</v>
          </cell>
        </row>
        <row r="4069">
          <cell r="B4069" t="str">
            <v>ដា គីមចាន់</v>
          </cell>
          <cell r="C4069">
            <v>1940300243</v>
          </cell>
          <cell r="D4069" t="str">
            <v>ដា គីមចាន់</v>
          </cell>
          <cell r="E4069" t="str">
            <v>DA KIMCHANN</v>
          </cell>
          <cell r="F4069" t="str">
            <v>0300000220551</v>
          </cell>
        </row>
        <row r="4070">
          <cell r="B4070" t="str">
            <v>ស៊ឹង រដ្ឋា</v>
          </cell>
          <cell r="C4070" t="str">
            <v>1750300578</v>
          </cell>
          <cell r="D4070" t="str">
            <v>ស៊ឹង រដ្ឋា</v>
          </cell>
          <cell r="E4070" t="str">
            <v>SING RATHA</v>
          </cell>
          <cell r="F4070" t="str">
            <v>0300000220788</v>
          </cell>
        </row>
        <row r="4071">
          <cell r="B4071" t="str">
            <v>ទឹម សុតចន</v>
          </cell>
          <cell r="C4071" t="str">
            <v>1902100358</v>
          </cell>
          <cell r="D4071" t="str">
            <v>ទឹម សុតចន</v>
          </cell>
          <cell r="E4071" t="str">
            <v>TIM SOTJOHN</v>
          </cell>
          <cell r="F4071" t="str">
            <v>0300000220675</v>
          </cell>
        </row>
        <row r="4072">
          <cell r="B4072" t="str">
            <v>ទឹង សុផាត</v>
          </cell>
          <cell r="C4072" t="str">
            <v>2890300323</v>
          </cell>
          <cell r="D4072" t="str">
            <v>ទឹង សុផាត</v>
          </cell>
          <cell r="E4072" t="str">
            <v>TOENG SOPHAT</v>
          </cell>
          <cell r="F4072" t="str">
            <v>0300000220624</v>
          </cell>
        </row>
        <row r="4073">
          <cell r="B4073" t="str">
            <v>យ៉ែម ឃុន</v>
          </cell>
          <cell r="C4073" t="str">
            <v>1830300201</v>
          </cell>
          <cell r="D4073" t="str">
            <v>យ៉ែម ឃុន</v>
          </cell>
          <cell r="E4073" t="str">
            <v>YEM KHUN</v>
          </cell>
          <cell r="F4073" t="str">
            <v>0300000220648</v>
          </cell>
        </row>
        <row r="4074">
          <cell r="B4074" t="str">
            <v>រ៉ន ណារិន</v>
          </cell>
          <cell r="C4074" t="str">
            <v>1811400289</v>
          </cell>
          <cell r="D4074" t="str">
            <v>រ៉ន ណារិន</v>
          </cell>
          <cell r="E4074" t="str">
            <v>RORN NARIN</v>
          </cell>
          <cell r="F4074" t="str">
            <v>0300000220659</v>
          </cell>
        </row>
        <row r="4075">
          <cell r="B4075" t="str">
            <v>កៅ ចាន់ណា</v>
          </cell>
          <cell r="C4075" t="str">
            <v>1851400285</v>
          </cell>
          <cell r="D4075" t="str">
            <v>កៅ ចាន់ណា</v>
          </cell>
          <cell r="E4075" t="str">
            <v>KAO CHANNA</v>
          </cell>
          <cell r="F4075" t="str">
            <v>0060000425519</v>
          </cell>
        </row>
        <row r="4076">
          <cell r="B4076" t="str">
            <v>សុំ ផាណេត</v>
          </cell>
          <cell r="C4076" t="str">
            <v>1890500180</v>
          </cell>
          <cell r="D4076" t="str">
            <v>សុំ ផាណេត</v>
          </cell>
          <cell r="E4076" t="str">
            <v>SOM PHANET</v>
          </cell>
          <cell r="F4076" t="str">
            <v>0300000220721</v>
          </cell>
        </row>
        <row r="4077">
          <cell r="B4077" t="str">
            <v>សៅ សំណាង</v>
          </cell>
          <cell r="C4077" t="str">
            <v>1860600157</v>
          </cell>
          <cell r="D4077" t="str">
            <v>សៅ សំណាង</v>
          </cell>
          <cell r="E4077" t="str">
            <v>SAO SAMNANG</v>
          </cell>
          <cell r="F4077" t="str">
            <v>0300000220578</v>
          </cell>
        </row>
        <row r="4078">
          <cell r="B4078" t="str">
            <v>លន់ បូរិន</v>
          </cell>
          <cell r="C4078" t="str">
            <v>1920800210</v>
          </cell>
          <cell r="D4078" t="str">
            <v>លន់ បូរិន</v>
          </cell>
          <cell r="E4078" t="str">
            <v>LUN BORIN</v>
          </cell>
          <cell r="F4078" t="str">
            <v>0300000220888</v>
          </cell>
        </row>
        <row r="4079">
          <cell r="B4079" t="str">
            <v>ហុង ផាន់ណូ</v>
          </cell>
          <cell r="C4079">
            <v>1870300202</v>
          </cell>
          <cell r="D4079" t="str">
            <v>ហុង ផាន់ណូ</v>
          </cell>
          <cell r="E4079" t="str">
            <v>HONG PHANNO</v>
          </cell>
          <cell r="F4079" t="str">
            <v>0300000220818</v>
          </cell>
        </row>
        <row r="4080">
          <cell r="B4080" t="str">
            <v>ណុប បូរី</v>
          </cell>
          <cell r="C4080" t="str">
            <v>1892100377</v>
          </cell>
          <cell r="D4080" t="str">
            <v>ណុប បូរី</v>
          </cell>
          <cell r="E4080" t="str">
            <v>NOB BOREY</v>
          </cell>
          <cell r="F4080" t="str">
            <v>0300000221027</v>
          </cell>
        </row>
        <row r="4081">
          <cell r="B4081" t="str">
            <v>លាប មករា</v>
          </cell>
          <cell r="C4081" t="str">
            <v>1850600235</v>
          </cell>
          <cell r="D4081" t="str">
            <v>លាប មករា</v>
          </cell>
          <cell r="E4081" t="str">
            <v>LEAB MAKARA</v>
          </cell>
          <cell r="F4081" t="str">
            <v>0300000220934</v>
          </cell>
        </row>
        <row r="4082">
          <cell r="B4082" t="str">
            <v>ជួប ស្រីមុំ</v>
          </cell>
          <cell r="C4082" t="str">
            <v>2850800292</v>
          </cell>
          <cell r="D4082" t="str">
            <v>ជួប ស្រីមុំ</v>
          </cell>
          <cell r="E4082" t="str">
            <v>CHOUB SREYMOM</v>
          </cell>
          <cell r="F4082" t="str">
            <v>0300000220861</v>
          </cell>
        </row>
        <row r="4083">
          <cell r="B4083" t="str">
            <v>ហ៊ិន ដានួន</v>
          </cell>
          <cell r="C4083" t="str">
            <v>2881400207</v>
          </cell>
          <cell r="D4083" t="str">
            <v>ហ៊ិន ដានួន</v>
          </cell>
          <cell r="E4083" t="str">
            <v>HIN DANUON</v>
          </cell>
          <cell r="F4083" t="str">
            <v>0300000220764</v>
          </cell>
        </row>
        <row r="4084">
          <cell r="B4084" t="str">
            <v>គឹម រស្មី</v>
          </cell>
          <cell r="C4084" t="str">
            <v>2911400176</v>
          </cell>
          <cell r="D4084" t="str">
            <v>គឹម រស្មី</v>
          </cell>
          <cell r="E4084" t="str">
            <v>KIM RASMEY</v>
          </cell>
          <cell r="F4084" t="str">
            <v>0300000220691</v>
          </cell>
        </row>
        <row r="4085">
          <cell r="B4085" t="str">
            <v>ណុប សារឿន</v>
          </cell>
          <cell r="C4085">
            <v>1802100383</v>
          </cell>
          <cell r="D4085" t="str">
            <v>ណុប សារឿន</v>
          </cell>
          <cell r="E4085" t="str">
            <v>NOP SAROEUN</v>
          </cell>
          <cell r="F4085" t="str">
            <v>0100000281306</v>
          </cell>
        </row>
        <row r="4086">
          <cell r="B4086" t="str">
            <v>ជិន ភីឡា</v>
          </cell>
          <cell r="C4086">
            <v>1860200242</v>
          </cell>
          <cell r="D4086" t="str">
            <v>ជិន ភីឡា</v>
          </cell>
          <cell r="E4086" t="str">
            <v>CHIN PHYLA</v>
          </cell>
          <cell r="F4086" t="str">
            <v>0100000281365</v>
          </cell>
        </row>
        <row r="4087">
          <cell r="B4087" t="str">
            <v>សាយ ចន្រ្ទា</v>
          </cell>
          <cell r="C4087">
            <v>1851200228</v>
          </cell>
          <cell r="D4087" t="str">
            <v>សាយ ចន្រ្ទា</v>
          </cell>
          <cell r="E4087" t="str">
            <v>SAY CHANTREA</v>
          </cell>
          <cell r="F4087" t="str">
            <v>0100000282008</v>
          </cell>
        </row>
        <row r="4088">
          <cell r="B4088" t="str">
            <v>ឈិន វណ្ណា</v>
          </cell>
          <cell r="C4088">
            <v>1882100331</v>
          </cell>
          <cell r="D4088" t="str">
            <v>ឈិន វណ្ណា</v>
          </cell>
          <cell r="E4088" t="str">
            <v>CHHIN VANNA</v>
          </cell>
          <cell r="F4088" t="str">
            <v>0280000094218</v>
          </cell>
        </row>
        <row r="4089">
          <cell r="B4089" t="str">
            <v>សាង សារិ</v>
          </cell>
          <cell r="C4089">
            <v>1820700379</v>
          </cell>
          <cell r="D4089" t="str">
            <v>សាង សារិ</v>
          </cell>
          <cell r="E4089" t="str">
            <v>SANG SARIK</v>
          </cell>
          <cell r="F4089" t="str">
            <v>0100000281543</v>
          </cell>
        </row>
        <row r="4090">
          <cell r="B4090" t="str">
            <v>ខេន ចន្ត្រើង</v>
          </cell>
          <cell r="C4090">
            <v>1840700365</v>
          </cell>
          <cell r="D4090" t="str">
            <v>ខេន ចន្ត្រើង</v>
          </cell>
          <cell r="E4090" t="str">
            <v>KHEN CHANTROEUNG</v>
          </cell>
          <cell r="F4090" t="str">
            <v>0100000281907</v>
          </cell>
        </row>
        <row r="4091">
          <cell r="B4091" t="str">
            <v>ហ៊ូ ចាន់ណា</v>
          </cell>
          <cell r="C4091">
            <v>1852100412</v>
          </cell>
          <cell r="D4091" t="str">
            <v>ហ៊ូ ចាន់ណា</v>
          </cell>
          <cell r="E4091" t="str">
            <v>HOU CHANNA</v>
          </cell>
          <cell r="F4091" t="str">
            <v>0100000281942</v>
          </cell>
        </row>
        <row r="4092">
          <cell r="B4092" t="str">
            <v>យ៉េ វាសនា</v>
          </cell>
          <cell r="C4092">
            <v>1861200280</v>
          </cell>
          <cell r="D4092" t="str">
            <v>យ៉េ វាសនា</v>
          </cell>
          <cell r="E4092" t="str">
            <v>YE VESSNA</v>
          </cell>
          <cell r="F4092" t="str">
            <v>0100000282051</v>
          </cell>
        </row>
        <row r="4093">
          <cell r="B4093" t="str">
            <v>អេង ផុន</v>
          </cell>
          <cell r="C4093">
            <v>1880700289</v>
          </cell>
          <cell r="D4093" t="str">
            <v>អេង ផុន</v>
          </cell>
          <cell r="E4093" t="str">
            <v>ENG PHON</v>
          </cell>
          <cell r="F4093" t="str">
            <v>0100000281861</v>
          </cell>
        </row>
        <row r="4094">
          <cell r="B4094" t="str">
            <v>សុខ ដារ៉ា</v>
          </cell>
          <cell r="C4094">
            <v>1920700157</v>
          </cell>
          <cell r="D4094" t="str">
            <v>សុខ ដារ៉ា</v>
          </cell>
          <cell r="E4094" t="str">
            <v>SOK DARA</v>
          </cell>
          <cell r="F4094" t="str">
            <v>0480000446345</v>
          </cell>
        </row>
        <row r="4095">
          <cell r="B4095" t="str">
            <v>យ៉ង់ ចន្ថា</v>
          </cell>
          <cell r="C4095">
            <v>2890700242</v>
          </cell>
          <cell r="D4095" t="str">
            <v>យ៉ង់ ចន្ថា</v>
          </cell>
          <cell r="E4095" t="str">
            <v>YANG CHANTHA</v>
          </cell>
          <cell r="F4095" t="str">
            <v>0100000281737</v>
          </cell>
        </row>
        <row r="4096">
          <cell r="B4096" t="str">
            <v>ទិត្យ វិជ្ជនី</v>
          </cell>
          <cell r="C4096">
            <v>2920700202</v>
          </cell>
          <cell r="D4096" t="str">
            <v>ទិត្យ វិជ្ជនី</v>
          </cell>
          <cell r="E4096" t="str">
            <v>TITH VICHANY</v>
          </cell>
          <cell r="F4096" t="str">
            <v>0100000281478</v>
          </cell>
        </row>
        <row r="4097">
          <cell r="B4097" t="str">
            <v>ទុយ ស៊ីណាក់</v>
          </cell>
          <cell r="C4097">
            <v>1792100410</v>
          </cell>
          <cell r="D4097" t="str">
            <v>ទុយ ស៊ីណាក់</v>
          </cell>
          <cell r="E4097" t="str">
            <v>TUY SINAK</v>
          </cell>
          <cell r="F4097" t="str">
            <v>0100000281926</v>
          </cell>
        </row>
        <row r="4098">
          <cell r="B4098" t="str">
            <v>សោ ស៊ីនួន</v>
          </cell>
          <cell r="C4098">
            <v>1842100476</v>
          </cell>
          <cell r="D4098" t="str">
            <v>សោ ស៊ីនួន</v>
          </cell>
          <cell r="E4098" t="str">
            <v>SOR SINUON</v>
          </cell>
          <cell r="F4098">
            <v>100000282458</v>
          </cell>
        </row>
        <row r="4099">
          <cell r="B4099" t="str">
            <v>សយ  សាមឺឌី</v>
          </cell>
          <cell r="C4099">
            <v>1872100425</v>
          </cell>
          <cell r="D4099" t="str">
            <v>សយ  សាមឺឌី</v>
          </cell>
          <cell r="E4099" t="str">
            <v>SAY SAMEDI</v>
          </cell>
          <cell r="F4099" t="str">
            <v>0100000281888</v>
          </cell>
        </row>
        <row r="4100">
          <cell r="B4100" t="str">
            <v>លន ចាន់ធឿន</v>
          </cell>
          <cell r="C4100">
            <v>1890700325</v>
          </cell>
          <cell r="D4100" t="str">
            <v>លន ចាន់ធឿន</v>
          </cell>
          <cell r="E4100" t="str">
            <v>LORN CHANTHOUEN</v>
          </cell>
          <cell r="F4100" t="str">
            <v>0100000281594</v>
          </cell>
        </row>
        <row r="4101">
          <cell r="B4101" t="str">
            <v>សួន ឆែម</v>
          </cell>
          <cell r="C4101">
            <v>1891500136</v>
          </cell>
          <cell r="D4101" t="str">
            <v>សួន ឆែម</v>
          </cell>
          <cell r="E4101" t="str">
            <v>SUON CHHEM</v>
          </cell>
          <cell r="F4101" t="str">
            <v>0100000282407</v>
          </cell>
        </row>
        <row r="4102">
          <cell r="B4102" t="str">
            <v>កែវ រ៉ានី</v>
          </cell>
          <cell r="C4102">
            <v>1900700219</v>
          </cell>
          <cell r="D4102" t="str">
            <v>កែវ រ៉ានី</v>
          </cell>
          <cell r="E4102" t="str">
            <v>KEO RANY</v>
          </cell>
          <cell r="F4102" t="str">
            <v>0100000282426</v>
          </cell>
        </row>
        <row r="4103">
          <cell r="B4103" t="str">
            <v>ភី រតនៈ</v>
          </cell>
          <cell r="C4103">
            <v>1930700174</v>
          </cell>
          <cell r="D4103" t="str">
            <v>ភី រតនៈ</v>
          </cell>
          <cell r="E4103" t="str">
            <v>PHY RATHANAK</v>
          </cell>
          <cell r="F4103" t="str">
            <v>0100000281756</v>
          </cell>
        </row>
        <row r="4104">
          <cell r="B4104" t="str">
            <v>សូត្រ វិទី</v>
          </cell>
          <cell r="C4104">
            <v>1890700282</v>
          </cell>
          <cell r="D4104" t="str">
            <v>សូត្រ វិទី</v>
          </cell>
          <cell r="E4104" t="str">
            <v>SOT VITY</v>
          </cell>
          <cell r="F4104" t="str">
            <v>0100000282377</v>
          </cell>
        </row>
        <row r="4105">
          <cell r="B4105" t="str">
            <v>ធឹម ចន្ថន</v>
          </cell>
          <cell r="C4105">
            <v>1932100306</v>
          </cell>
          <cell r="D4105" t="str">
            <v>ធឹម ចន្ថន</v>
          </cell>
          <cell r="E4105" t="str">
            <v>THOEM CHANTHORN</v>
          </cell>
          <cell r="F4105" t="str">
            <v>0100000281683</v>
          </cell>
        </row>
        <row r="4106">
          <cell r="B4106" t="str">
            <v>ប៉ិច ថានី</v>
          </cell>
          <cell r="C4106">
            <v>1830800430</v>
          </cell>
          <cell r="D4106" t="str">
            <v>ប៉ិច ថានី</v>
          </cell>
          <cell r="E4106" t="str">
            <v>PICH THANY</v>
          </cell>
          <cell r="F4106" t="str">
            <v>0100000281632</v>
          </cell>
        </row>
        <row r="4107">
          <cell r="B4107" t="str">
            <v>ទិត្យ ចាន់ណា</v>
          </cell>
          <cell r="C4107">
            <v>1870700158</v>
          </cell>
          <cell r="D4107" t="str">
            <v>ទិត្យ ចាន់ណា</v>
          </cell>
          <cell r="E4107" t="str">
            <v>TITH CHANNA</v>
          </cell>
          <cell r="F4107" t="str">
            <v>0100000281397</v>
          </cell>
        </row>
        <row r="4108">
          <cell r="B4108" t="str">
            <v>មុន សុខៈ</v>
          </cell>
          <cell r="C4108">
            <v>1872100276</v>
          </cell>
          <cell r="D4108" t="str">
            <v>មុន សុខៈ</v>
          </cell>
          <cell r="E4108" t="str">
            <v>MUNN SOKHAK</v>
          </cell>
          <cell r="F4108" t="str">
            <v>0100000281508</v>
          </cell>
        </row>
        <row r="4109">
          <cell r="B4109" t="str">
            <v>ស៊ា ប្រុស</v>
          </cell>
          <cell r="C4109">
            <v>1890700122</v>
          </cell>
          <cell r="D4109" t="str">
            <v>ស៊ា ប្រុស</v>
          </cell>
          <cell r="E4109" t="str">
            <v>SEAR BROS</v>
          </cell>
          <cell r="F4109" t="str">
            <v>0100000281969</v>
          </cell>
        </row>
        <row r="4110">
          <cell r="B4110" t="str">
            <v>ធី វួចឌាន</v>
          </cell>
          <cell r="C4110">
            <v>2942300014</v>
          </cell>
          <cell r="D4110" t="str">
            <v>ធី វួចឌាន</v>
          </cell>
          <cell r="E4110" t="str">
            <v>THY VUOCHDEAN</v>
          </cell>
          <cell r="F4110" t="str">
            <v>0100000282035</v>
          </cell>
        </row>
        <row r="4111">
          <cell r="B4111" t="str">
            <v>យឿន ចាន់ឌី</v>
          </cell>
          <cell r="C4111" t="str">
            <v xml:space="preserve">2780200041 </v>
          </cell>
          <cell r="D4111" t="str">
            <v>យឿន ចាន់ឌី</v>
          </cell>
          <cell r="E4111" t="str">
            <v>YOEUN CHANDY</v>
          </cell>
          <cell r="F4111" t="str">
            <v>0070000260779</v>
          </cell>
        </row>
        <row r="4112">
          <cell r="B4112" t="str">
            <v>សែម លីណា</v>
          </cell>
          <cell r="C4112" t="str">
            <v xml:space="preserve">2830300264 </v>
          </cell>
          <cell r="D4112" t="str">
            <v>សែម លីណា</v>
          </cell>
          <cell r="E4112" t="str">
            <v>SEM LINA</v>
          </cell>
          <cell r="F4112" t="str">
            <v>0070000260876</v>
          </cell>
        </row>
        <row r="4113">
          <cell r="B4113" t="str">
            <v>លឿង សារ៉ាត់</v>
          </cell>
          <cell r="C4113" t="str">
            <v>1882100399</v>
          </cell>
          <cell r="D4113" t="str">
            <v>លឿង សារ៉ាត់</v>
          </cell>
          <cell r="E4113" t="str">
            <v>LOEUNG SARATH</v>
          </cell>
          <cell r="F4113" t="str">
            <v>0070000260639</v>
          </cell>
        </row>
        <row r="4114">
          <cell r="B4114" t="str">
            <v>ទៀប សាហួត</v>
          </cell>
          <cell r="C4114">
            <v>1830200394</v>
          </cell>
          <cell r="D4114" t="str">
            <v>ទៀប សាហួត</v>
          </cell>
          <cell r="E4114" t="str">
            <v>TEAB SAHOUT</v>
          </cell>
          <cell r="F4114" t="str">
            <v>0070000260531</v>
          </cell>
        </row>
        <row r="4115">
          <cell r="B4115" t="str">
            <v>ចាន់ ដាវី</v>
          </cell>
          <cell r="C4115">
            <v>1872000157</v>
          </cell>
          <cell r="D4115" t="str">
            <v>ចាន់ ដាវី</v>
          </cell>
          <cell r="E4115" t="str">
            <v>CHAN DAVY</v>
          </cell>
          <cell r="F4115" t="str">
            <v>0070000260841</v>
          </cell>
        </row>
        <row r="4116">
          <cell r="B4116" t="str">
            <v>អ៊ី សំអាន</v>
          </cell>
          <cell r="C4116">
            <v>1870800405</v>
          </cell>
          <cell r="D4116" t="str">
            <v>អ៊ី សំអាន</v>
          </cell>
          <cell r="E4116" t="str">
            <v>Y SAMAN</v>
          </cell>
          <cell r="F4116" t="str">
            <v>0070000260612</v>
          </cell>
        </row>
        <row r="4117">
          <cell r="B4117" t="str">
            <v>ឃិន សុខា</v>
          </cell>
          <cell r="C4117">
            <v>1900700240</v>
          </cell>
          <cell r="D4117" t="str">
            <v>ឃិន សុខា</v>
          </cell>
          <cell r="E4117" t="str">
            <v>KHIN SOKHA</v>
          </cell>
          <cell r="F4117" t="str">
            <v>0100000280407</v>
          </cell>
        </row>
        <row r="4118">
          <cell r="B4118" t="str">
            <v>ញឹម ជីវន្ត</v>
          </cell>
          <cell r="C4118">
            <v>1921400127</v>
          </cell>
          <cell r="D4118" t="str">
            <v>ញឹម ជីវន្ត</v>
          </cell>
          <cell r="E4118" t="str">
            <v>NHEM CHIVORN</v>
          </cell>
          <cell r="F4118" t="str">
            <v>0070000260558</v>
          </cell>
        </row>
        <row r="4119">
          <cell r="B4119" t="str">
            <v>ហុង មុំ</v>
          </cell>
          <cell r="C4119">
            <v>2870800326</v>
          </cell>
          <cell r="D4119" t="str">
            <v>ហុង មុំ</v>
          </cell>
          <cell r="E4119" t="str">
            <v>HONG MOM</v>
          </cell>
          <cell r="F4119" t="str">
            <v>0070000260598</v>
          </cell>
        </row>
        <row r="4120">
          <cell r="B4120" t="str">
            <v>ប្រាក់​ ពិសិដ្ឋ</v>
          </cell>
          <cell r="C4120">
            <v>1891200252</v>
          </cell>
          <cell r="D4120" t="str">
            <v>ប្រាក់​ ពិសិដ្ឋ</v>
          </cell>
          <cell r="E4120" t="str">
            <v>PRAK PISETH</v>
          </cell>
          <cell r="F4120" t="str">
            <v>0070000260574</v>
          </cell>
        </row>
        <row r="4121">
          <cell r="B4121" t="str">
            <v>ចៃ មីនី</v>
          </cell>
          <cell r="C4121">
            <v>1900200221</v>
          </cell>
          <cell r="D4121" t="str">
            <v>ចៃ មីនី</v>
          </cell>
          <cell r="E4121" t="str">
            <v>CHAI MINI</v>
          </cell>
          <cell r="F4121" t="str">
            <v>0070000260655</v>
          </cell>
        </row>
        <row r="4122">
          <cell r="B4122" t="str">
            <v>ប៉ុន វុទ្ធី</v>
          </cell>
          <cell r="C4122">
            <v>1902100546</v>
          </cell>
          <cell r="D4122" t="str">
            <v>ប៉ុន វុទ្ធី</v>
          </cell>
          <cell r="E4122" t="str">
            <v>PON VUTHY</v>
          </cell>
          <cell r="F4122" t="str">
            <v>0070000260817</v>
          </cell>
        </row>
        <row r="4123">
          <cell r="B4123" t="str">
            <v>សំ ភត្រ្តា</v>
          </cell>
          <cell r="C4123">
            <v>1940200125</v>
          </cell>
          <cell r="D4123" t="str">
            <v>សំ ភត្រ្តា</v>
          </cell>
          <cell r="E4123" t="str">
            <v>SAM PHEAKTRA</v>
          </cell>
          <cell r="F4123" t="str">
            <v>0070000260469</v>
          </cell>
        </row>
        <row r="4124">
          <cell r="B4124" t="str">
            <v>រ៉េត ម៉ារ៉ូត</v>
          </cell>
          <cell r="C4124">
            <v>1920800279</v>
          </cell>
          <cell r="D4124" t="str">
            <v>រ៉េត ម៉ារ៉ូត</v>
          </cell>
          <cell r="E4124" t="str">
            <v>RET MAROT</v>
          </cell>
          <cell r="F4124" t="str">
            <v>0070000260698</v>
          </cell>
        </row>
        <row r="4125">
          <cell r="B4125" t="str">
            <v>ហេង គឹមស៊ុន</v>
          </cell>
          <cell r="C4125">
            <v>1650100003</v>
          </cell>
          <cell r="D4125" t="str">
            <v>ហេង គឹមស៊ុន</v>
          </cell>
          <cell r="E4125" t="str">
            <v>HENG KIMSUN</v>
          </cell>
          <cell r="F4125">
            <v>550000115029</v>
          </cell>
        </row>
        <row r="4126">
          <cell r="B4126" t="str">
            <v>ហ៊ឹម គឹមស្រស់</v>
          </cell>
          <cell r="C4126">
            <v>1810300395</v>
          </cell>
          <cell r="D4126" t="str">
            <v>ហ៊ឹម គឹមស្រស់</v>
          </cell>
          <cell r="E4126" t="str">
            <v>HIM KIMSROS</v>
          </cell>
          <cell r="F4126">
            <v>550000114251</v>
          </cell>
        </row>
        <row r="4127">
          <cell r="B4127" t="str">
            <v>ពៅ សារួន</v>
          </cell>
          <cell r="C4127">
            <v>1870200361</v>
          </cell>
          <cell r="D4127" t="str">
            <v>ពៅ សារួន</v>
          </cell>
          <cell r="E4127" t="str">
            <v>PEOU SAROUN</v>
          </cell>
          <cell r="F4127">
            <v>550000115018</v>
          </cell>
        </row>
        <row r="4128">
          <cell r="B4128" t="str">
            <v>ឡាង ម៉េងអ៊ាង</v>
          </cell>
          <cell r="C4128">
            <v>1830300487</v>
          </cell>
          <cell r="D4128" t="str">
            <v>ឡាង ម៉េងអ៊ាង</v>
          </cell>
          <cell r="E4128" t="str">
            <v>LANG MENGEANG</v>
          </cell>
          <cell r="F4128">
            <v>550000114359</v>
          </cell>
        </row>
        <row r="4129">
          <cell r="B4129" t="str">
            <v>ពត សុផានិត</v>
          </cell>
          <cell r="C4129">
            <v>1860500168</v>
          </cell>
          <cell r="D4129" t="str">
            <v>ពត សុផានិត</v>
          </cell>
          <cell r="E4129" t="str">
            <v>PORT SOPHANITH</v>
          </cell>
          <cell r="F4129">
            <v>400000278527</v>
          </cell>
        </row>
        <row r="4130">
          <cell r="B4130" t="str">
            <v>សារ៉ម មិនា</v>
          </cell>
          <cell r="C4130">
            <v>1940200118</v>
          </cell>
          <cell r="D4130" t="str">
            <v>សារ៉ម មិនា</v>
          </cell>
          <cell r="E4130" t="str">
            <v>SARORN MINEA</v>
          </cell>
          <cell r="F4130">
            <v>550000114995</v>
          </cell>
        </row>
        <row r="4131">
          <cell r="B4131" t="str">
            <v>សួង ដាណា</v>
          </cell>
          <cell r="D4131" t="str">
            <v>សួង ដាណា</v>
          </cell>
          <cell r="E4131" t="str">
            <v>SOUNG DANA</v>
          </cell>
          <cell r="F4131">
            <v>440000030139</v>
          </cell>
        </row>
        <row r="4132">
          <cell r="B4132" t="str">
            <v>ជួប ពិនដារ៉ា</v>
          </cell>
          <cell r="D4132" t="str">
            <v>ជួប ពិនដារ៉ា</v>
          </cell>
          <cell r="E4132" t="str">
            <v>CHUOB PINDARA</v>
          </cell>
          <cell r="F4132" t="str">
            <v>0440000029928</v>
          </cell>
        </row>
        <row r="4133">
          <cell r="B4133" t="str">
            <v>ឈា ច័ន្ទសុធា</v>
          </cell>
          <cell r="D4133" t="str">
            <v>ឈា ច័ន្ទសុធា</v>
          </cell>
          <cell r="E4133" t="str">
            <v>CHHEA CHANSOTHEA</v>
          </cell>
          <cell r="F4133" t="str">
            <v>0440000029564</v>
          </cell>
        </row>
        <row r="4134">
          <cell r="B4134" t="str">
            <v>អាន សុខហេង</v>
          </cell>
          <cell r="D4134" t="str">
            <v>អាន សុខហេង</v>
          </cell>
          <cell r="E4134" t="str">
            <v>AN SOKHENG</v>
          </cell>
          <cell r="F4134" t="str">
            <v>0440000030578</v>
          </cell>
        </row>
        <row r="4135">
          <cell r="B4135" t="str">
            <v>សោម ស្រីមុំ</v>
          </cell>
          <cell r="D4135" t="str">
            <v>សោម ស្រីមុំ</v>
          </cell>
          <cell r="E4135" t="str">
            <v>SOM SREYMOM</v>
          </cell>
          <cell r="F4135">
            <v>420000322527</v>
          </cell>
        </row>
        <row r="4136">
          <cell r="B4136" t="str">
            <v>ខាន់ បញ្ញា</v>
          </cell>
          <cell r="D4136" t="str">
            <v>ខាន់ បញ្ញា</v>
          </cell>
          <cell r="E4136" t="str">
            <v>KHAN PANHA</v>
          </cell>
          <cell r="F4136" t="str">
            <v>0440000030667</v>
          </cell>
        </row>
        <row r="4137">
          <cell r="B4137" t="str">
            <v>ដួង គុជ</v>
          </cell>
          <cell r="D4137" t="str">
            <v>ដួង គុជ</v>
          </cell>
          <cell r="E4137" t="str">
            <v>DUONG KUCH</v>
          </cell>
          <cell r="F4137" t="str">
            <v>0570000103919</v>
          </cell>
        </row>
        <row r="4138">
          <cell r="B4138" t="str">
            <v>ហ៊ូ ហុង</v>
          </cell>
          <cell r="D4138" t="str">
            <v>ហ៊ូ ហុង</v>
          </cell>
          <cell r="E4138" t="str">
            <v>HOU HONG</v>
          </cell>
          <cell r="F4138" t="str">
            <v>0570000103935</v>
          </cell>
        </row>
        <row r="4139">
          <cell r="B4139" t="str">
            <v>ម៉េង ពុធថារិនភក្តី</v>
          </cell>
          <cell r="D4139" t="str">
            <v>ម៉េង ពុធថារិនភក្តី</v>
          </cell>
          <cell r="E4139" t="str">
            <v>MENG PUTHARINPHEAKDEY</v>
          </cell>
          <cell r="F4139">
            <v>10003823348</v>
          </cell>
        </row>
        <row r="4140">
          <cell r="B4140" t="str">
            <v>កែន ថុនីន</v>
          </cell>
          <cell r="D4140" t="str">
            <v>កែន ថុនីន</v>
          </cell>
          <cell r="E4140" t="str">
            <v>KEN THONIN</v>
          </cell>
          <cell r="F4140" t="str">
            <v>0080000419797</v>
          </cell>
        </row>
        <row r="4141">
          <cell r="B4141" t="str">
            <v>សុខ សម្បត្តិ</v>
          </cell>
          <cell r="D4141" t="str">
            <v>សុខ សម្បត្តិ</v>
          </cell>
          <cell r="E4141" t="str">
            <v>SOK SAMBATH</v>
          </cell>
          <cell r="F4141" t="str">
            <v>0280000076069</v>
          </cell>
        </row>
        <row r="4142">
          <cell r="B4142" t="str">
            <v>លេង សុផា</v>
          </cell>
          <cell r="D4142" t="str">
            <v>លេង សុផា</v>
          </cell>
          <cell r="E4142" t="str">
            <v>LENG SOPHA</v>
          </cell>
          <cell r="F4142" t="str">
            <v>0280000076058</v>
          </cell>
        </row>
        <row r="4143">
          <cell r="B4143" t="str">
            <v>នឿន ស្រីណា</v>
          </cell>
          <cell r="D4143" t="str">
            <v>នឿន ស្រីណា</v>
          </cell>
          <cell r="E4143" t="str">
            <v>NOEUN SREYNA</v>
          </cell>
          <cell r="F4143" t="str">
            <v>0010003823337</v>
          </cell>
        </row>
        <row r="4144">
          <cell r="B4144" t="str">
            <v>ចៅ សុភា</v>
          </cell>
          <cell r="D4144" t="str">
            <v>ចៅ សុភា</v>
          </cell>
          <cell r="E4144" t="str">
            <v>CHAO SOPHEA</v>
          </cell>
          <cell r="F4144">
            <v>10003827289</v>
          </cell>
        </row>
        <row r="4145">
          <cell r="B4145" t="str">
            <v>សុង សុម៉ារ៉ាឌីនីកា</v>
          </cell>
          <cell r="D4145" t="str">
            <v>សុង សុម៉ារ៉ាឌីនីកា</v>
          </cell>
          <cell r="E4145" t="str">
            <v>SONG SOMARADYNIKA</v>
          </cell>
          <cell r="F4145" t="str">
            <v>0010003830913</v>
          </cell>
        </row>
        <row r="4146">
          <cell r="B4146" t="str">
            <v>តុង សុទោ</v>
          </cell>
          <cell r="D4146" t="str">
            <v>តុង សុទោ</v>
          </cell>
          <cell r="E4146" t="str">
            <v>TONG SOTO</v>
          </cell>
          <cell r="F4146" t="str">
            <v>0010003830972</v>
          </cell>
        </row>
        <row r="4147">
          <cell r="B4147" t="str">
            <v>ចិន សុទ្ធារ៉ា</v>
          </cell>
          <cell r="D4147" t="str">
            <v>ចិន សុទ្ធារ៉ា</v>
          </cell>
          <cell r="E4147" t="str">
            <v>CHIN SOTHEARA</v>
          </cell>
          <cell r="F4147" t="str">
            <v>0420000091374</v>
          </cell>
        </row>
        <row r="4148">
          <cell r="B4148" t="str">
            <v>អែល សិតសិរីវុទ្ធី</v>
          </cell>
          <cell r="D4148" t="str">
            <v>អែល សិតសិរីវុទ្ធី</v>
          </cell>
          <cell r="E4148" t="str">
            <v>EL SETHSEREYVOTHY</v>
          </cell>
          <cell r="F4148" t="str">
            <v>0420000091366</v>
          </cell>
        </row>
        <row r="4149">
          <cell r="B4149" t="str">
            <v>ខ្វាន់ សំបូរ</v>
          </cell>
          <cell r="D4149" t="str">
            <v>ខ្វាន់ សំបូរ</v>
          </cell>
          <cell r="E4149" t="str">
            <v>KHVANN SAMBO</v>
          </cell>
          <cell r="F4149" t="str">
            <v>0420000098204</v>
          </cell>
        </row>
        <row r="4150">
          <cell r="B4150" t="str">
            <v>ខុន រ៉ានី</v>
          </cell>
          <cell r="D4150" t="str">
            <v>ខុន រ៉ានី</v>
          </cell>
          <cell r="E4150" t="str">
            <v>KHUN RANY</v>
          </cell>
          <cell r="F4150" t="str">
            <v>0540000016726</v>
          </cell>
        </row>
        <row r="4151">
          <cell r="B4151" t="str">
            <v>អឹង លីហេង</v>
          </cell>
          <cell r="D4151" t="str">
            <v>អឹង លីហេង</v>
          </cell>
          <cell r="E4151" t="str">
            <v>UNG LYHENG</v>
          </cell>
          <cell r="F4151" t="str">
            <v>0010004314234</v>
          </cell>
        </row>
        <row r="4152">
          <cell r="B4152" t="str">
            <v>ញ៉េប ស៊ុនលី</v>
          </cell>
          <cell r="D4152" t="str">
            <v>ញ៉េប ស៊ុនលី</v>
          </cell>
          <cell r="E4152" t="str">
            <v>NHEP SUNLY</v>
          </cell>
          <cell r="F4152" t="str">
            <v>0420000106762</v>
          </cell>
        </row>
        <row r="4153">
          <cell r="B4153" t="str">
            <v>ប៉ាន់ សុខនីន</v>
          </cell>
          <cell r="D4153" t="str">
            <v>ប៉ាន់ សុខនីន</v>
          </cell>
          <cell r="E4153" t="str">
            <v>PANN SOKNIN</v>
          </cell>
          <cell r="F4153" t="str">
            <v>0420000111081</v>
          </cell>
        </row>
        <row r="4154">
          <cell r="B4154" t="str">
            <v>សុង សូនីតា</v>
          </cell>
          <cell r="D4154" t="str">
            <v>សុង សូនីតា</v>
          </cell>
          <cell r="E4154" t="str">
            <v>SONG SONYTA</v>
          </cell>
          <cell r="F4154" t="str">
            <v>0010004439517</v>
          </cell>
        </row>
        <row r="4155">
          <cell r="B4155" t="str">
            <v>បូ បុន</v>
          </cell>
          <cell r="D4155" t="str">
            <v>បូ បុន</v>
          </cell>
          <cell r="E4155" t="str">
            <v>BO BON</v>
          </cell>
          <cell r="F4155" t="str">
            <v>0420000111437</v>
          </cell>
        </row>
        <row r="4156">
          <cell r="B4156" t="str">
            <v>ឈៀង ហុង</v>
          </cell>
          <cell r="D4156" t="str">
            <v>ឈៀង ហុង</v>
          </cell>
          <cell r="E4156" t="str">
            <v>CHHEANG HONG</v>
          </cell>
          <cell r="F4156">
            <v>420000111421</v>
          </cell>
        </row>
        <row r="4157">
          <cell r="B4157" t="str">
            <v>ឆេង ធារី</v>
          </cell>
          <cell r="D4157" t="str">
            <v>ឆេង ធារី</v>
          </cell>
          <cell r="E4157" t="str">
            <v>CHHENG THEARY</v>
          </cell>
          <cell r="F4157" t="str">
            <v>0420000120404</v>
          </cell>
        </row>
        <row r="4158">
          <cell r="B4158" t="str">
            <v>ស្រៀម ឆេង</v>
          </cell>
          <cell r="D4158" t="str">
            <v>ស្រៀម ឆេង</v>
          </cell>
          <cell r="E4158" t="str">
            <v>SRIEM CHHENG</v>
          </cell>
          <cell r="F4158" t="str">
            <v>0420000124148</v>
          </cell>
        </row>
        <row r="4159">
          <cell r="B4159" t="str">
            <v>ថៃ ចន្ធា</v>
          </cell>
          <cell r="D4159" t="str">
            <v>ថៃ ចន្ធា</v>
          </cell>
          <cell r="E4159" t="str">
            <v>THAY CHANTHEA</v>
          </cell>
          <cell r="F4159">
            <v>420000124272</v>
          </cell>
        </row>
        <row r="4160">
          <cell r="B4160" t="str">
            <v>ម៉ា សុខណាល់</v>
          </cell>
          <cell r="D4160" t="str">
            <v>ម៉ា សុខណាល់</v>
          </cell>
          <cell r="E4160" t="str">
            <v>MA SOKNAL</v>
          </cell>
          <cell r="F4160" t="str">
            <v>0420000175427</v>
          </cell>
        </row>
        <row r="4161">
          <cell r="B4161" t="str">
            <v>សាន់ យ៉ាដា</v>
          </cell>
          <cell r="D4161" t="str">
            <v>សាន់ យ៉ាដា</v>
          </cell>
          <cell r="E4161" t="str">
            <v>SAN YADA</v>
          </cell>
          <cell r="F4161">
            <v>420000124183</v>
          </cell>
        </row>
        <row r="4162">
          <cell r="B4162" t="str">
            <v>មៀច សុវណ្ណដា</v>
          </cell>
          <cell r="D4162" t="str">
            <v>មៀច សុវណ្ណដា</v>
          </cell>
          <cell r="E4162" t="str">
            <v>MIECH SOVANDA</v>
          </cell>
          <cell r="F4162" t="str">
            <v>0060000411623</v>
          </cell>
        </row>
        <row r="4163">
          <cell r="B4163" t="str">
            <v>ជឿន មេង</v>
          </cell>
          <cell r="D4163" t="str">
            <v>ជឿន មេង</v>
          </cell>
          <cell r="E4163" t="str">
            <v>CHOEURN MENG</v>
          </cell>
          <cell r="F4163" t="str">
            <v>0230000158378</v>
          </cell>
        </row>
        <row r="4164">
          <cell r="B4164" t="str">
            <v>រ័ត្ន ចរិយា</v>
          </cell>
          <cell r="D4164" t="str">
            <v>រ័ត្ន ចរិយា</v>
          </cell>
          <cell r="E4164" t="str">
            <v>ROTH CHAKRIYA</v>
          </cell>
          <cell r="F4164" t="str">
            <v>0480000235573</v>
          </cell>
        </row>
        <row r="4165">
          <cell r="B4165" t="str">
            <v>ទេព ពុទ្ធារី</v>
          </cell>
          <cell r="D4165" t="str">
            <v>ទេព ពុទ្ធារី</v>
          </cell>
          <cell r="E4165" t="str">
            <v>TEP POUTHEARY</v>
          </cell>
          <cell r="F4165" t="str">
            <v>0580000013354</v>
          </cell>
        </row>
        <row r="4166">
          <cell r="B4166" t="str">
            <v>កែ ប៊ុនសុផាណ្ណាវី</v>
          </cell>
          <cell r="D4166" t="str">
            <v>កែ ប៊ុនសុផាណ្ណាវី</v>
          </cell>
          <cell r="E4166" t="str">
            <v>KE BUNSOPHANAVY</v>
          </cell>
          <cell r="F4166" t="str">
            <v>0020000535851</v>
          </cell>
        </row>
        <row r="4167">
          <cell r="B4167" t="str">
            <v>ពៅ លីនឌី</v>
          </cell>
          <cell r="D4167" t="str">
            <v>ពៅ លីនឌី</v>
          </cell>
          <cell r="E4167" t="str">
            <v>POV LINDY</v>
          </cell>
          <cell r="F4167" t="str">
            <v>0420000128421</v>
          </cell>
        </row>
        <row r="4168">
          <cell r="B4168" t="str">
            <v>សា ឆាយុទ្ធ</v>
          </cell>
          <cell r="D4168" t="str">
            <v>សា ឆាយុទ្ធ</v>
          </cell>
          <cell r="E4168" t="str">
            <v>SA CHHAYUTH</v>
          </cell>
          <cell r="F4168">
            <v>280000114076</v>
          </cell>
        </row>
        <row r="4169">
          <cell r="B4169" t="str">
            <v>រ៉ាវុធ ភពមេត្រី</v>
          </cell>
          <cell r="D4169" t="str">
            <v>រ៉ាវុធ ភពមេត្រី</v>
          </cell>
          <cell r="E4169" t="str">
            <v>RAVUTH PHOPMETREY</v>
          </cell>
          <cell r="F4169" t="str">
            <v>0210000197755</v>
          </cell>
        </row>
        <row r="4170">
          <cell r="B4170" t="str">
            <v>នុត កនិកា</v>
          </cell>
          <cell r="D4170" t="str">
            <v>នុត កនិកា</v>
          </cell>
          <cell r="E4170" t="str">
            <v>NUTH KAKNIKA</v>
          </cell>
          <cell r="F4170" t="str">
            <v>0060000434216</v>
          </cell>
        </row>
        <row r="4171">
          <cell r="B4171" t="str">
            <v>ងួន សុធារី</v>
          </cell>
          <cell r="D4171" t="str">
            <v>ងួន សុធារី</v>
          </cell>
          <cell r="E4171" t="str">
            <v>NGUON SOTHEARY</v>
          </cell>
          <cell r="F4171" t="str">
            <v>0420000136758</v>
          </cell>
        </row>
        <row r="4172">
          <cell r="B4172" t="str">
            <v>ខប នួន</v>
          </cell>
          <cell r="D4172" t="str">
            <v>ខប នួន</v>
          </cell>
          <cell r="E4172" t="str">
            <v>KHAB NUON</v>
          </cell>
          <cell r="F4172" t="str">
            <v>0040000538169</v>
          </cell>
        </row>
        <row r="4173">
          <cell r="B4173" t="str">
            <v>ហ៊ិន ម៉ាលីស</v>
          </cell>
          <cell r="D4173" t="str">
            <v>ហ៊ិន ម៉ាលីស</v>
          </cell>
          <cell r="E4173" t="str">
            <v>HIN MALIS</v>
          </cell>
          <cell r="F4173" t="str">
            <v>0230000159218</v>
          </cell>
        </row>
        <row r="4174">
          <cell r="B4174" t="str">
            <v>គូន សុខលី</v>
          </cell>
          <cell r="D4174" t="str">
            <v>គូន សុខលី</v>
          </cell>
          <cell r="E4174" t="str">
            <v>KOUN SOKLY</v>
          </cell>
          <cell r="F4174">
            <v>420000136734</v>
          </cell>
        </row>
        <row r="4175">
          <cell r="B4175" t="str">
            <v>បូ ដានី</v>
          </cell>
          <cell r="D4175" t="str">
            <v>បូ ដានី</v>
          </cell>
          <cell r="E4175" t="str">
            <v>BO DANY</v>
          </cell>
          <cell r="F4175" t="str">
            <v>0010004685372</v>
          </cell>
        </row>
        <row r="4176">
          <cell r="B4176" t="str">
            <v>ចាន់ សុវណ្ណា</v>
          </cell>
          <cell r="D4176" t="str">
            <v>ចាន់ សុវណ្ណា</v>
          </cell>
          <cell r="E4176" t="str">
            <v>CHAN SOVANNA</v>
          </cell>
          <cell r="F4176" t="str">
            <v>0420000137037</v>
          </cell>
        </row>
        <row r="4177">
          <cell r="B4177" t="str">
            <v>អេម ស្រីនី</v>
          </cell>
          <cell r="D4177" t="str">
            <v>អេម ស្រីនី</v>
          </cell>
          <cell r="E4177" t="str">
            <v>EM SREYNY</v>
          </cell>
          <cell r="F4177" t="str">
            <v>0420000137021</v>
          </cell>
        </row>
        <row r="4178">
          <cell r="B4178" t="str">
            <v>ភួន សុភ័ស្ស</v>
          </cell>
          <cell r="D4178" t="str">
            <v>ភួន សុភ័ស្ស</v>
          </cell>
          <cell r="E4178" t="str">
            <v>PHUON SOPHORS</v>
          </cell>
          <cell r="F4178" t="str">
            <v>0130000297578</v>
          </cell>
        </row>
        <row r="4179">
          <cell r="B4179" t="str">
            <v>សុខ សំណាង</v>
          </cell>
          <cell r="D4179" t="str">
            <v>សុខ សំណាង</v>
          </cell>
          <cell r="E4179" t="str">
            <v>SOK SAM NANG</v>
          </cell>
          <cell r="F4179" t="str">
            <v>0030000439149</v>
          </cell>
        </row>
        <row r="4180">
          <cell r="B4180" t="str">
            <v>មាស ដេត</v>
          </cell>
          <cell r="D4180" t="str">
            <v>មាស ដេត</v>
          </cell>
          <cell r="E4180" t="str">
            <v>MEAS DET</v>
          </cell>
          <cell r="F4180" t="str">
            <v>0480000298087</v>
          </cell>
        </row>
        <row r="4181">
          <cell r="B4181" t="str">
            <v>អ៊ាន ស៊ីណា</v>
          </cell>
          <cell r="D4181" t="str">
            <v>អ៊ាន ស៊ីណា</v>
          </cell>
          <cell r="E4181" t="str">
            <v>EAN SINA</v>
          </cell>
          <cell r="F4181" t="str">
            <v>0080000586707</v>
          </cell>
        </row>
        <row r="4182">
          <cell r="B4182" t="str">
            <v>ចេន ស៊ីវម៉ី</v>
          </cell>
          <cell r="D4182" t="str">
            <v>ចេន ស៊ីវម៉ី</v>
          </cell>
          <cell r="E4182" t="str">
            <v>CHEN SIVMEY</v>
          </cell>
          <cell r="F4182" t="str">
            <v>0420000151024</v>
          </cell>
        </row>
        <row r="4183">
          <cell r="B4183" t="str">
            <v>ឌុល ណារី</v>
          </cell>
          <cell r="D4183" t="str">
            <v>ឌុល ណារី</v>
          </cell>
          <cell r="E4183" t="str">
            <v>DUL NARY</v>
          </cell>
          <cell r="F4183" t="str">
            <v>0420000150451</v>
          </cell>
        </row>
        <row r="4184">
          <cell r="B4184" t="str">
            <v>ស៊ូ ជារិទ្ធី</v>
          </cell>
          <cell r="D4184" t="str">
            <v>ស៊ូ ជារិទ្ធី</v>
          </cell>
          <cell r="E4184" t="str">
            <v>SOU CHEARITHY</v>
          </cell>
          <cell r="F4184" t="str">
            <v>0540000032446</v>
          </cell>
        </row>
        <row r="4185">
          <cell r="B4185" t="str">
            <v>ឆាយ គន្ធា</v>
          </cell>
          <cell r="D4185" t="str">
            <v>ឆាយ គន្ធា</v>
          </cell>
          <cell r="E4185" t="str">
            <v>CHHAY KUNTHEA</v>
          </cell>
          <cell r="F4185" t="str">
            <v>0480000297307</v>
          </cell>
        </row>
        <row r="4186">
          <cell r="B4186" t="str">
            <v>ឡឹង រដ្ឋា</v>
          </cell>
          <cell r="D4186" t="str">
            <v>ឡឹង រដ្ឋា</v>
          </cell>
          <cell r="E4186" t="str">
            <v>LENG RATHA</v>
          </cell>
          <cell r="F4186" t="str">
            <v>0420000152896</v>
          </cell>
        </row>
        <row r="4187">
          <cell r="B4187" t="str">
            <v>ទៀង សុជាតិ</v>
          </cell>
          <cell r="D4187" t="str">
            <v>ទៀង សុជាតិ</v>
          </cell>
          <cell r="E4187" t="str">
            <v>TIENG SOCHEAT</v>
          </cell>
          <cell r="F4187" t="str">
            <v>0420000155027</v>
          </cell>
        </row>
        <row r="4188">
          <cell r="B4188" t="str">
            <v>ប៉ែន រដ្ឋា</v>
          </cell>
          <cell r="D4188" t="str">
            <v>ប៉ែន រដ្ឋា</v>
          </cell>
          <cell r="E4188" t="str">
            <v>PEN RATHA</v>
          </cell>
          <cell r="F4188" t="str">
            <v>0010005140795</v>
          </cell>
        </row>
        <row r="4189">
          <cell r="B4189" t="str">
            <v>សុក យ៉ា</v>
          </cell>
          <cell r="D4189" t="str">
            <v>សុក យ៉ា</v>
          </cell>
          <cell r="E4189" t="str">
            <v>SOK YA</v>
          </cell>
          <cell r="F4189">
            <v>420000371172</v>
          </cell>
        </row>
        <row r="4190">
          <cell r="B4190" t="str">
            <v>ម៉ាង ម៉ៅ</v>
          </cell>
          <cell r="D4190" t="str">
            <v>ម៉ាង ម៉ៅ</v>
          </cell>
          <cell r="E4190" t="str">
            <v>MANG MAO</v>
          </cell>
          <cell r="F4190" t="str">
            <v>0010005298046</v>
          </cell>
        </row>
        <row r="4191">
          <cell r="B4191" t="str">
            <v>ឆេង ចន្ទគ្រឹស្នា</v>
          </cell>
          <cell r="D4191" t="str">
            <v>ឆេង ចន្ទគ្រឹស្នា</v>
          </cell>
          <cell r="E4191" t="str">
            <v>CHHENG CHANKROESNA</v>
          </cell>
          <cell r="F4191" t="str">
            <v>0420000163251</v>
          </cell>
        </row>
        <row r="4192">
          <cell r="B4192" t="str">
            <v>គឹម សេងហុង</v>
          </cell>
          <cell r="D4192" t="str">
            <v>គឹម សេងហុង</v>
          </cell>
          <cell r="E4192" t="str">
            <v>KIM SENGHONG</v>
          </cell>
          <cell r="F4192" t="str">
            <v>0420000163391</v>
          </cell>
        </row>
        <row r="4193">
          <cell r="B4193" t="str">
            <v>សយ សុជាតា</v>
          </cell>
          <cell r="D4193" t="str">
            <v>សយ សុជាតា</v>
          </cell>
          <cell r="E4193" t="str">
            <v>SORY SOCHEATA</v>
          </cell>
          <cell r="F4193" t="str">
            <v>0420000163456</v>
          </cell>
        </row>
        <row r="4194">
          <cell r="B4194" t="str">
            <v>ញ៉ាក់ ជីន</v>
          </cell>
          <cell r="D4194" t="str">
            <v>ញ៉ាក់ ជីន</v>
          </cell>
          <cell r="E4194" t="str">
            <v>NHOK CHING</v>
          </cell>
          <cell r="F4194">
            <v>570000103878</v>
          </cell>
        </row>
        <row r="4195">
          <cell r="B4195" t="str">
            <v>ឡុង សុខឡេង</v>
          </cell>
          <cell r="D4195" t="str">
            <v>ឡុង សុខឡេង</v>
          </cell>
          <cell r="E4195" t="str">
            <v>LONG SOKLENG</v>
          </cell>
          <cell r="F4195" t="str">
            <v>0420000166439</v>
          </cell>
        </row>
        <row r="4196">
          <cell r="B4196" t="str">
            <v>ម៉ន ណារី</v>
          </cell>
          <cell r="D4196" t="str">
            <v>ម៉ន ណារី</v>
          </cell>
          <cell r="E4196" t="str">
            <v>MORN NARY</v>
          </cell>
          <cell r="F4196" t="str">
            <v>0390000122931</v>
          </cell>
        </row>
        <row r="4197">
          <cell r="B4197" t="str">
            <v>ទ្រី សុខនី</v>
          </cell>
          <cell r="D4197" t="str">
            <v>ទ្រី សុខនី</v>
          </cell>
          <cell r="E4197" t="str">
            <v>TRY SOKNY</v>
          </cell>
          <cell r="F4197" t="str">
            <v>0010005492144</v>
          </cell>
        </row>
        <row r="4198">
          <cell r="B4198" t="str">
            <v>ធី ចាន់ធឿន</v>
          </cell>
          <cell r="D4198" t="str">
            <v>ធី ចាន់ធឿន</v>
          </cell>
          <cell r="E4198" t="str">
            <v>THY CHANTHOEUN</v>
          </cell>
          <cell r="F4198" t="str">
            <v>0420000183082</v>
          </cell>
        </row>
        <row r="4199">
          <cell r="B4199" t="str">
            <v>ឆាំ រស្មីទេវី</v>
          </cell>
          <cell r="D4199" t="str">
            <v>ឆាំ រស្មីទេវី</v>
          </cell>
          <cell r="E4199" t="str">
            <v>CHHAM RASMEY TEVY</v>
          </cell>
          <cell r="F4199">
            <v>440000153982</v>
          </cell>
        </row>
        <row r="4200">
          <cell r="B4200" t="str">
            <v>ឯម ដារ៉ា</v>
          </cell>
          <cell r="D4200" t="str">
            <v>ឯម ដារ៉ា</v>
          </cell>
          <cell r="E4200" t="str">
            <v>EM DARA</v>
          </cell>
          <cell r="F4200" t="str">
            <v>0420000185077</v>
          </cell>
        </row>
        <row r="4201">
          <cell r="B4201" t="str">
            <v>ជា ផល្លីន</v>
          </cell>
          <cell r="D4201" t="str">
            <v>ជា ផល្លីន</v>
          </cell>
          <cell r="E4201" t="str">
            <v>CHA POLLIN</v>
          </cell>
          <cell r="F4201" t="str">
            <v>0650000020766</v>
          </cell>
        </row>
        <row r="4202">
          <cell r="B4202" t="str">
            <v>ជា សាមិត</v>
          </cell>
          <cell r="D4202" t="str">
            <v>ជា សាមិត</v>
          </cell>
          <cell r="E4202" t="str">
            <v>CHEA SAMIT</v>
          </cell>
          <cell r="F4202" t="str">
            <v>0010005493566</v>
          </cell>
        </row>
        <row r="4203">
          <cell r="B4203" t="str">
            <v>និត សំអូន</v>
          </cell>
          <cell r="D4203" t="str">
            <v>និត សំអូន</v>
          </cell>
          <cell r="E4203" t="str">
            <v>NIT SAMOUN</v>
          </cell>
          <cell r="F4203" t="str">
            <v>0180000282667</v>
          </cell>
        </row>
        <row r="4204">
          <cell r="B4204" t="str">
            <v>ផន ផល្លា</v>
          </cell>
          <cell r="D4204" t="str">
            <v>ផន ផល្លា</v>
          </cell>
          <cell r="E4204" t="str">
            <v>PHON PHALLA</v>
          </cell>
          <cell r="F4204">
            <v>10005501038</v>
          </cell>
        </row>
        <row r="4205">
          <cell r="B4205" t="str">
            <v>ស៊ាវ សេង</v>
          </cell>
          <cell r="D4205" t="str">
            <v>ស៊ាវ សេង</v>
          </cell>
          <cell r="E4205" t="str">
            <v>SEAV SENG</v>
          </cell>
          <cell r="F4205" t="str">
            <v>0420000184787</v>
          </cell>
        </row>
        <row r="4206">
          <cell r="B4206" t="str">
            <v>មាស តុលា</v>
          </cell>
          <cell r="D4206" t="str">
            <v>មាស តុលា</v>
          </cell>
          <cell r="E4206" t="str">
            <v>MEAS TOLA</v>
          </cell>
          <cell r="F4206" t="str">
            <v>0560000055854</v>
          </cell>
        </row>
        <row r="4207">
          <cell r="B4207" t="str">
            <v>សឿន បូភា</v>
          </cell>
          <cell r="D4207" t="str">
            <v>សឿន បូភា</v>
          </cell>
          <cell r="E4207" t="str">
            <v>SOEURN BOPHEA</v>
          </cell>
          <cell r="F4207" t="str">
            <v>0120000244118</v>
          </cell>
        </row>
        <row r="4208">
          <cell r="B4208" t="str">
            <v>ឈុន រឹទ្ធា</v>
          </cell>
          <cell r="D4208" t="str">
            <v>ឈុន រឹទ្ធា</v>
          </cell>
          <cell r="E4208" t="str">
            <v>CHHUN RITHEA</v>
          </cell>
          <cell r="F4208" t="str">
            <v>0010005480766</v>
          </cell>
        </row>
        <row r="4209">
          <cell r="B4209" t="str">
            <v>ម៉ិច បូរ៉ា</v>
          </cell>
          <cell r="D4209" t="str">
            <v>ម៉ិច បូរ៉ា</v>
          </cell>
          <cell r="E4209" t="str">
            <v>MICH BORA</v>
          </cell>
          <cell r="F4209" t="str">
            <v>0420000192685</v>
          </cell>
        </row>
        <row r="4210">
          <cell r="B4210" t="str">
            <v>រស់ ស្រីរ៉ា</v>
          </cell>
          <cell r="D4210" t="str">
            <v>រស់ ស្រីរ៉ា</v>
          </cell>
          <cell r="E4210" t="str">
            <v>ROS SREYREA</v>
          </cell>
          <cell r="F4210">
            <v>420000194742</v>
          </cell>
        </row>
        <row r="4211">
          <cell r="B4211" t="str">
            <v>ប្រាក់ ច័ន្ទរង្សី</v>
          </cell>
          <cell r="D4211" t="str">
            <v>ប្រាក់ ច័ន្ទរង្សី</v>
          </cell>
          <cell r="E4211" t="str">
            <v>PRAK CHANRANGSEY</v>
          </cell>
          <cell r="F4211" t="str">
            <v>0240000342058</v>
          </cell>
        </row>
        <row r="4212">
          <cell r="B4212" t="str">
            <v>ឆេង ទ័រហូវ</v>
          </cell>
          <cell r="D4212" t="str">
            <v>ឆេង ទ័រហូវ</v>
          </cell>
          <cell r="E4212" t="str">
            <v>CHHENG TORHOV</v>
          </cell>
          <cell r="F4212" t="str">
            <v>0260000346332</v>
          </cell>
        </row>
        <row r="4213">
          <cell r="B4213" t="str">
            <v>ចក់ ជា</v>
          </cell>
          <cell r="D4213" t="str">
            <v>ចក់ ជា</v>
          </cell>
          <cell r="E4213" t="str">
            <v>CHAK CHEA</v>
          </cell>
          <cell r="F4213" t="str">
            <v>0420000218568</v>
          </cell>
        </row>
        <row r="4214">
          <cell r="B4214" t="str">
            <v>ងួន ករុណា</v>
          </cell>
          <cell r="D4214" t="str">
            <v>ងួន ករុណា</v>
          </cell>
          <cell r="E4214" t="str">
            <v>NGOUN KARUNA</v>
          </cell>
          <cell r="F4214" t="str">
            <v>0420000198217</v>
          </cell>
        </row>
        <row r="4215">
          <cell r="B4215" t="str">
            <v>សាង សុគា</v>
          </cell>
          <cell r="D4215" t="str">
            <v>សាង សុគា</v>
          </cell>
          <cell r="E4215" t="str">
            <v>SANG SOKEA</v>
          </cell>
          <cell r="F4215" t="str">
            <v>0420000255188</v>
          </cell>
        </row>
        <row r="4216">
          <cell r="B4216" t="str">
            <v>ហែម សុណា</v>
          </cell>
          <cell r="D4216" t="str">
            <v>ហែម សុណា</v>
          </cell>
          <cell r="E4216" t="str">
            <v>HEM SONA</v>
          </cell>
          <cell r="F4216" t="str">
            <v>0260000381267</v>
          </cell>
        </row>
        <row r="4217">
          <cell r="B4217" t="str">
            <v>អ៊ូ រតនា</v>
          </cell>
          <cell r="D4217" t="str">
            <v>អ៊ូ រតនា</v>
          </cell>
          <cell r="E4217" t="str">
            <v>OU RATANA</v>
          </cell>
          <cell r="F4217" t="str">
            <v>0050000341093</v>
          </cell>
        </row>
        <row r="4218">
          <cell r="B4218" t="str">
            <v>កែ រក្សា</v>
          </cell>
          <cell r="D4218" t="str">
            <v>កែ រក្សា</v>
          </cell>
          <cell r="E4218" t="str">
            <v>KE RAKSA</v>
          </cell>
          <cell r="F4218" t="str">
            <v>0420000255881</v>
          </cell>
        </row>
        <row r="4219">
          <cell r="B4219" t="str">
            <v>ប៊ូ រស្មីភូមិរ៉ា</v>
          </cell>
          <cell r="D4219" t="str">
            <v>ប៊ូ រស្មីភូមិរ៉ា</v>
          </cell>
          <cell r="E4219" t="str">
            <v>BOU RASMEYPHOUMIRA</v>
          </cell>
          <cell r="F4219" t="str">
            <v>0420000254915</v>
          </cell>
        </row>
        <row r="4220">
          <cell r="B4220" t="str">
            <v>សៀន តៃហេង</v>
          </cell>
          <cell r="D4220" t="str">
            <v>សៀន តៃហេង</v>
          </cell>
          <cell r="E4220" t="str">
            <v>SEAN TAIHENG</v>
          </cell>
          <cell r="F4220" t="str">
            <v>0420000254877</v>
          </cell>
        </row>
        <row r="4221">
          <cell r="B4221" t="str">
            <v>ណៃ គឹមហេង</v>
          </cell>
          <cell r="D4221" t="str">
            <v>ណៃ គឹមហេង</v>
          </cell>
          <cell r="E4221" t="str">
            <v>NAI KOEMHENG</v>
          </cell>
          <cell r="F4221" t="str">
            <v>0130000432661</v>
          </cell>
        </row>
        <row r="4222">
          <cell r="B4222" t="str">
            <v>ម៉េង រស្មី</v>
          </cell>
          <cell r="D4222" t="str">
            <v>ម៉េង រស្មី</v>
          </cell>
          <cell r="E4222" t="str">
            <v>MENG RAKSMEY</v>
          </cell>
          <cell r="F4222" t="str">
            <v>0420000188963</v>
          </cell>
        </row>
        <row r="4223">
          <cell r="B4223" t="str">
            <v>អ៊ឹង អៀងគូយ</v>
          </cell>
          <cell r="D4223" t="str">
            <v>អ៊ឹង អៀងគូយ</v>
          </cell>
          <cell r="E4223" t="str">
            <v>OENG EIANGKUY</v>
          </cell>
          <cell r="F4223" t="str">
            <v>0420000253935</v>
          </cell>
        </row>
        <row r="4224">
          <cell r="B4224" t="str">
            <v>ស៊ីម ហុកគាង</v>
          </cell>
          <cell r="D4224" t="str">
            <v>ស៊ីម ហុកគាង</v>
          </cell>
          <cell r="E4224" t="str">
            <v>SIM HOKKEANG</v>
          </cell>
          <cell r="F4224">
            <v>420000253951</v>
          </cell>
        </row>
        <row r="4225">
          <cell r="B4225" t="str">
            <v>ណុប វ៉ាន់អ៊ូ</v>
          </cell>
          <cell r="D4225" t="str">
            <v>ណុប វ៉ាន់អ៊ូ</v>
          </cell>
          <cell r="E4225" t="str">
            <v>NOP VANOU</v>
          </cell>
          <cell r="F4225" t="str">
            <v>0420000254311</v>
          </cell>
        </row>
        <row r="4226">
          <cell r="B4226" t="str">
            <v>លី ជីលាង</v>
          </cell>
          <cell r="D4226" t="str">
            <v>លី ជីលាង</v>
          </cell>
          <cell r="E4226" t="str">
            <v>LY CHYLEANG</v>
          </cell>
          <cell r="F4226" t="str">
            <v>0420000203307</v>
          </cell>
        </row>
        <row r="4227">
          <cell r="B4227" t="str">
            <v>ម៉ុល ចាន់មនាគ</v>
          </cell>
          <cell r="D4227" t="str">
            <v>ម៉ុល ចាន់មនាគ</v>
          </cell>
          <cell r="E4227" t="str">
            <v>MOL CHANMONEAK</v>
          </cell>
          <cell r="F4227">
            <v>420000252537</v>
          </cell>
        </row>
        <row r="4228">
          <cell r="B4228" t="str">
            <v>កែវ នុសិត</v>
          </cell>
          <cell r="D4228" t="str">
            <v>កែវ នុសិត</v>
          </cell>
          <cell r="E4228" t="str">
            <v>KEO NOSETH</v>
          </cell>
          <cell r="F4228" t="str">
            <v>0670000050372</v>
          </cell>
        </row>
        <row r="4229">
          <cell r="B4229" t="str">
            <v>សុវណ្ណ ពីឌូ</v>
          </cell>
          <cell r="D4229" t="str">
            <v>សុវណ្ណ ពីឌូ</v>
          </cell>
          <cell r="E4229" t="str">
            <v>SOVANN PIDOU</v>
          </cell>
          <cell r="F4229" t="str">
            <v>0270000197658</v>
          </cell>
        </row>
        <row r="4230">
          <cell r="B4230" t="str">
            <v>ហ៊ីវិចិត្រ សេដ្ឋាមុនី</v>
          </cell>
          <cell r="D4230" t="str">
            <v>ហ៊ីវិចិត្រ សេដ្ឋាមុនី</v>
          </cell>
          <cell r="E4230" t="str">
            <v>HYVICHET SETHAMONY</v>
          </cell>
          <cell r="F4230" t="str">
            <v>0420000285969</v>
          </cell>
        </row>
        <row r="4231">
          <cell r="B4231" t="str">
            <v>វ៉ា រ៉ាវុធ</v>
          </cell>
          <cell r="D4231" t="str">
            <v>វ៉ា រ៉ាវុធ</v>
          </cell>
          <cell r="E4231" t="str">
            <v>VA RAVUTH</v>
          </cell>
          <cell r="F4231" t="str">
            <v>0420000253013</v>
          </cell>
        </row>
        <row r="4232">
          <cell r="B4232" t="str">
            <v>សាក់ រក្សា</v>
          </cell>
          <cell r="D4232" t="str">
            <v>សាក់ រក្សា</v>
          </cell>
          <cell r="E4232" t="str">
            <v>SAK REAKSA</v>
          </cell>
          <cell r="F4232" t="str">
            <v>0420000298734</v>
          </cell>
        </row>
        <row r="4233">
          <cell r="B4233" t="str">
            <v>ពូក ស្រីពៅ</v>
          </cell>
          <cell r="D4233" t="str">
            <v>ពូក ស្រីពៅ</v>
          </cell>
          <cell r="E4233" t="str">
            <v>POUK SREYPEOU</v>
          </cell>
          <cell r="F4233" t="str">
            <v>0420000299269</v>
          </cell>
        </row>
        <row r="4234">
          <cell r="B4234" t="str">
            <v>ហូ សារៈ</v>
          </cell>
          <cell r="D4234" t="str">
            <v>ហូ សារៈ</v>
          </cell>
          <cell r="E4234" t="str">
            <v>HO SARAK</v>
          </cell>
          <cell r="F4234" t="str">
            <v>0420000299722</v>
          </cell>
        </row>
        <row r="4235">
          <cell r="B4235" t="str">
            <v>សាពូន សាវត្តី</v>
          </cell>
          <cell r="D4235" t="str">
            <v>សាពូន សាវត្តី</v>
          </cell>
          <cell r="E4235" t="str">
            <v>SAPOUN SAVTEY</v>
          </cell>
          <cell r="F4235">
            <v>420000296127</v>
          </cell>
        </row>
        <row r="4236">
          <cell r="B4236" t="str">
            <v>ទុយ គឹមហុង</v>
          </cell>
          <cell r="D4236" t="str">
            <v>ទុយ គឹមហុង</v>
          </cell>
          <cell r="E4236" t="str">
            <v>TUY KIMHONG</v>
          </cell>
          <cell r="F4236" t="str">
            <v>0670000065639</v>
          </cell>
        </row>
        <row r="4237">
          <cell r="B4237" t="str">
            <v>គង់ ឧស្សា</v>
          </cell>
          <cell r="D4237" t="str">
            <v>គង់ ឧស្សា</v>
          </cell>
          <cell r="E4237" t="str">
            <v>KONG OUSA</v>
          </cell>
          <cell r="F4237">
            <v>230000347723</v>
          </cell>
        </row>
        <row r="4238">
          <cell r="B4238" t="str">
            <v>ថាន់ វុទ្ធី</v>
          </cell>
          <cell r="D4238" t="str">
            <v>ថាន់ វុទ្ធី</v>
          </cell>
          <cell r="E4238" t="str">
            <v>THANN VUTHY</v>
          </cell>
          <cell r="F4238" t="str">
            <v>0020000771978</v>
          </cell>
        </row>
        <row r="4239">
          <cell r="B4239" t="str">
            <v>ចាន់ សុខម៉េង</v>
          </cell>
          <cell r="D4239" t="str">
            <v>ចាន់ សុខម៉េង</v>
          </cell>
          <cell r="E4239" t="str">
            <v>CHAN SOKMENG</v>
          </cell>
          <cell r="F4239" t="str">
            <v>0010006348063</v>
          </cell>
        </row>
        <row r="4240">
          <cell r="B4240" t="str">
            <v>លេង មុយលាំង</v>
          </cell>
          <cell r="D4240" t="str">
            <v>លេង មុយលាំង</v>
          </cell>
          <cell r="E4240" t="str">
            <v>LENG MUYLEANG</v>
          </cell>
          <cell r="F4240" t="str">
            <v>0010006350149</v>
          </cell>
        </row>
        <row r="4241">
          <cell r="B4241" t="str">
            <v>ជុំ រត្តនា</v>
          </cell>
          <cell r="D4241" t="str">
            <v>ជុំ រត្តនា</v>
          </cell>
          <cell r="E4241" t="str">
            <v>CHOM RATHANA</v>
          </cell>
          <cell r="F4241" t="str">
            <v>0220000334038</v>
          </cell>
        </row>
        <row r="4242">
          <cell r="B4242" t="str">
            <v>លាង រតនា</v>
          </cell>
          <cell r="D4242" t="str">
            <v>លាង រតនា</v>
          </cell>
          <cell r="E4242" t="str">
            <v>LEANG RATANA</v>
          </cell>
          <cell r="F4242" t="str">
            <v>0420000302944</v>
          </cell>
        </row>
        <row r="4243">
          <cell r="B4243" t="str">
            <v>ហ៊ិន សារ័ត្ន</v>
          </cell>
          <cell r="D4243" t="str">
            <v>ហ៊ិន សារ័ត្ន</v>
          </cell>
          <cell r="E4243" t="str">
            <v>HIN SAROTH</v>
          </cell>
          <cell r="F4243" t="str">
            <v>0480000440924</v>
          </cell>
        </row>
        <row r="4244">
          <cell r="B4244" t="str">
            <v>ពិន ភារ៉ា</v>
          </cell>
          <cell r="D4244" t="str">
            <v>ពិន ភារ៉ា</v>
          </cell>
          <cell r="E4244" t="str">
            <v>PIN PHEARA</v>
          </cell>
          <cell r="F4244" t="str">
            <v>0570000211061</v>
          </cell>
        </row>
        <row r="4245">
          <cell r="B4245" t="str">
            <v>ប៉ា សុគុណវឌ្ឍិ</v>
          </cell>
          <cell r="D4245" t="str">
            <v>ប៉ា សុគុណវឌ្ឍិ</v>
          </cell>
          <cell r="E4245" t="str">
            <v>PA SOKUNVADH</v>
          </cell>
          <cell r="F4245" t="str">
            <v>0260000459897</v>
          </cell>
        </row>
        <row r="4246">
          <cell r="B4246" t="str">
            <v>ឆាវ ឧត្តមវឌ្ឍនៈ</v>
          </cell>
          <cell r="D4246" t="str">
            <v>ឆាវ ឧត្តមវឌ្ឍនៈ</v>
          </cell>
          <cell r="E4246" t="str">
            <v>CHHAV UDOM VATHANAK</v>
          </cell>
          <cell r="F4246" t="str">
            <v>0020000814645</v>
          </cell>
        </row>
        <row r="4247">
          <cell r="B4247" t="str">
            <v>សាន កាន់នីការ</v>
          </cell>
          <cell r="D4247" t="str">
            <v>សាន កាន់នីការ</v>
          </cell>
          <cell r="E4247" t="str">
            <v>SAN KANNIKA</v>
          </cell>
          <cell r="F4247">
            <v>670000093993</v>
          </cell>
        </row>
        <row r="4248">
          <cell r="B4248" t="str">
            <v>ជា គីមហ៊ត់</v>
          </cell>
          <cell r="D4248" t="str">
            <v>ជា គីមហ៊ត់</v>
          </cell>
          <cell r="E4248" t="str">
            <v>CHEA KIMHOUT</v>
          </cell>
          <cell r="F4248">
            <v>700000070779</v>
          </cell>
        </row>
        <row r="4249">
          <cell r="B4249" t="str">
            <v>ញាន សុបញ្ញា</v>
          </cell>
          <cell r="D4249" t="str">
            <v>ញាន សុបញ្ញា</v>
          </cell>
          <cell r="E4249" t="str">
            <v>NHEAN SOPANHA</v>
          </cell>
          <cell r="F4249" t="str">
            <v>0610000118802</v>
          </cell>
        </row>
        <row r="4250">
          <cell r="B4250" t="str">
            <v>លន់ ប៊ុនឡុង</v>
          </cell>
          <cell r="D4250" t="str">
            <v>លន់ ប៊ុនឡុង</v>
          </cell>
          <cell r="E4250" t="str">
            <v>LUN BUNLONG</v>
          </cell>
          <cell r="F4250" t="str">
            <v>0670000093403</v>
          </cell>
        </row>
        <row r="4251">
          <cell r="B4251" t="str">
            <v>វេង សេងហ៊ុយ</v>
          </cell>
          <cell r="D4251" t="str">
            <v>វេង សេងហ៊ុយ</v>
          </cell>
          <cell r="E4251" t="str">
            <v>VENG SENGHUY</v>
          </cell>
          <cell r="F4251" t="str">
            <v>0230000370148</v>
          </cell>
        </row>
        <row r="4252">
          <cell r="B4252" t="str">
            <v>លី យ៉ុងហាវ</v>
          </cell>
          <cell r="D4252" t="str">
            <v>លី យ៉ុងហាវ</v>
          </cell>
          <cell r="E4252" t="str">
            <v>LY YONGHAV</v>
          </cell>
          <cell r="F4252" t="str">
            <v>0440000264318</v>
          </cell>
        </row>
        <row r="4253">
          <cell r="B4253" t="str">
            <v>គីន ច័ន្ទរស្មី</v>
          </cell>
          <cell r="D4253" t="str">
            <v>គីន ច័ន្ទរស្មី</v>
          </cell>
          <cell r="E4253" t="str">
            <v>KIN CHANRASMEY</v>
          </cell>
          <cell r="F4253">
            <v>110000708135</v>
          </cell>
        </row>
        <row r="4254">
          <cell r="B4254" t="str">
            <v>ណែម ដានីន</v>
          </cell>
          <cell r="D4254" t="str">
            <v>ណែម ដានីន</v>
          </cell>
          <cell r="E4254" t="str">
            <v>NEM DANIN</v>
          </cell>
          <cell r="F4254" t="str">
            <v>0670000083057</v>
          </cell>
        </row>
        <row r="4255">
          <cell r="B4255" t="str">
            <v>នឹម រស្មី</v>
          </cell>
          <cell r="D4255" t="str">
            <v>នឹម រស្មី</v>
          </cell>
          <cell r="E4255" t="str">
            <v>NIM RAKSMEY</v>
          </cell>
          <cell r="F4255">
            <v>420000255202</v>
          </cell>
        </row>
        <row r="4256">
          <cell r="B4256" t="str">
            <v>លៀន ហាម</v>
          </cell>
          <cell r="D4256" t="str">
            <v>លៀន ហាម</v>
          </cell>
          <cell r="E4256" t="str">
            <v>LIEN HAM</v>
          </cell>
          <cell r="F4256" t="str">
            <v>0100000291662</v>
          </cell>
        </row>
        <row r="4257">
          <cell r="B4257" t="str">
            <v>ហែម សេដ្ឋា</v>
          </cell>
          <cell r="D4257" t="str">
            <v>ហែម សេដ្ឋា</v>
          </cell>
          <cell r="E4257" t="str">
            <v>HEM SEDTHA</v>
          </cell>
          <cell r="F4257" t="str">
            <v>0250000244046</v>
          </cell>
        </row>
        <row r="4258">
          <cell r="B4258" t="str">
            <v>នឹង សុស៊ីណាគ្រី</v>
          </cell>
          <cell r="D4258" t="str">
            <v>នឹង សុស៊ីណាគ្រី</v>
          </cell>
          <cell r="E4258" t="str">
            <v>NOENG SOSYNAKRY</v>
          </cell>
          <cell r="F4258" t="str">
            <v>0370000338534</v>
          </cell>
        </row>
        <row r="4259">
          <cell r="B4259" t="str">
            <v>នី វិសុទ្ធ</v>
          </cell>
          <cell r="D4259" t="str">
            <v>នី វិសុទ្ធ</v>
          </cell>
          <cell r="E4259" t="str">
            <v>NY VISOTH</v>
          </cell>
          <cell r="F4259" t="str">
            <v>0630000089738</v>
          </cell>
        </row>
        <row r="4260">
          <cell r="B4260" t="str">
            <v>ហ៊ួរ ណារ័ត្ន</v>
          </cell>
          <cell r="D4260" t="str">
            <v>ហ៊ួរ ណារ័ត្ន</v>
          </cell>
          <cell r="E4260" t="str">
            <v>HOUR NAROTH</v>
          </cell>
          <cell r="F4260">
            <v>650000072839</v>
          </cell>
        </row>
        <row r="4261">
          <cell r="B4261" t="str">
            <v>ឃិន ស្រីល័ក្ខ</v>
          </cell>
          <cell r="D4261" t="str">
            <v>ឃិន ស្រីល័ក្ខ</v>
          </cell>
          <cell r="E4261" t="str">
            <v>KHIN SREYLEAK</v>
          </cell>
          <cell r="F4261" t="str">
            <v>0420000153736</v>
          </cell>
        </row>
        <row r="4262">
          <cell r="B4262" t="str">
            <v>ពេជ សុខវឌ្ឍនៈ</v>
          </cell>
          <cell r="D4262" t="str">
            <v>ពេជ សុខវឌ្ឍនៈ</v>
          </cell>
          <cell r="E4262" t="str">
            <v>PICH SOKVATANAK</v>
          </cell>
          <cell r="F4262" t="str">
            <v>0670000077227</v>
          </cell>
        </row>
        <row r="4263">
          <cell r="B4263" t="str">
            <v>រី រដ្ឋាឡែន</v>
          </cell>
          <cell r="D4263" t="str">
            <v>រី រដ្ឋាឡែន</v>
          </cell>
          <cell r="E4263" t="str">
            <v>RY RATHALEN</v>
          </cell>
          <cell r="F4263" t="str">
            <v>0220000392607</v>
          </cell>
        </row>
        <row r="4264">
          <cell r="B4264" t="str">
            <v>ហាក់ ហុងលី</v>
          </cell>
          <cell r="D4264" t="str">
            <v>ហាក់ ហុងលី</v>
          </cell>
          <cell r="E4264" t="str">
            <v>HAK HONGLY</v>
          </cell>
          <cell r="F4264" t="str">
            <v>0010006284197</v>
          </cell>
        </row>
        <row r="4265">
          <cell r="B4265" t="str">
            <v>ស៊ីថា ស៊ីណាន</v>
          </cell>
          <cell r="D4265" t="str">
            <v>ស៊ីថា ស៊ីណាន</v>
          </cell>
          <cell r="E4265" t="str">
            <v>SITHA SINAN</v>
          </cell>
          <cell r="F4265" t="str">
            <v>0420000310308</v>
          </cell>
        </row>
        <row r="4266">
          <cell r="B4266" t="str">
            <v>លី នោរីយ៉ា</v>
          </cell>
          <cell r="D4266" t="str">
            <v>លី នោរីយ៉ា</v>
          </cell>
          <cell r="E4266" t="str">
            <v>LY NORIYA</v>
          </cell>
          <cell r="F4266" t="str">
            <v>0490000174798</v>
          </cell>
        </row>
        <row r="4267">
          <cell r="B4267" t="str">
            <v>អាន់ លីហួ</v>
          </cell>
          <cell r="D4267" t="str">
            <v>អាន់ លីហួ</v>
          </cell>
          <cell r="E4267" t="str">
            <v>ANN LYHOUR</v>
          </cell>
          <cell r="F4267">
            <v>420000287977</v>
          </cell>
        </row>
        <row r="4268">
          <cell r="B4268" t="str">
            <v>សុន ជិនចាន់ដារា</v>
          </cell>
          <cell r="D4268" t="str">
            <v>សុន ជិនចាន់ដារា</v>
          </cell>
          <cell r="E4268" t="str">
            <v>SONN CHINCHANDARA</v>
          </cell>
          <cell r="F4268" t="str">
            <v>0420000209634</v>
          </cell>
        </row>
        <row r="4269">
          <cell r="B4269" t="str">
            <v>វុទ្ធី ធីតា</v>
          </cell>
          <cell r="D4269" t="str">
            <v>វុទ្ធី ធីតា</v>
          </cell>
          <cell r="E4269" t="str">
            <v>VUTHY THIDA</v>
          </cell>
          <cell r="F4269" t="str">
            <v>0230000372167</v>
          </cell>
        </row>
        <row r="4270">
          <cell r="B4270" t="str">
            <v>កៅ ដាលីនណា</v>
          </cell>
          <cell r="D4270" t="str">
            <v>កៅ ដាលីនណា</v>
          </cell>
          <cell r="E4270" t="str">
            <v>KAO DALINA</v>
          </cell>
          <cell r="F4270" t="str">
            <v>0440000285749</v>
          </cell>
        </row>
        <row r="4271">
          <cell r="B4271" t="str">
            <v>សៀង មួយគាង</v>
          </cell>
          <cell r="D4271" t="str">
            <v>សៀង មួយគាង</v>
          </cell>
          <cell r="E4271" t="str">
            <v>SEANG MOUY KEANG</v>
          </cell>
          <cell r="F4271">
            <v>60000599169</v>
          </cell>
        </row>
        <row r="4272">
          <cell r="B4272" t="str">
            <v>ថន រ័ត្នធានី</v>
          </cell>
          <cell r="D4272" t="str">
            <v>ថន រ័ត្នធានី</v>
          </cell>
          <cell r="E4272" t="str">
            <v>THON RATHTHEANY</v>
          </cell>
          <cell r="F4272" t="str">
            <v>0670000099509</v>
          </cell>
        </row>
        <row r="4273">
          <cell r="B4273" t="str">
            <v>រឿន រចនា</v>
          </cell>
          <cell r="D4273" t="str">
            <v>រឿន រចនា</v>
          </cell>
          <cell r="E4273" t="str">
            <v>ROEUN RACHANA</v>
          </cell>
          <cell r="F4273" t="str">
            <v>0420000324468</v>
          </cell>
        </row>
        <row r="4274">
          <cell r="B4274" t="str">
            <v>សុខ សុផាន់នី</v>
          </cell>
          <cell r="D4274" t="str">
            <v>សុខ សុផាន់នី</v>
          </cell>
          <cell r="E4274" t="str">
            <v>SOKH SOPHANNY</v>
          </cell>
          <cell r="F4274" t="str">
            <v>0130000525368</v>
          </cell>
        </row>
        <row r="4275">
          <cell r="B4275" t="str">
            <v>ហួត ថា</v>
          </cell>
          <cell r="D4275" t="str">
            <v>ហួត ថា</v>
          </cell>
          <cell r="E4275" t="str">
            <v>HOUT THA</v>
          </cell>
          <cell r="F4275" t="str">
            <v>0360000331585</v>
          </cell>
        </row>
        <row r="4276">
          <cell r="B4276" t="str">
            <v>រឿន ស៊ុនឆ័ង</v>
          </cell>
          <cell r="D4276" t="str">
            <v>រឿន ស៊ុនឆ័ង</v>
          </cell>
          <cell r="E4276" t="str">
            <v>ROUN SUNCHHORNG</v>
          </cell>
          <cell r="F4276">
            <v>130000525384</v>
          </cell>
        </row>
        <row r="4277">
          <cell r="B4277" t="str">
            <v>សឿង សីហៈ</v>
          </cell>
          <cell r="D4277" t="str">
            <v>សឿង សីហៈ</v>
          </cell>
          <cell r="E4277" t="str">
            <v>SOEURNG SEIHAK</v>
          </cell>
          <cell r="F4277" t="str">
            <v>0670000076808</v>
          </cell>
        </row>
        <row r="4278">
          <cell r="B4278" t="str">
            <v>វន ដាវីត</v>
          </cell>
          <cell r="D4278" t="str">
            <v>វន ដាវីត</v>
          </cell>
          <cell r="E4278" t="str">
            <v>VON DAVIT</v>
          </cell>
          <cell r="F4278" t="str">
            <v>0480000397867</v>
          </cell>
        </row>
        <row r="4279">
          <cell r="B4279" t="str">
            <v>មួន ម៉េងស៊ាន</v>
          </cell>
          <cell r="D4279" t="str">
            <v>មួន ម៉េងស៊ាន</v>
          </cell>
          <cell r="E4279" t="str">
            <v>MOUN MENGSEAN</v>
          </cell>
          <cell r="F4279" t="str">
            <v>0670000099638</v>
          </cell>
        </row>
        <row r="4280">
          <cell r="B4280" t="str">
            <v>ម៉ុក អ៊ុំសិរី</v>
          </cell>
          <cell r="D4280" t="str">
            <v>ម៉ុក អ៊ុំសិរី</v>
          </cell>
          <cell r="E4280" t="str">
            <v>MOK OUMSEREY</v>
          </cell>
          <cell r="F4280" t="str">
            <v>0420000327327</v>
          </cell>
        </row>
        <row r="4281">
          <cell r="B4281" t="str">
            <v>រស់ សុរ៉ាត់</v>
          </cell>
          <cell r="D4281" t="str">
            <v>រស់ សុរ៉ាត់</v>
          </cell>
          <cell r="E4281" t="str">
            <v>ROS SORATH</v>
          </cell>
          <cell r="F4281" t="str">
            <v>0480000460534</v>
          </cell>
        </row>
        <row r="4282">
          <cell r="B4282" t="str">
            <v>សាន បញ្ញា</v>
          </cell>
          <cell r="D4282" t="str">
            <v>សាន បញ្ញា</v>
          </cell>
          <cell r="E4282" t="str">
            <v>SAN PANHA</v>
          </cell>
          <cell r="F4282" t="str">
            <v>0010006575094</v>
          </cell>
        </row>
        <row r="4283">
          <cell r="B4283" t="str">
            <v>ច្រឹក ស៊ីថៃ</v>
          </cell>
          <cell r="D4283" t="str">
            <v>ច្រឹក ស៊ីថៃ</v>
          </cell>
          <cell r="E4283" t="str">
            <v>CHROEK SITHAI</v>
          </cell>
          <cell r="F4283">
            <v>10006575148</v>
          </cell>
        </row>
        <row r="4284">
          <cell r="B4284" t="str">
            <v>ប្រម សុភ័ក</v>
          </cell>
          <cell r="D4284" t="str">
            <v>ប្រម សុភ័ក</v>
          </cell>
          <cell r="E4284" t="str">
            <v>PROM SOPHEAK</v>
          </cell>
          <cell r="F4284" t="str">
            <v>0480000461077</v>
          </cell>
        </row>
        <row r="4285">
          <cell r="B4285" t="str">
            <v>ណៃគឹម លាង</v>
          </cell>
          <cell r="D4285" t="str">
            <v>ណៃគឹម លាង</v>
          </cell>
          <cell r="E4285" t="str">
            <v>NAYKIM LEANG</v>
          </cell>
          <cell r="F4285" t="str">
            <v>0420000331618</v>
          </cell>
        </row>
        <row r="4286">
          <cell r="B4286" t="str">
            <v>កេន ស៊ីណាក់</v>
          </cell>
          <cell r="D4286" t="str">
            <v>កេន ស៊ីណាក់</v>
          </cell>
          <cell r="E4286" t="str">
            <v>KEN SINAK</v>
          </cell>
          <cell r="F4286">
            <v>670000103085</v>
          </cell>
        </row>
        <row r="4287">
          <cell r="B4287" t="str">
            <v>បៃ រស្មី</v>
          </cell>
          <cell r="D4287" t="str">
            <v>បៃ រស្មី</v>
          </cell>
          <cell r="E4287" t="str">
            <v>BAI RAKSMEY</v>
          </cell>
          <cell r="F4287">
            <v>190000362925</v>
          </cell>
        </row>
        <row r="4288">
          <cell r="B4288" t="str">
            <v>អោម ធីដា</v>
          </cell>
          <cell r="D4288" t="str">
            <v>អោម ធីដា</v>
          </cell>
          <cell r="E4288" t="str">
            <v>OM THYDA</v>
          </cell>
          <cell r="F4288" t="str">
            <v>0130000525187</v>
          </cell>
        </row>
        <row r="4289">
          <cell r="B4289" t="str">
            <v>សុខវុធ លីហ្សា</v>
          </cell>
          <cell r="D4289" t="str">
            <v>សុខវុធ លីហ្សា</v>
          </cell>
          <cell r="E4289" t="str">
            <v>SOKVUTH LYZA</v>
          </cell>
          <cell r="F4289" t="str">
            <v>0180000403267</v>
          </cell>
        </row>
        <row r="4290">
          <cell r="B4290" t="str">
            <v>ចាន់ សំអុល</v>
          </cell>
          <cell r="D4290" t="str">
            <v>ចាន់ សំអុល</v>
          </cell>
          <cell r="E4290" t="str">
            <v>CHANN SAMOL</v>
          </cell>
          <cell r="F4290">
            <v>280000293175</v>
          </cell>
        </row>
        <row r="4291">
          <cell r="B4291" t="str">
            <v>ចឹក ស្រីនុត</v>
          </cell>
          <cell r="D4291" t="str">
            <v>ចឹក ស្រីនុត</v>
          </cell>
          <cell r="E4291" t="str">
            <v>CHEK SREYNUTH</v>
          </cell>
          <cell r="F4291">
            <v>10006601842</v>
          </cell>
        </row>
        <row r="4292">
          <cell r="B4292" t="str">
            <v>ចក់ ចេម</v>
          </cell>
          <cell r="D4292" t="str">
            <v>ចក់ ចេម</v>
          </cell>
          <cell r="E4292" t="str">
            <v>CHORK CHEM</v>
          </cell>
          <cell r="F4292">
            <v>670000101888</v>
          </cell>
        </row>
        <row r="4293">
          <cell r="B4293" t="str">
            <v>ម៉ៅ ប៊ុណ្ណារ័ត្ន</v>
          </cell>
          <cell r="D4293" t="str">
            <v>ម៉ៅ ប៊ុណ្ណារ័ត្ន</v>
          </cell>
          <cell r="E4293" t="str">
            <v>MAO BUNNAROTH</v>
          </cell>
          <cell r="F4293">
            <v>220000396467</v>
          </cell>
        </row>
        <row r="4294">
          <cell r="B4294" t="str">
            <v>ង៉ូវ ជាហ៊ួ</v>
          </cell>
          <cell r="D4294" t="str">
            <v>ង៉ូវ ជាហ៊ួ</v>
          </cell>
          <cell r="E4294" t="str">
            <v>NGOUV CHEAHUO</v>
          </cell>
          <cell r="F4294">
            <v>670000101872</v>
          </cell>
        </row>
        <row r="4295">
          <cell r="B4295" t="str">
            <v>វួន ផាន់ណា</v>
          </cell>
          <cell r="D4295" t="str">
            <v>វួន ផាន់ណា</v>
          </cell>
          <cell r="E4295" t="str">
            <v>VOUN PHANNA</v>
          </cell>
          <cell r="F4295">
            <v>480000473229</v>
          </cell>
        </row>
        <row r="4296">
          <cell r="B4296" t="str">
            <v>ហៀន ស្រីលីន</v>
          </cell>
          <cell r="D4296" t="str">
            <v>ហៀន ស្រីលីន</v>
          </cell>
          <cell r="E4296" t="str">
            <v>HIEN SREYLIN</v>
          </cell>
          <cell r="F4296">
            <v>440000266008</v>
          </cell>
        </row>
        <row r="4297">
          <cell r="B4297" t="str">
            <v>សុត ចាន់ករុណា</v>
          </cell>
          <cell r="D4297" t="str">
            <v>សុត ចាន់ករុណា</v>
          </cell>
          <cell r="E4297" t="str">
            <v>SOT CHAN KARONA</v>
          </cell>
          <cell r="F4297">
            <v>190000375288</v>
          </cell>
        </row>
        <row r="4298">
          <cell r="B4298" t="str">
            <v>វង្ស សុខសំណាង</v>
          </cell>
          <cell r="D4298" t="str">
            <v>វង្ស សុខសំណាង</v>
          </cell>
          <cell r="E4298" t="str">
            <v>VONG SOKSAMNANG</v>
          </cell>
          <cell r="F4298">
            <v>230000390459</v>
          </cell>
        </row>
        <row r="4299">
          <cell r="B4299" t="str">
            <v>ហ៊ង ស្រីនាគ</v>
          </cell>
          <cell r="D4299" t="str">
            <v>ហ៊ង ស្រីនាគ</v>
          </cell>
          <cell r="E4299" t="str">
            <v>HORNG SREYNEAK</v>
          </cell>
          <cell r="F4299">
            <v>670000118918</v>
          </cell>
        </row>
        <row r="4300">
          <cell r="B4300" t="str">
            <v>តាន់ តិចសៀន</v>
          </cell>
          <cell r="D4300" t="str">
            <v>តាន់ តិចសៀន</v>
          </cell>
          <cell r="E4300" t="str">
            <v>TAN TECHSEAN</v>
          </cell>
          <cell r="F4300">
            <v>230000398727</v>
          </cell>
        </row>
        <row r="4301">
          <cell r="B4301" t="str">
            <v>សំអុល រតនៈ</v>
          </cell>
          <cell r="D4301" t="str">
            <v>សំអុល រតនៈ</v>
          </cell>
          <cell r="E4301" t="str">
            <v>SOMOL ROTHANAK</v>
          </cell>
          <cell r="F4301">
            <v>700000072003</v>
          </cell>
        </row>
        <row r="4302">
          <cell r="B4302" t="str">
            <v>អ៊ា ឃុនវិបុល</v>
          </cell>
          <cell r="D4302" t="str">
            <v>អ៊ា ឃុនវិបុល</v>
          </cell>
          <cell r="E4302" t="str">
            <v>EA KHUN VIBOL</v>
          </cell>
          <cell r="F4302">
            <v>20000863287</v>
          </cell>
        </row>
        <row r="4303">
          <cell r="B4303" t="str">
            <v>គន់ ដាវីន</v>
          </cell>
          <cell r="D4303" t="str">
            <v>គន់ ដាវីន</v>
          </cell>
          <cell r="E4303" t="str">
            <v>KUN DAVIN</v>
          </cell>
          <cell r="F4303">
            <v>670000077394</v>
          </cell>
        </row>
        <row r="4304">
          <cell r="B4304" t="str">
            <v>ធូ រីណា</v>
          </cell>
          <cell r="D4304" t="str">
            <v>ធូ រីណា</v>
          </cell>
          <cell r="E4304" t="str">
            <v>THOU RINA</v>
          </cell>
          <cell r="F4304">
            <v>420000355908</v>
          </cell>
        </row>
        <row r="4305">
          <cell r="B4305" t="str">
            <v>ឈៀវ ឃុនហ្គុយ</v>
          </cell>
          <cell r="D4305" t="str">
            <v>ឈៀវ ឃុនហ្គុយ</v>
          </cell>
          <cell r="E4305" t="str">
            <v>CHHEAV KHUN GOUY</v>
          </cell>
          <cell r="F4305">
            <v>600000212118</v>
          </cell>
        </row>
        <row r="4306">
          <cell r="B4306" t="str">
            <v>ជាចិន្តា ស្រីកា</v>
          </cell>
          <cell r="D4306" t="str">
            <v>ជាចិន្តា ស្រីកា</v>
          </cell>
          <cell r="E4306" t="str">
            <v>CHEACHENDA SREYKA</v>
          </cell>
          <cell r="F4306">
            <v>670000126627</v>
          </cell>
        </row>
        <row r="4307">
          <cell r="B4307" t="str">
            <v>ជា សៀវម៉េង</v>
          </cell>
          <cell r="D4307" t="str">
            <v>ជា សៀវម៉េង</v>
          </cell>
          <cell r="E4307" t="str">
            <v>CHEA SEAVMENG</v>
          </cell>
          <cell r="F4307">
            <v>220000378585</v>
          </cell>
        </row>
        <row r="4308">
          <cell r="B4308" t="str">
            <v>យាវ ម៉េងលី</v>
          </cell>
          <cell r="D4308" t="str">
            <v>យាវ ម៉េងលី</v>
          </cell>
          <cell r="E4308" t="str">
            <v>YEAV MENGLY</v>
          </cell>
          <cell r="F4308">
            <v>670000127952</v>
          </cell>
        </row>
        <row r="4309">
          <cell r="B4309" t="str">
            <v>គុង លីដា</v>
          </cell>
          <cell r="D4309" t="str">
            <v>គុង លីដា</v>
          </cell>
          <cell r="E4309" t="str">
            <v>KONG LIDA</v>
          </cell>
          <cell r="F4309">
            <v>670000131682</v>
          </cell>
        </row>
        <row r="4310">
          <cell r="B4310" t="str">
            <v>សារ៉ាយ ចំរ៉ុង</v>
          </cell>
          <cell r="D4310" t="str">
            <v>សារ៉ាយ ចំរ៉ុង</v>
          </cell>
          <cell r="E4310" t="str">
            <v>SARAY ROMRONG</v>
          </cell>
          <cell r="F4310">
            <v>10007217477</v>
          </cell>
        </row>
        <row r="4311">
          <cell r="B4311" t="str">
            <v>កែវ រតនា</v>
          </cell>
          <cell r="D4311" t="str">
            <v>កែវ រតនា</v>
          </cell>
          <cell r="E4311" t="str">
            <v>KEO RATHANA</v>
          </cell>
          <cell r="F4311">
            <v>230000348622</v>
          </cell>
        </row>
        <row r="4312">
          <cell r="B4312" t="str">
            <v>ម៉ុង កែវមុន្នីនីត</v>
          </cell>
          <cell r="D4312" t="str">
            <v>ម៉ុង កែវមុន្នីនីត</v>
          </cell>
          <cell r="E4312" t="str">
            <v>MONG KAEOMUNNYNIT</v>
          </cell>
          <cell r="F4312">
            <v>190000401246</v>
          </cell>
        </row>
        <row r="4313">
          <cell r="B4313" t="str">
            <v>សែម និច</v>
          </cell>
          <cell r="D4313" t="str">
            <v>សែម និច</v>
          </cell>
          <cell r="E4313" t="str">
            <v>SEM NECH</v>
          </cell>
          <cell r="F4313">
            <v>130000593207</v>
          </cell>
        </row>
        <row r="4314">
          <cell r="B4314" t="str">
            <v>ច័ន្ទ តារាពិសិដ្ឋ</v>
          </cell>
          <cell r="D4314" t="str">
            <v>ច័ន្ទ តារាពិសិដ្ឋ</v>
          </cell>
          <cell r="E4314" t="str">
            <v>CHAN DARAPISETH</v>
          </cell>
          <cell r="F4314">
            <v>670000159967</v>
          </cell>
        </row>
        <row r="4315">
          <cell r="B4315" t="str">
            <v>លាង ច័ន្ទម៉ូលីកា</v>
          </cell>
          <cell r="D4315" t="str">
            <v>លាង ច័ន្ទម៉ូលីកា</v>
          </cell>
          <cell r="E4315" t="str">
            <v>LEANG CHANMOLIKA</v>
          </cell>
          <cell r="F4315">
            <v>670000133855</v>
          </cell>
        </row>
        <row r="4316">
          <cell r="B4316" t="str">
            <v>ថន ច័ន្ទជាសូលីដា</v>
          </cell>
          <cell r="D4316" t="str">
            <v>ថន ច័ន្ទជាសូលីដា</v>
          </cell>
          <cell r="E4316" t="str">
            <v>THAN CHANCHEASOLIDA</v>
          </cell>
          <cell r="F4316">
            <v>420000371369</v>
          </cell>
        </row>
        <row r="4317">
          <cell r="B4317" t="str">
            <v>ម៉ុត សំភ័ស្ត</v>
          </cell>
          <cell r="D4317" t="str">
            <v>ម៉ុត សំភ័ស្ត</v>
          </cell>
          <cell r="E4317" t="str">
            <v>MOT SAMPHORS</v>
          </cell>
          <cell r="F4317">
            <v>10007167186</v>
          </cell>
        </row>
        <row r="4318">
          <cell r="B4318" t="str">
            <v>ហុង គីមហ្គិច</v>
          </cell>
          <cell r="D4318" t="str">
            <v>ហុង គីមហ្គិច</v>
          </cell>
          <cell r="E4318" t="str">
            <v>HONG KIMGECH</v>
          </cell>
          <cell r="F4318">
            <v>270000195372</v>
          </cell>
        </row>
        <row r="4319">
          <cell r="B4319" t="str">
            <v>ភាន ឡាដាំង</v>
          </cell>
          <cell r="D4319" t="str">
            <v>ភាន ឡាដាំង</v>
          </cell>
          <cell r="E4319" t="str">
            <v>PHEAN LADANG</v>
          </cell>
          <cell r="F4319">
            <v>650000162374</v>
          </cell>
        </row>
        <row r="4320">
          <cell r="B4320" t="str">
            <v>ម៉ៅ សុជី</v>
          </cell>
          <cell r="D4320" t="str">
            <v>ម៉ៅ សុជី</v>
          </cell>
          <cell r="E4320" t="str">
            <v>MAO SOCHY</v>
          </cell>
          <cell r="F4320">
            <v>420000254958</v>
          </cell>
        </row>
        <row r="4321">
          <cell r="B4321" t="str">
            <v>ណន់ សិលា</v>
          </cell>
          <cell r="D4321" t="str">
            <v>ណន់ សិលា</v>
          </cell>
          <cell r="E4321" t="str">
            <v>NORN SELA</v>
          </cell>
          <cell r="F4321">
            <v>130000593158</v>
          </cell>
        </row>
        <row r="4322">
          <cell r="B4322" t="str">
            <v>បាន សេរីវឌ្ឍនា</v>
          </cell>
          <cell r="D4322" t="str">
            <v>បាន សេរីវឌ្ឍនា</v>
          </cell>
          <cell r="E4322" t="str">
            <v>BAN SEREYVATHANA</v>
          </cell>
          <cell r="F4322">
            <v>670000130438</v>
          </cell>
        </row>
        <row r="4323">
          <cell r="B4323" t="str">
            <v>នុត រដ្ឋា</v>
          </cell>
          <cell r="D4323" t="str">
            <v>នុត រដ្ឋា</v>
          </cell>
          <cell r="E4323" t="str">
            <v>NUT RATHA</v>
          </cell>
          <cell r="F4323">
            <v>670000114354</v>
          </cell>
        </row>
        <row r="4324">
          <cell r="B4324" t="str">
            <v>យ៉ែប សុនី</v>
          </cell>
          <cell r="D4324" t="str">
            <v>យ៉ែប សុនី</v>
          </cell>
          <cell r="E4324" t="str">
            <v>YEB SONY</v>
          </cell>
          <cell r="F4324">
            <v>670000077432</v>
          </cell>
        </row>
        <row r="4325">
          <cell r="B4325" t="str">
            <v>សួង ម៉ាណា</v>
          </cell>
          <cell r="D4325" t="str">
            <v>សួង ម៉ាណា</v>
          </cell>
          <cell r="E4325" t="str">
            <v>SOUNG MANA</v>
          </cell>
          <cell r="F4325">
            <v>700000070736</v>
          </cell>
        </row>
        <row r="4326">
          <cell r="B4326" t="str">
            <v>មន សាន់ឌីដារីយ៉ា</v>
          </cell>
          <cell r="D4326" t="str">
            <v>មន សាន់ឌីដារីយ៉ា</v>
          </cell>
          <cell r="E4326" t="str">
            <v>MORN SUNDYDARYAH</v>
          </cell>
          <cell r="F4326">
            <v>670000103867</v>
          </cell>
        </row>
        <row r="4327">
          <cell r="B4327" t="str">
            <v xml:space="preserve">វង្ស ស្រីហ័ង </v>
          </cell>
          <cell r="D4327" t="str">
            <v xml:space="preserve">វង្ស ស្រីហ័ង </v>
          </cell>
          <cell r="E4327" t="str">
            <v>VONG SREYHORNG</v>
          </cell>
          <cell r="F4327">
            <v>670000133715</v>
          </cell>
        </row>
        <row r="4328">
          <cell r="B4328" t="str">
            <v>គឹម សុវណ្ណឌី</v>
          </cell>
          <cell r="D4328" t="str">
            <v>គឹម សុវណ្ណឌី</v>
          </cell>
          <cell r="E4328" t="str">
            <v>KOEM SOVANDY</v>
          </cell>
          <cell r="F4328">
            <v>670000133693</v>
          </cell>
        </row>
        <row r="4329">
          <cell r="B4329" t="str">
            <v>សាន សុខា</v>
          </cell>
          <cell r="D4329" t="str">
            <v>សាន សុខា</v>
          </cell>
          <cell r="E4329" t="str">
            <v>SAN SOKHA</v>
          </cell>
          <cell r="F4329">
            <v>670000133731</v>
          </cell>
        </row>
        <row r="4330">
          <cell r="B4330" t="str">
            <v>ឈួន រតនា</v>
          </cell>
          <cell r="D4330" t="str">
            <v>ឈួន រតនា</v>
          </cell>
          <cell r="E4330" t="str">
            <v>CHHOUN ROTHANA</v>
          </cell>
          <cell r="F4330">
            <v>180000437717</v>
          </cell>
        </row>
        <row r="4331">
          <cell r="B4331" t="str">
            <v>គូ ធីរ៉ា</v>
          </cell>
          <cell r="D4331" t="str">
            <v>គូ ធីរ៉ា</v>
          </cell>
          <cell r="E4331" t="str">
            <v>KOU THIRA</v>
          </cell>
          <cell r="F4331">
            <v>480000512283</v>
          </cell>
        </row>
        <row r="4332">
          <cell r="B4332" t="str">
            <v>ធន់ សុខភ័ក្ត</v>
          </cell>
          <cell r="D4332" t="str">
            <v>ធន់ សុខភ័ក្ត</v>
          </cell>
          <cell r="E4332" t="str">
            <v>THUN SOKPHEAK</v>
          </cell>
          <cell r="F4332">
            <v>660000116874</v>
          </cell>
        </row>
        <row r="4333">
          <cell r="B4333" t="str">
            <v>សៀន​ ស្រីពេជ្រ</v>
          </cell>
          <cell r="D4333" t="str">
            <v>សៀន​ ស្រីពេជ្រ</v>
          </cell>
          <cell r="E4333" t="str">
            <v>SEAN SREYPICH</v>
          </cell>
          <cell r="F4333">
            <v>490000203898</v>
          </cell>
        </row>
        <row r="4334">
          <cell r="B4334" t="str">
            <v>សៀន សុខភ័ក្រ្តកញ្ញា</v>
          </cell>
          <cell r="D4334" t="str">
            <v>សៀន សុខភ័ក្រ្តកញ្ញា</v>
          </cell>
          <cell r="E4334" t="str">
            <v>SIAN SOKPHEAKKANHA</v>
          </cell>
          <cell r="F4334">
            <v>670000106254</v>
          </cell>
        </row>
        <row r="4335">
          <cell r="B4335" t="str">
            <v>លាង ច័ន្ទម៉ូលីកា</v>
          </cell>
          <cell r="D4335" t="str">
            <v>លាង ច័ន្ទម៉ូលីកា</v>
          </cell>
          <cell r="E4335" t="str">
            <v>LEANG CHANMOLIKA</v>
          </cell>
          <cell r="F4335">
            <v>670000133855</v>
          </cell>
        </row>
        <row r="4336">
          <cell r="B4336" t="str">
            <v>ផែន សុខហេង</v>
          </cell>
          <cell r="D4336" t="str">
            <v>ផែន សុខហេង</v>
          </cell>
          <cell r="E4336" t="str">
            <v>PHEN SOKHENG</v>
          </cell>
          <cell r="F4336">
            <v>670000133847</v>
          </cell>
        </row>
        <row r="4337">
          <cell r="B4337" t="str">
            <v>ថា វណ្ណារី</v>
          </cell>
          <cell r="D4337" t="str">
            <v>ថា វណ្ណារី</v>
          </cell>
          <cell r="E4337" t="str">
            <v>THA VANNARY</v>
          </cell>
          <cell r="F4337">
            <v>480000517935</v>
          </cell>
        </row>
        <row r="4338">
          <cell r="B4338" t="str">
            <v>លឹម ចិត្រា</v>
          </cell>
          <cell r="D4338" t="str">
            <v>លឹម ចិត្រា</v>
          </cell>
          <cell r="E4338" t="str">
            <v>LIM CHETTRA</v>
          </cell>
          <cell r="F4338">
            <v>670000134347</v>
          </cell>
        </row>
        <row r="4339">
          <cell r="B4339" t="str">
            <v>ខៀវ ជោតិវេធ</v>
          </cell>
          <cell r="D4339" t="str">
            <v>ខៀវ ជោតិវេធ</v>
          </cell>
          <cell r="E4339" t="str">
            <v>KHIEV CHUTIVET</v>
          </cell>
          <cell r="F4339">
            <v>670000133758</v>
          </cell>
        </row>
        <row r="4340">
          <cell r="B4340" t="str">
            <v>ឆន សំណាងវត្តី</v>
          </cell>
          <cell r="D4340" t="str">
            <v>ឆន សំណាងវត្តី</v>
          </cell>
          <cell r="E4340" t="str">
            <v>CHHOUN SOMNANGVOTTEY</v>
          </cell>
          <cell r="F4340">
            <v>180000439458</v>
          </cell>
        </row>
        <row r="4341">
          <cell r="B4341" t="str">
            <v>តុំ សុខគា</v>
          </cell>
          <cell r="D4341" t="str">
            <v>តុំ សុខគា</v>
          </cell>
          <cell r="E4341" t="str">
            <v>TOM SOKHKA</v>
          </cell>
          <cell r="F4341">
            <v>220000412481</v>
          </cell>
        </row>
        <row r="4342">
          <cell r="B4342" t="str">
            <v>នៅ ម៉ានុត</v>
          </cell>
          <cell r="D4342" t="str">
            <v>នៅ ម៉ានុត</v>
          </cell>
          <cell r="E4342" t="str">
            <v>NOV MANUTH</v>
          </cell>
          <cell r="F4342">
            <v>670000133367</v>
          </cell>
        </row>
        <row r="4343">
          <cell r="B4343" t="str">
            <v>លួន សុផាណ្ណា</v>
          </cell>
          <cell r="D4343" t="str">
            <v>លួន សុផាណ្ណា</v>
          </cell>
          <cell r="E4343" t="str">
            <v>LUON SOPHANNA</v>
          </cell>
          <cell r="F4343">
            <v>660000118567</v>
          </cell>
        </row>
        <row r="4344">
          <cell r="B4344" t="str">
            <v>ឯល ប៉ូលីន</v>
          </cell>
          <cell r="D4344" t="str">
            <v>ឯល ប៉ូលីន</v>
          </cell>
          <cell r="E4344" t="str">
            <v>ELL POLINE</v>
          </cell>
          <cell r="F4344">
            <v>670000134401</v>
          </cell>
        </row>
        <row r="4345">
          <cell r="B4345" t="str">
            <v>អៀង គឹមលាង</v>
          </cell>
          <cell r="D4345" t="str">
            <v>អៀង គឹមលាង</v>
          </cell>
          <cell r="E4345" t="str">
            <v>EANG KIMLEANG</v>
          </cell>
          <cell r="F4345">
            <v>420000370125</v>
          </cell>
        </row>
        <row r="4346">
          <cell r="B4346" t="str">
            <v>សុន ប៊ុនដា</v>
          </cell>
          <cell r="D4346" t="str">
            <v>សុន ប៊ុនដា</v>
          </cell>
          <cell r="E4346" t="str">
            <v>SON BUNDA</v>
          </cell>
          <cell r="F4346">
            <v>670000133413</v>
          </cell>
        </row>
        <row r="4347">
          <cell r="B4347" t="str">
            <v>គឹម ស្រីនិជ</v>
          </cell>
          <cell r="D4347" t="str">
            <v>គឹម ស្រីនិជ</v>
          </cell>
          <cell r="E4347" t="str">
            <v>KIM SREYNICH</v>
          </cell>
          <cell r="F4347">
            <v>230000401655</v>
          </cell>
        </row>
        <row r="4348">
          <cell r="B4348" t="str">
            <v>ម៉េត លក្ខិណា</v>
          </cell>
          <cell r="D4348" t="str">
            <v>ម៉េត លក្ខិណា</v>
          </cell>
          <cell r="E4348" t="str">
            <v>MET LEAKHENA</v>
          </cell>
          <cell r="F4348">
            <v>230000401647</v>
          </cell>
        </row>
        <row r="4349">
          <cell r="B4349" t="str">
            <v>លី លក្ខណា</v>
          </cell>
          <cell r="D4349" t="str">
            <v>លី លក្ខណា</v>
          </cell>
          <cell r="E4349" t="str">
            <v>LY LEARKHENA</v>
          </cell>
          <cell r="F4349">
            <v>10005516237</v>
          </cell>
        </row>
        <row r="4350">
          <cell r="B4350" t="str">
            <v>ខន លីដា</v>
          </cell>
          <cell r="D4350" t="str">
            <v>ខន លីដា</v>
          </cell>
          <cell r="E4350" t="str">
            <v>KHAN LYDA</v>
          </cell>
          <cell r="F4350" t="str">
            <v>0470000208268</v>
          </cell>
        </row>
        <row r="4351">
          <cell r="B4351" t="str">
            <v>ស៊ុន ស្រីពេជ</v>
          </cell>
          <cell r="D4351" t="str">
            <v>ស៊ុន ស្រីពេជ</v>
          </cell>
          <cell r="E4351" t="str">
            <v>SUN SREY PICH</v>
          </cell>
          <cell r="F4351">
            <v>30000682434</v>
          </cell>
        </row>
        <row r="4352">
          <cell r="B4352" t="str">
            <v>រុំ រស្មី</v>
          </cell>
          <cell r="D4352" t="str">
            <v>រុំ រស្មី</v>
          </cell>
          <cell r="E4352" t="str">
            <v>ROM REAKSMEY</v>
          </cell>
          <cell r="F4352" t="str">
            <v>0470000208236</v>
          </cell>
        </row>
        <row r="4353">
          <cell r="B4353" t="str">
            <v>បេន ស្រីគីម</v>
          </cell>
          <cell r="D4353" t="str">
            <v>បេន ស្រីគីម</v>
          </cell>
          <cell r="E4353" t="str">
            <v>BEN SREYKIM</v>
          </cell>
          <cell r="F4353" t="str">
            <v>0470000320297</v>
          </cell>
        </row>
        <row r="4354">
          <cell r="B4354" t="str">
            <v>ផាត ពល់</v>
          </cell>
          <cell r="D4354" t="str">
            <v>ផាត ពល់</v>
          </cell>
          <cell r="E4354" t="str">
            <v>PHAT POL</v>
          </cell>
          <cell r="F4354" t="str">
            <v>0470000208357</v>
          </cell>
        </row>
        <row r="4355">
          <cell r="B4355" t="str">
            <v>ទេព សុង</v>
          </cell>
          <cell r="D4355" t="str">
            <v>ទេព សុង</v>
          </cell>
          <cell r="E4355" t="str">
            <v>TEP SONG</v>
          </cell>
          <cell r="F4355">
            <v>470000547227</v>
          </cell>
        </row>
        <row r="4356">
          <cell r="B4356" t="str">
            <v>ង៉ោល អន</v>
          </cell>
          <cell r="D4356" t="str">
            <v>ង៉ោល អន</v>
          </cell>
          <cell r="E4356" t="str">
            <v>NGORL AN</v>
          </cell>
          <cell r="F4356" t="str">
            <v>0470000232609</v>
          </cell>
        </row>
        <row r="4357">
          <cell r="B4357" t="str">
            <v>វឿន ពឿន</v>
          </cell>
          <cell r="D4357" t="str">
            <v>វឿន ពឿន</v>
          </cell>
          <cell r="E4357" t="str">
            <v>VOEUN POEUN</v>
          </cell>
          <cell r="F4357" t="str">
            <v>0470000232641</v>
          </cell>
        </row>
        <row r="4358">
          <cell r="B4358" t="str">
            <v>វឿន វេត</v>
          </cell>
          <cell r="D4358" t="str">
            <v>វឿន វេត</v>
          </cell>
          <cell r="E4358" t="str">
            <v>VOEURN VET</v>
          </cell>
          <cell r="F4358" t="str">
            <v>0470000232919</v>
          </cell>
        </row>
        <row r="4359">
          <cell r="B4359" t="str">
            <v>គឹមស្រូយ សុខវិសាល</v>
          </cell>
          <cell r="D4359" t="str">
            <v>គឹមស្រូយ សុខវិសាល</v>
          </cell>
          <cell r="E4359" t="str">
            <v>KIMSROY SOKVISAL</v>
          </cell>
          <cell r="F4359" t="str">
            <v>0020001001688</v>
          </cell>
        </row>
        <row r="4360">
          <cell r="B4360" t="str">
            <v>ម៉ែន អេង</v>
          </cell>
          <cell r="D4360" t="str">
            <v>ម៉ែន អេង</v>
          </cell>
          <cell r="E4360" t="str">
            <v>MEN ENG</v>
          </cell>
          <cell r="F4360">
            <v>670000143559</v>
          </cell>
        </row>
        <row r="4361">
          <cell r="B4361" t="str">
            <v>គុន ស៊ីណន</v>
          </cell>
          <cell r="D4361" t="str">
            <v>គុន ស៊ីណន</v>
          </cell>
          <cell r="E4361" t="str">
            <v>KUN SINON</v>
          </cell>
          <cell r="F4361">
            <v>670000134886</v>
          </cell>
        </row>
        <row r="4362">
          <cell r="B4362" t="str">
            <v>មេង រិទ្ធីវ៉ាន់</v>
          </cell>
          <cell r="D4362" t="str">
            <v>មេង រិទ្ធីវ៉ាន់</v>
          </cell>
          <cell r="E4362" t="str">
            <v>MENG RITHYVANN</v>
          </cell>
          <cell r="F4362">
            <v>60000649433</v>
          </cell>
        </row>
        <row r="4363">
          <cell r="B4363" t="str">
            <v>ផាន់ ម៉ានីត</v>
          </cell>
          <cell r="D4363" t="str">
            <v>ផាន់ ម៉ានីត</v>
          </cell>
          <cell r="E4363" t="str">
            <v>PHANN MANIT</v>
          </cell>
          <cell r="F4363">
            <v>420000390274</v>
          </cell>
        </row>
        <row r="4364">
          <cell r="B4364" t="str">
            <v>ស៊ីម លីហ៊ាង</v>
          </cell>
          <cell r="D4364" t="str">
            <v>ស៊ីម លីហ៊ាង</v>
          </cell>
          <cell r="E4364" t="str">
            <v>SIM LYHEANG</v>
          </cell>
          <cell r="F4364">
            <v>420000251557</v>
          </cell>
        </row>
        <row r="4365">
          <cell r="B4365" t="str">
            <v>តុប ស្រីភ័ស</v>
          </cell>
          <cell r="D4365" t="str">
            <v>តុប ស្រីភ័ស</v>
          </cell>
          <cell r="E4365" t="str">
            <v>TOP SREYPHOS</v>
          </cell>
          <cell r="F4365">
            <v>670000150636</v>
          </cell>
        </row>
        <row r="4366">
          <cell r="B4366" t="str">
            <v>ម៉ន កញ្ញា</v>
          </cell>
          <cell r="C4366" t="str">
            <v>3000031471</v>
          </cell>
          <cell r="D4366" t="str">
            <v>ម៉ន កញ្ញា</v>
          </cell>
          <cell r="E4366" t="str">
            <v>MORN KANHA</v>
          </cell>
          <cell r="F4366">
            <v>10007296075</v>
          </cell>
        </row>
        <row r="4367">
          <cell r="B4367" t="str">
            <v>និន វណ្ណៈ</v>
          </cell>
          <cell r="C4367">
            <v>1901400222</v>
          </cell>
          <cell r="D4367" t="str">
            <v>និន វណ្ណៈ</v>
          </cell>
          <cell r="E4367" t="str">
            <v>NEN VANNAK</v>
          </cell>
          <cell r="F4367" t="str">
            <v>0440000030198</v>
          </cell>
        </row>
        <row r="4368">
          <cell r="B4368" t="str">
            <v>ជីវ រស្មី</v>
          </cell>
          <cell r="C4368">
            <v>1831200482</v>
          </cell>
          <cell r="D4368" t="str">
            <v>ជីវ រស្មី</v>
          </cell>
          <cell r="E4368" t="str">
            <v>CHIV RAKSMEY</v>
          </cell>
          <cell r="F4368" t="str">
            <v>0010003490958</v>
          </cell>
        </row>
        <row r="4369">
          <cell r="B4369" t="str">
            <v>គឹម រិទ្ធិដែត</v>
          </cell>
          <cell r="D4369" t="str">
            <v>គឹម រិទ្ធិដែត</v>
          </cell>
          <cell r="E4369" t="str">
            <v>KIM RITHIDET</v>
          </cell>
          <cell r="F4369">
            <v>10008141547</v>
          </cell>
        </row>
        <row r="4370">
          <cell r="B4370" t="str">
            <v>អាន ផានី</v>
          </cell>
          <cell r="C4370" t="str">
            <v>3000031472</v>
          </cell>
          <cell r="D4370" t="str">
            <v>អាន ផានី</v>
          </cell>
          <cell r="E4370" t="str">
            <v>AN PHANY</v>
          </cell>
          <cell r="F4370">
            <v>10006021234</v>
          </cell>
        </row>
        <row r="4371">
          <cell r="B4371" t="str">
            <v>ហុក លាងហាក់</v>
          </cell>
          <cell r="D4371" t="str">
            <v>ហុក លាងហាក់</v>
          </cell>
          <cell r="E4371" t="str">
            <v>HOK LEANGHAK</v>
          </cell>
          <cell r="F4371">
            <v>490000020238</v>
          </cell>
        </row>
        <row r="4372">
          <cell r="B4372" t="str">
            <v>ឡូវ ឆាយអេង</v>
          </cell>
          <cell r="D4372" t="str">
            <v>ឡូវ ឆាយអេង</v>
          </cell>
          <cell r="E4372" t="str">
            <v>LOV CHHAYENG</v>
          </cell>
          <cell r="F4372">
            <v>10007670805</v>
          </cell>
        </row>
        <row r="4373">
          <cell r="B4373" t="str">
            <v>ហៀន ថាវរៈ</v>
          </cell>
          <cell r="D4373" t="str">
            <v>ហៀន ថាវរៈ</v>
          </cell>
          <cell r="E4373" t="str">
            <v>HEAN THAVARAK</v>
          </cell>
          <cell r="F4373">
            <v>20001078748</v>
          </cell>
        </row>
        <row r="4374">
          <cell r="B4374" t="str">
            <v>ដែន តារ៉ាវុធ</v>
          </cell>
          <cell r="D4374" t="str">
            <v>ដែន តារ៉ាវុធ</v>
          </cell>
          <cell r="E4374" t="str">
            <v>DEN DARAVUTH</v>
          </cell>
          <cell r="F4374">
            <v>420000434557</v>
          </cell>
        </row>
        <row r="4375">
          <cell r="B4375" t="str">
            <v>រឹម វ៉ន</v>
          </cell>
          <cell r="D4375" t="str">
            <v>រឹម វ៉ន</v>
          </cell>
          <cell r="E4375" t="str">
            <v>ROEM VORN</v>
          </cell>
          <cell r="F4375" t="str">
            <v>0470000208098</v>
          </cell>
        </row>
      </sheetData>
      <sheetData sheetId="1">
        <row r="2">
          <cell r="A2" t="str">
            <v>ក</v>
          </cell>
          <cell r="B2">
            <v>40000</v>
          </cell>
          <cell r="C2">
            <v>120000</v>
          </cell>
          <cell r="D2">
            <v>240000</v>
          </cell>
        </row>
        <row r="3">
          <cell r="A3" t="str">
            <v>ខ១</v>
          </cell>
          <cell r="B3">
            <v>35000</v>
          </cell>
          <cell r="C3">
            <v>90000</v>
          </cell>
          <cell r="D3">
            <v>160000</v>
          </cell>
        </row>
        <row r="4">
          <cell r="A4" t="str">
            <v>ខ២</v>
          </cell>
          <cell r="B4">
            <v>30000</v>
          </cell>
          <cell r="C4">
            <v>80000</v>
          </cell>
          <cell r="D4">
            <v>120000</v>
          </cell>
        </row>
        <row r="5">
          <cell r="A5" t="str">
            <v>គ</v>
          </cell>
          <cell r="B5">
            <v>24000</v>
          </cell>
          <cell r="C5">
            <v>70000</v>
          </cell>
          <cell r="D5">
            <v>100000</v>
          </cell>
        </row>
        <row r="6">
          <cell r="A6" t="str">
            <v>ឃ</v>
          </cell>
          <cell r="B6">
            <v>20000</v>
          </cell>
          <cell r="C6">
            <v>60000</v>
          </cell>
          <cell r="D6">
            <v>80000</v>
          </cell>
        </row>
        <row r="7">
          <cell r="A7" t="str">
            <v>ង</v>
          </cell>
          <cell r="B7">
            <v>16000</v>
          </cell>
          <cell r="C7">
            <v>60000</v>
          </cell>
          <cell r="D7">
            <v>80000</v>
          </cell>
        </row>
        <row r="22">
          <cell r="A22" t="str">
            <v>រដ្ឋមន្ត្រី</v>
          </cell>
          <cell r="B22" t="str">
            <v>ក</v>
          </cell>
        </row>
        <row r="23">
          <cell r="A23" t="str">
            <v>រដ្ឋលេខាធិការ</v>
          </cell>
          <cell r="B23" t="str">
            <v>ខ១</v>
          </cell>
        </row>
        <row r="24">
          <cell r="A24" t="str">
            <v>អនុរដ្ឋលេខាធិការ</v>
          </cell>
          <cell r="B24" t="str">
            <v>ខ២</v>
          </cell>
        </row>
        <row r="25">
          <cell r="A25" t="str">
            <v>អគ្គនាយក</v>
          </cell>
          <cell r="B25" t="str">
            <v>ខ២</v>
          </cell>
        </row>
        <row r="26">
          <cell r="A26" t="str">
            <v>អគ្គលេខាធិការ</v>
          </cell>
          <cell r="B26" t="str">
            <v>ខ២</v>
          </cell>
        </row>
        <row r="27">
          <cell r="A27" t="str">
            <v>ទីប្រឹក្សាក្រសួង</v>
          </cell>
          <cell r="B27" t="str">
            <v>ខ២</v>
          </cell>
        </row>
        <row r="28">
          <cell r="A28" t="str">
            <v>អគ្គនាយករង</v>
          </cell>
          <cell r="B28" t="str">
            <v>គ</v>
          </cell>
        </row>
        <row r="29">
          <cell r="A29" t="str">
            <v>អគ្គាធិការរង</v>
          </cell>
          <cell r="B29" t="str">
            <v>គ</v>
          </cell>
        </row>
        <row r="30">
          <cell r="A30" t="str">
            <v>អគ្គលេខាធិការរង</v>
          </cell>
          <cell r="B30" t="str">
            <v>គ</v>
          </cell>
        </row>
        <row r="31">
          <cell r="A31" t="str">
            <v>ប្រធាននាយកដ្ឋាន</v>
          </cell>
          <cell r="B31" t="str">
            <v>គ</v>
          </cell>
        </row>
        <row r="32">
          <cell r="A32" t="str">
            <v>ប្រធានផ្នែក</v>
          </cell>
          <cell r="B32" t="str">
            <v>គ</v>
          </cell>
        </row>
        <row r="33">
          <cell r="A33" t="str">
            <v>ទីប្រឹក្សា</v>
          </cell>
          <cell r="B33" t="str">
            <v>គ</v>
          </cell>
        </row>
        <row r="34">
          <cell r="A34" t="str">
            <v>អធិការ</v>
          </cell>
          <cell r="B34" t="str">
            <v>គ</v>
          </cell>
        </row>
        <row r="35">
          <cell r="A35" t="str">
            <v>នាយកវិទ្យាស្ថាន</v>
          </cell>
          <cell r="B35" t="str">
            <v>គ</v>
          </cell>
        </row>
        <row r="36">
          <cell r="A36" t="str">
            <v>អនុប្រធាននាយកដ្ឋាន</v>
          </cell>
          <cell r="B36" t="str">
            <v>ឃ</v>
          </cell>
        </row>
        <row r="37">
          <cell r="A37" t="str">
            <v>អនុលេខាធិការដ្ឋាន</v>
          </cell>
          <cell r="B37" t="str">
            <v>ឃ</v>
          </cell>
        </row>
        <row r="38">
          <cell r="A38" t="str">
            <v>ប្រធានការិយាល័យ</v>
          </cell>
          <cell r="B38" t="str">
            <v>ឃ</v>
          </cell>
        </row>
        <row r="39">
          <cell r="A39" t="str">
            <v>នាយិការង</v>
          </cell>
          <cell r="B39" t="str">
            <v>ឃ</v>
          </cell>
        </row>
        <row r="40">
          <cell r="A40" t="str">
            <v>ប្រធានលេខាធិការដ្ឋាន</v>
          </cell>
          <cell r="B40" t="str">
            <v>ឃ</v>
          </cell>
        </row>
        <row r="41">
          <cell r="A41" t="str">
            <v>អនុប្រធានផ្នែក</v>
          </cell>
          <cell r="B41" t="str">
            <v>ឃ</v>
          </cell>
        </row>
        <row r="42">
          <cell r="A42" t="str">
            <v>អនុប្រធានការិយាល័យ</v>
          </cell>
          <cell r="B42" t="str">
            <v>ឃ</v>
          </cell>
        </row>
        <row r="43">
          <cell r="A43" t="str">
            <v>ជំនួយការរដ្ឋមន្ត្រី</v>
          </cell>
          <cell r="B43" t="str">
            <v>ឃ</v>
          </cell>
        </row>
        <row r="44">
          <cell r="A44" t="str">
            <v>មន្ត្រី</v>
          </cell>
          <cell r="B44" t="str">
            <v>ង</v>
          </cell>
        </row>
        <row r="45">
          <cell r="A45" t="str">
            <v>មន្ត្រីកិច្ចសន្យា</v>
          </cell>
          <cell r="B45" t="str">
            <v>ង</v>
          </cell>
        </row>
        <row r="46">
          <cell r="A46" t="str">
            <v>ជំនួយការ</v>
          </cell>
          <cell r="B46" t="str">
            <v>ង</v>
          </cell>
        </row>
      </sheetData>
      <sheetData sheetId="2">
        <row r="3">
          <cell r="A3" t="str">
            <v>រតនគិរី</v>
          </cell>
          <cell r="B3">
            <v>942400</v>
          </cell>
        </row>
        <row r="4">
          <cell r="A4" t="str">
            <v>មណ្ឌលគិរី</v>
          </cell>
          <cell r="B4">
            <v>611200</v>
          </cell>
        </row>
        <row r="5">
          <cell r="A5" t="str">
            <v>ឧត្តរមានជ័យ</v>
          </cell>
          <cell r="B5">
            <v>705600</v>
          </cell>
        </row>
        <row r="6">
          <cell r="A6" t="str">
            <v>បាត់ដំបង</v>
          </cell>
          <cell r="B6">
            <v>465600</v>
          </cell>
        </row>
        <row r="7">
          <cell r="A7" t="str">
            <v>កណ្តាល</v>
          </cell>
          <cell r="B7">
            <v>17600</v>
          </cell>
        </row>
        <row r="8">
          <cell r="A8" t="str">
            <v>កោះកុង</v>
          </cell>
          <cell r="B8">
            <v>464000</v>
          </cell>
        </row>
        <row r="9">
          <cell r="A9" t="str">
            <v>កំពង់ចាម</v>
          </cell>
          <cell r="B9">
            <v>201600</v>
          </cell>
        </row>
        <row r="10">
          <cell r="A10" t="str">
            <v>ស្វាយរៀង</v>
          </cell>
          <cell r="B10">
            <v>200000</v>
          </cell>
        </row>
        <row r="11">
          <cell r="A11" t="str">
            <v>កំពត</v>
          </cell>
          <cell r="B11">
            <v>235200</v>
          </cell>
        </row>
        <row r="12">
          <cell r="A12" t="str">
            <v>ព្រះសីហនុ</v>
          </cell>
          <cell r="B12">
            <v>361600</v>
          </cell>
        </row>
        <row r="13">
          <cell r="A13" t="str">
            <v>បន្ទាយមានជ័យ</v>
          </cell>
          <cell r="B13">
            <v>576000</v>
          </cell>
        </row>
        <row r="14">
          <cell r="A14" t="str">
            <v>កំពង់ធំ</v>
          </cell>
          <cell r="B14">
            <v>268800</v>
          </cell>
        </row>
        <row r="15">
          <cell r="A15" t="str">
            <v>កំពង់ស្ពឺ</v>
          </cell>
          <cell r="B15">
            <v>72000</v>
          </cell>
        </row>
        <row r="16">
          <cell r="A16" t="str">
            <v>កែប</v>
          </cell>
          <cell r="B16">
            <v>256000</v>
          </cell>
        </row>
        <row r="17">
          <cell r="A17" t="str">
            <v>កំពង់ឆ្នាំង</v>
          </cell>
          <cell r="B17">
            <v>145600</v>
          </cell>
        </row>
        <row r="18">
          <cell r="A18" t="str">
            <v>ប៉ៃលិន</v>
          </cell>
          <cell r="B18">
            <v>630400</v>
          </cell>
        </row>
        <row r="19">
          <cell r="A19" t="str">
            <v>ក្រចេះ</v>
          </cell>
          <cell r="B19">
            <v>537600</v>
          </cell>
        </row>
        <row r="20">
          <cell r="A20" t="str">
            <v>ស្ទឹងត្រែង</v>
          </cell>
          <cell r="B20">
            <v>748800</v>
          </cell>
        </row>
        <row r="21">
          <cell r="A21" t="str">
            <v>ពោធិ៍សាត់</v>
          </cell>
          <cell r="B21">
            <v>296000</v>
          </cell>
        </row>
        <row r="22">
          <cell r="A22" t="str">
            <v>ព្រះវិហារ</v>
          </cell>
          <cell r="B22">
            <v>480000</v>
          </cell>
        </row>
        <row r="23">
          <cell r="A23" t="str">
            <v>សៀមរាប</v>
          </cell>
          <cell r="B23">
            <v>499200</v>
          </cell>
        </row>
        <row r="24">
          <cell r="A24" t="str">
            <v>ព្រៃវែង</v>
          </cell>
          <cell r="B24">
            <v>144000</v>
          </cell>
        </row>
        <row r="25">
          <cell r="A25" t="str">
            <v>តាកែវ</v>
          </cell>
          <cell r="B25">
            <v>123200</v>
          </cell>
        </row>
        <row r="26">
          <cell r="A26" t="str">
            <v>ត្បូងឃ្មុំ</v>
          </cell>
          <cell r="B26">
            <v>273600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mnang Phal" id="{7F309837-5855-420C-81A1-60C183ACA53C}" userId="a970c24fe7acd6a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1" dT="2025-12-03T11:19:55.47" personId="{7F309837-5855-420C-81A1-60C183ACA53C}" id="{EF7029EA-63DF-46F3-A59B-872E8409146F}">
    <text>គ្មានលេខគណនី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2" dT="2025-12-03T11:19:55.47" personId="{7F309837-5855-420C-81A1-60C183ACA53C}" id="{4ECB6385-ACE7-48E0-BBB9-5CDE9DAEF102}">
    <text>គ្មានលេខគណនី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2D050"/>
  </sheetPr>
  <dimension ref="A1:I4374"/>
  <sheetViews>
    <sheetView tabSelected="1" view="pageBreakPreview" topLeftCell="A4271" zoomScale="107" zoomScaleNormal="100" zoomScaleSheetLayoutView="107" workbookViewId="0">
      <selection activeCell="D4279" sqref="D4279"/>
    </sheetView>
  </sheetViews>
  <sheetFormatPr defaultColWidth="9" defaultRowHeight="14"/>
  <cols>
    <col min="1" max="1" width="5.26953125" style="75" customWidth="1"/>
    <col min="2" max="2" width="22.453125" style="75" bestFit="1" customWidth="1"/>
    <col min="3" max="3" width="17.453125" style="78" customWidth="1"/>
    <col min="4" max="4" width="19.26953125" style="77" customWidth="1"/>
    <col min="5" max="5" width="24.453125" style="76" customWidth="1" collapsed="1"/>
    <col min="6" max="6" width="21.453125" style="75" customWidth="1" collapsed="1"/>
    <col min="7" max="7" width="15.453125" style="73" hidden="1" customWidth="1"/>
    <col min="8" max="8" width="15.453125" style="74" hidden="1" customWidth="1" collapsed="1"/>
    <col min="9" max="9" width="15.453125" style="73" hidden="1" customWidth="1"/>
    <col min="10" max="16384" width="9" style="72"/>
  </cols>
  <sheetData>
    <row r="1" spans="1:9" ht="30" customHeight="1">
      <c r="A1" s="99"/>
      <c r="B1" s="99"/>
      <c r="C1" s="98"/>
      <c r="D1" s="97"/>
      <c r="H1" s="343" t="s">
        <v>14357</v>
      </c>
      <c r="I1" s="343"/>
    </row>
    <row r="2" spans="1:9" ht="29.25" customHeight="1">
      <c r="A2" s="13" t="s">
        <v>14356</v>
      </c>
      <c r="B2" s="13"/>
      <c r="C2" s="13"/>
      <c r="D2" s="13"/>
      <c r="E2" s="13"/>
      <c r="H2" s="343" t="s">
        <v>14355</v>
      </c>
      <c r="I2" s="343"/>
    </row>
    <row r="3" spans="1:9" ht="15" customHeight="1">
      <c r="A3" s="96"/>
      <c r="B3" s="96"/>
      <c r="C3" s="96"/>
      <c r="D3" s="96"/>
      <c r="E3" s="96"/>
      <c r="H3" s="344">
        <v>3</v>
      </c>
      <c r="I3" s="344"/>
    </row>
    <row r="4" spans="1:9" ht="15" customHeight="1">
      <c r="A4" s="95"/>
      <c r="B4" s="95"/>
      <c r="C4" s="95"/>
      <c r="D4" s="95"/>
      <c r="E4" s="95"/>
      <c r="H4" s="95"/>
      <c r="I4" s="95"/>
    </row>
    <row r="5" spans="1:9" ht="28.4" customHeight="1">
      <c r="A5" s="343" t="s">
        <v>14354</v>
      </c>
      <c r="B5" s="343"/>
      <c r="C5" s="343"/>
      <c r="D5" s="343"/>
      <c r="E5" s="343"/>
      <c r="F5" s="343"/>
      <c r="G5" s="343"/>
      <c r="H5" s="343"/>
      <c r="I5" s="343"/>
    </row>
    <row r="6" spans="1:9" ht="28.4" customHeight="1">
      <c r="A6" s="345" t="s">
        <v>14353</v>
      </c>
      <c r="B6" s="345"/>
      <c r="C6" s="345"/>
      <c r="D6" s="345"/>
      <c r="E6" s="345"/>
      <c r="F6" s="345"/>
      <c r="G6" s="345"/>
      <c r="H6" s="345"/>
      <c r="I6" s="345"/>
    </row>
    <row r="7" spans="1:9" s="90" customFormat="1" ht="20.5">
      <c r="A7" s="94" t="s">
        <v>78</v>
      </c>
      <c r="B7" s="94"/>
      <c r="C7" s="94" t="s">
        <v>14352</v>
      </c>
      <c r="D7" s="94" t="s">
        <v>14351</v>
      </c>
      <c r="E7" s="94" t="s">
        <v>14350</v>
      </c>
      <c r="F7" s="93" t="s">
        <v>14349</v>
      </c>
      <c r="G7" s="92" t="s">
        <v>14348</v>
      </c>
      <c r="H7" s="92" t="s">
        <v>14347</v>
      </c>
      <c r="I7" s="91" t="s">
        <v>14346</v>
      </c>
    </row>
    <row r="8" spans="1:9" s="82" customFormat="1" ht="20.5">
      <c r="A8" s="89">
        <v>1</v>
      </c>
      <c r="B8" s="87" t="s">
        <v>14344</v>
      </c>
      <c r="C8" s="88" t="s">
        <v>14345</v>
      </c>
      <c r="D8" s="87" t="s">
        <v>14344</v>
      </c>
      <c r="E8" s="86" t="s">
        <v>14343</v>
      </c>
      <c r="F8" s="85">
        <v>10002560009</v>
      </c>
      <c r="G8" s="84"/>
      <c r="H8" s="84"/>
      <c r="I8" s="83"/>
    </row>
    <row r="9" spans="1:9" s="82" customFormat="1" ht="20.5">
      <c r="A9" s="89">
        <v>2</v>
      </c>
      <c r="B9" s="87" t="s">
        <v>14341</v>
      </c>
      <c r="C9" s="88" t="s">
        <v>14342</v>
      </c>
      <c r="D9" s="87" t="s">
        <v>14341</v>
      </c>
      <c r="E9" s="86" t="s">
        <v>14340</v>
      </c>
      <c r="F9" s="85" t="s">
        <v>14339</v>
      </c>
      <c r="G9" s="84"/>
      <c r="H9" s="84"/>
      <c r="I9" s="83"/>
    </row>
    <row r="10" spans="1:9" s="82" customFormat="1" ht="20.5">
      <c r="A10" s="89">
        <v>3</v>
      </c>
      <c r="B10" s="87" t="s">
        <v>14338</v>
      </c>
      <c r="C10" s="88">
        <v>1720800864</v>
      </c>
      <c r="D10" s="87" t="s">
        <v>14338</v>
      </c>
      <c r="E10" s="86" t="s">
        <v>14337</v>
      </c>
      <c r="F10" s="85" t="s">
        <v>14336</v>
      </c>
      <c r="G10" s="84"/>
      <c r="H10" s="84"/>
      <c r="I10" s="83"/>
    </row>
    <row r="11" spans="1:9" s="82" customFormat="1" ht="20.5">
      <c r="A11" s="89">
        <v>4</v>
      </c>
      <c r="B11" s="87" t="s">
        <v>14335</v>
      </c>
      <c r="C11" s="88">
        <v>1651200111</v>
      </c>
      <c r="D11" s="87" t="s">
        <v>14335</v>
      </c>
      <c r="E11" s="86" t="s">
        <v>14334</v>
      </c>
      <c r="F11" s="85" t="s">
        <v>14333</v>
      </c>
      <c r="G11" s="84"/>
      <c r="H11" s="84"/>
      <c r="I11" s="83"/>
    </row>
    <row r="12" spans="1:9" s="82" customFormat="1" ht="20.5">
      <c r="A12" s="89">
        <v>5</v>
      </c>
      <c r="B12" s="87" t="s">
        <v>14332</v>
      </c>
      <c r="C12" s="88">
        <v>1730700328</v>
      </c>
      <c r="D12" s="87" t="s">
        <v>14332</v>
      </c>
      <c r="E12" s="86" t="s">
        <v>14331</v>
      </c>
      <c r="F12" s="85" t="s">
        <v>14330</v>
      </c>
      <c r="G12" s="84"/>
      <c r="H12" s="84"/>
      <c r="I12" s="83"/>
    </row>
    <row r="13" spans="1:9" s="82" customFormat="1" ht="20.5">
      <c r="A13" s="89">
        <v>6</v>
      </c>
      <c r="B13" s="87" t="s">
        <v>14328</v>
      </c>
      <c r="C13" s="88" t="s">
        <v>14329</v>
      </c>
      <c r="D13" s="87" t="s">
        <v>14328</v>
      </c>
      <c r="E13" s="86" t="s">
        <v>14327</v>
      </c>
      <c r="F13" s="85" t="s">
        <v>14326</v>
      </c>
      <c r="G13" s="84"/>
      <c r="H13" s="84"/>
      <c r="I13" s="83"/>
    </row>
    <row r="14" spans="1:9" s="82" customFormat="1" ht="20.5">
      <c r="A14" s="89">
        <v>7</v>
      </c>
      <c r="B14" s="87" t="s">
        <v>14324</v>
      </c>
      <c r="C14" s="88" t="s">
        <v>14325</v>
      </c>
      <c r="D14" s="87" t="s">
        <v>14324</v>
      </c>
      <c r="E14" s="86" t="s">
        <v>14323</v>
      </c>
      <c r="F14" s="85" t="s">
        <v>14322</v>
      </c>
      <c r="G14" s="84"/>
      <c r="H14" s="84"/>
      <c r="I14" s="83"/>
    </row>
    <row r="15" spans="1:9" s="82" customFormat="1" ht="20.5">
      <c r="A15" s="89">
        <v>8</v>
      </c>
      <c r="B15" s="87" t="s">
        <v>14320</v>
      </c>
      <c r="C15" s="88" t="s">
        <v>14321</v>
      </c>
      <c r="D15" s="87" t="s">
        <v>14320</v>
      </c>
      <c r="E15" s="86" t="s">
        <v>14319</v>
      </c>
      <c r="F15" s="85" t="s">
        <v>14318</v>
      </c>
      <c r="G15" s="84"/>
      <c r="H15" s="84"/>
      <c r="I15" s="83"/>
    </row>
    <row r="16" spans="1:9" s="82" customFormat="1" ht="20.5">
      <c r="A16" s="89">
        <v>9</v>
      </c>
      <c r="B16" s="87" t="s">
        <v>14316</v>
      </c>
      <c r="C16" s="88" t="s">
        <v>14317</v>
      </c>
      <c r="D16" s="87" t="s">
        <v>14316</v>
      </c>
      <c r="E16" s="86" t="s">
        <v>14315</v>
      </c>
      <c r="F16" s="85" t="s">
        <v>14314</v>
      </c>
      <c r="G16" s="84"/>
      <c r="H16" s="84"/>
      <c r="I16" s="83"/>
    </row>
    <row r="17" spans="1:9" s="82" customFormat="1" ht="20.5">
      <c r="A17" s="89">
        <v>10</v>
      </c>
      <c r="B17" s="87" t="s">
        <v>14312</v>
      </c>
      <c r="C17" s="88" t="s">
        <v>14313</v>
      </c>
      <c r="D17" s="87" t="s">
        <v>14312</v>
      </c>
      <c r="E17" s="86" t="s">
        <v>14311</v>
      </c>
      <c r="F17" s="85" t="s">
        <v>14310</v>
      </c>
      <c r="G17" s="84"/>
      <c r="H17" s="84"/>
      <c r="I17" s="83"/>
    </row>
    <row r="18" spans="1:9" s="82" customFormat="1" ht="20.5">
      <c r="A18" s="89">
        <v>11</v>
      </c>
      <c r="B18" s="87" t="s">
        <v>14308</v>
      </c>
      <c r="C18" s="88" t="s">
        <v>14309</v>
      </c>
      <c r="D18" s="87" t="s">
        <v>14308</v>
      </c>
      <c r="E18" s="86" t="s">
        <v>14307</v>
      </c>
      <c r="F18" s="85" t="s">
        <v>14306</v>
      </c>
      <c r="G18" s="84"/>
      <c r="H18" s="84"/>
      <c r="I18" s="83"/>
    </row>
    <row r="19" spans="1:9" s="82" customFormat="1" ht="20.5">
      <c r="A19" s="89">
        <v>12</v>
      </c>
      <c r="B19" s="87" t="s">
        <v>14305</v>
      </c>
      <c r="C19" s="88">
        <v>1731400103</v>
      </c>
      <c r="D19" s="87" t="s">
        <v>14305</v>
      </c>
      <c r="E19" s="86" t="s">
        <v>14304</v>
      </c>
      <c r="F19" s="85" t="s">
        <v>14303</v>
      </c>
      <c r="G19" s="84"/>
      <c r="H19" s="84"/>
      <c r="I19" s="83"/>
    </row>
    <row r="20" spans="1:9" s="82" customFormat="1" ht="20.5">
      <c r="A20" s="89">
        <v>13</v>
      </c>
      <c r="B20" s="87" t="s">
        <v>14301</v>
      </c>
      <c r="C20" s="88" t="s">
        <v>14302</v>
      </c>
      <c r="D20" s="87" t="s">
        <v>14301</v>
      </c>
      <c r="E20" s="86" t="s">
        <v>14300</v>
      </c>
      <c r="F20" s="85" t="s">
        <v>14299</v>
      </c>
      <c r="G20" s="84"/>
      <c r="H20" s="84"/>
      <c r="I20" s="83"/>
    </row>
    <row r="21" spans="1:9" s="82" customFormat="1" ht="20.5">
      <c r="A21" s="89">
        <v>14</v>
      </c>
      <c r="B21" s="87" t="s">
        <v>14298</v>
      </c>
      <c r="C21" s="88">
        <v>1731500001</v>
      </c>
      <c r="D21" s="87" t="s">
        <v>14298</v>
      </c>
      <c r="E21" s="86" t="s">
        <v>14297</v>
      </c>
      <c r="F21" s="85" t="s">
        <v>14296</v>
      </c>
      <c r="G21" s="84"/>
      <c r="H21" s="84"/>
      <c r="I21" s="83"/>
    </row>
    <row r="22" spans="1:9" s="82" customFormat="1" ht="20.5">
      <c r="A22" s="89">
        <v>15</v>
      </c>
      <c r="B22" s="87" t="s">
        <v>14294</v>
      </c>
      <c r="C22" s="88" t="s">
        <v>14295</v>
      </c>
      <c r="D22" s="87" t="s">
        <v>14294</v>
      </c>
      <c r="E22" s="86" t="s">
        <v>14293</v>
      </c>
      <c r="F22" s="85" t="s">
        <v>14292</v>
      </c>
      <c r="G22" s="84"/>
      <c r="H22" s="84"/>
      <c r="I22" s="83"/>
    </row>
    <row r="23" spans="1:9" s="82" customFormat="1" ht="20.5">
      <c r="A23" s="89">
        <v>16</v>
      </c>
      <c r="B23" s="87" t="s">
        <v>14291</v>
      </c>
      <c r="C23" s="88">
        <v>2860200431</v>
      </c>
      <c r="D23" s="87" t="s">
        <v>14291</v>
      </c>
      <c r="E23" s="86" t="s">
        <v>14290</v>
      </c>
      <c r="F23" s="85" t="s">
        <v>14289</v>
      </c>
      <c r="G23" s="84"/>
      <c r="H23" s="84"/>
      <c r="I23" s="83"/>
    </row>
    <row r="24" spans="1:9" s="82" customFormat="1" ht="20.5">
      <c r="A24" s="89">
        <v>17</v>
      </c>
      <c r="B24" s="87" t="s">
        <v>14287</v>
      </c>
      <c r="C24" s="88" t="s">
        <v>14288</v>
      </c>
      <c r="D24" s="87" t="s">
        <v>14287</v>
      </c>
      <c r="E24" s="86" t="s">
        <v>14286</v>
      </c>
      <c r="F24" s="85" t="s">
        <v>14285</v>
      </c>
      <c r="G24" s="84"/>
      <c r="H24" s="84"/>
      <c r="I24" s="83"/>
    </row>
    <row r="25" spans="1:9" s="82" customFormat="1" ht="20.5">
      <c r="A25" s="89">
        <v>18</v>
      </c>
      <c r="B25" s="87" t="s">
        <v>14284</v>
      </c>
      <c r="C25" s="88">
        <v>1660800502</v>
      </c>
      <c r="D25" s="87" t="s">
        <v>14284</v>
      </c>
      <c r="E25" s="86" t="s">
        <v>14283</v>
      </c>
      <c r="F25" s="85" t="s">
        <v>14282</v>
      </c>
      <c r="G25" s="84"/>
      <c r="H25" s="84"/>
      <c r="I25" s="83"/>
    </row>
    <row r="26" spans="1:9" s="82" customFormat="1" ht="20.5">
      <c r="A26" s="89">
        <v>19</v>
      </c>
      <c r="B26" s="87" t="s">
        <v>14280</v>
      </c>
      <c r="C26" s="88" t="s">
        <v>14281</v>
      </c>
      <c r="D26" s="87" t="s">
        <v>14280</v>
      </c>
      <c r="E26" s="86" t="s">
        <v>14279</v>
      </c>
      <c r="F26" s="85" t="s">
        <v>14278</v>
      </c>
      <c r="G26" s="84"/>
      <c r="H26" s="84"/>
      <c r="I26" s="83"/>
    </row>
    <row r="27" spans="1:9" s="82" customFormat="1" ht="20.5">
      <c r="A27" s="89">
        <v>20</v>
      </c>
      <c r="B27" s="87" t="s">
        <v>14277</v>
      </c>
      <c r="C27" s="88">
        <v>3000031018</v>
      </c>
      <c r="D27" s="87" t="s">
        <v>14277</v>
      </c>
      <c r="E27" s="86" t="s">
        <v>14276</v>
      </c>
      <c r="F27" s="85" t="s">
        <v>14275</v>
      </c>
      <c r="G27" s="84"/>
      <c r="H27" s="84"/>
      <c r="I27" s="83"/>
    </row>
    <row r="28" spans="1:9" s="82" customFormat="1" ht="20.5">
      <c r="A28" s="89">
        <v>21</v>
      </c>
      <c r="B28" s="87" t="s">
        <v>14273</v>
      </c>
      <c r="C28" s="88" t="s">
        <v>14274</v>
      </c>
      <c r="D28" s="87" t="s">
        <v>14273</v>
      </c>
      <c r="E28" s="86" t="s">
        <v>14272</v>
      </c>
      <c r="F28" s="85" t="s">
        <v>14271</v>
      </c>
      <c r="G28" s="84"/>
      <c r="H28" s="84"/>
      <c r="I28" s="83"/>
    </row>
    <row r="29" spans="1:9" s="82" customFormat="1" ht="20.5">
      <c r="A29" s="89">
        <v>22</v>
      </c>
      <c r="B29" s="87" t="s">
        <v>14270</v>
      </c>
      <c r="C29" s="88">
        <v>1510300066</v>
      </c>
      <c r="D29" s="87" t="s">
        <v>14270</v>
      </c>
      <c r="E29" s="86" t="s">
        <v>14269</v>
      </c>
      <c r="F29" s="85" t="s">
        <v>14268</v>
      </c>
      <c r="G29" s="84"/>
      <c r="H29" s="84"/>
      <c r="I29" s="83"/>
    </row>
    <row r="30" spans="1:9" s="82" customFormat="1" ht="20.5">
      <c r="A30" s="89">
        <v>23</v>
      </c>
      <c r="B30" s="87" t="s">
        <v>14266</v>
      </c>
      <c r="C30" s="88" t="s">
        <v>14267</v>
      </c>
      <c r="D30" s="87" t="s">
        <v>14266</v>
      </c>
      <c r="E30" s="86" t="s">
        <v>14265</v>
      </c>
      <c r="F30" s="85" t="s">
        <v>14264</v>
      </c>
      <c r="G30" s="84"/>
      <c r="H30" s="84"/>
      <c r="I30" s="83"/>
    </row>
    <row r="31" spans="1:9" s="82" customFormat="1" ht="20.5">
      <c r="A31" s="89">
        <v>24</v>
      </c>
      <c r="B31" s="87" t="s">
        <v>14263</v>
      </c>
      <c r="C31" s="88">
        <v>1521400003</v>
      </c>
      <c r="D31" s="87" t="s">
        <v>14263</v>
      </c>
      <c r="E31" s="86" t="s">
        <v>14262</v>
      </c>
      <c r="F31" s="85" t="s">
        <v>14261</v>
      </c>
      <c r="G31" s="84"/>
      <c r="H31" s="84"/>
      <c r="I31" s="83"/>
    </row>
    <row r="32" spans="1:9" s="82" customFormat="1" ht="20.5">
      <c r="A32" s="89">
        <v>25</v>
      </c>
      <c r="B32" s="87" t="s">
        <v>14260</v>
      </c>
      <c r="C32" s="88">
        <v>1521400054</v>
      </c>
      <c r="D32" s="87" t="s">
        <v>14260</v>
      </c>
      <c r="E32" s="86" t="s">
        <v>14259</v>
      </c>
      <c r="F32" s="85" t="s">
        <v>14258</v>
      </c>
      <c r="G32" s="84"/>
      <c r="H32" s="84"/>
      <c r="I32" s="83"/>
    </row>
    <row r="33" spans="1:9" s="82" customFormat="1" ht="20.5">
      <c r="A33" s="89">
        <v>26</v>
      </c>
      <c r="B33" s="87" t="s">
        <v>14256</v>
      </c>
      <c r="C33" s="88" t="s">
        <v>14257</v>
      </c>
      <c r="D33" s="87" t="s">
        <v>14256</v>
      </c>
      <c r="E33" s="86" t="s">
        <v>14255</v>
      </c>
      <c r="F33" s="85" t="s">
        <v>14254</v>
      </c>
      <c r="G33" s="84"/>
      <c r="H33" s="84"/>
      <c r="I33" s="83"/>
    </row>
    <row r="34" spans="1:9" s="82" customFormat="1" ht="20.5">
      <c r="A34" s="89">
        <v>27</v>
      </c>
      <c r="B34" s="87" t="s">
        <v>14252</v>
      </c>
      <c r="C34" s="88" t="s">
        <v>14253</v>
      </c>
      <c r="D34" s="87" t="s">
        <v>14252</v>
      </c>
      <c r="E34" s="86" t="s">
        <v>14251</v>
      </c>
      <c r="F34" s="85" t="s">
        <v>14250</v>
      </c>
      <c r="G34" s="84"/>
      <c r="H34" s="84"/>
      <c r="I34" s="83"/>
    </row>
    <row r="35" spans="1:9" s="82" customFormat="1" ht="20.5">
      <c r="A35" s="89">
        <v>28</v>
      </c>
      <c r="B35" s="87" t="s">
        <v>14248</v>
      </c>
      <c r="C35" s="88" t="s">
        <v>14249</v>
      </c>
      <c r="D35" s="87" t="s">
        <v>14248</v>
      </c>
      <c r="E35" s="86" t="s">
        <v>14247</v>
      </c>
      <c r="F35" s="85" t="s">
        <v>14246</v>
      </c>
      <c r="G35" s="84"/>
      <c r="H35" s="84"/>
      <c r="I35" s="83"/>
    </row>
    <row r="36" spans="1:9" s="82" customFormat="1" ht="20.5">
      <c r="A36" s="89">
        <v>29</v>
      </c>
      <c r="B36" s="87" t="s">
        <v>14245</v>
      </c>
      <c r="C36" s="88">
        <v>2601200016</v>
      </c>
      <c r="D36" s="87" t="s">
        <v>14245</v>
      </c>
      <c r="E36" s="86" t="s">
        <v>14244</v>
      </c>
      <c r="F36" s="85" t="s">
        <v>14243</v>
      </c>
      <c r="G36" s="84"/>
      <c r="H36" s="84"/>
      <c r="I36" s="83"/>
    </row>
    <row r="37" spans="1:9" s="82" customFormat="1" ht="20.5">
      <c r="A37" s="89">
        <v>30</v>
      </c>
      <c r="B37" s="87" t="s">
        <v>14241</v>
      </c>
      <c r="C37" s="88" t="s">
        <v>14242</v>
      </c>
      <c r="D37" s="87" t="s">
        <v>14241</v>
      </c>
      <c r="E37" s="86" t="s">
        <v>14240</v>
      </c>
      <c r="F37" s="85" t="s">
        <v>14239</v>
      </c>
      <c r="G37" s="84"/>
      <c r="H37" s="84"/>
      <c r="I37" s="83"/>
    </row>
    <row r="38" spans="1:9" s="82" customFormat="1" ht="20.5">
      <c r="A38" s="89">
        <v>31</v>
      </c>
      <c r="B38" s="87" t="s">
        <v>14237</v>
      </c>
      <c r="C38" s="88" t="s">
        <v>14238</v>
      </c>
      <c r="D38" s="87" t="s">
        <v>14237</v>
      </c>
      <c r="E38" s="86" t="s">
        <v>14236</v>
      </c>
      <c r="F38" s="85" t="s">
        <v>14235</v>
      </c>
      <c r="G38" s="84"/>
      <c r="H38" s="84"/>
      <c r="I38" s="83"/>
    </row>
    <row r="39" spans="1:9" s="82" customFormat="1" ht="20.5">
      <c r="A39" s="89">
        <v>32</v>
      </c>
      <c r="B39" s="87" t="s">
        <v>14234</v>
      </c>
      <c r="C39" s="88">
        <v>1791400111</v>
      </c>
      <c r="D39" s="87" t="s">
        <v>14234</v>
      </c>
      <c r="E39" s="86" t="s">
        <v>14233</v>
      </c>
      <c r="F39" s="85">
        <v>580000023899</v>
      </c>
      <c r="G39" s="84"/>
      <c r="H39" s="84"/>
      <c r="I39" s="83"/>
    </row>
    <row r="40" spans="1:9" s="82" customFormat="1" ht="20.5">
      <c r="A40" s="89">
        <v>33</v>
      </c>
      <c r="B40" s="87" t="s">
        <v>14232</v>
      </c>
      <c r="C40" s="88">
        <v>1751200087</v>
      </c>
      <c r="D40" s="87" t="s">
        <v>14232</v>
      </c>
      <c r="E40" s="86" t="s">
        <v>14231</v>
      </c>
      <c r="F40" s="85">
        <v>10002618643</v>
      </c>
      <c r="G40" s="84"/>
      <c r="H40" s="84"/>
      <c r="I40" s="83"/>
    </row>
    <row r="41" spans="1:9" s="82" customFormat="1" ht="20.5">
      <c r="A41" s="89">
        <v>34</v>
      </c>
      <c r="B41" s="87" t="s">
        <v>14230</v>
      </c>
      <c r="C41" s="88">
        <v>1681400595</v>
      </c>
      <c r="D41" s="87" t="s">
        <v>14230</v>
      </c>
      <c r="E41" s="86" t="s">
        <v>14229</v>
      </c>
      <c r="F41" s="85">
        <v>10006506602</v>
      </c>
      <c r="G41" s="84"/>
      <c r="H41" s="84"/>
      <c r="I41" s="83"/>
    </row>
    <row r="42" spans="1:9" s="82" customFormat="1" ht="20.5">
      <c r="A42" s="89">
        <v>35</v>
      </c>
      <c r="B42" s="87" t="s">
        <v>14228</v>
      </c>
      <c r="C42" s="88">
        <v>1790800001</v>
      </c>
      <c r="D42" s="87" t="s">
        <v>14228</v>
      </c>
      <c r="E42" s="86" t="s">
        <v>14227</v>
      </c>
      <c r="F42" s="85">
        <v>180000138914</v>
      </c>
      <c r="G42" s="84"/>
      <c r="H42" s="84"/>
      <c r="I42" s="83"/>
    </row>
    <row r="43" spans="1:9" s="82" customFormat="1" ht="20.5">
      <c r="A43" s="89">
        <v>36</v>
      </c>
      <c r="B43" s="87" t="s">
        <v>14225</v>
      </c>
      <c r="C43" s="88" t="s">
        <v>14226</v>
      </c>
      <c r="D43" s="87" t="s">
        <v>14225</v>
      </c>
      <c r="E43" s="86" t="s">
        <v>14224</v>
      </c>
      <c r="F43" s="85" t="s">
        <v>14223</v>
      </c>
      <c r="G43" s="84"/>
      <c r="H43" s="84"/>
      <c r="I43" s="83"/>
    </row>
    <row r="44" spans="1:9" s="82" customFormat="1" ht="20.5">
      <c r="A44" s="89">
        <v>37</v>
      </c>
      <c r="B44" s="87" t="s">
        <v>14221</v>
      </c>
      <c r="C44" s="88" t="s">
        <v>14222</v>
      </c>
      <c r="D44" s="87" t="s">
        <v>14221</v>
      </c>
      <c r="E44" s="86" t="s">
        <v>14220</v>
      </c>
      <c r="F44" s="85" t="s">
        <v>14219</v>
      </c>
      <c r="G44" s="84"/>
      <c r="H44" s="84"/>
      <c r="I44" s="83"/>
    </row>
    <row r="45" spans="1:9" s="82" customFormat="1" ht="20.5">
      <c r="A45" s="89">
        <v>38</v>
      </c>
      <c r="B45" s="87" t="s">
        <v>14217</v>
      </c>
      <c r="C45" s="88" t="s">
        <v>14218</v>
      </c>
      <c r="D45" s="87" t="s">
        <v>14217</v>
      </c>
      <c r="E45" s="86" t="s">
        <v>14216</v>
      </c>
      <c r="F45" s="85" t="s">
        <v>14215</v>
      </c>
      <c r="G45" s="84"/>
      <c r="H45" s="84"/>
      <c r="I45" s="83"/>
    </row>
    <row r="46" spans="1:9" s="82" customFormat="1" ht="20.5">
      <c r="A46" s="89">
        <v>39</v>
      </c>
      <c r="B46" s="87" t="s">
        <v>14213</v>
      </c>
      <c r="C46" s="88" t="s">
        <v>14214</v>
      </c>
      <c r="D46" s="87" t="s">
        <v>14213</v>
      </c>
      <c r="E46" s="86" t="s">
        <v>14212</v>
      </c>
      <c r="F46" s="85" t="s">
        <v>14211</v>
      </c>
      <c r="G46" s="84"/>
      <c r="H46" s="84"/>
      <c r="I46" s="83"/>
    </row>
    <row r="47" spans="1:9" s="82" customFormat="1" ht="20.5">
      <c r="A47" s="89">
        <v>40</v>
      </c>
      <c r="B47" s="87" t="s">
        <v>14209</v>
      </c>
      <c r="C47" s="88" t="s">
        <v>14210</v>
      </c>
      <c r="D47" s="87" t="s">
        <v>14209</v>
      </c>
      <c r="E47" s="86" t="s">
        <v>14208</v>
      </c>
      <c r="F47" s="85" t="s">
        <v>14207</v>
      </c>
      <c r="G47" s="84"/>
      <c r="H47" s="84"/>
      <c r="I47" s="83"/>
    </row>
    <row r="48" spans="1:9" s="82" customFormat="1" ht="20.5">
      <c r="A48" s="89">
        <v>41</v>
      </c>
      <c r="B48" s="87" t="s">
        <v>14205</v>
      </c>
      <c r="C48" s="88" t="s">
        <v>14206</v>
      </c>
      <c r="D48" s="87" t="s">
        <v>14205</v>
      </c>
      <c r="E48" s="86" t="s">
        <v>14204</v>
      </c>
      <c r="F48" s="85" t="s">
        <v>14203</v>
      </c>
      <c r="G48" s="84"/>
      <c r="H48" s="84"/>
      <c r="I48" s="83"/>
    </row>
    <row r="49" spans="1:9" s="82" customFormat="1" ht="20.5">
      <c r="A49" s="89">
        <v>42</v>
      </c>
      <c r="B49" s="87" t="s">
        <v>14201</v>
      </c>
      <c r="C49" s="88" t="s">
        <v>14202</v>
      </c>
      <c r="D49" s="87" t="s">
        <v>14201</v>
      </c>
      <c r="E49" s="86" t="s">
        <v>14200</v>
      </c>
      <c r="F49" s="85" t="s">
        <v>14199</v>
      </c>
      <c r="G49" s="84"/>
      <c r="H49" s="84"/>
      <c r="I49" s="83"/>
    </row>
    <row r="50" spans="1:9" s="82" customFormat="1" ht="20.5">
      <c r="A50" s="89">
        <v>43</v>
      </c>
      <c r="B50" s="87" t="s">
        <v>14197</v>
      </c>
      <c r="C50" s="88" t="s">
        <v>14198</v>
      </c>
      <c r="D50" s="87" t="s">
        <v>14197</v>
      </c>
      <c r="E50" s="86" t="s">
        <v>14196</v>
      </c>
      <c r="F50" s="85" t="s">
        <v>14195</v>
      </c>
      <c r="G50" s="84"/>
      <c r="H50" s="84"/>
      <c r="I50" s="83"/>
    </row>
    <row r="51" spans="1:9" s="82" customFormat="1" ht="20.5">
      <c r="A51" s="89">
        <v>44</v>
      </c>
      <c r="B51" s="87" t="s">
        <v>14194</v>
      </c>
      <c r="C51" s="88">
        <v>1821700153</v>
      </c>
      <c r="D51" s="87" t="s">
        <v>14194</v>
      </c>
      <c r="E51" s="86" t="s">
        <v>14193</v>
      </c>
      <c r="F51" s="85" t="s">
        <v>14192</v>
      </c>
      <c r="G51" s="84"/>
      <c r="H51" s="84"/>
      <c r="I51" s="83"/>
    </row>
    <row r="52" spans="1:9" s="82" customFormat="1" ht="20.5">
      <c r="A52" s="89">
        <v>45</v>
      </c>
      <c r="B52" s="87" t="s">
        <v>14191</v>
      </c>
      <c r="C52" s="88">
        <v>1911200296</v>
      </c>
      <c r="D52" s="87" t="s">
        <v>14191</v>
      </c>
      <c r="E52" s="86" t="s">
        <v>14190</v>
      </c>
      <c r="F52" s="85" t="s">
        <v>14189</v>
      </c>
      <c r="G52" s="84"/>
      <c r="H52" s="84"/>
      <c r="I52" s="83"/>
    </row>
    <row r="53" spans="1:9" s="82" customFormat="1" ht="20.5">
      <c r="A53" s="89">
        <v>46</v>
      </c>
      <c r="B53" s="87" t="s">
        <v>14187</v>
      </c>
      <c r="C53" s="88" t="s">
        <v>14188</v>
      </c>
      <c r="D53" s="87" t="s">
        <v>14187</v>
      </c>
      <c r="E53" s="86" t="s">
        <v>14186</v>
      </c>
      <c r="F53" s="85" t="s">
        <v>14185</v>
      </c>
      <c r="G53" s="84"/>
      <c r="H53" s="84"/>
      <c r="I53" s="83"/>
    </row>
    <row r="54" spans="1:9" s="82" customFormat="1" ht="20.5">
      <c r="A54" s="89">
        <v>47</v>
      </c>
      <c r="B54" s="87" t="s">
        <v>14184</v>
      </c>
      <c r="C54" s="88">
        <v>1791500094</v>
      </c>
      <c r="D54" s="87" t="s">
        <v>14184</v>
      </c>
      <c r="E54" s="86" t="s">
        <v>14183</v>
      </c>
      <c r="F54" s="85" t="s">
        <v>14182</v>
      </c>
      <c r="G54" s="84"/>
      <c r="H54" s="84"/>
      <c r="I54" s="83"/>
    </row>
    <row r="55" spans="1:9" s="82" customFormat="1" ht="20.5">
      <c r="A55" s="89">
        <v>48</v>
      </c>
      <c r="B55" s="87" t="s">
        <v>14181</v>
      </c>
      <c r="C55" s="88">
        <v>1931200334</v>
      </c>
      <c r="D55" s="87" t="s">
        <v>14181</v>
      </c>
      <c r="E55" s="86" t="s">
        <v>14180</v>
      </c>
      <c r="F55" s="85" t="s">
        <v>14179</v>
      </c>
      <c r="G55" s="84"/>
      <c r="H55" s="84"/>
      <c r="I55" s="83"/>
    </row>
    <row r="56" spans="1:9" s="82" customFormat="1" ht="20.5">
      <c r="A56" s="89">
        <v>49</v>
      </c>
      <c r="B56" s="87" t="s">
        <v>14177</v>
      </c>
      <c r="C56" s="88" t="s">
        <v>14178</v>
      </c>
      <c r="D56" s="87" t="s">
        <v>14177</v>
      </c>
      <c r="E56" s="86" t="s">
        <v>14176</v>
      </c>
      <c r="F56" s="85" t="s">
        <v>14175</v>
      </c>
      <c r="G56" s="84"/>
      <c r="H56" s="84"/>
      <c r="I56" s="83"/>
    </row>
    <row r="57" spans="1:9" s="82" customFormat="1" ht="20.5">
      <c r="A57" s="89">
        <v>50</v>
      </c>
      <c r="B57" s="87" t="s">
        <v>14173</v>
      </c>
      <c r="C57" s="88" t="s">
        <v>14174</v>
      </c>
      <c r="D57" s="87" t="s">
        <v>14173</v>
      </c>
      <c r="E57" s="86" t="s">
        <v>14172</v>
      </c>
      <c r="F57" s="85" t="s">
        <v>14171</v>
      </c>
      <c r="G57" s="84"/>
      <c r="H57" s="84"/>
      <c r="I57" s="83"/>
    </row>
    <row r="58" spans="1:9" s="82" customFormat="1" ht="20.5">
      <c r="A58" s="89">
        <v>51</v>
      </c>
      <c r="B58" s="87" t="s">
        <v>14169</v>
      </c>
      <c r="C58" s="88" t="s">
        <v>14170</v>
      </c>
      <c r="D58" s="87" t="s">
        <v>14169</v>
      </c>
      <c r="E58" s="86" t="s">
        <v>14168</v>
      </c>
      <c r="F58" s="85">
        <v>10006128896</v>
      </c>
      <c r="G58" s="84"/>
      <c r="H58" s="84"/>
      <c r="I58" s="83"/>
    </row>
    <row r="59" spans="1:9" s="82" customFormat="1" ht="20.5">
      <c r="A59" s="89">
        <v>52</v>
      </c>
      <c r="B59" s="87" t="s">
        <v>14166</v>
      </c>
      <c r="C59" s="88" t="s">
        <v>14167</v>
      </c>
      <c r="D59" s="87" t="s">
        <v>14166</v>
      </c>
      <c r="E59" s="86" t="s">
        <v>14165</v>
      </c>
      <c r="F59" s="85" t="s">
        <v>14164</v>
      </c>
      <c r="G59" s="84"/>
      <c r="H59" s="84"/>
      <c r="I59" s="83"/>
    </row>
    <row r="60" spans="1:9" s="82" customFormat="1" ht="20.5">
      <c r="A60" s="89">
        <v>53</v>
      </c>
      <c r="B60" s="87" t="s">
        <v>14162</v>
      </c>
      <c r="C60" s="88" t="s">
        <v>14163</v>
      </c>
      <c r="D60" s="87" t="s">
        <v>14162</v>
      </c>
      <c r="E60" s="86" t="s">
        <v>14161</v>
      </c>
      <c r="F60" s="85" t="s">
        <v>14160</v>
      </c>
      <c r="G60" s="84"/>
      <c r="H60" s="84"/>
      <c r="I60" s="83"/>
    </row>
    <row r="61" spans="1:9" s="82" customFormat="1" ht="20.5">
      <c r="A61" s="89">
        <v>54</v>
      </c>
      <c r="B61" s="87" t="s">
        <v>14158</v>
      </c>
      <c r="C61" s="88" t="s">
        <v>14159</v>
      </c>
      <c r="D61" s="87" t="s">
        <v>14158</v>
      </c>
      <c r="E61" s="86" t="s">
        <v>14157</v>
      </c>
      <c r="F61" s="85" t="s">
        <v>14156</v>
      </c>
      <c r="G61" s="84"/>
      <c r="H61" s="84"/>
      <c r="I61" s="83"/>
    </row>
    <row r="62" spans="1:9" s="82" customFormat="1" ht="20.5">
      <c r="A62" s="89">
        <v>55</v>
      </c>
      <c r="B62" s="87" t="s">
        <v>14155</v>
      </c>
      <c r="C62" s="88">
        <v>1641200041</v>
      </c>
      <c r="D62" s="87" t="s">
        <v>14155</v>
      </c>
      <c r="E62" s="86" t="s">
        <v>14154</v>
      </c>
      <c r="F62" s="85">
        <v>210000108442</v>
      </c>
      <c r="G62" s="84"/>
      <c r="H62" s="84"/>
      <c r="I62" s="83"/>
    </row>
    <row r="63" spans="1:9" s="82" customFormat="1" ht="20.5">
      <c r="A63" s="89">
        <v>56</v>
      </c>
      <c r="B63" s="87" t="s">
        <v>14152</v>
      </c>
      <c r="C63" s="88" t="s">
        <v>14153</v>
      </c>
      <c r="D63" s="87" t="s">
        <v>14152</v>
      </c>
      <c r="E63" s="86" t="s">
        <v>14151</v>
      </c>
      <c r="F63" s="85">
        <v>440000246484</v>
      </c>
      <c r="G63" s="84"/>
      <c r="H63" s="84"/>
      <c r="I63" s="83"/>
    </row>
    <row r="64" spans="1:9" s="82" customFormat="1" ht="20.5">
      <c r="A64" s="89">
        <v>57</v>
      </c>
      <c r="B64" s="87" t="s">
        <v>14150</v>
      </c>
      <c r="C64" s="88">
        <v>2911200049</v>
      </c>
      <c r="D64" s="87" t="s">
        <v>14150</v>
      </c>
      <c r="E64" s="86" t="s">
        <v>14149</v>
      </c>
      <c r="F64" s="85">
        <v>450000011954</v>
      </c>
      <c r="G64" s="84"/>
      <c r="H64" s="84"/>
      <c r="I64" s="83"/>
    </row>
    <row r="65" spans="1:9" s="82" customFormat="1" ht="20.5">
      <c r="A65" s="89">
        <v>58</v>
      </c>
      <c r="B65" s="87" t="s">
        <v>14586</v>
      </c>
      <c r="C65" s="88">
        <v>1841300068</v>
      </c>
      <c r="D65" s="87" t="s">
        <v>14586</v>
      </c>
      <c r="E65" s="86" t="s">
        <v>14148</v>
      </c>
      <c r="F65" s="85">
        <v>10002660887</v>
      </c>
      <c r="G65" s="84"/>
      <c r="H65" s="84"/>
      <c r="I65" s="83"/>
    </row>
    <row r="66" spans="1:9" s="82" customFormat="1" ht="20.5">
      <c r="A66" s="89">
        <v>59</v>
      </c>
      <c r="B66" s="87" t="s">
        <v>14146</v>
      </c>
      <c r="C66" s="88" t="s">
        <v>14147</v>
      </c>
      <c r="D66" s="87" t="s">
        <v>14146</v>
      </c>
      <c r="E66" s="86" t="s">
        <v>14145</v>
      </c>
      <c r="F66" s="85" t="s">
        <v>14144</v>
      </c>
      <c r="G66" s="84"/>
      <c r="H66" s="84"/>
      <c r="I66" s="83"/>
    </row>
    <row r="67" spans="1:9" s="82" customFormat="1" ht="20.5">
      <c r="A67" s="89">
        <v>60</v>
      </c>
      <c r="B67" s="87" t="s">
        <v>14143</v>
      </c>
      <c r="C67" s="88">
        <v>1860600183</v>
      </c>
      <c r="D67" s="87" t="s">
        <v>14143</v>
      </c>
      <c r="E67" s="86" t="s">
        <v>14142</v>
      </c>
      <c r="F67" s="85" t="s">
        <v>14141</v>
      </c>
      <c r="G67" s="84"/>
      <c r="H67" s="84"/>
      <c r="I67" s="83"/>
    </row>
    <row r="68" spans="1:9" s="82" customFormat="1" ht="20.5">
      <c r="A68" s="89">
        <v>61</v>
      </c>
      <c r="B68" s="87" t="s">
        <v>14139</v>
      </c>
      <c r="C68" s="88" t="s">
        <v>14140</v>
      </c>
      <c r="D68" s="87" t="s">
        <v>14139</v>
      </c>
      <c r="E68" s="86" t="s">
        <v>14138</v>
      </c>
      <c r="F68" s="85" t="s">
        <v>14137</v>
      </c>
      <c r="G68" s="84"/>
      <c r="H68" s="84"/>
      <c r="I68" s="83"/>
    </row>
    <row r="69" spans="1:9" s="82" customFormat="1" ht="20.5">
      <c r="A69" s="89">
        <v>62</v>
      </c>
      <c r="B69" s="87" t="s">
        <v>14136</v>
      </c>
      <c r="C69" s="88">
        <v>3000006805</v>
      </c>
      <c r="D69" s="87" t="s">
        <v>14136</v>
      </c>
      <c r="E69" s="86" t="s">
        <v>14135</v>
      </c>
      <c r="F69" s="85" t="s">
        <v>14134</v>
      </c>
      <c r="G69" s="84"/>
      <c r="H69" s="84"/>
      <c r="I69" s="83"/>
    </row>
    <row r="70" spans="1:9" s="82" customFormat="1" ht="20.5">
      <c r="A70" s="89">
        <v>63</v>
      </c>
      <c r="B70" s="87" t="s">
        <v>14133</v>
      </c>
      <c r="C70" s="88">
        <v>1630300025</v>
      </c>
      <c r="D70" s="87" t="s">
        <v>14133</v>
      </c>
      <c r="E70" s="86" t="s">
        <v>14132</v>
      </c>
      <c r="F70" s="85" t="s">
        <v>14131</v>
      </c>
      <c r="G70" s="84"/>
      <c r="H70" s="84"/>
      <c r="I70" s="83"/>
    </row>
    <row r="71" spans="1:9" s="82" customFormat="1" ht="20.5">
      <c r="A71" s="89">
        <v>64</v>
      </c>
      <c r="B71" s="87" t="s">
        <v>14129</v>
      </c>
      <c r="C71" s="88" t="s">
        <v>14130</v>
      </c>
      <c r="D71" s="87" t="s">
        <v>14129</v>
      </c>
      <c r="E71" s="86" t="s">
        <v>14128</v>
      </c>
      <c r="F71" s="85" t="s">
        <v>14127</v>
      </c>
      <c r="G71" s="84"/>
      <c r="H71" s="84"/>
      <c r="I71" s="83"/>
    </row>
    <row r="72" spans="1:9" s="82" customFormat="1" ht="20.5">
      <c r="A72" s="89">
        <v>65</v>
      </c>
      <c r="B72" s="87" t="s">
        <v>14125</v>
      </c>
      <c r="C72" s="88" t="s">
        <v>14126</v>
      </c>
      <c r="D72" s="87" t="s">
        <v>14125</v>
      </c>
      <c r="E72" s="86" t="s">
        <v>14124</v>
      </c>
      <c r="F72" s="85" t="s">
        <v>14123</v>
      </c>
      <c r="G72" s="84"/>
      <c r="H72" s="84"/>
      <c r="I72" s="83"/>
    </row>
    <row r="73" spans="1:9" s="82" customFormat="1" ht="20.5">
      <c r="A73" s="89">
        <v>66</v>
      </c>
      <c r="B73" s="87" t="s">
        <v>14121</v>
      </c>
      <c r="C73" s="88" t="s">
        <v>14122</v>
      </c>
      <c r="D73" s="87" t="s">
        <v>14121</v>
      </c>
      <c r="E73" s="86" t="s">
        <v>14120</v>
      </c>
      <c r="F73" s="85" t="s">
        <v>14119</v>
      </c>
      <c r="G73" s="84"/>
      <c r="H73" s="84"/>
      <c r="I73" s="83"/>
    </row>
    <row r="74" spans="1:9" s="82" customFormat="1" ht="20.5">
      <c r="A74" s="89">
        <v>67</v>
      </c>
      <c r="B74" s="87" t="s">
        <v>14117</v>
      </c>
      <c r="C74" s="88" t="s">
        <v>14118</v>
      </c>
      <c r="D74" s="87" t="s">
        <v>14117</v>
      </c>
      <c r="E74" s="86" t="s">
        <v>14116</v>
      </c>
      <c r="F74" s="85" t="s">
        <v>14115</v>
      </c>
      <c r="G74" s="84"/>
      <c r="H74" s="84"/>
      <c r="I74" s="83"/>
    </row>
    <row r="75" spans="1:9" s="82" customFormat="1" ht="20.5">
      <c r="A75" s="89">
        <v>68</v>
      </c>
      <c r="B75" s="87" t="s">
        <v>14113</v>
      </c>
      <c r="C75" s="88" t="s">
        <v>14114</v>
      </c>
      <c r="D75" s="87" t="s">
        <v>14113</v>
      </c>
      <c r="E75" s="86" t="s">
        <v>14112</v>
      </c>
      <c r="F75" s="85" t="s">
        <v>14111</v>
      </c>
      <c r="G75" s="84"/>
      <c r="H75" s="84"/>
      <c r="I75" s="83"/>
    </row>
    <row r="76" spans="1:9" s="82" customFormat="1" ht="20.5">
      <c r="A76" s="89">
        <v>69</v>
      </c>
      <c r="B76" s="87" t="s">
        <v>14109</v>
      </c>
      <c r="C76" s="88" t="s">
        <v>14110</v>
      </c>
      <c r="D76" s="87" t="s">
        <v>14109</v>
      </c>
      <c r="E76" s="86" t="s">
        <v>14108</v>
      </c>
      <c r="F76" s="85" t="s">
        <v>14107</v>
      </c>
      <c r="G76" s="84"/>
      <c r="H76" s="84"/>
      <c r="I76" s="83"/>
    </row>
    <row r="77" spans="1:9" s="82" customFormat="1" ht="20.5">
      <c r="A77" s="89">
        <v>70</v>
      </c>
      <c r="B77" s="87" t="s">
        <v>14105</v>
      </c>
      <c r="C77" s="88" t="s">
        <v>14106</v>
      </c>
      <c r="D77" s="87" t="s">
        <v>14105</v>
      </c>
      <c r="E77" s="86" t="s">
        <v>14104</v>
      </c>
      <c r="F77" s="85" t="s">
        <v>14103</v>
      </c>
      <c r="G77" s="84"/>
      <c r="H77" s="84"/>
      <c r="I77" s="83"/>
    </row>
    <row r="78" spans="1:9" s="82" customFormat="1" ht="20.5">
      <c r="A78" s="89">
        <v>71</v>
      </c>
      <c r="B78" s="87" t="s">
        <v>14101</v>
      </c>
      <c r="C78" s="88" t="s">
        <v>14102</v>
      </c>
      <c r="D78" s="87" t="s">
        <v>14101</v>
      </c>
      <c r="E78" s="86" t="s">
        <v>14100</v>
      </c>
      <c r="F78" s="85" t="s">
        <v>14099</v>
      </c>
      <c r="G78" s="84"/>
      <c r="H78" s="84"/>
      <c r="I78" s="83"/>
    </row>
    <row r="79" spans="1:9" s="82" customFormat="1" ht="20.5">
      <c r="A79" s="89">
        <v>72</v>
      </c>
      <c r="B79" s="87" t="s">
        <v>14098</v>
      </c>
      <c r="C79" s="88">
        <v>3000031243</v>
      </c>
      <c r="D79" s="87" t="s">
        <v>14098</v>
      </c>
      <c r="E79" s="86" t="s">
        <v>14097</v>
      </c>
      <c r="F79" s="85" t="s">
        <v>14096</v>
      </c>
      <c r="G79" s="84"/>
      <c r="H79" s="84"/>
      <c r="I79" s="83"/>
    </row>
    <row r="80" spans="1:9" s="82" customFormat="1" ht="20.5">
      <c r="A80" s="89">
        <v>73</v>
      </c>
      <c r="B80" s="87" t="s">
        <v>14094</v>
      </c>
      <c r="C80" s="88" t="s">
        <v>14095</v>
      </c>
      <c r="D80" s="87" t="s">
        <v>14094</v>
      </c>
      <c r="E80" s="86" t="s">
        <v>14093</v>
      </c>
      <c r="F80" s="85" t="s">
        <v>14092</v>
      </c>
      <c r="G80" s="84"/>
      <c r="H80" s="84"/>
      <c r="I80" s="83"/>
    </row>
    <row r="81" spans="1:9" s="82" customFormat="1" ht="20.5">
      <c r="A81" s="89">
        <v>74</v>
      </c>
      <c r="B81" s="87" t="s">
        <v>14090</v>
      </c>
      <c r="C81" s="88" t="s">
        <v>14091</v>
      </c>
      <c r="D81" s="87" t="s">
        <v>14090</v>
      </c>
      <c r="E81" s="86" t="s">
        <v>14089</v>
      </c>
      <c r="F81" s="85" t="s">
        <v>14088</v>
      </c>
      <c r="G81" s="84"/>
      <c r="H81" s="84"/>
      <c r="I81" s="83"/>
    </row>
    <row r="82" spans="1:9" s="82" customFormat="1" ht="20.5">
      <c r="A82" s="89">
        <v>75</v>
      </c>
      <c r="B82" s="87" t="s">
        <v>14086</v>
      </c>
      <c r="C82" s="88" t="s">
        <v>14087</v>
      </c>
      <c r="D82" s="87" t="s">
        <v>14086</v>
      </c>
      <c r="E82" s="86" t="s">
        <v>14085</v>
      </c>
      <c r="F82" s="85" t="s">
        <v>14084</v>
      </c>
      <c r="G82" s="84"/>
      <c r="H82" s="84"/>
      <c r="I82" s="83"/>
    </row>
    <row r="83" spans="1:9" s="82" customFormat="1" ht="20.5">
      <c r="A83" s="89">
        <v>76</v>
      </c>
      <c r="B83" s="87" t="s">
        <v>14082</v>
      </c>
      <c r="C83" s="88" t="s">
        <v>14083</v>
      </c>
      <c r="D83" s="87" t="s">
        <v>14082</v>
      </c>
      <c r="E83" s="86" t="s">
        <v>14081</v>
      </c>
      <c r="F83" s="85" t="s">
        <v>14080</v>
      </c>
      <c r="G83" s="84"/>
      <c r="H83" s="84"/>
      <c r="I83" s="83"/>
    </row>
    <row r="84" spans="1:9" s="82" customFormat="1" ht="20.5">
      <c r="A84" s="89">
        <v>77</v>
      </c>
      <c r="B84" s="87" t="s">
        <v>14078</v>
      </c>
      <c r="C84" s="88" t="s">
        <v>14079</v>
      </c>
      <c r="D84" s="87" t="s">
        <v>14078</v>
      </c>
      <c r="E84" s="86" t="s">
        <v>14077</v>
      </c>
      <c r="F84" s="85" t="s">
        <v>14076</v>
      </c>
      <c r="G84" s="84"/>
      <c r="H84" s="84"/>
      <c r="I84" s="83"/>
    </row>
    <row r="85" spans="1:9" s="82" customFormat="1" ht="20.5">
      <c r="A85" s="89">
        <v>78</v>
      </c>
      <c r="B85" s="87" t="s">
        <v>14075</v>
      </c>
      <c r="C85" s="88">
        <v>3000006410</v>
      </c>
      <c r="D85" s="87" t="s">
        <v>14075</v>
      </c>
      <c r="E85" s="86" t="s">
        <v>14074</v>
      </c>
      <c r="F85" s="85" t="s">
        <v>14073</v>
      </c>
      <c r="G85" s="84"/>
      <c r="H85" s="84"/>
      <c r="I85" s="83"/>
    </row>
    <row r="86" spans="1:9" s="82" customFormat="1" ht="20.5">
      <c r="A86" s="89">
        <v>79</v>
      </c>
      <c r="B86" s="87" t="s">
        <v>14072</v>
      </c>
      <c r="C86" s="88">
        <v>1551200138</v>
      </c>
      <c r="D86" s="87" t="s">
        <v>14072</v>
      </c>
      <c r="E86" s="86" t="s">
        <v>14071</v>
      </c>
      <c r="F86" s="85" t="s">
        <v>14070</v>
      </c>
      <c r="G86" s="84"/>
      <c r="H86" s="84"/>
      <c r="I86" s="83"/>
    </row>
    <row r="87" spans="1:9" s="82" customFormat="1" ht="20.5">
      <c r="A87" s="89">
        <v>80</v>
      </c>
      <c r="B87" s="87" t="s">
        <v>14068</v>
      </c>
      <c r="C87" s="88" t="s">
        <v>14069</v>
      </c>
      <c r="D87" s="87" t="s">
        <v>14068</v>
      </c>
      <c r="E87" s="86" t="s">
        <v>14067</v>
      </c>
      <c r="F87" s="85" t="s">
        <v>14066</v>
      </c>
      <c r="G87" s="84"/>
      <c r="H87" s="84"/>
      <c r="I87" s="83"/>
    </row>
    <row r="88" spans="1:9" s="82" customFormat="1" ht="20.5">
      <c r="A88" s="89">
        <v>81</v>
      </c>
      <c r="B88" s="87" t="s">
        <v>14065</v>
      </c>
      <c r="C88" s="88">
        <v>1610800176</v>
      </c>
      <c r="D88" s="87" t="s">
        <v>14065</v>
      </c>
      <c r="E88" s="86" t="s">
        <v>14064</v>
      </c>
      <c r="F88" s="85" t="s">
        <v>14063</v>
      </c>
      <c r="G88" s="84"/>
      <c r="H88" s="84"/>
      <c r="I88" s="83"/>
    </row>
    <row r="89" spans="1:9" s="82" customFormat="1" ht="20.5">
      <c r="A89" s="89">
        <v>82</v>
      </c>
      <c r="B89" s="87" t="s">
        <v>14061</v>
      </c>
      <c r="C89" s="88" t="s">
        <v>14062</v>
      </c>
      <c r="D89" s="87" t="s">
        <v>14061</v>
      </c>
      <c r="E89" s="86" t="s">
        <v>14060</v>
      </c>
      <c r="F89" s="85" t="s">
        <v>14059</v>
      </c>
      <c r="G89" s="84"/>
      <c r="H89" s="84"/>
      <c r="I89" s="83"/>
    </row>
    <row r="90" spans="1:9" s="82" customFormat="1" ht="20.5">
      <c r="A90" s="89">
        <v>83</v>
      </c>
      <c r="B90" s="87" t="s">
        <v>14057</v>
      </c>
      <c r="C90" s="88" t="s">
        <v>14058</v>
      </c>
      <c r="D90" s="87" t="s">
        <v>14057</v>
      </c>
      <c r="E90" s="86" t="s">
        <v>14056</v>
      </c>
      <c r="F90" s="85" t="s">
        <v>14055</v>
      </c>
      <c r="G90" s="84"/>
      <c r="H90" s="84"/>
      <c r="I90" s="83"/>
    </row>
    <row r="91" spans="1:9" s="82" customFormat="1" ht="20.5">
      <c r="A91" s="89">
        <v>84</v>
      </c>
      <c r="B91" s="87" t="s">
        <v>14054</v>
      </c>
      <c r="C91" s="88">
        <v>1621000036</v>
      </c>
      <c r="D91" s="87" t="s">
        <v>14054</v>
      </c>
      <c r="E91" s="86" t="s">
        <v>14053</v>
      </c>
      <c r="F91" s="85" t="s">
        <v>14052</v>
      </c>
      <c r="G91" s="84"/>
      <c r="H91" s="84"/>
      <c r="I91" s="83"/>
    </row>
    <row r="92" spans="1:9" s="82" customFormat="1" ht="20.5">
      <c r="A92" s="89">
        <v>85</v>
      </c>
      <c r="B92" s="87" t="s">
        <v>14430</v>
      </c>
      <c r="C92" s="88" t="s">
        <v>14051</v>
      </c>
      <c r="D92" s="87" t="s">
        <v>14430</v>
      </c>
      <c r="E92" s="86" t="s">
        <v>14050</v>
      </c>
      <c r="F92" s="85">
        <v>420000296464</v>
      </c>
      <c r="G92" s="84"/>
      <c r="H92" s="84"/>
      <c r="I92" s="83"/>
    </row>
    <row r="93" spans="1:9" s="82" customFormat="1" ht="20.5">
      <c r="A93" s="89">
        <v>86</v>
      </c>
      <c r="B93" s="87" t="s">
        <v>14048</v>
      </c>
      <c r="C93" s="88" t="s">
        <v>14049</v>
      </c>
      <c r="D93" s="87" t="s">
        <v>14048</v>
      </c>
      <c r="E93" s="86" t="s">
        <v>14047</v>
      </c>
      <c r="F93" s="85" t="s">
        <v>14046</v>
      </c>
      <c r="G93" s="84"/>
      <c r="H93" s="84"/>
      <c r="I93" s="83"/>
    </row>
    <row r="94" spans="1:9" s="82" customFormat="1" ht="20.5">
      <c r="A94" s="89">
        <v>87</v>
      </c>
      <c r="B94" s="87" t="s">
        <v>14044</v>
      </c>
      <c r="C94" s="88" t="s">
        <v>14045</v>
      </c>
      <c r="D94" s="87" t="s">
        <v>14044</v>
      </c>
      <c r="E94" s="86" t="s">
        <v>14043</v>
      </c>
      <c r="F94" s="85">
        <v>10003035927</v>
      </c>
      <c r="G94" s="84"/>
      <c r="H94" s="84"/>
      <c r="I94" s="83"/>
    </row>
    <row r="95" spans="1:9" s="82" customFormat="1" ht="20.5">
      <c r="A95" s="89">
        <v>88</v>
      </c>
      <c r="B95" s="87" t="s">
        <v>14041</v>
      </c>
      <c r="C95" s="88" t="s">
        <v>14042</v>
      </c>
      <c r="D95" s="87" t="s">
        <v>14041</v>
      </c>
      <c r="E95" s="86" t="s">
        <v>14040</v>
      </c>
      <c r="F95" s="85">
        <v>10006357577</v>
      </c>
      <c r="G95" s="84"/>
      <c r="H95" s="84"/>
      <c r="I95" s="83"/>
    </row>
    <row r="96" spans="1:9" s="82" customFormat="1" ht="20.5">
      <c r="A96" s="89">
        <v>89</v>
      </c>
      <c r="B96" s="87" t="s">
        <v>14038</v>
      </c>
      <c r="C96" s="88" t="s">
        <v>14039</v>
      </c>
      <c r="D96" s="87" t="s">
        <v>14038</v>
      </c>
      <c r="E96" s="86" t="s">
        <v>14037</v>
      </c>
      <c r="F96" s="85">
        <v>420000315817</v>
      </c>
      <c r="G96" s="84"/>
      <c r="H96" s="84"/>
      <c r="I96" s="83"/>
    </row>
    <row r="97" spans="1:9" s="82" customFormat="1" ht="20.5">
      <c r="A97" s="89">
        <v>90</v>
      </c>
      <c r="B97" s="87" t="s">
        <v>14035</v>
      </c>
      <c r="C97" s="88" t="s">
        <v>14036</v>
      </c>
      <c r="D97" s="87" t="s">
        <v>14035</v>
      </c>
      <c r="E97" s="86" t="s">
        <v>14816</v>
      </c>
      <c r="F97" s="85">
        <v>420000256616</v>
      </c>
      <c r="G97" s="84"/>
      <c r="H97" s="84"/>
      <c r="I97" s="83"/>
    </row>
    <row r="98" spans="1:9" s="82" customFormat="1" ht="20.5">
      <c r="A98" s="89">
        <v>91</v>
      </c>
      <c r="B98" s="87" t="s">
        <v>14033</v>
      </c>
      <c r="C98" s="88" t="s">
        <v>14034</v>
      </c>
      <c r="D98" s="87" t="s">
        <v>14033</v>
      </c>
      <c r="E98" s="86" t="s">
        <v>14032</v>
      </c>
      <c r="F98" s="85">
        <v>450000256922</v>
      </c>
      <c r="G98" s="84"/>
      <c r="H98" s="84"/>
      <c r="I98" s="83"/>
    </row>
    <row r="99" spans="1:9" s="82" customFormat="1" ht="20.5">
      <c r="A99" s="89">
        <v>92</v>
      </c>
      <c r="B99" s="87" t="s">
        <v>14030</v>
      </c>
      <c r="C99" s="88" t="s">
        <v>14031</v>
      </c>
      <c r="D99" s="87" t="s">
        <v>14030</v>
      </c>
      <c r="E99" s="86" t="s">
        <v>14029</v>
      </c>
      <c r="F99" s="85">
        <v>420000321965</v>
      </c>
      <c r="G99" s="84"/>
      <c r="H99" s="84"/>
      <c r="I99" s="83"/>
    </row>
    <row r="100" spans="1:9" s="82" customFormat="1" ht="20.5">
      <c r="A100" s="89">
        <v>93</v>
      </c>
      <c r="B100" s="87" t="s">
        <v>14027</v>
      </c>
      <c r="C100" s="88" t="s">
        <v>14028</v>
      </c>
      <c r="D100" s="87" t="s">
        <v>14027</v>
      </c>
      <c r="E100" s="86" t="s">
        <v>14026</v>
      </c>
      <c r="F100" s="85">
        <v>700000059406</v>
      </c>
      <c r="G100" s="84"/>
      <c r="H100" s="84"/>
      <c r="I100" s="83"/>
    </row>
    <row r="101" spans="1:9" s="82" customFormat="1" ht="20.5">
      <c r="A101" s="89">
        <v>94</v>
      </c>
      <c r="B101" s="87" t="s">
        <v>14025</v>
      </c>
      <c r="C101" s="88">
        <v>1731200746</v>
      </c>
      <c r="D101" s="87" t="s">
        <v>14025</v>
      </c>
      <c r="E101" s="86" t="s">
        <v>14024</v>
      </c>
      <c r="F101" s="85">
        <v>10002641998</v>
      </c>
      <c r="G101" s="84"/>
      <c r="H101" s="84"/>
      <c r="I101" s="83"/>
    </row>
    <row r="102" spans="1:9" s="82" customFormat="1" ht="20.5">
      <c r="A102" s="89">
        <v>95</v>
      </c>
      <c r="B102" s="87" t="s">
        <v>14023</v>
      </c>
      <c r="C102" s="88">
        <v>2851200048</v>
      </c>
      <c r="D102" s="87" t="s">
        <v>14023</v>
      </c>
      <c r="E102" s="86" t="s">
        <v>14022</v>
      </c>
      <c r="F102" s="85" t="s">
        <v>14021</v>
      </c>
      <c r="G102" s="84"/>
      <c r="H102" s="84"/>
      <c r="I102" s="83"/>
    </row>
    <row r="103" spans="1:9" s="82" customFormat="1" ht="20.5">
      <c r="A103" s="89">
        <v>96</v>
      </c>
      <c r="B103" s="87" t="s">
        <v>14019</v>
      </c>
      <c r="C103" s="88" t="s">
        <v>14020</v>
      </c>
      <c r="D103" s="87" t="s">
        <v>14019</v>
      </c>
      <c r="E103" s="86" t="s">
        <v>14018</v>
      </c>
      <c r="F103" s="85">
        <v>10006128818</v>
      </c>
      <c r="G103" s="84"/>
      <c r="H103" s="84"/>
      <c r="I103" s="83"/>
    </row>
    <row r="104" spans="1:9" s="82" customFormat="1" ht="20.5">
      <c r="A104" s="89">
        <v>97</v>
      </c>
      <c r="B104" s="87" t="s">
        <v>14016</v>
      </c>
      <c r="C104" s="88" t="s">
        <v>14017</v>
      </c>
      <c r="D104" s="87" t="s">
        <v>14016</v>
      </c>
      <c r="E104" s="86" t="s">
        <v>14015</v>
      </c>
      <c r="F104" s="85" t="s">
        <v>14014</v>
      </c>
      <c r="G104" s="84"/>
      <c r="H104" s="84"/>
      <c r="I104" s="83"/>
    </row>
    <row r="105" spans="1:9" s="82" customFormat="1" ht="20.5">
      <c r="A105" s="89">
        <v>98</v>
      </c>
      <c r="B105" s="87" t="s">
        <v>14012</v>
      </c>
      <c r="C105" s="88" t="s">
        <v>14013</v>
      </c>
      <c r="D105" s="87" t="s">
        <v>14012</v>
      </c>
      <c r="E105" s="86" t="s">
        <v>14011</v>
      </c>
      <c r="F105" s="85">
        <v>670000128584</v>
      </c>
      <c r="G105" s="84"/>
      <c r="H105" s="84"/>
      <c r="I105" s="83"/>
    </row>
    <row r="106" spans="1:9" s="82" customFormat="1" ht="20.5">
      <c r="A106" s="89">
        <v>99</v>
      </c>
      <c r="B106" s="87" t="s">
        <v>14009</v>
      </c>
      <c r="C106" s="88" t="s">
        <v>14010</v>
      </c>
      <c r="D106" s="87" t="s">
        <v>14009</v>
      </c>
      <c r="E106" s="86" t="s">
        <v>14008</v>
      </c>
      <c r="F106" s="85">
        <v>80000828509</v>
      </c>
      <c r="G106" s="84"/>
      <c r="H106" s="84"/>
      <c r="I106" s="83"/>
    </row>
    <row r="107" spans="1:9" s="82" customFormat="1" ht="20.5">
      <c r="A107" s="89">
        <v>100</v>
      </c>
      <c r="B107" s="87" t="s">
        <v>14006</v>
      </c>
      <c r="C107" s="88" t="s">
        <v>14007</v>
      </c>
      <c r="D107" s="87" t="s">
        <v>14006</v>
      </c>
      <c r="E107" s="86" t="s">
        <v>14005</v>
      </c>
      <c r="F107" s="85">
        <v>420000357595</v>
      </c>
      <c r="G107" s="84"/>
      <c r="H107" s="84"/>
      <c r="I107" s="83"/>
    </row>
    <row r="108" spans="1:9" s="82" customFormat="1" ht="20.5">
      <c r="A108" s="89">
        <v>101</v>
      </c>
      <c r="B108" s="87" t="s">
        <v>14003</v>
      </c>
      <c r="C108" s="88" t="s">
        <v>14004</v>
      </c>
      <c r="D108" s="87" t="s">
        <v>14003</v>
      </c>
      <c r="E108" s="86" t="s">
        <v>14002</v>
      </c>
      <c r="F108" s="85">
        <v>670000125569</v>
      </c>
      <c r="G108" s="84"/>
      <c r="H108" s="84"/>
      <c r="I108" s="83"/>
    </row>
    <row r="109" spans="1:9" s="82" customFormat="1" ht="20.5">
      <c r="A109" s="89">
        <v>102</v>
      </c>
      <c r="B109" s="87" t="s">
        <v>14000</v>
      </c>
      <c r="C109" s="88" t="s">
        <v>14001</v>
      </c>
      <c r="D109" s="87" t="s">
        <v>14000</v>
      </c>
      <c r="E109" s="86" t="s">
        <v>13999</v>
      </c>
      <c r="F109" s="85">
        <v>450000013237</v>
      </c>
      <c r="G109" s="84"/>
      <c r="H109" s="84"/>
      <c r="I109" s="83"/>
    </row>
    <row r="110" spans="1:9" s="82" customFormat="1" ht="20.5">
      <c r="A110" s="89">
        <v>103</v>
      </c>
      <c r="B110" s="87" t="s">
        <v>13997</v>
      </c>
      <c r="C110" s="88" t="s">
        <v>13998</v>
      </c>
      <c r="D110" s="87" t="s">
        <v>13997</v>
      </c>
      <c r="E110" s="86" t="s">
        <v>13996</v>
      </c>
      <c r="F110" s="85" t="s">
        <v>13995</v>
      </c>
      <c r="G110" s="84"/>
      <c r="H110" s="84"/>
      <c r="I110" s="83"/>
    </row>
    <row r="111" spans="1:9" s="82" customFormat="1" ht="20.5">
      <c r="A111" s="89">
        <v>104</v>
      </c>
      <c r="B111" s="87" t="s">
        <v>13993</v>
      </c>
      <c r="C111" s="88" t="s">
        <v>13994</v>
      </c>
      <c r="D111" s="87" t="s">
        <v>13993</v>
      </c>
      <c r="E111" s="86" t="s">
        <v>13992</v>
      </c>
      <c r="F111" s="85" t="s">
        <v>13991</v>
      </c>
      <c r="G111" s="84"/>
      <c r="H111" s="84"/>
      <c r="I111" s="83"/>
    </row>
    <row r="112" spans="1:9" s="82" customFormat="1" ht="20.5">
      <c r="A112" s="89">
        <v>105</v>
      </c>
      <c r="B112" s="87" t="s">
        <v>13989</v>
      </c>
      <c r="C112" s="88" t="s">
        <v>13990</v>
      </c>
      <c r="D112" s="87" t="s">
        <v>13989</v>
      </c>
      <c r="E112" s="86" t="s">
        <v>13988</v>
      </c>
      <c r="F112" s="85" t="s">
        <v>13987</v>
      </c>
      <c r="G112" s="84"/>
      <c r="H112" s="84"/>
      <c r="I112" s="83"/>
    </row>
    <row r="113" spans="1:9" s="82" customFormat="1" ht="20.5">
      <c r="A113" s="89">
        <v>106</v>
      </c>
      <c r="B113" s="87" t="s">
        <v>13986</v>
      </c>
      <c r="C113" s="88">
        <v>3000031034</v>
      </c>
      <c r="D113" s="87" t="s">
        <v>13986</v>
      </c>
      <c r="E113" s="86" t="s">
        <v>13985</v>
      </c>
      <c r="F113" s="85" t="s">
        <v>13984</v>
      </c>
      <c r="G113" s="84"/>
      <c r="H113" s="84"/>
      <c r="I113" s="83"/>
    </row>
    <row r="114" spans="1:9" s="82" customFormat="1" ht="20.5">
      <c r="A114" s="89">
        <v>107</v>
      </c>
      <c r="B114" s="87" t="s">
        <v>13982</v>
      </c>
      <c r="C114" s="88" t="s">
        <v>13983</v>
      </c>
      <c r="D114" s="87" t="s">
        <v>13982</v>
      </c>
      <c r="E114" s="86" t="s">
        <v>13981</v>
      </c>
      <c r="F114" s="85" t="s">
        <v>13980</v>
      </c>
      <c r="G114" s="84"/>
      <c r="H114" s="84"/>
      <c r="I114" s="83"/>
    </row>
    <row r="115" spans="1:9" s="82" customFormat="1" ht="20.5">
      <c r="A115" s="89">
        <v>108</v>
      </c>
      <c r="B115" s="87" t="s">
        <v>13978</v>
      </c>
      <c r="C115" s="88" t="s">
        <v>13979</v>
      </c>
      <c r="D115" s="87" t="s">
        <v>13978</v>
      </c>
      <c r="E115" s="86" t="s">
        <v>13977</v>
      </c>
      <c r="F115" s="85" t="s">
        <v>13976</v>
      </c>
      <c r="G115" s="84"/>
      <c r="H115" s="84"/>
      <c r="I115" s="83"/>
    </row>
    <row r="116" spans="1:9" s="82" customFormat="1" ht="20.5">
      <c r="A116" s="89">
        <v>109</v>
      </c>
      <c r="B116" s="87" t="s">
        <v>13974</v>
      </c>
      <c r="C116" s="88" t="s">
        <v>13975</v>
      </c>
      <c r="D116" s="87" t="s">
        <v>13974</v>
      </c>
      <c r="E116" s="86" t="s">
        <v>13973</v>
      </c>
      <c r="F116" s="85" t="s">
        <v>13972</v>
      </c>
      <c r="G116" s="84"/>
      <c r="H116" s="84"/>
      <c r="I116" s="83"/>
    </row>
    <row r="117" spans="1:9" s="82" customFormat="1" ht="20.5">
      <c r="A117" s="89">
        <v>110</v>
      </c>
      <c r="B117" s="87" t="s">
        <v>13970</v>
      </c>
      <c r="C117" s="88" t="s">
        <v>13971</v>
      </c>
      <c r="D117" s="87" t="s">
        <v>13970</v>
      </c>
      <c r="E117" s="86" t="s">
        <v>13969</v>
      </c>
      <c r="F117" s="85" t="s">
        <v>13968</v>
      </c>
      <c r="G117" s="84"/>
      <c r="H117" s="84"/>
      <c r="I117" s="83"/>
    </row>
    <row r="118" spans="1:9" s="82" customFormat="1" ht="20.5">
      <c r="A118" s="89">
        <v>111</v>
      </c>
      <c r="B118" s="87" t="s">
        <v>1017</v>
      </c>
      <c r="C118" s="88" t="s">
        <v>13967</v>
      </c>
      <c r="D118" s="87" t="s">
        <v>1017</v>
      </c>
      <c r="E118" s="86" t="s">
        <v>1016</v>
      </c>
      <c r="F118" s="85" t="s">
        <v>13966</v>
      </c>
      <c r="G118" s="84"/>
      <c r="H118" s="84"/>
      <c r="I118" s="83"/>
    </row>
    <row r="119" spans="1:9" s="82" customFormat="1" ht="20.5">
      <c r="A119" s="89">
        <v>112</v>
      </c>
      <c r="B119" s="87" t="s">
        <v>13964</v>
      </c>
      <c r="C119" s="88" t="s">
        <v>13965</v>
      </c>
      <c r="D119" s="87" t="s">
        <v>13964</v>
      </c>
      <c r="E119" s="86" t="s">
        <v>13963</v>
      </c>
      <c r="F119" s="85" t="s">
        <v>13962</v>
      </c>
      <c r="G119" s="84"/>
      <c r="H119" s="84"/>
      <c r="I119" s="83"/>
    </row>
    <row r="120" spans="1:9" s="82" customFormat="1" ht="20.5">
      <c r="A120" s="89">
        <v>113</v>
      </c>
      <c r="B120" s="87" t="s">
        <v>13960</v>
      </c>
      <c r="C120" s="88" t="s">
        <v>13961</v>
      </c>
      <c r="D120" s="87" t="s">
        <v>13960</v>
      </c>
      <c r="E120" s="86" t="s">
        <v>13959</v>
      </c>
      <c r="F120" s="85" t="s">
        <v>13958</v>
      </c>
      <c r="G120" s="84"/>
      <c r="H120" s="84"/>
      <c r="I120" s="83"/>
    </row>
    <row r="121" spans="1:9" s="82" customFormat="1" ht="20.5">
      <c r="A121" s="89">
        <v>114</v>
      </c>
      <c r="B121" s="87" t="s">
        <v>13956</v>
      </c>
      <c r="C121" s="88" t="s">
        <v>13957</v>
      </c>
      <c r="D121" s="87" t="s">
        <v>13956</v>
      </c>
      <c r="E121" s="86" t="s">
        <v>13955</v>
      </c>
      <c r="F121" s="85" t="s">
        <v>13954</v>
      </c>
      <c r="G121" s="84"/>
      <c r="H121" s="84"/>
      <c r="I121" s="83"/>
    </row>
    <row r="122" spans="1:9" s="82" customFormat="1" ht="20.5">
      <c r="A122" s="89">
        <v>115</v>
      </c>
      <c r="B122" s="87" t="s">
        <v>13952</v>
      </c>
      <c r="C122" s="88" t="s">
        <v>13953</v>
      </c>
      <c r="D122" s="87" t="s">
        <v>13952</v>
      </c>
      <c r="E122" s="86" t="s">
        <v>13951</v>
      </c>
      <c r="F122" s="85" t="s">
        <v>13950</v>
      </c>
      <c r="G122" s="84"/>
      <c r="H122" s="84"/>
      <c r="I122" s="83"/>
    </row>
    <row r="123" spans="1:9" s="82" customFormat="1" ht="20.5">
      <c r="A123" s="89">
        <v>116</v>
      </c>
      <c r="B123" s="87" t="s">
        <v>13948</v>
      </c>
      <c r="C123" s="88" t="s">
        <v>13949</v>
      </c>
      <c r="D123" s="87" t="s">
        <v>13948</v>
      </c>
      <c r="E123" s="86" t="s">
        <v>13947</v>
      </c>
      <c r="F123" s="85" t="s">
        <v>13946</v>
      </c>
      <c r="G123" s="84"/>
      <c r="H123" s="84"/>
      <c r="I123" s="83"/>
    </row>
    <row r="124" spans="1:9" s="82" customFormat="1" ht="20.5">
      <c r="A124" s="89">
        <v>117</v>
      </c>
      <c r="B124" s="87" t="s">
        <v>13944</v>
      </c>
      <c r="C124" s="88" t="s">
        <v>13945</v>
      </c>
      <c r="D124" s="87" t="s">
        <v>13944</v>
      </c>
      <c r="E124" s="86" t="s">
        <v>13943</v>
      </c>
      <c r="F124" s="85" t="s">
        <v>13942</v>
      </c>
      <c r="G124" s="84"/>
      <c r="H124" s="84"/>
      <c r="I124" s="83"/>
    </row>
    <row r="125" spans="1:9" s="82" customFormat="1" ht="20.5">
      <c r="A125" s="89">
        <v>118</v>
      </c>
      <c r="B125" s="87" t="s">
        <v>13940</v>
      </c>
      <c r="C125" s="88" t="s">
        <v>13941</v>
      </c>
      <c r="D125" s="87" t="s">
        <v>13940</v>
      </c>
      <c r="E125" s="86" t="s">
        <v>13939</v>
      </c>
      <c r="F125" s="85" t="s">
        <v>13938</v>
      </c>
      <c r="G125" s="84"/>
      <c r="H125" s="84"/>
      <c r="I125" s="83"/>
    </row>
    <row r="126" spans="1:9" s="82" customFormat="1" ht="20.5">
      <c r="A126" s="89">
        <v>119</v>
      </c>
      <c r="B126" s="87" t="s">
        <v>13936</v>
      </c>
      <c r="C126" s="88" t="s">
        <v>13937</v>
      </c>
      <c r="D126" s="87" t="s">
        <v>13936</v>
      </c>
      <c r="E126" s="86" t="s">
        <v>13935</v>
      </c>
      <c r="F126" s="85" t="s">
        <v>13934</v>
      </c>
      <c r="G126" s="84"/>
      <c r="H126" s="84"/>
      <c r="I126" s="83"/>
    </row>
    <row r="127" spans="1:9" s="82" customFormat="1" ht="20.5">
      <c r="A127" s="89">
        <v>120</v>
      </c>
      <c r="B127" s="87" t="s">
        <v>13932</v>
      </c>
      <c r="C127" s="88" t="s">
        <v>13933</v>
      </c>
      <c r="D127" s="87" t="s">
        <v>13932</v>
      </c>
      <c r="E127" s="86" t="s">
        <v>13931</v>
      </c>
      <c r="F127" s="85" t="s">
        <v>13930</v>
      </c>
      <c r="G127" s="84"/>
      <c r="H127" s="84"/>
      <c r="I127" s="83"/>
    </row>
    <row r="128" spans="1:9" s="82" customFormat="1" ht="20.5">
      <c r="A128" s="89">
        <v>121</v>
      </c>
      <c r="B128" s="87" t="s">
        <v>13928</v>
      </c>
      <c r="C128" s="88" t="s">
        <v>13929</v>
      </c>
      <c r="D128" s="87" t="s">
        <v>13928</v>
      </c>
      <c r="E128" s="86" t="s">
        <v>13927</v>
      </c>
      <c r="F128" s="85" t="s">
        <v>13926</v>
      </c>
      <c r="G128" s="84"/>
      <c r="H128" s="84"/>
      <c r="I128" s="83"/>
    </row>
    <row r="129" spans="1:9" s="82" customFormat="1" ht="20.5">
      <c r="A129" s="89">
        <v>122</v>
      </c>
      <c r="B129" s="87" t="s">
        <v>13924</v>
      </c>
      <c r="C129" s="88" t="s">
        <v>13925</v>
      </c>
      <c r="D129" s="87" t="s">
        <v>13924</v>
      </c>
      <c r="E129" s="86" t="s">
        <v>13923</v>
      </c>
      <c r="F129" s="85" t="s">
        <v>13922</v>
      </c>
      <c r="G129" s="84"/>
      <c r="H129" s="84"/>
      <c r="I129" s="83"/>
    </row>
    <row r="130" spans="1:9" s="82" customFormat="1" ht="20.5">
      <c r="A130" s="89">
        <v>123</v>
      </c>
      <c r="B130" s="87" t="s">
        <v>13920</v>
      </c>
      <c r="C130" s="88" t="s">
        <v>13921</v>
      </c>
      <c r="D130" s="87" t="s">
        <v>13920</v>
      </c>
      <c r="E130" s="86" t="s">
        <v>13919</v>
      </c>
      <c r="F130" s="85" t="s">
        <v>13918</v>
      </c>
      <c r="G130" s="84"/>
      <c r="H130" s="84"/>
      <c r="I130" s="83"/>
    </row>
    <row r="131" spans="1:9" s="82" customFormat="1" ht="20.5">
      <c r="A131" s="89">
        <v>124</v>
      </c>
      <c r="B131" s="87" t="s">
        <v>13916</v>
      </c>
      <c r="C131" s="88" t="s">
        <v>13917</v>
      </c>
      <c r="D131" s="87" t="s">
        <v>13916</v>
      </c>
      <c r="E131" s="86" t="s">
        <v>13915</v>
      </c>
      <c r="F131" s="85" t="s">
        <v>13914</v>
      </c>
      <c r="G131" s="84"/>
      <c r="H131" s="84"/>
      <c r="I131" s="83"/>
    </row>
    <row r="132" spans="1:9" s="82" customFormat="1" ht="20.5">
      <c r="A132" s="89">
        <v>125</v>
      </c>
      <c r="B132" s="87" t="s">
        <v>13912</v>
      </c>
      <c r="C132" s="88" t="s">
        <v>13913</v>
      </c>
      <c r="D132" s="87" t="s">
        <v>13912</v>
      </c>
      <c r="E132" s="86" t="s">
        <v>13911</v>
      </c>
      <c r="F132" s="85" t="s">
        <v>13910</v>
      </c>
      <c r="G132" s="84"/>
      <c r="H132" s="84"/>
      <c r="I132" s="83"/>
    </row>
    <row r="133" spans="1:9" s="82" customFormat="1" ht="20.5">
      <c r="A133" s="89">
        <v>126</v>
      </c>
      <c r="B133" s="87" t="s">
        <v>13908</v>
      </c>
      <c r="C133" s="88" t="s">
        <v>13909</v>
      </c>
      <c r="D133" s="87" t="s">
        <v>13908</v>
      </c>
      <c r="E133" s="86" t="s">
        <v>13907</v>
      </c>
      <c r="F133" s="85" t="s">
        <v>13906</v>
      </c>
      <c r="G133" s="84"/>
      <c r="H133" s="84"/>
      <c r="I133" s="83"/>
    </row>
    <row r="134" spans="1:9" s="82" customFormat="1" ht="20.5">
      <c r="A134" s="89">
        <v>127</v>
      </c>
      <c r="B134" s="87" t="s">
        <v>13904</v>
      </c>
      <c r="C134" s="88" t="s">
        <v>13905</v>
      </c>
      <c r="D134" s="87" t="s">
        <v>13904</v>
      </c>
      <c r="E134" s="86" t="s">
        <v>13903</v>
      </c>
      <c r="F134" s="85" t="s">
        <v>13902</v>
      </c>
      <c r="G134" s="84"/>
      <c r="H134" s="84"/>
      <c r="I134" s="83"/>
    </row>
    <row r="135" spans="1:9" s="82" customFormat="1" ht="20.5">
      <c r="A135" s="89">
        <v>128</v>
      </c>
      <c r="B135" s="87" t="s">
        <v>13900</v>
      </c>
      <c r="C135" s="88" t="s">
        <v>13901</v>
      </c>
      <c r="D135" s="87" t="s">
        <v>13900</v>
      </c>
      <c r="E135" s="86" t="s">
        <v>13899</v>
      </c>
      <c r="F135" s="85" t="s">
        <v>13898</v>
      </c>
      <c r="G135" s="84"/>
      <c r="H135" s="84"/>
      <c r="I135" s="83"/>
    </row>
    <row r="136" spans="1:9" s="82" customFormat="1" ht="20.5">
      <c r="A136" s="89">
        <v>129</v>
      </c>
      <c r="B136" s="87" t="s">
        <v>13896</v>
      </c>
      <c r="C136" s="88" t="s">
        <v>13897</v>
      </c>
      <c r="D136" s="87" t="s">
        <v>13896</v>
      </c>
      <c r="E136" s="86" t="s">
        <v>13895</v>
      </c>
      <c r="F136" s="85" t="s">
        <v>13894</v>
      </c>
      <c r="G136" s="84"/>
      <c r="H136" s="84"/>
      <c r="I136" s="83"/>
    </row>
    <row r="137" spans="1:9" s="82" customFormat="1" ht="20.5">
      <c r="A137" s="89">
        <v>130</v>
      </c>
      <c r="B137" s="87" t="s">
        <v>13892</v>
      </c>
      <c r="C137" s="88" t="s">
        <v>13893</v>
      </c>
      <c r="D137" s="87" t="s">
        <v>13892</v>
      </c>
      <c r="E137" s="86" t="s">
        <v>13891</v>
      </c>
      <c r="F137" s="85" t="s">
        <v>13890</v>
      </c>
      <c r="G137" s="84"/>
      <c r="H137" s="84"/>
      <c r="I137" s="83"/>
    </row>
    <row r="138" spans="1:9" s="82" customFormat="1" ht="20.5">
      <c r="A138" s="89">
        <v>131</v>
      </c>
      <c r="B138" s="87" t="s">
        <v>13888</v>
      </c>
      <c r="C138" s="88" t="s">
        <v>13889</v>
      </c>
      <c r="D138" s="87" t="s">
        <v>13888</v>
      </c>
      <c r="E138" s="86" t="s">
        <v>13887</v>
      </c>
      <c r="F138" s="85" t="s">
        <v>13886</v>
      </c>
      <c r="G138" s="84"/>
      <c r="H138" s="84"/>
      <c r="I138" s="83"/>
    </row>
    <row r="139" spans="1:9" s="82" customFormat="1" ht="20.5">
      <c r="A139" s="89">
        <v>132</v>
      </c>
      <c r="B139" s="87" t="s">
        <v>13884</v>
      </c>
      <c r="C139" s="88" t="s">
        <v>13885</v>
      </c>
      <c r="D139" s="87" t="s">
        <v>13884</v>
      </c>
      <c r="E139" s="86" t="s">
        <v>13883</v>
      </c>
      <c r="F139" s="85" t="s">
        <v>13882</v>
      </c>
      <c r="G139" s="84"/>
      <c r="H139" s="84"/>
      <c r="I139" s="83"/>
    </row>
    <row r="140" spans="1:9" s="82" customFormat="1" ht="20.5">
      <c r="A140" s="89">
        <v>133</v>
      </c>
      <c r="B140" s="87" t="s">
        <v>13880</v>
      </c>
      <c r="C140" s="88" t="s">
        <v>13881</v>
      </c>
      <c r="D140" s="87" t="s">
        <v>13880</v>
      </c>
      <c r="E140" s="86" t="s">
        <v>13879</v>
      </c>
      <c r="F140" s="85" t="s">
        <v>13878</v>
      </c>
      <c r="G140" s="84"/>
      <c r="H140" s="84"/>
      <c r="I140" s="83"/>
    </row>
    <row r="141" spans="1:9" s="82" customFormat="1" ht="20.5">
      <c r="A141" s="89">
        <v>134</v>
      </c>
      <c r="B141" s="87" t="s">
        <v>13876</v>
      </c>
      <c r="C141" s="88" t="s">
        <v>13877</v>
      </c>
      <c r="D141" s="87" t="s">
        <v>13876</v>
      </c>
      <c r="E141" s="86" t="s">
        <v>13875</v>
      </c>
      <c r="F141" s="85" t="s">
        <v>13874</v>
      </c>
      <c r="G141" s="84"/>
      <c r="H141" s="84"/>
      <c r="I141" s="83"/>
    </row>
    <row r="142" spans="1:9" s="82" customFormat="1" ht="20.5">
      <c r="A142" s="89">
        <v>135</v>
      </c>
      <c r="B142" s="87" t="s">
        <v>13872</v>
      </c>
      <c r="C142" s="88" t="s">
        <v>13873</v>
      </c>
      <c r="D142" s="87" t="s">
        <v>13872</v>
      </c>
      <c r="E142" s="86" t="s">
        <v>13871</v>
      </c>
      <c r="F142" s="85" t="s">
        <v>13870</v>
      </c>
      <c r="G142" s="84"/>
      <c r="H142" s="84"/>
      <c r="I142" s="83"/>
    </row>
    <row r="143" spans="1:9" s="82" customFormat="1" ht="20.5">
      <c r="A143" s="89">
        <v>136</v>
      </c>
      <c r="B143" s="87" t="s">
        <v>13868</v>
      </c>
      <c r="C143" s="88" t="s">
        <v>13869</v>
      </c>
      <c r="D143" s="87" t="s">
        <v>13868</v>
      </c>
      <c r="E143" s="86" t="s">
        <v>13867</v>
      </c>
      <c r="F143" s="85" t="s">
        <v>13866</v>
      </c>
      <c r="G143" s="84"/>
      <c r="H143" s="84"/>
      <c r="I143" s="83"/>
    </row>
    <row r="144" spans="1:9" s="82" customFormat="1" ht="20.5">
      <c r="A144" s="89">
        <v>137</v>
      </c>
      <c r="B144" s="87" t="s">
        <v>13864</v>
      </c>
      <c r="C144" s="88" t="s">
        <v>13865</v>
      </c>
      <c r="D144" s="87" t="s">
        <v>13864</v>
      </c>
      <c r="E144" s="86" t="s">
        <v>13863</v>
      </c>
      <c r="F144" s="85" t="s">
        <v>13862</v>
      </c>
      <c r="G144" s="84"/>
      <c r="H144" s="84"/>
      <c r="I144" s="83"/>
    </row>
    <row r="145" spans="1:9" s="82" customFormat="1" ht="20.5">
      <c r="A145" s="89">
        <v>138</v>
      </c>
      <c r="B145" s="87" t="s">
        <v>13860</v>
      </c>
      <c r="C145" s="88" t="s">
        <v>13861</v>
      </c>
      <c r="D145" s="87" t="s">
        <v>13860</v>
      </c>
      <c r="E145" s="86" t="s">
        <v>13859</v>
      </c>
      <c r="F145" s="85" t="s">
        <v>13858</v>
      </c>
      <c r="G145" s="84"/>
      <c r="H145" s="84"/>
      <c r="I145" s="83"/>
    </row>
    <row r="146" spans="1:9" s="82" customFormat="1" ht="20.5">
      <c r="A146" s="89">
        <v>139</v>
      </c>
      <c r="B146" s="87" t="s">
        <v>13856</v>
      </c>
      <c r="C146" s="88" t="s">
        <v>13857</v>
      </c>
      <c r="D146" s="87" t="s">
        <v>13856</v>
      </c>
      <c r="E146" s="86" t="s">
        <v>13855</v>
      </c>
      <c r="F146" s="85" t="s">
        <v>13854</v>
      </c>
      <c r="G146" s="84"/>
      <c r="H146" s="84"/>
      <c r="I146" s="83"/>
    </row>
    <row r="147" spans="1:9" s="82" customFormat="1" ht="20.5">
      <c r="A147" s="89">
        <v>140</v>
      </c>
      <c r="B147" s="87" t="s">
        <v>13852</v>
      </c>
      <c r="C147" s="88" t="s">
        <v>13853</v>
      </c>
      <c r="D147" s="87" t="s">
        <v>13852</v>
      </c>
      <c r="E147" s="86" t="s">
        <v>13851</v>
      </c>
      <c r="F147" s="85" t="s">
        <v>13850</v>
      </c>
      <c r="G147" s="84"/>
      <c r="H147" s="84"/>
      <c r="I147" s="83"/>
    </row>
    <row r="148" spans="1:9" s="82" customFormat="1" ht="20.5">
      <c r="A148" s="89">
        <v>141</v>
      </c>
      <c r="B148" s="87" t="s">
        <v>13849</v>
      </c>
      <c r="C148" s="88">
        <v>3000031172</v>
      </c>
      <c r="D148" s="87" t="s">
        <v>13849</v>
      </c>
      <c r="E148" s="86" t="s">
        <v>13848</v>
      </c>
      <c r="F148" s="85" t="s">
        <v>13847</v>
      </c>
      <c r="G148" s="84"/>
      <c r="H148" s="84"/>
      <c r="I148" s="83"/>
    </row>
    <row r="149" spans="1:9" s="82" customFormat="1" ht="20.5">
      <c r="A149" s="89">
        <v>142</v>
      </c>
      <c r="B149" s="87" t="s">
        <v>13845</v>
      </c>
      <c r="C149" s="88" t="s">
        <v>13846</v>
      </c>
      <c r="D149" s="87" t="s">
        <v>13845</v>
      </c>
      <c r="E149" s="86" t="s">
        <v>13844</v>
      </c>
      <c r="F149" s="85" t="s">
        <v>13843</v>
      </c>
      <c r="G149" s="84"/>
      <c r="H149" s="84"/>
      <c r="I149" s="83"/>
    </row>
    <row r="150" spans="1:9" s="82" customFormat="1" ht="20.5">
      <c r="A150" s="89">
        <v>143</v>
      </c>
      <c r="B150" s="87" t="s">
        <v>13841</v>
      </c>
      <c r="C150" s="88" t="s">
        <v>13842</v>
      </c>
      <c r="D150" s="87" t="s">
        <v>13841</v>
      </c>
      <c r="E150" s="86" t="s">
        <v>13840</v>
      </c>
      <c r="F150" s="85" t="s">
        <v>13839</v>
      </c>
      <c r="G150" s="84"/>
      <c r="H150" s="84"/>
      <c r="I150" s="83"/>
    </row>
    <row r="151" spans="1:9" s="82" customFormat="1" ht="20.5">
      <c r="A151" s="89">
        <v>144</v>
      </c>
      <c r="B151" s="87" t="s">
        <v>13837</v>
      </c>
      <c r="C151" s="88" t="s">
        <v>13838</v>
      </c>
      <c r="D151" s="87" t="s">
        <v>13837</v>
      </c>
      <c r="E151" s="86" t="s">
        <v>13836</v>
      </c>
      <c r="F151" s="85" t="s">
        <v>13835</v>
      </c>
      <c r="G151" s="84"/>
      <c r="H151" s="84"/>
      <c r="I151" s="83"/>
    </row>
    <row r="152" spans="1:9" s="82" customFormat="1" ht="20.5">
      <c r="A152" s="89">
        <v>145</v>
      </c>
      <c r="B152" s="87" t="s">
        <v>13833</v>
      </c>
      <c r="C152" s="88" t="s">
        <v>13834</v>
      </c>
      <c r="D152" s="87" t="s">
        <v>13833</v>
      </c>
      <c r="E152" s="86" t="s">
        <v>13832</v>
      </c>
      <c r="F152" s="85" t="s">
        <v>13831</v>
      </c>
      <c r="G152" s="84"/>
      <c r="H152" s="84"/>
      <c r="I152" s="83"/>
    </row>
    <row r="153" spans="1:9" s="82" customFormat="1" ht="20.5">
      <c r="A153" s="89">
        <v>146</v>
      </c>
      <c r="B153" s="87" t="s">
        <v>13829</v>
      </c>
      <c r="C153" s="88" t="s">
        <v>13830</v>
      </c>
      <c r="D153" s="87" t="s">
        <v>13829</v>
      </c>
      <c r="E153" s="86" t="s">
        <v>13828</v>
      </c>
      <c r="F153" s="85" t="s">
        <v>13827</v>
      </c>
      <c r="G153" s="84"/>
      <c r="H153" s="84"/>
      <c r="I153" s="83"/>
    </row>
    <row r="154" spans="1:9" s="82" customFormat="1" ht="20.5">
      <c r="A154" s="89">
        <v>147</v>
      </c>
      <c r="B154" s="87" t="s">
        <v>13825</v>
      </c>
      <c r="C154" s="88" t="s">
        <v>13826</v>
      </c>
      <c r="D154" s="87" t="s">
        <v>13825</v>
      </c>
      <c r="E154" s="86" t="s">
        <v>13824</v>
      </c>
      <c r="F154" s="85" t="s">
        <v>13823</v>
      </c>
      <c r="G154" s="84"/>
      <c r="H154" s="84"/>
      <c r="I154" s="83"/>
    </row>
    <row r="155" spans="1:9" s="82" customFormat="1" ht="20.5">
      <c r="A155" s="89">
        <v>148</v>
      </c>
      <c r="B155" s="87" t="s">
        <v>13821</v>
      </c>
      <c r="C155" s="88" t="s">
        <v>13822</v>
      </c>
      <c r="D155" s="87" t="s">
        <v>13821</v>
      </c>
      <c r="E155" s="86" t="s">
        <v>13820</v>
      </c>
      <c r="F155" s="85" t="s">
        <v>13819</v>
      </c>
      <c r="G155" s="84"/>
      <c r="H155" s="84"/>
      <c r="I155" s="83"/>
    </row>
    <row r="156" spans="1:9" s="82" customFormat="1" ht="20.5">
      <c r="A156" s="89">
        <v>149</v>
      </c>
      <c r="B156" s="87" t="s">
        <v>13817</v>
      </c>
      <c r="C156" s="88" t="s">
        <v>13818</v>
      </c>
      <c r="D156" s="87" t="s">
        <v>13817</v>
      </c>
      <c r="E156" s="86" t="s">
        <v>13816</v>
      </c>
      <c r="F156" s="85" t="s">
        <v>13815</v>
      </c>
      <c r="G156" s="84"/>
      <c r="H156" s="84"/>
      <c r="I156" s="83"/>
    </row>
    <row r="157" spans="1:9" s="82" customFormat="1" ht="20.5">
      <c r="A157" s="89">
        <v>150</v>
      </c>
      <c r="B157" s="87" t="s">
        <v>13813</v>
      </c>
      <c r="C157" s="88" t="s">
        <v>13814</v>
      </c>
      <c r="D157" s="87" t="s">
        <v>13813</v>
      </c>
      <c r="E157" s="86" t="s">
        <v>13812</v>
      </c>
      <c r="F157" s="85" t="s">
        <v>13811</v>
      </c>
      <c r="G157" s="84"/>
      <c r="H157" s="84"/>
      <c r="I157" s="83"/>
    </row>
    <row r="158" spans="1:9" s="82" customFormat="1" ht="20.5">
      <c r="A158" s="89">
        <v>151</v>
      </c>
      <c r="B158" s="87" t="s">
        <v>13809</v>
      </c>
      <c r="C158" s="88" t="s">
        <v>13810</v>
      </c>
      <c r="D158" s="87" t="s">
        <v>13809</v>
      </c>
      <c r="E158" s="86" t="s">
        <v>13808</v>
      </c>
      <c r="F158" s="85" t="s">
        <v>13807</v>
      </c>
      <c r="G158" s="84"/>
      <c r="H158" s="84"/>
      <c r="I158" s="83"/>
    </row>
    <row r="159" spans="1:9" s="82" customFormat="1" ht="20.5">
      <c r="A159" s="89">
        <v>152</v>
      </c>
      <c r="B159" s="87" t="s">
        <v>13805</v>
      </c>
      <c r="C159" s="88" t="s">
        <v>13806</v>
      </c>
      <c r="D159" s="87" t="s">
        <v>13805</v>
      </c>
      <c r="E159" s="86" t="s">
        <v>13804</v>
      </c>
      <c r="F159" s="85" t="s">
        <v>13803</v>
      </c>
      <c r="G159" s="84"/>
      <c r="H159" s="84"/>
      <c r="I159" s="83"/>
    </row>
    <row r="160" spans="1:9" s="82" customFormat="1" ht="20.5">
      <c r="A160" s="89">
        <v>153</v>
      </c>
      <c r="B160" s="87" t="s">
        <v>13802</v>
      </c>
      <c r="C160" s="88">
        <v>2591200215</v>
      </c>
      <c r="D160" s="87" t="s">
        <v>13802</v>
      </c>
      <c r="E160" s="86" t="s">
        <v>13801</v>
      </c>
      <c r="F160" s="85" t="s">
        <v>13800</v>
      </c>
      <c r="G160" s="84"/>
      <c r="H160" s="84"/>
      <c r="I160" s="83"/>
    </row>
    <row r="161" spans="1:9" s="82" customFormat="1" ht="20.5">
      <c r="A161" s="89">
        <v>154</v>
      </c>
      <c r="B161" s="87" t="s">
        <v>13799</v>
      </c>
      <c r="C161" s="88">
        <v>1592000104</v>
      </c>
      <c r="D161" s="87" t="s">
        <v>13799</v>
      </c>
      <c r="E161" s="86" t="s">
        <v>13798</v>
      </c>
      <c r="F161" s="85" t="s">
        <v>13797</v>
      </c>
      <c r="G161" s="84"/>
      <c r="H161" s="84"/>
      <c r="I161" s="83"/>
    </row>
    <row r="162" spans="1:9" s="82" customFormat="1" ht="20.5">
      <c r="A162" s="89">
        <v>155</v>
      </c>
      <c r="B162" s="87" t="s">
        <v>13795</v>
      </c>
      <c r="C162" s="88" t="s">
        <v>13796</v>
      </c>
      <c r="D162" s="87" t="s">
        <v>13795</v>
      </c>
      <c r="E162" s="86" t="s">
        <v>13794</v>
      </c>
      <c r="F162" s="85" t="s">
        <v>13793</v>
      </c>
      <c r="G162" s="84"/>
      <c r="H162" s="84"/>
      <c r="I162" s="83"/>
    </row>
    <row r="163" spans="1:9" s="82" customFormat="1" ht="20.5">
      <c r="A163" s="89">
        <v>156</v>
      </c>
      <c r="B163" s="87" t="s">
        <v>13792</v>
      </c>
      <c r="C163" s="88">
        <v>1610400020</v>
      </c>
      <c r="D163" s="87" t="s">
        <v>13792</v>
      </c>
      <c r="E163" s="86" t="s">
        <v>13791</v>
      </c>
      <c r="F163" s="85" t="s">
        <v>13790</v>
      </c>
      <c r="G163" s="84"/>
      <c r="H163" s="84"/>
      <c r="I163" s="83"/>
    </row>
    <row r="164" spans="1:9" s="82" customFormat="1" ht="20.5">
      <c r="A164" s="89">
        <v>157</v>
      </c>
      <c r="B164" s="87" t="s">
        <v>13789</v>
      </c>
      <c r="C164" s="88">
        <v>1621400148</v>
      </c>
      <c r="D164" s="87" t="s">
        <v>13789</v>
      </c>
      <c r="E164" s="86" t="s">
        <v>13788</v>
      </c>
      <c r="F164" s="85" t="s">
        <v>13787</v>
      </c>
      <c r="G164" s="84"/>
      <c r="H164" s="84"/>
      <c r="I164" s="83"/>
    </row>
    <row r="165" spans="1:9" s="82" customFormat="1" ht="20.5">
      <c r="A165" s="89">
        <v>158</v>
      </c>
      <c r="B165" s="87" t="s">
        <v>13786</v>
      </c>
      <c r="C165" s="88">
        <v>1621400075</v>
      </c>
      <c r="D165" s="87" t="s">
        <v>13786</v>
      </c>
      <c r="E165" s="86" t="s">
        <v>13785</v>
      </c>
      <c r="F165" s="85" t="s">
        <v>13784</v>
      </c>
      <c r="G165" s="84"/>
      <c r="H165" s="84"/>
      <c r="I165" s="83"/>
    </row>
    <row r="166" spans="1:9" s="82" customFormat="1" ht="20.5">
      <c r="A166" s="89">
        <v>159</v>
      </c>
      <c r="B166" s="87" t="s">
        <v>13783</v>
      </c>
      <c r="C166" s="88">
        <v>2621400008</v>
      </c>
      <c r="D166" s="87" t="s">
        <v>13783</v>
      </c>
      <c r="E166" s="86" t="s">
        <v>13782</v>
      </c>
      <c r="F166" s="85" t="s">
        <v>13781</v>
      </c>
      <c r="G166" s="84"/>
      <c r="H166" s="84"/>
      <c r="I166" s="83"/>
    </row>
    <row r="167" spans="1:9" s="82" customFormat="1" ht="20.5">
      <c r="A167" s="89">
        <v>160</v>
      </c>
      <c r="B167" s="87" t="s">
        <v>13779</v>
      </c>
      <c r="C167" s="88" t="s">
        <v>13780</v>
      </c>
      <c r="D167" s="87" t="s">
        <v>13779</v>
      </c>
      <c r="E167" s="86" t="s">
        <v>13778</v>
      </c>
      <c r="F167" s="85" t="s">
        <v>13777</v>
      </c>
      <c r="G167" s="84"/>
      <c r="H167" s="84"/>
      <c r="I167" s="83"/>
    </row>
    <row r="168" spans="1:9" s="82" customFormat="1" ht="20.5">
      <c r="A168" s="89">
        <v>161</v>
      </c>
      <c r="B168" s="87" t="s">
        <v>13776</v>
      </c>
      <c r="C168" s="88">
        <v>1620500114</v>
      </c>
      <c r="D168" s="87" t="s">
        <v>13776</v>
      </c>
      <c r="E168" s="86" t="s">
        <v>13775</v>
      </c>
      <c r="F168" s="85">
        <v>10002664491</v>
      </c>
      <c r="G168" s="84"/>
      <c r="H168" s="84"/>
      <c r="I168" s="83"/>
    </row>
    <row r="169" spans="1:9" s="82" customFormat="1" ht="20.5">
      <c r="A169" s="89">
        <v>162</v>
      </c>
      <c r="B169" s="87" t="s">
        <v>13774</v>
      </c>
      <c r="C169" s="88">
        <v>1621000001</v>
      </c>
      <c r="D169" s="87" t="s">
        <v>13774</v>
      </c>
      <c r="E169" s="86" t="s">
        <v>13773</v>
      </c>
      <c r="F169" s="85" t="s">
        <v>13772</v>
      </c>
      <c r="G169" s="84"/>
      <c r="H169" s="84"/>
      <c r="I169" s="83"/>
    </row>
    <row r="170" spans="1:9" s="82" customFormat="1" ht="20.5">
      <c r="A170" s="89">
        <v>163</v>
      </c>
      <c r="B170" s="87" t="s">
        <v>13770</v>
      </c>
      <c r="C170" s="88" t="s">
        <v>13771</v>
      </c>
      <c r="D170" s="87" t="s">
        <v>13770</v>
      </c>
      <c r="E170" s="86" t="s">
        <v>13769</v>
      </c>
      <c r="F170" s="85">
        <v>480000445322</v>
      </c>
      <c r="G170" s="84"/>
      <c r="H170" s="84"/>
      <c r="I170" s="83"/>
    </row>
    <row r="171" spans="1:9" s="82" customFormat="1" ht="20.5">
      <c r="A171" s="89">
        <v>164</v>
      </c>
      <c r="B171" s="87" t="s">
        <v>13767</v>
      </c>
      <c r="C171" s="88" t="s">
        <v>13768</v>
      </c>
      <c r="D171" s="87" t="s">
        <v>13767</v>
      </c>
      <c r="E171" s="86" t="s">
        <v>13766</v>
      </c>
      <c r="F171" s="85">
        <v>660000057231</v>
      </c>
      <c r="G171" s="84"/>
      <c r="H171" s="84"/>
      <c r="I171" s="83"/>
    </row>
    <row r="172" spans="1:9" s="82" customFormat="1" ht="20.5">
      <c r="A172" s="89">
        <v>165</v>
      </c>
      <c r="B172" s="87" t="s">
        <v>13764</v>
      </c>
      <c r="C172" s="88" t="s">
        <v>13765</v>
      </c>
      <c r="D172" s="87" t="s">
        <v>13764</v>
      </c>
      <c r="E172" s="86" t="s">
        <v>13763</v>
      </c>
      <c r="F172" s="85">
        <v>600000264528</v>
      </c>
      <c r="G172" s="84"/>
      <c r="H172" s="84"/>
      <c r="I172" s="83"/>
    </row>
    <row r="173" spans="1:9" s="82" customFormat="1" ht="20.5">
      <c r="A173" s="89">
        <v>166</v>
      </c>
      <c r="B173" s="87" t="s">
        <v>13761</v>
      </c>
      <c r="C173" s="88" t="s">
        <v>13762</v>
      </c>
      <c r="D173" s="87" t="s">
        <v>13761</v>
      </c>
      <c r="E173" s="86" t="s">
        <v>13760</v>
      </c>
      <c r="F173" s="85">
        <v>10006426471</v>
      </c>
      <c r="G173" s="84"/>
      <c r="H173" s="84"/>
      <c r="I173" s="83"/>
    </row>
    <row r="174" spans="1:9" s="82" customFormat="1" ht="20.5">
      <c r="A174" s="89">
        <v>167</v>
      </c>
      <c r="B174" s="87" t="s">
        <v>13758</v>
      </c>
      <c r="C174" s="88" t="s">
        <v>13759</v>
      </c>
      <c r="D174" s="87" t="s">
        <v>13758</v>
      </c>
      <c r="E174" s="86" t="s">
        <v>13757</v>
      </c>
      <c r="F174" s="85">
        <v>110000407558</v>
      </c>
      <c r="G174" s="84"/>
      <c r="H174" s="84"/>
      <c r="I174" s="83"/>
    </row>
    <row r="175" spans="1:9" s="82" customFormat="1" ht="20.5">
      <c r="A175" s="89">
        <v>168</v>
      </c>
      <c r="B175" s="87" t="s">
        <v>13755</v>
      </c>
      <c r="C175" s="88" t="s">
        <v>13756</v>
      </c>
      <c r="D175" s="87" t="s">
        <v>13755</v>
      </c>
      <c r="E175" s="86" t="s">
        <v>13754</v>
      </c>
      <c r="F175" s="85">
        <v>700000030726</v>
      </c>
      <c r="G175" s="84"/>
      <c r="H175" s="84"/>
      <c r="I175" s="83"/>
    </row>
    <row r="176" spans="1:9" s="82" customFormat="1" ht="20.5">
      <c r="A176" s="89">
        <v>169</v>
      </c>
      <c r="B176" s="87" t="s">
        <v>13753</v>
      </c>
      <c r="C176" s="88">
        <v>1640700107</v>
      </c>
      <c r="D176" s="87" t="s">
        <v>13753</v>
      </c>
      <c r="E176" s="86" t="s">
        <v>13752</v>
      </c>
      <c r="F176" s="85" t="s">
        <v>13751</v>
      </c>
      <c r="G176" s="84"/>
      <c r="H176" s="84"/>
      <c r="I176" s="83"/>
    </row>
    <row r="177" spans="1:9" s="82" customFormat="1" ht="20.5">
      <c r="A177" s="89">
        <v>170</v>
      </c>
      <c r="B177" s="87" t="s">
        <v>13750</v>
      </c>
      <c r="C177" s="88">
        <v>1880100059</v>
      </c>
      <c r="D177" s="87" t="s">
        <v>13750</v>
      </c>
      <c r="E177" s="86" t="s">
        <v>13749</v>
      </c>
      <c r="F177" s="85" t="s">
        <v>13748</v>
      </c>
      <c r="G177" s="84"/>
      <c r="H177" s="84"/>
      <c r="I177" s="83"/>
    </row>
    <row r="178" spans="1:9" s="82" customFormat="1" ht="20.5">
      <c r="A178" s="89">
        <v>171</v>
      </c>
      <c r="B178" s="87" t="s">
        <v>13746</v>
      </c>
      <c r="C178" s="88" t="s">
        <v>13747</v>
      </c>
      <c r="D178" s="87" t="s">
        <v>13746</v>
      </c>
      <c r="E178" s="86" t="s">
        <v>13745</v>
      </c>
      <c r="F178" s="85" t="s">
        <v>13744</v>
      </c>
      <c r="G178" s="84"/>
      <c r="H178" s="84"/>
      <c r="I178" s="83"/>
    </row>
    <row r="179" spans="1:9" s="82" customFormat="1" ht="20.5">
      <c r="A179" s="89">
        <v>172</v>
      </c>
      <c r="B179" s="87" t="s">
        <v>13742</v>
      </c>
      <c r="C179" s="88" t="s">
        <v>13743</v>
      </c>
      <c r="D179" s="87" t="s">
        <v>13742</v>
      </c>
      <c r="E179" s="86" t="s">
        <v>13741</v>
      </c>
      <c r="F179" s="85" t="s">
        <v>13740</v>
      </c>
      <c r="G179" s="84"/>
      <c r="H179" s="84"/>
      <c r="I179" s="83"/>
    </row>
    <row r="180" spans="1:9" s="82" customFormat="1" ht="20.5">
      <c r="A180" s="89">
        <v>173</v>
      </c>
      <c r="B180" s="87" t="s">
        <v>13738</v>
      </c>
      <c r="C180" s="88" t="s">
        <v>13739</v>
      </c>
      <c r="D180" s="87" t="s">
        <v>13738</v>
      </c>
      <c r="E180" s="86" t="s">
        <v>13737</v>
      </c>
      <c r="F180" s="85" t="s">
        <v>13736</v>
      </c>
      <c r="G180" s="84"/>
      <c r="H180" s="84"/>
      <c r="I180" s="83"/>
    </row>
    <row r="181" spans="1:9" s="82" customFormat="1" ht="20.5">
      <c r="A181" s="89">
        <v>174</v>
      </c>
      <c r="B181" s="87" t="s">
        <v>13734</v>
      </c>
      <c r="C181" s="88" t="s">
        <v>13735</v>
      </c>
      <c r="D181" s="87" t="s">
        <v>13734</v>
      </c>
      <c r="E181" s="86" t="s">
        <v>13733</v>
      </c>
      <c r="F181" s="85" t="s">
        <v>13732</v>
      </c>
      <c r="G181" s="84"/>
      <c r="H181" s="84"/>
      <c r="I181" s="83"/>
    </row>
    <row r="182" spans="1:9" s="82" customFormat="1" ht="20.5">
      <c r="A182" s="89">
        <v>175</v>
      </c>
      <c r="B182" s="87" t="s">
        <v>13730</v>
      </c>
      <c r="C182" s="88" t="s">
        <v>13731</v>
      </c>
      <c r="D182" s="87" t="s">
        <v>13730</v>
      </c>
      <c r="E182" s="86" t="s">
        <v>13729</v>
      </c>
      <c r="F182" s="85" t="s">
        <v>13728</v>
      </c>
      <c r="G182" s="84"/>
      <c r="H182" s="84"/>
      <c r="I182" s="83"/>
    </row>
    <row r="183" spans="1:9" s="82" customFormat="1" ht="20.5">
      <c r="A183" s="89">
        <v>176</v>
      </c>
      <c r="B183" s="87" t="s">
        <v>13726</v>
      </c>
      <c r="C183" s="88" t="s">
        <v>13727</v>
      </c>
      <c r="D183" s="87" t="s">
        <v>13726</v>
      </c>
      <c r="E183" s="86" t="s">
        <v>13725</v>
      </c>
      <c r="F183" s="85" t="s">
        <v>13724</v>
      </c>
      <c r="G183" s="84"/>
      <c r="H183" s="84"/>
      <c r="I183" s="83"/>
    </row>
    <row r="184" spans="1:9" s="82" customFormat="1" ht="20.5">
      <c r="A184" s="89">
        <v>177</v>
      </c>
      <c r="B184" s="87" t="s">
        <v>13722</v>
      </c>
      <c r="C184" s="88" t="s">
        <v>13723</v>
      </c>
      <c r="D184" s="87" t="s">
        <v>13722</v>
      </c>
      <c r="E184" s="86" t="s">
        <v>13721</v>
      </c>
      <c r="F184" s="85" t="s">
        <v>13720</v>
      </c>
      <c r="G184" s="84"/>
      <c r="H184" s="84"/>
      <c r="I184" s="83"/>
    </row>
    <row r="185" spans="1:9" s="82" customFormat="1" ht="20.5">
      <c r="A185" s="89">
        <v>178</v>
      </c>
      <c r="B185" s="87" t="s">
        <v>13718</v>
      </c>
      <c r="C185" s="88" t="s">
        <v>13719</v>
      </c>
      <c r="D185" s="87" t="s">
        <v>13718</v>
      </c>
      <c r="E185" s="86" t="s">
        <v>13717</v>
      </c>
      <c r="F185" s="85" t="s">
        <v>13716</v>
      </c>
      <c r="G185" s="84"/>
      <c r="H185" s="84"/>
      <c r="I185" s="83"/>
    </row>
    <row r="186" spans="1:9" s="82" customFormat="1" ht="20.5">
      <c r="A186" s="89">
        <v>179</v>
      </c>
      <c r="B186" s="87" t="s">
        <v>13714</v>
      </c>
      <c r="C186" s="88" t="s">
        <v>13715</v>
      </c>
      <c r="D186" s="87" t="s">
        <v>13714</v>
      </c>
      <c r="E186" s="86" t="s">
        <v>13713</v>
      </c>
      <c r="F186" s="85" t="s">
        <v>13712</v>
      </c>
      <c r="G186" s="84"/>
      <c r="H186" s="84"/>
      <c r="I186" s="83"/>
    </row>
    <row r="187" spans="1:9" s="82" customFormat="1" ht="20.5">
      <c r="A187" s="89">
        <v>180</v>
      </c>
      <c r="B187" s="87" t="s">
        <v>13710</v>
      </c>
      <c r="C187" s="88" t="s">
        <v>13711</v>
      </c>
      <c r="D187" s="87" t="s">
        <v>13710</v>
      </c>
      <c r="E187" s="86" t="s">
        <v>13709</v>
      </c>
      <c r="F187" s="85">
        <v>430000269411</v>
      </c>
      <c r="G187" s="84"/>
      <c r="H187" s="84"/>
      <c r="I187" s="83"/>
    </row>
    <row r="188" spans="1:9" s="82" customFormat="1" ht="20.5">
      <c r="A188" s="89">
        <v>181</v>
      </c>
      <c r="B188" s="87" t="s">
        <v>13707</v>
      </c>
      <c r="C188" s="88" t="s">
        <v>13708</v>
      </c>
      <c r="D188" s="87" t="s">
        <v>13707</v>
      </c>
      <c r="E188" s="86" t="s">
        <v>13706</v>
      </c>
      <c r="F188" s="85">
        <v>240000470261</v>
      </c>
      <c r="G188" s="84"/>
      <c r="H188" s="84"/>
      <c r="I188" s="83"/>
    </row>
    <row r="189" spans="1:9" s="82" customFormat="1" ht="20.5">
      <c r="A189" s="89">
        <v>182</v>
      </c>
      <c r="B189" s="87" t="s">
        <v>13704</v>
      </c>
      <c r="C189" s="88" t="s">
        <v>13705</v>
      </c>
      <c r="D189" s="87" t="s">
        <v>13704</v>
      </c>
      <c r="E189" s="86" t="s">
        <v>13703</v>
      </c>
      <c r="F189" s="85">
        <v>450000300492</v>
      </c>
      <c r="G189" s="84"/>
      <c r="H189" s="84"/>
      <c r="I189" s="83"/>
    </row>
    <row r="190" spans="1:9" s="82" customFormat="1" ht="20.5">
      <c r="A190" s="89">
        <v>183</v>
      </c>
      <c r="B190" s="87" t="s">
        <v>13701</v>
      </c>
      <c r="C190" s="88" t="s">
        <v>13702</v>
      </c>
      <c r="D190" s="87" t="s">
        <v>13701</v>
      </c>
      <c r="E190" s="86" t="s">
        <v>13700</v>
      </c>
      <c r="F190" s="85">
        <v>420000359048</v>
      </c>
      <c r="G190" s="84"/>
      <c r="H190" s="84"/>
      <c r="I190" s="83"/>
    </row>
    <row r="191" spans="1:9" s="82" customFormat="1" ht="20.5">
      <c r="A191" s="89">
        <v>184</v>
      </c>
      <c r="B191" s="87" t="s">
        <v>13698</v>
      </c>
      <c r="C191" s="88" t="s">
        <v>13699</v>
      </c>
      <c r="D191" s="87" t="s">
        <v>13698</v>
      </c>
      <c r="E191" s="86" t="s">
        <v>13697</v>
      </c>
      <c r="F191" s="85">
        <v>420000357579</v>
      </c>
      <c r="G191" s="84"/>
      <c r="H191" s="84"/>
      <c r="I191" s="83"/>
    </row>
    <row r="192" spans="1:9" s="82" customFormat="1" ht="20.5">
      <c r="A192" s="89">
        <v>185</v>
      </c>
      <c r="B192" s="87" t="s">
        <v>8949</v>
      </c>
      <c r="C192" s="88" t="s">
        <v>13696</v>
      </c>
      <c r="D192" s="87" t="s">
        <v>8949</v>
      </c>
      <c r="E192" s="86" t="s">
        <v>13695</v>
      </c>
      <c r="F192" s="85">
        <v>670000126646</v>
      </c>
      <c r="G192" s="84"/>
      <c r="H192" s="84"/>
      <c r="I192" s="83"/>
    </row>
    <row r="193" spans="1:9" s="82" customFormat="1" ht="20.5">
      <c r="A193" s="89">
        <v>186</v>
      </c>
      <c r="B193" s="87" t="s">
        <v>13693</v>
      </c>
      <c r="C193" s="88" t="s">
        <v>13694</v>
      </c>
      <c r="D193" s="87" t="s">
        <v>13693</v>
      </c>
      <c r="E193" s="86" t="s">
        <v>13692</v>
      </c>
      <c r="F193" s="85">
        <v>450000301537</v>
      </c>
      <c r="G193" s="84"/>
      <c r="H193" s="84"/>
      <c r="I193" s="83"/>
    </row>
    <row r="194" spans="1:9" s="82" customFormat="1" ht="20.5">
      <c r="A194" s="89">
        <v>187</v>
      </c>
      <c r="B194" s="87" t="s">
        <v>13690</v>
      </c>
      <c r="C194" s="88" t="s">
        <v>13691</v>
      </c>
      <c r="D194" s="87" t="s">
        <v>13690</v>
      </c>
      <c r="E194" s="86" t="s">
        <v>13689</v>
      </c>
      <c r="F194" s="85" t="s">
        <v>13688</v>
      </c>
      <c r="G194" s="84"/>
      <c r="H194" s="84"/>
      <c r="I194" s="83"/>
    </row>
    <row r="195" spans="1:9" s="82" customFormat="1" ht="20.5">
      <c r="A195" s="89">
        <v>188</v>
      </c>
      <c r="B195" s="87" t="s">
        <v>13687</v>
      </c>
      <c r="C195" s="88">
        <v>3000006803</v>
      </c>
      <c r="D195" s="87" t="s">
        <v>13687</v>
      </c>
      <c r="E195" s="86" t="s">
        <v>13686</v>
      </c>
      <c r="F195" s="85" t="s">
        <v>13685</v>
      </c>
      <c r="G195" s="84"/>
      <c r="H195" s="84"/>
      <c r="I195" s="83"/>
    </row>
    <row r="196" spans="1:9" s="82" customFormat="1" ht="20.5">
      <c r="A196" s="89">
        <v>189</v>
      </c>
      <c r="B196" s="87" t="s">
        <v>13684</v>
      </c>
      <c r="C196" s="88">
        <v>2592100121</v>
      </c>
      <c r="D196" s="87" t="s">
        <v>13684</v>
      </c>
      <c r="E196" s="86" t="s">
        <v>13683</v>
      </c>
      <c r="F196" s="85" t="s">
        <v>13682</v>
      </c>
      <c r="G196" s="84"/>
      <c r="H196" s="84"/>
      <c r="I196" s="83"/>
    </row>
    <row r="197" spans="1:9" s="82" customFormat="1" ht="20.5">
      <c r="A197" s="89">
        <v>190</v>
      </c>
      <c r="B197" s="87" t="s">
        <v>13680</v>
      </c>
      <c r="C197" s="88" t="s">
        <v>13681</v>
      </c>
      <c r="D197" s="87" t="s">
        <v>13680</v>
      </c>
      <c r="E197" s="86" t="s">
        <v>13679</v>
      </c>
      <c r="F197" s="85" t="s">
        <v>13678</v>
      </c>
      <c r="G197" s="84"/>
      <c r="H197" s="84"/>
      <c r="I197" s="83"/>
    </row>
    <row r="198" spans="1:9" s="82" customFormat="1" ht="20.5">
      <c r="A198" s="89">
        <v>191</v>
      </c>
      <c r="B198" s="87" t="s">
        <v>13676</v>
      </c>
      <c r="C198" s="88" t="s">
        <v>13677</v>
      </c>
      <c r="D198" s="87" t="s">
        <v>13676</v>
      </c>
      <c r="E198" s="86" t="s">
        <v>13675</v>
      </c>
      <c r="F198" s="85" t="s">
        <v>13674</v>
      </c>
      <c r="G198" s="84"/>
      <c r="H198" s="84"/>
      <c r="I198" s="83"/>
    </row>
    <row r="199" spans="1:9" s="82" customFormat="1" ht="20.5">
      <c r="A199" s="89">
        <v>192</v>
      </c>
      <c r="B199" s="87" t="s">
        <v>13672</v>
      </c>
      <c r="C199" s="88" t="s">
        <v>13673</v>
      </c>
      <c r="D199" s="87" t="s">
        <v>13672</v>
      </c>
      <c r="E199" s="86" t="s">
        <v>13671</v>
      </c>
      <c r="F199" s="85" t="s">
        <v>13670</v>
      </c>
      <c r="G199" s="84"/>
      <c r="H199" s="84"/>
      <c r="I199" s="83"/>
    </row>
    <row r="200" spans="1:9" s="82" customFormat="1" ht="20.5">
      <c r="A200" s="89">
        <v>193</v>
      </c>
      <c r="B200" s="87" t="s">
        <v>13668</v>
      </c>
      <c r="C200" s="88" t="s">
        <v>13669</v>
      </c>
      <c r="D200" s="87" t="s">
        <v>13668</v>
      </c>
      <c r="E200" s="86" t="s">
        <v>13667</v>
      </c>
      <c r="F200" s="85" t="s">
        <v>13666</v>
      </c>
      <c r="G200" s="84"/>
      <c r="H200" s="84"/>
      <c r="I200" s="83"/>
    </row>
    <row r="201" spans="1:9" s="82" customFormat="1" ht="20.5">
      <c r="A201" s="89">
        <v>194</v>
      </c>
      <c r="B201" s="87" t="s">
        <v>13664</v>
      </c>
      <c r="C201" s="88" t="s">
        <v>13665</v>
      </c>
      <c r="D201" s="87" t="s">
        <v>13664</v>
      </c>
      <c r="E201" s="86" t="s">
        <v>13663</v>
      </c>
      <c r="F201" s="85" t="s">
        <v>13662</v>
      </c>
      <c r="G201" s="84"/>
      <c r="H201" s="84"/>
      <c r="I201" s="83"/>
    </row>
    <row r="202" spans="1:9" s="82" customFormat="1" ht="20.5">
      <c r="A202" s="89">
        <v>195</v>
      </c>
      <c r="B202" s="87" t="s">
        <v>13660</v>
      </c>
      <c r="C202" s="88" t="s">
        <v>13661</v>
      </c>
      <c r="D202" s="87" t="s">
        <v>13660</v>
      </c>
      <c r="E202" s="86" t="s">
        <v>13659</v>
      </c>
      <c r="F202" s="85" t="s">
        <v>13658</v>
      </c>
      <c r="G202" s="84"/>
      <c r="H202" s="84"/>
      <c r="I202" s="83"/>
    </row>
    <row r="203" spans="1:9" s="82" customFormat="1" ht="20.5">
      <c r="A203" s="89">
        <v>196</v>
      </c>
      <c r="B203" s="87" t="s">
        <v>13656</v>
      </c>
      <c r="C203" s="88" t="s">
        <v>13657</v>
      </c>
      <c r="D203" s="87" t="s">
        <v>13656</v>
      </c>
      <c r="E203" s="86" t="s">
        <v>13655</v>
      </c>
      <c r="F203" s="85" t="s">
        <v>13654</v>
      </c>
      <c r="G203" s="84"/>
      <c r="H203" s="84"/>
      <c r="I203" s="83"/>
    </row>
    <row r="204" spans="1:9" s="82" customFormat="1" ht="20.5">
      <c r="A204" s="89">
        <v>197</v>
      </c>
      <c r="B204" s="87" t="s">
        <v>13652</v>
      </c>
      <c r="C204" s="88" t="s">
        <v>13653</v>
      </c>
      <c r="D204" s="87" t="s">
        <v>13652</v>
      </c>
      <c r="E204" s="86" t="s">
        <v>13651</v>
      </c>
      <c r="F204" s="85" t="s">
        <v>13650</v>
      </c>
      <c r="G204" s="84"/>
      <c r="H204" s="84"/>
      <c r="I204" s="83"/>
    </row>
    <row r="205" spans="1:9" s="82" customFormat="1" ht="20.5">
      <c r="A205" s="89">
        <v>198</v>
      </c>
      <c r="B205" s="87" t="s">
        <v>13648</v>
      </c>
      <c r="C205" s="88" t="s">
        <v>13649</v>
      </c>
      <c r="D205" s="87" t="s">
        <v>13648</v>
      </c>
      <c r="E205" s="86" t="s">
        <v>13647</v>
      </c>
      <c r="F205" s="85" t="s">
        <v>13646</v>
      </c>
      <c r="G205" s="84"/>
      <c r="H205" s="84"/>
      <c r="I205" s="83"/>
    </row>
    <row r="206" spans="1:9" s="82" customFormat="1" ht="20.5">
      <c r="A206" s="89">
        <v>199</v>
      </c>
      <c r="B206" s="87" t="s">
        <v>13644</v>
      </c>
      <c r="C206" s="88" t="s">
        <v>13645</v>
      </c>
      <c r="D206" s="87" t="s">
        <v>13644</v>
      </c>
      <c r="E206" s="86" t="s">
        <v>13643</v>
      </c>
      <c r="F206" s="85" t="s">
        <v>13642</v>
      </c>
      <c r="G206" s="84"/>
      <c r="H206" s="84"/>
      <c r="I206" s="83"/>
    </row>
    <row r="207" spans="1:9" s="82" customFormat="1" ht="20.5">
      <c r="A207" s="89">
        <v>200</v>
      </c>
      <c r="B207" s="87" t="s">
        <v>13640</v>
      </c>
      <c r="C207" s="88" t="s">
        <v>13641</v>
      </c>
      <c r="D207" s="87" t="s">
        <v>13640</v>
      </c>
      <c r="E207" s="86" t="s">
        <v>13639</v>
      </c>
      <c r="F207" s="85" t="s">
        <v>13638</v>
      </c>
      <c r="G207" s="84"/>
      <c r="H207" s="84"/>
      <c r="I207" s="83"/>
    </row>
    <row r="208" spans="1:9" s="82" customFormat="1" ht="20.5">
      <c r="A208" s="89">
        <v>201</v>
      </c>
      <c r="B208" s="87" t="s">
        <v>13636</v>
      </c>
      <c r="C208" s="88" t="s">
        <v>13637</v>
      </c>
      <c r="D208" s="87" t="s">
        <v>13636</v>
      </c>
      <c r="E208" s="86" t="s">
        <v>13635</v>
      </c>
      <c r="F208" s="85" t="s">
        <v>13634</v>
      </c>
      <c r="G208" s="84"/>
      <c r="H208" s="84"/>
      <c r="I208" s="83"/>
    </row>
    <row r="209" spans="1:9" s="82" customFormat="1" ht="20.5">
      <c r="A209" s="89">
        <v>202</v>
      </c>
      <c r="B209" s="87" t="s">
        <v>13632</v>
      </c>
      <c r="C209" s="88" t="s">
        <v>13633</v>
      </c>
      <c r="D209" s="87" t="s">
        <v>13632</v>
      </c>
      <c r="E209" s="86" t="s">
        <v>13631</v>
      </c>
      <c r="F209" s="85" t="s">
        <v>13630</v>
      </c>
      <c r="G209" s="84"/>
      <c r="H209" s="84"/>
      <c r="I209" s="83"/>
    </row>
    <row r="210" spans="1:9" s="82" customFormat="1" ht="20.5">
      <c r="A210" s="89">
        <v>203</v>
      </c>
      <c r="B210" s="87" t="s">
        <v>13628</v>
      </c>
      <c r="C210" s="88" t="s">
        <v>13629</v>
      </c>
      <c r="D210" s="87" t="s">
        <v>13628</v>
      </c>
      <c r="E210" s="86" t="s">
        <v>13627</v>
      </c>
      <c r="F210" s="85" t="s">
        <v>13626</v>
      </c>
      <c r="G210" s="84"/>
      <c r="H210" s="84"/>
      <c r="I210" s="83"/>
    </row>
    <row r="211" spans="1:9" s="82" customFormat="1" ht="20.5">
      <c r="A211" s="89">
        <v>204</v>
      </c>
      <c r="B211" s="87" t="s">
        <v>13624</v>
      </c>
      <c r="C211" s="88" t="s">
        <v>13625</v>
      </c>
      <c r="D211" s="87" t="s">
        <v>13624</v>
      </c>
      <c r="E211" s="86" t="s">
        <v>13623</v>
      </c>
      <c r="F211" s="85" t="s">
        <v>13622</v>
      </c>
      <c r="G211" s="84"/>
      <c r="H211" s="84"/>
      <c r="I211" s="83"/>
    </row>
    <row r="212" spans="1:9" s="82" customFormat="1" ht="20.5">
      <c r="A212" s="89">
        <v>205</v>
      </c>
      <c r="B212" s="87" t="s">
        <v>13620</v>
      </c>
      <c r="C212" s="88" t="s">
        <v>13621</v>
      </c>
      <c r="D212" s="87" t="s">
        <v>13620</v>
      </c>
      <c r="E212" s="86" t="s">
        <v>13619</v>
      </c>
      <c r="F212" s="85" t="s">
        <v>13618</v>
      </c>
      <c r="G212" s="84"/>
      <c r="H212" s="84"/>
      <c r="I212" s="83"/>
    </row>
    <row r="213" spans="1:9" s="82" customFormat="1" ht="20.5">
      <c r="A213" s="89">
        <v>206</v>
      </c>
      <c r="B213" s="87" t="s">
        <v>13616</v>
      </c>
      <c r="C213" s="88" t="s">
        <v>13617</v>
      </c>
      <c r="D213" s="87" t="s">
        <v>13616</v>
      </c>
      <c r="E213" s="86" t="s">
        <v>13615</v>
      </c>
      <c r="F213" s="85" t="s">
        <v>13614</v>
      </c>
      <c r="G213" s="84"/>
      <c r="H213" s="84"/>
      <c r="I213" s="83"/>
    </row>
    <row r="214" spans="1:9" s="82" customFormat="1" ht="20.5">
      <c r="A214" s="89">
        <v>207</v>
      </c>
      <c r="B214" s="87" t="s">
        <v>13612</v>
      </c>
      <c r="C214" s="88" t="s">
        <v>13613</v>
      </c>
      <c r="D214" s="87" t="s">
        <v>13612</v>
      </c>
      <c r="E214" s="86" t="s">
        <v>13611</v>
      </c>
      <c r="F214" s="85" t="s">
        <v>13610</v>
      </c>
      <c r="G214" s="84"/>
      <c r="H214" s="84"/>
      <c r="I214" s="83"/>
    </row>
    <row r="215" spans="1:9" s="82" customFormat="1" ht="20.5">
      <c r="A215" s="89">
        <v>208</v>
      </c>
      <c r="B215" s="87" t="s">
        <v>13608</v>
      </c>
      <c r="C215" s="88" t="s">
        <v>13609</v>
      </c>
      <c r="D215" s="87" t="s">
        <v>13608</v>
      </c>
      <c r="E215" s="86" t="s">
        <v>13607</v>
      </c>
      <c r="F215" s="85" t="s">
        <v>13606</v>
      </c>
      <c r="G215" s="84"/>
      <c r="H215" s="84"/>
      <c r="I215" s="83"/>
    </row>
    <row r="216" spans="1:9" s="82" customFormat="1" ht="20.5">
      <c r="A216" s="89">
        <v>209</v>
      </c>
      <c r="B216" s="87" t="s">
        <v>13604</v>
      </c>
      <c r="C216" s="88" t="s">
        <v>13605</v>
      </c>
      <c r="D216" s="87" t="s">
        <v>13604</v>
      </c>
      <c r="E216" s="86" t="s">
        <v>13603</v>
      </c>
      <c r="F216" s="85" t="s">
        <v>13602</v>
      </c>
      <c r="G216" s="84"/>
      <c r="H216" s="84"/>
      <c r="I216" s="83"/>
    </row>
    <row r="217" spans="1:9" s="82" customFormat="1" ht="20.5">
      <c r="A217" s="89">
        <v>210</v>
      </c>
      <c r="B217" s="87" t="s">
        <v>13600</v>
      </c>
      <c r="C217" s="88" t="s">
        <v>13601</v>
      </c>
      <c r="D217" s="87" t="s">
        <v>13600</v>
      </c>
      <c r="E217" s="86" t="s">
        <v>13599</v>
      </c>
      <c r="F217" s="85" t="s">
        <v>13598</v>
      </c>
      <c r="G217" s="84"/>
      <c r="H217" s="84"/>
      <c r="I217" s="83"/>
    </row>
    <row r="218" spans="1:9" s="82" customFormat="1" ht="20.5">
      <c r="A218" s="89">
        <v>211</v>
      </c>
      <c r="B218" s="87" t="s">
        <v>13596</v>
      </c>
      <c r="C218" s="88" t="s">
        <v>13597</v>
      </c>
      <c r="D218" s="87" t="s">
        <v>13596</v>
      </c>
      <c r="E218" s="86" t="s">
        <v>13595</v>
      </c>
      <c r="F218" s="85" t="s">
        <v>13594</v>
      </c>
      <c r="G218" s="84"/>
      <c r="H218" s="84"/>
      <c r="I218" s="83"/>
    </row>
    <row r="219" spans="1:9" s="82" customFormat="1" ht="20.5">
      <c r="A219" s="89">
        <v>212</v>
      </c>
      <c r="B219" s="87" t="s">
        <v>13592</v>
      </c>
      <c r="C219" s="88" t="s">
        <v>13593</v>
      </c>
      <c r="D219" s="87" t="s">
        <v>13592</v>
      </c>
      <c r="E219" s="86" t="s">
        <v>13591</v>
      </c>
      <c r="F219" s="85" t="s">
        <v>13590</v>
      </c>
      <c r="G219" s="84"/>
      <c r="H219" s="84"/>
      <c r="I219" s="83"/>
    </row>
    <row r="220" spans="1:9" s="82" customFormat="1" ht="20.5">
      <c r="A220" s="89">
        <v>213</v>
      </c>
      <c r="B220" s="87" t="s">
        <v>13588</v>
      </c>
      <c r="C220" s="88" t="s">
        <v>13589</v>
      </c>
      <c r="D220" s="87" t="s">
        <v>13588</v>
      </c>
      <c r="E220" s="86" t="s">
        <v>13587</v>
      </c>
      <c r="F220" s="85" t="s">
        <v>13586</v>
      </c>
      <c r="G220" s="84"/>
      <c r="H220" s="84"/>
      <c r="I220" s="83"/>
    </row>
    <row r="221" spans="1:9" s="82" customFormat="1" ht="20.5">
      <c r="A221" s="89">
        <v>214</v>
      </c>
      <c r="B221" s="87" t="s">
        <v>13584</v>
      </c>
      <c r="C221" s="88" t="s">
        <v>13585</v>
      </c>
      <c r="D221" s="87" t="s">
        <v>13584</v>
      </c>
      <c r="E221" s="86" t="s">
        <v>13583</v>
      </c>
      <c r="F221" s="85" t="s">
        <v>13582</v>
      </c>
      <c r="G221" s="84"/>
      <c r="H221" s="84"/>
      <c r="I221" s="83"/>
    </row>
    <row r="222" spans="1:9" s="82" customFormat="1" ht="20.5">
      <c r="A222" s="89">
        <v>215</v>
      </c>
      <c r="B222" s="87" t="s">
        <v>13580</v>
      </c>
      <c r="C222" s="88" t="s">
        <v>13581</v>
      </c>
      <c r="D222" s="87" t="s">
        <v>13580</v>
      </c>
      <c r="E222" s="86" t="s">
        <v>13579</v>
      </c>
      <c r="F222" s="85" t="s">
        <v>13578</v>
      </c>
      <c r="G222" s="84"/>
      <c r="H222" s="84"/>
      <c r="I222" s="83"/>
    </row>
    <row r="223" spans="1:9" s="82" customFormat="1" ht="20.5">
      <c r="A223" s="89">
        <v>216</v>
      </c>
      <c r="B223" s="87" t="s">
        <v>13576</v>
      </c>
      <c r="C223" s="88" t="s">
        <v>13577</v>
      </c>
      <c r="D223" s="87" t="s">
        <v>13576</v>
      </c>
      <c r="E223" s="86" t="s">
        <v>13575</v>
      </c>
      <c r="F223" s="85" t="s">
        <v>13574</v>
      </c>
      <c r="G223" s="84"/>
      <c r="H223" s="84"/>
      <c r="I223" s="83"/>
    </row>
    <row r="224" spans="1:9" s="82" customFormat="1" ht="20.5">
      <c r="A224" s="89">
        <v>217</v>
      </c>
      <c r="B224" s="87" t="s">
        <v>13572</v>
      </c>
      <c r="C224" s="88" t="s">
        <v>13573</v>
      </c>
      <c r="D224" s="87" t="s">
        <v>13572</v>
      </c>
      <c r="E224" s="86" t="s">
        <v>13571</v>
      </c>
      <c r="F224" s="85" t="s">
        <v>13570</v>
      </c>
      <c r="G224" s="84"/>
      <c r="H224" s="84"/>
      <c r="I224" s="83"/>
    </row>
    <row r="225" spans="1:9" s="82" customFormat="1" ht="20.5">
      <c r="A225" s="89">
        <v>218</v>
      </c>
      <c r="B225" s="87" t="s">
        <v>13568</v>
      </c>
      <c r="C225" s="88" t="s">
        <v>13569</v>
      </c>
      <c r="D225" s="87" t="s">
        <v>13568</v>
      </c>
      <c r="E225" s="86" t="s">
        <v>13567</v>
      </c>
      <c r="F225" s="85" t="s">
        <v>13566</v>
      </c>
      <c r="G225" s="84"/>
      <c r="H225" s="84"/>
      <c r="I225" s="83"/>
    </row>
    <row r="226" spans="1:9" s="82" customFormat="1" ht="20.5">
      <c r="A226" s="89">
        <v>219</v>
      </c>
      <c r="B226" s="87" t="s">
        <v>9593</v>
      </c>
      <c r="C226" s="88" t="s">
        <v>13565</v>
      </c>
      <c r="D226" s="87" t="s">
        <v>9593</v>
      </c>
      <c r="E226" s="86" t="s">
        <v>13564</v>
      </c>
      <c r="F226" s="85" t="s">
        <v>13563</v>
      </c>
      <c r="G226" s="84"/>
      <c r="H226" s="84"/>
      <c r="I226" s="83"/>
    </row>
    <row r="227" spans="1:9" s="82" customFormat="1" ht="20.5">
      <c r="A227" s="89">
        <v>220</v>
      </c>
      <c r="B227" s="87" t="s">
        <v>13561</v>
      </c>
      <c r="C227" s="88" t="s">
        <v>13562</v>
      </c>
      <c r="D227" s="87" t="s">
        <v>13561</v>
      </c>
      <c r="E227" s="86" t="s">
        <v>13560</v>
      </c>
      <c r="F227" s="85" t="s">
        <v>13559</v>
      </c>
      <c r="G227" s="84"/>
      <c r="H227" s="84"/>
      <c r="I227" s="83"/>
    </row>
    <row r="228" spans="1:9" s="82" customFormat="1" ht="20.5">
      <c r="A228" s="89">
        <v>221</v>
      </c>
      <c r="B228" s="87" t="s">
        <v>13557</v>
      </c>
      <c r="C228" s="88" t="s">
        <v>13558</v>
      </c>
      <c r="D228" s="87" t="s">
        <v>13557</v>
      </c>
      <c r="E228" s="86" t="s">
        <v>13556</v>
      </c>
      <c r="F228" s="85" t="s">
        <v>13555</v>
      </c>
      <c r="G228" s="84"/>
      <c r="H228" s="84"/>
      <c r="I228" s="83"/>
    </row>
    <row r="229" spans="1:9" s="82" customFormat="1" ht="20.5">
      <c r="A229" s="89">
        <v>222</v>
      </c>
      <c r="B229" s="87" t="s">
        <v>13553</v>
      </c>
      <c r="C229" s="88" t="s">
        <v>13554</v>
      </c>
      <c r="D229" s="87" t="s">
        <v>13553</v>
      </c>
      <c r="E229" s="86" t="s">
        <v>13552</v>
      </c>
      <c r="F229" s="85" t="s">
        <v>13551</v>
      </c>
      <c r="G229" s="84"/>
      <c r="H229" s="84"/>
      <c r="I229" s="83"/>
    </row>
    <row r="230" spans="1:9" s="82" customFormat="1" ht="20.5">
      <c r="A230" s="89">
        <v>223</v>
      </c>
      <c r="B230" s="87" t="s">
        <v>13549</v>
      </c>
      <c r="C230" s="88" t="s">
        <v>13550</v>
      </c>
      <c r="D230" s="87" t="s">
        <v>13549</v>
      </c>
      <c r="E230" s="86" t="s">
        <v>13548</v>
      </c>
      <c r="F230" s="85" t="s">
        <v>13547</v>
      </c>
      <c r="G230" s="84"/>
      <c r="H230" s="84"/>
      <c r="I230" s="83"/>
    </row>
    <row r="231" spans="1:9" s="82" customFormat="1" ht="20.5">
      <c r="A231" s="89">
        <v>224</v>
      </c>
      <c r="B231" s="87" t="s">
        <v>13545</v>
      </c>
      <c r="C231" s="88" t="s">
        <v>13546</v>
      </c>
      <c r="D231" s="87" t="s">
        <v>13545</v>
      </c>
      <c r="E231" s="86" t="s">
        <v>13544</v>
      </c>
      <c r="F231" s="85" t="s">
        <v>13543</v>
      </c>
      <c r="G231" s="84"/>
      <c r="H231" s="84"/>
      <c r="I231" s="83"/>
    </row>
    <row r="232" spans="1:9" s="82" customFormat="1" ht="20.5">
      <c r="A232" s="89">
        <v>225</v>
      </c>
      <c r="B232" s="87" t="s">
        <v>13541</v>
      </c>
      <c r="C232" s="88" t="s">
        <v>13542</v>
      </c>
      <c r="D232" s="87" t="s">
        <v>13541</v>
      </c>
      <c r="E232" s="86" t="s">
        <v>13540</v>
      </c>
      <c r="F232" s="85" t="s">
        <v>13539</v>
      </c>
      <c r="G232" s="84"/>
      <c r="H232" s="84"/>
      <c r="I232" s="83"/>
    </row>
    <row r="233" spans="1:9" s="82" customFormat="1" ht="20.5">
      <c r="A233" s="89">
        <v>226</v>
      </c>
      <c r="B233" s="87" t="s">
        <v>13537</v>
      </c>
      <c r="C233" s="88" t="s">
        <v>13538</v>
      </c>
      <c r="D233" s="87" t="s">
        <v>13537</v>
      </c>
      <c r="E233" s="86" t="s">
        <v>13536</v>
      </c>
      <c r="F233" s="85" t="s">
        <v>13535</v>
      </c>
      <c r="G233" s="84"/>
      <c r="H233" s="84"/>
      <c r="I233" s="83"/>
    </row>
    <row r="234" spans="1:9" s="82" customFormat="1" ht="20.5">
      <c r="A234" s="89">
        <v>227</v>
      </c>
      <c r="B234" s="87" t="s">
        <v>13533</v>
      </c>
      <c r="C234" s="88" t="s">
        <v>13534</v>
      </c>
      <c r="D234" s="87" t="s">
        <v>13533</v>
      </c>
      <c r="E234" s="86" t="s">
        <v>13532</v>
      </c>
      <c r="F234" s="85" t="s">
        <v>13531</v>
      </c>
      <c r="G234" s="84"/>
      <c r="H234" s="84"/>
      <c r="I234" s="83"/>
    </row>
    <row r="235" spans="1:9" s="82" customFormat="1" ht="20.5">
      <c r="A235" s="89">
        <v>228</v>
      </c>
      <c r="B235" s="87" t="s">
        <v>13529</v>
      </c>
      <c r="C235" s="88" t="s">
        <v>13530</v>
      </c>
      <c r="D235" s="87" t="s">
        <v>13529</v>
      </c>
      <c r="E235" s="86" t="s">
        <v>13528</v>
      </c>
      <c r="F235" s="85" t="s">
        <v>13527</v>
      </c>
      <c r="G235" s="84"/>
      <c r="H235" s="84"/>
      <c r="I235" s="83"/>
    </row>
    <row r="236" spans="1:9" s="82" customFormat="1" ht="20.5">
      <c r="A236" s="89">
        <v>229</v>
      </c>
      <c r="B236" s="87" t="s">
        <v>13525</v>
      </c>
      <c r="C236" s="88" t="s">
        <v>13526</v>
      </c>
      <c r="D236" s="87" t="s">
        <v>13525</v>
      </c>
      <c r="E236" s="86" t="s">
        <v>13524</v>
      </c>
      <c r="F236" s="85" t="s">
        <v>13523</v>
      </c>
      <c r="G236" s="84"/>
      <c r="H236" s="84"/>
      <c r="I236" s="83"/>
    </row>
    <row r="237" spans="1:9" s="82" customFormat="1" ht="20.5">
      <c r="A237" s="89">
        <v>230</v>
      </c>
      <c r="B237" s="87" t="s">
        <v>13521</v>
      </c>
      <c r="C237" s="88" t="s">
        <v>13522</v>
      </c>
      <c r="D237" s="87" t="s">
        <v>13521</v>
      </c>
      <c r="E237" s="86" t="s">
        <v>13520</v>
      </c>
      <c r="F237" s="85" t="s">
        <v>13519</v>
      </c>
      <c r="G237" s="84"/>
      <c r="H237" s="84"/>
      <c r="I237" s="83"/>
    </row>
    <row r="238" spans="1:9" s="82" customFormat="1" ht="20.5">
      <c r="A238" s="89">
        <v>231</v>
      </c>
      <c r="B238" s="87" t="s">
        <v>13517</v>
      </c>
      <c r="C238" s="88" t="s">
        <v>13518</v>
      </c>
      <c r="D238" s="87" t="s">
        <v>13517</v>
      </c>
      <c r="E238" s="86" t="s">
        <v>13516</v>
      </c>
      <c r="F238" s="85" t="s">
        <v>13515</v>
      </c>
      <c r="G238" s="84"/>
      <c r="H238" s="84"/>
      <c r="I238" s="83"/>
    </row>
    <row r="239" spans="1:9" s="82" customFormat="1" ht="20.5">
      <c r="A239" s="89">
        <v>232</v>
      </c>
      <c r="B239" s="87" t="s">
        <v>13513</v>
      </c>
      <c r="C239" s="88" t="s">
        <v>13514</v>
      </c>
      <c r="D239" s="87" t="s">
        <v>13513</v>
      </c>
      <c r="E239" s="86" t="s">
        <v>13512</v>
      </c>
      <c r="F239" s="85" t="s">
        <v>13511</v>
      </c>
      <c r="G239" s="84"/>
      <c r="H239" s="84"/>
      <c r="I239" s="83"/>
    </row>
    <row r="240" spans="1:9" s="82" customFormat="1" ht="20.5">
      <c r="A240" s="89">
        <v>233</v>
      </c>
      <c r="B240" s="87" t="s">
        <v>13509</v>
      </c>
      <c r="C240" s="88" t="s">
        <v>13510</v>
      </c>
      <c r="D240" s="87" t="s">
        <v>13509</v>
      </c>
      <c r="E240" s="86" t="s">
        <v>13508</v>
      </c>
      <c r="F240" s="85" t="s">
        <v>13507</v>
      </c>
      <c r="G240" s="84"/>
      <c r="H240" s="84"/>
      <c r="I240" s="83"/>
    </row>
    <row r="241" spans="1:9" s="82" customFormat="1" ht="20.5">
      <c r="A241" s="89">
        <v>234</v>
      </c>
      <c r="B241" s="87" t="s">
        <v>13505</v>
      </c>
      <c r="C241" s="88" t="s">
        <v>13506</v>
      </c>
      <c r="D241" s="87" t="s">
        <v>13505</v>
      </c>
      <c r="E241" s="86" t="s">
        <v>13504</v>
      </c>
      <c r="F241" s="85" t="s">
        <v>13503</v>
      </c>
      <c r="G241" s="84"/>
      <c r="H241" s="84"/>
      <c r="I241" s="83"/>
    </row>
    <row r="242" spans="1:9" s="82" customFormat="1" ht="20.5">
      <c r="A242" s="89">
        <v>235</v>
      </c>
      <c r="B242" s="87" t="s">
        <v>13501</v>
      </c>
      <c r="C242" s="88" t="s">
        <v>13502</v>
      </c>
      <c r="D242" s="87" t="s">
        <v>13501</v>
      </c>
      <c r="E242" s="86" t="s">
        <v>13500</v>
      </c>
      <c r="F242" s="85" t="s">
        <v>13499</v>
      </c>
      <c r="G242" s="84"/>
      <c r="H242" s="84"/>
      <c r="I242" s="83"/>
    </row>
    <row r="243" spans="1:9" s="82" customFormat="1" ht="20.5">
      <c r="A243" s="89">
        <v>236</v>
      </c>
      <c r="B243" s="87" t="s">
        <v>13497</v>
      </c>
      <c r="C243" s="88" t="s">
        <v>13498</v>
      </c>
      <c r="D243" s="87" t="s">
        <v>13497</v>
      </c>
      <c r="E243" s="86" t="s">
        <v>13496</v>
      </c>
      <c r="F243" s="85" t="s">
        <v>13495</v>
      </c>
      <c r="G243" s="84"/>
      <c r="H243" s="84"/>
      <c r="I243" s="83"/>
    </row>
    <row r="244" spans="1:9" s="82" customFormat="1" ht="20.5">
      <c r="A244" s="89">
        <v>237</v>
      </c>
      <c r="B244" s="87" t="s">
        <v>13493</v>
      </c>
      <c r="C244" s="88" t="s">
        <v>13494</v>
      </c>
      <c r="D244" s="87" t="s">
        <v>13493</v>
      </c>
      <c r="E244" s="86" t="s">
        <v>13492</v>
      </c>
      <c r="F244" s="85" t="s">
        <v>13491</v>
      </c>
      <c r="G244" s="84"/>
      <c r="H244" s="84"/>
      <c r="I244" s="83"/>
    </row>
    <row r="245" spans="1:9" s="82" customFormat="1" ht="20.5">
      <c r="A245" s="89">
        <v>238</v>
      </c>
      <c r="B245" s="87" t="s">
        <v>13489</v>
      </c>
      <c r="C245" s="88" t="s">
        <v>13490</v>
      </c>
      <c r="D245" s="87" t="s">
        <v>13489</v>
      </c>
      <c r="E245" s="86" t="s">
        <v>13488</v>
      </c>
      <c r="F245" s="85" t="s">
        <v>13487</v>
      </c>
      <c r="G245" s="84"/>
      <c r="H245" s="84"/>
      <c r="I245" s="83"/>
    </row>
    <row r="246" spans="1:9" s="82" customFormat="1" ht="20.5">
      <c r="A246" s="89">
        <v>239</v>
      </c>
      <c r="B246" s="87" t="s">
        <v>13485</v>
      </c>
      <c r="C246" s="88" t="s">
        <v>13486</v>
      </c>
      <c r="D246" s="87" t="s">
        <v>13485</v>
      </c>
      <c r="E246" s="86" t="s">
        <v>13484</v>
      </c>
      <c r="F246" s="85" t="s">
        <v>13483</v>
      </c>
      <c r="G246" s="84"/>
      <c r="H246" s="84"/>
      <c r="I246" s="83"/>
    </row>
    <row r="247" spans="1:9" s="82" customFormat="1" ht="20.5">
      <c r="A247" s="89">
        <v>240</v>
      </c>
      <c r="B247" s="87" t="s">
        <v>13481</v>
      </c>
      <c r="C247" s="88" t="s">
        <v>13482</v>
      </c>
      <c r="D247" s="87" t="s">
        <v>13481</v>
      </c>
      <c r="E247" s="86" t="s">
        <v>13480</v>
      </c>
      <c r="F247" s="85" t="s">
        <v>13479</v>
      </c>
      <c r="G247" s="84"/>
      <c r="H247" s="84"/>
      <c r="I247" s="83"/>
    </row>
    <row r="248" spans="1:9" s="82" customFormat="1" ht="20.5">
      <c r="A248" s="89">
        <v>241</v>
      </c>
      <c r="B248" s="87" t="s">
        <v>13477</v>
      </c>
      <c r="C248" s="88" t="s">
        <v>13478</v>
      </c>
      <c r="D248" s="87" t="s">
        <v>13477</v>
      </c>
      <c r="E248" s="86" t="s">
        <v>13476</v>
      </c>
      <c r="F248" s="85" t="s">
        <v>13475</v>
      </c>
      <c r="G248" s="84"/>
      <c r="H248" s="84"/>
      <c r="I248" s="83"/>
    </row>
    <row r="249" spans="1:9" s="82" customFormat="1" ht="20.5">
      <c r="A249" s="89">
        <v>242</v>
      </c>
      <c r="B249" s="87" t="s">
        <v>13473</v>
      </c>
      <c r="C249" s="88" t="s">
        <v>13474</v>
      </c>
      <c r="D249" s="87" t="s">
        <v>13473</v>
      </c>
      <c r="E249" s="86" t="s">
        <v>13472</v>
      </c>
      <c r="F249" s="85" t="s">
        <v>13471</v>
      </c>
      <c r="G249" s="84"/>
      <c r="H249" s="84"/>
      <c r="I249" s="83"/>
    </row>
    <row r="250" spans="1:9" s="82" customFormat="1" ht="20.5">
      <c r="A250" s="89">
        <v>243</v>
      </c>
      <c r="B250" s="87" t="s">
        <v>13469</v>
      </c>
      <c r="C250" s="88" t="s">
        <v>13470</v>
      </c>
      <c r="D250" s="87" t="s">
        <v>13469</v>
      </c>
      <c r="E250" s="86" t="s">
        <v>13468</v>
      </c>
      <c r="F250" s="85" t="s">
        <v>13467</v>
      </c>
      <c r="G250" s="84"/>
      <c r="H250" s="84"/>
      <c r="I250" s="83"/>
    </row>
    <row r="251" spans="1:9" s="82" customFormat="1" ht="20.5">
      <c r="A251" s="89">
        <v>244</v>
      </c>
      <c r="B251" s="87" t="s">
        <v>13465</v>
      </c>
      <c r="C251" s="88" t="s">
        <v>13466</v>
      </c>
      <c r="D251" s="87" t="s">
        <v>13465</v>
      </c>
      <c r="E251" s="86" t="s">
        <v>13464</v>
      </c>
      <c r="F251" s="85" t="s">
        <v>13463</v>
      </c>
      <c r="G251" s="84"/>
      <c r="H251" s="84"/>
      <c r="I251" s="83"/>
    </row>
    <row r="252" spans="1:9" s="82" customFormat="1" ht="20.5">
      <c r="A252" s="89">
        <v>245</v>
      </c>
      <c r="B252" s="87" t="s">
        <v>13461</v>
      </c>
      <c r="C252" s="88" t="s">
        <v>13462</v>
      </c>
      <c r="D252" s="87" t="s">
        <v>13461</v>
      </c>
      <c r="E252" s="86" t="s">
        <v>13460</v>
      </c>
      <c r="F252" s="85" t="s">
        <v>13459</v>
      </c>
      <c r="G252" s="84"/>
      <c r="H252" s="84"/>
      <c r="I252" s="83"/>
    </row>
    <row r="253" spans="1:9" s="82" customFormat="1" ht="20.5">
      <c r="A253" s="89">
        <v>246</v>
      </c>
      <c r="B253" s="87" t="s">
        <v>13457</v>
      </c>
      <c r="C253" s="88" t="s">
        <v>13458</v>
      </c>
      <c r="D253" s="87" t="s">
        <v>13457</v>
      </c>
      <c r="E253" s="86" t="s">
        <v>13456</v>
      </c>
      <c r="F253" s="85" t="s">
        <v>13455</v>
      </c>
      <c r="G253" s="84"/>
      <c r="H253" s="84"/>
      <c r="I253" s="83"/>
    </row>
    <row r="254" spans="1:9" s="82" customFormat="1" ht="20.5">
      <c r="A254" s="89">
        <v>247</v>
      </c>
      <c r="B254" s="87" t="s">
        <v>13453</v>
      </c>
      <c r="C254" s="88" t="s">
        <v>13454</v>
      </c>
      <c r="D254" s="87" t="s">
        <v>13453</v>
      </c>
      <c r="E254" s="86" t="s">
        <v>13452</v>
      </c>
      <c r="F254" s="85" t="s">
        <v>13451</v>
      </c>
      <c r="G254" s="84"/>
      <c r="H254" s="84"/>
      <c r="I254" s="83"/>
    </row>
    <row r="255" spans="1:9" s="82" customFormat="1" ht="20.5">
      <c r="A255" s="89">
        <v>248</v>
      </c>
      <c r="B255" s="87" t="s">
        <v>13449</v>
      </c>
      <c r="C255" s="88" t="s">
        <v>13450</v>
      </c>
      <c r="D255" s="87" t="s">
        <v>13449</v>
      </c>
      <c r="E255" s="86" t="s">
        <v>13448</v>
      </c>
      <c r="F255" s="85" t="s">
        <v>13447</v>
      </c>
      <c r="G255" s="84"/>
      <c r="H255" s="84"/>
      <c r="I255" s="83"/>
    </row>
    <row r="256" spans="1:9" s="82" customFormat="1" ht="20.5">
      <c r="A256" s="89">
        <v>249</v>
      </c>
      <c r="B256" s="87" t="s">
        <v>13445</v>
      </c>
      <c r="C256" s="88" t="s">
        <v>13446</v>
      </c>
      <c r="D256" s="87" t="s">
        <v>13445</v>
      </c>
      <c r="E256" s="86" t="s">
        <v>13444</v>
      </c>
      <c r="F256" s="85" t="s">
        <v>13443</v>
      </c>
      <c r="G256" s="84"/>
      <c r="H256" s="84"/>
      <c r="I256" s="83"/>
    </row>
    <row r="257" spans="1:9" s="82" customFormat="1" ht="20.5">
      <c r="A257" s="89">
        <v>250</v>
      </c>
      <c r="B257" s="87" t="s">
        <v>13441</v>
      </c>
      <c r="C257" s="88" t="s">
        <v>13442</v>
      </c>
      <c r="D257" s="87" t="s">
        <v>13441</v>
      </c>
      <c r="E257" s="86" t="s">
        <v>13440</v>
      </c>
      <c r="F257" s="85" t="s">
        <v>13439</v>
      </c>
      <c r="G257" s="84"/>
      <c r="H257" s="84"/>
      <c r="I257" s="83"/>
    </row>
    <row r="258" spans="1:9" s="82" customFormat="1" ht="20.5">
      <c r="A258" s="89">
        <v>251</v>
      </c>
      <c r="B258" s="87" t="s">
        <v>13437</v>
      </c>
      <c r="C258" s="88" t="s">
        <v>13438</v>
      </c>
      <c r="D258" s="87" t="s">
        <v>13437</v>
      </c>
      <c r="E258" s="86" t="s">
        <v>13436</v>
      </c>
      <c r="F258" s="85" t="s">
        <v>13435</v>
      </c>
      <c r="G258" s="84"/>
      <c r="H258" s="84"/>
      <c r="I258" s="83"/>
    </row>
    <row r="259" spans="1:9" s="82" customFormat="1" ht="20.5">
      <c r="A259" s="89">
        <v>252</v>
      </c>
      <c r="B259" s="87" t="s">
        <v>13434</v>
      </c>
      <c r="C259" s="88">
        <v>3000031178</v>
      </c>
      <c r="D259" s="87" t="s">
        <v>13434</v>
      </c>
      <c r="E259" s="86" t="s">
        <v>13433</v>
      </c>
      <c r="F259" s="85" t="s">
        <v>13432</v>
      </c>
      <c r="G259" s="84"/>
      <c r="H259" s="84"/>
      <c r="I259" s="83"/>
    </row>
    <row r="260" spans="1:9" s="82" customFormat="1" ht="20.5">
      <c r="A260" s="89">
        <v>253</v>
      </c>
      <c r="B260" s="87" t="s">
        <v>4228</v>
      </c>
      <c r="C260" s="88" t="s">
        <v>13431</v>
      </c>
      <c r="D260" s="87" t="s">
        <v>4228</v>
      </c>
      <c r="E260" s="86" t="s">
        <v>4227</v>
      </c>
      <c r="F260" s="85" t="s">
        <v>13430</v>
      </c>
      <c r="G260" s="84"/>
      <c r="H260" s="84"/>
      <c r="I260" s="83"/>
    </row>
    <row r="261" spans="1:9" s="82" customFormat="1" ht="20.5">
      <c r="A261" s="89">
        <v>254</v>
      </c>
      <c r="B261" s="87" t="s">
        <v>13428</v>
      </c>
      <c r="C261" s="88" t="s">
        <v>13429</v>
      </c>
      <c r="D261" s="87" t="s">
        <v>13428</v>
      </c>
      <c r="E261" s="86" t="s">
        <v>13427</v>
      </c>
      <c r="F261" s="85" t="s">
        <v>13426</v>
      </c>
      <c r="G261" s="84"/>
      <c r="H261" s="84"/>
      <c r="I261" s="83"/>
    </row>
    <row r="262" spans="1:9" s="82" customFormat="1" ht="20.5">
      <c r="A262" s="89">
        <v>255</v>
      </c>
      <c r="B262" s="87" t="s">
        <v>13425</v>
      </c>
      <c r="C262" s="88">
        <v>3000031181</v>
      </c>
      <c r="D262" s="87" t="s">
        <v>13425</v>
      </c>
      <c r="E262" s="86" t="s">
        <v>13424</v>
      </c>
      <c r="F262" s="85" t="s">
        <v>13423</v>
      </c>
      <c r="G262" s="84"/>
      <c r="H262" s="84"/>
      <c r="I262" s="83"/>
    </row>
    <row r="263" spans="1:9" s="82" customFormat="1" ht="20.5">
      <c r="A263" s="89">
        <v>256</v>
      </c>
      <c r="B263" s="87" t="s">
        <v>13421</v>
      </c>
      <c r="C263" s="88" t="s">
        <v>13422</v>
      </c>
      <c r="D263" s="87" t="s">
        <v>13421</v>
      </c>
      <c r="E263" s="86" t="s">
        <v>13420</v>
      </c>
      <c r="F263" s="85" t="s">
        <v>13419</v>
      </c>
      <c r="G263" s="84"/>
      <c r="H263" s="84"/>
      <c r="I263" s="83"/>
    </row>
    <row r="264" spans="1:9" s="82" customFormat="1" ht="20.5">
      <c r="A264" s="89">
        <v>257</v>
      </c>
      <c r="B264" s="87" t="s">
        <v>13417</v>
      </c>
      <c r="C264" s="88" t="s">
        <v>13418</v>
      </c>
      <c r="D264" s="87" t="s">
        <v>13417</v>
      </c>
      <c r="E264" s="86" t="s">
        <v>13416</v>
      </c>
      <c r="F264" s="85" t="s">
        <v>13415</v>
      </c>
      <c r="G264" s="84"/>
      <c r="H264" s="84"/>
      <c r="I264" s="83"/>
    </row>
    <row r="265" spans="1:9" s="82" customFormat="1" ht="20.5">
      <c r="A265" s="89">
        <v>258</v>
      </c>
      <c r="B265" s="87" t="s">
        <v>13413</v>
      </c>
      <c r="C265" s="88" t="s">
        <v>13414</v>
      </c>
      <c r="D265" s="87" t="s">
        <v>13413</v>
      </c>
      <c r="E265" s="86" t="s">
        <v>13412</v>
      </c>
      <c r="F265" s="85" t="s">
        <v>13411</v>
      </c>
      <c r="G265" s="84"/>
      <c r="H265" s="84"/>
      <c r="I265" s="83"/>
    </row>
    <row r="266" spans="1:9" s="82" customFormat="1" ht="20.5">
      <c r="A266" s="89">
        <v>259</v>
      </c>
      <c r="B266" s="87" t="s">
        <v>13409</v>
      </c>
      <c r="C266" s="88" t="s">
        <v>13410</v>
      </c>
      <c r="D266" s="87" t="s">
        <v>13409</v>
      </c>
      <c r="E266" s="86" t="s">
        <v>13408</v>
      </c>
      <c r="F266" s="85" t="s">
        <v>13407</v>
      </c>
      <c r="G266" s="84"/>
      <c r="H266" s="84"/>
      <c r="I266" s="83"/>
    </row>
    <row r="267" spans="1:9" s="82" customFormat="1" ht="20.5">
      <c r="A267" s="89">
        <v>260</v>
      </c>
      <c r="B267" s="87" t="s">
        <v>13406</v>
      </c>
      <c r="C267" s="88">
        <v>3000031186</v>
      </c>
      <c r="D267" s="87" t="s">
        <v>13406</v>
      </c>
      <c r="E267" s="86" t="s">
        <v>13405</v>
      </c>
      <c r="F267" s="85" t="s">
        <v>13404</v>
      </c>
      <c r="G267" s="84"/>
      <c r="H267" s="84"/>
      <c r="I267" s="83"/>
    </row>
    <row r="268" spans="1:9" s="82" customFormat="1" ht="20.5">
      <c r="A268" s="89">
        <v>261</v>
      </c>
      <c r="B268" s="87" t="s">
        <v>13403</v>
      </c>
      <c r="C268" s="88">
        <v>3000031187</v>
      </c>
      <c r="D268" s="87" t="s">
        <v>13403</v>
      </c>
      <c r="E268" s="86" t="s">
        <v>13402</v>
      </c>
      <c r="F268" s="85" t="s">
        <v>13401</v>
      </c>
      <c r="G268" s="84"/>
      <c r="H268" s="84"/>
      <c r="I268" s="83"/>
    </row>
    <row r="269" spans="1:9" s="82" customFormat="1" ht="20.5">
      <c r="A269" s="89">
        <v>262</v>
      </c>
      <c r="B269" s="87" t="s">
        <v>13400</v>
      </c>
      <c r="C269" s="88">
        <v>3000031188</v>
      </c>
      <c r="D269" s="87" t="s">
        <v>13400</v>
      </c>
      <c r="E269" s="86" t="s">
        <v>13399</v>
      </c>
      <c r="F269" s="85" t="s">
        <v>13398</v>
      </c>
      <c r="G269" s="84"/>
      <c r="H269" s="84"/>
      <c r="I269" s="83"/>
    </row>
    <row r="270" spans="1:9" s="82" customFormat="1" ht="20.5">
      <c r="A270" s="89">
        <v>263</v>
      </c>
      <c r="B270" s="87" t="s">
        <v>13397</v>
      </c>
      <c r="C270" s="88">
        <v>3000031189</v>
      </c>
      <c r="D270" s="87" t="s">
        <v>13397</v>
      </c>
      <c r="E270" s="86" t="s">
        <v>13396</v>
      </c>
      <c r="F270" s="85" t="s">
        <v>13395</v>
      </c>
      <c r="G270" s="84"/>
      <c r="H270" s="84"/>
      <c r="I270" s="83"/>
    </row>
    <row r="271" spans="1:9" s="82" customFormat="1" ht="20.5">
      <c r="A271" s="89">
        <v>264</v>
      </c>
      <c r="B271" s="87" t="s">
        <v>13393</v>
      </c>
      <c r="C271" s="88" t="s">
        <v>13394</v>
      </c>
      <c r="D271" s="87" t="s">
        <v>13393</v>
      </c>
      <c r="E271" s="86" t="s">
        <v>13392</v>
      </c>
      <c r="F271" s="85" t="s">
        <v>13391</v>
      </c>
      <c r="G271" s="84"/>
      <c r="H271" s="84"/>
      <c r="I271" s="83"/>
    </row>
    <row r="272" spans="1:9" s="82" customFormat="1" ht="20.5">
      <c r="A272" s="89">
        <v>265</v>
      </c>
      <c r="B272" s="87" t="s">
        <v>13390</v>
      </c>
      <c r="C272" s="88">
        <v>3000031191</v>
      </c>
      <c r="D272" s="87" t="s">
        <v>13390</v>
      </c>
      <c r="E272" s="86" t="s">
        <v>13389</v>
      </c>
      <c r="F272" s="85" t="s">
        <v>13388</v>
      </c>
      <c r="G272" s="84"/>
      <c r="H272" s="84"/>
      <c r="I272" s="83"/>
    </row>
    <row r="273" spans="1:9" s="82" customFormat="1" ht="20.5">
      <c r="A273" s="89">
        <v>266</v>
      </c>
      <c r="B273" s="87" t="s">
        <v>13386</v>
      </c>
      <c r="C273" s="88" t="s">
        <v>13387</v>
      </c>
      <c r="D273" s="87" t="s">
        <v>13386</v>
      </c>
      <c r="E273" s="86" t="s">
        <v>13385</v>
      </c>
      <c r="F273" s="85" t="s">
        <v>13384</v>
      </c>
      <c r="G273" s="84"/>
      <c r="H273" s="84"/>
      <c r="I273" s="83"/>
    </row>
    <row r="274" spans="1:9" s="82" customFormat="1" ht="20.5">
      <c r="A274" s="89">
        <v>267</v>
      </c>
      <c r="B274" s="87" t="s">
        <v>13382</v>
      </c>
      <c r="C274" s="88" t="s">
        <v>13383</v>
      </c>
      <c r="D274" s="87" t="s">
        <v>13382</v>
      </c>
      <c r="E274" s="86" t="s">
        <v>13381</v>
      </c>
      <c r="F274" s="85" t="s">
        <v>13380</v>
      </c>
      <c r="G274" s="84"/>
      <c r="H274" s="84"/>
      <c r="I274" s="83"/>
    </row>
    <row r="275" spans="1:9" s="82" customFormat="1" ht="20.5">
      <c r="A275" s="89">
        <v>268</v>
      </c>
      <c r="B275" s="87" t="s">
        <v>13378</v>
      </c>
      <c r="C275" s="88" t="s">
        <v>13379</v>
      </c>
      <c r="D275" s="87" t="s">
        <v>13378</v>
      </c>
      <c r="E275" s="86" t="s">
        <v>13377</v>
      </c>
      <c r="F275" s="85" t="s">
        <v>13376</v>
      </c>
      <c r="G275" s="84"/>
      <c r="H275" s="84"/>
      <c r="I275" s="83"/>
    </row>
    <row r="276" spans="1:9" s="82" customFormat="1" ht="20.5">
      <c r="A276" s="89">
        <v>269</v>
      </c>
      <c r="B276" s="87" t="s">
        <v>13374</v>
      </c>
      <c r="C276" s="88" t="s">
        <v>13375</v>
      </c>
      <c r="D276" s="87" t="s">
        <v>13374</v>
      </c>
      <c r="E276" s="86" t="s">
        <v>13373</v>
      </c>
      <c r="F276" s="85" t="s">
        <v>13372</v>
      </c>
      <c r="G276" s="84"/>
      <c r="H276" s="84"/>
      <c r="I276" s="83"/>
    </row>
    <row r="277" spans="1:9" s="82" customFormat="1" ht="20.5">
      <c r="A277" s="89">
        <v>270</v>
      </c>
      <c r="B277" s="87" t="s">
        <v>13371</v>
      </c>
      <c r="C277" s="88">
        <v>3000031196</v>
      </c>
      <c r="D277" s="87" t="s">
        <v>13371</v>
      </c>
      <c r="E277" s="86" t="s">
        <v>13370</v>
      </c>
      <c r="F277" s="85" t="s">
        <v>13369</v>
      </c>
      <c r="G277" s="84"/>
      <c r="H277" s="84"/>
      <c r="I277" s="83"/>
    </row>
    <row r="278" spans="1:9" s="82" customFormat="1" ht="20.5">
      <c r="A278" s="89">
        <v>271</v>
      </c>
      <c r="B278" s="87" t="s">
        <v>13367</v>
      </c>
      <c r="C278" s="88" t="s">
        <v>13368</v>
      </c>
      <c r="D278" s="87" t="s">
        <v>13367</v>
      </c>
      <c r="E278" s="86" t="s">
        <v>13366</v>
      </c>
      <c r="F278" s="85" t="s">
        <v>13365</v>
      </c>
      <c r="G278" s="84"/>
      <c r="H278" s="84"/>
      <c r="I278" s="83"/>
    </row>
    <row r="279" spans="1:9" s="82" customFormat="1" ht="20.5">
      <c r="A279" s="89">
        <v>272</v>
      </c>
      <c r="B279" s="87" t="s">
        <v>13363</v>
      </c>
      <c r="C279" s="88" t="s">
        <v>13364</v>
      </c>
      <c r="D279" s="87" t="s">
        <v>13363</v>
      </c>
      <c r="E279" s="86" t="s">
        <v>13362</v>
      </c>
      <c r="F279" s="85" t="s">
        <v>13361</v>
      </c>
      <c r="G279" s="84"/>
      <c r="H279" s="84"/>
      <c r="I279" s="83"/>
    </row>
    <row r="280" spans="1:9" s="82" customFormat="1" ht="20.5">
      <c r="A280" s="89">
        <v>273</v>
      </c>
      <c r="B280" s="87" t="s">
        <v>13359</v>
      </c>
      <c r="C280" s="88" t="s">
        <v>13360</v>
      </c>
      <c r="D280" s="87" t="s">
        <v>13359</v>
      </c>
      <c r="E280" s="86" t="s">
        <v>13358</v>
      </c>
      <c r="F280" s="85" t="s">
        <v>13357</v>
      </c>
      <c r="G280" s="84"/>
      <c r="H280" s="84"/>
      <c r="I280" s="83"/>
    </row>
    <row r="281" spans="1:9" s="82" customFormat="1" ht="20.5">
      <c r="A281" s="89">
        <v>274</v>
      </c>
      <c r="B281" s="87" t="s">
        <v>13355</v>
      </c>
      <c r="C281" s="88" t="s">
        <v>13356</v>
      </c>
      <c r="D281" s="87" t="s">
        <v>13355</v>
      </c>
      <c r="E281" s="86" t="s">
        <v>13354</v>
      </c>
      <c r="F281" s="85" t="s">
        <v>13353</v>
      </c>
      <c r="G281" s="84"/>
      <c r="H281" s="84"/>
      <c r="I281" s="83"/>
    </row>
    <row r="282" spans="1:9" s="82" customFormat="1" ht="20.5">
      <c r="A282" s="89">
        <v>275</v>
      </c>
      <c r="B282" s="87" t="s">
        <v>13351</v>
      </c>
      <c r="C282" s="88" t="s">
        <v>13352</v>
      </c>
      <c r="D282" s="87" t="s">
        <v>13351</v>
      </c>
      <c r="E282" s="86" t="s">
        <v>13350</v>
      </c>
      <c r="F282" s="85" t="s">
        <v>13349</v>
      </c>
      <c r="G282" s="84"/>
      <c r="H282" s="84"/>
      <c r="I282" s="83"/>
    </row>
    <row r="283" spans="1:9" s="82" customFormat="1" ht="20.5">
      <c r="A283" s="89">
        <v>276</v>
      </c>
      <c r="B283" s="87" t="s">
        <v>13347</v>
      </c>
      <c r="C283" s="88" t="s">
        <v>13348</v>
      </c>
      <c r="D283" s="87" t="s">
        <v>13347</v>
      </c>
      <c r="E283" s="86" t="s">
        <v>13346</v>
      </c>
      <c r="F283" s="85" t="s">
        <v>13345</v>
      </c>
      <c r="G283" s="84"/>
      <c r="H283" s="84"/>
      <c r="I283" s="83"/>
    </row>
    <row r="284" spans="1:9" s="82" customFormat="1" ht="20.5">
      <c r="A284" s="89">
        <v>277</v>
      </c>
      <c r="B284" s="87" t="s">
        <v>13343</v>
      </c>
      <c r="C284" s="88" t="s">
        <v>13344</v>
      </c>
      <c r="D284" s="87" t="s">
        <v>13343</v>
      </c>
      <c r="E284" s="86" t="s">
        <v>13342</v>
      </c>
      <c r="F284" s="85" t="s">
        <v>13341</v>
      </c>
      <c r="G284" s="84"/>
      <c r="H284" s="84"/>
      <c r="I284" s="83"/>
    </row>
    <row r="285" spans="1:9" s="82" customFormat="1" ht="20.5">
      <c r="A285" s="89">
        <v>278</v>
      </c>
      <c r="B285" s="87" t="s">
        <v>13339</v>
      </c>
      <c r="C285" s="88" t="s">
        <v>13340</v>
      </c>
      <c r="D285" s="87" t="s">
        <v>13339</v>
      </c>
      <c r="E285" s="86" t="s">
        <v>13338</v>
      </c>
      <c r="F285" s="85" t="s">
        <v>13337</v>
      </c>
      <c r="G285" s="84"/>
      <c r="H285" s="84"/>
      <c r="I285" s="83"/>
    </row>
    <row r="286" spans="1:9" s="82" customFormat="1" ht="20.5">
      <c r="A286" s="89">
        <v>279</v>
      </c>
      <c r="B286" s="87" t="s">
        <v>13336</v>
      </c>
      <c r="C286" s="88">
        <v>3000031236</v>
      </c>
      <c r="D286" s="87" t="s">
        <v>13336</v>
      </c>
      <c r="E286" s="86" t="s">
        <v>13335</v>
      </c>
      <c r="F286" s="85" t="s">
        <v>13334</v>
      </c>
      <c r="G286" s="84"/>
      <c r="H286" s="84"/>
      <c r="I286" s="83"/>
    </row>
    <row r="287" spans="1:9" s="82" customFormat="1" ht="20.5">
      <c r="A287" s="89">
        <v>280</v>
      </c>
      <c r="B287" s="87" t="s">
        <v>13332</v>
      </c>
      <c r="C287" s="88" t="s">
        <v>13333</v>
      </c>
      <c r="D287" s="87" t="s">
        <v>13332</v>
      </c>
      <c r="E287" s="86" t="s">
        <v>13331</v>
      </c>
      <c r="F287" s="85" t="s">
        <v>13330</v>
      </c>
      <c r="G287" s="84"/>
      <c r="H287" s="84"/>
      <c r="I287" s="83"/>
    </row>
    <row r="288" spans="1:9" s="82" customFormat="1" ht="20.5">
      <c r="A288" s="89">
        <v>281</v>
      </c>
      <c r="B288" s="87" t="s">
        <v>13328</v>
      </c>
      <c r="C288" s="88" t="s">
        <v>13329</v>
      </c>
      <c r="D288" s="87" t="s">
        <v>13328</v>
      </c>
      <c r="E288" s="86" t="s">
        <v>13327</v>
      </c>
      <c r="F288" s="85" t="s">
        <v>13326</v>
      </c>
      <c r="G288" s="84"/>
      <c r="H288" s="84"/>
      <c r="I288" s="83"/>
    </row>
    <row r="289" spans="1:9" s="82" customFormat="1" ht="20.5">
      <c r="A289" s="89">
        <v>282</v>
      </c>
      <c r="B289" s="87" t="s">
        <v>13324</v>
      </c>
      <c r="C289" s="88" t="s">
        <v>13325</v>
      </c>
      <c r="D289" s="87" t="s">
        <v>13324</v>
      </c>
      <c r="E289" s="86" t="s">
        <v>13323</v>
      </c>
      <c r="F289" s="85" t="s">
        <v>13322</v>
      </c>
      <c r="G289" s="84"/>
      <c r="H289" s="84"/>
      <c r="I289" s="83"/>
    </row>
    <row r="290" spans="1:9" s="82" customFormat="1" ht="20.5">
      <c r="A290" s="89">
        <v>283</v>
      </c>
      <c r="B290" s="87" t="s">
        <v>13320</v>
      </c>
      <c r="C290" s="88" t="s">
        <v>13321</v>
      </c>
      <c r="D290" s="87" t="s">
        <v>13320</v>
      </c>
      <c r="E290" s="86" t="s">
        <v>13319</v>
      </c>
      <c r="F290" s="85" t="s">
        <v>13318</v>
      </c>
      <c r="G290" s="84"/>
      <c r="H290" s="84"/>
      <c r="I290" s="83"/>
    </row>
    <row r="291" spans="1:9" s="82" customFormat="1" ht="20.5">
      <c r="A291" s="89">
        <v>284</v>
      </c>
      <c r="B291" s="87" t="s">
        <v>13317</v>
      </c>
      <c r="C291" s="88">
        <v>3000031230</v>
      </c>
      <c r="D291" s="87" t="s">
        <v>13317</v>
      </c>
      <c r="E291" s="86" t="s">
        <v>13316</v>
      </c>
      <c r="F291" s="85" t="s">
        <v>13315</v>
      </c>
      <c r="G291" s="84"/>
      <c r="H291" s="84"/>
      <c r="I291" s="83"/>
    </row>
    <row r="292" spans="1:9" s="82" customFormat="1" ht="20.5">
      <c r="A292" s="89">
        <v>285</v>
      </c>
      <c r="B292" s="87" t="s">
        <v>13313</v>
      </c>
      <c r="C292" s="88" t="s">
        <v>13314</v>
      </c>
      <c r="D292" s="87" t="s">
        <v>13313</v>
      </c>
      <c r="E292" s="86" t="s">
        <v>13312</v>
      </c>
      <c r="F292" s="85" t="s">
        <v>13311</v>
      </c>
      <c r="G292" s="84"/>
      <c r="H292" s="84"/>
      <c r="I292" s="83"/>
    </row>
    <row r="293" spans="1:9" s="82" customFormat="1" ht="20.5">
      <c r="A293" s="89">
        <v>286</v>
      </c>
      <c r="B293" s="87" t="s">
        <v>13310</v>
      </c>
      <c r="C293" s="88">
        <v>3000031233</v>
      </c>
      <c r="D293" s="87" t="s">
        <v>13310</v>
      </c>
      <c r="E293" s="86" t="s">
        <v>13309</v>
      </c>
      <c r="F293" s="85" t="s">
        <v>13308</v>
      </c>
      <c r="G293" s="84"/>
      <c r="H293" s="84"/>
      <c r="I293" s="83"/>
    </row>
    <row r="294" spans="1:9" s="82" customFormat="1" ht="20.5">
      <c r="A294" s="89">
        <v>287</v>
      </c>
      <c r="B294" s="87" t="s">
        <v>13306</v>
      </c>
      <c r="C294" s="88" t="s">
        <v>13307</v>
      </c>
      <c r="D294" s="87" t="s">
        <v>13306</v>
      </c>
      <c r="E294" s="86" t="s">
        <v>13305</v>
      </c>
      <c r="F294" s="85" t="s">
        <v>13304</v>
      </c>
      <c r="G294" s="84"/>
      <c r="H294" s="84"/>
      <c r="I294" s="83"/>
    </row>
    <row r="295" spans="1:9" s="82" customFormat="1" ht="20.5">
      <c r="A295" s="89">
        <v>288</v>
      </c>
      <c r="B295" s="87" t="s">
        <v>13302</v>
      </c>
      <c r="C295" s="88" t="s">
        <v>13303</v>
      </c>
      <c r="D295" s="87" t="s">
        <v>13302</v>
      </c>
      <c r="E295" s="86" t="s">
        <v>13301</v>
      </c>
      <c r="F295" s="85" t="s">
        <v>13300</v>
      </c>
      <c r="G295" s="84"/>
      <c r="H295" s="84"/>
      <c r="I295" s="83"/>
    </row>
    <row r="296" spans="1:9" s="82" customFormat="1" ht="20.5">
      <c r="A296" s="89">
        <v>289</v>
      </c>
      <c r="B296" s="87" t="s">
        <v>13298</v>
      </c>
      <c r="C296" s="88" t="s">
        <v>13299</v>
      </c>
      <c r="D296" s="87" t="s">
        <v>13298</v>
      </c>
      <c r="E296" s="86" t="s">
        <v>13297</v>
      </c>
      <c r="F296" s="85" t="s">
        <v>13296</v>
      </c>
      <c r="G296" s="84"/>
      <c r="H296" s="84"/>
      <c r="I296" s="83"/>
    </row>
    <row r="297" spans="1:9" s="82" customFormat="1" ht="20.5">
      <c r="A297" s="89">
        <v>290</v>
      </c>
      <c r="B297" s="87" t="s">
        <v>13295</v>
      </c>
      <c r="C297" s="88">
        <v>3000031229</v>
      </c>
      <c r="D297" s="87" t="s">
        <v>13295</v>
      </c>
      <c r="E297" s="86" t="s">
        <v>13294</v>
      </c>
      <c r="F297" s="85" t="s">
        <v>13293</v>
      </c>
      <c r="G297" s="84"/>
      <c r="H297" s="84"/>
      <c r="I297" s="83"/>
    </row>
    <row r="298" spans="1:9" s="82" customFormat="1" ht="20.5">
      <c r="A298" s="89">
        <v>291</v>
      </c>
      <c r="B298" s="87" t="s">
        <v>13291</v>
      </c>
      <c r="C298" s="88" t="s">
        <v>13292</v>
      </c>
      <c r="D298" s="87" t="s">
        <v>13291</v>
      </c>
      <c r="E298" s="86" t="s">
        <v>13290</v>
      </c>
      <c r="F298" s="85" t="s">
        <v>13289</v>
      </c>
      <c r="G298" s="84"/>
      <c r="H298" s="84"/>
      <c r="I298" s="83"/>
    </row>
    <row r="299" spans="1:9" s="82" customFormat="1" ht="20.5">
      <c r="A299" s="89">
        <v>292</v>
      </c>
      <c r="B299" s="87" t="s">
        <v>13287</v>
      </c>
      <c r="C299" s="88" t="s">
        <v>13288</v>
      </c>
      <c r="D299" s="87" t="s">
        <v>13287</v>
      </c>
      <c r="E299" s="86" t="s">
        <v>13286</v>
      </c>
      <c r="F299" s="85" t="s">
        <v>13285</v>
      </c>
      <c r="G299" s="84"/>
      <c r="H299" s="84"/>
      <c r="I299" s="83"/>
    </row>
    <row r="300" spans="1:9" s="82" customFormat="1" ht="20.5">
      <c r="A300" s="89">
        <v>293</v>
      </c>
      <c r="B300" s="87" t="s">
        <v>13283</v>
      </c>
      <c r="C300" s="88" t="s">
        <v>13284</v>
      </c>
      <c r="D300" s="87" t="s">
        <v>13283</v>
      </c>
      <c r="E300" s="86" t="s">
        <v>13282</v>
      </c>
      <c r="F300" s="85" t="s">
        <v>13281</v>
      </c>
      <c r="G300" s="84"/>
      <c r="H300" s="84"/>
      <c r="I300" s="83"/>
    </row>
    <row r="301" spans="1:9" s="82" customFormat="1" ht="20.5">
      <c r="A301" s="89">
        <v>294</v>
      </c>
      <c r="B301" s="87" t="s">
        <v>13279</v>
      </c>
      <c r="C301" s="88" t="s">
        <v>13280</v>
      </c>
      <c r="D301" s="87" t="s">
        <v>13279</v>
      </c>
      <c r="E301" s="86" t="s">
        <v>13278</v>
      </c>
      <c r="F301" s="85" t="s">
        <v>13277</v>
      </c>
      <c r="G301" s="84"/>
      <c r="H301" s="84"/>
      <c r="I301" s="83"/>
    </row>
    <row r="302" spans="1:9" s="82" customFormat="1" ht="20.5">
      <c r="A302" s="89">
        <v>295</v>
      </c>
      <c r="B302" s="87" t="s">
        <v>13275</v>
      </c>
      <c r="C302" s="88" t="s">
        <v>13276</v>
      </c>
      <c r="D302" s="87" t="s">
        <v>13275</v>
      </c>
      <c r="E302" s="86" t="s">
        <v>13274</v>
      </c>
      <c r="F302" s="85" t="s">
        <v>13273</v>
      </c>
      <c r="G302" s="84"/>
      <c r="H302" s="84"/>
      <c r="I302" s="83"/>
    </row>
    <row r="303" spans="1:9" s="82" customFormat="1" ht="20.5">
      <c r="A303" s="89">
        <v>296</v>
      </c>
      <c r="B303" s="87" t="s">
        <v>13271</v>
      </c>
      <c r="C303" s="88" t="s">
        <v>13272</v>
      </c>
      <c r="D303" s="87" t="s">
        <v>13271</v>
      </c>
      <c r="E303" s="86" t="s">
        <v>13270</v>
      </c>
      <c r="F303" s="85" t="s">
        <v>13269</v>
      </c>
      <c r="G303" s="84"/>
      <c r="H303" s="84"/>
      <c r="I303" s="83"/>
    </row>
    <row r="304" spans="1:9" s="82" customFormat="1" ht="20.5">
      <c r="A304" s="89">
        <v>297</v>
      </c>
      <c r="B304" s="87" t="s">
        <v>13267</v>
      </c>
      <c r="C304" s="88" t="s">
        <v>13268</v>
      </c>
      <c r="D304" s="87" t="s">
        <v>13267</v>
      </c>
      <c r="E304" s="86" t="s">
        <v>13266</v>
      </c>
      <c r="F304" s="85" t="s">
        <v>13265</v>
      </c>
      <c r="G304" s="84"/>
      <c r="H304" s="84"/>
      <c r="I304" s="83"/>
    </row>
    <row r="305" spans="1:9" s="82" customFormat="1" ht="20.5">
      <c r="A305" s="89">
        <v>298</v>
      </c>
      <c r="B305" s="87" t="s">
        <v>13263</v>
      </c>
      <c r="C305" s="88" t="s">
        <v>13264</v>
      </c>
      <c r="D305" s="87" t="s">
        <v>13263</v>
      </c>
      <c r="E305" s="86" t="s">
        <v>13262</v>
      </c>
      <c r="F305" s="85" t="s">
        <v>13261</v>
      </c>
      <c r="G305" s="84"/>
      <c r="H305" s="84"/>
      <c r="I305" s="83"/>
    </row>
    <row r="306" spans="1:9" s="82" customFormat="1" ht="20.5">
      <c r="A306" s="89">
        <v>299</v>
      </c>
      <c r="B306" s="87" t="s">
        <v>13259</v>
      </c>
      <c r="C306" s="88" t="s">
        <v>13260</v>
      </c>
      <c r="D306" s="87" t="s">
        <v>13259</v>
      </c>
      <c r="E306" s="86" t="s">
        <v>13258</v>
      </c>
      <c r="F306" s="85" t="s">
        <v>13257</v>
      </c>
      <c r="G306" s="84"/>
      <c r="H306" s="84"/>
      <c r="I306" s="83"/>
    </row>
    <row r="307" spans="1:9" s="82" customFormat="1" ht="20.5">
      <c r="A307" s="89">
        <v>300</v>
      </c>
      <c r="B307" s="87" t="s">
        <v>13255</v>
      </c>
      <c r="C307" s="88" t="s">
        <v>13256</v>
      </c>
      <c r="D307" s="87" t="s">
        <v>13255</v>
      </c>
      <c r="E307" s="86" t="s">
        <v>13254</v>
      </c>
      <c r="F307" s="85" t="s">
        <v>13253</v>
      </c>
      <c r="G307" s="84"/>
      <c r="H307" s="84"/>
      <c r="I307" s="83"/>
    </row>
    <row r="308" spans="1:9" s="82" customFormat="1" ht="20.5">
      <c r="A308" s="89">
        <v>301</v>
      </c>
      <c r="B308" s="87" t="s">
        <v>13251</v>
      </c>
      <c r="C308" s="88" t="s">
        <v>13252</v>
      </c>
      <c r="D308" s="87" t="s">
        <v>13251</v>
      </c>
      <c r="E308" s="86" t="s">
        <v>13250</v>
      </c>
      <c r="F308" s="85" t="s">
        <v>13249</v>
      </c>
      <c r="G308" s="84"/>
      <c r="H308" s="84"/>
      <c r="I308" s="83"/>
    </row>
    <row r="309" spans="1:9" s="82" customFormat="1" ht="20.5">
      <c r="A309" s="89">
        <v>302</v>
      </c>
      <c r="B309" s="87" t="s">
        <v>13247</v>
      </c>
      <c r="C309" s="88" t="s">
        <v>13248</v>
      </c>
      <c r="D309" s="87" t="s">
        <v>13247</v>
      </c>
      <c r="E309" s="86" t="s">
        <v>13246</v>
      </c>
      <c r="F309" s="85" t="s">
        <v>13245</v>
      </c>
      <c r="G309" s="84"/>
      <c r="H309" s="84"/>
      <c r="I309" s="83"/>
    </row>
    <row r="310" spans="1:9" s="82" customFormat="1" ht="20.5">
      <c r="A310" s="89">
        <v>303</v>
      </c>
      <c r="B310" s="87" t="s">
        <v>13243</v>
      </c>
      <c r="C310" s="88" t="s">
        <v>13244</v>
      </c>
      <c r="D310" s="87" t="s">
        <v>13243</v>
      </c>
      <c r="E310" s="86" t="s">
        <v>13242</v>
      </c>
      <c r="F310" s="85" t="s">
        <v>13241</v>
      </c>
      <c r="G310" s="84"/>
      <c r="H310" s="84"/>
      <c r="I310" s="83"/>
    </row>
    <row r="311" spans="1:9" s="82" customFormat="1" ht="20.5">
      <c r="A311" s="89">
        <v>304</v>
      </c>
      <c r="B311" s="87" t="s">
        <v>13239</v>
      </c>
      <c r="C311" s="88" t="s">
        <v>13240</v>
      </c>
      <c r="D311" s="87" t="s">
        <v>13239</v>
      </c>
      <c r="E311" s="86" t="s">
        <v>13238</v>
      </c>
      <c r="F311" s="85" t="s">
        <v>13237</v>
      </c>
      <c r="G311" s="84"/>
      <c r="H311" s="84"/>
      <c r="I311" s="83"/>
    </row>
    <row r="312" spans="1:9" s="82" customFormat="1" ht="20.5">
      <c r="A312" s="89">
        <v>305</v>
      </c>
      <c r="B312" s="87" t="s">
        <v>13235</v>
      </c>
      <c r="C312" s="88" t="s">
        <v>13236</v>
      </c>
      <c r="D312" s="87" t="s">
        <v>13235</v>
      </c>
      <c r="E312" s="86" t="s">
        <v>13234</v>
      </c>
      <c r="F312" s="85" t="s">
        <v>13233</v>
      </c>
      <c r="G312" s="84"/>
      <c r="H312" s="84"/>
      <c r="I312" s="83"/>
    </row>
    <row r="313" spans="1:9" s="82" customFormat="1" ht="20.5">
      <c r="A313" s="89">
        <v>306</v>
      </c>
      <c r="B313" s="87" t="s">
        <v>13231</v>
      </c>
      <c r="C313" s="88" t="s">
        <v>13232</v>
      </c>
      <c r="D313" s="87" t="s">
        <v>13231</v>
      </c>
      <c r="E313" s="86" t="s">
        <v>13230</v>
      </c>
      <c r="F313" s="85" t="s">
        <v>13229</v>
      </c>
      <c r="G313" s="84"/>
      <c r="H313" s="84"/>
      <c r="I313" s="83"/>
    </row>
    <row r="314" spans="1:9" s="82" customFormat="1" ht="20.5">
      <c r="A314" s="89">
        <v>307</v>
      </c>
      <c r="B314" s="87" t="s">
        <v>13227</v>
      </c>
      <c r="C314" s="88" t="s">
        <v>13228</v>
      </c>
      <c r="D314" s="87" t="s">
        <v>13227</v>
      </c>
      <c r="E314" s="86" t="s">
        <v>13226</v>
      </c>
      <c r="F314" s="85" t="s">
        <v>13225</v>
      </c>
      <c r="G314" s="84"/>
      <c r="H314" s="84"/>
      <c r="I314" s="83"/>
    </row>
    <row r="315" spans="1:9" s="82" customFormat="1" ht="20.5">
      <c r="A315" s="89">
        <v>308</v>
      </c>
      <c r="B315" s="87" t="s">
        <v>13223</v>
      </c>
      <c r="C315" s="88" t="s">
        <v>13224</v>
      </c>
      <c r="D315" s="87" t="s">
        <v>13223</v>
      </c>
      <c r="E315" s="86" t="s">
        <v>13222</v>
      </c>
      <c r="F315" s="85" t="s">
        <v>13221</v>
      </c>
      <c r="G315" s="84"/>
      <c r="H315" s="84"/>
      <c r="I315" s="83"/>
    </row>
    <row r="316" spans="1:9" s="82" customFormat="1" ht="20.5">
      <c r="A316" s="89">
        <v>309</v>
      </c>
      <c r="B316" s="87" t="s">
        <v>13219</v>
      </c>
      <c r="C316" s="88" t="s">
        <v>13220</v>
      </c>
      <c r="D316" s="87" t="s">
        <v>13219</v>
      </c>
      <c r="E316" s="86" t="s">
        <v>13218</v>
      </c>
      <c r="F316" s="85" t="s">
        <v>13217</v>
      </c>
      <c r="G316" s="84"/>
      <c r="H316" s="84"/>
      <c r="I316" s="83"/>
    </row>
    <row r="317" spans="1:9" s="82" customFormat="1" ht="20.5">
      <c r="A317" s="89">
        <v>310</v>
      </c>
      <c r="B317" s="87" t="s">
        <v>13215</v>
      </c>
      <c r="C317" s="88" t="s">
        <v>13216</v>
      </c>
      <c r="D317" s="87" t="s">
        <v>13215</v>
      </c>
      <c r="E317" s="86" t="s">
        <v>13214</v>
      </c>
      <c r="F317" s="85" t="s">
        <v>13213</v>
      </c>
      <c r="G317" s="84"/>
      <c r="H317" s="84"/>
      <c r="I317" s="83"/>
    </row>
    <row r="318" spans="1:9" s="82" customFormat="1" ht="20.5">
      <c r="A318" s="89">
        <v>311</v>
      </c>
      <c r="B318" s="87" t="s">
        <v>13211</v>
      </c>
      <c r="C318" s="88" t="s">
        <v>13212</v>
      </c>
      <c r="D318" s="87" t="s">
        <v>13211</v>
      </c>
      <c r="E318" s="86" t="s">
        <v>13210</v>
      </c>
      <c r="F318" s="85" t="s">
        <v>13209</v>
      </c>
      <c r="G318" s="84"/>
      <c r="H318" s="84"/>
      <c r="I318" s="83"/>
    </row>
    <row r="319" spans="1:9" s="82" customFormat="1" ht="20.5">
      <c r="A319" s="89">
        <v>312</v>
      </c>
      <c r="B319" s="87" t="s">
        <v>13207</v>
      </c>
      <c r="C319" s="88" t="s">
        <v>13208</v>
      </c>
      <c r="D319" s="87" t="s">
        <v>13207</v>
      </c>
      <c r="E319" s="86" t="s">
        <v>13206</v>
      </c>
      <c r="F319" s="85" t="s">
        <v>13205</v>
      </c>
      <c r="G319" s="84"/>
      <c r="H319" s="84"/>
      <c r="I319" s="83"/>
    </row>
    <row r="320" spans="1:9" s="82" customFormat="1" ht="20.5">
      <c r="A320" s="89">
        <v>313</v>
      </c>
      <c r="B320" s="87" t="s">
        <v>13203</v>
      </c>
      <c r="C320" s="88" t="s">
        <v>13204</v>
      </c>
      <c r="D320" s="87" t="s">
        <v>13203</v>
      </c>
      <c r="E320" s="86" t="s">
        <v>13202</v>
      </c>
      <c r="F320" s="85" t="s">
        <v>13201</v>
      </c>
      <c r="G320" s="84"/>
      <c r="H320" s="84"/>
      <c r="I320" s="83"/>
    </row>
    <row r="321" spans="1:9" s="82" customFormat="1" ht="20.5">
      <c r="A321" s="89">
        <v>314</v>
      </c>
      <c r="B321" s="87" t="s">
        <v>13200</v>
      </c>
      <c r="C321" s="88">
        <v>3000031253</v>
      </c>
      <c r="D321" s="87" t="s">
        <v>13200</v>
      </c>
      <c r="E321" s="86" t="s">
        <v>13199</v>
      </c>
      <c r="F321" s="85" t="s">
        <v>13198</v>
      </c>
      <c r="G321" s="84"/>
      <c r="H321" s="84"/>
      <c r="I321" s="83"/>
    </row>
    <row r="322" spans="1:9" s="82" customFormat="1" ht="20.5">
      <c r="A322" s="89">
        <v>315</v>
      </c>
      <c r="B322" s="87" t="s">
        <v>13197</v>
      </c>
      <c r="C322" s="88">
        <v>1620800133</v>
      </c>
      <c r="D322" s="87" t="s">
        <v>13197</v>
      </c>
      <c r="E322" s="86" t="s">
        <v>13196</v>
      </c>
      <c r="F322" s="85" t="s">
        <v>13195</v>
      </c>
      <c r="G322" s="84"/>
      <c r="H322" s="84"/>
      <c r="I322" s="83"/>
    </row>
    <row r="323" spans="1:9" s="82" customFormat="1" ht="20.5">
      <c r="A323" s="89">
        <v>316</v>
      </c>
      <c r="B323" s="87" t="s">
        <v>13193</v>
      </c>
      <c r="C323" s="88" t="s">
        <v>13194</v>
      </c>
      <c r="D323" s="87" t="s">
        <v>13193</v>
      </c>
      <c r="E323" s="86" t="s">
        <v>13192</v>
      </c>
      <c r="F323" s="85" t="s">
        <v>13191</v>
      </c>
      <c r="G323" s="84"/>
      <c r="H323" s="84"/>
      <c r="I323" s="83"/>
    </row>
    <row r="324" spans="1:9" s="82" customFormat="1" ht="20.5">
      <c r="A324" s="89">
        <v>317</v>
      </c>
      <c r="B324" s="87" t="s">
        <v>13189</v>
      </c>
      <c r="C324" s="88" t="s">
        <v>13190</v>
      </c>
      <c r="D324" s="87" t="s">
        <v>13189</v>
      </c>
      <c r="E324" s="86" t="s">
        <v>13188</v>
      </c>
      <c r="F324" s="85">
        <v>480000444838</v>
      </c>
      <c r="G324" s="84"/>
      <c r="H324" s="84"/>
      <c r="I324" s="83"/>
    </row>
    <row r="325" spans="1:9" s="82" customFormat="1" ht="20.5">
      <c r="A325" s="89">
        <v>318</v>
      </c>
      <c r="B325" s="87" t="s">
        <v>13186</v>
      </c>
      <c r="C325" s="88" t="s">
        <v>13187</v>
      </c>
      <c r="D325" s="87" t="s">
        <v>13186</v>
      </c>
      <c r="E325" s="86" t="s">
        <v>13185</v>
      </c>
      <c r="F325" s="85">
        <v>670000077262</v>
      </c>
      <c r="G325" s="84"/>
      <c r="H325" s="84"/>
      <c r="I325" s="83"/>
    </row>
    <row r="326" spans="1:9" s="82" customFormat="1" ht="20.5">
      <c r="A326" s="89">
        <v>319</v>
      </c>
      <c r="B326" s="87" t="s">
        <v>13183</v>
      </c>
      <c r="C326" s="88" t="s">
        <v>13184</v>
      </c>
      <c r="D326" s="87" t="s">
        <v>13183</v>
      </c>
      <c r="E326" s="86" t="s">
        <v>13182</v>
      </c>
      <c r="F326" s="85">
        <v>670000077211</v>
      </c>
      <c r="G326" s="84"/>
      <c r="H326" s="84"/>
      <c r="I326" s="83"/>
    </row>
    <row r="327" spans="1:9" s="82" customFormat="1" ht="20.5">
      <c r="A327" s="89">
        <v>320</v>
      </c>
      <c r="B327" s="87" t="s">
        <v>13180</v>
      </c>
      <c r="C327" s="88" t="s">
        <v>13181</v>
      </c>
      <c r="D327" s="87" t="s">
        <v>13180</v>
      </c>
      <c r="E327" s="86" t="s">
        <v>13179</v>
      </c>
      <c r="F327" s="85">
        <v>420000183155</v>
      </c>
      <c r="G327" s="84"/>
      <c r="H327" s="84"/>
      <c r="I327" s="83"/>
    </row>
    <row r="328" spans="1:9" s="82" customFormat="1" ht="20.5">
      <c r="A328" s="89">
        <v>321</v>
      </c>
      <c r="B328" s="87" t="s">
        <v>13177</v>
      </c>
      <c r="C328" s="88" t="s">
        <v>13178</v>
      </c>
      <c r="D328" s="87" t="s">
        <v>13177</v>
      </c>
      <c r="E328" s="86" t="s">
        <v>13176</v>
      </c>
      <c r="F328" s="85">
        <v>60000444963</v>
      </c>
      <c r="G328" s="84"/>
      <c r="H328" s="84"/>
      <c r="I328" s="83"/>
    </row>
    <row r="329" spans="1:9" s="82" customFormat="1" ht="20.5">
      <c r="A329" s="89">
        <v>322</v>
      </c>
      <c r="B329" s="87" t="s">
        <v>13174</v>
      </c>
      <c r="C329" s="88" t="s">
        <v>13175</v>
      </c>
      <c r="D329" s="87" t="s">
        <v>13174</v>
      </c>
      <c r="E329" s="86" t="s">
        <v>13173</v>
      </c>
      <c r="F329" s="85">
        <v>10003831348</v>
      </c>
      <c r="G329" s="84"/>
      <c r="H329" s="84"/>
      <c r="I329" s="83"/>
    </row>
    <row r="330" spans="1:9" s="82" customFormat="1" ht="20.5">
      <c r="A330" s="89">
        <v>323</v>
      </c>
      <c r="B330" s="87" t="s">
        <v>13171</v>
      </c>
      <c r="C330" s="88" t="s">
        <v>13172</v>
      </c>
      <c r="D330" s="87" t="s">
        <v>13171</v>
      </c>
      <c r="E330" s="86" t="s">
        <v>13170</v>
      </c>
      <c r="F330" s="85">
        <v>420000110956</v>
      </c>
      <c r="G330" s="84"/>
      <c r="H330" s="84"/>
      <c r="I330" s="83"/>
    </row>
    <row r="331" spans="1:9" s="82" customFormat="1" ht="20.5">
      <c r="A331" s="89">
        <v>324</v>
      </c>
      <c r="B331" s="87" t="s">
        <v>13168</v>
      </c>
      <c r="C331" s="88" t="s">
        <v>13169</v>
      </c>
      <c r="D331" s="87" t="s">
        <v>13168</v>
      </c>
      <c r="E331" s="86" t="s">
        <v>13167</v>
      </c>
      <c r="F331" s="85" t="s">
        <v>13166</v>
      </c>
      <c r="G331" s="84"/>
      <c r="H331" s="84"/>
      <c r="I331" s="83"/>
    </row>
    <row r="332" spans="1:9" s="82" customFormat="1" ht="20.5">
      <c r="A332" s="89">
        <v>325</v>
      </c>
      <c r="B332" s="87" t="s">
        <v>13164</v>
      </c>
      <c r="C332" s="88" t="s">
        <v>13165</v>
      </c>
      <c r="D332" s="87" t="s">
        <v>13164</v>
      </c>
      <c r="E332" s="86" t="s">
        <v>13163</v>
      </c>
      <c r="F332" s="85" t="s">
        <v>13162</v>
      </c>
      <c r="G332" s="84"/>
      <c r="H332" s="84"/>
      <c r="I332" s="83"/>
    </row>
    <row r="333" spans="1:9" s="82" customFormat="1" ht="20.5">
      <c r="A333" s="89">
        <v>326</v>
      </c>
      <c r="B333" s="87" t="s">
        <v>13160</v>
      </c>
      <c r="C333" s="88" t="s">
        <v>13161</v>
      </c>
      <c r="D333" s="87" t="s">
        <v>13160</v>
      </c>
      <c r="E333" s="86" t="s">
        <v>13159</v>
      </c>
      <c r="F333" s="85" t="s">
        <v>13158</v>
      </c>
      <c r="G333" s="84"/>
      <c r="H333" s="84"/>
      <c r="I333" s="83"/>
    </row>
    <row r="334" spans="1:9" s="82" customFormat="1" ht="20.5">
      <c r="A334" s="89">
        <v>327</v>
      </c>
      <c r="B334" s="87" t="s">
        <v>13157</v>
      </c>
      <c r="C334" s="88">
        <v>1801700020</v>
      </c>
      <c r="D334" s="87" t="s">
        <v>13157</v>
      </c>
      <c r="E334" s="86" t="s">
        <v>13156</v>
      </c>
      <c r="F334" s="85" t="s">
        <v>13155</v>
      </c>
      <c r="G334" s="84"/>
      <c r="H334" s="84"/>
      <c r="I334" s="83"/>
    </row>
    <row r="335" spans="1:9" s="82" customFormat="1" ht="20.5">
      <c r="A335" s="89">
        <v>328</v>
      </c>
      <c r="B335" s="87" t="s">
        <v>13154</v>
      </c>
      <c r="C335" s="88">
        <v>1731200056</v>
      </c>
      <c r="D335" s="87" t="s">
        <v>13154</v>
      </c>
      <c r="E335" s="86" t="s">
        <v>13153</v>
      </c>
      <c r="F335" s="85" t="s">
        <v>13152</v>
      </c>
      <c r="G335" s="84"/>
      <c r="H335" s="84"/>
      <c r="I335" s="83"/>
    </row>
    <row r="336" spans="1:9" s="82" customFormat="1" ht="20.5">
      <c r="A336" s="89">
        <v>329</v>
      </c>
      <c r="B336" s="87" t="s">
        <v>13150</v>
      </c>
      <c r="C336" s="88" t="s">
        <v>13151</v>
      </c>
      <c r="D336" s="87" t="s">
        <v>13150</v>
      </c>
      <c r="E336" s="86" t="s">
        <v>13149</v>
      </c>
      <c r="F336" s="85">
        <v>420000359318</v>
      </c>
      <c r="G336" s="84"/>
      <c r="H336" s="84"/>
      <c r="I336" s="83"/>
    </row>
    <row r="337" spans="1:9" s="82" customFormat="1" ht="20.5">
      <c r="A337" s="89">
        <v>330</v>
      </c>
      <c r="B337" s="87" t="s">
        <v>13147</v>
      </c>
      <c r="C337" s="88" t="s">
        <v>13148</v>
      </c>
      <c r="D337" s="87" t="s">
        <v>13147</v>
      </c>
      <c r="E337" s="86" t="s">
        <v>13146</v>
      </c>
      <c r="F337" s="85">
        <v>420000359458</v>
      </c>
      <c r="G337" s="84"/>
      <c r="H337" s="84"/>
      <c r="I337" s="83"/>
    </row>
    <row r="338" spans="1:9" s="82" customFormat="1" ht="20.5">
      <c r="A338" s="89">
        <v>331</v>
      </c>
      <c r="B338" s="87" t="s">
        <v>13144</v>
      </c>
      <c r="C338" s="88" t="s">
        <v>13145</v>
      </c>
      <c r="D338" s="87" t="s">
        <v>13144</v>
      </c>
      <c r="E338" s="86" t="s">
        <v>13143</v>
      </c>
      <c r="F338" s="85">
        <v>670000124791</v>
      </c>
      <c r="G338" s="84"/>
      <c r="H338" s="84"/>
      <c r="I338" s="83"/>
    </row>
    <row r="339" spans="1:9" s="82" customFormat="1" ht="20.5">
      <c r="A339" s="89">
        <v>332</v>
      </c>
      <c r="B339" s="87" t="s">
        <v>13141</v>
      </c>
      <c r="C339" s="88" t="s">
        <v>13142</v>
      </c>
      <c r="D339" s="87" t="s">
        <v>13141</v>
      </c>
      <c r="E339" s="86" t="s">
        <v>13140</v>
      </c>
      <c r="F339" s="85">
        <v>420000359687</v>
      </c>
      <c r="G339" s="84"/>
      <c r="H339" s="84"/>
      <c r="I339" s="83"/>
    </row>
    <row r="340" spans="1:9" s="82" customFormat="1" ht="20.5">
      <c r="A340" s="89">
        <v>333</v>
      </c>
      <c r="B340" s="87" t="s">
        <v>13138</v>
      </c>
      <c r="C340" s="88" t="s">
        <v>13139</v>
      </c>
      <c r="D340" s="87" t="s">
        <v>13138</v>
      </c>
      <c r="E340" s="86" t="s">
        <v>13137</v>
      </c>
      <c r="F340" s="85">
        <v>10007048489</v>
      </c>
      <c r="G340" s="84"/>
      <c r="H340" s="84"/>
      <c r="I340" s="83"/>
    </row>
    <row r="341" spans="1:9" s="82" customFormat="1" ht="20.5">
      <c r="A341" s="89">
        <v>334</v>
      </c>
      <c r="B341" s="87" t="s">
        <v>13135</v>
      </c>
      <c r="C341" s="88" t="s">
        <v>13136</v>
      </c>
      <c r="D341" s="87" t="s">
        <v>13135</v>
      </c>
      <c r="E341" s="86" t="s">
        <v>13134</v>
      </c>
      <c r="F341" s="85">
        <v>450000246773</v>
      </c>
      <c r="G341" s="84"/>
      <c r="H341" s="84"/>
      <c r="I341" s="83"/>
    </row>
    <row r="342" spans="1:9" s="82" customFormat="1" ht="20.5">
      <c r="A342" s="89">
        <v>335</v>
      </c>
      <c r="B342" s="87" t="s">
        <v>13132</v>
      </c>
      <c r="C342" s="88" t="s">
        <v>13133</v>
      </c>
      <c r="D342" s="87" t="s">
        <v>13132</v>
      </c>
      <c r="E342" s="86" t="s">
        <v>13131</v>
      </c>
      <c r="F342" s="85">
        <v>60000622578</v>
      </c>
      <c r="G342" s="84"/>
      <c r="H342" s="84"/>
      <c r="I342" s="83"/>
    </row>
    <row r="343" spans="1:9" s="82" customFormat="1" ht="20.5">
      <c r="A343" s="89">
        <v>336</v>
      </c>
      <c r="B343" s="87" t="s">
        <v>13129</v>
      </c>
      <c r="C343" s="88" t="s">
        <v>13130</v>
      </c>
      <c r="D343" s="87" t="s">
        <v>13129</v>
      </c>
      <c r="E343" s="86" t="s">
        <v>13128</v>
      </c>
      <c r="F343" s="85" t="s">
        <v>13127</v>
      </c>
      <c r="G343" s="84"/>
      <c r="H343" s="84"/>
      <c r="I343" s="83"/>
    </row>
    <row r="344" spans="1:9" s="82" customFormat="1" ht="20.5">
      <c r="A344" s="89">
        <v>337</v>
      </c>
      <c r="B344" s="87" t="s">
        <v>13125</v>
      </c>
      <c r="C344" s="88" t="s">
        <v>13126</v>
      </c>
      <c r="D344" s="87" t="s">
        <v>13125</v>
      </c>
      <c r="E344" s="86" t="s">
        <v>13124</v>
      </c>
      <c r="F344" s="85" t="s">
        <v>13123</v>
      </c>
      <c r="G344" s="84"/>
      <c r="H344" s="84"/>
      <c r="I344" s="83"/>
    </row>
    <row r="345" spans="1:9" s="82" customFormat="1" ht="20.5">
      <c r="A345" s="89">
        <v>338</v>
      </c>
      <c r="B345" s="87" t="s">
        <v>13121</v>
      </c>
      <c r="C345" s="88" t="s">
        <v>13122</v>
      </c>
      <c r="D345" s="87" t="s">
        <v>13121</v>
      </c>
      <c r="E345" s="86" t="s">
        <v>13120</v>
      </c>
      <c r="F345" s="85" t="s">
        <v>13119</v>
      </c>
      <c r="G345" s="84"/>
      <c r="H345" s="84"/>
      <c r="I345" s="83"/>
    </row>
    <row r="346" spans="1:9" s="82" customFormat="1" ht="20.5">
      <c r="A346" s="89">
        <v>339</v>
      </c>
      <c r="B346" s="87" t="s">
        <v>13117</v>
      </c>
      <c r="C346" s="88" t="s">
        <v>13118</v>
      </c>
      <c r="D346" s="87" t="s">
        <v>13117</v>
      </c>
      <c r="E346" s="86" t="s">
        <v>13116</v>
      </c>
      <c r="F346" s="85" t="s">
        <v>13115</v>
      </c>
      <c r="G346" s="84"/>
      <c r="H346" s="84"/>
      <c r="I346" s="83"/>
    </row>
    <row r="347" spans="1:9" s="82" customFormat="1" ht="20.5">
      <c r="A347" s="89">
        <v>340</v>
      </c>
      <c r="B347" s="87" t="s">
        <v>13113</v>
      </c>
      <c r="C347" s="88" t="s">
        <v>13114</v>
      </c>
      <c r="D347" s="87" t="s">
        <v>13113</v>
      </c>
      <c r="E347" s="86" t="s">
        <v>13112</v>
      </c>
      <c r="F347" s="85" t="s">
        <v>13111</v>
      </c>
      <c r="G347" s="84"/>
      <c r="H347" s="84"/>
      <c r="I347" s="83"/>
    </row>
    <row r="348" spans="1:9" s="82" customFormat="1" ht="20.5">
      <c r="A348" s="89">
        <v>341</v>
      </c>
      <c r="B348" s="87" t="s">
        <v>13109</v>
      </c>
      <c r="C348" s="88" t="s">
        <v>13110</v>
      </c>
      <c r="D348" s="87" t="s">
        <v>13109</v>
      </c>
      <c r="E348" s="86" t="s">
        <v>13108</v>
      </c>
      <c r="F348" s="85" t="s">
        <v>13107</v>
      </c>
      <c r="G348" s="84"/>
      <c r="H348" s="84"/>
      <c r="I348" s="83"/>
    </row>
    <row r="349" spans="1:9" s="82" customFormat="1" ht="20.5">
      <c r="A349" s="89">
        <v>342</v>
      </c>
      <c r="B349" s="87" t="s">
        <v>8338</v>
      </c>
      <c r="C349" s="88">
        <v>3000031260</v>
      </c>
      <c r="D349" s="87" t="s">
        <v>8338</v>
      </c>
      <c r="E349" s="86" t="s">
        <v>13106</v>
      </c>
      <c r="F349" s="85" t="s">
        <v>13105</v>
      </c>
      <c r="G349" s="84"/>
      <c r="H349" s="84"/>
      <c r="I349" s="83"/>
    </row>
    <row r="350" spans="1:9" s="82" customFormat="1" ht="20.5">
      <c r="A350" s="89">
        <v>343</v>
      </c>
      <c r="B350" s="87" t="s">
        <v>13104</v>
      </c>
      <c r="C350" s="88">
        <v>1910300154</v>
      </c>
      <c r="D350" s="87" t="s">
        <v>13104</v>
      </c>
      <c r="E350" s="86" t="s">
        <v>13103</v>
      </c>
      <c r="F350" s="85" t="s">
        <v>13102</v>
      </c>
      <c r="G350" s="84"/>
      <c r="H350" s="84"/>
      <c r="I350" s="83"/>
    </row>
    <row r="351" spans="1:9" s="82" customFormat="1" ht="20.5">
      <c r="A351" s="89">
        <v>344</v>
      </c>
      <c r="B351" s="87" t="s">
        <v>13100</v>
      </c>
      <c r="C351" s="88" t="s">
        <v>13101</v>
      </c>
      <c r="D351" s="87" t="s">
        <v>13100</v>
      </c>
      <c r="E351" s="86" t="s">
        <v>13099</v>
      </c>
      <c r="F351" s="85" t="s">
        <v>13098</v>
      </c>
      <c r="G351" s="84"/>
      <c r="H351" s="84"/>
      <c r="I351" s="83"/>
    </row>
    <row r="352" spans="1:9" s="82" customFormat="1" ht="20.5">
      <c r="A352" s="89">
        <v>345</v>
      </c>
      <c r="B352" s="87" t="s">
        <v>13096</v>
      </c>
      <c r="C352" s="88" t="s">
        <v>13097</v>
      </c>
      <c r="D352" s="87" t="s">
        <v>13096</v>
      </c>
      <c r="E352" s="86" t="s">
        <v>13095</v>
      </c>
      <c r="F352" s="85" t="s">
        <v>13094</v>
      </c>
      <c r="G352" s="84"/>
      <c r="H352" s="84"/>
      <c r="I352" s="83"/>
    </row>
    <row r="353" spans="1:9" s="82" customFormat="1" ht="20.5">
      <c r="A353" s="89">
        <v>346</v>
      </c>
      <c r="B353" s="87" t="s">
        <v>13092</v>
      </c>
      <c r="C353" s="88" t="s">
        <v>13093</v>
      </c>
      <c r="D353" s="87" t="s">
        <v>13092</v>
      </c>
      <c r="E353" s="86" t="s">
        <v>13091</v>
      </c>
      <c r="F353" s="85" t="s">
        <v>13090</v>
      </c>
      <c r="G353" s="84"/>
      <c r="H353" s="84"/>
      <c r="I353" s="83"/>
    </row>
    <row r="354" spans="1:9" s="82" customFormat="1" ht="20.5">
      <c r="A354" s="89">
        <v>347</v>
      </c>
      <c r="B354" s="87" t="s">
        <v>13089</v>
      </c>
      <c r="C354" s="88">
        <v>3000031160</v>
      </c>
      <c r="D354" s="87" t="s">
        <v>13089</v>
      </c>
      <c r="E354" s="86" t="s">
        <v>13088</v>
      </c>
      <c r="F354" s="85" t="s">
        <v>13087</v>
      </c>
      <c r="G354" s="84"/>
      <c r="H354" s="84"/>
      <c r="I354" s="83"/>
    </row>
    <row r="355" spans="1:9" s="82" customFormat="1" ht="20.5">
      <c r="A355" s="89">
        <v>348</v>
      </c>
      <c r="B355" s="87" t="s">
        <v>13086</v>
      </c>
      <c r="C355" s="88">
        <v>2601000004</v>
      </c>
      <c r="D355" s="87" t="s">
        <v>13086</v>
      </c>
      <c r="E355" s="86" t="s">
        <v>13085</v>
      </c>
      <c r="F355" s="85" t="s">
        <v>13084</v>
      </c>
      <c r="G355" s="84"/>
      <c r="H355" s="84"/>
      <c r="I355" s="83"/>
    </row>
    <row r="356" spans="1:9" s="82" customFormat="1" ht="20.5">
      <c r="A356" s="89">
        <v>349</v>
      </c>
      <c r="B356" s="87" t="s">
        <v>13082</v>
      </c>
      <c r="C356" s="88" t="s">
        <v>13083</v>
      </c>
      <c r="D356" s="87" t="s">
        <v>13082</v>
      </c>
      <c r="E356" s="86" t="s">
        <v>13081</v>
      </c>
      <c r="F356" s="85">
        <v>420000296553</v>
      </c>
      <c r="G356" s="84"/>
      <c r="H356" s="84"/>
      <c r="I356" s="83"/>
    </row>
    <row r="357" spans="1:9" s="82" customFormat="1" ht="20.5">
      <c r="A357" s="89">
        <v>350</v>
      </c>
      <c r="B357" s="87" t="s">
        <v>13079</v>
      </c>
      <c r="C357" s="88" t="s">
        <v>13080</v>
      </c>
      <c r="D357" s="87" t="s">
        <v>13079</v>
      </c>
      <c r="E357" s="86" t="s">
        <v>13078</v>
      </c>
      <c r="F357" s="85">
        <v>660000104687</v>
      </c>
      <c r="G357" s="84"/>
      <c r="H357" s="84"/>
      <c r="I357" s="83"/>
    </row>
    <row r="358" spans="1:9" s="82" customFormat="1" ht="20.5">
      <c r="A358" s="89">
        <v>351</v>
      </c>
      <c r="B358" s="87" t="s">
        <v>13076</v>
      </c>
      <c r="C358" s="88" t="s">
        <v>13077</v>
      </c>
      <c r="D358" s="87" t="s">
        <v>13076</v>
      </c>
      <c r="E358" s="86" t="s">
        <v>13075</v>
      </c>
      <c r="F358" s="85">
        <v>660000104906</v>
      </c>
      <c r="G358" s="84"/>
      <c r="H358" s="84"/>
      <c r="I358" s="83"/>
    </row>
    <row r="359" spans="1:9" s="82" customFormat="1" ht="20.5">
      <c r="A359" s="89">
        <v>352</v>
      </c>
      <c r="B359" s="87" t="s">
        <v>13073</v>
      </c>
      <c r="C359" s="88" t="s">
        <v>13074</v>
      </c>
      <c r="D359" s="87" t="s">
        <v>13073</v>
      </c>
      <c r="E359" s="86" t="s">
        <v>13072</v>
      </c>
      <c r="F359" s="85">
        <v>660000104728</v>
      </c>
      <c r="G359" s="84"/>
      <c r="H359" s="84"/>
      <c r="I359" s="83"/>
    </row>
    <row r="360" spans="1:9" s="82" customFormat="1" ht="20.5">
      <c r="A360" s="89">
        <v>353</v>
      </c>
      <c r="B360" s="87" t="s">
        <v>13071</v>
      </c>
      <c r="C360" s="88">
        <v>1921200145</v>
      </c>
      <c r="D360" s="87" t="s">
        <v>13071</v>
      </c>
      <c r="E360" s="86" t="s">
        <v>13070</v>
      </c>
      <c r="F360" s="85">
        <v>420000318646</v>
      </c>
      <c r="G360" s="84"/>
      <c r="H360" s="84"/>
      <c r="I360" s="83"/>
    </row>
    <row r="361" spans="1:9" s="82" customFormat="1" ht="20.5">
      <c r="A361" s="89">
        <v>354</v>
      </c>
      <c r="B361" s="87" t="s">
        <v>13068</v>
      </c>
      <c r="C361" s="88" t="s">
        <v>13069</v>
      </c>
      <c r="D361" s="87" t="s">
        <v>13068</v>
      </c>
      <c r="E361" s="86" t="s">
        <v>13067</v>
      </c>
      <c r="F361" s="85">
        <v>10006418468</v>
      </c>
      <c r="G361" s="84"/>
      <c r="H361" s="84"/>
      <c r="I361" s="83"/>
    </row>
    <row r="362" spans="1:9" s="82" customFormat="1" ht="20.5">
      <c r="A362" s="89">
        <v>355</v>
      </c>
      <c r="B362" s="87" t="s">
        <v>13066</v>
      </c>
      <c r="C362" s="88">
        <v>2981200048</v>
      </c>
      <c r="D362" s="87" t="s">
        <v>13066</v>
      </c>
      <c r="E362" s="86" t="s">
        <v>13065</v>
      </c>
      <c r="F362" s="85" t="s">
        <v>13064</v>
      </c>
      <c r="G362" s="84"/>
      <c r="H362" s="84"/>
      <c r="I362" s="83"/>
    </row>
    <row r="363" spans="1:9" s="82" customFormat="1" ht="20.5">
      <c r="A363" s="89">
        <v>356</v>
      </c>
      <c r="B363" s="87" t="s">
        <v>13063</v>
      </c>
      <c r="C363" s="88">
        <v>2961200109</v>
      </c>
      <c r="D363" s="87" t="s">
        <v>13063</v>
      </c>
      <c r="E363" s="194" t="s">
        <v>14820</v>
      </c>
      <c r="F363" s="85" t="s">
        <v>13062</v>
      </c>
      <c r="G363" s="84"/>
      <c r="H363" s="84"/>
      <c r="I363" s="83"/>
    </row>
    <row r="364" spans="1:9" s="82" customFormat="1" ht="20.5">
      <c r="A364" s="89">
        <v>357</v>
      </c>
      <c r="B364" s="87" t="s">
        <v>13061</v>
      </c>
      <c r="C364" s="88">
        <v>1870300389</v>
      </c>
      <c r="D364" s="87" t="s">
        <v>13061</v>
      </c>
      <c r="E364" s="86" t="s">
        <v>13060</v>
      </c>
      <c r="F364" s="85" t="s">
        <v>13059</v>
      </c>
      <c r="G364" s="84"/>
      <c r="H364" s="84"/>
      <c r="I364" s="83"/>
    </row>
    <row r="365" spans="1:9" s="82" customFormat="1" ht="20.5">
      <c r="A365" s="89">
        <v>358</v>
      </c>
      <c r="B365" s="87" t="s">
        <v>13057</v>
      </c>
      <c r="C365" s="88" t="s">
        <v>13058</v>
      </c>
      <c r="D365" s="87" t="s">
        <v>13057</v>
      </c>
      <c r="E365" s="86" t="s">
        <v>13056</v>
      </c>
      <c r="F365" s="85">
        <v>420000135703</v>
      </c>
      <c r="G365" s="84"/>
      <c r="H365" s="84"/>
      <c r="I365" s="83"/>
    </row>
    <row r="366" spans="1:9" s="82" customFormat="1" ht="20.5">
      <c r="A366" s="89">
        <v>359</v>
      </c>
      <c r="B366" s="87" t="s">
        <v>13054</v>
      </c>
      <c r="C366" s="88" t="s">
        <v>13055</v>
      </c>
      <c r="D366" s="87" t="s">
        <v>13054</v>
      </c>
      <c r="E366" s="86" t="s">
        <v>13053</v>
      </c>
      <c r="F366" s="85">
        <v>420000188448</v>
      </c>
      <c r="G366" s="84"/>
      <c r="H366" s="84"/>
      <c r="I366" s="83"/>
    </row>
    <row r="367" spans="1:9" s="82" customFormat="1" ht="20.5">
      <c r="A367" s="89">
        <v>360</v>
      </c>
      <c r="B367" s="87" t="s">
        <v>13051</v>
      </c>
      <c r="C367" s="88" t="s">
        <v>13052</v>
      </c>
      <c r="D367" s="87" t="s">
        <v>13051</v>
      </c>
      <c r="E367" s="86" t="s">
        <v>13050</v>
      </c>
      <c r="F367" s="85">
        <v>420000299757</v>
      </c>
      <c r="G367" s="84"/>
      <c r="H367" s="84"/>
      <c r="I367" s="83"/>
    </row>
    <row r="368" spans="1:9" s="82" customFormat="1" ht="20.5">
      <c r="A368" s="89">
        <v>361</v>
      </c>
      <c r="B368" s="87" t="s">
        <v>14803</v>
      </c>
      <c r="C368" s="88" t="s">
        <v>13049</v>
      </c>
      <c r="D368" s="87" t="s">
        <v>14803</v>
      </c>
      <c r="E368" s="86" t="s">
        <v>13048</v>
      </c>
      <c r="F368" s="85">
        <v>490000159848</v>
      </c>
      <c r="G368" s="84"/>
      <c r="H368" s="84"/>
      <c r="I368" s="83"/>
    </row>
    <row r="369" spans="1:9" s="82" customFormat="1" ht="20.5">
      <c r="A369" s="89">
        <v>362</v>
      </c>
      <c r="B369" s="87" t="s">
        <v>13046</v>
      </c>
      <c r="C369" s="88" t="s">
        <v>13047</v>
      </c>
      <c r="D369" s="87" t="s">
        <v>13046</v>
      </c>
      <c r="E369" s="86" t="s">
        <v>13045</v>
      </c>
      <c r="F369" s="85">
        <v>420000184248</v>
      </c>
      <c r="G369" s="84"/>
      <c r="H369" s="84"/>
      <c r="I369" s="83"/>
    </row>
    <row r="370" spans="1:9" s="82" customFormat="1" ht="20.5">
      <c r="A370" s="89">
        <v>363</v>
      </c>
      <c r="B370" s="87" t="s">
        <v>13043</v>
      </c>
      <c r="C370" s="88" t="s">
        <v>13044</v>
      </c>
      <c r="D370" s="87" t="s">
        <v>13043</v>
      </c>
      <c r="E370" s="86" t="s">
        <v>13042</v>
      </c>
      <c r="F370" s="85">
        <v>420000133077</v>
      </c>
      <c r="G370" s="84"/>
      <c r="H370" s="84"/>
      <c r="I370" s="83"/>
    </row>
    <row r="371" spans="1:9" s="82" customFormat="1" ht="20.5">
      <c r="A371" s="89">
        <v>364</v>
      </c>
      <c r="B371" s="87" t="s">
        <v>13040</v>
      </c>
      <c r="C371" s="88" t="s">
        <v>13041</v>
      </c>
      <c r="D371" s="87" t="s">
        <v>13040</v>
      </c>
      <c r="E371" s="86" t="s">
        <v>13039</v>
      </c>
      <c r="F371" s="85">
        <v>440000126168</v>
      </c>
      <c r="G371" s="84"/>
      <c r="H371" s="84"/>
      <c r="I371" s="83"/>
    </row>
    <row r="372" spans="1:9" s="82" customFormat="1" ht="20.5">
      <c r="A372" s="89">
        <v>365</v>
      </c>
      <c r="B372" s="87" t="s">
        <v>13037</v>
      </c>
      <c r="C372" s="88" t="s">
        <v>13038</v>
      </c>
      <c r="D372" s="87" t="s">
        <v>13037</v>
      </c>
      <c r="E372" s="86" t="s">
        <v>13036</v>
      </c>
      <c r="F372" s="85">
        <v>420000180369</v>
      </c>
      <c r="G372" s="84"/>
      <c r="H372" s="84"/>
      <c r="I372" s="83"/>
    </row>
    <row r="373" spans="1:9" s="82" customFormat="1" ht="20.5">
      <c r="A373" s="89">
        <v>366</v>
      </c>
      <c r="B373" s="87" t="s">
        <v>14372</v>
      </c>
      <c r="C373" s="88" t="s">
        <v>13035</v>
      </c>
      <c r="D373" s="87" t="s">
        <v>14372</v>
      </c>
      <c r="E373" s="86" t="s">
        <v>13034</v>
      </c>
      <c r="F373" s="85">
        <v>600000255103</v>
      </c>
      <c r="G373" s="84"/>
      <c r="H373" s="84"/>
      <c r="I373" s="83"/>
    </row>
    <row r="374" spans="1:9" s="82" customFormat="1" ht="20.5">
      <c r="A374" s="89">
        <v>367</v>
      </c>
      <c r="B374" s="87" t="s">
        <v>13032</v>
      </c>
      <c r="C374" s="88" t="s">
        <v>13033</v>
      </c>
      <c r="D374" s="87" t="s">
        <v>13032</v>
      </c>
      <c r="E374" s="86" t="s">
        <v>13031</v>
      </c>
      <c r="F374" s="85">
        <v>440000030098</v>
      </c>
      <c r="G374" s="84"/>
      <c r="H374" s="84"/>
      <c r="I374" s="83"/>
    </row>
    <row r="375" spans="1:9" s="82" customFormat="1" ht="20.5">
      <c r="A375" s="89">
        <v>368</v>
      </c>
      <c r="B375" s="87" t="s">
        <v>5093</v>
      </c>
      <c r="C375" s="88" t="s">
        <v>13030</v>
      </c>
      <c r="D375" s="87" t="s">
        <v>5093</v>
      </c>
      <c r="E375" s="86" t="s">
        <v>5092</v>
      </c>
      <c r="F375" s="85">
        <v>670000050507</v>
      </c>
      <c r="G375" s="84"/>
      <c r="H375" s="84"/>
      <c r="I375" s="83"/>
    </row>
    <row r="376" spans="1:9" s="82" customFormat="1" ht="20.5">
      <c r="A376" s="89">
        <v>369</v>
      </c>
      <c r="B376" s="87" t="s">
        <v>13028</v>
      </c>
      <c r="C376" s="88" t="s">
        <v>13029</v>
      </c>
      <c r="D376" s="87" t="s">
        <v>13028</v>
      </c>
      <c r="E376" s="86" t="s">
        <v>13027</v>
      </c>
      <c r="F376" s="85">
        <v>420000201412</v>
      </c>
      <c r="G376" s="84"/>
      <c r="H376" s="84"/>
      <c r="I376" s="83"/>
    </row>
    <row r="377" spans="1:9" s="82" customFormat="1" ht="20.5">
      <c r="A377" s="89">
        <v>370</v>
      </c>
      <c r="B377" s="87" t="s">
        <v>13025</v>
      </c>
      <c r="C377" s="88" t="s">
        <v>13026</v>
      </c>
      <c r="D377" s="87" t="s">
        <v>13025</v>
      </c>
      <c r="E377" s="86" t="s">
        <v>13024</v>
      </c>
      <c r="F377" s="85">
        <v>440000029987</v>
      </c>
      <c r="G377" s="84"/>
      <c r="H377" s="84"/>
      <c r="I377" s="83"/>
    </row>
    <row r="378" spans="1:9" s="82" customFormat="1" ht="20.5">
      <c r="A378" s="89">
        <v>371</v>
      </c>
      <c r="B378" s="87" t="s">
        <v>13022</v>
      </c>
      <c r="C378" s="88" t="s">
        <v>13023</v>
      </c>
      <c r="D378" s="87" t="s">
        <v>13022</v>
      </c>
      <c r="E378" s="86" t="s">
        <v>13021</v>
      </c>
      <c r="F378" s="85">
        <v>10006320258</v>
      </c>
      <c r="G378" s="84"/>
      <c r="H378" s="84"/>
      <c r="I378" s="83"/>
    </row>
    <row r="379" spans="1:9" s="82" customFormat="1" ht="20.5">
      <c r="A379" s="89">
        <v>372</v>
      </c>
      <c r="B379" s="87" t="s">
        <v>13019</v>
      </c>
      <c r="C379" s="88" t="s">
        <v>13020</v>
      </c>
      <c r="D379" s="87" t="s">
        <v>13019</v>
      </c>
      <c r="E379" s="86" t="s">
        <v>13018</v>
      </c>
      <c r="F379" s="85" t="s">
        <v>13017</v>
      </c>
      <c r="G379" s="84"/>
      <c r="H379" s="84"/>
      <c r="I379" s="83"/>
    </row>
    <row r="380" spans="1:9" s="82" customFormat="1" ht="20.5">
      <c r="A380" s="89">
        <v>373</v>
      </c>
      <c r="B380" s="87" t="s">
        <v>13015</v>
      </c>
      <c r="C380" s="88" t="s">
        <v>13016</v>
      </c>
      <c r="D380" s="87" t="s">
        <v>13015</v>
      </c>
      <c r="E380" s="86" t="s">
        <v>13014</v>
      </c>
      <c r="F380" s="85">
        <v>480000359981</v>
      </c>
      <c r="G380" s="84"/>
      <c r="H380" s="84"/>
      <c r="I380" s="83"/>
    </row>
    <row r="381" spans="1:9" s="82" customFormat="1" ht="20.5">
      <c r="A381" s="89">
        <v>374</v>
      </c>
      <c r="B381" s="87" t="s">
        <v>13012</v>
      </c>
      <c r="C381" s="88" t="s">
        <v>13013</v>
      </c>
      <c r="D381" s="87" t="s">
        <v>13012</v>
      </c>
      <c r="E381" s="86" t="s">
        <v>13011</v>
      </c>
      <c r="F381" s="85">
        <v>260000282218</v>
      </c>
      <c r="G381" s="84"/>
      <c r="H381" s="84"/>
      <c r="I381" s="83"/>
    </row>
    <row r="382" spans="1:9" s="82" customFormat="1" ht="20.5">
      <c r="A382" s="89">
        <v>375</v>
      </c>
      <c r="B382" s="87" t="s">
        <v>13009</v>
      </c>
      <c r="C382" s="88" t="s">
        <v>13010</v>
      </c>
      <c r="D382" s="87" t="s">
        <v>13009</v>
      </c>
      <c r="E382" s="86" t="s">
        <v>13008</v>
      </c>
      <c r="F382" s="85">
        <v>670000114157</v>
      </c>
      <c r="G382" s="84"/>
      <c r="H382" s="84"/>
      <c r="I382" s="83"/>
    </row>
    <row r="383" spans="1:9" s="82" customFormat="1" ht="20.5">
      <c r="A383" s="89">
        <v>376</v>
      </c>
      <c r="B383" s="87" t="s">
        <v>13006</v>
      </c>
      <c r="C383" s="88" t="s">
        <v>13007</v>
      </c>
      <c r="D383" s="87" t="s">
        <v>13006</v>
      </c>
      <c r="E383" s="86" t="s">
        <v>13005</v>
      </c>
      <c r="F383" s="85">
        <v>480000285187</v>
      </c>
      <c r="G383" s="84"/>
      <c r="H383" s="84"/>
      <c r="I383" s="83"/>
    </row>
    <row r="384" spans="1:9" s="82" customFormat="1" ht="20.5">
      <c r="A384" s="89">
        <v>377</v>
      </c>
      <c r="B384" s="87" t="s">
        <v>13003</v>
      </c>
      <c r="C384" s="88" t="s">
        <v>13004</v>
      </c>
      <c r="D384" s="87" t="s">
        <v>13003</v>
      </c>
      <c r="E384" s="86" t="s">
        <v>13002</v>
      </c>
      <c r="F384" s="85">
        <v>40000587248</v>
      </c>
      <c r="G384" s="84"/>
      <c r="H384" s="84"/>
      <c r="I384" s="83"/>
    </row>
    <row r="385" spans="1:9" s="82" customFormat="1" ht="20.5">
      <c r="A385" s="89">
        <v>378</v>
      </c>
      <c r="B385" s="87" t="s">
        <v>13000</v>
      </c>
      <c r="C385" s="88" t="s">
        <v>13001</v>
      </c>
      <c r="D385" s="87" t="s">
        <v>13000</v>
      </c>
      <c r="E385" s="86" t="s">
        <v>12999</v>
      </c>
      <c r="F385" s="85">
        <v>420000336032</v>
      </c>
      <c r="G385" s="84"/>
      <c r="H385" s="84"/>
      <c r="I385" s="83"/>
    </row>
    <row r="386" spans="1:9" s="82" customFormat="1" ht="20.5">
      <c r="A386" s="89">
        <v>379</v>
      </c>
      <c r="B386" s="87" t="s">
        <v>12997</v>
      </c>
      <c r="C386" s="88" t="s">
        <v>12998</v>
      </c>
      <c r="D386" s="87" t="s">
        <v>12997</v>
      </c>
      <c r="E386" s="86" t="s">
        <v>12996</v>
      </c>
      <c r="F386" s="85">
        <v>190000322718</v>
      </c>
      <c r="G386" s="84"/>
      <c r="H386" s="84"/>
      <c r="I386" s="83"/>
    </row>
    <row r="387" spans="1:9" s="82" customFormat="1" ht="20.5">
      <c r="A387" s="89">
        <v>380</v>
      </c>
      <c r="B387" s="87" t="s">
        <v>14388</v>
      </c>
      <c r="C387" s="88" t="s">
        <v>12995</v>
      </c>
      <c r="D387" s="87" t="s">
        <v>14388</v>
      </c>
      <c r="E387" s="86" t="s">
        <v>12994</v>
      </c>
      <c r="F387" s="85">
        <v>240000386217</v>
      </c>
      <c r="G387" s="84"/>
      <c r="H387" s="84"/>
      <c r="I387" s="83"/>
    </row>
    <row r="388" spans="1:9" s="82" customFormat="1" ht="20.5">
      <c r="A388" s="89">
        <v>381</v>
      </c>
      <c r="B388" s="87" t="s">
        <v>12992</v>
      </c>
      <c r="C388" s="88" t="s">
        <v>12993</v>
      </c>
      <c r="D388" s="87" t="s">
        <v>12992</v>
      </c>
      <c r="E388" s="86" t="s">
        <v>12991</v>
      </c>
      <c r="F388" s="85">
        <v>660000053341</v>
      </c>
      <c r="G388" s="84"/>
      <c r="H388" s="84"/>
      <c r="I388" s="83"/>
    </row>
    <row r="389" spans="1:9" s="82" customFormat="1" ht="20.5">
      <c r="A389" s="89">
        <v>382</v>
      </c>
      <c r="B389" s="87" t="s">
        <v>12989</v>
      </c>
      <c r="C389" s="88" t="s">
        <v>12990</v>
      </c>
      <c r="D389" s="87" t="s">
        <v>12989</v>
      </c>
      <c r="E389" s="86" t="s">
        <v>12988</v>
      </c>
      <c r="F389" s="85">
        <v>420000303711</v>
      </c>
      <c r="G389" s="84"/>
      <c r="H389" s="84"/>
      <c r="I389" s="83"/>
    </row>
    <row r="390" spans="1:9" s="82" customFormat="1" ht="20.5">
      <c r="A390" s="89">
        <v>383</v>
      </c>
      <c r="B390" s="87" t="s">
        <v>12986</v>
      </c>
      <c r="C390" s="88" t="s">
        <v>12987</v>
      </c>
      <c r="D390" s="87" t="s">
        <v>12986</v>
      </c>
      <c r="E390" s="86" t="s">
        <v>12985</v>
      </c>
      <c r="F390" s="85">
        <v>670000123299</v>
      </c>
      <c r="G390" s="84"/>
      <c r="H390" s="84"/>
      <c r="I390" s="83"/>
    </row>
    <row r="391" spans="1:9" s="82" customFormat="1" ht="20.5">
      <c r="A391" s="89">
        <v>384</v>
      </c>
      <c r="B391" s="87" t="s">
        <v>12983</v>
      </c>
      <c r="C391" s="88" t="s">
        <v>12984</v>
      </c>
      <c r="D391" s="87" t="s">
        <v>12983</v>
      </c>
      <c r="E391" s="86" t="s">
        <v>12982</v>
      </c>
      <c r="F391" s="85">
        <v>240000371794</v>
      </c>
      <c r="G391" s="84"/>
      <c r="H391" s="84"/>
      <c r="I391" s="83"/>
    </row>
    <row r="392" spans="1:9" s="82" customFormat="1" ht="20.5">
      <c r="A392" s="89">
        <v>385</v>
      </c>
      <c r="B392" s="87" t="s">
        <v>12980</v>
      </c>
      <c r="C392" s="88" t="s">
        <v>12981</v>
      </c>
      <c r="D392" s="87" t="s">
        <v>12980</v>
      </c>
      <c r="E392" s="86" t="s">
        <v>12979</v>
      </c>
      <c r="F392" s="85">
        <v>660000051721</v>
      </c>
      <c r="G392" s="84"/>
      <c r="H392" s="84"/>
      <c r="I392" s="83"/>
    </row>
    <row r="393" spans="1:9" s="82" customFormat="1" ht="20.5">
      <c r="A393" s="89">
        <v>386</v>
      </c>
      <c r="B393" s="87" t="s">
        <v>12977</v>
      </c>
      <c r="C393" s="88" t="s">
        <v>12978</v>
      </c>
      <c r="D393" s="87" t="s">
        <v>12977</v>
      </c>
      <c r="E393" s="86" t="s">
        <v>12976</v>
      </c>
      <c r="F393" s="85">
        <v>420000303727</v>
      </c>
      <c r="G393" s="84"/>
      <c r="H393" s="84"/>
      <c r="I393" s="83"/>
    </row>
    <row r="394" spans="1:9" s="82" customFormat="1" ht="20.5">
      <c r="A394" s="89">
        <v>387</v>
      </c>
      <c r="B394" s="87" t="s">
        <v>12974</v>
      </c>
      <c r="C394" s="88" t="s">
        <v>12975</v>
      </c>
      <c r="D394" s="87" t="s">
        <v>12974</v>
      </c>
      <c r="E394" s="86" t="s">
        <v>12973</v>
      </c>
      <c r="F394" s="85">
        <v>270000143984</v>
      </c>
      <c r="G394" s="84"/>
      <c r="H394" s="84"/>
      <c r="I394" s="83"/>
    </row>
    <row r="395" spans="1:9" s="82" customFormat="1" ht="20.5">
      <c r="A395" s="89">
        <v>388</v>
      </c>
      <c r="B395" s="87" t="s">
        <v>12971</v>
      </c>
      <c r="C395" s="88" t="s">
        <v>12972</v>
      </c>
      <c r="D395" s="87" t="s">
        <v>12971</v>
      </c>
      <c r="E395" s="86" t="s">
        <v>12970</v>
      </c>
      <c r="F395" s="85">
        <v>420000303762</v>
      </c>
      <c r="G395" s="84"/>
      <c r="H395" s="84"/>
      <c r="I395" s="83"/>
    </row>
    <row r="396" spans="1:9" s="82" customFormat="1" ht="20.5">
      <c r="A396" s="89">
        <v>389</v>
      </c>
      <c r="B396" s="87" t="s">
        <v>12968</v>
      </c>
      <c r="C396" s="88" t="s">
        <v>12969</v>
      </c>
      <c r="D396" s="87" t="s">
        <v>12968</v>
      </c>
      <c r="E396" s="86" t="s">
        <v>12967</v>
      </c>
      <c r="F396" s="85">
        <v>270000203146</v>
      </c>
      <c r="G396" s="84"/>
      <c r="H396" s="84"/>
      <c r="I396" s="83"/>
    </row>
    <row r="397" spans="1:9" s="82" customFormat="1" ht="20.5">
      <c r="A397" s="89">
        <v>390</v>
      </c>
      <c r="B397" s="87" t="s">
        <v>12965</v>
      </c>
      <c r="C397" s="88" t="s">
        <v>12966</v>
      </c>
      <c r="D397" s="87" t="s">
        <v>12965</v>
      </c>
      <c r="E397" s="86" t="s">
        <v>12964</v>
      </c>
      <c r="F397" s="85">
        <v>220000366331</v>
      </c>
      <c r="G397" s="84"/>
      <c r="H397" s="84"/>
      <c r="I397" s="83"/>
    </row>
    <row r="398" spans="1:9" s="82" customFormat="1" ht="20.5">
      <c r="A398" s="89">
        <v>391</v>
      </c>
      <c r="B398" s="87" t="s">
        <v>12962</v>
      </c>
      <c r="C398" s="88" t="s">
        <v>12963</v>
      </c>
      <c r="D398" s="87" t="s">
        <v>12962</v>
      </c>
      <c r="E398" s="86" t="s">
        <v>12961</v>
      </c>
      <c r="F398" s="85">
        <v>670000119402</v>
      </c>
      <c r="G398" s="84"/>
      <c r="H398" s="84"/>
      <c r="I398" s="83"/>
    </row>
    <row r="399" spans="1:9" s="82" customFormat="1" ht="20.5">
      <c r="A399" s="89">
        <v>392</v>
      </c>
      <c r="B399" s="87" t="s">
        <v>12959</v>
      </c>
      <c r="C399" s="88" t="s">
        <v>12960</v>
      </c>
      <c r="D399" s="87" t="s">
        <v>12959</v>
      </c>
      <c r="E399" s="86" t="s">
        <v>12958</v>
      </c>
      <c r="F399" s="85" t="s">
        <v>12957</v>
      </c>
      <c r="G399" s="84"/>
      <c r="H399" s="84"/>
      <c r="I399" s="83"/>
    </row>
    <row r="400" spans="1:9" s="82" customFormat="1" ht="20.5">
      <c r="A400" s="89">
        <v>393</v>
      </c>
      <c r="B400" s="87" t="s">
        <v>12955</v>
      </c>
      <c r="C400" s="88" t="s">
        <v>12956</v>
      </c>
      <c r="D400" s="87" t="s">
        <v>12955</v>
      </c>
      <c r="E400" s="86" t="s">
        <v>12954</v>
      </c>
      <c r="F400" s="85" t="s">
        <v>12953</v>
      </c>
      <c r="G400" s="84"/>
      <c r="H400" s="84"/>
      <c r="I400" s="83"/>
    </row>
    <row r="401" spans="1:9" s="82" customFormat="1" ht="20.5">
      <c r="A401" s="89">
        <v>394</v>
      </c>
      <c r="B401" s="87" t="s">
        <v>12951</v>
      </c>
      <c r="C401" s="88" t="s">
        <v>12952</v>
      </c>
      <c r="D401" s="87" t="s">
        <v>12951</v>
      </c>
      <c r="E401" s="86" t="s">
        <v>12950</v>
      </c>
      <c r="F401" s="85" t="s">
        <v>12949</v>
      </c>
      <c r="G401" s="84"/>
      <c r="H401" s="84"/>
      <c r="I401" s="83"/>
    </row>
    <row r="402" spans="1:9" s="82" customFormat="1" ht="20.5">
      <c r="A402" s="89">
        <v>395</v>
      </c>
      <c r="B402" s="87" t="s">
        <v>12947</v>
      </c>
      <c r="C402" s="88" t="s">
        <v>12948</v>
      </c>
      <c r="D402" s="87" t="s">
        <v>12947</v>
      </c>
      <c r="E402" s="86" t="s">
        <v>12946</v>
      </c>
      <c r="F402" s="85" t="s">
        <v>12945</v>
      </c>
      <c r="G402" s="84"/>
      <c r="H402" s="84"/>
      <c r="I402" s="83"/>
    </row>
    <row r="403" spans="1:9" s="82" customFormat="1" ht="20.5">
      <c r="A403" s="89">
        <v>396</v>
      </c>
      <c r="B403" s="87" t="s">
        <v>12943</v>
      </c>
      <c r="C403" s="88" t="s">
        <v>12944</v>
      </c>
      <c r="D403" s="87" t="s">
        <v>12943</v>
      </c>
      <c r="E403" s="86" t="s">
        <v>12942</v>
      </c>
      <c r="F403" s="85" t="s">
        <v>12941</v>
      </c>
      <c r="G403" s="84"/>
      <c r="H403" s="84"/>
      <c r="I403" s="83"/>
    </row>
    <row r="404" spans="1:9" s="82" customFormat="1" ht="20.5">
      <c r="A404" s="89">
        <v>397</v>
      </c>
      <c r="B404" s="87" t="s">
        <v>12939</v>
      </c>
      <c r="C404" s="88" t="s">
        <v>12940</v>
      </c>
      <c r="D404" s="87" t="s">
        <v>12939</v>
      </c>
      <c r="E404" s="86" t="s">
        <v>12938</v>
      </c>
      <c r="F404" s="85" t="s">
        <v>12937</v>
      </c>
      <c r="G404" s="84"/>
      <c r="H404" s="84"/>
      <c r="I404" s="83"/>
    </row>
    <row r="405" spans="1:9" s="82" customFormat="1" ht="20.5">
      <c r="A405" s="89">
        <v>398</v>
      </c>
      <c r="B405" s="87" t="s">
        <v>12935</v>
      </c>
      <c r="C405" s="88" t="s">
        <v>12936</v>
      </c>
      <c r="D405" s="87" t="s">
        <v>12935</v>
      </c>
      <c r="E405" s="86" t="s">
        <v>12934</v>
      </c>
      <c r="F405" s="85" t="s">
        <v>12933</v>
      </c>
      <c r="G405" s="84"/>
      <c r="H405" s="84"/>
      <c r="I405" s="83"/>
    </row>
    <row r="406" spans="1:9" s="82" customFormat="1" ht="26.5" customHeight="1">
      <c r="A406" s="89">
        <v>399</v>
      </c>
      <c r="B406" s="87" t="s">
        <v>12931</v>
      </c>
      <c r="C406" s="88" t="s">
        <v>12932</v>
      </c>
      <c r="D406" s="87" t="s">
        <v>12931</v>
      </c>
      <c r="E406" s="86" t="s">
        <v>12930</v>
      </c>
      <c r="F406" s="85" t="s">
        <v>12929</v>
      </c>
      <c r="G406" s="84"/>
      <c r="H406" s="84"/>
      <c r="I406" s="83"/>
    </row>
    <row r="407" spans="1:9" s="82" customFormat="1" ht="26.5" customHeight="1">
      <c r="A407" s="89">
        <v>400</v>
      </c>
      <c r="B407" s="87" t="s">
        <v>12927</v>
      </c>
      <c r="C407" s="88" t="s">
        <v>12928</v>
      </c>
      <c r="D407" s="87" t="s">
        <v>12927</v>
      </c>
      <c r="E407" s="86" t="s">
        <v>12926</v>
      </c>
      <c r="F407" s="85" t="s">
        <v>12925</v>
      </c>
      <c r="G407" s="84"/>
      <c r="H407" s="84"/>
      <c r="I407" s="83"/>
    </row>
    <row r="408" spans="1:9" s="82" customFormat="1" ht="26.5" customHeight="1">
      <c r="A408" s="89">
        <v>401</v>
      </c>
      <c r="B408" s="87" t="s">
        <v>12923</v>
      </c>
      <c r="C408" s="88" t="s">
        <v>12924</v>
      </c>
      <c r="D408" s="87" t="s">
        <v>12923</v>
      </c>
      <c r="E408" s="86" t="s">
        <v>12922</v>
      </c>
      <c r="F408" s="85" t="s">
        <v>12921</v>
      </c>
      <c r="G408" s="84"/>
      <c r="H408" s="84"/>
      <c r="I408" s="83"/>
    </row>
    <row r="409" spans="1:9" s="82" customFormat="1" ht="26.5" customHeight="1">
      <c r="A409" s="89">
        <v>402</v>
      </c>
      <c r="B409" s="87" t="s">
        <v>12919</v>
      </c>
      <c r="C409" s="88" t="s">
        <v>12920</v>
      </c>
      <c r="D409" s="87" t="s">
        <v>12919</v>
      </c>
      <c r="E409" s="86" t="s">
        <v>12918</v>
      </c>
      <c r="F409" s="85" t="s">
        <v>12917</v>
      </c>
      <c r="G409" s="84"/>
      <c r="H409" s="84"/>
      <c r="I409" s="83"/>
    </row>
    <row r="410" spans="1:9" s="82" customFormat="1" ht="26.5" customHeight="1">
      <c r="A410" s="89">
        <v>403</v>
      </c>
      <c r="B410" s="87" t="s">
        <v>12915</v>
      </c>
      <c r="C410" s="88" t="s">
        <v>12916</v>
      </c>
      <c r="D410" s="87" t="s">
        <v>12915</v>
      </c>
      <c r="E410" s="86" t="s">
        <v>12914</v>
      </c>
      <c r="F410" s="85" t="s">
        <v>12913</v>
      </c>
      <c r="G410" s="84"/>
      <c r="H410" s="84"/>
      <c r="I410" s="83"/>
    </row>
    <row r="411" spans="1:9" s="82" customFormat="1" ht="26.5" customHeight="1">
      <c r="A411" s="89">
        <v>404</v>
      </c>
      <c r="B411" s="87" t="s">
        <v>12911</v>
      </c>
      <c r="C411" s="88" t="s">
        <v>12912</v>
      </c>
      <c r="D411" s="87" t="s">
        <v>12911</v>
      </c>
      <c r="E411" s="86" t="s">
        <v>14819</v>
      </c>
      <c r="F411" s="85">
        <v>420000298572</v>
      </c>
      <c r="G411" s="84"/>
      <c r="H411" s="84"/>
      <c r="I411" s="83"/>
    </row>
    <row r="412" spans="1:9" s="82" customFormat="1" ht="26.5" customHeight="1">
      <c r="A412" s="89">
        <v>405</v>
      </c>
      <c r="B412" s="87" t="s">
        <v>12909</v>
      </c>
      <c r="C412" s="88" t="s">
        <v>12910</v>
      </c>
      <c r="D412" s="87" t="s">
        <v>12909</v>
      </c>
      <c r="E412" s="86" t="s">
        <v>12908</v>
      </c>
      <c r="F412" s="85">
        <v>360000414022</v>
      </c>
      <c r="G412" s="84"/>
      <c r="H412" s="84"/>
      <c r="I412" s="83"/>
    </row>
    <row r="413" spans="1:9" s="82" customFormat="1" ht="26.5" customHeight="1">
      <c r="A413" s="89">
        <v>406</v>
      </c>
      <c r="B413" s="87" t="s">
        <v>12906</v>
      </c>
      <c r="C413" s="88" t="s">
        <v>12907</v>
      </c>
      <c r="D413" s="87" t="s">
        <v>12906</v>
      </c>
      <c r="E413" s="86" t="s">
        <v>12905</v>
      </c>
      <c r="F413" s="85">
        <v>670000124497</v>
      </c>
      <c r="G413" s="84"/>
      <c r="H413" s="84"/>
      <c r="I413" s="83"/>
    </row>
    <row r="414" spans="1:9" s="82" customFormat="1" ht="26.5" customHeight="1">
      <c r="A414" s="89">
        <v>407</v>
      </c>
      <c r="B414" s="87" t="s">
        <v>12903</v>
      </c>
      <c r="C414" s="88" t="s">
        <v>12904</v>
      </c>
      <c r="D414" s="87" t="s">
        <v>12903</v>
      </c>
      <c r="E414" s="86" t="s">
        <v>12902</v>
      </c>
      <c r="F414" s="85">
        <v>140000315334</v>
      </c>
      <c r="G414" s="84"/>
      <c r="H414" s="84"/>
      <c r="I414" s="83"/>
    </row>
    <row r="415" spans="1:9" s="82" customFormat="1" ht="26.5" customHeight="1">
      <c r="A415" s="89">
        <v>408</v>
      </c>
      <c r="B415" s="87" t="s">
        <v>12900</v>
      </c>
      <c r="C415" s="88" t="s">
        <v>12901</v>
      </c>
      <c r="D415" s="87" t="s">
        <v>12900</v>
      </c>
      <c r="E415" s="86" t="s">
        <v>12899</v>
      </c>
      <c r="F415" s="85">
        <v>140000315318</v>
      </c>
      <c r="G415" s="84"/>
      <c r="H415" s="84"/>
      <c r="I415" s="83"/>
    </row>
    <row r="416" spans="1:9" s="82" customFormat="1" ht="26.5" customHeight="1">
      <c r="A416" s="89">
        <v>409</v>
      </c>
      <c r="B416" s="87" t="s">
        <v>12897</v>
      </c>
      <c r="C416" s="88" t="s">
        <v>12898</v>
      </c>
      <c r="D416" s="87" t="s">
        <v>12897</v>
      </c>
      <c r="E416" s="86" t="s">
        <v>12896</v>
      </c>
      <c r="F416" s="85">
        <v>220000336278</v>
      </c>
      <c r="G416" s="84"/>
      <c r="H416" s="84"/>
      <c r="I416" s="83"/>
    </row>
    <row r="417" spans="1:9" s="82" customFormat="1" ht="26.5" customHeight="1">
      <c r="A417" s="89">
        <v>410</v>
      </c>
      <c r="B417" s="87" t="s">
        <v>12894</v>
      </c>
      <c r="C417" s="88" t="s">
        <v>12895</v>
      </c>
      <c r="D417" s="87" t="s">
        <v>12894</v>
      </c>
      <c r="E417" s="86" t="s">
        <v>12893</v>
      </c>
      <c r="F417" s="85">
        <v>10006416883</v>
      </c>
      <c r="G417" s="84"/>
      <c r="H417" s="84"/>
      <c r="I417" s="83"/>
    </row>
    <row r="418" spans="1:9" s="82" customFormat="1" ht="26.5" customHeight="1">
      <c r="A418" s="89">
        <v>411</v>
      </c>
      <c r="B418" s="87" t="s">
        <v>12891</v>
      </c>
      <c r="C418" s="88" t="s">
        <v>12892</v>
      </c>
      <c r="D418" s="87" t="s">
        <v>12891</v>
      </c>
      <c r="E418" s="86" t="s">
        <v>12890</v>
      </c>
      <c r="F418" s="85">
        <v>670000077564</v>
      </c>
      <c r="G418" s="84"/>
      <c r="H418" s="84"/>
      <c r="I418" s="83"/>
    </row>
    <row r="419" spans="1:9" s="82" customFormat="1" ht="26.5" customHeight="1">
      <c r="A419" s="89">
        <v>412</v>
      </c>
      <c r="B419" s="87" t="s">
        <v>12888</v>
      </c>
      <c r="C419" s="88" t="s">
        <v>12889</v>
      </c>
      <c r="D419" s="87" t="s">
        <v>12888</v>
      </c>
      <c r="E419" s="86" t="s">
        <v>12887</v>
      </c>
      <c r="F419" s="85">
        <v>10006415704</v>
      </c>
      <c r="G419" s="84"/>
      <c r="H419" s="84"/>
      <c r="I419" s="83"/>
    </row>
    <row r="420" spans="1:9" s="82" customFormat="1" ht="26.5" customHeight="1">
      <c r="A420" s="89">
        <v>413</v>
      </c>
      <c r="B420" s="87" t="s">
        <v>12885</v>
      </c>
      <c r="C420" s="88" t="s">
        <v>12886</v>
      </c>
      <c r="D420" s="87" t="s">
        <v>12885</v>
      </c>
      <c r="E420" s="86" t="s">
        <v>12884</v>
      </c>
      <c r="F420" s="85">
        <v>600000171047</v>
      </c>
      <c r="G420" s="84"/>
      <c r="H420" s="84"/>
      <c r="I420" s="83"/>
    </row>
    <row r="421" spans="1:9" s="82" customFormat="1" ht="26.5" customHeight="1">
      <c r="A421" s="89">
        <v>414</v>
      </c>
      <c r="B421" s="87" t="s">
        <v>12882</v>
      </c>
      <c r="C421" s="88" t="s">
        <v>12883</v>
      </c>
      <c r="D421" s="87" t="s">
        <v>12882</v>
      </c>
      <c r="E421" s="86" t="s">
        <v>12881</v>
      </c>
      <c r="F421" s="85">
        <v>220000403474</v>
      </c>
      <c r="G421" s="84"/>
      <c r="H421" s="84"/>
      <c r="I421" s="83"/>
    </row>
    <row r="422" spans="1:9" s="82" customFormat="1" ht="26.5" customHeight="1">
      <c r="A422" s="89">
        <v>415</v>
      </c>
      <c r="B422" s="87" t="s">
        <v>12879</v>
      </c>
      <c r="C422" s="88" t="s">
        <v>12880</v>
      </c>
      <c r="D422" s="87" t="s">
        <v>12879</v>
      </c>
      <c r="E422" s="86" t="s">
        <v>12878</v>
      </c>
      <c r="F422" s="85" t="s">
        <v>12877</v>
      </c>
      <c r="G422" s="84"/>
      <c r="H422" s="84"/>
      <c r="I422" s="83"/>
    </row>
    <row r="423" spans="1:9" s="82" customFormat="1" ht="26.5" customHeight="1">
      <c r="A423" s="89">
        <v>416</v>
      </c>
      <c r="B423" s="87" t="s">
        <v>12875</v>
      </c>
      <c r="C423" s="88" t="s">
        <v>12876</v>
      </c>
      <c r="D423" s="87" t="s">
        <v>12875</v>
      </c>
      <c r="E423" s="86" t="s">
        <v>12874</v>
      </c>
      <c r="F423" s="85" t="s">
        <v>12873</v>
      </c>
      <c r="G423" s="84"/>
      <c r="H423" s="84"/>
      <c r="I423" s="83"/>
    </row>
    <row r="424" spans="1:9" s="82" customFormat="1" ht="26.5" customHeight="1">
      <c r="A424" s="89">
        <v>417</v>
      </c>
      <c r="B424" s="87" t="s">
        <v>12871</v>
      </c>
      <c r="C424" s="88" t="s">
        <v>12872</v>
      </c>
      <c r="D424" s="87" t="s">
        <v>12871</v>
      </c>
      <c r="E424" s="86" t="s">
        <v>12870</v>
      </c>
      <c r="F424" s="85">
        <v>280000282882</v>
      </c>
      <c r="G424" s="84"/>
      <c r="H424" s="84"/>
      <c r="I424" s="83"/>
    </row>
    <row r="425" spans="1:9" s="82" customFormat="1" ht="26.5" customHeight="1">
      <c r="A425" s="89">
        <v>418</v>
      </c>
      <c r="B425" s="87" t="s">
        <v>12868</v>
      </c>
      <c r="C425" s="88" t="s">
        <v>12869</v>
      </c>
      <c r="D425" s="87" t="s">
        <v>12868</v>
      </c>
      <c r="E425" s="86" t="s">
        <v>12867</v>
      </c>
      <c r="F425" s="85" t="s">
        <v>12866</v>
      </c>
      <c r="G425" s="84"/>
      <c r="H425" s="84"/>
      <c r="I425" s="83"/>
    </row>
    <row r="426" spans="1:9" s="82" customFormat="1" ht="26.5" customHeight="1">
      <c r="A426" s="89">
        <v>419</v>
      </c>
      <c r="B426" s="87" t="s">
        <v>12864</v>
      </c>
      <c r="C426" s="88" t="s">
        <v>12865</v>
      </c>
      <c r="D426" s="87" t="s">
        <v>12864</v>
      </c>
      <c r="E426" s="86" t="s">
        <v>12863</v>
      </c>
      <c r="F426" s="85" t="s">
        <v>12862</v>
      </c>
      <c r="G426" s="84"/>
      <c r="H426" s="84"/>
      <c r="I426" s="83"/>
    </row>
    <row r="427" spans="1:9" s="82" customFormat="1" ht="26.5" customHeight="1">
      <c r="A427" s="89">
        <v>420</v>
      </c>
      <c r="B427" s="87" t="s">
        <v>12860</v>
      </c>
      <c r="C427" s="88" t="s">
        <v>12861</v>
      </c>
      <c r="D427" s="87" t="s">
        <v>12860</v>
      </c>
      <c r="E427" s="86" t="s">
        <v>12859</v>
      </c>
      <c r="F427" s="85">
        <v>20000791149</v>
      </c>
      <c r="G427" s="84"/>
      <c r="H427" s="84"/>
      <c r="I427" s="83"/>
    </row>
    <row r="428" spans="1:9" s="82" customFormat="1" ht="26.5" customHeight="1">
      <c r="A428" s="89">
        <v>421</v>
      </c>
      <c r="B428" s="87" t="s">
        <v>12857</v>
      </c>
      <c r="C428" s="88" t="s">
        <v>12858</v>
      </c>
      <c r="D428" s="87" t="s">
        <v>12857</v>
      </c>
      <c r="E428" s="86" t="s">
        <v>12856</v>
      </c>
      <c r="F428" s="85" t="s">
        <v>12855</v>
      </c>
      <c r="G428" s="84"/>
      <c r="H428" s="84"/>
      <c r="I428" s="83"/>
    </row>
    <row r="429" spans="1:9" s="82" customFormat="1" ht="26.5" customHeight="1">
      <c r="A429" s="89">
        <v>422</v>
      </c>
      <c r="B429" s="87" t="s">
        <v>12854</v>
      </c>
      <c r="C429" s="88">
        <v>1931200091</v>
      </c>
      <c r="D429" s="87" t="s">
        <v>12854</v>
      </c>
      <c r="E429" s="86" t="s">
        <v>12853</v>
      </c>
      <c r="F429" s="85" t="s">
        <v>12852</v>
      </c>
      <c r="G429" s="84"/>
      <c r="H429" s="84"/>
      <c r="I429" s="83"/>
    </row>
    <row r="430" spans="1:9" s="82" customFormat="1" ht="26.5" customHeight="1">
      <c r="A430" s="89">
        <v>423</v>
      </c>
      <c r="B430" s="87" t="s">
        <v>12850</v>
      </c>
      <c r="C430" s="88" t="s">
        <v>12851</v>
      </c>
      <c r="D430" s="87" t="s">
        <v>12850</v>
      </c>
      <c r="E430" s="86" t="s">
        <v>12849</v>
      </c>
      <c r="F430" s="85">
        <v>10001145447</v>
      </c>
      <c r="G430" s="84"/>
      <c r="H430" s="84"/>
      <c r="I430" s="83"/>
    </row>
    <row r="431" spans="1:9" s="82" customFormat="1" ht="26.5" customHeight="1">
      <c r="A431" s="89">
        <v>424</v>
      </c>
      <c r="B431" s="87" t="s">
        <v>12847</v>
      </c>
      <c r="C431" s="88" t="s">
        <v>12848</v>
      </c>
      <c r="D431" s="87" t="s">
        <v>12847</v>
      </c>
      <c r="E431" s="86" t="s">
        <v>12846</v>
      </c>
      <c r="F431" s="85">
        <v>440000316377</v>
      </c>
      <c r="G431" s="84"/>
      <c r="H431" s="84"/>
      <c r="I431" s="83"/>
    </row>
    <row r="432" spans="1:9" s="82" customFormat="1" ht="26.5" customHeight="1">
      <c r="A432" s="89">
        <v>425</v>
      </c>
      <c r="B432" s="87" t="s">
        <v>12844</v>
      </c>
      <c r="C432" s="88" t="s">
        <v>12845</v>
      </c>
      <c r="D432" s="87" t="s">
        <v>12844</v>
      </c>
      <c r="E432" s="86" t="s">
        <v>12843</v>
      </c>
      <c r="F432" s="85">
        <v>130000125793</v>
      </c>
      <c r="G432" s="84"/>
      <c r="H432" s="84"/>
      <c r="I432" s="83"/>
    </row>
    <row r="433" spans="1:9" s="82" customFormat="1" ht="26.5" customHeight="1">
      <c r="A433" s="89">
        <v>426</v>
      </c>
      <c r="B433" s="87" t="s">
        <v>12841</v>
      </c>
      <c r="C433" s="88" t="s">
        <v>12842</v>
      </c>
      <c r="D433" s="87" t="s">
        <v>12841</v>
      </c>
      <c r="E433" s="86" t="s">
        <v>12840</v>
      </c>
      <c r="F433" s="85">
        <v>130000125971</v>
      </c>
      <c r="G433" s="84"/>
      <c r="H433" s="84"/>
      <c r="I433" s="83"/>
    </row>
    <row r="434" spans="1:9" s="82" customFormat="1" ht="26.5" customHeight="1">
      <c r="A434" s="89">
        <v>427</v>
      </c>
      <c r="B434" s="87" t="s">
        <v>12839</v>
      </c>
      <c r="C434" s="88">
        <v>3099310101</v>
      </c>
      <c r="D434" s="87" t="s">
        <v>12839</v>
      </c>
      <c r="E434" s="86" t="s">
        <v>12838</v>
      </c>
      <c r="F434" s="85" t="s">
        <v>12837</v>
      </c>
      <c r="G434" s="84"/>
      <c r="H434" s="84"/>
      <c r="I434" s="83"/>
    </row>
    <row r="435" spans="1:9" s="82" customFormat="1" ht="26.5" customHeight="1">
      <c r="A435" s="89">
        <v>428</v>
      </c>
      <c r="B435" s="87" t="s">
        <v>12836</v>
      </c>
      <c r="C435" s="88">
        <v>3099310102</v>
      </c>
      <c r="D435" s="87" t="s">
        <v>12836</v>
      </c>
      <c r="E435" s="86" t="s">
        <v>12835</v>
      </c>
      <c r="F435" s="85" t="s">
        <v>12834</v>
      </c>
      <c r="G435" s="84"/>
      <c r="H435" s="84"/>
      <c r="I435" s="83"/>
    </row>
    <row r="436" spans="1:9" s="82" customFormat="1" ht="26.5" customHeight="1">
      <c r="A436" s="89">
        <v>429</v>
      </c>
      <c r="B436" s="87" t="s">
        <v>12833</v>
      </c>
      <c r="C436" s="88">
        <v>3099310103</v>
      </c>
      <c r="D436" s="87" t="s">
        <v>12833</v>
      </c>
      <c r="E436" s="86" t="s">
        <v>12832</v>
      </c>
      <c r="F436" s="85" t="s">
        <v>12831</v>
      </c>
      <c r="G436" s="84"/>
      <c r="H436" s="84"/>
      <c r="I436" s="83"/>
    </row>
    <row r="437" spans="1:9" s="82" customFormat="1" ht="26.5" customHeight="1">
      <c r="A437" s="89">
        <v>430</v>
      </c>
      <c r="B437" s="87" t="s">
        <v>12830</v>
      </c>
      <c r="C437" s="88">
        <v>3099310104</v>
      </c>
      <c r="D437" s="87" t="s">
        <v>12830</v>
      </c>
      <c r="E437" s="86" t="s">
        <v>12829</v>
      </c>
      <c r="F437" s="85" t="s">
        <v>12828</v>
      </c>
      <c r="G437" s="84"/>
      <c r="H437" s="84"/>
      <c r="I437" s="83"/>
    </row>
    <row r="438" spans="1:9" s="82" customFormat="1" ht="26.5" customHeight="1">
      <c r="A438" s="89">
        <v>431</v>
      </c>
      <c r="B438" s="87" t="s">
        <v>12827</v>
      </c>
      <c r="C438" s="88">
        <v>3099310105</v>
      </c>
      <c r="D438" s="87" t="s">
        <v>12827</v>
      </c>
      <c r="E438" s="86" t="s">
        <v>12826</v>
      </c>
      <c r="F438" s="85" t="s">
        <v>12825</v>
      </c>
      <c r="G438" s="84"/>
      <c r="H438" s="84"/>
      <c r="I438" s="83"/>
    </row>
    <row r="439" spans="1:9" s="82" customFormat="1" ht="26.5" customHeight="1">
      <c r="A439" s="89">
        <v>432</v>
      </c>
      <c r="B439" s="87" t="s">
        <v>12824</v>
      </c>
      <c r="C439" s="88">
        <v>3099310107</v>
      </c>
      <c r="D439" s="87" t="s">
        <v>12824</v>
      </c>
      <c r="E439" s="86" t="s">
        <v>12823</v>
      </c>
      <c r="F439" s="85" t="s">
        <v>12822</v>
      </c>
      <c r="G439" s="84"/>
      <c r="H439" s="84"/>
      <c r="I439" s="83"/>
    </row>
    <row r="440" spans="1:9" s="82" customFormat="1" ht="26.5" customHeight="1">
      <c r="A440" s="89">
        <v>433</v>
      </c>
      <c r="B440" s="87" t="s">
        <v>12821</v>
      </c>
      <c r="C440" s="88">
        <v>3099310110</v>
      </c>
      <c r="D440" s="87" t="s">
        <v>12821</v>
      </c>
      <c r="E440" s="86" t="s">
        <v>12820</v>
      </c>
      <c r="F440" s="85" t="s">
        <v>12819</v>
      </c>
      <c r="G440" s="84"/>
      <c r="H440" s="84"/>
      <c r="I440" s="83"/>
    </row>
    <row r="441" spans="1:9" s="82" customFormat="1" ht="26.5" customHeight="1">
      <c r="A441" s="89">
        <v>434</v>
      </c>
      <c r="B441" s="87" t="s">
        <v>12818</v>
      </c>
      <c r="C441" s="88">
        <v>3099310112</v>
      </c>
      <c r="D441" s="87" t="s">
        <v>12818</v>
      </c>
      <c r="E441" s="86" t="s">
        <v>12817</v>
      </c>
      <c r="F441" s="85" t="s">
        <v>12816</v>
      </c>
      <c r="G441" s="84"/>
      <c r="H441" s="84"/>
      <c r="I441" s="83"/>
    </row>
    <row r="442" spans="1:9" s="82" customFormat="1" ht="26.5" customHeight="1">
      <c r="A442" s="89">
        <v>435</v>
      </c>
      <c r="B442" s="87" t="s">
        <v>12815</v>
      </c>
      <c r="C442" s="88">
        <v>3099310113</v>
      </c>
      <c r="D442" s="87" t="s">
        <v>12815</v>
      </c>
      <c r="E442" s="86" t="s">
        <v>12814</v>
      </c>
      <c r="F442" s="85" t="s">
        <v>12813</v>
      </c>
      <c r="G442" s="84"/>
      <c r="H442" s="84"/>
      <c r="I442" s="83"/>
    </row>
    <row r="443" spans="1:9" s="82" customFormat="1" ht="26.5" customHeight="1">
      <c r="A443" s="89">
        <v>436</v>
      </c>
      <c r="B443" s="87" t="s">
        <v>12811</v>
      </c>
      <c r="C443" s="88" t="s">
        <v>12812</v>
      </c>
      <c r="D443" s="87" t="s">
        <v>12811</v>
      </c>
      <c r="E443" s="86" t="s">
        <v>12810</v>
      </c>
      <c r="F443" s="85" t="s">
        <v>12809</v>
      </c>
      <c r="G443" s="84"/>
      <c r="H443" s="84"/>
      <c r="I443" s="83"/>
    </row>
    <row r="444" spans="1:9" s="82" customFormat="1" ht="26.5" customHeight="1">
      <c r="A444" s="89">
        <v>437</v>
      </c>
      <c r="B444" s="87" t="s">
        <v>12807</v>
      </c>
      <c r="C444" s="88" t="s">
        <v>12808</v>
      </c>
      <c r="D444" s="87" t="s">
        <v>12807</v>
      </c>
      <c r="E444" s="86" t="s">
        <v>12806</v>
      </c>
      <c r="F444" s="85" t="s">
        <v>12805</v>
      </c>
      <c r="G444" s="84"/>
      <c r="H444" s="84"/>
      <c r="I444" s="83"/>
    </row>
    <row r="445" spans="1:9" s="82" customFormat="1" ht="26.5" customHeight="1">
      <c r="A445" s="89">
        <v>438</v>
      </c>
      <c r="B445" s="87" t="s">
        <v>12803</v>
      </c>
      <c r="C445" s="88" t="s">
        <v>12804</v>
      </c>
      <c r="D445" s="87" t="s">
        <v>12803</v>
      </c>
      <c r="E445" s="86" t="s">
        <v>12802</v>
      </c>
      <c r="F445" s="85" t="s">
        <v>12801</v>
      </c>
      <c r="G445" s="84"/>
      <c r="H445" s="84"/>
      <c r="I445" s="83"/>
    </row>
    <row r="446" spans="1:9" s="82" customFormat="1" ht="26.5" customHeight="1">
      <c r="A446" s="89">
        <v>439</v>
      </c>
      <c r="B446" s="87" t="s">
        <v>12799</v>
      </c>
      <c r="C446" s="88" t="s">
        <v>12800</v>
      </c>
      <c r="D446" s="87" t="s">
        <v>12799</v>
      </c>
      <c r="E446" s="86" t="s">
        <v>12798</v>
      </c>
      <c r="F446" s="85" t="s">
        <v>12797</v>
      </c>
      <c r="G446" s="84"/>
      <c r="H446" s="84"/>
      <c r="I446" s="83"/>
    </row>
    <row r="447" spans="1:9" s="82" customFormat="1" ht="26.5" customHeight="1">
      <c r="A447" s="89">
        <v>440</v>
      </c>
      <c r="B447" s="87" t="s">
        <v>12795</v>
      </c>
      <c r="C447" s="88" t="s">
        <v>12796</v>
      </c>
      <c r="D447" s="87" t="s">
        <v>12795</v>
      </c>
      <c r="E447" s="86" t="s">
        <v>12794</v>
      </c>
      <c r="F447" s="85" t="s">
        <v>12793</v>
      </c>
      <c r="G447" s="84"/>
      <c r="H447" s="84"/>
      <c r="I447" s="83"/>
    </row>
    <row r="448" spans="1:9" s="82" customFormat="1" ht="26.5" customHeight="1">
      <c r="A448" s="89">
        <v>441</v>
      </c>
      <c r="B448" s="87" t="s">
        <v>12792</v>
      </c>
      <c r="C448" s="88">
        <v>2931200038</v>
      </c>
      <c r="D448" s="87" t="s">
        <v>12792</v>
      </c>
      <c r="E448" s="86" t="s">
        <v>12791</v>
      </c>
      <c r="F448" s="85" t="s">
        <v>12790</v>
      </c>
      <c r="G448" s="84"/>
      <c r="H448" s="84"/>
      <c r="I448" s="83"/>
    </row>
    <row r="449" spans="1:9" s="82" customFormat="1" ht="26.5" customHeight="1">
      <c r="A449" s="89">
        <v>442</v>
      </c>
      <c r="B449" s="87" t="s">
        <v>12789</v>
      </c>
      <c r="C449" s="88">
        <v>1890800362</v>
      </c>
      <c r="D449" s="87" t="s">
        <v>12789</v>
      </c>
      <c r="E449" s="86" t="s">
        <v>12788</v>
      </c>
      <c r="F449" s="85" t="s">
        <v>12787</v>
      </c>
      <c r="G449" s="84"/>
      <c r="H449" s="84"/>
      <c r="I449" s="83"/>
    </row>
    <row r="450" spans="1:9" s="82" customFormat="1" ht="26.5" customHeight="1">
      <c r="A450" s="89">
        <v>443</v>
      </c>
      <c r="B450" s="87" t="s">
        <v>12785</v>
      </c>
      <c r="C450" s="88" t="s">
        <v>12786</v>
      </c>
      <c r="D450" s="87" t="s">
        <v>12785</v>
      </c>
      <c r="E450" s="86" t="s">
        <v>12784</v>
      </c>
      <c r="F450" s="85" t="s">
        <v>12783</v>
      </c>
      <c r="G450" s="84"/>
      <c r="H450" s="84"/>
      <c r="I450" s="83"/>
    </row>
    <row r="451" spans="1:9" s="82" customFormat="1" ht="26.5" customHeight="1">
      <c r="A451" s="89">
        <v>444</v>
      </c>
      <c r="B451" s="87" t="s">
        <v>12782</v>
      </c>
      <c r="C451" s="88">
        <v>1921400087</v>
      </c>
      <c r="D451" s="87" t="s">
        <v>12782</v>
      </c>
      <c r="E451" s="86" t="s">
        <v>12781</v>
      </c>
      <c r="F451" s="85">
        <v>480000309623</v>
      </c>
      <c r="G451" s="84"/>
      <c r="H451" s="84"/>
      <c r="I451" s="83"/>
    </row>
    <row r="452" spans="1:9" s="82" customFormat="1" ht="26.5" customHeight="1">
      <c r="A452" s="89">
        <v>445</v>
      </c>
      <c r="B452" s="87" t="s">
        <v>12780</v>
      </c>
      <c r="C452" s="88">
        <v>1971200077</v>
      </c>
      <c r="D452" s="87" t="s">
        <v>12780</v>
      </c>
      <c r="E452" s="86" t="s">
        <v>12779</v>
      </c>
      <c r="F452" s="85">
        <v>60000497471</v>
      </c>
      <c r="G452" s="84"/>
      <c r="H452" s="84"/>
      <c r="I452" s="83"/>
    </row>
    <row r="453" spans="1:9" s="82" customFormat="1" ht="26.5" customHeight="1">
      <c r="A453" s="89">
        <v>446</v>
      </c>
      <c r="B453" s="87" t="s">
        <v>12778</v>
      </c>
      <c r="C453" s="88">
        <v>1971200066</v>
      </c>
      <c r="D453" s="87" t="s">
        <v>12778</v>
      </c>
      <c r="E453" s="86" t="s">
        <v>12777</v>
      </c>
      <c r="F453" s="85" t="s">
        <v>12776</v>
      </c>
      <c r="G453" s="84"/>
      <c r="H453" s="84"/>
      <c r="I453" s="83"/>
    </row>
    <row r="454" spans="1:9" s="82" customFormat="1" ht="26.5" customHeight="1">
      <c r="A454" s="89">
        <v>447</v>
      </c>
      <c r="B454" s="87" t="s">
        <v>12775</v>
      </c>
      <c r="C454" s="88">
        <v>2932100318</v>
      </c>
      <c r="D454" s="87" t="s">
        <v>12775</v>
      </c>
      <c r="E454" s="86" t="s">
        <v>12774</v>
      </c>
      <c r="F454" s="85" t="s">
        <v>12773</v>
      </c>
      <c r="G454" s="84"/>
      <c r="H454" s="84"/>
      <c r="I454" s="83"/>
    </row>
    <row r="455" spans="1:9" s="82" customFormat="1" ht="26.5" customHeight="1">
      <c r="A455" s="89">
        <v>448</v>
      </c>
      <c r="B455" s="87" t="s">
        <v>12772</v>
      </c>
      <c r="C455" s="88">
        <v>1911200230</v>
      </c>
      <c r="D455" s="87" t="s">
        <v>12772</v>
      </c>
      <c r="E455" s="86" t="s">
        <v>12771</v>
      </c>
      <c r="F455" s="85" t="s">
        <v>12770</v>
      </c>
      <c r="G455" s="84"/>
      <c r="H455" s="84"/>
      <c r="I455" s="83"/>
    </row>
    <row r="456" spans="1:9" s="82" customFormat="1" ht="26.5" customHeight="1">
      <c r="A456" s="89">
        <v>449</v>
      </c>
      <c r="B456" s="87" t="s">
        <v>12769</v>
      </c>
      <c r="C456" s="88">
        <v>2890800141</v>
      </c>
      <c r="D456" s="87" t="s">
        <v>12769</v>
      </c>
      <c r="E456" s="86" t="s">
        <v>12768</v>
      </c>
      <c r="F456" s="85" t="s">
        <v>12767</v>
      </c>
      <c r="G456" s="84"/>
      <c r="H456" s="84"/>
      <c r="I456" s="83"/>
    </row>
    <row r="457" spans="1:9" s="82" customFormat="1" ht="26.5" customHeight="1">
      <c r="A457" s="89">
        <v>450</v>
      </c>
      <c r="B457" s="87" t="s">
        <v>12766</v>
      </c>
      <c r="C457" s="88">
        <v>2931300091</v>
      </c>
      <c r="D457" s="87" t="s">
        <v>12766</v>
      </c>
      <c r="E457" s="86" t="s">
        <v>12765</v>
      </c>
      <c r="F457" s="85" t="s">
        <v>12764</v>
      </c>
      <c r="G457" s="84"/>
      <c r="H457" s="84"/>
      <c r="I457" s="83"/>
    </row>
    <row r="458" spans="1:9" s="82" customFormat="1" ht="26.5" customHeight="1">
      <c r="A458" s="89">
        <v>451</v>
      </c>
      <c r="B458" s="87" t="s">
        <v>12762</v>
      </c>
      <c r="C458" s="88" t="s">
        <v>12763</v>
      </c>
      <c r="D458" s="87" t="s">
        <v>12762</v>
      </c>
      <c r="E458" s="86" t="s">
        <v>12761</v>
      </c>
      <c r="F458" s="85" t="s">
        <v>12760</v>
      </c>
      <c r="G458" s="84"/>
      <c r="H458" s="84"/>
      <c r="I458" s="83"/>
    </row>
    <row r="459" spans="1:9" s="82" customFormat="1" ht="26.5" customHeight="1">
      <c r="A459" s="89">
        <v>452</v>
      </c>
      <c r="B459" s="87" t="s">
        <v>12759</v>
      </c>
      <c r="C459" s="88">
        <v>1932100423</v>
      </c>
      <c r="D459" s="87" t="s">
        <v>12759</v>
      </c>
      <c r="E459" s="86" t="s">
        <v>12758</v>
      </c>
      <c r="F459" s="85">
        <v>110000577987</v>
      </c>
      <c r="G459" s="84"/>
      <c r="H459" s="84"/>
      <c r="I459" s="83"/>
    </row>
    <row r="460" spans="1:9" s="82" customFormat="1" ht="26.5" customHeight="1">
      <c r="A460" s="89">
        <v>453</v>
      </c>
      <c r="B460" s="87" t="s">
        <v>12757</v>
      </c>
      <c r="C460" s="88">
        <v>1810600169</v>
      </c>
      <c r="D460" s="87" t="s">
        <v>12757</v>
      </c>
      <c r="E460" s="86" t="s">
        <v>12756</v>
      </c>
      <c r="F460" s="85" t="s">
        <v>12755</v>
      </c>
      <c r="G460" s="84"/>
      <c r="H460" s="84"/>
      <c r="I460" s="83"/>
    </row>
    <row r="461" spans="1:9" s="82" customFormat="1" ht="26.5" customHeight="1">
      <c r="A461" s="89">
        <v>454</v>
      </c>
      <c r="B461" s="87" t="s">
        <v>12753</v>
      </c>
      <c r="C461" s="88" t="s">
        <v>12754</v>
      </c>
      <c r="D461" s="87" t="s">
        <v>12753</v>
      </c>
      <c r="E461" s="86" t="s">
        <v>12752</v>
      </c>
      <c r="F461" s="85" t="s">
        <v>12751</v>
      </c>
      <c r="G461" s="84"/>
      <c r="H461" s="84"/>
      <c r="I461" s="83"/>
    </row>
    <row r="462" spans="1:9" s="82" customFormat="1" ht="26.5" customHeight="1">
      <c r="A462" s="89">
        <v>455</v>
      </c>
      <c r="B462" s="87" t="s">
        <v>12749</v>
      </c>
      <c r="C462" s="88" t="s">
        <v>12750</v>
      </c>
      <c r="D462" s="87" t="s">
        <v>12749</v>
      </c>
      <c r="E462" s="86" t="s">
        <v>12748</v>
      </c>
      <c r="F462" s="85" t="s">
        <v>12747</v>
      </c>
      <c r="G462" s="84"/>
      <c r="H462" s="84"/>
      <c r="I462" s="83"/>
    </row>
    <row r="463" spans="1:9" s="82" customFormat="1" ht="26.5" customHeight="1">
      <c r="A463" s="89">
        <v>456</v>
      </c>
      <c r="B463" s="87" t="s">
        <v>12745</v>
      </c>
      <c r="C463" s="88" t="s">
        <v>12746</v>
      </c>
      <c r="D463" s="87" t="s">
        <v>12745</v>
      </c>
      <c r="E463" s="86" t="s">
        <v>12744</v>
      </c>
      <c r="F463" s="85" t="s">
        <v>12743</v>
      </c>
      <c r="G463" s="84"/>
      <c r="H463" s="84"/>
      <c r="I463" s="83"/>
    </row>
    <row r="464" spans="1:9" s="82" customFormat="1" ht="26.5" customHeight="1">
      <c r="A464" s="89">
        <v>457</v>
      </c>
      <c r="B464" s="87" t="s">
        <v>12742</v>
      </c>
      <c r="C464" s="88">
        <v>1850400114</v>
      </c>
      <c r="D464" s="87" t="s">
        <v>12742</v>
      </c>
      <c r="E464" s="86" t="s">
        <v>12741</v>
      </c>
      <c r="F464" s="85" t="s">
        <v>12740</v>
      </c>
      <c r="G464" s="84"/>
      <c r="H464" s="84"/>
      <c r="I464" s="83"/>
    </row>
    <row r="465" spans="1:9" s="82" customFormat="1" ht="26.5" customHeight="1">
      <c r="A465" s="89">
        <v>458</v>
      </c>
      <c r="B465" s="87" t="s">
        <v>12738</v>
      </c>
      <c r="C465" s="88" t="s">
        <v>12739</v>
      </c>
      <c r="D465" s="87" t="s">
        <v>12738</v>
      </c>
      <c r="E465" s="86" t="s">
        <v>14818</v>
      </c>
      <c r="F465" s="85" t="s">
        <v>12737</v>
      </c>
      <c r="G465" s="84"/>
      <c r="H465" s="84"/>
      <c r="I465" s="83"/>
    </row>
    <row r="466" spans="1:9" s="82" customFormat="1" ht="26.5" customHeight="1">
      <c r="A466" s="89">
        <v>459</v>
      </c>
      <c r="B466" s="87" t="s">
        <v>12736</v>
      </c>
      <c r="C466" s="88">
        <v>1840300446</v>
      </c>
      <c r="D466" s="87" t="s">
        <v>12736</v>
      </c>
      <c r="E466" s="86" t="s">
        <v>12735</v>
      </c>
      <c r="F466" s="85" t="s">
        <v>12734</v>
      </c>
      <c r="G466" s="84"/>
      <c r="H466" s="84"/>
      <c r="I466" s="83"/>
    </row>
    <row r="467" spans="1:9" s="82" customFormat="1" ht="26.5" customHeight="1">
      <c r="A467" s="89">
        <v>460</v>
      </c>
      <c r="B467" s="87" t="s">
        <v>12733</v>
      </c>
      <c r="C467" s="88">
        <v>2922100209</v>
      </c>
      <c r="D467" s="87" t="s">
        <v>12733</v>
      </c>
      <c r="E467" s="86" t="s">
        <v>12732</v>
      </c>
      <c r="F467" s="85" t="s">
        <v>12731</v>
      </c>
      <c r="G467" s="84"/>
      <c r="H467" s="84"/>
      <c r="I467" s="83"/>
    </row>
    <row r="468" spans="1:9" s="82" customFormat="1" ht="26.5" customHeight="1">
      <c r="A468" s="89">
        <v>461</v>
      </c>
      <c r="B468" s="87" t="s">
        <v>12730</v>
      </c>
      <c r="C468" s="88">
        <v>1942100106</v>
      </c>
      <c r="D468" s="87" t="s">
        <v>12730</v>
      </c>
      <c r="E468" s="86" t="s">
        <v>12729</v>
      </c>
      <c r="F468" s="85" t="s">
        <v>12728</v>
      </c>
      <c r="G468" s="84"/>
      <c r="H468" s="84"/>
      <c r="I468" s="83"/>
    </row>
    <row r="469" spans="1:9" s="82" customFormat="1" ht="26.5" customHeight="1">
      <c r="A469" s="89">
        <v>462</v>
      </c>
      <c r="B469" s="87" t="s">
        <v>12726</v>
      </c>
      <c r="C469" s="88" t="s">
        <v>12727</v>
      </c>
      <c r="D469" s="87" t="s">
        <v>12726</v>
      </c>
      <c r="E469" s="86" t="s">
        <v>12725</v>
      </c>
      <c r="F469" s="85" t="s">
        <v>12724</v>
      </c>
      <c r="G469" s="84"/>
      <c r="H469" s="84"/>
      <c r="I469" s="83"/>
    </row>
    <row r="470" spans="1:9" s="82" customFormat="1" ht="26.5" customHeight="1">
      <c r="A470" s="89">
        <v>463</v>
      </c>
      <c r="B470" s="87" t="s">
        <v>12723</v>
      </c>
      <c r="C470" s="88">
        <v>1831400207</v>
      </c>
      <c r="D470" s="87" t="s">
        <v>12723</v>
      </c>
      <c r="E470" s="86" t="s">
        <v>12722</v>
      </c>
      <c r="F470" s="85" t="s">
        <v>12721</v>
      </c>
      <c r="G470" s="84"/>
      <c r="H470" s="84"/>
      <c r="I470" s="83"/>
    </row>
    <row r="471" spans="1:9" s="82" customFormat="1" ht="26.5" customHeight="1">
      <c r="A471" s="89">
        <v>464</v>
      </c>
      <c r="B471" s="87" t="s">
        <v>12719</v>
      </c>
      <c r="C471" s="88" t="s">
        <v>12720</v>
      </c>
      <c r="D471" s="87" t="s">
        <v>12719</v>
      </c>
      <c r="E471" s="86" t="s">
        <v>12718</v>
      </c>
      <c r="F471" s="85" t="s">
        <v>12717</v>
      </c>
      <c r="G471" s="84"/>
      <c r="H471" s="84"/>
      <c r="I471" s="83"/>
    </row>
    <row r="472" spans="1:9" s="82" customFormat="1" ht="26.5" customHeight="1">
      <c r="A472" s="89">
        <v>465</v>
      </c>
      <c r="B472" s="87" t="s">
        <v>12715</v>
      </c>
      <c r="C472" s="88" t="s">
        <v>12716</v>
      </c>
      <c r="D472" s="87" t="s">
        <v>12715</v>
      </c>
      <c r="E472" s="86" t="s">
        <v>12714</v>
      </c>
      <c r="F472" s="85" t="s">
        <v>12713</v>
      </c>
      <c r="G472" s="84"/>
      <c r="H472" s="84"/>
      <c r="I472" s="83"/>
    </row>
    <row r="473" spans="1:9" s="82" customFormat="1" ht="26.5" customHeight="1">
      <c r="A473" s="89">
        <v>466</v>
      </c>
      <c r="B473" s="87" t="s">
        <v>12712</v>
      </c>
      <c r="C473" s="88">
        <v>1820500239</v>
      </c>
      <c r="D473" s="87" t="s">
        <v>12712</v>
      </c>
      <c r="E473" s="86" t="s">
        <v>12711</v>
      </c>
      <c r="F473" s="85" t="s">
        <v>12710</v>
      </c>
      <c r="G473" s="84"/>
      <c r="H473" s="84"/>
      <c r="I473" s="83"/>
    </row>
    <row r="474" spans="1:9" s="82" customFormat="1" ht="26.5" customHeight="1">
      <c r="A474" s="89">
        <v>467</v>
      </c>
      <c r="B474" s="87" t="s">
        <v>12709</v>
      </c>
      <c r="C474" s="88">
        <v>1822100555</v>
      </c>
      <c r="D474" s="87" t="s">
        <v>12709</v>
      </c>
      <c r="E474" s="86" t="s">
        <v>12708</v>
      </c>
      <c r="F474" s="85" t="s">
        <v>12707</v>
      </c>
      <c r="G474" s="84"/>
      <c r="H474" s="84"/>
      <c r="I474" s="83"/>
    </row>
    <row r="475" spans="1:9" s="82" customFormat="1" ht="26.5" customHeight="1">
      <c r="A475" s="89">
        <v>468</v>
      </c>
      <c r="B475" s="87" t="s">
        <v>12706</v>
      </c>
      <c r="C475" s="88">
        <v>1920300185</v>
      </c>
      <c r="D475" s="87" t="s">
        <v>12706</v>
      </c>
      <c r="E475" s="86" t="s">
        <v>12705</v>
      </c>
      <c r="F475" s="85" t="s">
        <v>12704</v>
      </c>
      <c r="G475" s="84"/>
      <c r="H475" s="84"/>
      <c r="I475" s="83"/>
    </row>
    <row r="476" spans="1:9" s="82" customFormat="1" ht="26.5" customHeight="1">
      <c r="A476" s="89">
        <v>469</v>
      </c>
      <c r="B476" s="87" t="s">
        <v>12702</v>
      </c>
      <c r="C476" s="88" t="s">
        <v>12703</v>
      </c>
      <c r="D476" s="87" t="s">
        <v>12702</v>
      </c>
      <c r="E476" s="86" t="s">
        <v>12701</v>
      </c>
      <c r="F476" s="85" t="s">
        <v>12700</v>
      </c>
      <c r="G476" s="84"/>
      <c r="H476" s="84"/>
      <c r="I476" s="83"/>
    </row>
    <row r="477" spans="1:9" s="82" customFormat="1" ht="26.5" customHeight="1">
      <c r="A477" s="89">
        <v>470</v>
      </c>
      <c r="B477" s="87" t="s">
        <v>12699</v>
      </c>
      <c r="C477" s="88">
        <v>2890800359</v>
      </c>
      <c r="D477" s="87" t="s">
        <v>12699</v>
      </c>
      <c r="E477" s="86" t="s">
        <v>12698</v>
      </c>
      <c r="F477" s="85" t="s">
        <v>12697</v>
      </c>
      <c r="G477" s="84"/>
      <c r="H477" s="84"/>
      <c r="I477" s="83"/>
    </row>
    <row r="478" spans="1:9" s="82" customFormat="1" ht="26.5" customHeight="1">
      <c r="A478" s="89">
        <v>471</v>
      </c>
      <c r="B478" s="87" t="s">
        <v>12696</v>
      </c>
      <c r="C478" s="88">
        <v>1890300437</v>
      </c>
      <c r="D478" s="87" t="s">
        <v>12696</v>
      </c>
      <c r="E478" s="86" t="s">
        <v>12695</v>
      </c>
      <c r="F478" s="85" t="s">
        <v>12694</v>
      </c>
      <c r="G478" s="84"/>
      <c r="H478" s="84"/>
      <c r="I478" s="83"/>
    </row>
    <row r="479" spans="1:9" s="82" customFormat="1" ht="26.5" customHeight="1">
      <c r="A479" s="89">
        <v>472</v>
      </c>
      <c r="B479" s="87" t="s">
        <v>12692</v>
      </c>
      <c r="C479" s="88" t="s">
        <v>12693</v>
      </c>
      <c r="D479" s="87" t="s">
        <v>12692</v>
      </c>
      <c r="E479" s="86" t="s">
        <v>12691</v>
      </c>
      <c r="F479" s="85" t="s">
        <v>12690</v>
      </c>
      <c r="G479" s="84"/>
      <c r="H479" s="84"/>
      <c r="I479" s="83"/>
    </row>
    <row r="480" spans="1:9" s="82" customFormat="1" ht="26.5" customHeight="1">
      <c r="A480" s="89">
        <v>473</v>
      </c>
      <c r="B480" s="87" t="s">
        <v>12689</v>
      </c>
      <c r="C480" s="88">
        <v>2920800327</v>
      </c>
      <c r="D480" s="87" t="s">
        <v>12689</v>
      </c>
      <c r="E480" s="86" t="s">
        <v>12688</v>
      </c>
      <c r="F480" s="85" t="s">
        <v>12687</v>
      </c>
      <c r="G480" s="84"/>
      <c r="H480" s="84"/>
      <c r="I480" s="83"/>
    </row>
    <row r="481" spans="1:9" s="82" customFormat="1" ht="26.5" customHeight="1">
      <c r="A481" s="89">
        <v>474</v>
      </c>
      <c r="B481" s="87" t="s">
        <v>12686</v>
      </c>
      <c r="C481" s="88">
        <v>2942100268</v>
      </c>
      <c r="D481" s="87" t="s">
        <v>12686</v>
      </c>
      <c r="E481" s="86" t="s">
        <v>12685</v>
      </c>
      <c r="F481" s="85" t="s">
        <v>12684</v>
      </c>
      <c r="G481" s="84"/>
      <c r="H481" s="84"/>
      <c r="I481" s="83"/>
    </row>
    <row r="482" spans="1:9" s="82" customFormat="1" ht="26.5" customHeight="1">
      <c r="A482" s="89">
        <v>475</v>
      </c>
      <c r="B482" s="87" t="s">
        <v>12683</v>
      </c>
      <c r="C482" s="88">
        <v>1950300054</v>
      </c>
      <c r="D482" s="87" t="s">
        <v>12683</v>
      </c>
      <c r="E482" s="86" t="s">
        <v>12682</v>
      </c>
      <c r="F482" s="85" t="s">
        <v>12681</v>
      </c>
      <c r="G482" s="84"/>
      <c r="H482" s="84"/>
      <c r="I482" s="83"/>
    </row>
    <row r="483" spans="1:9" s="82" customFormat="1" ht="26.5" customHeight="1">
      <c r="A483" s="89">
        <v>476</v>
      </c>
      <c r="B483" s="87" t="s">
        <v>12680</v>
      </c>
      <c r="C483" s="88">
        <v>2851200214</v>
      </c>
      <c r="D483" s="87" t="s">
        <v>12680</v>
      </c>
      <c r="E483" s="86" t="s">
        <v>12679</v>
      </c>
      <c r="F483" s="85" t="s">
        <v>12678</v>
      </c>
      <c r="G483" s="84"/>
      <c r="H483" s="84"/>
      <c r="I483" s="83"/>
    </row>
    <row r="484" spans="1:9" s="82" customFormat="1" ht="26.5" customHeight="1">
      <c r="A484" s="89">
        <v>477</v>
      </c>
      <c r="B484" s="87" t="s">
        <v>12677</v>
      </c>
      <c r="C484" s="88">
        <v>1891200368</v>
      </c>
      <c r="D484" s="87" t="s">
        <v>12677</v>
      </c>
      <c r="E484" s="86" t="s">
        <v>12676</v>
      </c>
      <c r="F484" s="85" t="s">
        <v>12675</v>
      </c>
      <c r="G484" s="84"/>
      <c r="H484" s="84"/>
      <c r="I484" s="83"/>
    </row>
    <row r="485" spans="1:9" s="82" customFormat="1" ht="26.5" customHeight="1">
      <c r="A485" s="89">
        <v>478</v>
      </c>
      <c r="B485" s="87" t="s">
        <v>12674</v>
      </c>
      <c r="C485" s="88">
        <v>1940600121</v>
      </c>
      <c r="D485" s="87" t="s">
        <v>12674</v>
      </c>
      <c r="E485" s="86" t="s">
        <v>12673</v>
      </c>
      <c r="F485" s="85" t="s">
        <v>12672</v>
      </c>
      <c r="G485" s="84"/>
      <c r="H485" s="84"/>
      <c r="I485" s="83"/>
    </row>
    <row r="486" spans="1:9" s="82" customFormat="1" ht="26.5" customHeight="1">
      <c r="A486" s="89">
        <v>479</v>
      </c>
      <c r="B486" s="87" t="s">
        <v>12671</v>
      </c>
      <c r="C486" s="88">
        <v>2940600180</v>
      </c>
      <c r="D486" s="87" t="s">
        <v>12671</v>
      </c>
      <c r="E486" s="86" t="s">
        <v>12670</v>
      </c>
      <c r="F486" s="85" t="s">
        <v>12669</v>
      </c>
      <c r="G486" s="84"/>
      <c r="H486" s="84"/>
      <c r="I486" s="83"/>
    </row>
    <row r="487" spans="1:9" s="82" customFormat="1" ht="26.5" customHeight="1">
      <c r="A487" s="89">
        <v>480</v>
      </c>
      <c r="B487" s="87" t="s">
        <v>12668</v>
      </c>
      <c r="C487" s="88">
        <v>1950800163</v>
      </c>
      <c r="D487" s="87" t="s">
        <v>12668</v>
      </c>
      <c r="E487" s="86" t="s">
        <v>12667</v>
      </c>
      <c r="F487" s="85" t="s">
        <v>12666</v>
      </c>
      <c r="G487" s="84"/>
      <c r="H487" s="84"/>
      <c r="I487" s="83"/>
    </row>
    <row r="488" spans="1:9" s="82" customFormat="1" ht="26.5" customHeight="1">
      <c r="A488" s="89">
        <v>481</v>
      </c>
      <c r="B488" s="87" t="s">
        <v>12665</v>
      </c>
      <c r="C488" s="88">
        <v>2930600238</v>
      </c>
      <c r="D488" s="87" t="s">
        <v>12665</v>
      </c>
      <c r="E488" s="86" t="s">
        <v>12664</v>
      </c>
      <c r="F488" s="85">
        <v>670000070322</v>
      </c>
      <c r="G488" s="84"/>
      <c r="H488" s="84"/>
      <c r="I488" s="83"/>
    </row>
    <row r="489" spans="1:9" s="82" customFormat="1" ht="26.5" customHeight="1">
      <c r="A489" s="89">
        <v>482</v>
      </c>
      <c r="B489" s="87" t="s">
        <v>12662</v>
      </c>
      <c r="C489" s="88" t="s">
        <v>12663</v>
      </c>
      <c r="D489" s="87" t="s">
        <v>12662</v>
      </c>
      <c r="E489" s="86" t="s">
        <v>12661</v>
      </c>
      <c r="F489" s="85" t="s">
        <v>12660</v>
      </c>
      <c r="G489" s="84"/>
      <c r="H489" s="84"/>
      <c r="I489" s="83"/>
    </row>
    <row r="490" spans="1:9" s="82" customFormat="1" ht="26.5" customHeight="1">
      <c r="A490" s="89">
        <v>483</v>
      </c>
      <c r="B490" s="87" t="s">
        <v>12658</v>
      </c>
      <c r="C490" s="88" t="s">
        <v>12659</v>
      </c>
      <c r="D490" s="87" t="s">
        <v>12658</v>
      </c>
      <c r="E490" s="86" t="s">
        <v>12657</v>
      </c>
      <c r="F490" s="85" t="s">
        <v>12656</v>
      </c>
      <c r="G490" s="84"/>
      <c r="H490" s="84"/>
      <c r="I490" s="83"/>
    </row>
    <row r="491" spans="1:9" s="82" customFormat="1" ht="26.5" customHeight="1">
      <c r="A491" s="89">
        <v>484</v>
      </c>
      <c r="B491" s="87" t="s">
        <v>12655</v>
      </c>
      <c r="C491" s="88">
        <v>2910700265</v>
      </c>
      <c r="D491" s="87" t="s">
        <v>12655</v>
      </c>
      <c r="E491" s="86" t="s">
        <v>12654</v>
      </c>
      <c r="F491" s="85" t="s">
        <v>12653</v>
      </c>
      <c r="G491" s="84"/>
      <c r="H491" s="84"/>
      <c r="I491" s="83"/>
    </row>
    <row r="492" spans="1:9" s="82" customFormat="1" ht="26.5" customHeight="1">
      <c r="A492" s="89">
        <v>485</v>
      </c>
      <c r="B492" s="87" t="s">
        <v>12651</v>
      </c>
      <c r="C492" s="88" t="s">
        <v>12652</v>
      </c>
      <c r="D492" s="87" t="s">
        <v>12651</v>
      </c>
      <c r="E492" s="86" t="s">
        <v>12650</v>
      </c>
      <c r="F492" s="85" t="s">
        <v>12649</v>
      </c>
      <c r="G492" s="84"/>
      <c r="H492" s="84"/>
      <c r="I492" s="83"/>
    </row>
    <row r="493" spans="1:9" s="82" customFormat="1" ht="26.5" customHeight="1">
      <c r="A493" s="89">
        <v>486</v>
      </c>
      <c r="B493" s="87" t="s">
        <v>12648</v>
      </c>
      <c r="C493" s="88">
        <v>1910800333</v>
      </c>
      <c r="D493" s="87" t="s">
        <v>12648</v>
      </c>
      <c r="E493" s="86" t="s">
        <v>12647</v>
      </c>
      <c r="F493" s="85" t="s">
        <v>12646</v>
      </c>
      <c r="G493" s="84"/>
      <c r="H493" s="84"/>
      <c r="I493" s="83"/>
    </row>
    <row r="494" spans="1:9" s="82" customFormat="1" ht="26.5" customHeight="1">
      <c r="A494" s="89">
        <v>487</v>
      </c>
      <c r="B494" s="87" t="s">
        <v>12644</v>
      </c>
      <c r="C494" s="88" t="s">
        <v>12645</v>
      </c>
      <c r="D494" s="87" t="s">
        <v>12644</v>
      </c>
      <c r="E494" s="86" t="s">
        <v>12643</v>
      </c>
      <c r="F494" s="85" t="s">
        <v>12642</v>
      </c>
      <c r="G494" s="84"/>
      <c r="H494" s="84"/>
      <c r="I494" s="83"/>
    </row>
    <row r="495" spans="1:9" s="82" customFormat="1" ht="26.5" customHeight="1">
      <c r="A495" s="89">
        <v>488</v>
      </c>
      <c r="B495" s="87" t="s">
        <v>12641</v>
      </c>
      <c r="C495" s="88">
        <v>1911200344</v>
      </c>
      <c r="D495" s="87" t="s">
        <v>12641</v>
      </c>
      <c r="E495" s="86" t="s">
        <v>12640</v>
      </c>
      <c r="F495" s="85" t="s">
        <v>12639</v>
      </c>
      <c r="G495" s="84"/>
      <c r="H495" s="84"/>
      <c r="I495" s="83"/>
    </row>
    <row r="496" spans="1:9" s="82" customFormat="1" ht="26.5" customHeight="1">
      <c r="A496" s="89">
        <v>489</v>
      </c>
      <c r="B496" s="87" t="s">
        <v>12638</v>
      </c>
      <c r="C496" s="88">
        <v>1881400287</v>
      </c>
      <c r="D496" s="87" t="s">
        <v>12638</v>
      </c>
      <c r="E496" s="86" t="s">
        <v>12637</v>
      </c>
      <c r="F496" s="85" t="s">
        <v>12636</v>
      </c>
      <c r="G496" s="84"/>
      <c r="H496" s="84"/>
      <c r="I496" s="83"/>
    </row>
    <row r="497" spans="1:9" s="82" customFormat="1" ht="26.5" customHeight="1">
      <c r="A497" s="89">
        <v>490</v>
      </c>
      <c r="B497" s="87" t="s">
        <v>12635</v>
      </c>
      <c r="C497" s="88">
        <v>2951400175</v>
      </c>
      <c r="D497" s="87" t="s">
        <v>12635</v>
      </c>
      <c r="E497" s="86" t="s">
        <v>12634</v>
      </c>
      <c r="F497" s="85" t="s">
        <v>12633</v>
      </c>
      <c r="G497" s="84"/>
      <c r="H497" s="84"/>
      <c r="I497" s="83"/>
    </row>
    <row r="498" spans="1:9" s="82" customFormat="1" ht="26.5" customHeight="1">
      <c r="A498" s="89">
        <v>491</v>
      </c>
      <c r="B498" s="87" t="s">
        <v>12632</v>
      </c>
      <c r="C498" s="88">
        <v>1901200272</v>
      </c>
      <c r="D498" s="87" t="s">
        <v>12632</v>
      </c>
      <c r="E498" s="86" t="s">
        <v>12631</v>
      </c>
      <c r="F498" s="85" t="s">
        <v>12630</v>
      </c>
      <c r="G498" s="84"/>
      <c r="H498" s="84"/>
      <c r="I498" s="83"/>
    </row>
    <row r="499" spans="1:9" s="82" customFormat="1" ht="26.5" customHeight="1">
      <c r="A499" s="89">
        <v>492</v>
      </c>
      <c r="B499" s="87" t="s">
        <v>12629</v>
      </c>
      <c r="C499" s="88">
        <v>2920800293</v>
      </c>
      <c r="D499" s="87" t="s">
        <v>12629</v>
      </c>
      <c r="E499" s="86" t="s">
        <v>12628</v>
      </c>
      <c r="F499" s="85" t="s">
        <v>12627</v>
      </c>
      <c r="G499" s="84"/>
      <c r="H499" s="84"/>
      <c r="I499" s="83"/>
    </row>
    <row r="500" spans="1:9" s="82" customFormat="1" ht="26.5" customHeight="1">
      <c r="A500" s="89">
        <v>493</v>
      </c>
      <c r="B500" s="87" t="s">
        <v>12626</v>
      </c>
      <c r="C500" s="88">
        <v>1911200254</v>
      </c>
      <c r="D500" s="87" t="s">
        <v>12626</v>
      </c>
      <c r="E500" s="86" t="s">
        <v>12625</v>
      </c>
      <c r="F500" s="85" t="s">
        <v>12624</v>
      </c>
      <c r="G500" s="84"/>
      <c r="H500" s="84"/>
      <c r="I500" s="83"/>
    </row>
    <row r="501" spans="1:9" s="82" customFormat="1" ht="26.5" customHeight="1">
      <c r="A501" s="89">
        <v>494</v>
      </c>
      <c r="B501" s="87" t="s">
        <v>12623</v>
      </c>
      <c r="C501" s="88">
        <v>2861200310</v>
      </c>
      <c r="D501" s="87" t="s">
        <v>12623</v>
      </c>
      <c r="E501" s="86" t="s">
        <v>12622</v>
      </c>
      <c r="F501" s="85" t="s">
        <v>12621</v>
      </c>
      <c r="G501" s="84"/>
      <c r="H501" s="84"/>
      <c r="I501" s="83"/>
    </row>
    <row r="502" spans="1:9" s="82" customFormat="1" ht="26.5" customHeight="1">
      <c r="A502" s="89">
        <v>495</v>
      </c>
      <c r="B502" s="87" t="s">
        <v>12620</v>
      </c>
      <c r="C502" s="88">
        <v>1911200413</v>
      </c>
      <c r="D502" s="87" t="s">
        <v>12620</v>
      </c>
      <c r="E502" s="86" t="s">
        <v>12619</v>
      </c>
      <c r="F502" s="85">
        <v>670000070314</v>
      </c>
      <c r="G502" s="84"/>
      <c r="H502" s="84"/>
      <c r="I502" s="83"/>
    </row>
    <row r="503" spans="1:9" s="82" customFormat="1" ht="26.5" customHeight="1">
      <c r="A503" s="89">
        <v>496</v>
      </c>
      <c r="B503" s="87" t="s">
        <v>12618</v>
      </c>
      <c r="C503" s="88">
        <v>2882100340</v>
      </c>
      <c r="D503" s="87" t="s">
        <v>12618</v>
      </c>
      <c r="E503" s="86" t="s">
        <v>12617</v>
      </c>
      <c r="F503" s="85" t="s">
        <v>12616</v>
      </c>
      <c r="G503" s="84"/>
      <c r="H503" s="84"/>
      <c r="I503" s="83"/>
    </row>
    <row r="504" spans="1:9" s="82" customFormat="1" ht="26.5" customHeight="1">
      <c r="A504" s="89">
        <v>497</v>
      </c>
      <c r="B504" s="87" t="s">
        <v>12615</v>
      </c>
      <c r="C504" s="88">
        <v>2830300250</v>
      </c>
      <c r="D504" s="87" t="s">
        <v>12615</v>
      </c>
      <c r="E504" s="86" t="s">
        <v>12614</v>
      </c>
      <c r="F504" s="85" t="s">
        <v>12613</v>
      </c>
      <c r="G504" s="84"/>
      <c r="H504" s="84"/>
      <c r="I504" s="83"/>
    </row>
    <row r="505" spans="1:9" s="82" customFormat="1" ht="26.5" customHeight="1">
      <c r="A505" s="89">
        <v>498</v>
      </c>
      <c r="B505" s="87" t="s">
        <v>12611</v>
      </c>
      <c r="C505" s="88" t="s">
        <v>12612</v>
      </c>
      <c r="D505" s="87" t="s">
        <v>12611</v>
      </c>
      <c r="E505" s="86" t="s">
        <v>12610</v>
      </c>
      <c r="F505" s="85" t="s">
        <v>12609</v>
      </c>
      <c r="G505" s="84"/>
      <c r="H505" s="84"/>
      <c r="I505" s="83"/>
    </row>
    <row r="506" spans="1:9" s="82" customFormat="1" ht="26.5" customHeight="1">
      <c r="A506" s="89">
        <v>499</v>
      </c>
      <c r="B506" s="87" t="s">
        <v>12608</v>
      </c>
      <c r="C506" s="88">
        <v>2830800270</v>
      </c>
      <c r="D506" s="87" t="s">
        <v>12608</v>
      </c>
      <c r="E506" s="86" t="s">
        <v>12607</v>
      </c>
      <c r="F506" s="85" t="s">
        <v>12606</v>
      </c>
      <c r="G506" s="84"/>
      <c r="H506" s="84"/>
      <c r="I506" s="83"/>
    </row>
    <row r="507" spans="1:9" s="82" customFormat="1" ht="26.5" customHeight="1">
      <c r="A507" s="89">
        <v>500</v>
      </c>
      <c r="B507" s="87" t="s">
        <v>12605</v>
      </c>
      <c r="C507" s="88">
        <v>2952100264</v>
      </c>
      <c r="D507" s="87" t="s">
        <v>12605</v>
      </c>
      <c r="E507" s="86" t="s">
        <v>12604</v>
      </c>
      <c r="F507" s="85" t="s">
        <v>12603</v>
      </c>
      <c r="G507" s="84"/>
      <c r="H507" s="84"/>
      <c r="I507" s="83"/>
    </row>
    <row r="508" spans="1:9" s="82" customFormat="1" ht="26.5" customHeight="1">
      <c r="A508" s="89">
        <v>501</v>
      </c>
      <c r="B508" s="87" t="s">
        <v>12602</v>
      </c>
      <c r="C508" s="88">
        <v>1911200236</v>
      </c>
      <c r="D508" s="87" t="s">
        <v>12602</v>
      </c>
      <c r="E508" s="86" t="s">
        <v>12601</v>
      </c>
      <c r="F508" s="85" t="s">
        <v>12600</v>
      </c>
      <c r="G508" s="84"/>
      <c r="H508" s="84"/>
      <c r="I508" s="83"/>
    </row>
    <row r="509" spans="1:9" s="82" customFormat="1" ht="26.5" customHeight="1">
      <c r="A509" s="89">
        <v>502</v>
      </c>
      <c r="B509" s="87" t="s">
        <v>12598</v>
      </c>
      <c r="C509" s="88" t="s">
        <v>12599</v>
      </c>
      <c r="D509" s="87" t="s">
        <v>12598</v>
      </c>
      <c r="E509" s="86" t="s">
        <v>12597</v>
      </c>
      <c r="F509" s="85" t="s">
        <v>12596</v>
      </c>
      <c r="G509" s="84"/>
      <c r="H509" s="84"/>
      <c r="I509" s="83"/>
    </row>
    <row r="510" spans="1:9" s="82" customFormat="1" ht="26.5" customHeight="1">
      <c r="A510" s="89">
        <v>503</v>
      </c>
      <c r="B510" s="87" t="s">
        <v>12594</v>
      </c>
      <c r="C510" s="88" t="s">
        <v>12595</v>
      </c>
      <c r="D510" s="87" t="s">
        <v>12594</v>
      </c>
      <c r="E510" s="86" t="s">
        <v>12593</v>
      </c>
      <c r="F510" s="85" t="s">
        <v>12592</v>
      </c>
      <c r="G510" s="84"/>
      <c r="H510" s="84"/>
      <c r="I510" s="83"/>
    </row>
    <row r="511" spans="1:9" s="82" customFormat="1" ht="26.5" customHeight="1">
      <c r="A511" s="89">
        <v>504</v>
      </c>
      <c r="B511" s="87" t="s">
        <v>12591</v>
      </c>
      <c r="C511" s="88">
        <v>1891200422</v>
      </c>
      <c r="D511" s="87" t="s">
        <v>12591</v>
      </c>
      <c r="E511" s="86" t="s">
        <v>12590</v>
      </c>
      <c r="F511" s="85" t="s">
        <v>12589</v>
      </c>
      <c r="G511" s="84"/>
      <c r="H511" s="84"/>
      <c r="I511" s="83"/>
    </row>
    <row r="512" spans="1:9" s="82" customFormat="1" ht="26.5" customHeight="1">
      <c r="A512" s="89">
        <v>505</v>
      </c>
      <c r="B512" s="87" t="s">
        <v>12588</v>
      </c>
      <c r="C512" s="88">
        <v>2001200027</v>
      </c>
      <c r="D512" s="87" t="s">
        <v>12588</v>
      </c>
      <c r="E512" s="86" t="s">
        <v>12587</v>
      </c>
      <c r="F512" s="85" t="s">
        <v>12586</v>
      </c>
      <c r="G512" s="84"/>
      <c r="H512" s="84"/>
      <c r="I512" s="83"/>
    </row>
    <row r="513" spans="1:9" s="82" customFormat="1" ht="26.5" customHeight="1">
      <c r="A513" s="89">
        <v>506</v>
      </c>
      <c r="B513" s="87" t="s">
        <v>12585</v>
      </c>
      <c r="C513" s="88">
        <v>2981200049</v>
      </c>
      <c r="D513" s="87" t="s">
        <v>12585</v>
      </c>
      <c r="E513" s="86" t="s">
        <v>12584</v>
      </c>
      <c r="F513" s="85" t="s">
        <v>12583</v>
      </c>
      <c r="G513" s="84"/>
      <c r="H513" s="84"/>
      <c r="I513" s="83"/>
    </row>
    <row r="514" spans="1:9" s="82" customFormat="1" ht="26.5" customHeight="1">
      <c r="A514" s="89">
        <v>507</v>
      </c>
      <c r="B514" s="87" t="s">
        <v>12581</v>
      </c>
      <c r="C514" s="88" t="s">
        <v>12582</v>
      </c>
      <c r="D514" s="87" t="s">
        <v>12581</v>
      </c>
      <c r="E514" s="86" t="s">
        <v>12580</v>
      </c>
      <c r="F514" s="85" t="s">
        <v>12579</v>
      </c>
      <c r="G514" s="84"/>
      <c r="H514" s="84"/>
      <c r="I514" s="83"/>
    </row>
    <row r="515" spans="1:9" s="82" customFormat="1" ht="26.5" customHeight="1">
      <c r="A515" s="89">
        <v>508</v>
      </c>
      <c r="B515" s="87" t="s">
        <v>12577</v>
      </c>
      <c r="C515" s="88" t="s">
        <v>12578</v>
      </c>
      <c r="D515" s="87" t="s">
        <v>12577</v>
      </c>
      <c r="E515" s="86" t="s">
        <v>12576</v>
      </c>
      <c r="F515" s="85" t="s">
        <v>12575</v>
      </c>
      <c r="G515" s="84"/>
      <c r="H515" s="84"/>
      <c r="I515" s="83"/>
    </row>
    <row r="516" spans="1:9" s="82" customFormat="1" ht="26.5" customHeight="1">
      <c r="A516" s="89">
        <v>509</v>
      </c>
      <c r="B516" s="87" t="s">
        <v>12573</v>
      </c>
      <c r="C516" s="88" t="s">
        <v>12574</v>
      </c>
      <c r="D516" s="87" t="s">
        <v>12573</v>
      </c>
      <c r="E516" s="86" t="s">
        <v>12572</v>
      </c>
      <c r="F516" s="85" t="s">
        <v>12571</v>
      </c>
      <c r="G516" s="84"/>
      <c r="H516" s="84"/>
      <c r="I516" s="83"/>
    </row>
    <row r="517" spans="1:9" s="82" customFormat="1" ht="26.5" customHeight="1">
      <c r="A517" s="89">
        <v>510</v>
      </c>
      <c r="B517" s="87" t="s">
        <v>3324</v>
      </c>
      <c r="C517" s="88" t="s">
        <v>12570</v>
      </c>
      <c r="D517" s="87" t="s">
        <v>3324</v>
      </c>
      <c r="E517" s="86" t="s">
        <v>3323</v>
      </c>
      <c r="F517" s="85" t="s">
        <v>12569</v>
      </c>
      <c r="G517" s="84"/>
      <c r="H517" s="84"/>
      <c r="I517" s="83"/>
    </row>
    <row r="518" spans="1:9" s="82" customFormat="1" ht="26.5" customHeight="1">
      <c r="A518" s="89">
        <v>511</v>
      </c>
      <c r="B518" s="87" t="s">
        <v>12568</v>
      </c>
      <c r="C518" s="88">
        <v>1832100545</v>
      </c>
      <c r="D518" s="87" t="s">
        <v>12568</v>
      </c>
      <c r="E518" s="86" t="s">
        <v>12567</v>
      </c>
      <c r="F518" s="85" t="s">
        <v>12566</v>
      </c>
      <c r="G518" s="84"/>
      <c r="H518" s="84"/>
      <c r="I518" s="83"/>
    </row>
    <row r="519" spans="1:9" s="82" customFormat="1" ht="26.5" customHeight="1">
      <c r="A519" s="89">
        <v>512</v>
      </c>
      <c r="B519" s="87" t="s">
        <v>12564</v>
      </c>
      <c r="C519" s="88" t="s">
        <v>12565</v>
      </c>
      <c r="D519" s="87" t="s">
        <v>12564</v>
      </c>
      <c r="E519" s="86" t="s">
        <v>12563</v>
      </c>
      <c r="F519" s="85" t="s">
        <v>12562</v>
      </c>
      <c r="G519" s="84"/>
      <c r="H519" s="84"/>
      <c r="I519" s="83"/>
    </row>
    <row r="520" spans="1:9" s="82" customFormat="1" ht="26.5" customHeight="1">
      <c r="A520" s="89">
        <v>513</v>
      </c>
      <c r="B520" s="87" t="s">
        <v>12561</v>
      </c>
      <c r="C520" s="88">
        <v>2850800235</v>
      </c>
      <c r="D520" s="87" t="s">
        <v>12561</v>
      </c>
      <c r="E520" s="86" t="s">
        <v>12560</v>
      </c>
      <c r="F520" s="85" t="s">
        <v>12559</v>
      </c>
      <c r="G520" s="84"/>
      <c r="H520" s="84"/>
      <c r="I520" s="83"/>
    </row>
    <row r="521" spans="1:9" s="82" customFormat="1" ht="26.5" customHeight="1">
      <c r="A521" s="89">
        <v>514</v>
      </c>
      <c r="B521" s="87" t="s">
        <v>12557</v>
      </c>
      <c r="C521" s="88" t="s">
        <v>12558</v>
      </c>
      <c r="D521" s="87" t="s">
        <v>12557</v>
      </c>
      <c r="E521" s="86" t="s">
        <v>12556</v>
      </c>
      <c r="F521" s="85" t="s">
        <v>12555</v>
      </c>
      <c r="G521" s="84"/>
      <c r="H521" s="84"/>
      <c r="I521" s="83"/>
    </row>
    <row r="522" spans="1:9" s="82" customFormat="1" ht="26.5" customHeight="1">
      <c r="A522" s="89">
        <v>515</v>
      </c>
      <c r="B522" s="87" t="s">
        <v>12553</v>
      </c>
      <c r="C522" s="88" t="s">
        <v>12554</v>
      </c>
      <c r="D522" s="87" t="s">
        <v>12553</v>
      </c>
      <c r="E522" s="86" t="s">
        <v>12552</v>
      </c>
      <c r="F522" s="85" t="s">
        <v>12551</v>
      </c>
      <c r="G522" s="84"/>
      <c r="H522" s="84"/>
      <c r="I522" s="83"/>
    </row>
    <row r="523" spans="1:9" s="82" customFormat="1" ht="26.5" customHeight="1">
      <c r="A523" s="89">
        <v>516</v>
      </c>
      <c r="B523" s="87" t="s">
        <v>12549</v>
      </c>
      <c r="C523" s="88" t="s">
        <v>12550</v>
      </c>
      <c r="D523" s="87" t="s">
        <v>12549</v>
      </c>
      <c r="E523" s="86" t="s">
        <v>12548</v>
      </c>
      <c r="F523" s="85" t="s">
        <v>12547</v>
      </c>
      <c r="G523" s="84"/>
      <c r="H523" s="84"/>
      <c r="I523" s="83"/>
    </row>
    <row r="524" spans="1:9" s="82" customFormat="1" ht="26.5" customHeight="1">
      <c r="A524" s="89">
        <v>517</v>
      </c>
      <c r="B524" s="87" t="s">
        <v>12546</v>
      </c>
      <c r="C524" s="88">
        <v>2832000081</v>
      </c>
      <c r="D524" s="87" t="s">
        <v>12546</v>
      </c>
      <c r="E524" s="86" t="s">
        <v>12545</v>
      </c>
      <c r="F524" s="85" t="s">
        <v>12544</v>
      </c>
      <c r="G524" s="84"/>
      <c r="H524" s="84"/>
      <c r="I524" s="83"/>
    </row>
    <row r="525" spans="1:9" s="82" customFormat="1" ht="26.5" customHeight="1">
      <c r="A525" s="89">
        <v>518</v>
      </c>
      <c r="B525" s="87" t="s">
        <v>12543</v>
      </c>
      <c r="C525" s="88">
        <v>1780300203</v>
      </c>
      <c r="D525" s="87" t="s">
        <v>12543</v>
      </c>
      <c r="E525" s="86" t="s">
        <v>12542</v>
      </c>
      <c r="F525" s="85" t="s">
        <v>12541</v>
      </c>
      <c r="G525" s="84"/>
      <c r="H525" s="84"/>
      <c r="I525" s="83"/>
    </row>
    <row r="526" spans="1:9" s="82" customFormat="1" ht="26.5" customHeight="1">
      <c r="A526" s="89">
        <v>519</v>
      </c>
      <c r="B526" s="87" t="s">
        <v>12539</v>
      </c>
      <c r="C526" s="88" t="s">
        <v>12540</v>
      </c>
      <c r="D526" s="87" t="s">
        <v>12539</v>
      </c>
      <c r="E526" s="86" t="s">
        <v>12538</v>
      </c>
      <c r="F526" s="85" t="s">
        <v>12537</v>
      </c>
      <c r="G526" s="84"/>
      <c r="H526" s="84"/>
      <c r="I526" s="83"/>
    </row>
    <row r="527" spans="1:9" s="82" customFormat="1" ht="26.5" customHeight="1">
      <c r="A527" s="89">
        <v>520</v>
      </c>
      <c r="B527" s="87" t="s">
        <v>12535</v>
      </c>
      <c r="C527" s="88" t="s">
        <v>12536</v>
      </c>
      <c r="D527" s="87" t="s">
        <v>12535</v>
      </c>
      <c r="E527" s="86" t="s">
        <v>12534</v>
      </c>
      <c r="F527" s="85" t="s">
        <v>12533</v>
      </c>
      <c r="G527" s="84"/>
      <c r="H527" s="84"/>
      <c r="I527" s="83"/>
    </row>
    <row r="528" spans="1:9" s="82" customFormat="1" ht="26.5" customHeight="1">
      <c r="A528" s="89">
        <v>521</v>
      </c>
      <c r="B528" s="87" t="s">
        <v>12531</v>
      </c>
      <c r="C528" s="88" t="s">
        <v>12532</v>
      </c>
      <c r="D528" s="87" t="s">
        <v>12531</v>
      </c>
      <c r="E528" s="86" t="s">
        <v>12530</v>
      </c>
      <c r="F528" s="85" t="s">
        <v>12529</v>
      </c>
      <c r="G528" s="84"/>
      <c r="H528" s="84"/>
      <c r="I528" s="83"/>
    </row>
    <row r="529" spans="1:9" s="82" customFormat="1" ht="26.5" customHeight="1">
      <c r="A529" s="89">
        <v>522</v>
      </c>
      <c r="B529" s="87" t="s">
        <v>12527</v>
      </c>
      <c r="C529" s="88" t="s">
        <v>12528</v>
      </c>
      <c r="D529" s="87" t="s">
        <v>12527</v>
      </c>
      <c r="E529" s="86" t="s">
        <v>12526</v>
      </c>
      <c r="F529" s="85" t="s">
        <v>12525</v>
      </c>
      <c r="G529" s="84"/>
      <c r="H529" s="84"/>
      <c r="I529" s="83"/>
    </row>
    <row r="530" spans="1:9" s="82" customFormat="1" ht="26.5" customHeight="1">
      <c r="A530" s="89">
        <v>523</v>
      </c>
      <c r="B530" s="87" t="s">
        <v>12524</v>
      </c>
      <c r="C530" s="88">
        <v>1972000079</v>
      </c>
      <c r="D530" s="87" t="s">
        <v>12524</v>
      </c>
      <c r="E530" s="86" t="s">
        <v>12523</v>
      </c>
      <c r="F530" s="85">
        <v>10006956438</v>
      </c>
      <c r="G530" s="84"/>
      <c r="H530" s="84"/>
      <c r="I530" s="83"/>
    </row>
    <row r="531" spans="1:9" s="82" customFormat="1" ht="26.5" customHeight="1">
      <c r="A531" s="89">
        <v>524</v>
      </c>
      <c r="B531" s="87" t="s">
        <v>12521</v>
      </c>
      <c r="C531" s="88" t="s">
        <v>12522</v>
      </c>
      <c r="D531" s="87" t="s">
        <v>12521</v>
      </c>
      <c r="E531" s="86" t="s">
        <v>12520</v>
      </c>
      <c r="F531" s="85" t="s">
        <v>12519</v>
      </c>
      <c r="G531" s="84"/>
      <c r="H531" s="84"/>
      <c r="I531" s="83"/>
    </row>
    <row r="532" spans="1:9" s="82" customFormat="1" ht="26.5" customHeight="1">
      <c r="A532" s="89">
        <v>525</v>
      </c>
      <c r="B532" s="87" t="s">
        <v>12517</v>
      </c>
      <c r="C532" s="88" t="s">
        <v>12518</v>
      </c>
      <c r="D532" s="87" t="s">
        <v>12517</v>
      </c>
      <c r="E532" s="86" t="s">
        <v>12516</v>
      </c>
      <c r="F532" s="85" t="s">
        <v>12515</v>
      </c>
      <c r="G532" s="84"/>
      <c r="H532" s="84"/>
      <c r="I532" s="83"/>
    </row>
    <row r="533" spans="1:9" s="82" customFormat="1" ht="26.5" customHeight="1">
      <c r="A533" s="89">
        <v>526</v>
      </c>
      <c r="B533" s="87" t="s">
        <v>12514</v>
      </c>
      <c r="C533" s="88">
        <v>1892100246</v>
      </c>
      <c r="D533" s="87" t="s">
        <v>12514</v>
      </c>
      <c r="E533" s="86" t="s">
        <v>12513</v>
      </c>
      <c r="F533" s="85" t="s">
        <v>12512</v>
      </c>
      <c r="G533" s="84"/>
      <c r="H533" s="84"/>
      <c r="I533" s="83"/>
    </row>
    <row r="534" spans="1:9" s="82" customFormat="1" ht="26.5" customHeight="1">
      <c r="A534" s="89">
        <v>527</v>
      </c>
      <c r="B534" s="87" t="s">
        <v>12511</v>
      </c>
      <c r="C534" s="88">
        <v>1921400247</v>
      </c>
      <c r="D534" s="87" t="s">
        <v>12511</v>
      </c>
      <c r="E534" s="86" t="s">
        <v>12510</v>
      </c>
      <c r="F534" s="85" t="s">
        <v>12509</v>
      </c>
      <c r="G534" s="84"/>
      <c r="H534" s="84"/>
      <c r="I534" s="83"/>
    </row>
    <row r="535" spans="1:9" s="82" customFormat="1" ht="26.5" customHeight="1">
      <c r="A535" s="89">
        <v>528</v>
      </c>
      <c r="B535" s="87" t="s">
        <v>12508</v>
      </c>
      <c r="C535" s="88">
        <v>2850300242</v>
      </c>
      <c r="D535" s="87" t="s">
        <v>12508</v>
      </c>
      <c r="E535" s="86" t="s">
        <v>12507</v>
      </c>
      <c r="F535" s="85" t="s">
        <v>12506</v>
      </c>
      <c r="G535" s="84"/>
      <c r="H535" s="84"/>
      <c r="I535" s="83"/>
    </row>
    <row r="536" spans="1:9" s="82" customFormat="1" ht="26.5" customHeight="1">
      <c r="A536" s="89">
        <v>529</v>
      </c>
      <c r="B536" s="87" t="s">
        <v>12504</v>
      </c>
      <c r="C536" s="88" t="s">
        <v>12505</v>
      </c>
      <c r="D536" s="87" t="s">
        <v>12504</v>
      </c>
      <c r="E536" s="86" t="s">
        <v>12503</v>
      </c>
      <c r="F536" s="85" t="s">
        <v>12502</v>
      </c>
      <c r="G536" s="84"/>
      <c r="H536" s="84"/>
      <c r="I536" s="83"/>
    </row>
    <row r="537" spans="1:9" s="82" customFormat="1" ht="26.5" customHeight="1">
      <c r="A537" s="89">
        <v>530</v>
      </c>
      <c r="B537" s="87" t="s">
        <v>12501</v>
      </c>
      <c r="C537" s="88">
        <v>1830300334</v>
      </c>
      <c r="D537" s="87" t="s">
        <v>12501</v>
      </c>
      <c r="E537" s="86" t="s">
        <v>12500</v>
      </c>
      <c r="F537" s="85" t="s">
        <v>12499</v>
      </c>
      <c r="G537" s="84"/>
      <c r="H537" s="84"/>
      <c r="I537" s="83"/>
    </row>
    <row r="538" spans="1:9" s="82" customFormat="1" ht="26.5" customHeight="1">
      <c r="A538" s="89">
        <v>531</v>
      </c>
      <c r="B538" s="87" t="s">
        <v>12498</v>
      </c>
      <c r="C538" s="88">
        <v>1771400142</v>
      </c>
      <c r="D538" s="87" t="s">
        <v>12498</v>
      </c>
      <c r="E538" s="86" t="s">
        <v>12497</v>
      </c>
      <c r="F538" s="85" t="s">
        <v>12496</v>
      </c>
      <c r="G538" s="84"/>
      <c r="H538" s="84"/>
      <c r="I538" s="83"/>
    </row>
    <row r="539" spans="1:9" s="82" customFormat="1" ht="26.5" customHeight="1">
      <c r="A539" s="89">
        <v>532</v>
      </c>
      <c r="B539" s="87" t="s">
        <v>12494</v>
      </c>
      <c r="C539" s="88" t="s">
        <v>12495</v>
      </c>
      <c r="D539" s="87" t="s">
        <v>12494</v>
      </c>
      <c r="E539" s="86" t="s">
        <v>12493</v>
      </c>
      <c r="F539" s="85" t="s">
        <v>12492</v>
      </c>
      <c r="G539" s="84"/>
      <c r="H539" s="84"/>
      <c r="I539" s="83"/>
    </row>
    <row r="540" spans="1:9" s="82" customFormat="1" ht="26.5" customHeight="1">
      <c r="A540" s="89">
        <v>533</v>
      </c>
      <c r="B540" s="87" t="s">
        <v>12491</v>
      </c>
      <c r="C540" s="88">
        <v>1921200306</v>
      </c>
      <c r="D540" s="87" t="s">
        <v>12491</v>
      </c>
      <c r="E540" s="86" t="s">
        <v>12490</v>
      </c>
      <c r="F540" s="85" t="s">
        <v>12489</v>
      </c>
      <c r="G540" s="84"/>
      <c r="H540" s="84"/>
      <c r="I540" s="83"/>
    </row>
    <row r="541" spans="1:9" s="82" customFormat="1" ht="26.5" customHeight="1">
      <c r="A541" s="89">
        <v>534</v>
      </c>
      <c r="B541" s="87" t="s">
        <v>12488</v>
      </c>
      <c r="C541" s="88">
        <v>1831900065</v>
      </c>
      <c r="D541" s="87" t="s">
        <v>12488</v>
      </c>
      <c r="E541" s="86" t="s">
        <v>12487</v>
      </c>
      <c r="F541" s="85" t="s">
        <v>12486</v>
      </c>
      <c r="G541" s="84"/>
      <c r="H541" s="84"/>
      <c r="I541" s="83"/>
    </row>
    <row r="542" spans="1:9" s="82" customFormat="1" ht="26.5" customHeight="1">
      <c r="A542" s="89">
        <v>535</v>
      </c>
      <c r="B542" s="87" t="s">
        <v>12485</v>
      </c>
      <c r="C542" s="88">
        <v>2850800201</v>
      </c>
      <c r="D542" s="87" t="s">
        <v>12485</v>
      </c>
      <c r="E542" s="86" t="s">
        <v>12484</v>
      </c>
      <c r="F542" s="85" t="s">
        <v>12483</v>
      </c>
      <c r="G542" s="84"/>
      <c r="H542" s="84"/>
      <c r="I542" s="83"/>
    </row>
    <row r="543" spans="1:9" s="82" customFormat="1" ht="26.5" customHeight="1">
      <c r="A543" s="89">
        <v>536</v>
      </c>
      <c r="B543" s="87" t="s">
        <v>12481</v>
      </c>
      <c r="C543" s="88" t="s">
        <v>12482</v>
      </c>
      <c r="D543" s="87" t="s">
        <v>12481</v>
      </c>
      <c r="E543" s="86" t="s">
        <v>12480</v>
      </c>
      <c r="F543" s="85" t="s">
        <v>12479</v>
      </c>
      <c r="G543" s="84"/>
      <c r="H543" s="84"/>
      <c r="I543" s="83"/>
    </row>
    <row r="544" spans="1:9" s="82" customFormat="1" ht="26.5" customHeight="1">
      <c r="A544" s="89">
        <v>537</v>
      </c>
      <c r="B544" s="87" t="s">
        <v>9208</v>
      </c>
      <c r="C544" s="88" t="s">
        <v>12478</v>
      </c>
      <c r="D544" s="87" t="s">
        <v>9208</v>
      </c>
      <c r="E544" s="86" t="s">
        <v>12477</v>
      </c>
      <c r="F544" s="85" t="s">
        <v>12476</v>
      </c>
      <c r="G544" s="84"/>
      <c r="H544" s="84"/>
      <c r="I544" s="83"/>
    </row>
    <row r="545" spans="1:9" s="82" customFormat="1" ht="26.5" customHeight="1">
      <c r="A545" s="89">
        <v>538</v>
      </c>
      <c r="B545" s="87" t="s">
        <v>12474</v>
      </c>
      <c r="C545" s="88" t="s">
        <v>12475</v>
      </c>
      <c r="D545" s="87" t="s">
        <v>12474</v>
      </c>
      <c r="E545" s="86" t="s">
        <v>12473</v>
      </c>
      <c r="F545" s="85" t="s">
        <v>12472</v>
      </c>
      <c r="G545" s="84"/>
      <c r="H545" s="84"/>
      <c r="I545" s="83"/>
    </row>
    <row r="546" spans="1:9" s="82" customFormat="1" ht="26.5" customHeight="1">
      <c r="A546" s="89">
        <v>539</v>
      </c>
      <c r="B546" s="87" t="s">
        <v>12471</v>
      </c>
      <c r="C546" s="88">
        <v>1881200335</v>
      </c>
      <c r="D546" s="87" t="s">
        <v>12471</v>
      </c>
      <c r="E546" s="86" t="s">
        <v>12470</v>
      </c>
      <c r="F546" s="85" t="s">
        <v>12469</v>
      </c>
      <c r="G546" s="84"/>
      <c r="H546" s="84"/>
      <c r="I546" s="83"/>
    </row>
    <row r="547" spans="1:9" s="82" customFormat="1" ht="26.5" customHeight="1">
      <c r="A547" s="89">
        <v>540</v>
      </c>
      <c r="B547" s="87" t="s">
        <v>12468</v>
      </c>
      <c r="C547" s="88">
        <v>1840600231</v>
      </c>
      <c r="D547" s="87" t="s">
        <v>12468</v>
      </c>
      <c r="E547" s="86" t="s">
        <v>12467</v>
      </c>
      <c r="F547" s="85" t="s">
        <v>12466</v>
      </c>
      <c r="G547" s="84"/>
      <c r="H547" s="84"/>
      <c r="I547" s="83"/>
    </row>
    <row r="548" spans="1:9" s="82" customFormat="1" ht="26.5" customHeight="1">
      <c r="A548" s="89">
        <v>541</v>
      </c>
      <c r="B548" s="87" t="s">
        <v>12464</v>
      </c>
      <c r="C548" s="88" t="s">
        <v>12465</v>
      </c>
      <c r="D548" s="87" t="s">
        <v>12464</v>
      </c>
      <c r="E548" s="86" t="s">
        <v>12463</v>
      </c>
      <c r="F548" s="85" t="s">
        <v>12462</v>
      </c>
      <c r="G548" s="84"/>
      <c r="H548" s="84"/>
      <c r="I548" s="83"/>
    </row>
    <row r="549" spans="1:9" s="82" customFormat="1" ht="26.5" customHeight="1">
      <c r="A549" s="89">
        <v>542</v>
      </c>
      <c r="B549" s="87" t="s">
        <v>12461</v>
      </c>
      <c r="C549" s="88">
        <v>1842100507</v>
      </c>
      <c r="D549" s="87" t="s">
        <v>12461</v>
      </c>
      <c r="E549" s="86" t="s">
        <v>12460</v>
      </c>
      <c r="F549" s="85" t="s">
        <v>12459</v>
      </c>
      <c r="G549" s="84"/>
      <c r="H549" s="84"/>
      <c r="I549" s="83"/>
    </row>
    <row r="550" spans="1:9" s="82" customFormat="1" ht="26.5" customHeight="1">
      <c r="A550" s="89">
        <v>543</v>
      </c>
      <c r="B550" s="87" t="s">
        <v>12457</v>
      </c>
      <c r="C550" s="88" t="s">
        <v>12458</v>
      </c>
      <c r="D550" s="87" t="s">
        <v>12457</v>
      </c>
      <c r="E550" s="86" t="s">
        <v>12456</v>
      </c>
      <c r="F550" s="85" t="s">
        <v>12455</v>
      </c>
      <c r="G550" s="84"/>
      <c r="H550" s="84"/>
      <c r="I550" s="83"/>
    </row>
    <row r="551" spans="1:9" s="82" customFormat="1" ht="26.5" customHeight="1">
      <c r="A551" s="89">
        <v>544</v>
      </c>
      <c r="B551" s="87" t="s">
        <v>12454</v>
      </c>
      <c r="C551" s="88">
        <v>1790300479</v>
      </c>
      <c r="D551" s="87" t="s">
        <v>12454</v>
      </c>
      <c r="E551" s="86" t="s">
        <v>12453</v>
      </c>
      <c r="F551" s="85" t="s">
        <v>12452</v>
      </c>
      <c r="G551" s="84"/>
      <c r="H551" s="84"/>
      <c r="I551" s="83"/>
    </row>
    <row r="552" spans="1:9" s="82" customFormat="1" ht="26.5" customHeight="1">
      <c r="A552" s="89">
        <v>545</v>
      </c>
      <c r="B552" s="87" t="s">
        <v>12451</v>
      </c>
      <c r="C552" s="88">
        <v>1851400233</v>
      </c>
      <c r="D552" s="87" t="s">
        <v>12451</v>
      </c>
      <c r="E552" s="86" t="s">
        <v>12450</v>
      </c>
      <c r="F552" s="85" t="s">
        <v>12449</v>
      </c>
      <c r="G552" s="84"/>
      <c r="H552" s="84"/>
      <c r="I552" s="83"/>
    </row>
    <row r="553" spans="1:9" s="82" customFormat="1" ht="26.5" customHeight="1">
      <c r="A553" s="89">
        <v>546</v>
      </c>
      <c r="B553" s="87" t="s">
        <v>12447</v>
      </c>
      <c r="C553" s="88" t="s">
        <v>12448</v>
      </c>
      <c r="D553" s="87" t="s">
        <v>12447</v>
      </c>
      <c r="E553" s="86" t="s">
        <v>12446</v>
      </c>
      <c r="F553" s="85" t="s">
        <v>12445</v>
      </c>
      <c r="G553" s="84"/>
      <c r="H553" s="84"/>
      <c r="I553" s="83"/>
    </row>
    <row r="554" spans="1:9" s="82" customFormat="1" ht="26.5" customHeight="1">
      <c r="A554" s="89">
        <v>547</v>
      </c>
      <c r="B554" s="87" t="s">
        <v>12443</v>
      </c>
      <c r="C554" s="88" t="s">
        <v>12444</v>
      </c>
      <c r="D554" s="87" t="s">
        <v>12443</v>
      </c>
      <c r="E554" s="86" t="s">
        <v>12442</v>
      </c>
      <c r="F554" s="85" t="s">
        <v>12441</v>
      </c>
      <c r="G554" s="84"/>
      <c r="H554" s="84"/>
      <c r="I554" s="83"/>
    </row>
    <row r="555" spans="1:9" s="82" customFormat="1" ht="26.5" customHeight="1">
      <c r="A555" s="89">
        <v>548</v>
      </c>
      <c r="B555" s="87" t="s">
        <v>12440</v>
      </c>
      <c r="C555" s="88">
        <v>1760800287</v>
      </c>
      <c r="D555" s="87" t="s">
        <v>12440</v>
      </c>
      <c r="E555" s="86" t="s">
        <v>12439</v>
      </c>
      <c r="F555" s="85" t="s">
        <v>12438</v>
      </c>
      <c r="G555" s="84"/>
      <c r="H555" s="84"/>
      <c r="I555" s="83"/>
    </row>
    <row r="556" spans="1:9" s="82" customFormat="1" ht="26.5" customHeight="1">
      <c r="A556" s="89">
        <v>549</v>
      </c>
      <c r="B556" s="87" t="s">
        <v>12437</v>
      </c>
      <c r="C556" s="88">
        <v>1882100407</v>
      </c>
      <c r="D556" s="87" t="s">
        <v>12437</v>
      </c>
      <c r="E556" s="86" t="s">
        <v>12436</v>
      </c>
      <c r="F556" s="85" t="s">
        <v>12435</v>
      </c>
      <c r="G556" s="84"/>
      <c r="H556" s="84"/>
      <c r="I556" s="83"/>
    </row>
    <row r="557" spans="1:9" s="82" customFormat="1" ht="26.5" customHeight="1">
      <c r="A557" s="89">
        <v>550</v>
      </c>
      <c r="B557" s="87" t="s">
        <v>12433</v>
      </c>
      <c r="C557" s="88" t="s">
        <v>12434</v>
      </c>
      <c r="D557" s="87" t="s">
        <v>12433</v>
      </c>
      <c r="E557" s="86" t="s">
        <v>12432</v>
      </c>
      <c r="F557" s="85" t="s">
        <v>12431</v>
      </c>
      <c r="G557" s="84"/>
      <c r="H557" s="84"/>
      <c r="I557" s="83"/>
    </row>
    <row r="558" spans="1:9" s="82" customFormat="1" ht="26.5" customHeight="1">
      <c r="A558" s="89">
        <v>551</v>
      </c>
      <c r="B558" s="87" t="s">
        <v>12430</v>
      </c>
      <c r="C558" s="88">
        <v>2880700180</v>
      </c>
      <c r="D558" s="87" t="s">
        <v>12430</v>
      </c>
      <c r="E558" s="86" t="s">
        <v>12429</v>
      </c>
      <c r="F558" s="85" t="s">
        <v>12428</v>
      </c>
      <c r="G558" s="84"/>
      <c r="H558" s="84"/>
      <c r="I558" s="83"/>
    </row>
    <row r="559" spans="1:9" s="82" customFormat="1" ht="26.5" customHeight="1">
      <c r="A559" s="89">
        <v>552</v>
      </c>
      <c r="B559" s="87" t="s">
        <v>12426</v>
      </c>
      <c r="C559" s="88" t="s">
        <v>12427</v>
      </c>
      <c r="D559" s="87" t="s">
        <v>12426</v>
      </c>
      <c r="E559" s="86" t="s">
        <v>12425</v>
      </c>
      <c r="F559" s="85" t="s">
        <v>12424</v>
      </c>
      <c r="G559" s="84"/>
      <c r="H559" s="84"/>
      <c r="I559" s="83"/>
    </row>
    <row r="560" spans="1:9" s="82" customFormat="1" ht="26.5" customHeight="1">
      <c r="A560" s="89">
        <v>553</v>
      </c>
      <c r="B560" s="87" t="s">
        <v>12422</v>
      </c>
      <c r="C560" s="88" t="s">
        <v>12423</v>
      </c>
      <c r="D560" s="87" t="s">
        <v>12422</v>
      </c>
      <c r="E560" s="86" t="s">
        <v>12421</v>
      </c>
      <c r="F560" s="85" t="s">
        <v>12420</v>
      </c>
      <c r="G560" s="84"/>
      <c r="H560" s="84"/>
      <c r="I560" s="83"/>
    </row>
    <row r="561" spans="1:9" s="82" customFormat="1" ht="26.5" customHeight="1">
      <c r="A561" s="89">
        <v>554</v>
      </c>
      <c r="B561" s="87" t="s">
        <v>12418</v>
      </c>
      <c r="C561" s="88" t="s">
        <v>12419</v>
      </c>
      <c r="D561" s="87" t="s">
        <v>12418</v>
      </c>
      <c r="E561" s="86" t="s">
        <v>12417</v>
      </c>
      <c r="F561" s="85" t="s">
        <v>12416</v>
      </c>
      <c r="G561" s="84"/>
      <c r="H561" s="84"/>
      <c r="I561" s="83"/>
    </row>
    <row r="562" spans="1:9" s="82" customFormat="1" ht="26.5" customHeight="1">
      <c r="A562" s="89">
        <v>555</v>
      </c>
      <c r="B562" s="87" t="s">
        <v>12414</v>
      </c>
      <c r="C562" s="88" t="s">
        <v>12415</v>
      </c>
      <c r="D562" s="87" t="s">
        <v>12414</v>
      </c>
      <c r="E562" s="86" t="s">
        <v>12413</v>
      </c>
      <c r="F562" s="85" t="s">
        <v>12412</v>
      </c>
      <c r="G562" s="84"/>
      <c r="H562" s="84"/>
      <c r="I562" s="83"/>
    </row>
    <row r="563" spans="1:9" s="82" customFormat="1" ht="26.5" customHeight="1">
      <c r="A563" s="89">
        <v>556</v>
      </c>
      <c r="B563" s="87" t="s">
        <v>12410</v>
      </c>
      <c r="C563" s="88" t="s">
        <v>12411</v>
      </c>
      <c r="D563" s="87" t="s">
        <v>12410</v>
      </c>
      <c r="E563" s="86" t="s">
        <v>12409</v>
      </c>
      <c r="F563" s="85" t="s">
        <v>12408</v>
      </c>
      <c r="G563" s="84"/>
      <c r="H563" s="84"/>
      <c r="I563" s="83"/>
    </row>
    <row r="564" spans="1:9" s="82" customFormat="1" ht="26.5" customHeight="1">
      <c r="A564" s="89">
        <v>557</v>
      </c>
      <c r="B564" s="87" t="s">
        <v>12407</v>
      </c>
      <c r="C564" s="88">
        <v>2931200291</v>
      </c>
      <c r="D564" s="87" t="s">
        <v>12407</v>
      </c>
      <c r="E564" s="86" t="s">
        <v>12406</v>
      </c>
      <c r="F564" s="85" t="s">
        <v>12405</v>
      </c>
      <c r="G564" s="84"/>
      <c r="H564" s="84"/>
      <c r="I564" s="83"/>
    </row>
    <row r="565" spans="1:9" s="82" customFormat="1" ht="26.5" customHeight="1">
      <c r="A565" s="89">
        <v>558</v>
      </c>
      <c r="B565" s="87" t="s">
        <v>14381</v>
      </c>
      <c r="C565" s="88">
        <v>1830600298</v>
      </c>
      <c r="D565" s="87" t="s">
        <v>14381</v>
      </c>
      <c r="E565" s="86" t="s">
        <v>12404</v>
      </c>
      <c r="F565" s="85" t="s">
        <v>12403</v>
      </c>
      <c r="G565" s="84"/>
      <c r="H565" s="84"/>
      <c r="I565" s="83"/>
    </row>
    <row r="566" spans="1:9" s="82" customFormat="1" ht="26.5" customHeight="1">
      <c r="A566" s="89">
        <v>559</v>
      </c>
      <c r="B566" s="87" t="s">
        <v>12402</v>
      </c>
      <c r="C566" s="88">
        <v>2930500138</v>
      </c>
      <c r="D566" s="87" t="s">
        <v>12402</v>
      </c>
      <c r="E566" s="86" t="s">
        <v>12401</v>
      </c>
      <c r="F566" s="85" t="s">
        <v>12400</v>
      </c>
      <c r="G566" s="84"/>
      <c r="H566" s="84"/>
      <c r="I566" s="83"/>
    </row>
    <row r="567" spans="1:9" s="82" customFormat="1" ht="26.5" customHeight="1">
      <c r="A567" s="89">
        <v>560</v>
      </c>
      <c r="B567" s="87" t="s">
        <v>8092</v>
      </c>
      <c r="C567" s="88" t="s">
        <v>12399</v>
      </c>
      <c r="D567" s="87" t="s">
        <v>8092</v>
      </c>
      <c r="E567" s="86" t="s">
        <v>8091</v>
      </c>
      <c r="F567" s="85" t="s">
        <v>12398</v>
      </c>
      <c r="G567" s="84"/>
      <c r="H567" s="84"/>
      <c r="I567" s="83"/>
    </row>
    <row r="568" spans="1:9" s="82" customFormat="1" ht="26.5" customHeight="1">
      <c r="A568" s="89">
        <v>561</v>
      </c>
      <c r="B568" s="87" t="s">
        <v>12396</v>
      </c>
      <c r="C568" s="88" t="s">
        <v>12397</v>
      </c>
      <c r="D568" s="87" t="s">
        <v>12396</v>
      </c>
      <c r="E568" s="86" t="s">
        <v>12395</v>
      </c>
      <c r="F568" s="85" t="s">
        <v>12394</v>
      </c>
      <c r="G568" s="84"/>
      <c r="H568" s="84"/>
      <c r="I568" s="83"/>
    </row>
    <row r="569" spans="1:9" s="82" customFormat="1" ht="26.5" customHeight="1">
      <c r="A569" s="89">
        <v>562</v>
      </c>
      <c r="B569" s="87" t="s">
        <v>12393</v>
      </c>
      <c r="C569" s="88">
        <v>2900600207</v>
      </c>
      <c r="D569" s="87" t="s">
        <v>12393</v>
      </c>
      <c r="E569" s="86" t="s">
        <v>12392</v>
      </c>
      <c r="F569" s="85" t="s">
        <v>12391</v>
      </c>
      <c r="G569" s="84"/>
      <c r="H569" s="84"/>
      <c r="I569" s="83"/>
    </row>
    <row r="570" spans="1:9" s="82" customFormat="1" ht="26.5" customHeight="1">
      <c r="A570" s="89">
        <v>563</v>
      </c>
      <c r="B570" s="87" t="s">
        <v>12390</v>
      </c>
      <c r="C570" s="88">
        <v>1810600235</v>
      </c>
      <c r="D570" s="87" t="s">
        <v>12390</v>
      </c>
      <c r="E570" s="86" t="s">
        <v>12389</v>
      </c>
      <c r="F570" s="85" t="s">
        <v>12388</v>
      </c>
      <c r="G570" s="84"/>
      <c r="H570" s="84"/>
      <c r="I570" s="83"/>
    </row>
    <row r="571" spans="1:9" s="82" customFormat="1" ht="26.5" customHeight="1">
      <c r="A571" s="89">
        <v>564</v>
      </c>
      <c r="B571" s="87" t="s">
        <v>12387</v>
      </c>
      <c r="C571" s="88">
        <v>2990300182</v>
      </c>
      <c r="D571" s="87" t="s">
        <v>12387</v>
      </c>
      <c r="E571" s="86" t="s">
        <v>12386</v>
      </c>
      <c r="F571" s="85" t="s">
        <v>12385</v>
      </c>
      <c r="G571" s="84"/>
      <c r="H571" s="84"/>
      <c r="I571" s="83"/>
    </row>
    <row r="572" spans="1:9" s="82" customFormat="1" ht="26.5" customHeight="1">
      <c r="A572" s="89">
        <v>565</v>
      </c>
      <c r="B572" s="87" t="s">
        <v>12383</v>
      </c>
      <c r="C572" s="88" t="s">
        <v>12384</v>
      </c>
      <c r="D572" s="87" t="s">
        <v>12383</v>
      </c>
      <c r="E572" s="86" t="s">
        <v>12382</v>
      </c>
      <c r="F572" s="85" t="s">
        <v>12381</v>
      </c>
      <c r="G572" s="84"/>
      <c r="H572" s="84"/>
      <c r="I572" s="83"/>
    </row>
    <row r="573" spans="1:9" s="82" customFormat="1" ht="26.5" customHeight="1">
      <c r="A573" s="89">
        <v>566</v>
      </c>
      <c r="B573" s="87" t="s">
        <v>14382</v>
      </c>
      <c r="C573" s="88">
        <v>1900600225</v>
      </c>
      <c r="D573" s="87" t="s">
        <v>14382</v>
      </c>
      <c r="E573" s="86" t="s">
        <v>12380</v>
      </c>
      <c r="F573" s="85" t="s">
        <v>12379</v>
      </c>
      <c r="G573" s="84"/>
      <c r="H573" s="84"/>
      <c r="I573" s="83"/>
    </row>
    <row r="574" spans="1:9" s="82" customFormat="1" ht="26.5" customHeight="1">
      <c r="A574" s="89">
        <v>567</v>
      </c>
      <c r="B574" s="87" t="s">
        <v>12378</v>
      </c>
      <c r="C574" s="88">
        <v>2930600143</v>
      </c>
      <c r="D574" s="87" t="s">
        <v>12378</v>
      </c>
      <c r="E574" s="86" t="s">
        <v>12377</v>
      </c>
      <c r="F574" s="85" t="s">
        <v>12376</v>
      </c>
      <c r="G574" s="84"/>
      <c r="H574" s="84"/>
      <c r="I574" s="83"/>
    </row>
    <row r="575" spans="1:9" s="82" customFormat="1" ht="26.5" customHeight="1">
      <c r="A575" s="89">
        <v>568</v>
      </c>
      <c r="B575" s="87" t="s">
        <v>12375</v>
      </c>
      <c r="C575" s="88">
        <v>2860800291</v>
      </c>
      <c r="D575" s="87" t="s">
        <v>12375</v>
      </c>
      <c r="E575" s="86" t="s">
        <v>12374</v>
      </c>
      <c r="F575" s="85" t="s">
        <v>12373</v>
      </c>
      <c r="G575" s="84"/>
      <c r="H575" s="84"/>
      <c r="I575" s="83"/>
    </row>
    <row r="576" spans="1:9" s="82" customFormat="1" ht="26.5" customHeight="1">
      <c r="A576" s="89">
        <v>569</v>
      </c>
      <c r="B576" s="87" t="s">
        <v>12372</v>
      </c>
      <c r="C576" s="88">
        <v>1952100142</v>
      </c>
      <c r="D576" s="87" t="s">
        <v>12372</v>
      </c>
      <c r="E576" s="86" t="s">
        <v>12371</v>
      </c>
      <c r="F576" s="85" t="s">
        <v>12370</v>
      </c>
      <c r="G576" s="84"/>
      <c r="H576" s="84"/>
      <c r="I576" s="83"/>
    </row>
    <row r="577" spans="1:9" s="82" customFormat="1" ht="26.5" customHeight="1">
      <c r="A577" s="89">
        <v>570</v>
      </c>
      <c r="B577" s="87" t="s">
        <v>12369</v>
      </c>
      <c r="C577" s="88">
        <v>2011200040</v>
      </c>
      <c r="D577" s="87" t="s">
        <v>12369</v>
      </c>
      <c r="E577" s="86" t="s">
        <v>12368</v>
      </c>
      <c r="F577" s="85">
        <v>440000251507</v>
      </c>
      <c r="G577" s="84"/>
      <c r="H577" s="84"/>
      <c r="I577" s="83"/>
    </row>
    <row r="578" spans="1:9" s="82" customFormat="1" ht="26.5" customHeight="1">
      <c r="A578" s="89">
        <v>571</v>
      </c>
      <c r="B578" s="87" t="s">
        <v>14805</v>
      </c>
      <c r="C578" s="88">
        <v>2970800200</v>
      </c>
      <c r="D578" s="87" t="s">
        <v>14805</v>
      </c>
      <c r="E578" s="86" t="s">
        <v>12367</v>
      </c>
      <c r="F578" s="85">
        <v>10004466085</v>
      </c>
      <c r="G578" s="84"/>
      <c r="H578" s="84"/>
      <c r="I578" s="83"/>
    </row>
    <row r="579" spans="1:9" s="82" customFormat="1" ht="26.5" customHeight="1">
      <c r="A579" s="89">
        <v>572</v>
      </c>
      <c r="B579" s="87" t="s">
        <v>12366</v>
      </c>
      <c r="C579" s="88">
        <v>1801400333</v>
      </c>
      <c r="D579" s="87" t="s">
        <v>12366</v>
      </c>
      <c r="E579" s="86" t="s">
        <v>12365</v>
      </c>
      <c r="F579" s="85" t="s">
        <v>12364</v>
      </c>
      <c r="G579" s="84"/>
      <c r="H579" s="84"/>
      <c r="I579" s="83"/>
    </row>
    <row r="580" spans="1:9" s="82" customFormat="1" ht="26.5" customHeight="1">
      <c r="A580" s="89">
        <v>573</v>
      </c>
      <c r="B580" s="87" t="s">
        <v>12362</v>
      </c>
      <c r="C580" s="88" t="s">
        <v>12363</v>
      </c>
      <c r="D580" s="87" t="s">
        <v>12362</v>
      </c>
      <c r="E580" s="86" t="s">
        <v>12361</v>
      </c>
      <c r="F580" s="85" t="s">
        <v>12360</v>
      </c>
      <c r="G580" s="84"/>
      <c r="H580" s="84"/>
      <c r="I580" s="83"/>
    </row>
    <row r="581" spans="1:9" s="82" customFormat="1" ht="26.5" customHeight="1">
      <c r="A581" s="89">
        <v>574</v>
      </c>
      <c r="B581" s="87" t="s">
        <v>12359</v>
      </c>
      <c r="C581" s="88">
        <v>1910700930</v>
      </c>
      <c r="D581" s="87" t="s">
        <v>12359</v>
      </c>
      <c r="E581" s="86" t="s">
        <v>12358</v>
      </c>
      <c r="F581" s="85" t="s">
        <v>12357</v>
      </c>
      <c r="G581" s="84"/>
      <c r="H581" s="84"/>
      <c r="I581" s="83"/>
    </row>
    <row r="582" spans="1:9" s="82" customFormat="1" ht="26.5" customHeight="1">
      <c r="A582" s="89">
        <v>575</v>
      </c>
      <c r="B582" s="87" t="s">
        <v>12356</v>
      </c>
      <c r="C582" s="88">
        <v>1841200335</v>
      </c>
      <c r="D582" s="87" t="s">
        <v>12356</v>
      </c>
      <c r="E582" s="86" t="s">
        <v>12355</v>
      </c>
      <c r="F582" s="85" t="s">
        <v>12354</v>
      </c>
      <c r="G582" s="84"/>
      <c r="H582" s="84"/>
      <c r="I582" s="83"/>
    </row>
    <row r="583" spans="1:9" s="82" customFormat="1" ht="26.5" customHeight="1">
      <c r="A583" s="89">
        <v>576</v>
      </c>
      <c r="B583" s="87" t="s">
        <v>12352</v>
      </c>
      <c r="C583" s="88" t="s">
        <v>12353</v>
      </c>
      <c r="D583" s="87" t="s">
        <v>12352</v>
      </c>
      <c r="E583" s="86" t="s">
        <v>12351</v>
      </c>
      <c r="F583" s="85" t="s">
        <v>12350</v>
      </c>
      <c r="G583" s="84"/>
      <c r="H583" s="84"/>
      <c r="I583" s="83"/>
    </row>
    <row r="584" spans="1:9" s="82" customFormat="1" ht="26.5" customHeight="1">
      <c r="A584" s="89">
        <v>577</v>
      </c>
      <c r="B584" s="87" t="s">
        <v>12349</v>
      </c>
      <c r="C584" s="88">
        <v>2911200219</v>
      </c>
      <c r="D584" s="87" t="s">
        <v>12349</v>
      </c>
      <c r="E584" s="86" t="s">
        <v>12348</v>
      </c>
      <c r="F584" s="85" t="s">
        <v>12347</v>
      </c>
      <c r="G584" s="84"/>
      <c r="H584" s="84"/>
      <c r="I584" s="83"/>
    </row>
    <row r="585" spans="1:9" s="82" customFormat="1" ht="26.5" customHeight="1">
      <c r="A585" s="89">
        <v>578</v>
      </c>
      <c r="B585" s="87" t="s">
        <v>12346</v>
      </c>
      <c r="C585" s="88">
        <v>1851000070</v>
      </c>
      <c r="D585" s="87" t="s">
        <v>12346</v>
      </c>
      <c r="E585" s="86" t="s">
        <v>12345</v>
      </c>
      <c r="F585" s="85" t="s">
        <v>12344</v>
      </c>
      <c r="G585" s="84"/>
      <c r="H585" s="84"/>
      <c r="I585" s="83"/>
    </row>
    <row r="586" spans="1:9" s="82" customFormat="1" ht="26.5" customHeight="1">
      <c r="A586" s="89">
        <v>579</v>
      </c>
      <c r="B586" s="87" t="s">
        <v>12342</v>
      </c>
      <c r="C586" s="88" t="s">
        <v>12343</v>
      </c>
      <c r="D586" s="87" t="s">
        <v>12342</v>
      </c>
      <c r="E586" s="86" t="s">
        <v>12341</v>
      </c>
      <c r="F586" s="85" t="s">
        <v>12340</v>
      </c>
      <c r="G586" s="84"/>
      <c r="H586" s="84"/>
      <c r="I586" s="83"/>
    </row>
    <row r="587" spans="1:9" s="82" customFormat="1" ht="26.5" customHeight="1">
      <c r="A587" s="89">
        <v>580</v>
      </c>
      <c r="B587" s="87" t="s">
        <v>12339</v>
      </c>
      <c r="C587" s="88">
        <v>1650800024</v>
      </c>
      <c r="D587" s="87" t="s">
        <v>12339</v>
      </c>
      <c r="E587" s="86" t="s">
        <v>12338</v>
      </c>
      <c r="F587" s="85" t="s">
        <v>12337</v>
      </c>
      <c r="G587" s="84"/>
      <c r="H587" s="84"/>
      <c r="I587" s="83"/>
    </row>
    <row r="588" spans="1:9" s="82" customFormat="1" ht="26.5" customHeight="1">
      <c r="A588" s="89">
        <v>581</v>
      </c>
      <c r="B588" s="87" t="s">
        <v>12336</v>
      </c>
      <c r="C588" s="88">
        <v>2991200049</v>
      </c>
      <c r="D588" s="87" t="s">
        <v>12336</v>
      </c>
      <c r="E588" s="86" t="s">
        <v>12335</v>
      </c>
      <c r="F588" s="85" t="s">
        <v>12334</v>
      </c>
      <c r="G588" s="84"/>
      <c r="H588" s="84"/>
      <c r="I588" s="83"/>
    </row>
    <row r="589" spans="1:9" s="82" customFormat="1" ht="26.5" customHeight="1">
      <c r="A589" s="89">
        <v>582</v>
      </c>
      <c r="B589" s="87" t="s">
        <v>12333</v>
      </c>
      <c r="C589" s="88">
        <v>2930300351</v>
      </c>
      <c r="D589" s="87" t="s">
        <v>12333</v>
      </c>
      <c r="E589" s="86" t="s">
        <v>12332</v>
      </c>
      <c r="F589" s="85" t="s">
        <v>12331</v>
      </c>
      <c r="G589" s="84"/>
      <c r="H589" s="84"/>
      <c r="I589" s="83"/>
    </row>
    <row r="590" spans="1:9" s="82" customFormat="1" ht="26.5" customHeight="1">
      <c r="A590" s="89">
        <v>583</v>
      </c>
      <c r="B590" s="87" t="s">
        <v>12330</v>
      </c>
      <c r="C590" s="88">
        <v>2930800178</v>
      </c>
      <c r="D590" s="87" t="s">
        <v>12330</v>
      </c>
      <c r="E590" s="86" t="s">
        <v>12329</v>
      </c>
      <c r="F590" s="85" t="s">
        <v>12328</v>
      </c>
      <c r="G590" s="84"/>
      <c r="H590" s="84"/>
      <c r="I590" s="83"/>
    </row>
    <row r="591" spans="1:9" s="82" customFormat="1" ht="26.5" customHeight="1">
      <c r="A591" s="89">
        <v>584</v>
      </c>
      <c r="B591" s="87" t="s">
        <v>12326</v>
      </c>
      <c r="C591" s="88" t="s">
        <v>12327</v>
      </c>
      <c r="D591" s="87" t="s">
        <v>12326</v>
      </c>
      <c r="E591" s="86" t="s">
        <v>12325</v>
      </c>
      <c r="F591" s="85" t="s">
        <v>12324</v>
      </c>
      <c r="G591" s="84"/>
      <c r="H591" s="84"/>
      <c r="I591" s="83"/>
    </row>
    <row r="592" spans="1:9" s="82" customFormat="1" ht="26.5" customHeight="1">
      <c r="A592" s="89">
        <v>585</v>
      </c>
      <c r="B592" s="87" t="s">
        <v>12322</v>
      </c>
      <c r="C592" s="88" t="s">
        <v>12323</v>
      </c>
      <c r="D592" s="87" t="s">
        <v>12322</v>
      </c>
      <c r="E592" s="86" t="s">
        <v>12321</v>
      </c>
      <c r="F592" s="85" t="s">
        <v>12320</v>
      </c>
      <c r="G592" s="84"/>
      <c r="H592" s="84"/>
      <c r="I592" s="83"/>
    </row>
    <row r="593" spans="1:9" s="82" customFormat="1" ht="26.5" customHeight="1">
      <c r="A593" s="89">
        <v>586</v>
      </c>
      <c r="B593" s="87" t="s">
        <v>12319</v>
      </c>
      <c r="C593" s="88">
        <v>1970800091</v>
      </c>
      <c r="D593" s="87" t="s">
        <v>12319</v>
      </c>
      <c r="E593" s="86" t="s">
        <v>12318</v>
      </c>
      <c r="F593" s="85" t="s">
        <v>12317</v>
      </c>
      <c r="G593" s="84"/>
      <c r="H593" s="84"/>
      <c r="I593" s="83"/>
    </row>
    <row r="594" spans="1:9" s="82" customFormat="1" ht="26.5" customHeight="1">
      <c r="A594" s="89">
        <v>587</v>
      </c>
      <c r="B594" s="87" t="s">
        <v>12316</v>
      </c>
      <c r="C594" s="88">
        <v>1891200051</v>
      </c>
      <c r="D594" s="87" t="s">
        <v>12316</v>
      </c>
      <c r="E594" s="86" t="s">
        <v>12315</v>
      </c>
      <c r="F594" s="85">
        <v>10002801421</v>
      </c>
      <c r="G594" s="84"/>
      <c r="H594" s="84"/>
      <c r="I594" s="83"/>
    </row>
    <row r="595" spans="1:9" s="82" customFormat="1" ht="26.5" customHeight="1">
      <c r="A595" s="89">
        <v>588</v>
      </c>
      <c r="B595" s="87" t="s">
        <v>12314</v>
      </c>
      <c r="C595" s="88">
        <v>1690600067</v>
      </c>
      <c r="D595" s="87" t="s">
        <v>12314</v>
      </c>
      <c r="E595" s="86" t="s">
        <v>12313</v>
      </c>
      <c r="F595" s="85" t="s">
        <v>12312</v>
      </c>
      <c r="G595" s="84"/>
      <c r="H595" s="84"/>
      <c r="I595" s="83"/>
    </row>
    <row r="596" spans="1:9" s="82" customFormat="1" ht="26.5" customHeight="1">
      <c r="A596" s="89">
        <v>589</v>
      </c>
      <c r="B596" s="87" t="s">
        <v>12310</v>
      </c>
      <c r="C596" s="88" t="s">
        <v>12311</v>
      </c>
      <c r="D596" s="87" t="s">
        <v>12310</v>
      </c>
      <c r="E596" s="86" t="s">
        <v>12309</v>
      </c>
      <c r="F596" s="85" t="s">
        <v>12308</v>
      </c>
      <c r="G596" s="84"/>
      <c r="H596" s="84"/>
      <c r="I596" s="83"/>
    </row>
    <row r="597" spans="1:9" s="82" customFormat="1" ht="26.5" customHeight="1">
      <c r="A597" s="89">
        <v>590</v>
      </c>
      <c r="B597" s="87" t="s">
        <v>12307</v>
      </c>
      <c r="C597" s="88">
        <v>2901200145</v>
      </c>
      <c r="D597" s="87" t="s">
        <v>12307</v>
      </c>
      <c r="E597" s="86" t="s">
        <v>12306</v>
      </c>
      <c r="F597" s="85" t="s">
        <v>12305</v>
      </c>
      <c r="G597" s="84"/>
      <c r="H597" s="84"/>
      <c r="I597" s="83"/>
    </row>
    <row r="598" spans="1:9" s="82" customFormat="1" ht="26.5" customHeight="1">
      <c r="A598" s="89">
        <v>591</v>
      </c>
      <c r="B598" s="87" t="s">
        <v>12304</v>
      </c>
      <c r="C598" s="88">
        <v>1930200173</v>
      </c>
      <c r="D598" s="87" t="s">
        <v>12304</v>
      </c>
      <c r="E598" s="86" t="s">
        <v>12303</v>
      </c>
      <c r="F598" s="85">
        <v>480000392571</v>
      </c>
      <c r="G598" s="84"/>
      <c r="H598" s="84"/>
      <c r="I598" s="83"/>
    </row>
    <row r="599" spans="1:9" s="82" customFormat="1" ht="26.5" customHeight="1">
      <c r="A599" s="89">
        <v>592</v>
      </c>
      <c r="B599" s="87" t="s">
        <v>12302</v>
      </c>
      <c r="C599" s="88">
        <v>1991200027</v>
      </c>
      <c r="D599" s="87" t="s">
        <v>12302</v>
      </c>
      <c r="E599" s="86" t="s">
        <v>12301</v>
      </c>
      <c r="F599" s="85">
        <v>650000019978</v>
      </c>
      <c r="G599" s="84"/>
      <c r="H599" s="84"/>
      <c r="I599" s="83"/>
    </row>
    <row r="600" spans="1:9" s="82" customFormat="1" ht="26.5" customHeight="1">
      <c r="A600" s="89">
        <v>593</v>
      </c>
      <c r="B600" s="87" t="s">
        <v>12300</v>
      </c>
      <c r="C600" s="88">
        <v>1872100414</v>
      </c>
      <c r="D600" s="87" t="s">
        <v>12300</v>
      </c>
      <c r="E600" s="86" t="s">
        <v>12299</v>
      </c>
      <c r="F600" s="85" t="s">
        <v>12298</v>
      </c>
      <c r="G600" s="84"/>
      <c r="H600" s="84"/>
      <c r="I600" s="83"/>
    </row>
    <row r="601" spans="1:9" s="82" customFormat="1" ht="26.5" customHeight="1">
      <c r="A601" s="89">
        <v>594</v>
      </c>
      <c r="B601" s="87" t="s">
        <v>12297</v>
      </c>
      <c r="C601" s="88">
        <v>2910700281</v>
      </c>
      <c r="D601" s="87" t="s">
        <v>12297</v>
      </c>
      <c r="E601" s="86" t="s">
        <v>12296</v>
      </c>
      <c r="F601" s="85" t="s">
        <v>12295</v>
      </c>
      <c r="G601" s="84"/>
      <c r="H601" s="84"/>
      <c r="I601" s="83"/>
    </row>
    <row r="602" spans="1:9" s="82" customFormat="1" ht="26.5" customHeight="1">
      <c r="A602" s="89">
        <v>595</v>
      </c>
      <c r="B602" s="87" t="s">
        <v>12294</v>
      </c>
      <c r="C602" s="88">
        <v>2950400102</v>
      </c>
      <c r="D602" s="87" t="s">
        <v>12294</v>
      </c>
      <c r="E602" s="86" t="s">
        <v>12293</v>
      </c>
      <c r="F602" s="85" t="s">
        <v>12292</v>
      </c>
      <c r="G602" s="84"/>
      <c r="H602" s="84"/>
      <c r="I602" s="83"/>
    </row>
    <row r="603" spans="1:9" s="82" customFormat="1" ht="26.5" customHeight="1">
      <c r="A603" s="89">
        <v>596</v>
      </c>
      <c r="B603" s="87" t="s">
        <v>12291</v>
      </c>
      <c r="C603" s="88">
        <v>1910800292</v>
      </c>
      <c r="D603" s="87" t="s">
        <v>12291</v>
      </c>
      <c r="E603" s="86" t="s">
        <v>12290</v>
      </c>
      <c r="F603" s="85" t="s">
        <v>12289</v>
      </c>
      <c r="G603" s="84"/>
      <c r="H603" s="84"/>
      <c r="I603" s="83"/>
    </row>
    <row r="604" spans="1:9" s="82" customFormat="1" ht="26.5" customHeight="1">
      <c r="A604" s="89">
        <v>597</v>
      </c>
      <c r="B604" s="87" t="s">
        <v>12288</v>
      </c>
      <c r="C604" s="88">
        <v>1932100373</v>
      </c>
      <c r="D604" s="87" t="s">
        <v>12288</v>
      </c>
      <c r="E604" s="86" t="s">
        <v>12287</v>
      </c>
      <c r="F604" s="85" t="s">
        <v>12286</v>
      </c>
      <c r="G604" s="84"/>
      <c r="H604" s="84"/>
      <c r="I604" s="83"/>
    </row>
    <row r="605" spans="1:9" s="82" customFormat="1" ht="26.5" customHeight="1">
      <c r="A605" s="89">
        <v>598</v>
      </c>
      <c r="B605" s="87" t="s">
        <v>12285</v>
      </c>
      <c r="C605" s="88">
        <v>1920700330</v>
      </c>
      <c r="D605" s="87" t="s">
        <v>12285</v>
      </c>
      <c r="E605" s="86" t="s">
        <v>12284</v>
      </c>
      <c r="F605" s="85">
        <v>670000069049</v>
      </c>
      <c r="G605" s="84"/>
      <c r="H605" s="84"/>
      <c r="I605" s="83"/>
    </row>
    <row r="606" spans="1:9" s="82" customFormat="1" ht="26.5" customHeight="1">
      <c r="A606" s="89">
        <v>599</v>
      </c>
      <c r="B606" s="87" t="s">
        <v>12283</v>
      </c>
      <c r="C606" s="88">
        <v>2920800415</v>
      </c>
      <c r="D606" s="87" t="s">
        <v>12283</v>
      </c>
      <c r="E606" s="86" t="s">
        <v>12282</v>
      </c>
      <c r="F606" s="85">
        <v>670000070756</v>
      </c>
      <c r="G606" s="84"/>
      <c r="H606" s="84"/>
      <c r="I606" s="83"/>
    </row>
    <row r="607" spans="1:9" s="82" customFormat="1" ht="26.5" customHeight="1">
      <c r="A607" s="89">
        <v>600</v>
      </c>
      <c r="B607" s="87" t="s">
        <v>12281</v>
      </c>
      <c r="C607" s="88">
        <v>2931200421</v>
      </c>
      <c r="D607" s="87" t="s">
        <v>12281</v>
      </c>
      <c r="E607" s="86" t="s">
        <v>14817</v>
      </c>
      <c r="F607" s="85">
        <v>670000070802</v>
      </c>
      <c r="G607" s="84"/>
      <c r="H607" s="84"/>
      <c r="I607" s="83"/>
    </row>
    <row r="608" spans="1:9" s="82" customFormat="1" ht="26.5" customHeight="1">
      <c r="A608" s="89">
        <v>601</v>
      </c>
      <c r="B608" s="87" t="s">
        <v>12280</v>
      </c>
      <c r="C608" s="88">
        <v>1001200064</v>
      </c>
      <c r="D608" s="87" t="s">
        <v>12280</v>
      </c>
      <c r="E608" s="86" t="s">
        <v>12279</v>
      </c>
      <c r="F608" s="85">
        <v>670000070713</v>
      </c>
      <c r="G608" s="84"/>
      <c r="H608" s="84"/>
      <c r="I608" s="83"/>
    </row>
    <row r="609" spans="1:9" s="82" customFormat="1" ht="26.5" customHeight="1">
      <c r="A609" s="89">
        <v>602</v>
      </c>
      <c r="B609" s="87" t="s">
        <v>12278</v>
      </c>
      <c r="C609" s="88">
        <v>1930800247</v>
      </c>
      <c r="D609" s="87" t="s">
        <v>12278</v>
      </c>
      <c r="E609" s="86" t="s">
        <v>12277</v>
      </c>
      <c r="F609" s="85">
        <v>60000444964</v>
      </c>
      <c r="G609" s="84"/>
      <c r="H609" s="84"/>
      <c r="I609" s="83"/>
    </row>
    <row r="610" spans="1:9" s="82" customFormat="1" ht="26.5" customHeight="1">
      <c r="A610" s="89">
        <v>603</v>
      </c>
      <c r="B610" s="87" t="s">
        <v>12276</v>
      </c>
      <c r="C610" s="88">
        <v>1961200098</v>
      </c>
      <c r="D610" s="87" t="s">
        <v>12276</v>
      </c>
      <c r="E610" s="86" t="s">
        <v>12275</v>
      </c>
      <c r="F610" s="85" t="s">
        <v>12274</v>
      </c>
      <c r="G610" s="84"/>
      <c r="H610" s="84"/>
      <c r="I610" s="83"/>
    </row>
    <row r="611" spans="1:9" s="82" customFormat="1" ht="26.5" customHeight="1">
      <c r="A611" s="89">
        <v>604</v>
      </c>
      <c r="B611" s="87" t="s">
        <v>12273</v>
      </c>
      <c r="C611" s="88">
        <v>2971200099</v>
      </c>
      <c r="D611" s="87" t="s">
        <v>12273</v>
      </c>
      <c r="E611" s="86" t="s">
        <v>12272</v>
      </c>
      <c r="F611" s="85" t="s">
        <v>12271</v>
      </c>
      <c r="G611" s="84"/>
      <c r="H611" s="84"/>
      <c r="I611" s="83"/>
    </row>
    <row r="612" spans="1:9" s="82" customFormat="1" ht="26.5" customHeight="1">
      <c r="A612" s="89">
        <v>605</v>
      </c>
      <c r="B612" s="87" t="s">
        <v>12270</v>
      </c>
      <c r="C612" s="88">
        <v>2941200293</v>
      </c>
      <c r="D612" s="87" t="s">
        <v>12270</v>
      </c>
      <c r="E612" s="86" t="s">
        <v>12269</v>
      </c>
      <c r="F612" s="85" t="s">
        <v>12268</v>
      </c>
      <c r="G612" s="84"/>
      <c r="H612" s="84"/>
      <c r="I612" s="83"/>
    </row>
    <row r="613" spans="1:9" s="82" customFormat="1" ht="26.5" customHeight="1">
      <c r="A613" s="89">
        <v>606</v>
      </c>
      <c r="B613" s="87" t="s">
        <v>12266</v>
      </c>
      <c r="C613" s="88" t="s">
        <v>12267</v>
      </c>
      <c r="D613" s="87" t="s">
        <v>12266</v>
      </c>
      <c r="E613" s="86" t="s">
        <v>12265</v>
      </c>
      <c r="F613" s="85" t="s">
        <v>12264</v>
      </c>
      <c r="G613" s="84"/>
      <c r="H613" s="84"/>
      <c r="I613" s="83"/>
    </row>
    <row r="614" spans="1:9" s="82" customFormat="1" ht="26.5" customHeight="1">
      <c r="A614" s="89">
        <v>607</v>
      </c>
      <c r="B614" s="87" t="s">
        <v>12263</v>
      </c>
      <c r="C614" s="88">
        <v>2861200133</v>
      </c>
      <c r="D614" s="87" t="s">
        <v>12263</v>
      </c>
      <c r="E614" s="86" t="s">
        <v>12262</v>
      </c>
      <c r="F614" s="85" t="s">
        <v>12261</v>
      </c>
      <c r="G614" s="84"/>
      <c r="H614" s="84"/>
      <c r="I614" s="83"/>
    </row>
    <row r="615" spans="1:9" s="82" customFormat="1" ht="26.5" customHeight="1">
      <c r="A615" s="89">
        <v>608</v>
      </c>
      <c r="B615" s="87" t="s">
        <v>12260</v>
      </c>
      <c r="C615" s="88">
        <v>1910600085</v>
      </c>
      <c r="D615" s="87" t="s">
        <v>12260</v>
      </c>
      <c r="E615" s="86" t="s">
        <v>12259</v>
      </c>
      <c r="F615" s="85" t="s">
        <v>12258</v>
      </c>
      <c r="G615" s="84"/>
      <c r="H615" s="84"/>
      <c r="I615" s="83"/>
    </row>
    <row r="616" spans="1:9" s="82" customFormat="1" ht="26.5" customHeight="1">
      <c r="A616" s="89">
        <v>609</v>
      </c>
      <c r="B616" s="87" t="s">
        <v>12257</v>
      </c>
      <c r="C616" s="88">
        <v>2851200112</v>
      </c>
      <c r="D616" s="87" t="s">
        <v>12257</v>
      </c>
      <c r="E616" s="86" t="s">
        <v>12256</v>
      </c>
      <c r="F616" s="85" t="s">
        <v>12255</v>
      </c>
      <c r="G616" s="84"/>
      <c r="H616" s="84"/>
      <c r="I616" s="83"/>
    </row>
    <row r="617" spans="1:9" s="82" customFormat="1" ht="26.5" customHeight="1">
      <c r="A617" s="89">
        <v>610</v>
      </c>
      <c r="B617" s="87" t="s">
        <v>12254</v>
      </c>
      <c r="C617" s="88">
        <v>1790800304</v>
      </c>
      <c r="D617" s="87" t="s">
        <v>12254</v>
      </c>
      <c r="E617" s="86" t="s">
        <v>12253</v>
      </c>
      <c r="F617" s="85">
        <v>10002531793</v>
      </c>
      <c r="G617" s="84"/>
      <c r="H617" s="84"/>
      <c r="I617" s="83"/>
    </row>
    <row r="618" spans="1:9" s="82" customFormat="1" ht="26.5" customHeight="1">
      <c r="A618" s="89">
        <v>611</v>
      </c>
      <c r="B618" s="87" t="s">
        <v>12252</v>
      </c>
      <c r="C618" s="88">
        <v>1870300349</v>
      </c>
      <c r="D618" s="87" t="s">
        <v>12252</v>
      </c>
      <c r="E618" s="86" t="s">
        <v>12251</v>
      </c>
      <c r="F618" s="85" t="s">
        <v>12250</v>
      </c>
      <c r="G618" s="84"/>
      <c r="H618" s="84"/>
      <c r="I618" s="83"/>
    </row>
    <row r="619" spans="1:9" s="82" customFormat="1" ht="26.5" customHeight="1">
      <c r="A619" s="89">
        <v>612</v>
      </c>
      <c r="B619" s="87" t="s">
        <v>12248</v>
      </c>
      <c r="C619" s="88" t="s">
        <v>12249</v>
      </c>
      <c r="D619" s="87" t="s">
        <v>12248</v>
      </c>
      <c r="E619" s="86" t="s">
        <v>12247</v>
      </c>
      <c r="F619" s="85" t="s">
        <v>12246</v>
      </c>
      <c r="G619" s="84"/>
      <c r="H619" s="84"/>
      <c r="I619" s="83"/>
    </row>
    <row r="620" spans="1:9" s="82" customFormat="1" ht="26.5" customHeight="1">
      <c r="A620" s="89">
        <v>613</v>
      </c>
      <c r="B620" s="87" t="s">
        <v>12244</v>
      </c>
      <c r="C620" s="88" t="s">
        <v>12245</v>
      </c>
      <c r="D620" s="87" t="s">
        <v>12244</v>
      </c>
      <c r="E620" s="86" t="s">
        <v>12243</v>
      </c>
      <c r="F620" s="85" t="s">
        <v>12242</v>
      </c>
      <c r="G620" s="84"/>
      <c r="H620" s="84"/>
      <c r="I620" s="83"/>
    </row>
    <row r="621" spans="1:9" s="82" customFormat="1" ht="26.5" customHeight="1">
      <c r="A621" s="89">
        <v>614</v>
      </c>
      <c r="B621" s="87" t="s">
        <v>12240</v>
      </c>
      <c r="C621" s="88" t="s">
        <v>12241</v>
      </c>
      <c r="D621" s="87" t="s">
        <v>12240</v>
      </c>
      <c r="E621" s="86" t="s">
        <v>12239</v>
      </c>
      <c r="F621" s="85" t="s">
        <v>12238</v>
      </c>
      <c r="G621" s="84"/>
      <c r="H621" s="84"/>
      <c r="I621" s="83"/>
    </row>
    <row r="622" spans="1:9" s="82" customFormat="1" ht="26.5" customHeight="1">
      <c r="A622" s="89">
        <v>615</v>
      </c>
      <c r="B622" s="87" t="s">
        <v>12236</v>
      </c>
      <c r="C622" s="88" t="s">
        <v>12237</v>
      </c>
      <c r="D622" s="87" t="s">
        <v>12236</v>
      </c>
      <c r="E622" s="86" t="s">
        <v>12235</v>
      </c>
      <c r="F622" s="85" t="s">
        <v>12234</v>
      </c>
      <c r="G622" s="84"/>
      <c r="H622" s="84"/>
      <c r="I622" s="83"/>
    </row>
    <row r="623" spans="1:9" s="82" customFormat="1" ht="26.5" customHeight="1">
      <c r="A623" s="89">
        <v>616</v>
      </c>
      <c r="B623" s="87" t="s">
        <v>12233</v>
      </c>
      <c r="C623" s="88">
        <v>1831200589</v>
      </c>
      <c r="D623" s="87" t="s">
        <v>12233</v>
      </c>
      <c r="E623" s="86" t="s">
        <v>12232</v>
      </c>
      <c r="F623" s="85" t="s">
        <v>12231</v>
      </c>
      <c r="G623" s="84"/>
      <c r="H623" s="84"/>
      <c r="I623" s="83"/>
    </row>
    <row r="624" spans="1:9" s="82" customFormat="1" ht="26.5" customHeight="1">
      <c r="A624" s="89">
        <v>617</v>
      </c>
      <c r="B624" s="87" t="s">
        <v>12229</v>
      </c>
      <c r="C624" s="88" t="s">
        <v>12230</v>
      </c>
      <c r="D624" s="87" t="s">
        <v>12229</v>
      </c>
      <c r="E624" s="86" t="s">
        <v>12228</v>
      </c>
      <c r="F624" s="85" t="s">
        <v>12227</v>
      </c>
      <c r="G624" s="84"/>
      <c r="H624" s="84"/>
      <c r="I624" s="83"/>
    </row>
    <row r="625" spans="1:9" s="82" customFormat="1" ht="26.5" customHeight="1">
      <c r="A625" s="89">
        <v>618</v>
      </c>
      <c r="B625" s="87" t="s">
        <v>12226</v>
      </c>
      <c r="C625" s="88">
        <v>1880800271</v>
      </c>
      <c r="D625" s="87" t="s">
        <v>12226</v>
      </c>
      <c r="E625" s="86" t="s">
        <v>12225</v>
      </c>
      <c r="F625" s="85" t="s">
        <v>12224</v>
      </c>
      <c r="G625" s="84"/>
      <c r="H625" s="84"/>
      <c r="I625" s="83"/>
    </row>
    <row r="626" spans="1:9" s="82" customFormat="1" ht="26.5" customHeight="1">
      <c r="A626" s="89">
        <v>619</v>
      </c>
      <c r="B626" s="87" t="s">
        <v>12222</v>
      </c>
      <c r="C626" s="88" t="s">
        <v>12223</v>
      </c>
      <c r="D626" s="87" t="s">
        <v>12222</v>
      </c>
      <c r="E626" s="86" t="s">
        <v>12221</v>
      </c>
      <c r="F626" s="85" t="s">
        <v>12220</v>
      </c>
      <c r="G626" s="84"/>
      <c r="H626" s="84"/>
      <c r="I626" s="83"/>
    </row>
    <row r="627" spans="1:9" s="82" customFormat="1" ht="26.5" customHeight="1">
      <c r="A627" s="89">
        <v>620</v>
      </c>
      <c r="B627" s="87" t="s">
        <v>12218</v>
      </c>
      <c r="C627" s="88" t="s">
        <v>12219</v>
      </c>
      <c r="D627" s="87" t="s">
        <v>12218</v>
      </c>
      <c r="E627" s="86" t="s">
        <v>12217</v>
      </c>
      <c r="F627" s="85" t="s">
        <v>12216</v>
      </c>
      <c r="G627" s="84"/>
      <c r="H627" s="84"/>
      <c r="I627" s="83"/>
    </row>
    <row r="628" spans="1:9" s="82" customFormat="1" ht="26.5" customHeight="1">
      <c r="A628" s="89">
        <v>621</v>
      </c>
      <c r="B628" s="87" t="s">
        <v>12215</v>
      </c>
      <c r="C628" s="88">
        <v>1790800391</v>
      </c>
      <c r="D628" s="87" t="s">
        <v>12215</v>
      </c>
      <c r="E628" s="86" t="s">
        <v>12214</v>
      </c>
      <c r="F628" s="85" t="s">
        <v>12213</v>
      </c>
      <c r="G628" s="84"/>
      <c r="H628" s="84"/>
      <c r="I628" s="83"/>
    </row>
    <row r="629" spans="1:9" s="82" customFormat="1" ht="26.5" customHeight="1">
      <c r="A629" s="89">
        <v>622</v>
      </c>
      <c r="B629" s="87" t="s">
        <v>12211</v>
      </c>
      <c r="C629" s="88" t="s">
        <v>12212</v>
      </c>
      <c r="D629" s="87" t="s">
        <v>12211</v>
      </c>
      <c r="E629" s="86" t="s">
        <v>12210</v>
      </c>
      <c r="F629" s="85" t="s">
        <v>12209</v>
      </c>
      <c r="G629" s="84"/>
      <c r="H629" s="84"/>
      <c r="I629" s="83"/>
    </row>
    <row r="630" spans="1:9" s="82" customFormat="1" ht="26.5" customHeight="1">
      <c r="A630" s="89">
        <v>623</v>
      </c>
      <c r="B630" s="87" t="s">
        <v>433</v>
      </c>
      <c r="C630" s="88" t="s">
        <v>12208</v>
      </c>
      <c r="D630" s="87" t="s">
        <v>433</v>
      </c>
      <c r="E630" s="86" t="s">
        <v>432</v>
      </c>
      <c r="F630" s="85" t="s">
        <v>12207</v>
      </c>
      <c r="G630" s="84"/>
      <c r="H630" s="84"/>
      <c r="I630" s="83"/>
    </row>
    <row r="631" spans="1:9" s="82" customFormat="1" ht="26.5" customHeight="1">
      <c r="A631" s="89">
        <v>624</v>
      </c>
      <c r="B631" s="87" t="s">
        <v>12206</v>
      </c>
      <c r="C631" s="88">
        <v>1751400324</v>
      </c>
      <c r="D631" s="87" t="s">
        <v>12206</v>
      </c>
      <c r="E631" s="86" t="s">
        <v>12205</v>
      </c>
      <c r="F631" s="85">
        <v>10002536337</v>
      </c>
      <c r="G631" s="84"/>
      <c r="H631" s="84"/>
      <c r="I631" s="83"/>
    </row>
    <row r="632" spans="1:9" s="82" customFormat="1" ht="26.5" customHeight="1">
      <c r="A632" s="89">
        <v>625</v>
      </c>
      <c r="B632" s="87" t="s">
        <v>12203</v>
      </c>
      <c r="C632" s="88" t="s">
        <v>12204</v>
      </c>
      <c r="D632" s="87" t="s">
        <v>12203</v>
      </c>
      <c r="E632" s="86" t="s">
        <v>12202</v>
      </c>
      <c r="F632" s="85" t="s">
        <v>12201</v>
      </c>
      <c r="G632" s="84"/>
      <c r="H632" s="84"/>
      <c r="I632" s="83"/>
    </row>
    <row r="633" spans="1:9" s="82" customFormat="1" ht="26.5" customHeight="1">
      <c r="A633" s="89">
        <v>626</v>
      </c>
      <c r="B633" s="87" t="s">
        <v>12199</v>
      </c>
      <c r="C633" s="88" t="s">
        <v>12200</v>
      </c>
      <c r="D633" s="87" t="s">
        <v>12199</v>
      </c>
      <c r="E633" s="86" t="s">
        <v>12198</v>
      </c>
      <c r="F633" s="85" t="s">
        <v>12197</v>
      </c>
      <c r="G633" s="84"/>
      <c r="H633" s="84"/>
      <c r="I633" s="83"/>
    </row>
    <row r="634" spans="1:9" s="82" customFormat="1" ht="26.5" customHeight="1">
      <c r="A634" s="89">
        <v>627</v>
      </c>
      <c r="B634" s="87" t="s">
        <v>12196</v>
      </c>
      <c r="C634" s="88">
        <v>1871200330</v>
      </c>
      <c r="D634" s="87" t="s">
        <v>12196</v>
      </c>
      <c r="E634" s="86" t="s">
        <v>12195</v>
      </c>
      <c r="F634" s="85" t="s">
        <v>12194</v>
      </c>
      <c r="G634" s="84"/>
      <c r="H634" s="84"/>
      <c r="I634" s="83"/>
    </row>
    <row r="635" spans="1:9" s="82" customFormat="1" ht="26.5" customHeight="1">
      <c r="A635" s="89">
        <v>628</v>
      </c>
      <c r="B635" s="87" t="s">
        <v>12193</v>
      </c>
      <c r="C635" s="88">
        <v>1890300292</v>
      </c>
      <c r="D635" s="87" t="s">
        <v>12193</v>
      </c>
      <c r="E635" s="86" t="s">
        <v>12192</v>
      </c>
      <c r="F635" s="85" t="s">
        <v>12191</v>
      </c>
      <c r="G635" s="84"/>
      <c r="H635" s="84"/>
      <c r="I635" s="83"/>
    </row>
    <row r="636" spans="1:9" s="82" customFormat="1" ht="26.5" customHeight="1">
      <c r="A636" s="89">
        <v>629</v>
      </c>
      <c r="B636" s="87" t="s">
        <v>12189</v>
      </c>
      <c r="C636" s="88" t="s">
        <v>12190</v>
      </c>
      <c r="D636" s="87" t="s">
        <v>12189</v>
      </c>
      <c r="E636" s="86" t="s">
        <v>12188</v>
      </c>
      <c r="F636" s="85" t="s">
        <v>12187</v>
      </c>
      <c r="G636" s="84"/>
      <c r="H636" s="84"/>
      <c r="I636" s="83"/>
    </row>
    <row r="637" spans="1:9" s="82" customFormat="1" ht="26.5" customHeight="1">
      <c r="A637" s="89">
        <v>630</v>
      </c>
      <c r="B637" s="87" t="s">
        <v>12186</v>
      </c>
      <c r="C637" s="88">
        <v>2871200273</v>
      </c>
      <c r="D637" s="87" t="s">
        <v>12186</v>
      </c>
      <c r="E637" s="86" t="s">
        <v>12185</v>
      </c>
      <c r="F637" s="85" t="s">
        <v>12184</v>
      </c>
      <c r="G637" s="84"/>
      <c r="H637" s="84"/>
      <c r="I637" s="83"/>
    </row>
    <row r="638" spans="1:9" s="82" customFormat="1" ht="26.5" customHeight="1">
      <c r="A638" s="89">
        <v>631</v>
      </c>
      <c r="B638" s="87" t="s">
        <v>12182</v>
      </c>
      <c r="C638" s="88" t="s">
        <v>12183</v>
      </c>
      <c r="D638" s="87" t="s">
        <v>12182</v>
      </c>
      <c r="E638" s="86" t="s">
        <v>12181</v>
      </c>
      <c r="F638" s="85" t="s">
        <v>12180</v>
      </c>
      <c r="G638" s="84"/>
      <c r="H638" s="84"/>
      <c r="I638" s="83"/>
    </row>
    <row r="639" spans="1:9" s="82" customFormat="1" ht="26.5" customHeight="1">
      <c r="A639" s="89">
        <v>632</v>
      </c>
      <c r="B639" s="87" t="s">
        <v>12178</v>
      </c>
      <c r="C639" s="88" t="s">
        <v>12179</v>
      </c>
      <c r="D639" s="87" t="s">
        <v>12178</v>
      </c>
      <c r="E639" s="86" t="s">
        <v>12177</v>
      </c>
      <c r="F639" s="85" t="s">
        <v>12176</v>
      </c>
      <c r="G639" s="84"/>
      <c r="H639" s="84"/>
      <c r="I639" s="83"/>
    </row>
    <row r="640" spans="1:9" s="82" customFormat="1" ht="26.5" customHeight="1">
      <c r="A640" s="89">
        <v>633</v>
      </c>
      <c r="B640" s="87" t="s">
        <v>12174</v>
      </c>
      <c r="C640" s="88" t="s">
        <v>12175</v>
      </c>
      <c r="D640" s="87" t="s">
        <v>12174</v>
      </c>
      <c r="E640" s="86" t="s">
        <v>12173</v>
      </c>
      <c r="F640" s="85" t="s">
        <v>12172</v>
      </c>
      <c r="G640" s="84"/>
      <c r="H640" s="84"/>
      <c r="I640" s="83"/>
    </row>
    <row r="641" spans="1:9" s="82" customFormat="1" ht="26.5" customHeight="1">
      <c r="A641" s="89">
        <v>634</v>
      </c>
      <c r="B641" s="87" t="s">
        <v>12170</v>
      </c>
      <c r="C641" s="88" t="s">
        <v>12171</v>
      </c>
      <c r="D641" s="87" t="s">
        <v>12170</v>
      </c>
      <c r="E641" s="86" t="s">
        <v>12169</v>
      </c>
      <c r="F641" s="85" t="s">
        <v>12168</v>
      </c>
      <c r="G641" s="84"/>
      <c r="H641" s="84"/>
      <c r="I641" s="83"/>
    </row>
    <row r="642" spans="1:9" s="82" customFormat="1" ht="26.5" customHeight="1">
      <c r="A642" s="89">
        <v>635</v>
      </c>
      <c r="B642" s="87" t="s">
        <v>12166</v>
      </c>
      <c r="C642" s="88" t="s">
        <v>12167</v>
      </c>
      <c r="D642" s="87" t="s">
        <v>12166</v>
      </c>
      <c r="E642" s="86" t="s">
        <v>12165</v>
      </c>
      <c r="F642" s="85" t="s">
        <v>12164</v>
      </c>
      <c r="G642" s="84"/>
      <c r="H642" s="84"/>
      <c r="I642" s="83"/>
    </row>
    <row r="643" spans="1:9" s="82" customFormat="1" ht="26.5" customHeight="1">
      <c r="A643" s="89">
        <v>636</v>
      </c>
      <c r="B643" s="87" t="s">
        <v>12162</v>
      </c>
      <c r="C643" s="88" t="s">
        <v>12163</v>
      </c>
      <c r="D643" s="87" t="s">
        <v>12162</v>
      </c>
      <c r="E643" s="86" t="s">
        <v>12161</v>
      </c>
      <c r="F643" s="85" t="s">
        <v>12160</v>
      </c>
      <c r="G643" s="84"/>
      <c r="H643" s="84"/>
      <c r="I643" s="83"/>
    </row>
    <row r="644" spans="1:9" s="82" customFormat="1" ht="26.5" customHeight="1">
      <c r="A644" s="89">
        <v>637</v>
      </c>
      <c r="B644" s="87" t="s">
        <v>12158</v>
      </c>
      <c r="C644" s="88" t="s">
        <v>12159</v>
      </c>
      <c r="D644" s="87" t="s">
        <v>12158</v>
      </c>
      <c r="E644" s="86" t="s">
        <v>12157</v>
      </c>
      <c r="F644" s="85" t="s">
        <v>12156</v>
      </c>
      <c r="G644" s="84"/>
      <c r="H644" s="84"/>
      <c r="I644" s="83"/>
    </row>
    <row r="645" spans="1:9" s="82" customFormat="1" ht="26.5" customHeight="1">
      <c r="A645" s="89">
        <v>638</v>
      </c>
      <c r="B645" s="87" t="s">
        <v>12154</v>
      </c>
      <c r="C645" s="88" t="s">
        <v>12155</v>
      </c>
      <c r="D645" s="87" t="s">
        <v>12154</v>
      </c>
      <c r="E645" s="86" t="s">
        <v>12153</v>
      </c>
      <c r="F645" s="85" t="s">
        <v>12152</v>
      </c>
      <c r="G645" s="84"/>
      <c r="H645" s="84"/>
      <c r="I645" s="83"/>
    </row>
    <row r="646" spans="1:9" s="82" customFormat="1" ht="26.5" customHeight="1">
      <c r="A646" s="89">
        <v>639</v>
      </c>
      <c r="B646" s="87" t="s">
        <v>12150</v>
      </c>
      <c r="C646" s="88" t="s">
        <v>12151</v>
      </c>
      <c r="D646" s="87" t="s">
        <v>12150</v>
      </c>
      <c r="E646" s="86" t="s">
        <v>12149</v>
      </c>
      <c r="F646" s="85" t="s">
        <v>12148</v>
      </c>
      <c r="G646" s="84"/>
      <c r="H646" s="84"/>
      <c r="I646" s="83"/>
    </row>
    <row r="647" spans="1:9" s="82" customFormat="1" ht="26.5" customHeight="1">
      <c r="A647" s="89">
        <v>640</v>
      </c>
      <c r="B647" s="87" t="s">
        <v>12146</v>
      </c>
      <c r="C647" s="88" t="s">
        <v>12147</v>
      </c>
      <c r="D647" s="87" t="s">
        <v>12146</v>
      </c>
      <c r="E647" s="86" t="s">
        <v>12145</v>
      </c>
      <c r="F647" s="85" t="s">
        <v>12144</v>
      </c>
      <c r="G647" s="84"/>
      <c r="H647" s="84"/>
      <c r="I647" s="83"/>
    </row>
    <row r="648" spans="1:9" s="82" customFormat="1" ht="26.5" customHeight="1">
      <c r="A648" s="89">
        <v>641</v>
      </c>
      <c r="B648" s="87" t="s">
        <v>12142</v>
      </c>
      <c r="C648" s="88" t="s">
        <v>12143</v>
      </c>
      <c r="D648" s="87" t="s">
        <v>12142</v>
      </c>
      <c r="E648" s="86" t="s">
        <v>12141</v>
      </c>
      <c r="F648" s="85" t="s">
        <v>12140</v>
      </c>
      <c r="G648" s="84"/>
      <c r="H648" s="84"/>
      <c r="I648" s="83"/>
    </row>
    <row r="649" spans="1:9" s="82" customFormat="1" ht="26.5" customHeight="1">
      <c r="A649" s="89">
        <v>642</v>
      </c>
      <c r="B649" s="87" t="s">
        <v>12139</v>
      </c>
      <c r="C649" s="88">
        <v>2951200244</v>
      </c>
      <c r="D649" s="87" t="s">
        <v>12139</v>
      </c>
      <c r="E649" s="86" t="s">
        <v>12138</v>
      </c>
      <c r="F649" s="85" t="s">
        <v>12137</v>
      </c>
      <c r="G649" s="84"/>
      <c r="H649" s="84"/>
      <c r="I649" s="83"/>
    </row>
    <row r="650" spans="1:9" s="82" customFormat="1" ht="26.5" customHeight="1">
      <c r="A650" s="89">
        <v>643</v>
      </c>
      <c r="B650" s="87" t="s">
        <v>12135</v>
      </c>
      <c r="C650" s="88" t="s">
        <v>12136</v>
      </c>
      <c r="D650" s="87" t="s">
        <v>12135</v>
      </c>
      <c r="E650" s="86" t="s">
        <v>12134</v>
      </c>
      <c r="F650" s="85" t="s">
        <v>12133</v>
      </c>
      <c r="G650" s="84"/>
      <c r="H650" s="84"/>
      <c r="I650" s="83"/>
    </row>
    <row r="651" spans="1:9" s="82" customFormat="1" ht="26.5" customHeight="1">
      <c r="A651" s="89">
        <v>644</v>
      </c>
      <c r="B651" s="87" t="s">
        <v>12131</v>
      </c>
      <c r="C651" s="88" t="s">
        <v>12132</v>
      </c>
      <c r="D651" s="87" t="s">
        <v>12131</v>
      </c>
      <c r="E651" s="86" t="s">
        <v>12130</v>
      </c>
      <c r="F651" s="85" t="s">
        <v>12129</v>
      </c>
      <c r="G651" s="84"/>
      <c r="H651" s="84"/>
      <c r="I651" s="83"/>
    </row>
    <row r="652" spans="1:9" s="82" customFormat="1" ht="26.5" customHeight="1">
      <c r="A652" s="89">
        <v>645</v>
      </c>
      <c r="B652" s="87" t="s">
        <v>12127</v>
      </c>
      <c r="C652" s="88" t="s">
        <v>12128</v>
      </c>
      <c r="D652" s="87" t="s">
        <v>12127</v>
      </c>
      <c r="E652" s="86" t="s">
        <v>12126</v>
      </c>
      <c r="F652" s="85" t="s">
        <v>12125</v>
      </c>
      <c r="G652" s="84"/>
      <c r="H652" s="84"/>
      <c r="I652" s="83"/>
    </row>
    <row r="653" spans="1:9" s="82" customFormat="1" ht="26.5" customHeight="1">
      <c r="A653" s="89">
        <v>646</v>
      </c>
      <c r="B653" s="87" t="s">
        <v>12124</v>
      </c>
      <c r="C653" s="88">
        <v>2901200307</v>
      </c>
      <c r="D653" s="87" t="s">
        <v>12124</v>
      </c>
      <c r="E653" s="86" t="s">
        <v>12123</v>
      </c>
      <c r="F653" s="85" t="s">
        <v>12122</v>
      </c>
      <c r="G653" s="84"/>
      <c r="H653" s="84"/>
      <c r="I653" s="83"/>
    </row>
    <row r="654" spans="1:9" s="82" customFormat="1" ht="26.5" customHeight="1">
      <c r="A654" s="89">
        <v>647</v>
      </c>
      <c r="B654" s="87" t="s">
        <v>12121</v>
      </c>
      <c r="C654" s="88">
        <v>1860600185</v>
      </c>
      <c r="D654" s="87" t="s">
        <v>12121</v>
      </c>
      <c r="E654" s="86" t="s">
        <v>12120</v>
      </c>
      <c r="F654" s="85" t="s">
        <v>12119</v>
      </c>
      <c r="G654" s="84"/>
      <c r="H654" s="84"/>
      <c r="I654" s="83"/>
    </row>
    <row r="655" spans="1:9" s="82" customFormat="1" ht="26.5" customHeight="1">
      <c r="A655" s="89">
        <v>648</v>
      </c>
      <c r="B655" s="87" t="s">
        <v>12117</v>
      </c>
      <c r="C655" s="88" t="s">
        <v>12118</v>
      </c>
      <c r="D655" s="87" t="s">
        <v>12117</v>
      </c>
      <c r="E655" s="86" t="s">
        <v>12116</v>
      </c>
      <c r="F655" s="85" t="s">
        <v>12115</v>
      </c>
      <c r="G655" s="84"/>
      <c r="H655" s="84"/>
      <c r="I655" s="83"/>
    </row>
    <row r="656" spans="1:9" s="82" customFormat="1" ht="26.5" customHeight="1">
      <c r="A656" s="89">
        <v>649</v>
      </c>
      <c r="B656" s="87" t="s">
        <v>12113</v>
      </c>
      <c r="C656" s="88" t="s">
        <v>12114</v>
      </c>
      <c r="D656" s="87" t="s">
        <v>12113</v>
      </c>
      <c r="E656" s="86" t="s">
        <v>12112</v>
      </c>
      <c r="F656" s="85" t="s">
        <v>12111</v>
      </c>
      <c r="G656" s="84"/>
      <c r="H656" s="84"/>
      <c r="I656" s="83"/>
    </row>
    <row r="657" spans="1:9" s="82" customFormat="1" ht="26.5" customHeight="1">
      <c r="A657" s="89">
        <v>650</v>
      </c>
      <c r="B657" s="87" t="s">
        <v>12109</v>
      </c>
      <c r="C657" s="88" t="s">
        <v>12110</v>
      </c>
      <c r="D657" s="87" t="s">
        <v>12109</v>
      </c>
      <c r="E657" s="86" t="s">
        <v>12108</v>
      </c>
      <c r="F657" s="85" t="s">
        <v>12107</v>
      </c>
      <c r="G657" s="84"/>
      <c r="H657" s="84"/>
      <c r="I657" s="83"/>
    </row>
    <row r="658" spans="1:9" s="82" customFormat="1" ht="26.5" customHeight="1">
      <c r="A658" s="89">
        <v>651</v>
      </c>
      <c r="B658" s="87" t="s">
        <v>12106</v>
      </c>
      <c r="C658" s="88">
        <v>1880800225</v>
      </c>
      <c r="D658" s="87" t="s">
        <v>12106</v>
      </c>
      <c r="E658" s="86" t="s">
        <v>12105</v>
      </c>
      <c r="F658" s="85" t="s">
        <v>12104</v>
      </c>
      <c r="G658" s="84"/>
      <c r="H658" s="84"/>
      <c r="I658" s="83"/>
    </row>
    <row r="659" spans="1:9" s="82" customFormat="1" ht="26.5" customHeight="1">
      <c r="A659" s="89">
        <v>652</v>
      </c>
      <c r="B659" s="87" t="s">
        <v>12103</v>
      </c>
      <c r="C659" s="88">
        <v>2820700219</v>
      </c>
      <c r="D659" s="87" t="s">
        <v>12103</v>
      </c>
      <c r="E659" s="86" t="s">
        <v>12102</v>
      </c>
      <c r="F659" s="85" t="s">
        <v>12101</v>
      </c>
      <c r="G659" s="84"/>
      <c r="H659" s="84"/>
      <c r="I659" s="83"/>
    </row>
    <row r="660" spans="1:9" s="82" customFormat="1" ht="26.5" customHeight="1">
      <c r="A660" s="89">
        <v>653</v>
      </c>
      <c r="B660" s="87" t="s">
        <v>12100</v>
      </c>
      <c r="C660" s="88">
        <v>1940300145</v>
      </c>
      <c r="D660" s="87" t="s">
        <v>12100</v>
      </c>
      <c r="E660" s="86" t="s">
        <v>12099</v>
      </c>
      <c r="F660" s="85" t="s">
        <v>12098</v>
      </c>
      <c r="G660" s="84"/>
      <c r="H660" s="84"/>
      <c r="I660" s="83"/>
    </row>
    <row r="661" spans="1:9" s="82" customFormat="1" ht="26.5" customHeight="1">
      <c r="A661" s="89">
        <v>654</v>
      </c>
      <c r="B661" s="87" t="s">
        <v>12097</v>
      </c>
      <c r="C661" s="88">
        <v>1961200099</v>
      </c>
      <c r="D661" s="87" t="s">
        <v>12097</v>
      </c>
      <c r="E661" s="86" t="s">
        <v>12096</v>
      </c>
      <c r="F661" s="85" t="s">
        <v>12095</v>
      </c>
      <c r="G661" s="84"/>
      <c r="H661" s="84"/>
      <c r="I661" s="83"/>
    </row>
    <row r="662" spans="1:9" s="82" customFormat="1" ht="26.5" customHeight="1">
      <c r="A662" s="89">
        <v>655</v>
      </c>
      <c r="B662" s="87" t="s">
        <v>12094</v>
      </c>
      <c r="C662" s="88">
        <v>2980700108</v>
      </c>
      <c r="D662" s="87" t="s">
        <v>12094</v>
      </c>
      <c r="E662" s="86" t="s">
        <v>12093</v>
      </c>
      <c r="F662" s="85" t="s">
        <v>12092</v>
      </c>
      <c r="G662" s="84"/>
      <c r="H662" s="84"/>
      <c r="I662" s="83"/>
    </row>
    <row r="663" spans="1:9" s="82" customFormat="1" ht="26.5" customHeight="1">
      <c r="A663" s="89">
        <v>656</v>
      </c>
      <c r="B663" s="87" t="s">
        <v>1464</v>
      </c>
      <c r="C663" s="88">
        <v>1801800029</v>
      </c>
      <c r="D663" s="87" t="s">
        <v>1464</v>
      </c>
      <c r="E663" s="86" t="s">
        <v>1463</v>
      </c>
      <c r="F663" s="85" t="s">
        <v>12091</v>
      </c>
      <c r="G663" s="84"/>
      <c r="H663" s="84"/>
      <c r="I663" s="83"/>
    </row>
    <row r="664" spans="1:9" s="82" customFormat="1" ht="26.5" customHeight="1">
      <c r="A664" s="89">
        <v>657</v>
      </c>
      <c r="B664" s="87" t="s">
        <v>12089</v>
      </c>
      <c r="C664" s="88" t="s">
        <v>12090</v>
      </c>
      <c r="D664" s="87" t="s">
        <v>12089</v>
      </c>
      <c r="E664" s="86" t="s">
        <v>12088</v>
      </c>
      <c r="F664" s="85" t="s">
        <v>12087</v>
      </c>
      <c r="G664" s="84"/>
      <c r="H664" s="84"/>
      <c r="I664" s="83"/>
    </row>
    <row r="665" spans="1:9" s="82" customFormat="1" ht="26.5" customHeight="1">
      <c r="A665" s="89">
        <v>658</v>
      </c>
      <c r="B665" s="87" t="s">
        <v>12086</v>
      </c>
      <c r="C665" s="88">
        <v>1942100196</v>
      </c>
      <c r="D665" s="87" t="s">
        <v>12086</v>
      </c>
      <c r="E665" s="86" t="s">
        <v>12085</v>
      </c>
      <c r="F665" s="85" t="s">
        <v>12084</v>
      </c>
      <c r="G665" s="84"/>
      <c r="H665" s="84"/>
      <c r="I665" s="83"/>
    </row>
    <row r="666" spans="1:9" s="82" customFormat="1" ht="26.5" customHeight="1">
      <c r="A666" s="89">
        <v>659</v>
      </c>
      <c r="B666" s="87" t="s">
        <v>12083</v>
      </c>
      <c r="C666" s="88">
        <v>1950700145</v>
      </c>
      <c r="D666" s="87" t="s">
        <v>12083</v>
      </c>
      <c r="E666" s="86" t="s">
        <v>12082</v>
      </c>
      <c r="F666" s="85" t="s">
        <v>12081</v>
      </c>
      <c r="G666" s="84"/>
      <c r="H666" s="84"/>
      <c r="I666" s="83"/>
    </row>
    <row r="667" spans="1:9" s="82" customFormat="1" ht="26.5" customHeight="1">
      <c r="A667" s="89">
        <v>660</v>
      </c>
      <c r="B667" s="87" t="s">
        <v>12080</v>
      </c>
      <c r="C667" s="88">
        <v>2940700239</v>
      </c>
      <c r="D667" s="87" t="s">
        <v>12080</v>
      </c>
      <c r="E667" s="86" t="s">
        <v>12079</v>
      </c>
      <c r="F667" s="85" t="s">
        <v>12078</v>
      </c>
      <c r="G667" s="84"/>
      <c r="H667" s="84"/>
      <c r="I667" s="83"/>
    </row>
    <row r="668" spans="1:9" s="82" customFormat="1" ht="26.5" customHeight="1">
      <c r="A668" s="89">
        <v>661</v>
      </c>
      <c r="B668" s="87" t="s">
        <v>12077</v>
      </c>
      <c r="C668" s="88">
        <v>2962100174</v>
      </c>
      <c r="D668" s="87" t="s">
        <v>12077</v>
      </c>
      <c r="E668" s="86" t="s">
        <v>12076</v>
      </c>
      <c r="F668" s="85" t="s">
        <v>12075</v>
      </c>
      <c r="G668" s="84"/>
      <c r="H668" s="84"/>
      <c r="I668" s="83"/>
    </row>
    <row r="669" spans="1:9" s="82" customFormat="1" ht="26.5" customHeight="1">
      <c r="A669" s="89">
        <v>662</v>
      </c>
      <c r="B669" s="87" t="s">
        <v>12074</v>
      </c>
      <c r="C669" s="88">
        <v>2970800163</v>
      </c>
      <c r="D669" s="87" t="s">
        <v>12074</v>
      </c>
      <c r="E669" s="86" t="s">
        <v>12073</v>
      </c>
      <c r="F669" s="85" t="s">
        <v>12072</v>
      </c>
      <c r="G669" s="84"/>
      <c r="H669" s="84"/>
      <c r="I669" s="83"/>
    </row>
    <row r="670" spans="1:9" s="82" customFormat="1" ht="26.5" customHeight="1">
      <c r="A670" s="89">
        <v>663</v>
      </c>
      <c r="B670" s="87" t="s">
        <v>12070</v>
      </c>
      <c r="C670" s="88" t="s">
        <v>12071</v>
      </c>
      <c r="D670" s="87" t="s">
        <v>12070</v>
      </c>
      <c r="E670" s="86" t="s">
        <v>12069</v>
      </c>
      <c r="F670" s="85" t="s">
        <v>12068</v>
      </c>
      <c r="G670" s="84"/>
      <c r="H670" s="84"/>
      <c r="I670" s="83"/>
    </row>
    <row r="671" spans="1:9" s="82" customFormat="1" ht="26.5" customHeight="1">
      <c r="A671" s="89">
        <v>664</v>
      </c>
      <c r="B671" s="87" t="s">
        <v>12067</v>
      </c>
      <c r="C671" s="88">
        <v>1990300130</v>
      </c>
      <c r="D671" s="87" t="s">
        <v>12067</v>
      </c>
      <c r="E671" s="86" t="s">
        <v>12066</v>
      </c>
      <c r="F671" s="85">
        <v>420000303606</v>
      </c>
      <c r="G671" s="84"/>
      <c r="H671" s="84"/>
      <c r="I671" s="83"/>
    </row>
    <row r="672" spans="1:9" s="82" customFormat="1" ht="26.5" customHeight="1">
      <c r="A672" s="89">
        <v>665</v>
      </c>
      <c r="B672" s="87" t="s">
        <v>12065</v>
      </c>
      <c r="C672" s="88">
        <v>1981200084</v>
      </c>
      <c r="D672" s="87" t="s">
        <v>12065</v>
      </c>
      <c r="E672" s="86" t="s">
        <v>12064</v>
      </c>
      <c r="F672" s="85">
        <v>670000068123</v>
      </c>
      <c r="G672" s="84"/>
      <c r="H672" s="84"/>
      <c r="I672" s="83"/>
    </row>
    <row r="673" spans="1:9" s="82" customFormat="1" ht="26.5" customHeight="1">
      <c r="A673" s="89">
        <v>666</v>
      </c>
      <c r="B673" s="87" t="s">
        <v>12063</v>
      </c>
      <c r="C673" s="88">
        <v>1851200229</v>
      </c>
      <c r="D673" s="87" t="s">
        <v>12063</v>
      </c>
      <c r="E673" s="86" t="s">
        <v>12062</v>
      </c>
      <c r="F673" s="85" t="s">
        <v>12061</v>
      </c>
      <c r="G673" s="84"/>
      <c r="H673" s="84"/>
      <c r="I673" s="83"/>
    </row>
    <row r="674" spans="1:9" s="82" customFormat="1" ht="26.5" customHeight="1">
      <c r="A674" s="89">
        <v>667</v>
      </c>
      <c r="B674" s="87" t="s">
        <v>12059</v>
      </c>
      <c r="C674" s="88" t="s">
        <v>12060</v>
      </c>
      <c r="D674" s="87" t="s">
        <v>12059</v>
      </c>
      <c r="E674" s="86" t="s">
        <v>12058</v>
      </c>
      <c r="F674" s="85" t="s">
        <v>12057</v>
      </c>
      <c r="G674" s="84"/>
      <c r="H674" s="84"/>
      <c r="I674" s="83"/>
    </row>
    <row r="675" spans="1:9" s="82" customFormat="1" ht="26.5" customHeight="1">
      <c r="A675" s="89">
        <v>668</v>
      </c>
      <c r="B675" s="87" t="s">
        <v>12056</v>
      </c>
      <c r="C675" s="88">
        <v>1942000137</v>
      </c>
      <c r="D675" s="87" t="s">
        <v>12056</v>
      </c>
      <c r="E675" s="86" t="s">
        <v>12055</v>
      </c>
      <c r="F675" s="85">
        <v>10006956365</v>
      </c>
      <c r="G675" s="84"/>
      <c r="H675" s="84"/>
      <c r="I675" s="83"/>
    </row>
    <row r="676" spans="1:9" s="82" customFormat="1" ht="26.5" customHeight="1">
      <c r="A676" s="89">
        <v>669</v>
      </c>
      <c r="B676" s="87" t="s">
        <v>12054</v>
      </c>
      <c r="C676" s="88">
        <v>1860800320</v>
      </c>
      <c r="D676" s="87" t="s">
        <v>12054</v>
      </c>
      <c r="E676" s="86" t="s">
        <v>12053</v>
      </c>
      <c r="F676" s="85" t="s">
        <v>12052</v>
      </c>
      <c r="G676" s="84"/>
      <c r="H676" s="84"/>
      <c r="I676" s="83"/>
    </row>
    <row r="677" spans="1:9" s="82" customFormat="1" ht="26.5" customHeight="1">
      <c r="A677" s="89">
        <v>670</v>
      </c>
      <c r="B677" s="87" t="s">
        <v>12050</v>
      </c>
      <c r="C677" s="88" t="s">
        <v>12051</v>
      </c>
      <c r="D677" s="87" t="s">
        <v>12050</v>
      </c>
      <c r="E677" s="86" t="s">
        <v>12049</v>
      </c>
      <c r="F677" s="85" t="s">
        <v>12048</v>
      </c>
      <c r="G677" s="84"/>
      <c r="H677" s="84"/>
      <c r="I677" s="83"/>
    </row>
    <row r="678" spans="1:9" s="82" customFormat="1" ht="26.5" customHeight="1">
      <c r="A678" s="89">
        <v>671</v>
      </c>
      <c r="B678" s="87" t="s">
        <v>12047</v>
      </c>
      <c r="C678" s="88">
        <v>1790800362</v>
      </c>
      <c r="D678" s="87" t="s">
        <v>12047</v>
      </c>
      <c r="E678" s="86" t="s">
        <v>12046</v>
      </c>
      <c r="F678" s="85" t="s">
        <v>12045</v>
      </c>
      <c r="G678" s="84"/>
      <c r="H678" s="84"/>
      <c r="I678" s="83"/>
    </row>
    <row r="679" spans="1:9" s="82" customFormat="1" ht="26.5" customHeight="1">
      <c r="A679" s="89">
        <v>672</v>
      </c>
      <c r="B679" s="87" t="s">
        <v>12044</v>
      </c>
      <c r="C679" s="88">
        <v>1860800341</v>
      </c>
      <c r="D679" s="87" t="s">
        <v>12044</v>
      </c>
      <c r="E679" s="86" t="s">
        <v>12043</v>
      </c>
      <c r="F679" s="85" t="s">
        <v>12042</v>
      </c>
      <c r="G679" s="84"/>
      <c r="H679" s="84"/>
      <c r="I679" s="83"/>
    </row>
    <row r="680" spans="1:9" s="82" customFormat="1" ht="26.5" customHeight="1">
      <c r="A680" s="89">
        <v>673</v>
      </c>
      <c r="B680" s="87" t="s">
        <v>12041</v>
      </c>
      <c r="C680" s="88">
        <v>1900300214</v>
      </c>
      <c r="D680" s="87" t="s">
        <v>12041</v>
      </c>
      <c r="E680" s="86" t="s">
        <v>12040</v>
      </c>
      <c r="F680" s="85" t="s">
        <v>12039</v>
      </c>
      <c r="G680" s="84"/>
      <c r="H680" s="84"/>
      <c r="I680" s="83"/>
    </row>
    <row r="681" spans="1:9" s="82" customFormat="1" ht="26.5" customHeight="1">
      <c r="A681" s="89">
        <v>674</v>
      </c>
      <c r="B681" s="87" t="s">
        <v>12038</v>
      </c>
      <c r="C681" s="88">
        <v>1802100521</v>
      </c>
      <c r="D681" s="87" t="s">
        <v>12038</v>
      </c>
      <c r="E681" s="86" t="s">
        <v>12037</v>
      </c>
      <c r="F681" s="85" t="s">
        <v>12036</v>
      </c>
      <c r="G681" s="84"/>
      <c r="H681" s="84"/>
      <c r="I681" s="83"/>
    </row>
    <row r="682" spans="1:9" s="82" customFormat="1" ht="26.5" customHeight="1">
      <c r="A682" s="89">
        <v>675</v>
      </c>
      <c r="B682" s="87" t="s">
        <v>12034</v>
      </c>
      <c r="C682" s="88" t="s">
        <v>12035</v>
      </c>
      <c r="D682" s="87" t="s">
        <v>12034</v>
      </c>
      <c r="E682" s="86" t="s">
        <v>12033</v>
      </c>
      <c r="F682" s="85" t="s">
        <v>12032</v>
      </c>
      <c r="G682" s="84"/>
      <c r="H682" s="84"/>
      <c r="I682" s="83"/>
    </row>
    <row r="683" spans="1:9" s="82" customFormat="1" ht="26.5" customHeight="1">
      <c r="A683" s="89">
        <v>676</v>
      </c>
      <c r="B683" s="87" t="s">
        <v>12030</v>
      </c>
      <c r="C683" s="88" t="s">
        <v>12031</v>
      </c>
      <c r="D683" s="87" t="s">
        <v>12030</v>
      </c>
      <c r="E683" s="86" t="s">
        <v>12029</v>
      </c>
      <c r="F683" s="85" t="s">
        <v>12028</v>
      </c>
      <c r="G683" s="84"/>
      <c r="H683" s="84"/>
      <c r="I683" s="83"/>
    </row>
    <row r="684" spans="1:9" s="82" customFormat="1" ht="26.5" customHeight="1">
      <c r="A684" s="89">
        <v>677</v>
      </c>
      <c r="B684" s="87" t="s">
        <v>12026</v>
      </c>
      <c r="C684" s="88" t="s">
        <v>12027</v>
      </c>
      <c r="D684" s="87" t="s">
        <v>12026</v>
      </c>
      <c r="E684" s="86" t="s">
        <v>12025</v>
      </c>
      <c r="F684" s="85" t="s">
        <v>12024</v>
      </c>
      <c r="G684" s="84"/>
      <c r="H684" s="84"/>
      <c r="I684" s="83"/>
    </row>
    <row r="685" spans="1:9" s="82" customFormat="1" ht="26.5" customHeight="1">
      <c r="A685" s="89">
        <v>678</v>
      </c>
      <c r="B685" s="87" t="s">
        <v>12023</v>
      </c>
      <c r="C685" s="88">
        <v>2850800246</v>
      </c>
      <c r="D685" s="87" t="s">
        <v>12023</v>
      </c>
      <c r="E685" s="86" t="s">
        <v>12022</v>
      </c>
      <c r="F685" s="85" t="s">
        <v>12021</v>
      </c>
      <c r="G685" s="84"/>
      <c r="H685" s="84"/>
      <c r="I685" s="83"/>
    </row>
    <row r="686" spans="1:9" s="82" customFormat="1" ht="26.5" customHeight="1">
      <c r="A686" s="89">
        <v>679</v>
      </c>
      <c r="B686" s="87" t="s">
        <v>12020</v>
      </c>
      <c r="C686" s="88">
        <v>2911400229</v>
      </c>
      <c r="D686" s="87" t="s">
        <v>12020</v>
      </c>
      <c r="E686" s="86" t="s">
        <v>12019</v>
      </c>
      <c r="F686" s="85" t="s">
        <v>12018</v>
      </c>
      <c r="G686" s="84"/>
      <c r="H686" s="84"/>
      <c r="I686" s="83"/>
    </row>
    <row r="687" spans="1:9" s="82" customFormat="1" ht="26.5" customHeight="1">
      <c r="A687" s="89">
        <v>680</v>
      </c>
      <c r="B687" s="87" t="s">
        <v>12017</v>
      </c>
      <c r="C687" s="88">
        <v>1820800488</v>
      </c>
      <c r="D687" s="87" t="s">
        <v>12017</v>
      </c>
      <c r="E687" s="86" t="s">
        <v>12016</v>
      </c>
      <c r="F687" s="85" t="s">
        <v>12015</v>
      </c>
      <c r="G687" s="84"/>
      <c r="H687" s="84"/>
      <c r="I687" s="83"/>
    </row>
    <row r="688" spans="1:9" s="82" customFormat="1" ht="26.5" customHeight="1">
      <c r="A688" s="89">
        <v>681</v>
      </c>
      <c r="B688" s="87" t="s">
        <v>12014</v>
      </c>
      <c r="C688" s="88">
        <v>1931400146</v>
      </c>
      <c r="D688" s="87" t="s">
        <v>12014</v>
      </c>
      <c r="E688" s="86" t="s">
        <v>12013</v>
      </c>
      <c r="F688" s="85" t="s">
        <v>12012</v>
      </c>
      <c r="G688" s="84"/>
      <c r="H688" s="84"/>
      <c r="I688" s="83"/>
    </row>
    <row r="689" spans="1:9" s="82" customFormat="1" ht="26.5" customHeight="1">
      <c r="A689" s="89">
        <v>682</v>
      </c>
      <c r="B689" s="87" t="s">
        <v>12011</v>
      </c>
      <c r="C689" s="88">
        <v>1880400123</v>
      </c>
      <c r="D689" s="87" t="s">
        <v>12011</v>
      </c>
      <c r="E689" s="86" t="s">
        <v>12010</v>
      </c>
      <c r="F689" s="85" t="s">
        <v>12009</v>
      </c>
      <c r="G689" s="84"/>
      <c r="H689" s="84"/>
      <c r="I689" s="83"/>
    </row>
    <row r="690" spans="1:9" s="82" customFormat="1" ht="26.5" customHeight="1">
      <c r="A690" s="89">
        <v>683</v>
      </c>
      <c r="B690" s="87" t="s">
        <v>11004</v>
      </c>
      <c r="C690" s="88" t="s">
        <v>12008</v>
      </c>
      <c r="D690" s="87" t="s">
        <v>11004</v>
      </c>
      <c r="E690" s="86" t="s">
        <v>12007</v>
      </c>
      <c r="F690" s="85" t="s">
        <v>12006</v>
      </c>
      <c r="G690" s="84"/>
      <c r="H690" s="84"/>
      <c r="I690" s="83"/>
    </row>
    <row r="691" spans="1:9" s="82" customFormat="1" ht="26.5" customHeight="1">
      <c r="A691" s="89">
        <v>684</v>
      </c>
      <c r="B691" s="87" t="s">
        <v>12005</v>
      </c>
      <c r="C691" s="88">
        <v>1821200536</v>
      </c>
      <c r="D691" s="87" t="s">
        <v>12005</v>
      </c>
      <c r="E691" s="86" t="s">
        <v>12004</v>
      </c>
      <c r="F691" s="85" t="s">
        <v>12003</v>
      </c>
      <c r="G691" s="84"/>
      <c r="H691" s="84"/>
      <c r="I691" s="83"/>
    </row>
    <row r="692" spans="1:9" s="82" customFormat="1" ht="26.5" customHeight="1">
      <c r="A692" s="89">
        <v>685</v>
      </c>
      <c r="B692" s="87" t="s">
        <v>12002</v>
      </c>
      <c r="C692" s="88">
        <v>2822100160</v>
      </c>
      <c r="D692" s="87" t="s">
        <v>12002</v>
      </c>
      <c r="E692" s="86" t="s">
        <v>12001</v>
      </c>
      <c r="F692" s="85" t="s">
        <v>12000</v>
      </c>
      <c r="G692" s="84"/>
      <c r="H692" s="84"/>
      <c r="I692" s="83"/>
    </row>
    <row r="693" spans="1:9" s="82" customFormat="1" ht="26.5" customHeight="1">
      <c r="A693" s="89">
        <v>686</v>
      </c>
      <c r="B693" s="87" t="s">
        <v>11998</v>
      </c>
      <c r="C693" s="88" t="s">
        <v>11999</v>
      </c>
      <c r="D693" s="87" t="s">
        <v>11998</v>
      </c>
      <c r="E693" s="86" t="s">
        <v>11997</v>
      </c>
      <c r="F693" s="85" t="s">
        <v>11996</v>
      </c>
      <c r="G693" s="84"/>
      <c r="H693" s="84"/>
      <c r="I693" s="83"/>
    </row>
    <row r="694" spans="1:9" s="82" customFormat="1" ht="26.5" customHeight="1">
      <c r="A694" s="89">
        <v>687</v>
      </c>
      <c r="B694" s="87" t="s">
        <v>11994</v>
      </c>
      <c r="C694" s="88" t="s">
        <v>11995</v>
      </c>
      <c r="D694" s="87" t="s">
        <v>11994</v>
      </c>
      <c r="E694" s="86" t="s">
        <v>11993</v>
      </c>
      <c r="F694" s="85" t="s">
        <v>11992</v>
      </c>
      <c r="G694" s="84"/>
      <c r="H694" s="84"/>
      <c r="I694" s="83"/>
    </row>
    <row r="695" spans="1:9" s="82" customFormat="1" ht="26.5" customHeight="1">
      <c r="A695" s="89">
        <v>688</v>
      </c>
      <c r="B695" s="87" t="s">
        <v>11991</v>
      </c>
      <c r="C695" s="88">
        <v>1951200335</v>
      </c>
      <c r="D695" s="87" t="s">
        <v>11991</v>
      </c>
      <c r="E695" s="86" t="s">
        <v>11990</v>
      </c>
      <c r="F695" s="85" t="s">
        <v>11989</v>
      </c>
      <c r="G695" s="84"/>
      <c r="H695" s="84"/>
      <c r="I695" s="83"/>
    </row>
    <row r="696" spans="1:9" s="82" customFormat="1" ht="26.5" customHeight="1">
      <c r="A696" s="89">
        <v>689</v>
      </c>
      <c r="B696" s="87" t="s">
        <v>11988</v>
      </c>
      <c r="C696" s="88">
        <v>2841200265</v>
      </c>
      <c r="D696" s="87" t="s">
        <v>11988</v>
      </c>
      <c r="E696" s="86" t="s">
        <v>11987</v>
      </c>
      <c r="F696" s="85" t="s">
        <v>11986</v>
      </c>
      <c r="G696" s="84"/>
      <c r="H696" s="84"/>
      <c r="I696" s="83"/>
    </row>
    <row r="697" spans="1:9" s="82" customFormat="1" ht="26.5" customHeight="1">
      <c r="A697" s="89">
        <v>690</v>
      </c>
      <c r="B697" s="87" t="s">
        <v>11984</v>
      </c>
      <c r="C697" s="88" t="s">
        <v>11985</v>
      </c>
      <c r="D697" s="87" t="s">
        <v>11984</v>
      </c>
      <c r="E697" s="86" t="s">
        <v>11983</v>
      </c>
      <c r="F697" s="85" t="s">
        <v>11982</v>
      </c>
      <c r="G697" s="84"/>
      <c r="H697" s="84"/>
      <c r="I697" s="83"/>
    </row>
    <row r="698" spans="1:9" s="82" customFormat="1" ht="26.5" customHeight="1">
      <c r="A698" s="89">
        <v>691</v>
      </c>
      <c r="B698" s="87" t="s">
        <v>11981</v>
      </c>
      <c r="C698" s="88">
        <v>1920800247</v>
      </c>
      <c r="D698" s="87" t="s">
        <v>11981</v>
      </c>
      <c r="E698" s="86" t="s">
        <v>11980</v>
      </c>
      <c r="F698" s="85" t="s">
        <v>11979</v>
      </c>
      <c r="G698" s="84"/>
      <c r="H698" s="84"/>
      <c r="I698" s="83"/>
    </row>
    <row r="699" spans="1:9" s="82" customFormat="1" ht="26.5" customHeight="1">
      <c r="A699" s="89">
        <v>692</v>
      </c>
      <c r="B699" s="87" t="s">
        <v>11978</v>
      </c>
      <c r="C699" s="88">
        <v>1851200531</v>
      </c>
      <c r="D699" s="87" t="s">
        <v>11978</v>
      </c>
      <c r="E699" s="86" t="s">
        <v>11977</v>
      </c>
      <c r="F699" s="85" t="s">
        <v>11976</v>
      </c>
      <c r="G699" s="84"/>
      <c r="H699" s="84"/>
      <c r="I699" s="83"/>
    </row>
    <row r="700" spans="1:9" s="82" customFormat="1" ht="26.5" customHeight="1">
      <c r="A700" s="89">
        <v>693</v>
      </c>
      <c r="B700" s="87" t="s">
        <v>11975</v>
      </c>
      <c r="C700" s="88">
        <v>2841400137</v>
      </c>
      <c r="D700" s="87" t="s">
        <v>11975</v>
      </c>
      <c r="E700" s="86" t="s">
        <v>11974</v>
      </c>
      <c r="F700" s="85" t="s">
        <v>11973</v>
      </c>
      <c r="G700" s="84"/>
      <c r="H700" s="84"/>
      <c r="I700" s="83"/>
    </row>
    <row r="701" spans="1:9" s="82" customFormat="1" ht="26.5" customHeight="1">
      <c r="A701" s="89">
        <v>694</v>
      </c>
      <c r="B701" s="87" t="s">
        <v>11971</v>
      </c>
      <c r="C701" s="88" t="s">
        <v>11972</v>
      </c>
      <c r="D701" s="87" t="s">
        <v>11971</v>
      </c>
      <c r="E701" s="86" t="s">
        <v>11970</v>
      </c>
      <c r="F701" s="85" t="s">
        <v>11969</v>
      </c>
      <c r="G701" s="84"/>
      <c r="H701" s="84"/>
      <c r="I701" s="83"/>
    </row>
    <row r="702" spans="1:9" s="82" customFormat="1" ht="26.5" customHeight="1">
      <c r="A702" s="89">
        <v>695</v>
      </c>
      <c r="B702" s="87" t="s">
        <v>11967</v>
      </c>
      <c r="C702" s="88" t="s">
        <v>11968</v>
      </c>
      <c r="D702" s="87" t="s">
        <v>11967</v>
      </c>
      <c r="E702" s="86" t="s">
        <v>11966</v>
      </c>
      <c r="F702" s="85" t="s">
        <v>11965</v>
      </c>
      <c r="G702" s="84"/>
      <c r="H702" s="84"/>
      <c r="I702" s="83"/>
    </row>
    <row r="703" spans="1:9" s="82" customFormat="1" ht="26.5" customHeight="1">
      <c r="A703" s="89">
        <v>696</v>
      </c>
      <c r="B703" s="87" t="s">
        <v>11963</v>
      </c>
      <c r="C703" s="88" t="s">
        <v>11964</v>
      </c>
      <c r="D703" s="87" t="s">
        <v>11963</v>
      </c>
      <c r="E703" s="86" t="s">
        <v>11962</v>
      </c>
      <c r="F703" s="85" t="s">
        <v>11961</v>
      </c>
      <c r="G703" s="84"/>
      <c r="H703" s="84"/>
      <c r="I703" s="83"/>
    </row>
    <row r="704" spans="1:9" s="82" customFormat="1" ht="26.5" customHeight="1">
      <c r="A704" s="89">
        <v>697</v>
      </c>
      <c r="B704" s="87" t="s">
        <v>11959</v>
      </c>
      <c r="C704" s="88" t="s">
        <v>11960</v>
      </c>
      <c r="D704" s="87" t="s">
        <v>11959</v>
      </c>
      <c r="E704" s="86" t="s">
        <v>11958</v>
      </c>
      <c r="F704" s="85" t="s">
        <v>11957</v>
      </c>
      <c r="G704" s="84"/>
      <c r="H704" s="84"/>
      <c r="I704" s="83"/>
    </row>
    <row r="705" spans="1:9" s="82" customFormat="1" ht="26.5" customHeight="1">
      <c r="A705" s="89">
        <v>698</v>
      </c>
      <c r="B705" s="87" t="s">
        <v>11955</v>
      </c>
      <c r="C705" s="88" t="s">
        <v>11956</v>
      </c>
      <c r="D705" s="87" t="s">
        <v>11955</v>
      </c>
      <c r="E705" s="86" t="s">
        <v>11954</v>
      </c>
      <c r="F705" s="85" t="s">
        <v>11953</v>
      </c>
      <c r="G705" s="84"/>
      <c r="H705" s="84"/>
      <c r="I705" s="83"/>
    </row>
    <row r="706" spans="1:9" s="82" customFormat="1" ht="26.5" customHeight="1">
      <c r="A706" s="89">
        <v>699</v>
      </c>
      <c r="B706" s="87" t="s">
        <v>11952</v>
      </c>
      <c r="C706" s="88">
        <v>1871200186</v>
      </c>
      <c r="D706" s="87" t="s">
        <v>11952</v>
      </c>
      <c r="E706" s="86" t="s">
        <v>11951</v>
      </c>
      <c r="F706" s="85" t="s">
        <v>11950</v>
      </c>
      <c r="G706" s="84"/>
      <c r="H706" s="84"/>
      <c r="I706" s="83"/>
    </row>
    <row r="707" spans="1:9" s="82" customFormat="1" ht="26.5" customHeight="1">
      <c r="A707" s="89">
        <v>700</v>
      </c>
      <c r="B707" s="87" t="s">
        <v>11949</v>
      </c>
      <c r="C707" s="88">
        <v>1821200656</v>
      </c>
      <c r="D707" s="87" t="s">
        <v>11949</v>
      </c>
      <c r="E707" s="86" t="s">
        <v>11948</v>
      </c>
      <c r="F707" s="85" t="s">
        <v>11947</v>
      </c>
      <c r="G707" s="84"/>
      <c r="H707" s="84"/>
      <c r="I707" s="83"/>
    </row>
    <row r="708" spans="1:9" s="82" customFormat="1" ht="26.5" customHeight="1">
      <c r="A708" s="89">
        <v>701</v>
      </c>
      <c r="B708" s="87" t="s">
        <v>11946</v>
      </c>
      <c r="C708" s="88">
        <v>2851200246</v>
      </c>
      <c r="D708" s="87" t="s">
        <v>11946</v>
      </c>
      <c r="E708" s="86" t="s">
        <v>11945</v>
      </c>
      <c r="F708" s="85" t="s">
        <v>11944</v>
      </c>
      <c r="G708" s="84"/>
      <c r="H708" s="84"/>
      <c r="I708" s="83"/>
    </row>
    <row r="709" spans="1:9" s="82" customFormat="1" ht="26.5" customHeight="1">
      <c r="A709" s="89">
        <v>702</v>
      </c>
      <c r="B709" s="87" t="s">
        <v>11943</v>
      </c>
      <c r="C709" s="88">
        <v>1830800429</v>
      </c>
      <c r="D709" s="87" t="s">
        <v>11943</v>
      </c>
      <c r="E709" s="86" t="s">
        <v>11942</v>
      </c>
      <c r="F709" s="85" t="s">
        <v>11941</v>
      </c>
      <c r="G709" s="84"/>
      <c r="H709" s="84"/>
      <c r="I709" s="83"/>
    </row>
    <row r="710" spans="1:9" s="82" customFormat="1" ht="26.5" customHeight="1">
      <c r="A710" s="89">
        <v>703</v>
      </c>
      <c r="B710" s="87" t="s">
        <v>11939</v>
      </c>
      <c r="C710" s="88" t="s">
        <v>11940</v>
      </c>
      <c r="D710" s="87" t="s">
        <v>11939</v>
      </c>
      <c r="E710" s="86" t="s">
        <v>11938</v>
      </c>
      <c r="F710" s="85" t="s">
        <v>11937</v>
      </c>
      <c r="G710" s="84"/>
      <c r="H710" s="84"/>
      <c r="I710" s="83"/>
    </row>
    <row r="711" spans="1:9" s="82" customFormat="1" ht="26.5" customHeight="1">
      <c r="A711" s="89">
        <v>704</v>
      </c>
      <c r="B711" s="87" t="s">
        <v>11935</v>
      </c>
      <c r="C711" s="88" t="s">
        <v>11936</v>
      </c>
      <c r="D711" s="87" t="s">
        <v>11935</v>
      </c>
      <c r="E711" s="86" t="s">
        <v>11934</v>
      </c>
      <c r="F711" s="85" t="s">
        <v>11933</v>
      </c>
      <c r="G711" s="84"/>
      <c r="H711" s="84"/>
      <c r="I711" s="83"/>
    </row>
    <row r="712" spans="1:9" s="82" customFormat="1" ht="26.5" customHeight="1">
      <c r="A712" s="89">
        <v>705</v>
      </c>
      <c r="B712" s="87" t="s">
        <v>11931</v>
      </c>
      <c r="C712" s="88" t="s">
        <v>11932</v>
      </c>
      <c r="D712" s="87" t="s">
        <v>11931</v>
      </c>
      <c r="E712" s="86" t="s">
        <v>11930</v>
      </c>
      <c r="F712" s="85" t="s">
        <v>11929</v>
      </c>
      <c r="G712" s="84"/>
      <c r="H712" s="84"/>
      <c r="I712" s="83"/>
    </row>
    <row r="713" spans="1:9" s="82" customFormat="1" ht="26.5" customHeight="1">
      <c r="A713" s="89">
        <v>706</v>
      </c>
      <c r="B713" s="87" t="s">
        <v>11928</v>
      </c>
      <c r="C713" s="88">
        <v>1801200580</v>
      </c>
      <c r="D713" s="87" t="s">
        <v>11928</v>
      </c>
      <c r="E713" s="86" t="s">
        <v>11927</v>
      </c>
      <c r="F713" s="85" t="s">
        <v>11926</v>
      </c>
      <c r="G713" s="84"/>
      <c r="H713" s="84"/>
      <c r="I713" s="83"/>
    </row>
    <row r="714" spans="1:9" s="82" customFormat="1" ht="26.5" customHeight="1">
      <c r="A714" s="89">
        <v>707</v>
      </c>
      <c r="B714" s="87" t="s">
        <v>11925</v>
      </c>
      <c r="C714" s="88">
        <v>2881400135</v>
      </c>
      <c r="D714" s="87" t="s">
        <v>11925</v>
      </c>
      <c r="E714" s="86" t="s">
        <v>11924</v>
      </c>
      <c r="F714" s="85" t="s">
        <v>11923</v>
      </c>
      <c r="G714" s="84"/>
      <c r="H714" s="84"/>
      <c r="I714" s="83"/>
    </row>
    <row r="715" spans="1:9" s="82" customFormat="1" ht="26.5" customHeight="1">
      <c r="A715" s="89">
        <v>708</v>
      </c>
      <c r="B715" s="87" t="s">
        <v>11921</v>
      </c>
      <c r="C715" s="88" t="s">
        <v>11922</v>
      </c>
      <c r="D715" s="87" t="s">
        <v>11921</v>
      </c>
      <c r="E715" s="86" t="s">
        <v>11920</v>
      </c>
      <c r="F715" s="85" t="s">
        <v>11919</v>
      </c>
      <c r="G715" s="84"/>
      <c r="H715" s="84"/>
      <c r="I715" s="83"/>
    </row>
    <row r="716" spans="1:9" s="82" customFormat="1" ht="26.5" customHeight="1">
      <c r="A716" s="89">
        <v>709</v>
      </c>
      <c r="B716" s="87" t="s">
        <v>11918</v>
      </c>
      <c r="C716" s="88">
        <v>1900300073</v>
      </c>
      <c r="D716" s="87" t="s">
        <v>11918</v>
      </c>
      <c r="E716" s="86" t="s">
        <v>11917</v>
      </c>
      <c r="F716" s="85" t="s">
        <v>11916</v>
      </c>
      <c r="G716" s="84"/>
      <c r="H716" s="84"/>
      <c r="I716" s="83"/>
    </row>
    <row r="717" spans="1:9" s="82" customFormat="1" ht="26.5" customHeight="1">
      <c r="A717" s="89">
        <v>710</v>
      </c>
      <c r="B717" s="87" t="s">
        <v>11915</v>
      </c>
      <c r="C717" s="88">
        <v>1900300213</v>
      </c>
      <c r="D717" s="87" t="s">
        <v>11915</v>
      </c>
      <c r="E717" s="86" t="s">
        <v>11914</v>
      </c>
      <c r="F717" s="85" t="s">
        <v>11913</v>
      </c>
      <c r="G717" s="84"/>
      <c r="H717" s="84"/>
      <c r="I717" s="83"/>
    </row>
    <row r="718" spans="1:9" s="82" customFormat="1" ht="26.5" customHeight="1">
      <c r="A718" s="89">
        <v>711</v>
      </c>
      <c r="B718" s="87" t="s">
        <v>11911</v>
      </c>
      <c r="C718" s="88" t="s">
        <v>11912</v>
      </c>
      <c r="D718" s="87" t="s">
        <v>11911</v>
      </c>
      <c r="E718" s="86" t="s">
        <v>11910</v>
      </c>
      <c r="F718" s="85" t="s">
        <v>11909</v>
      </c>
      <c r="G718" s="84"/>
      <c r="H718" s="84"/>
      <c r="I718" s="83"/>
    </row>
    <row r="719" spans="1:9" s="82" customFormat="1" ht="26.5" customHeight="1">
      <c r="A719" s="89">
        <v>712</v>
      </c>
      <c r="B719" s="87" t="s">
        <v>11907</v>
      </c>
      <c r="C719" s="88" t="s">
        <v>11908</v>
      </c>
      <c r="D719" s="87" t="s">
        <v>11907</v>
      </c>
      <c r="E719" s="86" t="s">
        <v>11906</v>
      </c>
      <c r="F719" s="85" t="s">
        <v>11905</v>
      </c>
      <c r="G719" s="84"/>
      <c r="H719" s="84"/>
      <c r="I719" s="83"/>
    </row>
    <row r="720" spans="1:9" s="82" customFormat="1" ht="26.5" customHeight="1">
      <c r="A720" s="89">
        <v>713</v>
      </c>
      <c r="B720" s="87" t="s">
        <v>11904</v>
      </c>
      <c r="C720" s="88">
        <v>1860300354</v>
      </c>
      <c r="D720" s="87" t="s">
        <v>11904</v>
      </c>
      <c r="E720" s="86" t="s">
        <v>11903</v>
      </c>
      <c r="F720" s="85" t="s">
        <v>11902</v>
      </c>
      <c r="G720" s="84"/>
      <c r="H720" s="84"/>
      <c r="I720" s="83"/>
    </row>
    <row r="721" spans="1:9" s="82" customFormat="1" ht="26.5" customHeight="1">
      <c r="A721" s="89">
        <v>714</v>
      </c>
      <c r="B721" s="87" t="s">
        <v>11901</v>
      </c>
      <c r="C721" s="88">
        <v>2850200414</v>
      </c>
      <c r="D721" s="87" t="s">
        <v>11901</v>
      </c>
      <c r="E721" s="86" t="s">
        <v>11900</v>
      </c>
      <c r="F721" s="85" t="s">
        <v>11899</v>
      </c>
      <c r="G721" s="84"/>
      <c r="H721" s="84"/>
      <c r="I721" s="83"/>
    </row>
    <row r="722" spans="1:9" s="82" customFormat="1" ht="26.5" customHeight="1">
      <c r="A722" s="89">
        <v>715</v>
      </c>
      <c r="B722" s="87" t="s">
        <v>11897</v>
      </c>
      <c r="C722" s="88" t="s">
        <v>11898</v>
      </c>
      <c r="D722" s="87" t="s">
        <v>11897</v>
      </c>
      <c r="E722" s="86" t="s">
        <v>11896</v>
      </c>
      <c r="F722" s="85" t="s">
        <v>11895</v>
      </c>
      <c r="G722" s="84"/>
      <c r="H722" s="84"/>
      <c r="I722" s="83"/>
    </row>
    <row r="723" spans="1:9" s="82" customFormat="1" ht="26.5" customHeight="1">
      <c r="A723" s="89">
        <v>716</v>
      </c>
      <c r="B723" s="87" t="s">
        <v>11894</v>
      </c>
      <c r="C723" s="88">
        <v>1932300008</v>
      </c>
      <c r="D723" s="87" t="s">
        <v>11894</v>
      </c>
      <c r="E723" s="86" t="s">
        <v>11893</v>
      </c>
      <c r="F723" s="85" t="s">
        <v>11892</v>
      </c>
      <c r="G723" s="84"/>
      <c r="H723" s="84"/>
      <c r="I723" s="83"/>
    </row>
    <row r="724" spans="1:9" s="82" customFormat="1" ht="26.5" customHeight="1">
      <c r="A724" s="89">
        <v>717</v>
      </c>
      <c r="B724" s="87" t="s">
        <v>11891</v>
      </c>
      <c r="C724" s="88">
        <v>2941400271</v>
      </c>
      <c r="D724" s="87" t="s">
        <v>11891</v>
      </c>
      <c r="E724" s="86" t="s">
        <v>11890</v>
      </c>
      <c r="F724" s="85" t="s">
        <v>11889</v>
      </c>
      <c r="G724" s="84"/>
      <c r="H724" s="84"/>
      <c r="I724" s="83"/>
    </row>
    <row r="725" spans="1:9" s="82" customFormat="1" ht="26.5" customHeight="1">
      <c r="A725" s="89">
        <v>718</v>
      </c>
      <c r="B725" s="87" t="s">
        <v>11888</v>
      </c>
      <c r="C725" s="88">
        <v>2961200114</v>
      </c>
      <c r="D725" s="87" t="s">
        <v>11888</v>
      </c>
      <c r="E725" s="86" t="s">
        <v>11887</v>
      </c>
      <c r="F725" s="85" t="s">
        <v>11886</v>
      </c>
      <c r="G725" s="84"/>
      <c r="H725" s="84"/>
      <c r="I725" s="83"/>
    </row>
    <row r="726" spans="1:9" s="82" customFormat="1" ht="26.5" customHeight="1">
      <c r="A726" s="89">
        <v>719</v>
      </c>
      <c r="B726" s="87" t="s">
        <v>11884</v>
      </c>
      <c r="C726" s="88" t="s">
        <v>11885</v>
      </c>
      <c r="D726" s="87" t="s">
        <v>11884</v>
      </c>
      <c r="E726" s="86" t="s">
        <v>11883</v>
      </c>
      <c r="F726" s="85" t="s">
        <v>11882</v>
      </c>
      <c r="G726" s="84"/>
      <c r="H726" s="84"/>
      <c r="I726" s="83"/>
    </row>
    <row r="727" spans="1:9" s="82" customFormat="1" ht="26.5" customHeight="1">
      <c r="A727" s="89">
        <v>720</v>
      </c>
      <c r="B727" s="87" t="s">
        <v>11881</v>
      </c>
      <c r="C727" s="88">
        <v>1892100275</v>
      </c>
      <c r="D727" s="87" t="s">
        <v>11881</v>
      </c>
      <c r="E727" s="86" t="s">
        <v>11880</v>
      </c>
      <c r="F727" s="85" t="s">
        <v>11879</v>
      </c>
      <c r="G727" s="84"/>
      <c r="H727" s="84"/>
      <c r="I727" s="83"/>
    </row>
    <row r="728" spans="1:9" s="82" customFormat="1" ht="26.5" customHeight="1">
      <c r="A728" s="89">
        <v>721</v>
      </c>
      <c r="B728" s="87" t="s">
        <v>11878</v>
      </c>
      <c r="C728" s="88">
        <v>1921700137</v>
      </c>
      <c r="D728" s="87" t="s">
        <v>11878</v>
      </c>
      <c r="E728" s="86" t="s">
        <v>11877</v>
      </c>
      <c r="F728" s="85" t="s">
        <v>11876</v>
      </c>
      <c r="G728" s="84"/>
      <c r="H728" s="84"/>
      <c r="I728" s="83"/>
    </row>
    <row r="729" spans="1:9" s="82" customFormat="1" ht="26.5" customHeight="1">
      <c r="A729" s="89">
        <v>722</v>
      </c>
      <c r="B729" s="87" t="s">
        <v>11875</v>
      </c>
      <c r="C729" s="88">
        <v>2810800080</v>
      </c>
      <c r="D729" s="87" t="s">
        <v>11875</v>
      </c>
      <c r="E729" s="86" t="s">
        <v>11874</v>
      </c>
      <c r="F729" s="85" t="s">
        <v>11873</v>
      </c>
      <c r="G729" s="84"/>
      <c r="H729" s="84"/>
      <c r="I729" s="83"/>
    </row>
    <row r="730" spans="1:9" s="82" customFormat="1" ht="26.5" customHeight="1">
      <c r="A730" s="89">
        <v>723</v>
      </c>
      <c r="B730" s="87" t="s">
        <v>11871</v>
      </c>
      <c r="C730" s="88" t="s">
        <v>11872</v>
      </c>
      <c r="D730" s="87" t="s">
        <v>11871</v>
      </c>
      <c r="E730" s="86" t="s">
        <v>11870</v>
      </c>
      <c r="F730" s="85" t="s">
        <v>11869</v>
      </c>
      <c r="G730" s="84"/>
      <c r="H730" s="84"/>
      <c r="I730" s="83"/>
    </row>
    <row r="731" spans="1:9" s="82" customFormat="1" ht="26.5" customHeight="1">
      <c r="A731" s="89">
        <v>724</v>
      </c>
      <c r="B731" s="87" t="s">
        <v>11867</v>
      </c>
      <c r="C731" s="88" t="s">
        <v>11868</v>
      </c>
      <c r="D731" s="87" t="s">
        <v>11867</v>
      </c>
      <c r="E731" s="86" t="s">
        <v>11866</v>
      </c>
      <c r="F731" s="85" t="s">
        <v>11865</v>
      </c>
      <c r="G731" s="84"/>
      <c r="H731" s="84"/>
      <c r="I731" s="83"/>
    </row>
    <row r="732" spans="1:9" s="82" customFormat="1" ht="26.5" customHeight="1">
      <c r="A732" s="89">
        <v>725</v>
      </c>
      <c r="B732" s="87" t="s">
        <v>11863</v>
      </c>
      <c r="C732" s="88" t="s">
        <v>11864</v>
      </c>
      <c r="D732" s="87" t="s">
        <v>11863</v>
      </c>
      <c r="E732" s="86" t="s">
        <v>11862</v>
      </c>
      <c r="F732" s="85" t="s">
        <v>11861</v>
      </c>
      <c r="G732" s="84"/>
      <c r="H732" s="84"/>
      <c r="I732" s="83"/>
    </row>
    <row r="733" spans="1:9" s="82" customFormat="1" ht="26.5" customHeight="1">
      <c r="A733" s="89">
        <v>726</v>
      </c>
      <c r="B733" s="87" t="s">
        <v>11859</v>
      </c>
      <c r="C733" s="88" t="s">
        <v>11860</v>
      </c>
      <c r="D733" s="87" t="s">
        <v>11859</v>
      </c>
      <c r="E733" s="86" t="s">
        <v>11858</v>
      </c>
      <c r="F733" s="85" t="s">
        <v>11857</v>
      </c>
      <c r="G733" s="84"/>
      <c r="H733" s="84"/>
      <c r="I733" s="83"/>
    </row>
    <row r="734" spans="1:9" s="82" customFormat="1" ht="26.5" customHeight="1">
      <c r="A734" s="89">
        <v>727</v>
      </c>
      <c r="B734" s="87" t="s">
        <v>11856</v>
      </c>
      <c r="C734" s="88">
        <v>1832000002</v>
      </c>
      <c r="D734" s="87" t="s">
        <v>11856</v>
      </c>
      <c r="E734" s="86" t="s">
        <v>3773</v>
      </c>
      <c r="F734" s="85" t="s">
        <v>11855</v>
      </c>
      <c r="G734" s="84"/>
      <c r="H734" s="84"/>
      <c r="I734" s="83"/>
    </row>
    <row r="735" spans="1:9" s="82" customFormat="1" ht="26.5" customHeight="1">
      <c r="A735" s="89">
        <v>728</v>
      </c>
      <c r="B735" s="87" t="s">
        <v>11853</v>
      </c>
      <c r="C735" s="88" t="s">
        <v>11854</v>
      </c>
      <c r="D735" s="87" t="s">
        <v>11853</v>
      </c>
      <c r="E735" s="86" t="s">
        <v>11852</v>
      </c>
      <c r="F735" s="85" t="s">
        <v>11851</v>
      </c>
      <c r="G735" s="84"/>
      <c r="H735" s="84"/>
      <c r="I735" s="83"/>
    </row>
    <row r="736" spans="1:9" s="82" customFormat="1" ht="26.5" customHeight="1">
      <c r="A736" s="89">
        <v>729</v>
      </c>
      <c r="B736" s="87" t="s">
        <v>11849</v>
      </c>
      <c r="C736" s="88" t="s">
        <v>11850</v>
      </c>
      <c r="D736" s="87" t="s">
        <v>11849</v>
      </c>
      <c r="E736" s="86" t="s">
        <v>11848</v>
      </c>
      <c r="F736" s="85" t="s">
        <v>11847</v>
      </c>
      <c r="G736" s="84"/>
      <c r="H736" s="84"/>
      <c r="I736" s="83"/>
    </row>
    <row r="737" spans="1:9" s="82" customFormat="1" ht="26.5" customHeight="1">
      <c r="A737" s="89">
        <v>730</v>
      </c>
      <c r="B737" s="87" t="s">
        <v>11846</v>
      </c>
      <c r="C737" s="88">
        <v>1880700326</v>
      </c>
      <c r="D737" s="87" t="s">
        <v>11846</v>
      </c>
      <c r="E737" s="86" t="s">
        <v>11845</v>
      </c>
      <c r="F737" s="85" t="s">
        <v>11844</v>
      </c>
      <c r="G737" s="84"/>
      <c r="H737" s="84"/>
      <c r="I737" s="83"/>
    </row>
    <row r="738" spans="1:9" s="82" customFormat="1" ht="26.5" customHeight="1">
      <c r="A738" s="89">
        <v>731</v>
      </c>
      <c r="B738" s="87" t="s">
        <v>11843</v>
      </c>
      <c r="C738" s="88">
        <v>2961200113</v>
      </c>
      <c r="D738" s="87" t="s">
        <v>11843</v>
      </c>
      <c r="E738" s="86" t="s">
        <v>11842</v>
      </c>
      <c r="F738" s="85" t="s">
        <v>11841</v>
      </c>
      <c r="G738" s="84"/>
      <c r="H738" s="84"/>
      <c r="I738" s="83"/>
    </row>
    <row r="739" spans="1:9" s="82" customFormat="1" ht="26.5" customHeight="1">
      <c r="A739" s="89">
        <v>732</v>
      </c>
      <c r="B739" s="87" t="s">
        <v>11840</v>
      </c>
      <c r="C739" s="88">
        <v>2910200278</v>
      </c>
      <c r="D739" s="87" t="s">
        <v>11840</v>
      </c>
      <c r="E739" s="86" t="s">
        <v>11839</v>
      </c>
      <c r="F739" s="85" t="s">
        <v>11838</v>
      </c>
      <c r="G739" s="84"/>
      <c r="H739" s="84"/>
      <c r="I739" s="83"/>
    </row>
    <row r="740" spans="1:9" s="82" customFormat="1" ht="26.5" customHeight="1">
      <c r="A740" s="89">
        <v>733</v>
      </c>
      <c r="B740" s="87" t="s">
        <v>11837</v>
      </c>
      <c r="C740" s="88">
        <v>2920800292</v>
      </c>
      <c r="D740" s="87" t="s">
        <v>11837</v>
      </c>
      <c r="E740" s="86" t="s">
        <v>11836</v>
      </c>
      <c r="F740" s="85" t="s">
        <v>11835</v>
      </c>
      <c r="G740" s="84"/>
      <c r="H740" s="84"/>
      <c r="I740" s="83"/>
    </row>
    <row r="741" spans="1:9" s="82" customFormat="1" ht="26.5" customHeight="1">
      <c r="A741" s="89">
        <v>734</v>
      </c>
      <c r="B741" s="87" t="s">
        <v>11833</v>
      </c>
      <c r="C741" s="88" t="s">
        <v>11834</v>
      </c>
      <c r="D741" s="87" t="s">
        <v>11833</v>
      </c>
      <c r="E741" s="86" t="s">
        <v>11832</v>
      </c>
      <c r="F741" s="85" t="s">
        <v>11831</v>
      </c>
      <c r="G741" s="84"/>
      <c r="H741" s="84"/>
      <c r="I741" s="83"/>
    </row>
    <row r="742" spans="1:9" s="82" customFormat="1" ht="26.5" customHeight="1">
      <c r="A742" s="89">
        <v>735</v>
      </c>
      <c r="B742" s="87" t="s">
        <v>11830</v>
      </c>
      <c r="C742" s="88">
        <v>1882100403</v>
      </c>
      <c r="D742" s="87" t="s">
        <v>11830</v>
      </c>
      <c r="E742" s="86" t="s">
        <v>11829</v>
      </c>
      <c r="F742" s="85" t="s">
        <v>11828</v>
      </c>
      <c r="G742" s="84"/>
      <c r="H742" s="84"/>
      <c r="I742" s="83"/>
    </row>
    <row r="743" spans="1:9" s="82" customFormat="1" ht="26.5" customHeight="1">
      <c r="A743" s="89">
        <v>736</v>
      </c>
      <c r="B743" s="87" t="s">
        <v>11827</v>
      </c>
      <c r="C743" s="88">
        <v>2902100445</v>
      </c>
      <c r="D743" s="87" t="s">
        <v>11827</v>
      </c>
      <c r="E743" s="86" t="s">
        <v>11826</v>
      </c>
      <c r="F743" s="85" t="s">
        <v>11825</v>
      </c>
      <c r="G743" s="84"/>
      <c r="H743" s="84"/>
      <c r="I743" s="83"/>
    </row>
    <row r="744" spans="1:9" s="82" customFormat="1" ht="26.5" customHeight="1">
      <c r="A744" s="89">
        <v>737</v>
      </c>
      <c r="B744" s="87" t="s">
        <v>11824</v>
      </c>
      <c r="C744" s="88">
        <v>1750700008</v>
      </c>
      <c r="D744" s="87" t="s">
        <v>11824</v>
      </c>
      <c r="E744" s="86" t="s">
        <v>11823</v>
      </c>
      <c r="F744" s="85" t="s">
        <v>11822</v>
      </c>
      <c r="G744" s="84"/>
      <c r="H744" s="84"/>
      <c r="I744" s="83"/>
    </row>
    <row r="745" spans="1:9" s="82" customFormat="1" ht="26.5" customHeight="1">
      <c r="A745" s="89">
        <v>738</v>
      </c>
      <c r="B745" s="87" t="s">
        <v>11821</v>
      </c>
      <c r="C745" s="88">
        <v>2831200250</v>
      </c>
      <c r="D745" s="87" t="s">
        <v>11821</v>
      </c>
      <c r="E745" s="86" t="s">
        <v>11820</v>
      </c>
      <c r="F745" s="85" t="s">
        <v>11819</v>
      </c>
      <c r="G745" s="84"/>
      <c r="H745" s="84"/>
      <c r="I745" s="83"/>
    </row>
    <row r="746" spans="1:9" s="82" customFormat="1" ht="26.5" customHeight="1">
      <c r="A746" s="89">
        <v>739</v>
      </c>
      <c r="B746" s="87" t="s">
        <v>11818</v>
      </c>
      <c r="C746" s="88">
        <v>2990800086</v>
      </c>
      <c r="D746" s="87" t="s">
        <v>11818</v>
      </c>
      <c r="E746" s="86" t="s">
        <v>11817</v>
      </c>
      <c r="F746" s="85" t="s">
        <v>11816</v>
      </c>
      <c r="G746" s="84"/>
      <c r="H746" s="84"/>
      <c r="I746" s="83"/>
    </row>
    <row r="747" spans="1:9" s="82" customFormat="1" ht="26.5" customHeight="1">
      <c r="A747" s="89">
        <v>740</v>
      </c>
      <c r="B747" s="87" t="s">
        <v>11815</v>
      </c>
      <c r="C747" s="88">
        <v>1811200692</v>
      </c>
      <c r="D747" s="87" t="s">
        <v>11815</v>
      </c>
      <c r="E747" s="86" t="s">
        <v>11814</v>
      </c>
      <c r="F747" s="85" t="s">
        <v>11813</v>
      </c>
      <c r="G747" s="84"/>
      <c r="H747" s="84"/>
      <c r="I747" s="83"/>
    </row>
    <row r="748" spans="1:9" s="82" customFormat="1" ht="26.5" customHeight="1">
      <c r="A748" s="89">
        <v>741</v>
      </c>
      <c r="B748" s="87" t="s">
        <v>11812</v>
      </c>
      <c r="C748" s="88">
        <v>1842100582</v>
      </c>
      <c r="D748" s="87" t="s">
        <v>11812</v>
      </c>
      <c r="E748" s="86" t="s">
        <v>11811</v>
      </c>
      <c r="F748" s="85" t="s">
        <v>11810</v>
      </c>
      <c r="G748" s="84"/>
      <c r="H748" s="84"/>
      <c r="I748" s="83"/>
    </row>
    <row r="749" spans="1:9" s="82" customFormat="1" ht="26.5" customHeight="1">
      <c r="A749" s="89">
        <v>742</v>
      </c>
      <c r="B749" s="87" t="s">
        <v>11809</v>
      </c>
      <c r="C749" s="88">
        <v>1911000106</v>
      </c>
      <c r="D749" s="87" t="s">
        <v>11809</v>
      </c>
      <c r="E749" s="86" t="s">
        <v>11808</v>
      </c>
      <c r="F749" s="85" t="s">
        <v>11807</v>
      </c>
      <c r="G749" s="84"/>
      <c r="H749" s="84"/>
      <c r="I749" s="83"/>
    </row>
    <row r="750" spans="1:9" s="82" customFormat="1" ht="26.5" customHeight="1">
      <c r="A750" s="89">
        <v>743</v>
      </c>
      <c r="B750" s="87" t="s">
        <v>11806</v>
      </c>
      <c r="C750" s="88">
        <v>1940200154</v>
      </c>
      <c r="D750" s="87" t="s">
        <v>11806</v>
      </c>
      <c r="E750" s="86" t="s">
        <v>11805</v>
      </c>
      <c r="F750" s="85" t="s">
        <v>11804</v>
      </c>
      <c r="G750" s="84"/>
      <c r="H750" s="84"/>
      <c r="I750" s="83"/>
    </row>
    <row r="751" spans="1:9" s="82" customFormat="1" ht="26.5" customHeight="1">
      <c r="A751" s="89">
        <v>744</v>
      </c>
      <c r="B751" s="87" t="s">
        <v>11803</v>
      </c>
      <c r="C751" s="88">
        <v>1951200416</v>
      </c>
      <c r="D751" s="87" t="s">
        <v>11803</v>
      </c>
      <c r="E751" s="86" t="s">
        <v>11802</v>
      </c>
      <c r="F751" s="85" t="s">
        <v>11801</v>
      </c>
      <c r="G751" s="84"/>
      <c r="H751" s="84"/>
      <c r="I751" s="83"/>
    </row>
    <row r="752" spans="1:9" s="82" customFormat="1" ht="26.5" customHeight="1">
      <c r="A752" s="89">
        <v>745</v>
      </c>
      <c r="B752" s="87" t="s">
        <v>11800</v>
      </c>
      <c r="C752" s="88">
        <v>2960800222</v>
      </c>
      <c r="D752" s="87" t="s">
        <v>11800</v>
      </c>
      <c r="E752" s="86" t="s">
        <v>11799</v>
      </c>
      <c r="F752" s="85" t="s">
        <v>11798</v>
      </c>
      <c r="G752" s="84"/>
      <c r="H752" s="84"/>
      <c r="I752" s="83"/>
    </row>
    <row r="753" spans="1:9" s="82" customFormat="1" ht="26.5" customHeight="1">
      <c r="A753" s="89">
        <v>746</v>
      </c>
      <c r="B753" s="87" t="s">
        <v>11797</v>
      </c>
      <c r="C753" s="88">
        <v>1971200065</v>
      </c>
      <c r="D753" s="87" t="s">
        <v>11797</v>
      </c>
      <c r="E753" s="86" t="s">
        <v>11796</v>
      </c>
      <c r="F753" s="85" t="s">
        <v>11795</v>
      </c>
      <c r="G753" s="84"/>
      <c r="H753" s="84"/>
      <c r="I753" s="83"/>
    </row>
    <row r="754" spans="1:9" s="82" customFormat="1" ht="26.5" customHeight="1">
      <c r="A754" s="89">
        <v>747</v>
      </c>
      <c r="B754" s="87" t="s">
        <v>11794</v>
      </c>
      <c r="C754" s="88">
        <v>2941000093</v>
      </c>
      <c r="D754" s="87" t="s">
        <v>11794</v>
      </c>
      <c r="E754" s="86" t="s">
        <v>11793</v>
      </c>
      <c r="F754" s="85">
        <v>290000078768</v>
      </c>
      <c r="G754" s="84"/>
      <c r="H754" s="84"/>
      <c r="I754" s="83"/>
    </row>
    <row r="755" spans="1:9" s="82" customFormat="1" ht="26.5" customHeight="1">
      <c r="A755" s="89">
        <v>748</v>
      </c>
      <c r="B755" s="87" t="s">
        <v>11791</v>
      </c>
      <c r="C755" s="88" t="s">
        <v>11792</v>
      </c>
      <c r="D755" s="87" t="s">
        <v>11791</v>
      </c>
      <c r="E755" s="86" t="s">
        <v>11790</v>
      </c>
      <c r="F755" s="85" t="s">
        <v>11789</v>
      </c>
      <c r="G755" s="84"/>
      <c r="H755" s="84"/>
      <c r="I755" s="83"/>
    </row>
    <row r="756" spans="1:9" s="82" customFormat="1" ht="26.5" customHeight="1">
      <c r="A756" s="89">
        <v>749</v>
      </c>
      <c r="B756" s="87" t="s">
        <v>11788</v>
      </c>
      <c r="C756" s="88">
        <v>1912100329</v>
      </c>
      <c r="D756" s="87" t="s">
        <v>11788</v>
      </c>
      <c r="E756" s="86" t="s">
        <v>11787</v>
      </c>
      <c r="F756" s="85" t="s">
        <v>11786</v>
      </c>
      <c r="G756" s="84"/>
      <c r="H756" s="84"/>
      <c r="I756" s="83"/>
    </row>
    <row r="757" spans="1:9" s="82" customFormat="1" ht="26.5" customHeight="1">
      <c r="A757" s="89">
        <v>750</v>
      </c>
      <c r="B757" s="87" t="s">
        <v>11785</v>
      </c>
      <c r="C757" s="88">
        <v>1941200156</v>
      </c>
      <c r="D757" s="87" t="s">
        <v>11785</v>
      </c>
      <c r="E757" s="86" t="s">
        <v>11784</v>
      </c>
      <c r="F757" s="85" t="s">
        <v>11783</v>
      </c>
      <c r="G757" s="84"/>
      <c r="H757" s="84"/>
      <c r="I757" s="83"/>
    </row>
    <row r="758" spans="1:9" s="82" customFormat="1" ht="26.5" customHeight="1">
      <c r="A758" s="89">
        <v>751</v>
      </c>
      <c r="B758" s="87" t="s">
        <v>11782</v>
      </c>
      <c r="C758" s="88">
        <v>1892100144</v>
      </c>
      <c r="D758" s="87" t="s">
        <v>11782</v>
      </c>
      <c r="E758" s="86" t="s">
        <v>11781</v>
      </c>
      <c r="F758" s="85" t="s">
        <v>11780</v>
      </c>
      <c r="G758" s="84"/>
      <c r="H758" s="84"/>
      <c r="I758" s="83"/>
    </row>
    <row r="759" spans="1:9" s="82" customFormat="1" ht="26.5" customHeight="1">
      <c r="A759" s="89">
        <v>752</v>
      </c>
      <c r="B759" s="87" t="s">
        <v>11778</v>
      </c>
      <c r="C759" s="88" t="s">
        <v>11779</v>
      </c>
      <c r="D759" s="87" t="s">
        <v>11778</v>
      </c>
      <c r="E759" s="86" t="s">
        <v>11777</v>
      </c>
      <c r="F759" s="85" t="s">
        <v>11776</v>
      </c>
      <c r="G759" s="84"/>
      <c r="H759" s="84"/>
      <c r="I759" s="83"/>
    </row>
    <row r="760" spans="1:9" s="82" customFormat="1" ht="26.5" customHeight="1">
      <c r="A760" s="89">
        <v>753</v>
      </c>
      <c r="B760" s="87" t="s">
        <v>11774</v>
      </c>
      <c r="C760" s="88" t="s">
        <v>11775</v>
      </c>
      <c r="D760" s="87" t="s">
        <v>11774</v>
      </c>
      <c r="E760" s="86" t="s">
        <v>11773</v>
      </c>
      <c r="F760" s="85" t="s">
        <v>11772</v>
      </c>
      <c r="G760" s="84"/>
      <c r="H760" s="84"/>
      <c r="I760" s="83"/>
    </row>
    <row r="761" spans="1:9" s="82" customFormat="1" ht="26.5" customHeight="1">
      <c r="A761" s="89">
        <v>754</v>
      </c>
      <c r="B761" s="87" t="s">
        <v>11770</v>
      </c>
      <c r="C761" s="88" t="s">
        <v>11771</v>
      </c>
      <c r="D761" s="87" t="s">
        <v>11770</v>
      </c>
      <c r="E761" s="86" t="s">
        <v>11769</v>
      </c>
      <c r="F761" s="85" t="s">
        <v>11768</v>
      </c>
      <c r="G761" s="84"/>
      <c r="H761" s="84"/>
      <c r="I761" s="83"/>
    </row>
    <row r="762" spans="1:9" s="82" customFormat="1" ht="26.5" customHeight="1">
      <c r="A762" s="89">
        <v>755</v>
      </c>
      <c r="B762" s="87" t="s">
        <v>11767</v>
      </c>
      <c r="C762" s="88">
        <v>1900300377</v>
      </c>
      <c r="D762" s="87" t="s">
        <v>11767</v>
      </c>
      <c r="E762" s="86" t="s">
        <v>11766</v>
      </c>
      <c r="F762" s="85" t="s">
        <v>11765</v>
      </c>
      <c r="G762" s="84"/>
      <c r="H762" s="84"/>
      <c r="I762" s="83"/>
    </row>
    <row r="763" spans="1:9" s="82" customFormat="1" ht="26.5" customHeight="1">
      <c r="A763" s="89">
        <v>756</v>
      </c>
      <c r="B763" s="87" t="s">
        <v>11764</v>
      </c>
      <c r="C763" s="88">
        <v>1792100411</v>
      </c>
      <c r="D763" s="87" t="s">
        <v>11764</v>
      </c>
      <c r="E763" s="86" t="s">
        <v>11763</v>
      </c>
      <c r="F763" s="85" t="s">
        <v>11762</v>
      </c>
      <c r="G763" s="84"/>
      <c r="H763" s="84"/>
      <c r="I763" s="83"/>
    </row>
    <row r="764" spans="1:9" s="82" customFormat="1" ht="26.5" customHeight="1">
      <c r="A764" s="89">
        <v>757</v>
      </c>
      <c r="B764" s="87" t="s">
        <v>11761</v>
      </c>
      <c r="C764" s="88">
        <v>1912100380</v>
      </c>
      <c r="D764" s="87" t="s">
        <v>11761</v>
      </c>
      <c r="E764" s="86" t="s">
        <v>11760</v>
      </c>
      <c r="F764" s="85" t="s">
        <v>11759</v>
      </c>
      <c r="G764" s="84"/>
      <c r="H764" s="84"/>
      <c r="I764" s="83"/>
    </row>
    <row r="765" spans="1:9" s="82" customFormat="1" ht="26.5" customHeight="1">
      <c r="A765" s="89">
        <v>758</v>
      </c>
      <c r="B765" s="87" t="s">
        <v>11757</v>
      </c>
      <c r="C765" s="88" t="s">
        <v>11758</v>
      </c>
      <c r="D765" s="87" t="s">
        <v>11757</v>
      </c>
      <c r="E765" s="86" t="s">
        <v>11756</v>
      </c>
      <c r="F765" s="85" t="s">
        <v>11755</v>
      </c>
      <c r="G765" s="84"/>
      <c r="H765" s="84"/>
      <c r="I765" s="83"/>
    </row>
    <row r="766" spans="1:9" s="82" customFormat="1" ht="26.5" customHeight="1">
      <c r="A766" s="89">
        <v>759</v>
      </c>
      <c r="B766" s="87" t="s">
        <v>11754</v>
      </c>
      <c r="C766" s="88">
        <v>1880300336</v>
      </c>
      <c r="D766" s="87" t="s">
        <v>11754</v>
      </c>
      <c r="E766" s="86" t="s">
        <v>11753</v>
      </c>
      <c r="F766" s="85" t="s">
        <v>11752</v>
      </c>
      <c r="G766" s="84"/>
      <c r="H766" s="84"/>
      <c r="I766" s="83"/>
    </row>
    <row r="767" spans="1:9" s="82" customFormat="1" ht="26.5" customHeight="1">
      <c r="A767" s="89">
        <v>760</v>
      </c>
      <c r="B767" s="87" t="s">
        <v>11750</v>
      </c>
      <c r="C767" s="88" t="s">
        <v>11751</v>
      </c>
      <c r="D767" s="87" t="s">
        <v>11750</v>
      </c>
      <c r="E767" s="86" t="s">
        <v>11749</v>
      </c>
      <c r="F767" s="85" t="s">
        <v>11748</v>
      </c>
      <c r="G767" s="84"/>
      <c r="H767" s="84"/>
      <c r="I767" s="83"/>
    </row>
    <row r="768" spans="1:9" s="82" customFormat="1" ht="26.5" customHeight="1">
      <c r="A768" s="89">
        <v>761</v>
      </c>
      <c r="B768" s="87" t="s">
        <v>11747</v>
      </c>
      <c r="C768" s="88">
        <v>2930700088</v>
      </c>
      <c r="D768" s="87" t="s">
        <v>11747</v>
      </c>
      <c r="E768" s="86" t="s">
        <v>11746</v>
      </c>
      <c r="F768" s="85" t="s">
        <v>11745</v>
      </c>
      <c r="G768" s="84"/>
      <c r="H768" s="84"/>
      <c r="I768" s="83"/>
    </row>
    <row r="769" spans="1:9" s="82" customFormat="1" ht="26.5" customHeight="1">
      <c r="A769" s="89">
        <v>762</v>
      </c>
      <c r="B769" s="87" t="s">
        <v>11743</v>
      </c>
      <c r="C769" s="88" t="s">
        <v>11744</v>
      </c>
      <c r="D769" s="87" t="s">
        <v>11743</v>
      </c>
      <c r="E769" s="86" t="s">
        <v>11742</v>
      </c>
      <c r="F769" s="85" t="s">
        <v>11741</v>
      </c>
      <c r="G769" s="84"/>
      <c r="H769" s="84"/>
      <c r="I769" s="83"/>
    </row>
    <row r="770" spans="1:9" s="82" customFormat="1" ht="26.5" customHeight="1">
      <c r="A770" s="89">
        <v>763</v>
      </c>
      <c r="B770" s="87" t="s">
        <v>11740</v>
      </c>
      <c r="C770" s="88">
        <v>1810800479</v>
      </c>
      <c r="D770" s="87" t="s">
        <v>11740</v>
      </c>
      <c r="E770" s="86" t="s">
        <v>11739</v>
      </c>
      <c r="F770" s="85" t="s">
        <v>11738</v>
      </c>
      <c r="G770" s="84"/>
      <c r="H770" s="84"/>
      <c r="I770" s="83"/>
    </row>
    <row r="771" spans="1:9" s="82" customFormat="1" ht="26.5" customHeight="1">
      <c r="A771" s="89">
        <v>764</v>
      </c>
      <c r="B771" s="87" t="s">
        <v>11736</v>
      </c>
      <c r="C771" s="88" t="s">
        <v>11737</v>
      </c>
      <c r="D771" s="87" t="s">
        <v>11736</v>
      </c>
      <c r="E771" s="86" t="s">
        <v>11735</v>
      </c>
      <c r="F771" s="85" t="s">
        <v>11734</v>
      </c>
      <c r="G771" s="84"/>
      <c r="H771" s="84"/>
      <c r="I771" s="83"/>
    </row>
    <row r="772" spans="1:9" s="82" customFormat="1" ht="26.5" customHeight="1">
      <c r="A772" s="89">
        <v>765</v>
      </c>
      <c r="B772" s="87" t="s">
        <v>11732</v>
      </c>
      <c r="C772" s="88" t="s">
        <v>11733</v>
      </c>
      <c r="D772" s="87" t="s">
        <v>11732</v>
      </c>
      <c r="E772" s="86" t="s">
        <v>11731</v>
      </c>
      <c r="F772" s="85" t="s">
        <v>11730</v>
      </c>
      <c r="G772" s="84"/>
      <c r="H772" s="84"/>
      <c r="I772" s="83"/>
    </row>
    <row r="773" spans="1:9" s="82" customFormat="1" ht="26.5" customHeight="1">
      <c r="A773" s="89">
        <v>766</v>
      </c>
      <c r="B773" s="87" t="s">
        <v>11729</v>
      </c>
      <c r="C773" s="88">
        <v>1941200214</v>
      </c>
      <c r="D773" s="87" t="s">
        <v>11729</v>
      </c>
      <c r="E773" s="86" t="s">
        <v>11728</v>
      </c>
      <c r="F773" s="85" t="s">
        <v>11727</v>
      </c>
      <c r="G773" s="84"/>
      <c r="H773" s="84"/>
      <c r="I773" s="83"/>
    </row>
    <row r="774" spans="1:9" s="82" customFormat="1" ht="26.5" customHeight="1">
      <c r="A774" s="89">
        <v>767</v>
      </c>
      <c r="B774" s="87" t="s">
        <v>11725</v>
      </c>
      <c r="C774" s="88" t="s">
        <v>11726</v>
      </c>
      <c r="D774" s="87" t="s">
        <v>11725</v>
      </c>
      <c r="E774" s="86" t="s">
        <v>11724</v>
      </c>
      <c r="F774" s="85" t="s">
        <v>11723</v>
      </c>
      <c r="G774" s="84"/>
      <c r="H774" s="84"/>
      <c r="I774" s="83"/>
    </row>
    <row r="775" spans="1:9" s="82" customFormat="1" ht="26.5" customHeight="1">
      <c r="A775" s="89">
        <v>768</v>
      </c>
      <c r="B775" s="87" t="s">
        <v>11721</v>
      </c>
      <c r="C775" s="88" t="s">
        <v>11722</v>
      </c>
      <c r="D775" s="87" t="s">
        <v>11721</v>
      </c>
      <c r="E775" s="86" t="s">
        <v>11720</v>
      </c>
      <c r="F775" s="85" t="s">
        <v>11719</v>
      </c>
      <c r="G775" s="84"/>
      <c r="H775" s="84"/>
      <c r="I775" s="83"/>
    </row>
    <row r="776" spans="1:9" s="82" customFormat="1" ht="26.5" customHeight="1">
      <c r="A776" s="89">
        <v>769</v>
      </c>
      <c r="B776" s="87" t="s">
        <v>11718</v>
      </c>
      <c r="C776" s="88">
        <v>1882100571</v>
      </c>
      <c r="D776" s="87" t="s">
        <v>11718</v>
      </c>
      <c r="E776" s="86" t="s">
        <v>11717</v>
      </c>
      <c r="F776" s="85" t="s">
        <v>11716</v>
      </c>
      <c r="G776" s="84"/>
      <c r="H776" s="84"/>
      <c r="I776" s="83"/>
    </row>
    <row r="777" spans="1:9" s="82" customFormat="1" ht="26.5" customHeight="1">
      <c r="A777" s="89">
        <v>770</v>
      </c>
      <c r="B777" s="87" t="s">
        <v>11714</v>
      </c>
      <c r="C777" s="88" t="s">
        <v>11715</v>
      </c>
      <c r="D777" s="87" t="s">
        <v>11714</v>
      </c>
      <c r="E777" s="86" t="s">
        <v>11713</v>
      </c>
      <c r="F777" s="85" t="s">
        <v>11712</v>
      </c>
      <c r="G777" s="84"/>
      <c r="H777" s="84"/>
      <c r="I777" s="83"/>
    </row>
    <row r="778" spans="1:9" s="82" customFormat="1" ht="26.5" customHeight="1">
      <c r="A778" s="89">
        <v>771</v>
      </c>
      <c r="B778" s="87" t="s">
        <v>11710</v>
      </c>
      <c r="C778" s="88" t="s">
        <v>11711</v>
      </c>
      <c r="D778" s="87" t="s">
        <v>11710</v>
      </c>
      <c r="E778" s="86" t="s">
        <v>11709</v>
      </c>
      <c r="F778" s="85" t="s">
        <v>11708</v>
      </c>
      <c r="G778" s="84"/>
      <c r="H778" s="84"/>
      <c r="I778" s="83"/>
    </row>
    <row r="779" spans="1:9" s="82" customFormat="1" ht="26.5" customHeight="1">
      <c r="A779" s="89">
        <v>772</v>
      </c>
      <c r="B779" s="87" t="s">
        <v>11706</v>
      </c>
      <c r="C779" s="88" t="s">
        <v>11707</v>
      </c>
      <c r="D779" s="87" t="s">
        <v>11706</v>
      </c>
      <c r="E779" s="86" t="s">
        <v>11705</v>
      </c>
      <c r="F779" s="85" t="s">
        <v>11704</v>
      </c>
      <c r="G779" s="84"/>
      <c r="H779" s="84"/>
      <c r="I779" s="83"/>
    </row>
    <row r="780" spans="1:9" s="82" customFormat="1" ht="26.5" customHeight="1">
      <c r="A780" s="89">
        <v>773</v>
      </c>
      <c r="B780" s="87" t="s">
        <v>11703</v>
      </c>
      <c r="C780" s="88">
        <v>2892100372</v>
      </c>
      <c r="D780" s="87" t="s">
        <v>11703</v>
      </c>
      <c r="E780" s="86" t="s">
        <v>11702</v>
      </c>
      <c r="F780" s="85" t="s">
        <v>11701</v>
      </c>
      <c r="G780" s="84"/>
      <c r="H780" s="84"/>
      <c r="I780" s="83"/>
    </row>
    <row r="781" spans="1:9" s="82" customFormat="1" ht="26.5" customHeight="1">
      <c r="A781" s="89">
        <v>774</v>
      </c>
      <c r="B781" s="87" t="s">
        <v>11699</v>
      </c>
      <c r="C781" s="88" t="s">
        <v>11700</v>
      </c>
      <c r="D781" s="87" t="s">
        <v>11699</v>
      </c>
      <c r="E781" s="86" t="s">
        <v>11698</v>
      </c>
      <c r="F781" s="85" t="s">
        <v>11697</v>
      </c>
      <c r="G781" s="84"/>
      <c r="H781" s="84"/>
      <c r="I781" s="83"/>
    </row>
    <row r="782" spans="1:9" s="82" customFormat="1" ht="26.5" customHeight="1">
      <c r="A782" s="89">
        <v>775</v>
      </c>
      <c r="B782" s="87" t="s">
        <v>11696</v>
      </c>
      <c r="C782" s="88">
        <v>1941200155</v>
      </c>
      <c r="D782" s="87" t="s">
        <v>11696</v>
      </c>
      <c r="E782" s="86" t="s">
        <v>11695</v>
      </c>
      <c r="F782" s="85" t="s">
        <v>11694</v>
      </c>
      <c r="G782" s="84"/>
      <c r="H782" s="84"/>
      <c r="I782" s="83"/>
    </row>
    <row r="783" spans="1:9" s="82" customFormat="1" ht="26.5" customHeight="1">
      <c r="A783" s="89">
        <v>776</v>
      </c>
      <c r="B783" s="87" t="s">
        <v>11692</v>
      </c>
      <c r="C783" s="88" t="s">
        <v>11693</v>
      </c>
      <c r="D783" s="87" t="s">
        <v>11692</v>
      </c>
      <c r="E783" s="86" t="s">
        <v>11691</v>
      </c>
      <c r="F783" s="85" t="s">
        <v>11690</v>
      </c>
      <c r="G783" s="84"/>
      <c r="H783" s="84"/>
      <c r="I783" s="83"/>
    </row>
    <row r="784" spans="1:9" s="82" customFormat="1" ht="26.5" customHeight="1">
      <c r="A784" s="89">
        <v>777</v>
      </c>
      <c r="B784" s="87" t="s">
        <v>11688</v>
      </c>
      <c r="C784" s="88" t="s">
        <v>11689</v>
      </c>
      <c r="D784" s="87" t="s">
        <v>11688</v>
      </c>
      <c r="E784" s="86" t="s">
        <v>11687</v>
      </c>
      <c r="F784" s="85" t="s">
        <v>11686</v>
      </c>
      <c r="G784" s="84"/>
      <c r="H784" s="84"/>
      <c r="I784" s="83"/>
    </row>
    <row r="785" spans="1:9" s="82" customFormat="1" ht="26.5" customHeight="1">
      <c r="A785" s="89">
        <v>778</v>
      </c>
      <c r="B785" s="87" t="s">
        <v>11685</v>
      </c>
      <c r="C785" s="88">
        <v>1880400175</v>
      </c>
      <c r="D785" s="87" t="s">
        <v>11685</v>
      </c>
      <c r="E785" s="86" t="s">
        <v>11684</v>
      </c>
      <c r="F785" s="85" t="s">
        <v>11683</v>
      </c>
      <c r="G785" s="84"/>
      <c r="H785" s="84"/>
      <c r="I785" s="83"/>
    </row>
    <row r="786" spans="1:9" s="82" customFormat="1" ht="26.5" customHeight="1">
      <c r="A786" s="89">
        <v>779</v>
      </c>
      <c r="B786" s="87" t="s">
        <v>11682</v>
      </c>
      <c r="C786" s="88">
        <v>2890600189</v>
      </c>
      <c r="D786" s="87" t="s">
        <v>11682</v>
      </c>
      <c r="E786" s="86" t="s">
        <v>11681</v>
      </c>
      <c r="F786" s="85" t="s">
        <v>11680</v>
      </c>
      <c r="G786" s="84"/>
      <c r="H786" s="84"/>
      <c r="I786" s="83"/>
    </row>
    <row r="787" spans="1:9" s="82" customFormat="1" ht="26.5" customHeight="1">
      <c r="A787" s="89">
        <v>780</v>
      </c>
      <c r="B787" s="87" t="s">
        <v>11678</v>
      </c>
      <c r="C787" s="88" t="s">
        <v>11679</v>
      </c>
      <c r="D787" s="87" t="s">
        <v>11678</v>
      </c>
      <c r="E787" s="86" t="s">
        <v>11677</v>
      </c>
      <c r="F787" s="85" t="s">
        <v>11676</v>
      </c>
      <c r="G787" s="84"/>
      <c r="H787" s="84"/>
      <c r="I787" s="83"/>
    </row>
    <row r="788" spans="1:9" s="82" customFormat="1" ht="26.5" customHeight="1">
      <c r="A788" s="89">
        <v>781</v>
      </c>
      <c r="B788" s="87" t="s">
        <v>11674</v>
      </c>
      <c r="C788" s="88" t="s">
        <v>11675</v>
      </c>
      <c r="D788" s="87" t="s">
        <v>11674</v>
      </c>
      <c r="E788" s="86" t="s">
        <v>11673</v>
      </c>
      <c r="F788" s="85" t="s">
        <v>11672</v>
      </c>
      <c r="G788" s="84"/>
      <c r="H788" s="84"/>
      <c r="I788" s="83"/>
    </row>
    <row r="789" spans="1:9" s="82" customFormat="1" ht="26.5" customHeight="1">
      <c r="A789" s="89">
        <v>782</v>
      </c>
      <c r="B789" s="87" t="s">
        <v>11670</v>
      </c>
      <c r="C789" s="88" t="s">
        <v>11671</v>
      </c>
      <c r="D789" s="87" t="s">
        <v>11670</v>
      </c>
      <c r="E789" s="86" t="s">
        <v>11669</v>
      </c>
      <c r="F789" s="85" t="s">
        <v>11668</v>
      </c>
      <c r="G789" s="84"/>
      <c r="H789" s="84"/>
      <c r="I789" s="83"/>
    </row>
    <row r="790" spans="1:9" s="82" customFormat="1" ht="26.5" customHeight="1">
      <c r="A790" s="89">
        <v>783</v>
      </c>
      <c r="B790" s="87" t="s">
        <v>11666</v>
      </c>
      <c r="C790" s="88" t="s">
        <v>11667</v>
      </c>
      <c r="D790" s="87" t="s">
        <v>11666</v>
      </c>
      <c r="E790" s="86" t="s">
        <v>11665</v>
      </c>
      <c r="F790" s="85" t="s">
        <v>11664</v>
      </c>
      <c r="G790" s="84"/>
      <c r="H790" s="84"/>
      <c r="I790" s="83"/>
    </row>
    <row r="791" spans="1:9" s="82" customFormat="1" ht="26.5" customHeight="1">
      <c r="A791" s="89">
        <v>784</v>
      </c>
      <c r="B791" s="87" t="s">
        <v>11662</v>
      </c>
      <c r="C791" s="88" t="s">
        <v>11663</v>
      </c>
      <c r="D791" s="87" t="s">
        <v>11662</v>
      </c>
      <c r="E791" s="86" t="s">
        <v>11661</v>
      </c>
      <c r="F791" s="85" t="s">
        <v>11660</v>
      </c>
      <c r="G791" s="84"/>
      <c r="H791" s="84"/>
      <c r="I791" s="83"/>
    </row>
    <row r="792" spans="1:9" s="82" customFormat="1" ht="26.5" customHeight="1">
      <c r="A792" s="89">
        <v>785</v>
      </c>
      <c r="B792" s="87" t="s">
        <v>11658</v>
      </c>
      <c r="C792" s="88" t="s">
        <v>11659</v>
      </c>
      <c r="D792" s="87" t="s">
        <v>11658</v>
      </c>
      <c r="E792" s="86" t="s">
        <v>11657</v>
      </c>
      <c r="F792" s="85" t="s">
        <v>11656</v>
      </c>
      <c r="G792" s="84"/>
      <c r="H792" s="84"/>
      <c r="I792" s="83"/>
    </row>
    <row r="793" spans="1:9" s="82" customFormat="1" ht="26.5" customHeight="1">
      <c r="A793" s="89">
        <v>786</v>
      </c>
      <c r="B793" s="87" t="s">
        <v>11654</v>
      </c>
      <c r="C793" s="88" t="s">
        <v>11655</v>
      </c>
      <c r="D793" s="87" t="s">
        <v>11654</v>
      </c>
      <c r="E793" s="86" t="s">
        <v>11653</v>
      </c>
      <c r="F793" s="85" t="s">
        <v>11652</v>
      </c>
      <c r="G793" s="84"/>
      <c r="H793" s="84"/>
      <c r="I793" s="83"/>
    </row>
    <row r="794" spans="1:9" s="82" customFormat="1" ht="26.5" customHeight="1">
      <c r="A794" s="89">
        <v>787</v>
      </c>
      <c r="B794" s="87" t="s">
        <v>11651</v>
      </c>
      <c r="C794" s="88">
        <v>1831500108</v>
      </c>
      <c r="D794" s="87" t="s">
        <v>11651</v>
      </c>
      <c r="E794" s="86" t="s">
        <v>11650</v>
      </c>
      <c r="F794" s="85" t="s">
        <v>11649</v>
      </c>
      <c r="G794" s="84"/>
      <c r="H794" s="84"/>
      <c r="I794" s="83"/>
    </row>
    <row r="795" spans="1:9" s="82" customFormat="1" ht="26.5" customHeight="1">
      <c r="A795" s="89">
        <v>788</v>
      </c>
      <c r="B795" s="87" t="s">
        <v>11647</v>
      </c>
      <c r="C795" s="88" t="s">
        <v>11648</v>
      </c>
      <c r="D795" s="87" t="s">
        <v>11647</v>
      </c>
      <c r="E795" s="86" t="s">
        <v>11646</v>
      </c>
      <c r="F795" s="85" t="s">
        <v>11645</v>
      </c>
      <c r="G795" s="84"/>
      <c r="H795" s="84"/>
      <c r="I795" s="83"/>
    </row>
    <row r="796" spans="1:9" s="82" customFormat="1" ht="26.5" customHeight="1">
      <c r="A796" s="89">
        <v>789</v>
      </c>
      <c r="B796" s="87" t="s">
        <v>11643</v>
      </c>
      <c r="C796" s="88" t="s">
        <v>11644</v>
      </c>
      <c r="D796" s="87" t="s">
        <v>11643</v>
      </c>
      <c r="E796" s="86" t="s">
        <v>11642</v>
      </c>
      <c r="F796" s="85" t="s">
        <v>11641</v>
      </c>
      <c r="G796" s="84"/>
      <c r="H796" s="84"/>
      <c r="I796" s="83"/>
    </row>
    <row r="797" spans="1:9" s="82" customFormat="1" ht="26.5" customHeight="1">
      <c r="A797" s="89">
        <v>790</v>
      </c>
      <c r="B797" s="87" t="s">
        <v>11639</v>
      </c>
      <c r="C797" s="88" t="s">
        <v>11640</v>
      </c>
      <c r="D797" s="87" t="s">
        <v>11639</v>
      </c>
      <c r="E797" s="86" t="s">
        <v>11638</v>
      </c>
      <c r="F797" s="85" t="s">
        <v>11637</v>
      </c>
      <c r="G797" s="84"/>
      <c r="H797" s="84"/>
      <c r="I797" s="83"/>
    </row>
    <row r="798" spans="1:9" s="82" customFormat="1" ht="26.5" customHeight="1">
      <c r="A798" s="89">
        <v>791</v>
      </c>
      <c r="B798" s="87" t="s">
        <v>11635</v>
      </c>
      <c r="C798" s="88" t="s">
        <v>11636</v>
      </c>
      <c r="D798" s="87" t="s">
        <v>11635</v>
      </c>
      <c r="E798" s="86" t="s">
        <v>11634</v>
      </c>
      <c r="F798" s="85" t="s">
        <v>11633</v>
      </c>
      <c r="G798" s="84"/>
      <c r="H798" s="84"/>
      <c r="I798" s="83"/>
    </row>
    <row r="799" spans="1:9" s="82" customFormat="1" ht="26.5" customHeight="1">
      <c r="A799" s="89">
        <v>792</v>
      </c>
      <c r="B799" s="87" t="s">
        <v>11632</v>
      </c>
      <c r="C799" s="88">
        <v>1911200076</v>
      </c>
      <c r="D799" s="87" t="s">
        <v>11632</v>
      </c>
      <c r="E799" s="86" t="s">
        <v>11631</v>
      </c>
      <c r="F799" s="85" t="s">
        <v>11630</v>
      </c>
      <c r="G799" s="84"/>
      <c r="H799" s="84"/>
      <c r="I799" s="83"/>
    </row>
    <row r="800" spans="1:9" s="82" customFormat="1" ht="26.5" customHeight="1">
      <c r="A800" s="89">
        <v>793</v>
      </c>
      <c r="B800" s="87" t="s">
        <v>11628</v>
      </c>
      <c r="C800" s="88" t="s">
        <v>11629</v>
      </c>
      <c r="D800" s="87" t="s">
        <v>11628</v>
      </c>
      <c r="E800" s="86" t="s">
        <v>11627</v>
      </c>
      <c r="F800" s="85" t="s">
        <v>11626</v>
      </c>
      <c r="G800" s="84"/>
      <c r="H800" s="84"/>
      <c r="I800" s="83"/>
    </row>
    <row r="801" spans="1:9" s="82" customFormat="1" ht="26.5" customHeight="1">
      <c r="A801" s="89">
        <v>794</v>
      </c>
      <c r="B801" s="87" t="s">
        <v>11625</v>
      </c>
      <c r="C801" s="88">
        <v>2910600168</v>
      </c>
      <c r="D801" s="87" t="s">
        <v>11625</v>
      </c>
      <c r="E801" s="86" t="s">
        <v>11624</v>
      </c>
      <c r="F801" s="85" t="s">
        <v>11623</v>
      </c>
      <c r="G801" s="84"/>
      <c r="H801" s="84"/>
      <c r="I801" s="83"/>
    </row>
    <row r="802" spans="1:9" s="82" customFormat="1" ht="26.5" customHeight="1">
      <c r="A802" s="89">
        <v>795</v>
      </c>
      <c r="B802" s="87" t="s">
        <v>11621</v>
      </c>
      <c r="C802" s="88" t="s">
        <v>11622</v>
      </c>
      <c r="D802" s="87" t="s">
        <v>11621</v>
      </c>
      <c r="E802" s="86" t="s">
        <v>11620</v>
      </c>
      <c r="F802" s="85" t="s">
        <v>11619</v>
      </c>
      <c r="G802" s="84"/>
      <c r="H802" s="84"/>
      <c r="I802" s="83"/>
    </row>
    <row r="803" spans="1:9" s="82" customFormat="1" ht="26.5" customHeight="1">
      <c r="A803" s="89">
        <v>796</v>
      </c>
      <c r="B803" s="87" t="s">
        <v>11618</v>
      </c>
      <c r="C803" s="88">
        <v>1930700208</v>
      </c>
      <c r="D803" s="87" t="s">
        <v>11618</v>
      </c>
      <c r="E803" s="86" t="s">
        <v>11617</v>
      </c>
      <c r="F803" s="85" t="s">
        <v>11616</v>
      </c>
      <c r="G803" s="84"/>
      <c r="H803" s="84"/>
      <c r="I803" s="83"/>
    </row>
    <row r="804" spans="1:9" s="82" customFormat="1" ht="26.5" customHeight="1">
      <c r="A804" s="89">
        <v>797</v>
      </c>
      <c r="B804" s="87" t="s">
        <v>11615</v>
      </c>
      <c r="C804" s="88">
        <v>2881000155</v>
      </c>
      <c r="D804" s="87" t="s">
        <v>11615</v>
      </c>
      <c r="E804" s="86" t="s">
        <v>11614</v>
      </c>
      <c r="F804" s="85" t="s">
        <v>11613</v>
      </c>
      <c r="G804" s="84"/>
      <c r="H804" s="84"/>
      <c r="I804" s="83"/>
    </row>
    <row r="805" spans="1:9" s="82" customFormat="1" ht="26.5" customHeight="1">
      <c r="A805" s="89">
        <v>798</v>
      </c>
      <c r="B805" s="87" t="s">
        <v>11612</v>
      </c>
      <c r="C805" s="88">
        <v>1921200095</v>
      </c>
      <c r="D805" s="87" t="s">
        <v>11612</v>
      </c>
      <c r="E805" s="86" t="s">
        <v>11611</v>
      </c>
      <c r="F805" s="85" t="s">
        <v>11610</v>
      </c>
      <c r="G805" s="84"/>
      <c r="H805" s="84"/>
      <c r="I805" s="83"/>
    </row>
    <row r="806" spans="1:9" s="82" customFormat="1" ht="26.5" customHeight="1">
      <c r="A806" s="89">
        <v>799</v>
      </c>
      <c r="B806" s="87" t="s">
        <v>11608</v>
      </c>
      <c r="C806" s="88" t="s">
        <v>11609</v>
      </c>
      <c r="D806" s="87" t="s">
        <v>11608</v>
      </c>
      <c r="E806" s="86" t="s">
        <v>11607</v>
      </c>
      <c r="F806" s="85" t="s">
        <v>11606</v>
      </c>
      <c r="G806" s="84"/>
      <c r="H806" s="84"/>
      <c r="I806" s="83"/>
    </row>
    <row r="807" spans="1:9" s="82" customFormat="1" ht="26.5" customHeight="1">
      <c r="A807" s="89">
        <v>800</v>
      </c>
      <c r="B807" s="87" t="s">
        <v>11604</v>
      </c>
      <c r="C807" s="88" t="s">
        <v>11605</v>
      </c>
      <c r="D807" s="87" t="s">
        <v>11604</v>
      </c>
      <c r="E807" s="86" t="s">
        <v>11603</v>
      </c>
      <c r="F807" s="85" t="s">
        <v>11602</v>
      </c>
      <c r="G807" s="84"/>
      <c r="H807" s="84"/>
      <c r="I807" s="83"/>
    </row>
    <row r="808" spans="1:9" s="82" customFormat="1" ht="26.5" customHeight="1">
      <c r="A808" s="89">
        <v>801</v>
      </c>
      <c r="B808" s="87" t="s">
        <v>14421</v>
      </c>
      <c r="C808" s="88">
        <v>1901400222</v>
      </c>
      <c r="D808" s="87" t="s">
        <v>10176</v>
      </c>
      <c r="E808" s="86" t="s">
        <v>11601</v>
      </c>
      <c r="F808" s="85" t="s">
        <v>11600</v>
      </c>
      <c r="G808" s="84"/>
      <c r="H808" s="84"/>
      <c r="I808" s="83"/>
    </row>
    <row r="809" spans="1:9" s="82" customFormat="1" ht="26.5" customHeight="1">
      <c r="A809" s="89">
        <v>802</v>
      </c>
      <c r="B809" s="87" t="s">
        <v>11599</v>
      </c>
      <c r="C809" s="88">
        <v>2980100092</v>
      </c>
      <c r="D809" s="87" t="s">
        <v>11599</v>
      </c>
      <c r="E809" s="86" t="s">
        <v>11598</v>
      </c>
      <c r="F809" s="85" t="s">
        <v>11597</v>
      </c>
      <c r="G809" s="84"/>
      <c r="H809" s="84"/>
      <c r="I809" s="83"/>
    </row>
    <row r="810" spans="1:9" s="82" customFormat="1" ht="26.5" customHeight="1">
      <c r="A810" s="89">
        <v>803</v>
      </c>
      <c r="B810" s="87" t="s">
        <v>11595</v>
      </c>
      <c r="C810" s="88" t="s">
        <v>11596</v>
      </c>
      <c r="D810" s="87" t="s">
        <v>11595</v>
      </c>
      <c r="E810" s="86" t="s">
        <v>11594</v>
      </c>
      <c r="F810" s="85" t="s">
        <v>11593</v>
      </c>
      <c r="G810" s="84"/>
      <c r="H810" s="84"/>
      <c r="I810" s="83"/>
    </row>
    <row r="811" spans="1:9" s="82" customFormat="1" ht="26.5" customHeight="1">
      <c r="A811" s="89">
        <v>804</v>
      </c>
      <c r="B811" s="87" t="s">
        <v>11591</v>
      </c>
      <c r="C811" s="88" t="s">
        <v>11592</v>
      </c>
      <c r="D811" s="87" t="s">
        <v>11591</v>
      </c>
      <c r="E811" s="86" t="s">
        <v>11590</v>
      </c>
      <c r="F811" s="85" t="s">
        <v>11589</v>
      </c>
      <c r="G811" s="84"/>
      <c r="H811" s="84"/>
      <c r="I811" s="83"/>
    </row>
    <row r="812" spans="1:9" s="82" customFormat="1" ht="26.5" customHeight="1">
      <c r="A812" s="89">
        <v>805</v>
      </c>
      <c r="B812" s="87" t="s">
        <v>11587</v>
      </c>
      <c r="C812" s="88" t="s">
        <v>11588</v>
      </c>
      <c r="D812" s="87" t="s">
        <v>11587</v>
      </c>
      <c r="E812" s="86" t="s">
        <v>11586</v>
      </c>
      <c r="F812" s="85" t="s">
        <v>11585</v>
      </c>
      <c r="G812" s="84"/>
      <c r="H812" s="84"/>
      <c r="I812" s="83"/>
    </row>
    <row r="813" spans="1:9" s="82" customFormat="1" ht="26.5" customHeight="1">
      <c r="A813" s="89">
        <v>806</v>
      </c>
      <c r="B813" s="87" t="s">
        <v>11583</v>
      </c>
      <c r="C813" s="88" t="s">
        <v>11584</v>
      </c>
      <c r="D813" s="87" t="s">
        <v>11583</v>
      </c>
      <c r="E813" s="86" t="s">
        <v>11582</v>
      </c>
      <c r="F813" s="85" t="s">
        <v>11581</v>
      </c>
      <c r="G813" s="84"/>
      <c r="H813" s="84"/>
      <c r="I813" s="83"/>
    </row>
    <row r="814" spans="1:9" s="82" customFormat="1" ht="26.5" customHeight="1">
      <c r="A814" s="89">
        <v>807</v>
      </c>
      <c r="B814" s="87" t="s">
        <v>11580</v>
      </c>
      <c r="C814" s="88">
        <v>1911200370</v>
      </c>
      <c r="D814" s="87" t="s">
        <v>11580</v>
      </c>
      <c r="E814" s="86" t="s">
        <v>11579</v>
      </c>
      <c r="F814" s="85" t="s">
        <v>11578</v>
      </c>
      <c r="G814" s="84"/>
      <c r="H814" s="84"/>
      <c r="I814" s="83"/>
    </row>
    <row r="815" spans="1:9" s="82" customFormat="1" ht="26.5" customHeight="1">
      <c r="A815" s="89">
        <v>808</v>
      </c>
      <c r="B815" s="87" t="s">
        <v>11577</v>
      </c>
      <c r="C815" s="88">
        <v>1972100092</v>
      </c>
      <c r="D815" s="87" t="s">
        <v>11577</v>
      </c>
      <c r="E815" s="86" t="s">
        <v>11576</v>
      </c>
      <c r="F815" s="85" t="s">
        <v>11575</v>
      </c>
      <c r="G815" s="84"/>
      <c r="H815" s="84"/>
      <c r="I815" s="83"/>
    </row>
    <row r="816" spans="1:9" s="82" customFormat="1" ht="26.5" customHeight="1">
      <c r="A816" s="89">
        <v>809</v>
      </c>
      <c r="B816" s="87" t="s">
        <v>11574</v>
      </c>
      <c r="C816" s="88">
        <v>2970700105</v>
      </c>
      <c r="D816" s="87" t="s">
        <v>11574</v>
      </c>
      <c r="E816" s="86" t="s">
        <v>11573</v>
      </c>
      <c r="F816" s="85" t="s">
        <v>11572</v>
      </c>
      <c r="G816" s="84"/>
      <c r="H816" s="84"/>
      <c r="I816" s="83"/>
    </row>
    <row r="817" spans="1:9" s="82" customFormat="1" ht="26.5" customHeight="1">
      <c r="A817" s="89">
        <v>810</v>
      </c>
      <c r="B817" s="87" t="s">
        <v>11571</v>
      </c>
      <c r="C817" s="88">
        <v>1920300337</v>
      </c>
      <c r="D817" s="87" t="s">
        <v>11571</v>
      </c>
      <c r="E817" s="86" t="s">
        <v>11570</v>
      </c>
      <c r="F817" s="85">
        <v>240000409098</v>
      </c>
      <c r="G817" s="84"/>
      <c r="H817" s="84"/>
      <c r="I817" s="83"/>
    </row>
    <row r="818" spans="1:9" s="82" customFormat="1" ht="26.5" customHeight="1">
      <c r="A818" s="89">
        <v>811</v>
      </c>
      <c r="B818" s="87" t="s">
        <v>11569</v>
      </c>
      <c r="C818" s="88">
        <v>2911400158</v>
      </c>
      <c r="D818" s="87" t="s">
        <v>11569</v>
      </c>
      <c r="E818" s="86" t="s">
        <v>11568</v>
      </c>
      <c r="F818" s="85" t="s">
        <v>11567</v>
      </c>
      <c r="G818" s="84"/>
      <c r="H818" s="84"/>
      <c r="I818" s="83"/>
    </row>
    <row r="819" spans="1:9" s="82" customFormat="1" ht="26.5" customHeight="1">
      <c r="A819" s="89">
        <v>812</v>
      </c>
      <c r="B819" s="87" t="s">
        <v>11566</v>
      </c>
      <c r="C819" s="88">
        <v>1882100756</v>
      </c>
      <c r="D819" s="87" t="s">
        <v>11566</v>
      </c>
      <c r="E819" s="86" t="s">
        <v>11565</v>
      </c>
      <c r="F819" s="85">
        <v>670000070675</v>
      </c>
      <c r="G819" s="84"/>
      <c r="H819" s="84"/>
      <c r="I819" s="83"/>
    </row>
    <row r="820" spans="1:9" s="82" customFormat="1" ht="26.5" customHeight="1">
      <c r="A820" s="89">
        <v>813</v>
      </c>
      <c r="B820" s="87" t="s">
        <v>11564</v>
      </c>
      <c r="C820" s="88">
        <v>1960100106</v>
      </c>
      <c r="D820" s="87" t="s">
        <v>11564</v>
      </c>
      <c r="E820" s="86" t="s">
        <v>11563</v>
      </c>
      <c r="F820" s="85">
        <v>670000070446</v>
      </c>
      <c r="G820" s="84"/>
      <c r="H820" s="84"/>
      <c r="I820" s="83"/>
    </row>
    <row r="821" spans="1:9" s="82" customFormat="1" ht="26.5" customHeight="1">
      <c r="A821" s="89">
        <v>814</v>
      </c>
      <c r="B821" s="87" t="s">
        <v>11562</v>
      </c>
      <c r="C821" s="88">
        <v>2911200294</v>
      </c>
      <c r="D821" s="87" t="s">
        <v>11562</v>
      </c>
      <c r="E821" s="86" t="s">
        <v>11561</v>
      </c>
      <c r="F821" s="85" t="s">
        <v>11560</v>
      </c>
      <c r="G821" s="84"/>
      <c r="H821" s="84"/>
      <c r="I821" s="83"/>
    </row>
    <row r="822" spans="1:9" s="82" customFormat="1" ht="26.5" customHeight="1">
      <c r="A822" s="89">
        <v>815</v>
      </c>
      <c r="B822" s="87" t="s">
        <v>11558</v>
      </c>
      <c r="C822" s="88" t="s">
        <v>11559</v>
      </c>
      <c r="D822" s="87" t="s">
        <v>11558</v>
      </c>
      <c r="E822" s="86" t="s">
        <v>11557</v>
      </c>
      <c r="F822" s="85" t="s">
        <v>11556</v>
      </c>
      <c r="G822" s="84"/>
      <c r="H822" s="84"/>
      <c r="I822" s="83"/>
    </row>
    <row r="823" spans="1:9" s="82" customFormat="1" ht="26.5" customHeight="1">
      <c r="A823" s="89">
        <v>816</v>
      </c>
      <c r="B823" s="87" t="s">
        <v>11554</v>
      </c>
      <c r="C823" s="88" t="s">
        <v>11555</v>
      </c>
      <c r="D823" s="87" t="s">
        <v>11554</v>
      </c>
      <c r="E823" s="86" t="s">
        <v>11553</v>
      </c>
      <c r="F823" s="85" t="s">
        <v>11552</v>
      </c>
      <c r="G823" s="84"/>
      <c r="H823" s="84"/>
      <c r="I823" s="83"/>
    </row>
    <row r="824" spans="1:9" s="82" customFormat="1" ht="26.5" customHeight="1">
      <c r="A824" s="89">
        <v>817</v>
      </c>
      <c r="B824" s="87" t="s">
        <v>11550</v>
      </c>
      <c r="C824" s="88" t="s">
        <v>11551</v>
      </c>
      <c r="D824" s="87" t="s">
        <v>11550</v>
      </c>
      <c r="E824" s="86" t="s">
        <v>11549</v>
      </c>
      <c r="F824" s="85" t="s">
        <v>11548</v>
      </c>
      <c r="G824" s="84"/>
      <c r="H824" s="84"/>
      <c r="I824" s="83"/>
    </row>
    <row r="825" spans="1:9" s="82" customFormat="1" ht="26.5" customHeight="1">
      <c r="A825" s="89">
        <v>818</v>
      </c>
      <c r="B825" s="87" t="s">
        <v>11546</v>
      </c>
      <c r="C825" s="88" t="s">
        <v>11547</v>
      </c>
      <c r="D825" s="87" t="s">
        <v>11546</v>
      </c>
      <c r="E825" s="86" t="s">
        <v>11545</v>
      </c>
      <c r="F825" s="85" t="s">
        <v>11544</v>
      </c>
      <c r="G825" s="84"/>
      <c r="H825" s="84"/>
      <c r="I825" s="83"/>
    </row>
    <row r="826" spans="1:9" s="82" customFormat="1" ht="26.5" customHeight="1">
      <c r="A826" s="89">
        <v>819</v>
      </c>
      <c r="B826" s="87" t="s">
        <v>11543</v>
      </c>
      <c r="C826" s="88">
        <v>2871200386</v>
      </c>
      <c r="D826" s="87" t="s">
        <v>11543</v>
      </c>
      <c r="E826" s="86" t="s">
        <v>11542</v>
      </c>
      <c r="F826" s="85" t="s">
        <v>11541</v>
      </c>
      <c r="G826" s="84"/>
      <c r="H826" s="84"/>
      <c r="I826" s="83"/>
    </row>
    <row r="827" spans="1:9" s="82" customFormat="1" ht="26.5" customHeight="1">
      <c r="A827" s="89">
        <v>820</v>
      </c>
      <c r="B827" s="87" t="s">
        <v>11539</v>
      </c>
      <c r="C827" s="88" t="s">
        <v>11540</v>
      </c>
      <c r="D827" s="87" t="s">
        <v>11539</v>
      </c>
      <c r="E827" s="86" t="s">
        <v>11538</v>
      </c>
      <c r="F827" s="85" t="s">
        <v>11537</v>
      </c>
      <c r="G827" s="84"/>
      <c r="H827" s="84"/>
      <c r="I827" s="83"/>
    </row>
    <row r="828" spans="1:9" s="82" customFormat="1" ht="26.5" customHeight="1">
      <c r="A828" s="89">
        <v>821</v>
      </c>
      <c r="B828" s="87" t="s">
        <v>11535</v>
      </c>
      <c r="C828" s="88" t="s">
        <v>11536</v>
      </c>
      <c r="D828" s="87" t="s">
        <v>11535</v>
      </c>
      <c r="E828" s="86" t="s">
        <v>11534</v>
      </c>
      <c r="F828" s="85" t="s">
        <v>11533</v>
      </c>
      <c r="G828" s="84"/>
      <c r="H828" s="84"/>
      <c r="I828" s="83"/>
    </row>
    <row r="829" spans="1:9" s="82" customFormat="1" ht="26.5" customHeight="1">
      <c r="A829" s="89">
        <v>822</v>
      </c>
      <c r="B829" s="87" t="s">
        <v>11531</v>
      </c>
      <c r="C829" s="88" t="s">
        <v>11532</v>
      </c>
      <c r="D829" s="87" t="s">
        <v>11531</v>
      </c>
      <c r="E829" s="86" t="s">
        <v>11530</v>
      </c>
      <c r="F829" s="85" t="s">
        <v>11529</v>
      </c>
      <c r="G829" s="84"/>
      <c r="H829" s="84"/>
      <c r="I829" s="83"/>
    </row>
    <row r="830" spans="1:9" s="82" customFormat="1" ht="26.5" customHeight="1">
      <c r="A830" s="89">
        <v>823</v>
      </c>
      <c r="B830" s="87" t="s">
        <v>11527</v>
      </c>
      <c r="C830" s="88" t="s">
        <v>11528</v>
      </c>
      <c r="D830" s="87" t="s">
        <v>11527</v>
      </c>
      <c r="E830" s="86" t="s">
        <v>11526</v>
      </c>
      <c r="F830" s="85" t="s">
        <v>11525</v>
      </c>
      <c r="G830" s="84"/>
      <c r="H830" s="84"/>
      <c r="I830" s="83"/>
    </row>
    <row r="831" spans="1:9" s="82" customFormat="1" ht="26.5" customHeight="1">
      <c r="A831" s="89">
        <v>824</v>
      </c>
      <c r="B831" s="87" t="s">
        <v>11523</v>
      </c>
      <c r="C831" s="88" t="s">
        <v>11524</v>
      </c>
      <c r="D831" s="87" t="s">
        <v>11523</v>
      </c>
      <c r="E831" s="86" t="s">
        <v>11522</v>
      </c>
      <c r="F831" s="85" t="s">
        <v>11521</v>
      </c>
      <c r="G831" s="84"/>
      <c r="H831" s="84"/>
      <c r="I831" s="83"/>
    </row>
    <row r="832" spans="1:9" s="82" customFormat="1" ht="26.5" customHeight="1">
      <c r="A832" s="89">
        <v>825</v>
      </c>
      <c r="B832" s="87" t="s">
        <v>11519</v>
      </c>
      <c r="C832" s="88" t="s">
        <v>11520</v>
      </c>
      <c r="D832" s="87" t="s">
        <v>11519</v>
      </c>
      <c r="E832" s="86" t="s">
        <v>11518</v>
      </c>
      <c r="F832" s="85" t="s">
        <v>11517</v>
      </c>
      <c r="G832" s="84"/>
      <c r="H832" s="84"/>
      <c r="I832" s="83"/>
    </row>
    <row r="833" spans="1:9" s="82" customFormat="1" ht="26.5" customHeight="1">
      <c r="A833" s="89">
        <v>826</v>
      </c>
      <c r="B833" s="87" t="s">
        <v>11515</v>
      </c>
      <c r="C833" s="88" t="s">
        <v>11516</v>
      </c>
      <c r="D833" s="87" t="s">
        <v>11515</v>
      </c>
      <c r="E833" s="86" t="s">
        <v>11514</v>
      </c>
      <c r="F833" s="85" t="s">
        <v>11513</v>
      </c>
      <c r="G833" s="84"/>
      <c r="H833" s="84"/>
      <c r="I833" s="83"/>
    </row>
    <row r="834" spans="1:9" s="82" customFormat="1" ht="26.5" customHeight="1">
      <c r="A834" s="89">
        <v>827</v>
      </c>
      <c r="B834" s="87" t="s">
        <v>11512</v>
      </c>
      <c r="C834" s="88">
        <v>1831200010</v>
      </c>
      <c r="D834" s="87" t="s">
        <v>11512</v>
      </c>
      <c r="E834" s="86" t="s">
        <v>11511</v>
      </c>
      <c r="F834" s="85" t="s">
        <v>11510</v>
      </c>
      <c r="G834" s="84"/>
      <c r="H834" s="84"/>
      <c r="I834" s="83"/>
    </row>
    <row r="835" spans="1:9" s="82" customFormat="1" ht="26.5" customHeight="1">
      <c r="A835" s="89">
        <v>828</v>
      </c>
      <c r="B835" s="87" t="s">
        <v>11509</v>
      </c>
      <c r="C835" s="88">
        <v>1790608888</v>
      </c>
      <c r="D835" s="87" t="s">
        <v>11509</v>
      </c>
      <c r="E835" s="86" t="s">
        <v>11508</v>
      </c>
      <c r="F835" s="85" t="s">
        <v>11507</v>
      </c>
      <c r="G835" s="84"/>
      <c r="H835" s="84"/>
      <c r="I835" s="83"/>
    </row>
    <row r="836" spans="1:9" s="82" customFormat="1" ht="26.5" customHeight="1">
      <c r="A836" s="89">
        <v>829</v>
      </c>
      <c r="B836" s="87" t="s">
        <v>11506</v>
      </c>
      <c r="C836" s="88">
        <v>2922100354</v>
      </c>
      <c r="D836" s="87" t="s">
        <v>11506</v>
      </c>
      <c r="E836" s="86" t="s">
        <v>11505</v>
      </c>
      <c r="F836" s="85" t="s">
        <v>11504</v>
      </c>
      <c r="G836" s="84"/>
      <c r="H836" s="84"/>
      <c r="I836" s="83"/>
    </row>
    <row r="837" spans="1:9" s="82" customFormat="1" ht="26.5" customHeight="1">
      <c r="A837" s="89">
        <v>830</v>
      </c>
      <c r="B837" s="87" t="s">
        <v>11503</v>
      </c>
      <c r="C837" s="88">
        <v>2910800212</v>
      </c>
      <c r="D837" s="87" t="s">
        <v>11503</v>
      </c>
      <c r="E837" s="86" t="s">
        <v>11502</v>
      </c>
      <c r="F837" s="85" t="s">
        <v>11501</v>
      </c>
      <c r="G837" s="84"/>
      <c r="H837" s="84"/>
      <c r="I837" s="83"/>
    </row>
    <row r="838" spans="1:9" s="82" customFormat="1" ht="26.5" customHeight="1">
      <c r="A838" s="89">
        <v>831</v>
      </c>
      <c r="B838" s="87" t="s">
        <v>11500</v>
      </c>
      <c r="C838" s="88">
        <v>1931200337</v>
      </c>
      <c r="D838" s="87" t="s">
        <v>11500</v>
      </c>
      <c r="E838" s="86" t="s">
        <v>11499</v>
      </c>
      <c r="F838" s="85" t="s">
        <v>11498</v>
      </c>
      <c r="G838" s="84"/>
      <c r="H838" s="84"/>
      <c r="I838" s="83"/>
    </row>
    <row r="839" spans="1:9" s="82" customFormat="1" ht="26.5" customHeight="1">
      <c r="A839" s="89">
        <v>832</v>
      </c>
      <c r="B839" s="87" t="s">
        <v>11497</v>
      </c>
      <c r="C839" s="88">
        <v>1880400163</v>
      </c>
      <c r="D839" s="87" t="s">
        <v>11497</v>
      </c>
      <c r="E839" s="86" t="s">
        <v>11496</v>
      </c>
      <c r="F839" s="85" t="s">
        <v>11495</v>
      </c>
      <c r="G839" s="84"/>
      <c r="H839" s="84"/>
      <c r="I839" s="83"/>
    </row>
    <row r="840" spans="1:9" s="82" customFormat="1" ht="26.5" customHeight="1">
      <c r="A840" s="89">
        <v>833</v>
      </c>
      <c r="B840" s="87" t="s">
        <v>11494</v>
      </c>
      <c r="C840" s="88">
        <v>1880800272</v>
      </c>
      <c r="D840" s="87" t="s">
        <v>11494</v>
      </c>
      <c r="E840" s="86" t="s">
        <v>11493</v>
      </c>
      <c r="F840" s="85" t="s">
        <v>11492</v>
      </c>
      <c r="G840" s="84"/>
      <c r="H840" s="84"/>
      <c r="I840" s="83"/>
    </row>
    <row r="841" spans="1:9" s="82" customFormat="1" ht="26.5" customHeight="1">
      <c r="A841" s="89">
        <v>834</v>
      </c>
      <c r="B841" s="87" t="s">
        <v>11490</v>
      </c>
      <c r="C841" s="88" t="s">
        <v>11491</v>
      </c>
      <c r="D841" s="87" t="s">
        <v>11490</v>
      </c>
      <c r="E841" s="86" t="s">
        <v>11489</v>
      </c>
      <c r="F841" s="85" t="s">
        <v>11488</v>
      </c>
      <c r="G841" s="84"/>
      <c r="H841" s="84"/>
      <c r="I841" s="83"/>
    </row>
    <row r="842" spans="1:9" s="82" customFormat="1" ht="26.5" customHeight="1">
      <c r="A842" s="89">
        <v>835</v>
      </c>
      <c r="B842" s="87" t="s">
        <v>11486</v>
      </c>
      <c r="C842" s="88" t="s">
        <v>11487</v>
      </c>
      <c r="D842" s="87" t="s">
        <v>11486</v>
      </c>
      <c r="E842" s="86" t="s">
        <v>11485</v>
      </c>
      <c r="F842" s="85" t="s">
        <v>11484</v>
      </c>
      <c r="G842" s="84"/>
      <c r="H842" s="84"/>
      <c r="I842" s="83"/>
    </row>
    <row r="843" spans="1:9" s="82" customFormat="1" ht="26.5" customHeight="1">
      <c r="A843" s="89">
        <v>836</v>
      </c>
      <c r="B843" s="87" t="s">
        <v>11482</v>
      </c>
      <c r="C843" s="88" t="s">
        <v>11483</v>
      </c>
      <c r="D843" s="87" t="s">
        <v>11482</v>
      </c>
      <c r="E843" s="86" t="s">
        <v>11481</v>
      </c>
      <c r="F843" s="85" t="s">
        <v>11480</v>
      </c>
      <c r="G843" s="84"/>
      <c r="H843" s="84"/>
      <c r="I843" s="83"/>
    </row>
    <row r="844" spans="1:9" s="82" customFormat="1" ht="26.5" customHeight="1">
      <c r="A844" s="89">
        <v>837</v>
      </c>
      <c r="B844" s="87" t="s">
        <v>11478</v>
      </c>
      <c r="C844" s="88" t="s">
        <v>11479</v>
      </c>
      <c r="D844" s="87" t="s">
        <v>11478</v>
      </c>
      <c r="E844" s="86" t="s">
        <v>11477</v>
      </c>
      <c r="F844" s="85" t="s">
        <v>11476</v>
      </c>
      <c r="G844" s="84"/>
      <c r="H844" s="84"/>
      <c r="I844" s="83"/>
    </row>
    <row r="845" spans="1:9" s="82" customFormat="1" ht="26.5" customHeight="1">
      <c r="A845" s="89">
        <v>838</v>
      </c>
      <c r="B845" s="87" t="s">
        <v>11475</v>
      </c>
      <c r="C845" s="88">
        <v>1800800439</v>
      </c>
      <c r="D845" s="87" t="s">
        <v>11475</v>
      </c>
      <c r="E845" s="86" t="s">
        <v>11474</v>
      </c>
      <c r="F845" s="85" t="s">
        <v>11473</v>
      </c>
      <c r="G845" s="84"/>
      <c r="H845" s="84"/>
      <c r="I845" s="83"/>
    </row>
    <row r="846" spans="1:9" s="82" customFormat="1" ht="26.5" customHeight="1">
      <c r="A846" s="89">
        <v>839</v>
      </c>
      <c r="B846" s="87" t="s">
        <v>11472</v>
      </c>
      <c r="C846" s="88">
        <v>2931400189</v>
      </c>
      <c r="D846" s="87" t="s">
        <v>11472</v>
      </c>
      <c r="E846" s="86" t="s">
        <v>11471</v>
      </c>
      <c r="F846" s="85" t="s">
        <v>11470</v>
      </c>
      <c r="G846" s="84"/>
      <c r="H846" s="84"/>
      <c r="I846" s="83"/>
    </row>
    <row r="847" spans="1:9" s="82" customFormat="1" ht="26.5" customHeight="1">
      <c r="A847" s="89">
        <v>840</v>
      </c>
      <c r="B847" s="87" t="s">
        <v>11468</v>
      </c>
      <c r="C847" s="88" t="s">
        <v>11469</v>
      </c>
      <c r="D847" s="87" t="s">
        <v>11468</v>
      </c>
      <c r="E847" s="86" t="s">
        <v>11467</v>
      </c>
      <c r="F847" s="85" t="s">
        <v>11466</v>
      </c>
      <c r="G847" s="84"/>
      <c r="H847" s="84"/>
      <c r="I847" s="83"/>
    </row>
    <row r="848" spans="1:9" s="82" customFormat="1" ht="26.5" customHeight="1">
      <c r="A848" s="89">
        <v>841</v>
      </c>
      <c r="B848" s="87" t="s">
        <v>11465</v>
      </c>
      <c r="C848" s="88">
        <v>2900300399</v>
      </c>
      <c r="D848" s="87" t="s">
        <v>11465</v>
      </c>
      <c r="E848" s="86" t="s">
        <v>11464</v>
      </c>
      <c r="F848" s="85" t="s">
        <v>11463</v>
      </c>
      <c r="G848" s="84"/>
      <c r="H848" s="84"/>
      <c r="I848" s="83"/>
    </row>
    <row r="849" spans="1:9" s="82" customFormat="1" ht="26.5" customHeight="1">
      <c r="A849" s="89">
        <v>842</v>
      </c>
      <c r="B849" s="87" t="s">
        <v>11462</v>
      </c>
      <c r="C849" s="88">
        <v>2921200117</v>
      </c>
      <c r="D849" s="87" t="s">
        <v>11462</v>
      </c>
      <c r="E849" s="86" t="s">
        <v>11461</v>
      </c>
      <c r="F849" s="85" t="s">
        <v>11460</v>
      </c>
      <c r="G849" s="84"/>
      <c r="H849" s="84"/>
      <c r="I849" s="83"/>
    </row>
    <row r="850" spans="1:9" s="82" customFormat="1" ht="26.5" customHeight="1">
      <c r="A850" s="89">
        <v>843</v>
      </c>
      <c r="B850" s="87" t="s">
        <v>11459</v>
      </c>
      <c r="C850" s="88">
        <v>1991700058</v>
      </c>
      <c r="D850" s="87" t="s">
        <v>11459</v>
      </c>
      <c r="E850" s="86" t="s">
        <v>11458</v>
      </c>
      <c r="F850" s="85" t="s">
        <v>11457</v>
      </c>
      <c r="G850" s="84"/>
      <c r="H850" s="84"/>
      <c r="I850" s="83"/>
    </row>
    <row r="851" spans="1:9" s="82" customFormat="1" ht="26.5" customHeight="1">
      <c r="A851" s="89">
        <v>844</v>
      </c>
      <c r="B851" s="87" t="s">
        <v>11455</v>
      </c>
      <c r="C851" s="88" t="s">
        <v>11456</v>
      </c>
      <c r="D851" s="87" t="s">
        <v>11455</v>
      </c>
      <c r="E851" s="86" t="s">
        <v>11454</v>
      </c>
      <c r="F851" s="85" t="s">
        <v>11453</v>
      </c>
      <c r="G851" s="84"/>
      <c r="H851" s="84"/>
      <c r="I851" s="83"/>
    </row>
    <row r="852" spans="1:9" s="82" customFormat="1" ht="26.5" customHeight="1">
      <c r="A852" s="89">
        <v>845</v>
      </c>
      <c r="B852" s="87" t="s">
        <v>11451</v>
      </c>
      <c r="C852" s="88" t="s">
        <v>11452</v>
      </c>
      <c r="D852" s="87" t="s">
        <v>11451</v>
      </c>
      <c r="E852" s="86" t="s">
        <v>11450</v>
      </c>
      <c r="F852" s="85" t="s">
        <v>11449</v>
      </c>
      <c r="G852" s="84"/>
      <c r="H852" s="84"/>
      <c r="I852" s="83"/>
    </row>
    <row r="853" spans="1:9" s="82" customFormat="1" ht="26.5" customHeight="1">
      <c r="A853" s="89">
        <v>846</v>
      </c>
      <c r="B853" s="87" t="s">
        <v>11447</v>
      </c>
      <c r="C853" s="88" t="s">
        <v>11448</v>
      </c>
      <c r="D853" s="87" t="s">
        <v>11447</v>
      </c>
      <c r="E853" s="86" t="s">
        <v>11446</v>
      </c>
      <c r="F853" s="85" t="s">
        <v>11445</v>
      </c>
      <c r="G853" s="84"/>
      <c r="H853" s="84"/>
      <c r="I853" s="83"/>
    </row>
    <row r="854" spans="1:9" s="82" customFormat="1" ht="26.5" customHeight="1">
      <c r="A854" s="89">
        <v>847</v>
      </c>
      <c r="B854" s="87" t="s">
        <v>11443</v>
      </c>
      <c r="C854" s="88" t="s">
        <v>11444</v>
      </c>
      <c r="D854" s="87" t="s">
        <v>11443</v>
      </c>
      <c r="E854" s="86" t="s">
        <v>11442</v>
      </c>
      <c r="F854" s="85" t="s">
        <v>11441</v>
      </c>
      <c r="G854" s="84"/>
      <c r="H854" s="84"/>
      <c r="I854" s="83"/>
    </row>
    <row r="855" spans="1:9" s="82" customFormat="1" ht="26.5" customHeight="1">
      <c r="A855" s="89">
        <v>848</v>
      </c>
      <c r="B855" s="87" t="s">
        <v>11440</v>
      </c>
      <c r="C855" s="88">
        <v>1850200377</v>
      </c>
      <c r="D855" s="87" t="s">
        <v>11440</v>
      </c>
      <c r="E855" s="86" t="s">
        <v>11439</v>
      </c>
      <c r="F855" s="85" t="s">
        <v>11438</v>
      </c>
      <c r="G855" s="84"/>
      <c r="H855" s="84"/>
      <c r="I855" s="83"/>
    </row>
    <row r="856" spans="1:9" s="82" customFormat="1" ht="26.5" customHeight="1">
      <c r="A856" s="89">
        <v>849</v>
      </c>
      <c r="B856" s="87" t="s">
        <v>11436</v>
      </c>
      <c r="C856" s="88" t="s">
        <v>11437</v>
      </c>
      <c r="D856" s="87" t="s">
        <v>11436</v>
      </c>
      <c r="E856" s="86" t="s">
        <v>11435</v>
      </c>
      <c r="F856" s="85" t="s">
        <v>11434</v>
      </c>
      <c r="G856" s="84"/>
      <c r="H856" s="84"/>
      <c r="I856" s="83"/>
    </row>
    <row r="857" spans="1:9" s="82" customFormat="1" ht="26.5" customHeight="1">
      <c r="A857" s="89">
        <v>850</v>
      </c>
      <c r="B857" s="87" t="s">
        <v>11432</v>
      </c>
      <c r="C857" s="88" t="s">
        <v>11433</v>
      </c>
      <c r="D857" s="87" t="s">
        <v>11432</v>
      </c>
      <c r="E857" s="86" t="s">
        <v>11431</v>
      </c>
      <c r="F857" s="85" t="s">
        <v>11430</v>
      </c>
      <c r="G857" s="84"/>
      <c r="H857" s="84"/>
      <c r="I857" s="83"/>
    </row>
    <row r="858" spans="1:9" s="82" customFormat="1" ht="26.5" customHeight="1">
      <c r="A858" s="89">
        <v>851</v>
      </c>
      <c r="B858" s="87" t="s">
        <v>11428</v>
      </c>
      <c r="C858" s="88" t="s">
        <v>11429</v>
      </c>
      <c r="D858" s="87" t="s">
        <v>11428</v>
      </c>
      <c r="E858" s="86" t="s">
        <v>11427</v>
      </c>
      <c r="F858" s="85" t="s">
        <v>11426</v>
      </c>
      <c r="G858" s="84"/>
      <c r="H858" s="84"/>
      <c r="I858" s="83"/>
    </row>
    <row r="859" spans="1:9" s="82" customFormat="1" ht="26.5" customHeight="1">
      <c r="A859" s="89">
        <v>852</v>
      </c>
      <c r="B859" s="87" t="s">
        <v>11424</v>
      </c>
      <c r="C859" s="88" t="s">
        <v>11425</v>
      </c>
      <c r="D859" s="87" t="s">
        <v>11424</v>
      </c>
      <c r="E859" s="86" t="s">
        <v>11423</v>
      </c>
      <c r="F859" s="85" t="s">
        <v>11422</v>
      </c>
      <c r="G859" s="84"/>
      <c r="H859" s="84"/>
      <c r="I859" s="83"/>
    </row>
    <row r="860" spans="1:9" s="82" customFormat="1" ht="26.5" customHeight="1">
      <c r="A860" s="89">
        <v>853</v>
      </c>
      <c r="B860" s="87" t="s">
        <v>11420</v>
      </c>
      <c r="C860" s="88" t="s">
        <v>11421</v>
      </c>
      <c r="D860" s="87" t="s">
        <v>11420</v>
      </c>
      <c r="E860" s="86" t="s">
        <v>11419</v>
      </c>
      <c r="F860" s="85" t="s">
        <v>11418</v>
      </c>
      <c r="G860" s="84"/>
      <c r="H860" s="84"/>
      <c r="I860" s="83"/>
    </row>
    <row r="861" spans="1:9" s="82" customFormat="1" ht="26.5" customHeight="1">
      <c r="A861" s="89">
        <v>854</v>
      </c>
      <c r="B861" s="87" t="s">
        <v>11417</v>
      </c>
      <c r="C861" s="88">
        <v>1851500135</v>
      </c>
      <c r="D861" s="87" t="s">
        <v>11417</v>
      </c>
      <c r="E861" s="86" t="s">
        <v>11416</v>
      </c>
      <c r="F861" s="85" t="s">
        <v>11415</v>
      </c>
      <c r="G861" s="84"/>
      <c r="H861" s="84"/>
      <c r="I861" s="83"/>
    </row>
    <row r="862" spans="1:9" s="82" customFormat="1" ht="26.5" customHeight="1">
      <c r="A862" s="89">
        <v>855</v>
      </c>
      <c r="B862" s="87" t="s">
        <v>11413</v>
      </c>
      <c r="C862" s="88" t="s">
        <v>11414</v>
      </c>
      <c r="D862" s="87" t="s">
        <v>11413</v>
      </c>
      <c r="E862" s="86" t="s">
        <v>11412</v>
      </c>
      <c r="F862" s="85" t="s">
        <v>11411</v>
      </c>
      <c r="G862" s="84"/>
      <c r="H862" s="84"/>
      <c r="I862" s="83"/>
    </row>
    <row r="863" spans="1:9" s="82" customFormat="1" ht="26.5" customHeight="1">
      <c r="A863" s="89">
        <v>856</v>
      </c>
      <c r="B863" s="87" t="s">
        <v>11409</v>
      </c>
      <c r="C863" s="88" t="s">
        <v>11410</v>
      </c>
      <c r="D863" s="87" t="s">
        <v>11409</v>
      </c>
      <c r="E863" s="86" t="s">
        <v>11408</v>
      </c>
      <c r="F863" s="85" t="s">
        <v>11407</v>
      </c>
      <c r="G863" s="84"/>
      <c r="H863" s="84"/>
      <c r="I863" s="83"/>
    </row>
    <row r="864" spans="1:9" s="82" customFormat="1" ht="26.5" customHeight="1">
      <c r="A864" s="89">
        <v>857</v>
      </c>
      <c r="B864" s="87" t="s">
        <v>11405</v>
      </c>
      <c r="C864" s="88" t="s">
        <v>11406</v>
      </c>
      <c r="D864" s="87" t="s">
        <v>11405</v>
      </c>
      <c r="E864" s="86" t="s">
        <v>11404</v>
      </c>
      <c r="F864" s="85" t="s">
        <v>11403</v>
      </c>
      <c r="G864" s="84"/>
      <c r="H864" s="84"/>
      <c r="I864" s="83"/>
    </row>
    <row r="865" spans="1:9" s="82" customFormat="1" ht="26.5" customHeight="1">
      <c r="A865" s="89">
        <v>858</v>
      </c>
      <c r="B865" s="87" t="s">
        <v>11402</v>
      </c>
      <c r="C865" s="88">
        <v>2951200073</v>
      </c>
      <c r="D865" s="87" t="s">
        <v>11402</v>
      </c>
      <c r="E865" s="86" t="s">
        <v>11401</v>
      </c>
      <c r="F865" s="85" t="s">
        <v>11400</v>
      </c>
      <c r="G865" s="84"/>
      <c r="H865" s="84"/>
      <c r="I865" s="83"/>
    </row>
    <row r="866" spans="1:9" s="82" customFormat="1" ht="26.5" customHeight="1">
      <c r="A866" s="89">
        <v>859</v>
      </c>
      <c r="B866" s="87" t="s">
        <v>11398</v>
      </c>
      <c r="C866" s="88" t="s">
        <v>11399</v>
      </c>
      <c r="D866" s="87" t="s">
        <v>11398</v>
      </c>
      <c r="E866" s="86" t="s">
        <v>11397</v>
      </c>
      <c r="F866" s="85" t="s">
        <v>11396</v>
      </c>
      <c r="G866" s="84"/>
      <c r="H866" s="84"/>
      <c r="I866" s="83"/>
    </row>
    <row r="867" spans="1:9" s="82" customFormat="1" ht="26.5" customHeight="1">
      <c r="A867" s="89">
        <v>860</v>
      </c>
      <c r="B867" s="87" t="s">
        <v>11395</v>
      </c>
      <c r="C867" s="88">
        <v>1911200197</v>
      </c>
      <c r="D867" s="87" t="s">
        <v>11395</v>
      </c>
      <c r="E867" s="86" t="s">
        <v>11394</v>
      </c>
      <c r="F867" s="85" t="s">
        <v>11393</v>
      </c>
      <c r="G867" s="84"/>
      <c r="H867" s="84"/>
      <c r="I867" s="83"/>
    </row>
    <row r="868" spans="1:9" s="82" customFormat="1" ht="26.5" customHeight="1">
      <c r="A868" s="89">
        <v>861</v>
      </c>
      <c r="B868" s="87" t="s">
        <v>11392</v>
      </c>
      <c r="C868" s="88">
        <v>2880300395</v>
      </c>
      <c r="D868" s="87" t="s">
        <v>11392</v>
      </c>
      <c r="E868" s="86" t="s">
        <v>11391</v>
      </c>
      <c r="F868" s="85" t="s">
        <v>11390</v>
      </c>
      <c r="G868" s="84"/>
      <c r="H868" s="84"/>
      <c r="I868" s="83"/>
    </row>
    <row r="869" spans="1:9" s="82" customFormat="1" ht="26.5" customHeight="1">
      <c r="A869" s="89">
        <v>862</v>
      </c>
      <c r="B869" s="87" t="s">
        <v>11388</v>
      </c>
      <c r="C869" s="88" t="s">
        <v>11389</v>
      </c>
      <c r="D869" s="87" t="s">
        <v>11388</v>
      </c>
      <c r="E869" s="86" t="s">
        <v>11387</v>
      </c>
      <c r="F869" s="85" t="s">
        <v>11386</v>
      </c>
      <c r="G869" s="84"/>
      <c r="H869" s="84"/>
      <c r="I869" s="83"/>
    </row>
    <row r="870" spans="1:9" s="82" customFormat="1" ht="26.5" customHeight="1">
      <c r="A870" s="89">
        <v>863</v>
      </c>
      <c r="B870" s="87" t="s">
        <v>11384</v>
      </c>
      <c r="C870" s="88" t="s">
        <v>11385</v>
      </c>
      <c r="D870" s="87" t="s">
        <v>11384</v>
      </c>
      <c r="E870" s="86" t="s">
        <v>11383</v>
      </c>
      <c r="F870" s="85" t="s">
        <v>11382</v>
      </c>
      <c r="G870" s="84"/>
      <c r="H870" s="84"/>
      <c r="I870" s="83"/>
    </row>
    <row r="871" spans="1:9" s="82" customFormat="1" ht="26.5" customHeight="1">
      <c r="A871" s="89">
        <v>864</v>
      </c>
      <c r="B871" s="87" t="s">
        <v>11381</v>
      </c>
      <c r="C871" s="88">
        <v>1880700264</v>
      </c>
      <c r="D871" s="87" t="s">
        <v>11381</v>
      </c>
      <c r="E871" s="86" t="s">
        <v>11380</v>
      </c>
      <c r="F871" s="85" t="s">
        <v>11379</v>
      </c>
      <c r="G871" s="84"/>
      <c r="H871" s="84"/>
      <c r="I871" s="83"/>
    </row>
    <row r="872" spans="1:9" s="82" customFormat="1" ht="26.5" customHeight="1">
      <c r="A872" s="89">
        <v>865</v>
      </c>
      <c r="B872" s="87" t="s">
        <v>11377</v>
      </c>
      <c r="C872" s="88" t="s">
        <v>11378</v>
      </c>
      <c r="D872" s="87" t="s">
        <v>11377</v>
      </c>
      <c r="E872" s="86" t="s">
        <v>11376</v>
      </c>
      <c r="F872" s="85" t="s">
        <v>11375</v>
      </c>
      <c r="G872" s="84"/>
      <c r="H872" s="84"/>
      <c r="I872" s="83"/>
    </row>
    <row r="873" spans="1:9" s="82" customFormat="1" ht="26.5" customHeight="1">
      <c r="A873" s="89">
        <v>866</v>
      </c>
      <c r="B873" s="87" t="s">
        <v>11373</v>
      </c>
      <c r="C873" s="88" t="s">
        <v>11374</v>
      </c>
      <c r="D873" s="87" t="s">
        <v>11373</v>
      </c>
      <c r="E873" s="86" t="s">
        <v>11372</v>
      </c>
      <c r="F873" s="85" t="s">
        <v>11371</v>
      </c>
      <c r="G873" s="84"/>
      <c r="H873" s="84"/>
      <c r="I873" s="83"/>
    </row>
    <row r="874" spans="1:9" s="82" customFormat="1" ht="26.5" customHeight="1">
      <c r="A874" s="89">
        <v>867</v>
      </c>
      <c r="B874" s="87" t="s">
        <v>11370</v>
      </c>
      <c r="C874" s="88">
        <v>1942000035</v>
      </c>
      <c r="D874" s="87" t="s">
        <v>11370</v>
      </c>
      <c r="E874" s="86" t="s">
        <v>11369</v>
      </c>
      <c r="F874" s="85" t="s">
        <v>11368</v>
      </c>
      <c r="G874" s="84"/>
      <c r="H874" s="84"/>
      <c r="I874" s="83"/>
    </row>
    <row r="875" spans="1:9" s="82" customFormat="1" ht="26.5" customHeight="1">
      <c r="A875" s="89">
        <v>868</v>
      </c>
      <c r="B875" s="87" t="s">
        <v>11366</v>
      </c>
      <c r="C875" s="88" t="s">
        <v>11367</v>
      </c>
      <c r="D875" s="87" t="s">
        <v>11366</v>
      </c>
      <c r="E875" s="86" t="s">
        <v>11365</v>
      </c>
      <c r="F875" s="85" t="s">
        <v>11364</v>
      </c>
      <c r="G875" s="84"/>
      <c r="H875" s="84"/>
      <c r="I875" s="83"/>
    </row>
    <row r="876" spans="1:9" s="82" customFormat="1" ht="26.5" customHeight="1">
      <c r="A876" s="89">
        <v>869</v>
      </c>
      <c r="B876" s="87" t="s">
        <v>11363</v>
      </c>
      <c r="C876" s="88">
        <v>1891200295</v>
      </c>
      <c r="D876" s="87" t="s">
        <v>11363</v>
      </c>
      <c r="E876" s="86" t="s">
        <v>11362</v>
      </c>
      <c r="F876" s="85" t="s">
        <v>11361</v>
      </c>
      <c r="G876" s="84"/>
      <c r="H876" s="84"/>
      <c r="I876" s="83"/>
    </row>
    <row r="877" spans="1:9" s="82" customFormat="1" ht="26.5" customHeight="1">
      <c r="A877" s="89">
        <v>870</v>
      </c>
      <c r="B877" s="87" t="s">
        <v>11359</v>
      </c>
      <c r="C877" s="88" t="s">
        <v>11360</v>
      </c>
      <c r="D877" s="87" t="s">
        <v>11359</v>
      </c>
      <c r="E877" s="86" t="s">
        <v>11358</v>
      </c>
      <c r="F877" s="85" t="s">
        <v>11357</v>
      </c>
      <c r="G877" s="84"/>
      <c r="H877" s="84"/>
      <c r="I877" s="83"/>
    </row>
    <row r="878" spans="1:9" s="82" customFormat="1" ht="26.5" customHeight="1">
      <c r="A878" s="89">
        <v>871</v>
      </c>
      <c r="B878" s="87" t="s">
        <v>11356</v>
      </c>
      <c r="C878" s="88">
        <v>2821200349</v>
      </c>
      <c r="D878" s="87" t="s">
        <v>11356</v>
      </c>
      <c r="E878" s="86" t="s">
        <v>11355</v>
      </c>
      <c r="F878" s="85" t="s">
        <v>11354</v>
      </c>
      <c r="G878" s="84"/>
      <c r="H878" s="84"/>
      <c r="I878" s="83"/>
    </row>
    <row r="879" spans="1:9" s="82" customFormat="1" ht="26.5" customHeight="1">
      <c r="A879" s="89">
        <v>872</v>
      </c>
      <c r="B879" s="87" t="s">
        <v>11352</v>
      </c>
      <c r="C879" s="88" t="s">
        <v>11353</v>
      </c>
      <c r="D879" s="87" t="s">
        <v>11352</v>
      </c>
      <c r="E879" s="86" t="s">
        <v>11351</v>
      </c>
      <c r="F879" s="85" t="s">
        <v>11350</v>
      </c>
      <c r="G879" s="84"/>
      <c r="H879" s="84"/>
      <c r="I879" s="83"/>
    </row>
    <row r="880" spans="1:9" s="82" customFormat="1" ht="26.5" customHeight="1">
      <c r="A880" s="89">
        <v>873</v>
      </c>
      <c r="B880" s="87" t="s">
        <v>11349</v>
      </c>
      <c r="C880" s="88">
        <v>1831200272</v>
      </c>
      <c r="D880" s="87" t="s">
        <v>11349</v>
      </c>
      <c r="E880" s="86" t="s">
        <v>11348</v>
      </c>
      <c r="F880" s="85" t="s">
        <v>11347</v>
      </c>
      <c r="G880" s="84"/>
      <c r="H880" s="84"/>
      <c r="I880" s="83"/>
    </row>
    <row r="881" spans="1:9" s="82" customFormat="1" ht="26.5" customHeight="1">
      <c r="A881" s="89">
        <v>874</v>
      </c>
      <c r="B881" s="87" t="s">
        <v>11345</v>
      </c>
      <c r="C881" s="88" t="s">
        <v>11346</v>
      </c>
      <c r="D881" s="87" t="s">
        <v>11345</v>
      </c>
      <c r="E881" s="86" t="s">
        <v>11344</v>
      </c>
      <c r="F881" s="85" t="s">
        <v>11343</v>
      </c>
      <c r="G881" s="84"/>
      <c r="H881" s="84"/>
      <c r="I881" s="83"/>
    </row>
    <row r="882" spans="1:9" s="82" customFormat="1" ht="26.5" customHeight="1">
      <c r="A882" s="89">
        <v>875</v>
      </c>
      <c r="B882" s="87" t="s">
        <v>11341</v>
      </c>
      <c r="C882" s="88" t="s">
        <v>11342</v>
      </c>
      <c r="D882" s="87" t="s">
        <v>11341</v>
      </c>
      <c r="E882" s="86" t="s">
        <v>11340</v>
      </c>
      <c r="F882" s="85" t="s">
        <v>11339</v>
      </c>
      <c r="G882" s="84"/>
      <c r="H882" s="84"/>
      <c r="I882" s="83"/>
    </row>
    <row r="883" spans="1:9" s="82" customFormat="1" ht="26.5" customHeight="1">
      <c r="A883" s="89">
        <v>876</v>
      </c>
      <c r="B883" s="87" t="s">
        <v>11337</v>
      </c>
      <c r="C883" s="88" t="s">
        <v>11338</v>
      </c>
      <c r="D883" s="87" t="s">
        <v>11337</v>
      </c>
      <c r="E883" s="86" t="s">
        <v>11336</v>
      </c>
      <c r="F883" s="85" t="s">
        <v>11335</v>
      </c>
      <c r="G883" s="84"/>
      <c r="H883" s="84"/>
      <c r="I883" s="83"/>
    </row>
    <row r="884" spans="1:9" s="82" customFormat="1" ht="26.5" customHeight="1">
      <c r="A884" s="89">
        <v>877</v>
      </c>
      <c r="B884" s="87" t="s">
        <v>11334</v>
      </c>
      <c r="C884" s="88">
        <v>2891200218</v>
      </c>
      <c r="D884" s="87" t="s">
        <v>11334</v>
      </c>
      <c r="E884" s="86" t="s">
        <v>11333</v>
      </c>
      <c r="F884" s="85" t="s">
        <v>11332</v>
      </c>
      <c r="G884" s="84"/>
      <c r="H884" s="84"/>
      <c r="I884" s="83"/>
    </row>
    <row r="885" spans="1:9" s="82" customFormat="1" ht="26.5" customHeight="1">
      <c r="A885" s="89">
        <v>878</v>
      </c>
      <c r="B885" s="87" t="s">
        <v>11331</v>
      </c>
      <c r="C885" s="88">
        <v>1921200198</v>
      </c>
      <c r="D885" s="87" t="s">
        <v>11331</v>
      </c>
      <c r="E885" s="86" t="s">
        <v>11330</v>
      </c>
      <c r="F885" s="85" t="s">
        <v>11329</v>
      </c>
      <c r="G885" s="84"/>
      <c r="H885" s="84"/>
      <c r="I885" s="83"/>
    </row>
    <row r="886" spans="1:9" s="82" customFormat="1" ht="26.5" customHeight="1">
      <c r="A886" s="89">
        <v>879</v>
      </c>
      <c r="B886" s="87" t="s">
        <v>14882</v>
      </c>
      <c r="C886" s="88">
        <v>2960100083</v>
      </c>
      <c r="D886" s="87" t="s">
        <v>14882</v>
      </c>
      <c r="E886" s="86" t="s">
        <v>11328</v>
      </c>
      <c r="F886" s="85" t="s">
        <v>11327</v>
      </c>
      <c r="G886" s="84"/>
      <c r="H886" s="84"/>
      <c r="I886" s="83"/>
    </row>
    <row r="887" spans="1:9" s="82" customFormat="1" ht="26.5" customHeight="1">
      <c r="A887" s="89">
        <v>880</v>
      </c>
      <c r="B887" s="87" t="s">
        <v>11325</v>
      </c>
      <c r="C887" s="88" t="s">
        <v>11326</v>
      </c>
      <c r="D887" s="87" t="s">
        <v>11325</v>
      </c>
      <c r="E887" s="86" t="s">
        <v>11324</v>
      </c>
      <c r="F887" s="85" t="s">
        <v>11323</v>
      </c>
      <c r="G887" s="84"/>
      <c r="H887" s="84"/>
      <c r="I887" s="83"/>
    </row>
    <row r="888" spans="1:9" s="82" customFormat="1" ht="26.5" customHeight="1">
      <c r="A888" s="89">
        <v>881</v>
      </c>
      <c r="B888" s="87" t="s">
        <v>11322</v>
      </c>
      <c r="C888" s="88">
        <v>1991200026</v>
      </c>
      <c r="D888" s="87" t="s">
        <v>11322</v>
      </c>
      <c r="E888" s="86" t="s">
        <v>11321</v>
      </c>
      <c r="F888" s="85" t="s">
        <v>11320</v>
      </c>
      <c r="G888" s="84"/>
      <c r="H888" s="84"/>
      <c r="I888" s="83"/>
    </row>
    <row r="889" spans="1:9" s="82" customFormat="1" ht="26.5" customHeight="1">
      <c r="A889" s="89">
        <v>882</v>
      </c>
      <c r="B889" s="87" t="s">
        <v>11319</v>
      </c>
      <c r="C889" s="88">
        <v>1911200376</v>
      </c>
      <c r="D889" s="87" t="s">
        <v>11319</v>
      </c>
      <c r="E889" s="86" t="s">
        <v>11318</v>
      </c>
      <c r="F889" s="85" t="s">
        <v>11317</v>
      </c>
      <c r="G889" s="84"/>
      <c r="H889" s="84"/>
      <c r="I889" s="83"/>
    </row>
    <row r="890" spans="1:9" s="82" customFormat="1" ht="26.5" customHeight="1">
      <c r="A890" s="89">
        <v>883</v>
      </c>
      <c r="B890" s="87" t="s">
        <v>11316</v>
      </c>
      <c r="C890" s="88">
        <v>2971200107</v>
      </c>
      <c r="D890" s="87" t="s">
        <v>11316</v>
      </c>
      <c r="E890" s="86" t="s">
        <v>11315</v>
      </c>
      <c r="F890" s="85" t="s">
        <v>11314</v>
      </c>
      <c r="G890" s="84"/>
      <c r="H890" s="84"/>
      <c r="I890" s="83"/>
    </row>
    <row r="891" spans="1:9" s="82" customFormat="1" ht="26.5" customHeight="1">
      <c r="A891" s="89">
        <v>884</v>
      </c>
      <c r="B891" s="87" t="s">
        <v>11313</v>
      </c>
      <c r="C891" s="88">
        <v>1951200104</v>
      </c>
      <c r="D891" s="87" t="s">
        <v>11313</v>
      </c>
      <c r="E891" s="86" t="s">
        <v>11312</v>
      </c>
      <c r="F891" s="85" t="s">
        <v>11311</v>
      </c>
      <c r="G891" s="84"/>
      <c r="H891" s="84"/>
      <c r="I891" s="83"/>
    </row>
    <row r="892" spans="1:9" s="82" customFormat="1" ht="26.5" customHeight="1">
      <c r="A892" s="89">
        <v>885</v>
      </c>
      <c r="B892" s="87" t="s">
        <v>11309</v>
      </c>
      <c r="C892" s="88" t="s">
        <v>11310</v>
      </c>
      <c r="D892" s="87" t="s">
        <v>11309</v>
      </c>
      <c r="E892" s="86" t="s">
        <v>11308</v>
      </c>
      <c r="F892" s="85" t="s">
        <v>11307</v>
      </c>
      <c r="G892" s="84"/>
      <c r="H892" s="84"/>
      <c r="I892" s="83"/>
    </row>
    <row r="893" spans="1:9" s="82" customFormat="1" ht="26.5" customHeight="1">
      <c r="A893" s="89">
        <v>886</v>
      </c>
      <c r="B893" s="87" t="s">
        <v>11306</v>
      </c>
      <c r="C893" s="88">
        <v>2791200110</v>
      </c>
      <c r="D893" s="87" t="s">
        <v>11306</v>
      </c>
      <c r="E893" s="86" t="s">
        <v>11305</v>
      </c>
      <c r="F893" s="85" t="s">
        <v>11304</v>
      </c>
      <c r="G893" s="84"/>
      <c r="H893" s="84"/>
      <c r="I893" s="83"/>
    </row>
    <row r="894" spans="1:9" s="82" customFormat="1" ht="26.5" customHeight="1">
      <c r="A894" s="89">
        <v>887</v>
      </c>
      <c r="B894" s="87" t="s">
        <v>11303</v>
      </c>
      <c r="C894" s="88">
        <v>1801200559</v>
      </c>
      <c r="D894" s="87" t="s">
        <v>11303</v>
      </c>
      <c r="E894" s="86" t="s">
        <v>11302</v>
      </c>
      <c r="F894" s="85" t="s">
        <v>11301</v>
      </c>
      <c r="G894" s="84"/>
      <c r="H894" s="84"/>
      <c r="I894" s="83"/>
    </row>
    <row r="895" spans="1:9" s="82" customFormat="1" ht="26.5" customHeight="1">
      <c r="A895" s="89">
        <v>888</v>
      </c>
      <c r="B895" s="87" t="s">
        <v>11299</v>
      </c>
      <c r="C895" s="88" t="s">
        <v>11300</v>
      </c>
      <c r="D895" s="87" t="s">
        <v>11299</v>
      </c>
      <c r="E895" s="86" t="s">
        <v>11298</v>
      </c>
      <c r="F895" s="85" t="s">
        <v>11297</v>
      </c>
      <c r="G895" s="84"/>
      <c r="H895" s="84"/>
      <c r="I895" s="83"/>
    </row>
    <row r="896" spans="1:9" s="82" customFormat="1" ht="26.5" customHeight="1">
      <c r="A896" s="89">
        <v>889</v>
      </c>
      <c r="B896" s="87" t="s">
        <v>11296</v>
      </c>
      <c r="C896" s="88">
        <v>1861200441</v>
      </c>
      <c r="D896" s="87" t="s">
        <v>11296</v>
      </c>
      <c r="E896" s="86" t="s">
        <v>11295</v>
      </c>
      <c r="F896" s="85" t="s">
        <v>11294</v>
      </c>
      <c r="G896" s="84"/>
      <c r="H896" s="84"/>
      <c r="I896" s="83"/>
    </row>
    <row r="897" spans="1:9" s="82" customFormat="1" ht="26.5" customHeight="1">
      <c r="A897" s="89">
        <v>890</v>
      </c>
      <c r="B897" s="87" t="s">
        <v>11293</v>
      </c>
      <c r="C897" s="88">
        <v>2941200162</v>
      </c>
      <c r="D897" s="87" t="s">
        <v>11293</v>
      </c>
      <c r="E897" s="86" t="s">
        <v>11292</v>
      </c>
      <c r="F897" s="85" t="s">
        <v>11291</v>
      </c>
      <c r="G897" s="84"/>
      <c r="H897" s="84"/>
      <c r="I897" s="83"/>
    </row>
    <row r="898" spans="1:9" s="82" customFormat="1" ht="26.5" customHeight="1">
      <c r="A898" s="89">
        <v>891</v>
      </c>
      <c r="B898" s="87" t="s">
        <v>11290</v>
      </c>
      <c r="C898" s="88">
        <v>2921400068</v>
      </c>
      <c r="D898" s="87" t="s">
        <v>11290</v>
      </c>
      <c r="E898" s="86" t="s">
        <v>11289</v>
      </c>
      <c r="F898" s="85" t="s">
        <v>11288</v>
      </c>
      <c r="G898" s="84"/>
      <c r="H898" s="84"/>
      <c r="I898" s="83"/>
    </row>
    <row r="899" spans="1:9" s="82" customFormat="1" ht="26.5" customHeight="1">
      <c r="A899" s="89">
        <v>892</v>
      </c>
      <c r="B899" s="87" t="s">
        <v>11287</v>
      </c>
      <c r="C899" s="88">
        <v>1890300351</v>
      </c>
      <c r="D899" s="87" t="s">
        <v>11287</v>
      </c>
      <c r="E899" s="86" t="s">
        <v>11286</v>
      </c>
      <c r="F899" s="85" t="s">
        <v>11285</v>
      </c>
      <c r="G899" s="84"/>
      <c r="H899" s="84"/>
      <c r="I899" s="83"/>
    </row>
    <row r="900" spans="1:9" s="82" customFormat="1" ht="26.5" customHeight="1">
      <c r="A900" s="89">
        <v>893</v>
      </c>
      <c r="B900" s="87" t="s">
        <v>11284</v>
      </c>
      <c r="C900" s="88">
        <v>2911400172</v>
      </c>
      <c r="D900" s="87" t="s">
        <v>11284</v>
      </c>
      <c r="E900" s="86" t="s">
        <v>11283</v>
      </c>
      <c r="F900" s="85">
        <v>510000189411</v>
      </c>
      <c r="G900" s="84"/>
      <c r="H900" s="84"/>
      <c r="I900" s="83"/>
    </row>
    <row r="901" spans="1:9" s="82" customFormat="1" ht="26.5" customHeight="1">
      <c r="A901" s="89">
        <v>894</v>
      </c>
      <c r="B901" s="87" t="s">
        <v>11281</v>
      </c>
      <c r="C901" s="88" t="s">
        <v>11282</v>
      </c>
      <c r="D901" s="87" t="s">
        <v>11281</v>
      </c>
      <c r="E901" s="86" t="s">
        <v>11280</v>
      </c>
      <c r="F901" s="85" t="s">
        <v>11279</v>
      </c>
      <c r="G901" s="84"/>
      <c r="H901" s="84"/>
      <c r="I901" s="83"/>
    </row>
    <row r="902" spans="1:9" s="82" customFormat="1" ht="26.5" customHeight="1">
      <c r="A902" s="89">
        <v>895</v>
      </c>
      <c r="B902" s="87" t="s">
        <v>11277</v>
      </c>
      <c r="C902" s="88" t="s">
        <v>11278</v>
      </c>
      <c r="D902" s="87" t="s">
        <v>11277</v>
      </c>
      <c r="E902" s="86" t="s">
        <v>11276</v>
      </c>
      <c r="F902" s="85" t="s">
        <v>11275</v>
      </c>
      <c r="G902" s="84"/>
      <c r="H902" s="84"/>
      <c r="I902" s="83"/>
    </row>
    <row r="903" spans="1:9" s="82" customFormat="1" ht="26.5" customHeight="1">
      <c r="A903" s="89">
        <v>896</v>
      </c>
      <c r="B903" s="87" t="s">
        <v>11274</v>
      </c>
      <c r="C903" s="88">
        <v>1750700065</v>
      </c>
      <c r="D903" s="87" t="s">
        <v>11274</v>
      </c>
      <c r="E903" s="86" t="s">
        <v>11273</v>
      </c>
      <c r="F903" s="85" t="s">
        <v>11272</v>
      </c>
      <c r="G903" s="84"/>
      <c r="H903" s="84"/>
      <c r="I903" s="83"/>
    </row>
    <row r="904" spans="1:9" s="82" customFormat="1" ht="26.5" customHeight="1">
      <c r="A904" s="89">
        <v>897</v>
      </c>
      <c r="B904" s="87" t="s">
        <v>11270</v>
      </c>
      <c r="C904" s="88" t="s">
        <v>11271</v>
      </c>
      <c r="D904" s="87" t="s">
        <v>11270</v>
      </c>
      <c r="E904" s="86" t="s">
        <v>11269</v>
      </c>
      <c r="F904" s="85" t="s">
        <v>11268</v>
      </c>
      <c r="G904" s="84"/>
      <c r="H904" s="84"/>
      <c r="I904" s="83"/>
    </row>
    <row r="905" spans="1:9" s="82" customFormat="1" ht="26.5" customHeight="1">
      <c r="A905" s="89">
        <v>898</v>
      </c>
      <c r="B905" s="87" t="s">
        <v>11266</v>
      </c>
      <c r="C905" s="88" t="s">
        <v>11267</v>
      </c>
      <c r="D905" s="87" t="s">
        <v>11266</v>
      </c>
      <c r="E905" s="86" t="s">
        <v>11265</v>
      </c>
      <c r="F905" s="85" t="s">
        <v>11264</v>
      </c>
      <c r="G905" s="84"/>
      <c r="H905" s="84"/>
      <c r="I905" s="83"/>
    </row>
    <row r="906" spans="1:9" s="82" customFormat="1" ht="26.5" customHeight="1">
      <c r="A906" s="89">
        <v>899</v>
      </c>
      <c r="B906" s="87" t="s">
        <v>11262</v>
      </c>
      <c r="C906" s="88" t="s">
        <v>11263</v>
      </c>
      <c r="D906" s="87" t="s">
        <v>11262</v>
      </c>
      <c r="E906" s="86" t="s">
        <v>11261</v>
      </c>
      <c r="F906" s="85" t="s">
        <v>11260</v>
      </c>
      <c r="G906" s="84"/>
      <c r="H906" s="84"/>
      <c r="I906" s="83"/>
    </row>
    <row r="907" spans="1:9" s="82" customFormat="1" ht="26.5" customHeight="1">
      <c r="A907" s="89">
        <v>900</v>
      </c>
      <c r="B907" s="87" t="s">
        <v>11258</v>
      </c>
      <c r="C907" s="88" t="s">
        <v>11259</v>
      </c>
      <c r="D907" s="87" t="s">
        <v>11258</v>
      </c>
      <c r="E907" s="86" t="s">
        <v>11257</v>
      </c>
      <c r="F907" s="85" t="s">
        <v>11256</v>
      </c>
      <c r="G907" s="84"/>
      <c r="H907" s="84"/>
      <c r="I907" s="83"/>
    </row>
    <row r="908" spans="1:9" s="82" customFormat="1" ht="26.5" customHeight="1">
      <c r="A908" s="89">
        <v>901</v>
      </c>
      <c r="B908" s="87" t="s">
        <v>11254</v>
      </c>
      <c r="C908" s="88" t="s">
        <v>11255</v>
      </c>
      <c r="D908" s="87" t="s">
        <v>11254</v>
      </c>
      <c r="E908" s="86" t="s">
        <v>11253</v>
      </c>
      <c r="F908" s="85" t="s">
        <v>11252</v>
      </c>
      <c r="G908" s="84"/>
      <c r="H908" s="84"/>
      <c r="I908" s="83"/>
    </row>
    <row r="909" spans="1:9" s="82" customFormat="1" ht="26.5" customHeight="1">
      <c r="A909" s="89">
        <v>902</v>
      </c>
      <c r="B909" s="87" t="s">
        <v>11251</v>
      </c>
      <c r="C909" s="88">
        <v>1760300140</v>
      </c>
      <c r="D909" s="87" t="s">
        <v>11251</v>
      </c>
      <c r="E909" s="86" t="s">
        <v>11250</v>
      </c>
      <c r="F909" s="85" t="s">
        <v>11249</v>
      </c>
      <c r="G909" s="84"/>
      <c r="H909" s="84"/>
      <c r="I909" s="83"/>
    </row>
    <row r="910" spans="1:9" s="82" customFormat="1" ht="26.5" customHeight="1">
      <c r="A910" s="89">
        <v>903</v>
      </c>
      <c r="B910" s="87" t="s">
        <v>11248</v>
      </c>
      <c r="C910" s="88">
        <v>1892100133</v>
      </c>
      <c r="D910" s="87" t="s">
        <v>11248</v>
      </c>
      <c r="E910" s="86" t="s">
        <v>11247</v>
      </c>
      <c r="F910" s="85" t="s">
        <v>11246</v>
      </c>
      <c r="G910" s="84"/>
      <c r="H910" s="84"/>
      <c r="I910" s="83"/>
    </row>
    <row r="911" spans="1:9" s="82" customFormat="1" ht="26.5" customHeight="1">
      <c r="A911" s="89">
        <v>904</v>
      </c>
      <c r="B911" s="87" t="s">
        <v>11245</v>
      </c>
      <c r="C911" s="88">
        <v>1850800366</v>
      </c>
      <c r="D911" s="87" t="s">
        <v>11245</v>
      </c>
      <c r="E911" s="86" t="s">
        <v>11244</v>
      </c>
      <c r="F911" s="85" t="s">
        <v>11243</v>
      </c>
      <c r="G911" s="84"/>
      <c r="H911" s="84"/>
      <c r="I911" s="83"/>
    </row>
    <row r="912" spans="1:9" s="82" customFormat="1" ht="26.5" customHeight="1">
      <c r="A912" s="89">
        <v>905</v>
      </c>
      <c r="B912" s="87" t="s">
        <v>11242</v>
      </c>
      <c r="C912" s="88">
        <v>1820700321</v>
      </c>
      <c r="D912" s="87" t="s">
        <v>11242</v>
      </c>
      <c r="E912" s="86" t="s">
        <v>11241</v>
      </c>
      <c r="F912" s="85" t="s">
        <v>11240</v>
      </c>
      <c r="G912" s="84"/>
      <c r="H912" s="84"/>
      <c r="I912" s="83"/>
    </row>
    <row r="913" spans="1:9" s="82" customFormat="1" ht="26.5" customHeight="1">
      <c r="A913" s="89">
        <v>906</v>
      </c>
      <c r="B913" s="87" t="s">
        <v>11238</v>
      </c>
      <c r="C913" s="88" t="s">
        <v>11239</v>
      </c>
      <c r="D913" s="87" t="s">
        <v>11238</v>
      </c>
      <c r="E913" s="86" t="s">
        <v>11237</v>
      </c>
      <c r="F913" s="85" t="s">
        <v>11236</v>
      </c>
      <c r="G913" s="84"/>
      <c r="H913" s="84"/>
      <c r="I913" s="83"/>
    </row>
    <row r="914" spans="1:9" s="82" customFormat="1" ht="26.5" customHeight="1">
      <c r="A914" s="89">
        <v>907</v>
      </c>
      <c r="B914" s="87" t="s">
        <v>11234</v>
      </c>
      <c r="C914" s="88" t="s">
        <v>11235</v>
      </c>
      <c r="D914" s="87" t="s">
        <v>11234</v>
      </c>
      <c r="E914" s="86" t="s">
        <v>11233</v>
      </c>
      <c r="F914" s="85" t="s">
        <v>11232</v>
      </c>
      <c r="G914" s="84"/>
      <c r="H914" s="84"/>
      <c r="I914" s="83"/>
    </row>
    <row r="915" spans="1:9" s="82" customFormat="1" ht="26.5" customHeight="1">
      <c r="A915" s="89">
        <v>908</v>
      </c>
      <c r="B915" s="87" t="s">
        <v>11230</v>
      </c>
      <c r="C915" s="88" t="s">
        <v>11231</v>
      </c>
      <c r="D915" s="87" t="s">
        <v>11230</v>
      </c>
      <c r="E915" s="86" t="s">
        <v>11229</v>
      </c>
      <c r="F915" s="85" t="s">
        <v>11228</v>
      </c>
      <c r="G915" s="84"/>
      <c r="H915" s="84"/>
      <c r="I915" s="83"/>
    </row>
    <row r="916" spans="1:9" s="82" customFormat="1" ht="26.5" customHeight="1">
      <c r="A916" s="89">
        <v>909</v>
      </c>
      <c r="B916" s="87" t="s">
        <v>11226</v>
      </c>
      <c r="C916" s="88" t="s">
        <v>11227</v>
      </c>
      <c r="D916" s="87" t="s">
        <v>11226</v>
      </c>
      <c r="E916" s="86" t="s">
        <v>11225</v>
      </c>
      <c r="F916" s="85" t="s">
        <v>11224</v>
      </c>
      <c r="G916" s="84"/>
      <c r="H916" s="84"/>
      <c r="I916" s="83"/>
    </row>
    <row r="917" spans="1:9" s="82" customFormat="1" ht="26.5" customHeight="1">
      <c r="A917" s="89">
        <v>910</v>
      </c>
      <c r="B917" s="87" t="s">
        <v>11222</v>
      </c>
      <c r="C917" s="88" t="s">
        <v>11223</v>
      </c>
      <c r="D917" s="87" t="s">
        <v>11222</v>
      </c>
      <c r="E917" s="86" t="s">
        <v>11221</v>
      </c>
      <c r="F917" s="85" t="s">
        <v>11220</v>
      </c>
      <c r="G917" s="84"/>
      <c r="H917" s="84"/>
      <c r="I917" s="83"/>
    </row>
    <row r="918" spans="1:9" s="82" customFormat="1" ht="26.5" customHeight="1">
      <c r="A918" s="89">
        <v>911</v>
      </c>
      <c r="B918" s="87" t="s">
        <v>11219</v>
      </c>
      <c r="C918" s="88">
        <v>1762100237</v>
      </c>
      <c r="D918" s="87" t="s">
        <v>11219</v>
      </c>
      <c r="E918" s="86" t="s">
        <v>11218</v>
      </c>
      <c r="F918" s="85" t="s">
        <v>11217</v>
      </c>
      <c r="G918" s="84"/>
      <c r="H918" s="84"/>
      <c r="I918" s="83"/>
    </row>
    <row r="919" spans="1:9" s="82" customFormat="1" ht="26.5" customHeight="1">
      <c r="A919" s="89">
        <v>912</v>
      </c>
      <c r="B919" s="87" t="s">
        <v>11216</v>
      </c>
      <c r="C919" s="88">
        <v>1892300008</v>
      </c>
      <c r="D919" s="87" t="s">
        <v>11216</v>
      </c>
      <c r="E919" s="86" t="s">
        <v>11215</v>
      </c>
      <c r="F919" s="85" t="s">
        <v>11214</v>
      </c>
      <c r="G919" s="84"/>
      <c r="H919" s="84"/>
      <c r="I919" s="83"/>
    </row>
    <row r="920" spans="1:9" s="82" customFormat="1" ht="26.5" customHeight="1">
      <c r="A920" s="89">
        <v>913</v>
      </c>
      <c r="B920" s="87" t="s">
        <v>11213</v>
      </c>
      <c r="C920" s="88">
        <v>1811200322</v>
      </c>
      <c r="D920" s="87" t="s">
        <v>11213</v>
      </c>
      <c r="E920" s="86" t="s">
        <v>11212</v>
      </c>
      <c r="F920" s="85" t="s">
        <v>11211</v>
      </c>
      <c r="G920" s="84"/>
      <c r="H920" s="84"/>
      <c r="I920" s="83"/>
    </row>
    <row r="921" spans="1:9" s="82" customFormat="1" ht="26.5" customHeight="1">
      <c r="A921" s="89">
        <v>914</v>
      </c>
      <c r="B921" s="87" t="s">
        <v>11210</v>
      </c>
      <c r="C921" s="88">
        <v>2831800011</v>
      </c>
      <c r="D921" s="87" t="s">
        <v>11210</v>
      </c>
      <c r="E921" s="86" t="s">
        <v>11209</v>
      </c>
      <c r="F921" s="85" t="s">
        <v>11208</v>
      </c>
      <c r="G921" s="84"/>
      <c r="H921" s="84"/>
      <c r="I921" s="83"/>
    </row>
    <row r="922" spans="1:9" s="82" customFormat="1" ht="26.5" customHeight="1">
      <c r="A922" s="89">
        <v>915</v>
      </c>
      <c r="B922" s="87" t="s">
        <v>11207</v>
      </c>
      <c r="C922" s="88">
        <v>1850600108</v>
      </c>
      <c r="D922" s="87" t="s">
        <v>11207</v>
      </c>
      <c r="E922" s="86" t="s">
        <v>11206</v>
      </c>
      <c r="F922" s="85" t="s">
        <v>11205</v>
      </c>
      <c r="G922" s="84"/>
      <c r="H922" s="84"/>
      <c r="I922" s="83"/>
    </row>
    <row r="923" spans="1:9" s="82" customFormat="1" ht="26.5" customHeight="1">
      <c r="A923" s="89">
        <v>916</v>
      </c>
      <c r="B923" s="87" t="s">
        <v>11203</v>
      </c>
      <c r="C923" s="88" t="s">
        <v>11204</v>
      </c>
      <c r="D923" s="87" t="s">
        <v>11203</v>
      </c>
      <c r="E923" s="86" t="s">
        <v>11202</v>
      </c>
      <c r="F923" s="85" t="s">
        <v>11201</v>
      </c>
      <c r="G923" s="84"/>
      <c r="H923" s="84"/>
      <c r="I923" s="83"/>
    </row>
    <row r="924" spans="1:9" s="82" customFormat="1" ht="26.5" customHeight="1">
      <c r="A924" s="89">
        <v>917</v>
      </c>
      <c r="B924" s="87" t="s">
        <v>11199</v>
      </c>
      <c r="C924" s="88" t="s">
        <v>11200</v>
      </c>
      <c r="D924" s="87" t="s">
        <v>11199</v>
      </c>
      <c r="E924" s="86" t="s">
        <v>11198</v>
      </c>
      <c r="F924" s="85" t="s">
        <v>11197</v>
      </c>
      <c r="G924" s="84"/>
      <c r="H924" s="84"/>
      <c r="I924" s="83"/>
    </row>
    <row r="925" spans="1:9" s="82" customFormat="1" ht="26.5" customHeight="1">
      <c r="A925" s="89">
        <v>918</v>
      </c>
      <c r="B925" s="87" t="s">
        <v>11195</v>
      </c>
      <c r="C925" s="88" t="s">
        <v>11196</v>
      </c>
      <c r="D925" s="87" t="s">
        <v>11195</v>
      </c>
      <c r="E925" s="86" t="s">
        <v>11194</v>
      </c>
      <c r="F925" s="85" t="s">
        <v>11193</v>
      </c>
      <c r="G925" s="84"/>
      <c r="H925" s="84"/>
      <c r="I925" s="83"/>
    </row>
    <row r="926" spans="1:9" s="82" customFormat="1" ht="26.5" customHeight="1">
      <c r="A926" s="89">
        <v>919</v>
      </c>
      <c r="B926" s="87" t="s">
        <v>11191</v>
      </c>
      <c r="C926" s="88" t="s">
        <v>11192</v>
      </c>
      <c r="D926" s="87" t="s">
        <v>11191</v>
      </c>
      <c r="E926" s="86" t="s">
        <v>11190</v>
      </c>
      <c r="F926" s="85" t="s">
        <v>11189</v>
      </c>
      <c r="G926" s="84"/>
      <c r="H926" s="84"/>
      <c r="I926" s="83"/>
    </row>
    <row r="927" spans="1:9" s="82" customFormat="1" ht="26.5" customHeight="1">
      <c r="A927" s="89">
        <v>920</v>
      </c>
      <c r="B927" s="87" t="s">
        <v>11188</v>
      </c>
      <c r="C927" s="88">
        <v>2841200327</v>
      </c>
      <c r="D927" s="87" t="s">
        <v>11188</v>
      </c>
      <c r="E927" s="86" t="s">
        <v>11187</v>
      </c>
      <c r="F927" s="85" t="s">
        <v>11186</v>
      </c>
      <c r="G927" s="84"/>
      <c r="H927" s="84"/>
      <c r="I927" s="83"/>
    </row>
    <row r="928" spans="1:9" s="82" customFormat="1" ht="26.5" customHeight="1">
      <c r="A928" s="89">
        <v>921</v>
      </c>
      <c r="B928" s="87" t="s">
        <v>11185</v>
      </c>
      <c r="C928" s="88">
        <v>1890500137</v>
      </c>
      <c r="D928" s="87" t="s">
        <v>11185</v>
      </c>
      <c r="E928" s="86" t="s">
        <v>11184</v>
      </c>
      <c r="F928" s="85" t="s">
        <v>11183</v>
      </c>
      <c r="G928" s="84"/>
      <c r="H928" s="84"/>
      <c r="I928" s="83"/>
    </row>
    <row r="929" spans="1:9" s="82" customFormat="1" ht="26.5" customHeight="1">
      <c r="A929" s="89">
        <v>922</v>
      </c>
      <c r="B929" s="87" t="s">
        <v>11181</v>
      </c>
      <c r="C929" s="88" t="s">
        <v>11182</v>
      </c>
      <c r="D929" s="87" t="s">
        <v>11181</v>
      </c>
      <c r="E929" s="86" t="s">
        <v>11180</v>
      </c>
      <c r="F929" s="85" t="s">
        <v>11179</v>
      </c>
      <c r="G929" s="84"/>
      <c r="H929" s="84"/>
      <c r="I929" s="83"/>
    </row>
    <row r="930" spans="1:9" s="82" customFormat="1" ht="26.5" customHeight="1">
      <c r="A930" s="89">
        <v>923</v>
      </c>
      <c r="B930" s="87" t="s">
        <v>11177</v>
      </c>
      <c r="C930" s="88" t="s">
        <v>11178</v>
      </c>
      <c r="D930" s="87" t="s">
        <v>11177</v>
      </c>
      <c r="E930" s="86" t="s">
        <v>11176</v>
      </c>
      <c r="F930" s="85" t="s">
        <v>11175</v>
      </c>
      <c r="G930" s="84"/>
      <c r="H930" s="84"/>
      <c r="I930" s="83"/>
    </row>
    <row r="931" spans="1:9" s="82" customFormat="1" ht="26.5" customHeight="1">
      <c r="A931" s="89">
        <v>924</v>
      </c>
      <c r="B931" s="87" t="s">
        <v>11173</v>
      </c>
      <c r="C931" s="88" t="s">
        <v>11174</v>
      </c>
      <c r="D931" s="87" t="s">
        <v>11173</v>
      </c>
      <c r="E931" s="86" t="s">
        <v>11172</v>
      </c>
      <c r="F931" s="85" t="s">
        <v>11171</v>
      </c>
      <c r="G931" s="84"/>
      <c r="H931" s="84"/>
      <c r="I931" s="83"/>
    </row>
    <row r="932" spans="1:9" s="82" customFormat="1" ht="26.5" customHeight="1">
      <c r="A932" s="89">
        <v>925</v>
      </c>
      <c r="B932" s="87" t="s">
        <v>11169</v>
      </c>
      <c r="C932" s="88" t="s">
        <v>11170</v>
      </c>
      <c r="D932" s="87" t="s">
        <v>11169</v>
      </c>
      <c r="E932" s="86" t="s">
        <v>11168</v>
      </c>
      <c r="F932" s="85" t="s">
        <v>11167</v>
      </c>
      <c r="G932" s="84"/>
      <c r="H932" s="84"/>
      <c r="I932" s="83"/>
    </row>
    <row r="933" spans="1:9" s="82" customFormat="1" ht="26.5" customHeight="1">
      <c r="A933" s="89">
        <v>926</v>
      </c>
      <c r="B933" s="87" t="s">
        <v>11165</v>
      </c>
      <c r="C933" s="88" t="s">
        <v>11166</v>
      </c>
      <c r="D933" s="87" t="s">
        <v>11165</v>
      </c>
      <c r="E933" s="86" t="s">
        <v>11164</v>
      </c>
      <c r="F933" s="85" t="s">
        <v>11163</v>
      </c>
      <c r="G933" s="84"/>
      <c r="H933" s="84"/>
      <c r="I933" s="83"/>
    </row>
    <row r="934" spans="1:9" s="82" customFormat="1" ht="26.5" customHeight="1">
      <c r="A934" s="89">
        <v>927</v>
      </c>
      <c r="B934" s="87" t="s">
        <v>2012</v>
      </c>
      <c r="C934" s="88" t="s">
        <v>11162</v>
      </c>
      <c r="D934" s="87" t="s">
        <v>2012</v>
      </c>
      <c r="E934" s="86" t="s">
        <v>11161</v>
      </c>
      <c r="F934" s="85" t="s">
        <v>11160</v>
      </c>
      <c r="G934" s="84"/>
      <c r="H934" s="84"/>
      <c r="I934" s="83"/>
    </row>
    <row r="935" spans="1:9" s="82" customFormat="1" ht="26.5" customHeight="1">
      <c r="A935" s="89">
        <v>928</v>
      </c>
      <c r="B935" s="87" t="s">
        <v>1017</v>
      </c>
      <c r="C935" s="88" t="s">
        <v>11159</v>
      </c>
      <c r="D935" s="87" t="s">
        <v>1017</v>
      </c>
      <c r="E935" s="86" t="s">
        <v>1016</v>
      </c>
      <c r="F935" s="85" t="s">
        <v>11158</v>
      </c>
      <c r="G935" s="84"/>
      <c r="H935" s="84"/>
      <c r="I935" s="83"/>
    </row>
    <row r="936" spans="1:9" s="82" customFormat="1" ht="26.5" customHeight="1">
      <c r="A936" s="89">
        <v>929</v>
      </c>
      <c r="B936" s="87" t="s">
        <v>11157</v>
      </c>
      <c r="C936" s="88">
        <v>1830600273</v>
      </c>
      <c r="D936" s="87" t="s">
        <v>11157</v>
      </c>
      <c r="E936" s="86" t="s">
        <v>11156</v>
      </c>
      <c r="F936" s="85" t="s">
        <v>11155</v>
      </c>
      <c r="G936" s="84"/>
      <c r="H936" s="84"/>
      <c r="I936" s="83"/>
    </row>
    <row r="937" spans="1:9" s="82" customFormat="1" ht="26.5" customHeight="1">
      <c r="A937" s="89">
        <v>930</v>
      </c>
      <c r="B937" s="87" t="s">
        <v>14804</v>
      </c>
      <c r="C937" s="88" t="s">
        <v>11154</v>
      </c>
      <c r="D937" s="87" t="s">
        <v>14804</v>
      </c>
      <c r="E937" s="86" t="s">
        <v>11153</v>
      </c>
      <c r="F937" s="85" t="s">
        <v>11152</v>
      </c>
      <c r="G937" s="84"/>
      <c r="H937" s="84"/>
      <c r="I937" s="83"/>
    </row>
    <row r="938" spans="1:9" s="82" customFormat="1" ht="26.5" customHeight="1">
      <c r="A938" s="89">
        <v>931</v>
      </c>
      <c r="B938" s="87" t="s">
        <v>11151</v>
      </c>
      <c r="C938" s="88">
        <v>1832000233</v>
      </c>
      <c r="D938" s="87" t="s">
        <v>11151</v>
      </c>
      <c r="E938" s="86" t="s">
        <v>11150</v>
      </c>
      <c r="F938" s="85" t="s">
        <v>11149</v>
      </c>
      <c r="G938" s="84"/>
      <c r="H938" s="84"/>
      <c r="I938" s="83"/>
    </row>
    <row r="939" spans="1:9" s="82" customFormat="1" ht="26.5" customHeight="1">
      <c r="A939" s="89">
        <v>932</v>
      </c>
      <c r="B939" s="87" t="s">
        <v>11148</v>
      </c>
      <c r="C939" s="88">
        <v>1832100296</v>
      </c>
      <c r="D939" s="87" t="s">
        <v>11148</v>
      </c>
      <c r="E939" s="86" t="s">
        <v>11147</v>
      </c>
      <c r="F939" s="85" t="s">
        <v>11146</v>
      </c>
      <c r="G939" s="84"/>
      <c r="H939" s="84"/>
      <c r="I939" s="83"/>
    </row>
    <row r="940" spans="1:9" s="82" customFormat="1" ht="26.5" customHeight="1">
      <c r="A940" s="89">
        <v>933</v>
      </c>
      <c r="B940" s="87" t="s">
        <v>11145</v>
      </c>
      <c r="C940" s="88">
        <v>1861200314</v>
      </c>
      <c r="D940" s="87" t="s">
        <v>11145</v>
      </c>
      <c r="E940" s="86" t="s">
        <v>11144</v>
      </c>
      <c r="F940" s="85" t="s">
        <v>11143</v>
      </c>
      <c r="G940" s="84"/>
      <c r="H940" s="84"/>
      <c r="I940" s="83"/>
    </row>
    <row r="941" spans="1:9" s="82" customFormat="1" ht="26.5" customHeight="1">
      <c r="A941" s="89">
        <v>934</v>
      </c>
      <c r="B941" s="87" t="s">
        <v>11142</v>
      </c>
      <c r="C941" s="88">
        <v>1842100509</v>
      </c>
      <c r="D941" s="87" t="s">
        <v>11142</v>
      </c>
      <c r="E941" s="86" t="s">
        <v>11141</v>
      </c>
      <c r="F941" s="85" t="s">
        <v>11140</v>
      </c>
      <c r="G941" s="84"/>
      <c r="H941" s="84"/>
      <c r="I941" s="83"/>
    </row>
    <row r="942" spans="1:9" s="82" customFormat="1" ht="26.5" customHeight="1">
      <c r="A942" s="89">
        <v>935</v>
      </c>
      <c r="B942" s="87" t="s">
        <v>11139</v>
      </c>
      <c r="C942" s="88">
        <v>2902100213</v>
      </c>
      <c r="D942" s="87" t="s">
        <v>11139</v>
      </c>
      <c r="E942" s="86" t="s">
        <v>11138</v>
      </c>
      <c r="F942" s="85" t="s">
        <v>11137</v>
      </c>
      <c r="G942" s="84"/>
      <c r="H942" s="84"/>
      <c r="I942" s="83"/>
    </row>
    <row r="943" spans="1:9" s="82" customFormat="1" ht="26.5" customHeight="1">
      <c r="A943" s="89">
        <v>936</v>
      </c>
      <c r="B943" s="87" t="s">
        <v>11136</v>
      </c>
      <c r="C943" s="88">
        <v>1830800396</v>
      </c>
      <c r="D943" s="87" t="s">
        <v>11136</v>
      </c>
      <c r="E943" s="86" t="s">
        <v>11135</v>
      </c>
      <c r="F943" s="85" t="s">
        <v>11134</v>
      </c>
      <c r="G943" s="84"/>
      <c r="H943" s="84"/>
      <c r="I943" s="83"/>
    </row>
    <row r="944" spans="1:9" s="82" customFormat="1" ht="26.5" customHeight="1">
      <c r="A944" s="89">
        <v>937</v>
      </c>
      <c r="B944" s="87" t="s">
        <v>11133</v>
      </c>
      <c r="C944" s="88">
        <v>1890700266</v>
      </c>
      <c r="D944" s="87" t="s">
        <v>11133</v>
      </c>
      <c r="E944" s="86" t="s">
        <v>11132</v>
      </c>
      <c r="F944" s="85" t="s">
        <v>11131</v>
      </c>
      <c r="G944" s="84"/>
      <c r="H944" s="84"/>
      <c r="I944" s="83"/>
    </row>
    <row r="945" spans="1:9" s="82" customFormat="1" ht="26.5" customHeight="1">
      <c r="A945" s="89">
        <v>938</v>
      </c>
      <c r="B945" s="87" t="s">
        <v>11129</v>
      </c>
      <c r="C945" s="88" t="s">
        <v>11130</v>
      </c>
      <c r="D945" s="87" t="s">
        <v>11129</v>
      </c>
      <c r="E945" s="86" t="s">
        <v>11128</v>
      </c>
      <c r="F945" s="85" t="s">
        <v>11127</v>
      </c>
      <c r="G945" s="84"/>
      <c r="H945" s="84"/>
      <c r="I945" s="83"/>
    </row>
    <row r="946" spans="1:9" s="82" customFormat="1" ht="26.5" customHeight="1">
      <c r="A946" s="89">
        <v>939</v>
      </c>
      <c r="B946" s="87" t="s">
        <v>11125</v>
      </c>
      <c r="C946" s="88" t="s">
        <v>11126</v>
      </c>
      <c r="D946" s="87" t="s">
        <v>11125</v>
      </c>
      <c r="E946" s="86" t="s">
        <v>11124</v>
      </c>
      <c r="F946" s="85" t="s">
        <v>11123</v>
      </c>
      <c r="G946" s="84"/>
      <c r="H946" s="84"/>
      <c r="I946" s="83"/>
    </row>
    <row r="947" spans="1:9" s="82" customFormat="1" ht="26.5" customHeight="1">
      <c r="A947" s="89">
        <v>940</v>
      </c>
      <c r="B947" s="87" t="s">
        <v>11121</v>
      </c>
      <c r="C947" s="88" t="s">
        <v>11122</v>
      </c>
      <c r="D947" s="87" t="s">
        <v>11121</v>
      </c>
      <c r="E947" s="86" t="s">
        <v>11120</v>
      </c>
      <c r="F947" s="85" t="s">
        <v>11119</v>
      </c>
      <c r="G947" s="84"/>
      <c r="H947" s="84"/>
      <c r="I947" s="83"/>
    </row>
    <row r="948" spans="1:9" s="82" customFormat="1" ht="26.5" customHeight="1">
      <c r="A948" s="89">
        <v>941</v>
      </c>
      <c r="B948" s="87" t="s">
        <v>11117</v>
      </c>
      <c r="C948" s="88" t="s">
        <v>11118</v>
      </c>
      <c r="D948" s="87" t="s">
        <v>11117</v>
      </c>
      <c r="E948" s="86" t="s">
        <v>11116</v>
      </c>
      <c r="F948" s="85" t="s">
        <v>11115</v>
      </c>
      <c r="G948" s="84"/>
      <c r="H948" s="84"/>
      <c r="I948" s="83"/>
    </row>
    <row r="949" spans="1:9" s="82" customFormat="1" ht="26.5" customHeight="1">
      <c r="A949" s="89">
        <v>942</v>
      </c>
      <c r="B949" s="87" t="s">
        <v>11113</v>
      </c>
      <c r="C949" s="88" t="s">
        <v>11114</v>
      </c>
      <c r="D949" s="87" t="s">
        <v>11113</v>
      </c>
      <c r="E949" s="86" t="s">
        <v>11112</v>
      </c>
      <c r="F949" s="85" t="s">
        <v>11111</v>
      </c>
      <c r="G949" s="84"/>
      <c r="H949" s="84"/>
      <c r="I949" s="83"/>
    </row>
    <row r="950" spans="1:9" s="82" customFormat="1" ht="26.5" customHeight="1">
      <c r="A950" s="89">
        <v>943</v>
      </c>
      <c r="B950" s="87" t="s">
        <v>11110</v>
      </c>
      <c r="C950" s="88">
        <v>2870600125</v>
      </c>
      <c r="D950" s="87" t="s">
        <v>11110</v>
      </c>
      <c r="E950" s="86" t="s">
        <v>11109</v>
      </c>
      <c r="F950" s="85" t="s">
        <v>11108</v>
      </c>
      <c r="G950" s="84"/>
      <c r="H950" s="84"/>
      <c r="I950" s="83"/>
    </row>
    <row r="951" spans="1:9" s="82" customFormat="1" ht="26.5" customHeight="1">
      <c r="A951" s="89">
        <v>944</v>
      </c>
      <c r="B951" s="87" t="s">
        <v>11106</v>
      </c>
      <c r="C951" s="88" t="s">
        <v>11107</v>
      </c>
      <c r="D951" s="87" t="s">
        <v>11106</v>
      </c>
      <c r="E951" s="86" t="s">
        <v>11105</v>
      </c>
      <c r="F951" s="85" t="s">
        <v>11104</v>
      </c>
      <c r="G951" s="84"/>
      <c r="H951" s="84"/>
      <c r="I951" s="83"/>
    </row>
    <row r="952" spans="1:9" s="82" customFormat="1" ht="26.5" customHeight="1">
      <c r="A952" s="89">
        <v>945</v>
      </c>
      <c r="B952" s="87" t="s">
        <v>11103</v>
      </c>
      <c r="C952" s="88">
        <v>1820800490</v>
      </c>
      <c r="D952" s="87" t="s">
        <v>11103</v>
      </c>
      <c r="E952" s="86" t="s">
        <v>11102</v>
      </c>
      <c r="F952" s="85" t="s">
        <v>11101</v>
      </c>
      <c r="G952" s="84"/>
      <c r="H952" s="84"/>
      <c r="I952" s="83"/>
    </row>
    <row r="953" spans="1:9" s="82" customFormat="1" ht="26.5" customHeight="1">
      <c r="A953" s="89">
        <v>946</v>
      </c>
      <c r="B953" s="87" t="s">
        <v>11100</v>
      </c>
      <c r="C953" s="88">
        <v>1831200398</v>
      </c>
      <c r="D953" s="87" t="s">
        <v>11100</v>
      </c>
      <c r="E953" s="86" t="s">
        <v>11099</v>
      </c>
      <c r="F953" s="85" t="s">
        <v>11098</v>
      </c>
      <c r="G953" s="84"/>
      <c r="H953" s="84"/>
      <c r="I953" s="83"/>
    </row>
    <row r="954" spans="1:9" s="82" customFormat="1" ht="26.5" customHeight="1">
      <c r="A954" s="89">
        <v>947</v>
      </c>
      <c r="B954" s="87" t="s">
        <v>11097</v>
      </c>
      <c r="C954" s="88">
        <v>2931200134</v>
      </c>
      <c r="D954" s="87" t="s">
        <v>11097</v>
      </c>
      <c r="E954" s="86" t="s">
        <v>11096</v>
      </c>
      <c r="F954" s="85" t="s">
        <v>11095</v>
      </c>
      <c r="G954" s="84"/>
      <c r="H954" s="84"/>
      <c r="I954" s="83"/>
    </row>
    <row r="955" spans="1:9" s="82" customFormat="1" ht="26.5" customHeight="1">
      <c r="A955" s="89">
        <v>948</v>
      </c>
      <c r="B955" s="87" t="s">
        <v>11094</v>
      </c>
      <c r="C955" s="88">
        <v>1820300288</v>
      </c>
      <c r="D955" s="87" t="s">
        <v>11094</v>
      </c>
      <c r="E955" s="86" t="s">
        <v>11093</v>
      </c>
      <c r="F955" s="85" t="s">
        <v>11092</v>
      </c>
      <c r="G955" s="84"/>
      <c r="H955" s="84"/>
      <c r="I955" s="83"/>
    </row>
    <row r="956" spans="1:9" s="82" customFormat="1" ht="26.5" customHeight="1">
      <c r="A956" s="89">
        <v>949</v>
      </c>
      <c r="B956" s="87" t="s">
        <v>11091</v>
      </c>
      <c r="C956" s="88">
        <v>2861200078</v>
      </c>
      <c r="D956" s="87" t="s">
        <v>11091</v>
      </c>
      <c r="E956" s="86" t="s">
        <v>11090</v>
      </c>
      <c r="F956" s="85" t="s">
        <v>11089</v>
      </c>
      <c r="G956" s="84"/>
      <c r="H956" s="84"/>
      <c r="I956" s="83"/>
    </row>
    <row r="957" spans="1:9" s="82" customFormat="1" ht="26.5" customHeight="1">
      <c r="A957" s="89">
        <v>950</v>
      </c>
      <c r="B957" s="87" t="s">
        <v>11087</v>
      </c>
      <c r="C957" s="88" t="s">
        <v>11088</v>
      </c>
      <c r="D957" s="87" t="s">
        <v>11087</v>
      </c>
      <c r="E957" s="86" t="s">
        <v>11086</v>
      </c>
      <c r="F957" s="85" t="s">
        <v>11085</v>
      </c>
      <c r="G957" s="84"/>
      <c r="H957" s="84"/>
      <c r="I957" s="83"/>
    </row>
    <row r="958" spans="1:9" s="82" customFormat="1" ht="26.5" customHeight="1">
      <c r="A958" s="89">
        <v>951</v>
      </c>
      <c r="B958" s="87" t="s">
        <v>11084</v>
      </c>
      <c r="C958" s="88">
        <v>2872100250</v>
      </c>
      <c r="D958" s="87" t="s">
        <v>11084</v>
      </c>
      <c r="E958" s="86" t="s">
        <v>11083</v>
      </c>
      <c r="F958" s="85" t="s">
        <v>11082</v>
      </c>
      <c r="G958" s="84"/>
      <c r="H958" s="84"/>
      <c r="I958" s="83"/>
    </row>
    <row r="959" spans="1:9" s="82" customFormat="1" ht="26.5" customHeight="1">
      <c r="A959" s="89">
        <v>952</v>
      </c>
      <c r="B959" s="87" t="s">
        <v>11080</v>
      </c>
      <c r="C959" s="88" t="s">
        <v>11081</v>
      </c>
      <c r="D959" s="87" t="s">
        <v>11080</v>
      </c>
      <c r="E959" s="86" t="s">
        <v>11079</v>
      </c>
      <c r="F959" s="85" t="s">
        <v>11078</v>
      </c>
      <c r="G959" s="84"/>
      <c r="H959" s="84"/>
      <c r="I959" s="83"/>
    </row>
    <row r="960" spans="1:9" s="82" customFormat="1" ht="26.5" customHeight="1">
      <c r="A960" s="89">
        <v>953</v>
      </c>
      <c r="B960" s="87" t="s">
        <v>11077</v>
      </c>
      <c r="C960" s="88">
        <v>2851200069</v>
      </c>
      <c r="D960" s="87" t="s">
        <v>11077</v>
      </c>
      <c r="E960" s="86" t="s">
        <v>11076</v>
      </c>
      <c r="F960" s="85" t="s">
        <v>11075</v>
      </c>
      <c r="G960" s="84"/>
      <c r="H960" s="84"/>
      <c r="I960" s="83"/>
    </row>
    <row r="961" spans="1:9" s="82" customFormat="1" ht="26.5" customHeight="1">
      <c r="A961" s="89">
        <v>954</v>
      </c>
      <c r="B961" s="87" t="s">
        <v>11074</v>
      </c>
      <c r="C961" s="88">
        <v>1831200400</v>
      </c>
      <c r="D961" s="87" t="s">
        <v>11074</v>
      </c>
      <c r="E961" s="86" t="s">
        <v>11073</v>
      </c>
      <c r="F961" s="85" t="s">
        <v>11072</v>
      </c>
      <c r="G961" s="84"/>
      <c r="H961" s="84"/>
      <c r="I961" s="83"/>
    </row>
    <row r="962" spans="1:9" s="82" customFormat="1" ht="26.5" customHeight="1">
      <c r="A962" s="89">
        <v>955</v>
      </c>
      <c r="B962" s="87" t="s">
        <v>11070</v>
      </c>
      <c r="C962" s="88" t="s">
        <v>11071</v>
      </c>
      <c r="D962" s="87" t="s">
        <v>11070</v>
      </c>
      <c r="E962" s="86" t="s">
        <v>11069</v>
      </c>
      <c r="F962" s="85" t="s">
        <v>11068</v>
      </c>
      <c r="G962" s="84"/>
      <c r="H962" s="84"/>
      <c r="I962" s="83"/>
    </row>
    <row r="963" spans="1:9" s="82" customFormat="1" ht="26.5" customHeight="1">
      <c r="A963" s="89">
        <v>956</v>
      </c>
      <c r="B963" s="87" t="s">
        <v>11067</v>
      </c>
      <c r="C963" s="88">
        <v>1890300113</v>
      </c>
      <c r="D963" s="87" t="s">
        <v>11067</v>
      </c>
      <c r="E963" s="86" t="s">
        <v>11066</v>
      </c>
      <c r="F963" s="85" t="s">
        <v>11065</v>
      </c>
      <c r="G963" s="84"/>
      <c r="H963" s="84"/>
      <c r="I963" s="83"/>
    </row>
    <row r="964" spans="1:9" s="82" customFormat="1" ht="26.5" customHeight="1">
      <c r="A964" s="89">
        <v>957</v>
      </c>
      <c r="B964" s="87" t="s">
        <v>11063</v>
      </c>
      <c r="C964" s="88" t="s">
        <v>11064</v>
      </c>
      <c r="D964" s="87" t="s">
        <v>11063</v>
      </c>
      <c r="E964" s="86" t="s">
        <v>11062</v>
      </c>
      <c r="F964" s="85" t="s">
        <v>11061</v>
      </c>
      <c r="G964" s="84"/>
      <c r="H964" s="84"/>
      <c r="I964" s="83"/>
    </row>
    <row r="965" spans="1:9" s="82" customFormat="1" ht="26.5" customHeight="1">
      <c r="A965" s="89">
        <v>958</v>
      </c>
      <c r="B965" s="87" t="s">
        <v>11060</v>
      </c>
      <c r="C965" s="88">
        <v>1830800301</v>
      </c>
      <c r="D965" s="87" t="s">
        <v>11060</v>
      </c>
      <c r="E965" s="86" t="s">
        <v>11059</v>
      </c>
      <c r="F965" s="85" t="s">
        <v>11058</v>
      </c>
      <c r="G965" s="84"/>
      <c r="H965" s="84"/>
      <c r="I965" s="83"/>
    </row>
    <row r="966" spans="1:9" s="82" customFormat="1" ht="26.5" customHeight="1">
      <c r="A966" s="89">
        <v>959</v>
      </c>
      <c r="B966" s="87" t="s">
        <v>11056</v>
      </c>
      <c r="C966" s="88" t="s">
        <v>11057</v>
      </c>
      <c r="D966" s="87" t="s">
        <v>11056</v>
      </c>
      <c r="E966" s="86" t="s">
        <v>11055</v>
      </c>
      <c r="F966" s="85" t="s">
        <v>11054</v>
      </c>
      <c r="G966" s="84"/>
      <c r="H966" s="84"/>
      <c r="I966" s="83"/>
    </row>
    <row r="967" spans="1:9" s="82" customFormat="1" ht="26.5" customHeight="1">
      <c r="A967" s="89">
        <v>960</v>
      </c>
      <c r="B967" s="87" t="s">
        <v>11052</v>
      </c>
      <c r="C967" s="88" t="s">
        <v>11053</v>
      </c>
      <c r="D967" s="87" t="s">
        <v>11052</v>
      </c>
      <c r="E967" s="86" t="s">
        <v>11051</v>
      </c>
      <c r="F967" s="85" t="s">
        <v>11050</v>
      </c>
      <c r="G967" s="84"/>
      <c r="H967" s="84"/>
      <c r="I967" s="83"/>
    </row>
    <row r="968" spans="1:9" s="82" customFormat="1" ht="26.5" customHeight="1">
      <c r="A968" s="89">
        <v>961</v>
      </c>
      <c r="B968" s="87" t="s">
        <v>11049</v>
      </c>
      <c r="C968" s="88">
        <v>1860600173</v>
      </c>
      <c r="D968" s="87" t="s">
        <v>11049</v>
      </c>
      <c r="E968" s="86" t="s">
        <v>11048</v>
      </c>
      <c r="F968" s="85" t="s">
        <v>11047</v>
      </c>
      <c r="G968" s="84"/>
      <c r="H968" s="84"/>
      <c r="I968" s="83"/>
    </row>
    <row r="969" spans="1:9" s="82" customFormat="1" ht="26.5" customHeight="1">
      <c r="A969" s="89">
        <v>962</v>
      </c>
      <c r="B969" s="87" t="s">
        <v>11046</v>
      </c>
      <c r="C969" s="88">
        <v>1790800384</v>
      </c>
      <c r="D969" s="87" t="s">
        <v>11046</v>
      </c>
      <c r="E969" s="86" t="s">
        <v>11045</v>
      </c>
      <c r="F969" s="85" t="s">
        <v>11044</v>
      </c>
      <c r="G969" s="84"/>
      <c r="H969" s="84"/>
      <c r="I969" s="83"/>
    </row>
    <row r="970" spans="1:9" s="82" customFormat="1" ht="26.5" customHeight="1">
      <c r="A970" s="89">
        <v>963</v>
      </c>
      <c r="B970" s="87" t="s">
        <v>11043</v>
      </c>
      <c r="C970" s="88">
        <v>2870400105</v>
      </c>
      <c r="D970" s="87" t="s">
        <v>11043</v>
      </c>
      <c r="E970" s="86" t="s">
        <v>11042</v>
      </c>
      <c r="F970" s="85" t="s">
        <v>11041</v>
      </c>
      <c r="G970" s="84"/>
      <c r="H970" s="84"/>
      <c r="I970" s="83"/>
    </row>
    <row r="971" spans="1:9" s="82" customFormat="1" ht="26.5" customHeight="1">
      <c r="A971" s="89">
        <v>964</v>
      </c>
      <c r="B971" s="87" t="s">
        <v>11040</v>
      </c>
      <c r="C971" s="88">
        <v>1841200489</v>
      </c>
      <c r="D971" s="87" t="s">
        <v>11040</v>
      </c>
      <c r="E971" s="86" t="s">
        <v>11039</v>
      </c>
      <c r="F971" s="85" t="s">
        <v>11038</v>
      </c>
      <c r="G971" s="84"/>
      <c r="H971" s="84"/>
      <c r="I971" s="83"/>
    </row>
    <row r="972" spans="1:9" s="82" customFormat="1" ht="26.5" customHeight="1">
      <c r="A972" s="89">
        <v>965</v>
      </c>
      <c r="B972" s="87" t="s">
        <v>11037</v>
      </c>
      <c r="C972" s="88">
        <v>1790300431</v>
      </c>
      <c r="D972" s="87" t="s">
        <v>11037</v>
      </c>
      <c r="E972" s="86" t="s">
        <v>11036</v>
      </c>
      <c r="F972" s="85" t="s">
        <v>11035</v>
      </c>
      <c r="G972" s="84"/>
      <c r="H972" s="84"/>
      <c r="I972" s="83"/>
    </row>
    <row r="973" spans="1:9" s="82" customFormat="1" ht="26.5" customHeight="1">
      <c r="A973" s="89">
        <v>966</v>
      </c>
      <c r="B973" s="87" t="s">
        <v>11034</v>
      </c>
      <c r="C973" s="88">
        <v>1790300468</v>
      </c>
      <c r="D973" s="87" t="s">
        <v>11034</v>
      </c>
      <c r="E973" s="86" t="s">
        <v>11033</v>
      </c>
      <c r="F973" s="85" t="s">
        <v>11032</v>
      </c>
      <c r="G973" s="84"/>
      <c r="H973" s="84"/>
      <c r="I973" s="83"/>
    </row>
    <row r="974" spans="1:9" s="82" customFormat="1" ht="26.5" customHeight="1">
      <c r="A974" s="89">
        <v>967</v>
      </c>
      <c r="B974" s="87" t="s">
        <v>11030</v>
      </c>
      <c r="C974" s="88" t="s">
        <v>11031</v>
      </c>
      <c r="D974" s="87" t="s">
        <v>11030</v>
      </c>
      <c r="E974" s="86" t="s">
        <v>11029</v>
      </c>
      <c r="F974" s="85" t="s">
        <v>11028</v>
      </c>
      <c r="G974" s="84"/>
      <c r="H974" s="84"/>
      <c r="I974" s="83"/>
    </row>
    <row r="975" spans="1:9" s="82" customFormat="1" ht="26.5" customHeight="1">
      <c r="A975" s="89">
        <v>968</v>
      </c>
      <c r="B975" s="87" t="s">
        <v>11027</v>
      </c>
      <c r="C975" s="88">
        <v>2860800301</v>
      </c>
      <c r="D975" s="87" t="s">
        <v>11027</v>
      </c>
      <c r="E975" s="86" t="s">
        <v>11026</v>
      </c>
      <c r="F975" s="85" t="s">
        <v>11025</v>
      </c>
      <c r="G975" s="84"/>
      <c r="H975" s="84"/>
      <c r="I975" s="83"/>
    </row>
    <row r="976" spans="1:9" s="82" customFormat="1" ht="26.5" customHeight="1">
      <c r="A976" s="89">
        <v>969</v>
      </c>
      <c r="B976" s="87" t="s">
        <v>11024</v>
      </c>
      <c r="C976" s="88">
        <v>2891200075</v>
      </c>
      <c r="D976" s="87" t="s">
        <v>11024</v>
      </c>
      <c r="E976" s="86" t="s">
        <v>11023</v>
      </c>
      <c r="F976" s="85" t="s">
        <v>11022</v>
      </c>
      <c r="G976" s="84"/>
      <c r="H976" s="84"/>
      <c r="I976" s="83"/>
    </row>
    <row r="977" spans="1:9" s="82" customFormat="1" ht="26.5" customHeight="1">
      <c r="A977" s="89">
        <v>970</v>
      </c>
      <c r="B977" s="87" t="s">
        <v>11021</v>
      </c>
      <c r="C977" s="88">
        <v>1811200188</v>
      </c>
      <c r="D977" s="87" t="s">
        <v>11021</v>
      </c>
      <c r="E977" s="86" t="s">
        <v>11020</v>
      </c>
      <c r="F977" s="85" t="s">
        <v>11019</v>
      </c>
      <c r="G977" s="84"/>
      <c r="H977" s="84"/>
      <c r="I977" s="83"/>
    </row>
    <row r="978" spans="1:9" s="82" customFormat="1" ht="26.5" customHeight="1">
      <c r="A978" s="89">
        <v>971</v>
      </c>
      <c r="B978" s="87" t="s">
        <v>11017</v>
      </c>
      <c r="C978" s="88" t="s">
        <v>11018</v>
      </c>
      <c r="D978" s="87" t="s">
        <v>11017</v>
      </c>
      <c r="E978" s="86" t="s">
        <v>11016</v>
      </c>
      <c r="F978" s="85" t="s">
        <v>11015</v>
      </c>
      <c r="G978" s="84"/>
      <c r="H978" s="84"/>
      <c r="I978" s="83"/>
    </row>
    <row r="979" spans="1:9" s="82" customFormat="1" ht="26.5" customHeight="1">
      <c r="A979" s="89">
        <v>972</v>
      </c>
      <c r="B979" s="87" t="s">
        <v>11013</v>
      </c>
      <c r="C979" s="88" t="s">
        <v>11014</v>
      </c>
      <c r="D979" s="87" t="s">
        <v>11013</v>
      </c>
      <c r="E979" s="86" t="s">
        <v>7385</v>
      </c>
      <c r="F979" s="85" t="s">
        <v>11012</v>
      </c>
      <c r="G979" s="84"/>
      <c r="H979" s="84"/>
      <c r="I979" s="83"/>
    </row>
    <row r="980" spans="1:9" s="82" customFormat="1" ht="26.5" customHeight="1">
      <c r="A980" s="89">
        <v>973</v>
      </c>
      <c r="B980" s="87" t="s">
        <v>11010</v>
      </c>
      <c r="C980" s="88" t="s">
        <v>11011</v>
      </c>
      <c r="D980" s="87" t="s">
        <v>11010</v>
      </c>
      <c r="E980" s="86" t="s">
        <v>11009</v>
      </c>
      <c r="F980" s="85" t="s">
        <v>11008</v>
      </c>
      <c r="G980" s="84"/>
      <c r="H980" s="84"/>
      <c r="I980" s="83"/>
    </row>
    <row r="981" spans="1:9" s="82" customFormat="1" ht="26.5" customHeight="1">
      <c r="A981" s="89">
        <v>974</v>
      </c>
      <c r="B981" s="87" t="s">
        <v>11007</v>
      </c>
      <c r="C981" s="88">
        <v>1842000123</v>
      </c>
      <c r="D981" s="87" t="s">
        <v>11007</v>
      </c>
      <c r="E981" s="86" t="s">
        <v>11006</v>
      </c>
      <c r="F981" s="85" t="s">
        <v>11005</v>
      </c>
      <c r="G981" s="84"/>
      <c r="H981" s="84"/>
      <c r="I981" s="83"/>
    </row>
    <row r="982" spans="1:9" s="82" customFormat="1" ht="26.5" customHeight="1">
      <c r="A982" s="89">
        <v>975</v>
      </c>
      <c r="B982" s="87" t="s">
        <v>11004</v>
      </c>
      <c r="C982" s="88">
        <v>2850600108</v>
      </c>
      <c r="D982" s="87" t="s">
        <v>11004</v>
      </c>
      <c r="E982" s="86" t="s">
        <v>11003</v>
      </c>
      <c r="F982" s="85" t="s">
        <v>11002</v>
      </c>
      <c r="G982" s="84"/>
      <c r="H982" s="84"/>
      <c r="I982" s="83"/>
    </row>
    <row r="983" spans="1:9" s="82" customFormat="1" ht="26.5" customHeight="1">
      <c r="A983" s="89">
        <v>976</v>
      </c>
      <c r="B983" s="87" t="s">
        <v>11000</v>
      </c>
      <c r="C983" s="88" t="s">
        <v>11001</v>
      </c>
      <c r="D983" s="87" t="s">
        <v>11000</v>
      </c>
      <c r="E983" s="86" t="s">
        <v>10999</v>
      </c>
      <c r="F983" s="85" t="s">
        <v>10998</v>
      </c>
      <c r="G983" s="84"/>
      <c r="H983" s="84"/>
      <c r="I983" s="83"/>
    </row>
    <row r="984" spans="1:9" s="82" customFormat="1" ht="26.5" customHeight="1">
      <c r="A984" s="89">
        <v>977</v>
      </c>
      <c r="B984" s="87" t="s">
        <v>10997</v>
      </c>
      <c r="C984" s="88">
        <v>1801200106</v>
      </c>
      <c r="D984" s="87" t="s">
        <v>10997</v>
      </c>
      <c r="E984" s="86" t="s">
        <v>10996</v>
      </c>
      <c r="F984" s="85" t="s">
        <v>10995</v>
      </c>
      <c r="G984" s="84"/>
      <c r="H984" s="84"/>
      <c r="I984" s="83"/>
    </row>
    <row r="985" spans="1:9" s="82" customFormat="1" ht="26.5" customHeight="1">
      <c r="A985" s="89">
        <v>978</v>
      </c>
      <c r="B985" s="87" t="s">
        <v>10993</v>
      </c>
      <c r="C985" s="88" t="s">
        <v>10994</v>
      </c>
      <c r="D985" s="87" t="s">
        <v>10993</v>
      </c>
      <c r="E985" s="86" t="s">
        <v>10992</v>
      </c>
      <c r="F985" s="85" t="s">
        <v>10991</v>
      </c>
      <c r="G985" s="84"/>
      <c r="H985" s="84"/>
      <c r="I985" s="83"/>
    </row>
    <row r="986" spans="1:9" s="82" customFormat="1" ht="26.5" customHeight="1">
      <c r="A986" s="89">
        <v>979</v>
      </c>
      <c r="B986" s="87" t="s">
        <v>10989</v>
      </c>
      <c r="C986" s="88" t="s">
        <v>10990</v>
      </c>
      <c r="D986" s="87" t="s">
        <v>10989</v>
      </c>
      <c r="E986" s="86" t="s">
        <v>10988</v>
      </c>
      <c r="F986" s="85" t="s">
        <v>10987</v>
      </c>
      <c r="G986" s="84"/>
      <c r="H986" s="84"/>
      <c r="I986" s="83"/>
    </row>
    <row r="987" spans="1:9" s="82" customFormat="1" ht="26.5" customHeight="1">
      <c r="A987" s="89">
        <v>980</v>
      </c>
      <c r="B987" s="87" t="s">
        <v>10985</v>
      </c>
      <c r="C987" s="88" t="s">
        <v>10986</v>
      </c>
      <c r="D987" s="87" t="s">
        <v>10985</v>
      </c>
      <c r="E987" s="86" t="s">
        <v>10984</v>
      </c>
      <c r="F987" s="85" t="s">
        <v>10983</v>
      </c>
      <c r="G987" s="84"/>
      <c r="H987" s="84"/>
      <c r="I987" s="83"/>
    </row>
    <row r="988" spans="1:9" s="82" customFormat="1" ht="26.5" customHeight="1">
      <c r="A988" s="89">
        <v>981</v>
      </c>
      <c r="B988" s="87" t="s">
        <v>10981</v>
      </c>
      <c r="C988" s="88" t="s">
        <v>10982</v>
      </c>
      <c r="D988" s="87" t="s">
        <v>10981</v>
      </c>
      <c r="E988" s="86" t="s">
        <v>10980</v>
      </c>
      <c r="F988" s="85" t="s">
        <v>10979</v>
      </c>
      <c r="G988" s="84"/>
      <c r="H988" s="84"/>
      <c r="I988" s="83"/>
    </row>
    <row r="989" spans="1:9" s="82" customFormat="1" ht="26.5" customHeight="1">
      <c r="A989" s="89">
        <v>982</v>
      </c>
      <c r="B989" s="87" t="s">
        <v>10977</v>
      </c>
      <c r="C989" s="88" t="s">
        <v>10978</v>
      </c>
      <c r="D989" s="87" t="s">
        <v>10977</v>
      </c>
      <c r="E989" s="86" t="s">
        <v>10976</v>
      </c>
      <c r="F989" s="85" t="s">
        <v>10975</v>
      </c>
      <c r="G989" s="84"/>
      <c r="H989" s="84"/>
      <c r="I989" s="83"/>
    </row>
    <row r="990" spans="1:9" s="82" customFormat="1" ht="26.5" customHeight="1">
      <c r="A990" s="89">
        <v>983</v>
      </c>
      <c r="B990" s="87" t="s">
        <v>10973</v>
      </c>
      <c r="C990" s="88" t="s">
        <v>10974</v>
      </c>
      <c r="D990" s="87" t="s">
        <v>10973</v>
      </c>
      <c r="E990" s="86" t="s">
        <v>10972</v>
      </c>
      <c r="F990" s="85" t="s">
        <v>10971</v>
      </c>
      <c r="G990" s="84"/>
      <c r="H990" s="84"/>
      <c r="I990" s="83"/>
    </row>
    <row r="991" spans="1:9" s="82" customFormat="1" ht="26.5" customHeight="1">
      <c r="A991" s="89">
        <v>984</v>
      </c>
      <c r="B991" s="87" t="s">
        <v>10969</v>
      </c>
      <c r="C991" s="88" t="s">
        <v>10970</v>
      </c>
      <c r="D991" s="87" t="s">
        <v>10969</v>
      </c>
      <c r="E991" s="86" t="s">
        <v>10968</v>
      </c>
      <c r="F991" s="85" t="s">
        <v>10967</v>
      </c>
      <c r="G991" s="84"/>
      <c r="H991" s="84"/>
      <c r="I991" s="83"/>
    </row>
    <row r="992" spans="1:9" s="82" customFormat="1" ht="26.5" customHeight="1">
      <c r="A992" s="89">
        <v>985</v>
      </c>
      <c r="B992" s="87" t="s">
        <v>10966</v>
      </c>
      <c r="C992" s="88">
        <v>1820900021</v>
      </c>
      <c r="D992" s="87" t="s">
        <v>10966</v>
      </c>
      <c r="E992" s="86" t="s">
        <v>10965</v>
      </c>
      <c r="F992" s="85" t="s">
        <v>10964</v>
      </c>
      <c r="G992" s="84"/>
      <c r="H992" s="84"/>
      <c r="I992" s="83"/>
    </row>
    <row r="993" spans="1:9" s="82" customFormat="1" ht="26.5" customHeight="1">
      <c r="A993" s="89">
        <v>986</v>
      </c>
      <c r="B993" s="87" t="s">
        <v>10962</v>
      </c>
      <c r="C993" s="88" t="s">
        <v>10963</v>
      </c>
      <c r="D993" s="87" t="s">
        <v>10962</v>
      </c>
      <c r="E993" s="86" t="s">
        <v>10961</v>
      </c>
      <c r="F993" s="85" t="s">
        <v>10960</v>
      </c>
      <c r="G993" s="84"/>
      <c r="H993" s="84"/>
      <c r="I993" s="83"/>
    </row>
    <row r="994" spans="1:9" s="82" customFormat="1" ht="26.5" customHeight="1">
      <c r="A994" s="89">
        <v>987</v>
      </c>
      <c r="B994" s="87" t="s">
        <v>10959</v>
      </c>
      <c r="C994" s="88">
        <v>1852100521</v>
      </c>
      <c r="D994" s="87" t="s">
        <v>10959</v>
      </c>
      <c r="E994" s="86" t="s">
        <v>10958</v>
      </c>
      <c r="F994" s="85" t="s">
        <v>10957</v>
      </c>
      <c r="G994" s="84"/>
      <c r="H994" s="84"/>
      <c r="I994" s="83"/>
    </row>
    <row r="995" spans="1:9" s="82" customFormat="1" ht="26.5" customHeight="1">
      <c r="A995" s="89">
        <v>988</v>
      </c>
      <c r="B995" s="87" t="s">
        <v>10956</v>
      </c>
      <c r="C995" s="88">
        <v>2901200272</v>
      </c>
      <c r="D995" s="87" t="s">
        <v>10956</v>
      </c>
      <c r="E995" s="86" t="s">
        <v>10955</v>
      </c>
      <c r="F995" s="85" t="s">
        <v>10954</v>
      </c>
      <c r="G995" s="84"/>
      <c r="H995" s="84"/>
      <c r="I995" s="83"/>
    </row>
    <row r="996" spans="1:9" s="82" customFormat="1" ht="26.5" customHeight="1">
      <c r="A996" s="89">
        <v>989</v>
      </c>
      <c r="B996" s="87" t="s">
        <v>10952</v>
      </c>
      <c r="C996" s="88" t="s">
        <v>10953</v>
      </c>
      <c r="D996" s="87" t="s">
        <v>10952</v>
      </c>
      <c r="E996" s="86" t="s">
        <v>10951</v>
      </c>
      <c r="F996" s="85" t="s">
        <v>10950</v>
      </c>
      <c r="G996" s="84"/>
      <c r="H996" s="84"/>
      <c r="I996" s="83"/>
    </row>
    <row r="997" spans="1:9" s="82" customFormat="1" ht="26.5" customHeight="1">
      <c r="A997" s="89">
        <v>990</v>
      </c>
      <c r="B997" s="87" t="s">
        <v>10948</v>
      </c>
      <c r="C997" s="88" t="s">
        <v>10949</v>
      </c>
      <c r="D997" s="87" t="s">
        <v>10948</v>
      </c>
      <c r="E997" s="86" t="s">
        <v>10947</v>
      </c>
      <c r="F997" s="85" t="s">
        <v>10946</v>
      </c>
      <c r="G997" s="84"/>
      <c r="H997" s="84"/>
      <c r="I997" s="83"/>
    </row>
    <row r="998" spans="1:9" s="82" customFormat="1" ht="26.5" customHeight="1">
      <c r="A998" s="89">
        <v>991</v>
      </c>
      <c r="B998" s="87" t="s">
        <v>10944</v>
      </c>
      <c r="C998" s="88" t="s">
        <v>10945</v>
      </c>
      <c r="D998" s="87" t="s">
        <v>10944</v>
      </c>
      <c r="E998" s="86" t="s">
        <v>10943</v>
      </c>
      <c r="F998" s="85" t="s">
        <v>10942</v>
      </c>
      <c r="G998" s="84"/>
      <c r="H998" s="84"/>
      <c r="I998" s="83"/>
    </row>
    <row r="999" spans="1:9" s="82" customFormat="1" ht="26.5" customHeight="1">
      <c r="A999" s="89">
        <v>992</v>
      </c>
      <c r="B999" s="87" t="s">
        <v>10941</v>
      </c>
      <c r="C999" s="88">
        <v>1910300201</v>
      </c>
      <c r="D999" s="87" t="s">
        <v>10941</v>
      </c>
      <c r="E999" s="86" t="s">
        <v>10940</v>
      </c>
      <c r="F999" s="85" t="s">
        <v>10939</v>
      </c>
      <c r="G999" s="84"/>
      <c r="H999" s="84"/>
      <c r="I999" s="83"/>
    </row>
    <row r="1000" spans="1:9" s="82" customFormat="1" ht="26.5" customHeight="1">
      <c r="A1000" s="89">
        <v>993</v>
      </c>
      <c r="B1000" s="87" t="s">
        <v>10937</v>
      </c>
      <c r="C1000" s="88" t="s">
        <v>10938</v>
      </c>
      <c r="D1000" s="87" t="s">
        <v>10937</v>
      </c>
      <c r="E1000" s="86" t="s">
        <v>10936</v>
      </c>
      <c r="F1000" s="85" t="s">
        <v>10935</v>
      </c>
      <c r="G1000" s="84"/>
      <c r="H1000" s="84"/>
      <c r="I1000" s="83"/>
    </row>
    <row r="1001" spans="1:9" s="82" customFormat="1" ht="26.5" customHeight="1">
      <c r="A1001" s="89">
        <v>994</v>
      </c>
      <c r="B1001" s="87" t="s">
        <v>10933</v>
      </c>
      <c r="C1001" s="88" t="s">
        <v>10934</v>
      </c>
      <c r="D1001" s="87" t="s">
        <v>10933</v>
      </c>
      <c r="E1001" s="86" t="s">
        <v>10932</v>
      </c>
      <c r="F1001" s="85" t="s">
        <v>10931</v>
      </c>
      <c r="G1001" s="84"/>
      <c r="H1001" s="84"/>
      <c r="I1001" s="83"/>
    </row>
    <row r="1002" spans="1:9" s="82" customFormat="1" ht="26.5" customHeight="1">
      <c r="A1002" s="89">
        <v>995</v>
      </c>
      <c r="B1002" s="87" t="s">
        <v>10929</v>
      </c>
      <c r="C1002" s="88" t="s">
        <v>10930</v>
      </c>
      <c r="D1002" s="87" t="s">
        <v>10929</v>
      </c>
      <c r="E1002" s="86" t="s">
        <v>10928</v>
      </c>
      <c r="F1002" s="85" t="s">
        <v>10927</v>
      </c>
      <c r="G1002" s="84"/>
      <c r="H1002" s="84"/>
      <c r="I1002" s="83"/>
    </row>
    <row r="1003" spans="1:9" s="82" customFormat="1" ht="26.5" customHeight="1">
      <c r="A1003" s="89">
        <v>996</v>
      </c>
      <c r="B1003" s="87" t="s">
        <v>10925</v>
      </c>
      <c r="C1003" s="88" t="s">
        <v>10926</v>
      </c>
      <c r="D1003" s="87" t="s">
        <v>10925</v>
      </c>
      <c r="E1003" s="86" t="s">
        <v>10924</v>
      </c>
      <c r="F1003" s="85" t="s">
        <v>10923</v>
      </c>
      <c r="G1003" s="84"/>
      <c r="H1003" s="84"/>
      <c r="I1003" s="83"/>
    </row>
    <row r="1004" spans="1:9" s="82" customFormat="1" ht="26.5" customHeight="1">
      <c r="A1004" s="89">
        <v>997</v>
      </c>
      <c r="B1004" s="87" t="s">
        <v>10921</v>
      </c>
      <c r="C1004" s="88" t="s">
        <v>10922</v>
      </c>
      <c r="D1004" s="87" t="s">
        <v>10921</v>
      </c>
      <c r="E1004" s="86" t="s">
        <v>10920</v>
      </c>
      <c r="F1004" s="85" t="s">
        <v>10919</v>
      </c>
      <c r="G1004" s="84"/>
      <c r="H1004" s="84"/>
      <c r="I1004" s="83"/>
    </row>
    <row r="1005" spans="1:9" s="82" customFormat="1" ht="26.5" customHeight="1">
      <c r="A1005" s="89">
        <v>998</v>
      </c>
      <c r="B1005" s="87" t="s">
        <v>10917</v>
      </c>
      <c r="C1005" s="88" t="s">
        <v>10918</v>
      </c>
      <c r="D1005" s="87" t="s">
        <v>10917</v>
      </c>
      <c r="E1005" s="86" t="s">
        <v>10916</v>
      </c>
      <c r="F1005" s="85" t="s">
        <v>10915</v>
      </c>
      <c r="G1005" s="84"/>
      <c r="H1005" s="84"/>
      <c r="I1005" s="83"/>
    </row>
    <row r="1006" spans="1:9" s="82" customFormat="1" ht="26.5" customHeight="1">
      <c r="A1006" s="89">
        <v>999</v>
      </c>
      <c r="B1006" s="87" t="s">
        <v>10914</v>
      </c>
      <c r="C1006" s="88">
        <v>2920800328</v>
      </c>
      <c r="D1006" s="87" t="s">
        <v>10914</v>
      </c>
      <c r="E1006" s="86" t="s">
        <v>10913</v>
      </c>
      <c r="F1006" s="85" t="s">
        <v>10912</v>
      </c>
      <c r="G1006" s="84"/>
      <c r="H1006" s="84"/>
      <c r="I1006" s="83"/>
    </row>
    <row r="1007" spans="1:9" s="82" customFormat="1" ht="26.5" customHeight="1">
      <c r="A1007" s="89">
        <v>1000</v>
      </c>
      <c r="B1007" s="87" t="s">
        <v>10911</v>
      </c>
      <c r="C1007" s="88">
        <v>2941700269</v>
      </c>
      <c r="D1007" s="87" t="s">
        <v>10911</v>
      </c>
      <c r="E1007" s="86" t="s">
        <v>10910</v>
      </c>
      <c r="F1007" s="85" t="s">
        <v>10909</v>
      </c>
      <c r="G1007" s="84"/>
      <c r="H1007" s="84"/>
      <c r="I1007" s="83"/>
    </row>
    <row r="1008" spans="1:9" s="82" customFormat="1" ht="26.5" customHeight="1">
      <c r="A1008" s="89">
        <v>1001</v>
      </c>
      <c r="B1008" s="87" t="s">
        <v>10908</v>
      </c>
      <c r="C1008" s="88">
        <v>2980100091</v>
      </c>
      <c r="D1008" s="87" t="s">
        <v>10908</v>
      </c>
      <c r="E1008" s="86" t="s">
        <v>10907</v>
      </c>
      <c r="F1008" s="85" t="s">
        <v>10906</v>
      </c>
      <c r="G1008" s="84"/>
      <c r="H1008" s="84"/>
      <c r="I1008" s="83"/>
    </row>
    <row r="1009" spans="1:9" s="82" customFormat="1" ht="26.5" customHeight="1">
      <c r="A1009" s="89">
        <v>1002</v>
      </c>
      <c r="B1009" s="87" t="s">
        <v>10905</v>
      </c>
      <c r="C1009" s="88">
        <v>2980800150</v>
      </c>
      <c r="D1009" s="87" t="s">
        <v>10905</v>
      </c>
      <c r="E1009" s="86" t="s">
        <v>10904</v>
      </c>
      <c r="F1009" s="85" t="s">
        <v>10903</v>
      </c>
      <c r="G1009" s="84"/>
      <c r="H1009" s="84"/>
      <c r="I1009" s="83"/>
    </row>
    <row r="1010" spans="1:9" s="82" customFormat="1" ht="26.5" customHeight="1">
      <c r="A1010" s="89">
        <v>1003</v>
      </c>
      <c r="B1010" s="87" t="s">
        <v>10902</v>
      </c>
      <c r="C1010" s="88">
        <v>1940100094</v>
      </c>
      <c r="D1010" s="87" t="s">
        <v>10902</v>
      </c>
      <c r="E1010" s="86" t="s">
        <v>10901</v>
      </c>
      <c r="F1010" s="85" t="s">
        <v>10900</v>
      </c>
      <c r="G1010" s="84"/>
      <c r="H1010" s="84"/>
      <c r="I1010" s="83"/>
    </row>
    <row r="1011" spans="1:9" s="82" customFormat="1" ht="26.5" customHeight="1">
      <c r="A1011" s="89">
        <v>1004</v>
      </c>
      <c r="B1011" s="87" t="s">
        <v>10899</v>
      </c>
      <c r="C1011" s="88">
        <v>2981200050</v>
      </c>
      <c r="D1011" s="87" t="s">
        <v>10899</v>
      </c>
      <c r="E1011" s="86" t="s">
        <v>10898</v>
      </c>
      <c r="F1011" s="85" t="s">
        <v>10897</v>
      </c>
      <c r="G1011" s="84"/>
      <c r="H1011" s="84"/>
      <c r="I1011" s="83"/>
    </row>
    <row r="1012" spans="1:9" s="82" customFormat="1" ht="26.5" customHeight="1">
      <c r="A1012" s="89">
        <v>1005</v>
      </c>
      <c r="B1012" s="87" t="s">
        <v>10896</v>
      </c>
      <c r="C1012" s="88">
        <v>2941200292</v>
      </c>
      <c r="D1012" s="87" t="s">
        <v>10896</v>
      </c>
      <c r="E1012" s="86" t="s">
        <v>10895</v>
      </c>
      <c r="F1012" s="85" t="s">
        <v>10894</v>
      </c>
      <c r="G1012" s="84"/>
      <c r="H1012" s="84"/>
      <c r="I1012" s="83"/>
    </row>
    <row r="1013" spans="1:9" s="82" customFormat="1" ht="26.5" customHeight="1">
      <c r="A1013" s="89">
        <v>1006</v>
      </c>
      <c r="B1013" s="87" t="s">
        <v>10892</v>
      </c>
      <c r="C1013" s="88" t="s">
        <v>10893</v>
      </c>
      <c r="D1013" s="87" t="s">
        <v>10892</v>
      </c>
      <c r="E1013" s="86" t="s">
        <v>10891</v>
      </c>
      <c r="F1013" s="85" t="s">
        <v>10890</v>
      </c>
      <c r="G1013" s="84"/>
      <c r="H1013" s="84"/>
      <c r="I1013" s="83"/>
    </row>
    <row r="1014" spans="1:9" s="82" customFormat="1" ht="26.5" customHeight="1">
      <c r="A1014" s="89">
        <v>1007</v>
      </c>
      <c r="B1014" s="87" t="s">
        <v>10889</v>
      </c>
      <c r="C1014" s="88">
        <v>2981200117</v>
      </c>
      <c r="D1014" s="87" t="s">
        <v>10889</v>
      </c>
      <c r="E1014" s="86" t="s">
        <v>10888</v>
      </c>
      <c r="F1014" s="85">
        <v>670000070861</v>
      </c>
      <c r="G1014" s="84"/>
      <c r="H1014" s="84"/>
      <c r="I1014" s="83"/>
    </row>
    <row r="1015" spans="1:9" s="82" customFormat="1" ht="26.5" customHeight="1">
      <c r="A1015" s="89">
        <v>1008</v>
      </c>
      <c r="B1015" s="87" t="s">
        <v>10886</v>
      </c>
      <c r="C1015" s="88" t="s">
        <v>10887</v>
      </c>
      <c r="D1015" s="87" t="s">
        <v>10886</v>
      </c>
      <c r="E1015" s="86" t="s">
        <v>10885</v>
      </c>
      <c r="F1015" s="85" t="s">
        <v>10884</v>
      </c>
      <c r="G1015" s="84"/>
      <c r="H1015" s="84"/>
      <c r="I1015" s="83"/>
    </row>
    <row r="1016" spans="1:9" s="82" customFormat="1" ht="26.5" customHeight="1">
      <c r="A1016" s="89">
        <v>1009</v>
      </c>
      <c r="B1016" s="87" t="s">
        <v>10882</v>
      </c>
      <c r="C1016" s="88" t="s">
        <v>10883</v>
      </c>
      <c r="D1016" s="87" t="s">
        <v>10882</v>
      </c>
      <c r="E1016" s="86" t="s">
        <v>10881</v>
      </c>
      <c r="F1016" s="85" t="s">
        <v>10880</v>
      </c>
      <c r="G1016" s="84"/>
      <c r="H1016" s="84"/>
      <c r="I1016" s="83"/>
    </row>
    <row r="1017" spans="1:9" s="82" customFormat="1" ht="26.5" customHeight="1">
      <c r="A1017" s="89">
        <v>1010</v>
      </c>
      <c r="B1017" s="87" t="s">
        <v>10878</v>
      </c>
      <c r="C1017" s="88" t="s">
        <v>10879</v>
      </c>
      <c r="D1017" s="87" t="s">
        <v>10878</v>
      </c>
      <c r="E1017" s="86" t="s">
        <v>10877</v>
      </c>
      <c r="F1017" s="85" t="s">
        <v>10876</v>
      </c>
      <c r="G1017" s="84"/>
      <c r="H1017" s="84"/>
      <c r="I1017" s="83"/>
    </row>
    <row r="1018" spans="1:9" s="82" customFormat="1" ht="26.5" customHeight="1">
      <c r="A1018" s="89">
        <v>1011</v>
      </c>
      <c r="B1018" s="87" t="s">
        <v>10874</v>
      </c>
      <c r="C1018" s="88" t="s">
        <v>10875</v>
      </c>
      <c r="D1018" s="87" t="s">
        <v>10874</v>
      </c>
      <c r="E1018" s="86" t="s">
        <v>10873</v>
      </c>
      <c r="F1018" s="85" t="s">
        <v>10872</v>
      </c>
      <c r="G1018" s="84"/>
      <c r="H1018" s="84"/>
      <c r="I1018" s="83"/>
    </row>
    <row r="1019" spans="1:9" s="82" customFormat="1" ht="26.5" customHeight="1">
      <c r="A1019" s="89">
        <v>1012</v>
      </c>
      <c r="B1019" s="87" t="s">
        <v>10870</v>
      </c>
      <c r="C1019" s="88" t="s">
        <v>10871</v>
      </c>
      <c r="D1019" s="87" t="s">
        <v>10870</v>
      </c>
      <c r="E1019" s="86" t="s">
        <v>10869</v>
      </c>
      <c r="F1019" s="85" t="s">
        <v>10868</v>
      </c>
      <c r="G1019" s="84"/>
      <c r="H1019" s="84"/>
      <c r="I1019" s="83"/>
    </row>
    <row r="1020" spans="1:9" s="82" customFormat="1" ht="26.5" customHeight="1">
      <c r="A1020" s="89">
        <v>1013</v>
      </c>
      <c r="B1020" s="87" t="s">
        <v>10866</v>
      </c>
      <c r="C1020" s="88" t="s">
        <v>10867</v>
      </c>
      <c r="D1020" s="87" t="s">
        <v>10866</v>
      </c>
      <c r="E1020" s="86" t="s">
        <v>10865</v>
      </c>
      <c r="F1020" s="85" t="s">
        <v>10864</v>
      </c>
      <c r="G1020" s="84"/>
      <c r="H1020" s="84"/>
      <c r="I1020" s="83"/>
    </row>
    <row r="1021" spans="1:9" s="82" customFormat="1" ht="26.5" customHeight="1">
      <c r="A1021" s="89">
        <v>1014</v>
      </c>
      <c r="B1021" s="87" t="s">
        <v>10862</v>
      </c>
      <c r="C1021" s="88" t="s">
        <v>10863</v>
      </c>
      <c r="D1021" s="87" t="s">
        <v>10862</v>
      </c>
      <c r="E1021" s="86" t="s">
        <v>10861</v>
      </c>
      <c r="F1021" s="85" t="s">
        <v>10860</v>
      </c>
      <c r="G1021" s="84"/>
      <c r="H1021" s="84"/>
      <c r="I1021" s="83"/>
    </row>
    <row r="1022" spans="1:9" s="82" customFormat="1" ht="26.5" customHeight="1">
      <c r="A1022" s="89">
        <v>1015</v>
      </c>
      <c r="B1022" s="87" t="s">
        <v>10859</v>
      </c>
      <c r="C1022" s="88">
        <v>1920400153</v>
      </c>
      <c r="D1022" s="87" t="s">
        <v>10859</v>
      </c>
      <c r="E1022" s="86" t="s">
        <v>10858</v>
      </c>
      <c r="F1022" s="85" t="s">
        <v>10857</v>
      </c>
      <c r="G1022" s="84"/>
      <c r="H1022" s="84"/>
      <c r="I1022" s="83"/>
    </row>
    <row r="1023" spans="1:9" s="82" customFormat="1" ht="26.5" customHeight="1">
      <c r="A1023" s="89">
        <v>1016</v>
      </c>
      <c r="B1023" s="87" t="s">
        <v>10855</v>
      </c>
      <c r="C1023" s="88" t="s">
        <v>10856</v>
      </c>
      <c r="D1023" s="87" t="s">
        <v>10855</v>
      </c>
      <c r="E1023" s="86" t="s">
        <v>10854</v>
      </c>
      <c r="F1023" s="85" t="s">
        <v>10853</v>
      </c>
      <c r="G1023" s="84"/>
      <c r="H1023" s="84"/>
      <c r="I1023" s="83"/>
    </row>
    <row r="1024" spans="1:9" s="82" customFormat="1" ht="26.5" customHeight="1">
      <c r="A1024" s="89">
        <v>1017</v>
      </c>
      <c r="B1024" s="87" t="s">
        <v>10852</v>
      </c>
      <c r="C1024" s="88">
        <v>2930800430</v>
      </c>
      <c r="D1024" s="87" t="s">
        <v>10852</v>
      </c>
      <c r="E1024" s="86" t="s">
        <v>10851</v>
      </c>
      <c r="F1024" s="85" t="s">
        <v>10850</v>
      </c>
      <c r="G1024" s="84"/>
      <c r="H1024" s="84"/>
      <c r="I1024" s="83"/>
    </row>
    <row r="1025" spans="1:9" s="82" customFormat="1" ht="26.5" customHeight="1">
      <c r="A1025" s="89">
        <v>1018</v>
      </c>
      <c r="B1025" s="87" t="s">
        <v>10849</v>
      </c>
      <c r="C1025" s="88">
        <v>1881200498</v>
      </c>
      <c r="D1025" s="87" t="s">
        <v>10849</v>
      </c>
      <c r="E1025" s="86" t="s">
        <v>10848</v>
      </c>
      <c r="F1025" s="85" t="s">
        <v>10847</v>
      </c>
      <c r="G1025" s="84"/>
      <c r="H1025" s="84"/>
      <c r="I1025" s="83"/>
    </row>
    <row r="1026" spans="1:9" s="82" customFormat="1" ht="26.5" customHeight="1">
      <c r="A1026" s="89">
        <v>1019</v>
      </c>
      <c r="B1026" s="87" t="s">
        <v>10846</v>
      </c>
      <c r="C1026" s="88">
        <v>1950700144</v>
      </c>
      <c r="D1026" s="87" t="s">
        <v>10846</v>
      </c>
      <c r="E1026" s="86" t="s">
        <v>10845</v>
      </c>
      <c r="F1026" s="85" t="s">
        <v>10844</v>
      </c>
      <c r="G1026" s="84"/>
      <c r="H1026" s="84"/>
      <c r="I1026" s="83"/>
    </row>
    <row r="1027" spans="1:9" s="82" customFormat="1" ht="26.5" customHeight="1">
      <c r="A1027" s="89">
        <v>1020</v>
      </c>
      <c r="B1027" s="87" t="s">
        <v>10843</v>
      </c>
      <c r="C1027" s="88">
        <v>2941200296</v>
      </c>
      <c r="D1027" s="87" t="s">
        <v>10843</v>
      </c>
      <c r="E1027" s="86" t="s">
        <v>10842</v>
      </c>
      <c r="F1027" s="85" t="s">
        <v>10841</v>
      </c>
      <c r="G1027" s="84"/>
      <c r="H1027" s="84"/>
      <c r="I1027" s="83"/>
    </row>
    <row r="1028" spans="1:9" s="82" customFormat="1" ht="26.5" customHeight="1">
      <c r="A1028" s="89">
        <v>1021</v>
      </c>
      <c r="B1028" s="87" t="s">
        <v>10839</v>
      </c>
      <c r="C1028" s="88" t="s">
        <v>10840</v>
      </c>
      <c r="D1028" s="87" t="s">
        <v>10839</v>
      </c>
      <c r="E1028" s="86" t="s">
        <v>10838</v>
      </c>
      <c r="F1028" s="85" t="s">
        <v>10837</v>
      </c>
      <c r="G1028" s="84"/>
      <c r="H1028" s="84"/>
      <c r="I1028" s="83"/>
    </row>
    <row r="1029" spans="1:9" s="82" customFormat="1" ht="26.5" customHeight="1">
      <c r="A1029" s="89">
        <v>1022</v>
      </c>
      <c r="B1029" s="87" t="s">
        <v>10836</v>
      </c>
      <c r="C1029" s="88">
        <v>2921200325</v>
      </c>
      <c r="D1029" s="87" t="s">
        <v>10836</v>
      </c>
      <c r="E1029" s="86" t="s">
        <v>10835</v>
      </c>
      <c r="F1029" s="85" t="s">
        <v>10834</v>
      </c>
      <c r="G1029" s="84"/>
      <c r="H1029" s="84"/>
      <c r="I1029" s="83"/>
    </row>
    <row r="1030" spans="1:9" s="82" customFormat="1" ht="26.5" customHeight="1">
      <c r="A1030" s="89">
        <v>1023</v>
      </c>
      <c r="B1030" s="87" t="s">
        <v>10832</v>
      </c>
      <c r="C1030" s="88" t="s">
        <v>10833</v>
      </c>
      <c r="D1030" s="87" t="s">
        <v>10832</v>
      </c>
      <c r="E1030" s="86" t="s">
        <v>10831</v>
      </c>
      <c r="F1030" s="85" t="s">
        <v>10830</v>
      </c>
      <c r="G1030" s="84"/>
      <c r="H1030" s="84"/>
      <c r="I1030" s="83"/>
    </row>
    <row r="1031" spans="1:9" s="82" customFormat="1" ht="26.5" customHeight="1">
      <c r="A1031" s="89">
        <v>1024</v>
      </c>
      <c r="B1031" s="87" t="s">
        <v>10828</v>
      </c>
      <c r="C1031" s="88" t="s">
        <v>10829</v>
      </c>
      <c r="D1031" s="87" t="s">
        <v>10828</v>
      </c>
      <c r="E1031" s="86" t="s">
        <v>10827</v>
      </c>
      <c r="F1031" s="85" t="s">
        <v>10826</v>
      </c>
      <c r="G1031" s="84"/>
      <c r="H1031" s="84"/>
      <c r="I1031" s="83"/>
    </row>
    <row r="1032" spans="1:9" s="82" customFormat="1" ht="26.5" customHeight="1">
      <c r="A1032" s="89">
        <v>1025</v>
      </c>
      <c r="B1032" s="87" t="s">
        <v>10825</v>
      </c>
      <c r="C1032" s="88">
        <v>2791200113</v>
      </c>
      <c r="D1032" s="87" t="s">
        <v>10825</v>
      </c>
      <c r="E1032" s="86" t="s">
        <v>10824</v>
      </c>
      <c r="F1032" s="85" t="s">
        <v>10823</v>
      </c>
      <c r="G1032" s="84"/>
      <c r="H1032" s="84"/>
      <c r="I1032" s="83"/>
    </row>
    <row r="1033" spans="1:9" s="82" customFormat="1" ht="26.5" customHeight="1">
      <c r="A1033" s="89">
        <v>1026</v>
      </c>
      <c r="B1033" s="87" t="s">
        <v>10822</v>
      </c>
      <c r="C1033" s="88">
        <v>1831200481</v>
      </c>
      <c r="D1033" s="87" t="s">
        <v>10822</v>
      </c>
      <c r="E1033" s="86" t="s">
        <v>10821</v>
      </c>
      <c r="F1033" s="85" t="s">
        <v>10820</v>
      </c>
      <c r="G1033" s="84"/>
      <c r="H1033" s="84"/>
      <c r="I1033" s="83"/>
    </row>
    <row r="1034" spans="1:9" s="82" customFormat="1" ht="26.5" customHeight="1">
      <c r="A1034" s="89">
        <v>1027</v>
      </c>
      <c r="B1034" s="87" t="s">
        <v>10819</v>
      </c>
      <c r="C1034" s="88">
        <v>1860800319</v>
      </c>
      <c r="D1034" s="87" t="s">
        <v>10819</v>
      </c>
      <c r="E1034" s="86" t="s">
        <v>10818</v>
      </c>
      <c r="F1034" s="85" t="s">
        <v>10817</v>
      </c>
      <c r="G1034" s="84"/>
      <c r="H1034" s="84"/>
      <c r="I1034" s="83"/>
    </row>
    <row r="1035" spans="1:9" s="82" customFormat="1" ht="26.5" customHeight="1">
      <c r="A1035" s="89">
        <v>1028</v>
      </c>
      <c r="B1035" s="87" t="s">
        <v>10815</v>
      </c>
      <c r="C1035" s="88" t="s">
        <v>10816</v>
      </c>
      <c r="D1035" s="87" t="s">
        <v>10815</v>
      </c>
      <c r="E1035" s="86" t="s">
        <v>10814</v>
      </c>
      <c r="F1035" s="85" t="s">
        <v>10813</v>
      </c>
      <c r="G1035" s="84"/>
      <c r="H1035" s="84"/>
      <c r="I1035" s="83"/>
    </row>
    <row r="1036" spans="1:9" s="82" customFormat="1" ht="26.5" customHeight="1">
      <c r="A1036" s="89">
        <v>1029</v>
      </c>
      <c r="B1036" s="87" t="s">
        <v>10811</v>
      </c>
      <c r="C1036" s="88" t="s">
        <v>10812</v>
      </c>
      <c r="D1036" s="87" t="s">
        <v>10811</v>
      </c>
      <c r="E1036" s="86" t="s">
        <v>10810</v>
      </c>
      <c r="F1036" s="85" t="s">
        <v>10809</v>
      </c>
      <c r="G1036" s="84"/>
      <c r="H1036" s="84"/>
      <c r="I1036" s="83"/>
    </row>
    <row r="1037" spans="1:9" s="82" customFormat="1" ht="26.5" customHeight="1">
      <c r="A1037" s="89">
        <v>1030</v>
      </c>
      <c r="B1037" s="87" t="s">
        <v>10808</v>
      </c>
      <c r="C1037" s="88">
        <v>2881000184</v>
      </c>
      <c r="D1037" s="87" t="s">
        <v>10808</v>
      </c>
      <c r="E1037" s="86" t="s">
        <v>10807</v>
      </c>
      <c r="F1037" s="85" t="s">
        <v>10806</v>
      </c>
      <c r="G1037" s="84"/>
      <c r="H1037" s="84"/>
      <c r="I1037" s="83"/>
    </row>
    <row r="1038" spans="1:9" s="82" customFormat="1" ht="26.5" customHeight="1">
      <c r="A1038" s="89">
        <v>1031</v>
      </c>
      <c r="B1038" s="87" t="s">
        <v>10805</v>
      </c>
      <c r="C1038" s="88">
        <v>2941200297</v>
      </c>
      <c r="D1038" s="87" t="s">
        <v>10805</v>
      </c>
      <c r="E1038" s="86" t="s">
        <v>10804</v>
      </c>
      <c r="F1038" s="85" t="s">
        <v>10803</v>
      </c>
      <c r="G1038" s="84"/>
      <c r="H1038" s="84"/>
      <c r="I1038" s="83"/>
    </row>
    <row r="1039" spans="1:9" s="82" customFormat="1" ht="26.5" customHeight="1">
      <c r="A1039" s="89">
        <v>1032</v>
      </c>
      <c r="B1039" s="87" t="s">
        <v>10802</v>
      </c>
      <c r="C1039" s="88">
        <v>2880300484</v>
      </c>
      <c r="D1039" s="87" t="s">
        <v>10802</v>
      </c>
      <c r="E1039" s="86" t="s">
        <v>10801</v>
      </c>
      <c r="F1039" s="85" t="s">
        <v>10800</v>
      </c>
      <c r="G1039" s="84"/>
      <c r="H1039" s="84"/>
      <c r="I1039" s="83"/>
    </row>
    <row r="1040" spans="1:9" s="82" customFormat="1" ht="26.5" customHeight="1">
      <c r="A1040" s="89">
        <v>1033</v>
      </c>
      <c r="B1040" s="87" t="s">
        <v>10799</v>
      </c>
      <c r="C1040" s="88">
        <v>2991200050</v>
      </c>
      <c r="D1040" s="87" t="s">
        <v>10799</v>
      </c>
      <c r="E1040" s="86" t="s">
        <v>10798</v>
      </c>
      <c r="F1040" s="85" t="s">
        <v>10797</v>
      </c>
      <c r="G1040" s="84"/>
      <c r="H1040" s="84"/>
      <c r="I1040" s="83"/>
    </row>
    <row r="1041" spans="1:9" s="82" customFormat="1" ht="26.5" customHeight="1">
      <c r="A1041" s="89">
        <v>1034</v>
      </c>
      <c r="B1041" s="87" t="s">
        <v>10796</v>
      </c>
      <c r="C1041" s="88">
        <v>1950800152</v>
      </c>
      <c r="D1041" s="87" t="s">
        <v>10796</v>
      </c>
      <c r="E1041" s="86" t="s">
        <v>10795</v>
      </c>
      <c r="F1041" s="85" t="s">
        <v>10794</v>
      </c>
      <c r="G1041" s="84"/>
      <c r="H1041" s="84"/>
      <c r="I1041" s="83"/>
    </row>
    <row r="1042" spans="1:9" s="82" customFormat="1" ht="26.5" customHeight="1">
      <c r="A1042" s="89">
        <v>1035</v>
      </c>
      <c r="B1042" s="87" t="s">
        <v>10793</v>
      </c>
      <c r="C1042" s="88">
        <v>1940800209</v>
      </c>
      <c r="D1042" s="87" t="s">
        <v>10793</v>
      </c>
      <c r="E1042" s="86" t="s">
        <v>10792</v>
      </c>
      <c r="F1042" s="85" t="s">
        <v>10791</v>
      </c>
      <c r="G1042" s="84"/>
      <c r="H1042" s="84"/>
      <c r="I1042" s="83"/>
    </row>
    <row r="1043" spans="1:9" s="82" customFormat="1" ht="26.5" customHeight="1">
      <c r="A1043" s="89">
        <v>1036</v>
      </c>
      <c r="B1043" s="87" t="s">
        <v>10790</v>
      </c>
      <c r="C1043" s="88">
        <v>1860700318</v>
      </c>
      <c r="D1043" s="87" t="s">
        <v>10790</v>
      </c>
      <c r="E1043" s="86" t="s">
        <v>10789</v>
      </c>
      <c r="F1043" s="85" t="s">
        <v>10788</v>
      </c>
      <c r="G1043" s="84"/>
      <c r="H1043" s="84"/>
      <c r="I1043" s="83"/>
    </row>
    <row r="1044" spans="1:9" s="82" customFormat="1" ht="26.5" customHeight="1">
      <c r="A1044" s="89">
        <v>1037</v>
      </c>
      <c r="B1044" s="87" t="s">
        <v>10787</v>
      </c>
      <c r="C1044" s="88">
        <v>1920300156</v>
      </c>
      <c r="D1044" s="87" t="s">
        <v>10787</v>
      </c>
      <c r="E1044" s="86" t="s">
        <v>10786</v>
      </c>
      <c r="F1044" s="85" t="s">
        <v>10785</v>
      </c>
      <c r="G1044" s="84"/>
      <c r="H1044" s="84"/>
      <c r="I1044" s="83"/>
    </row>
    <row r="1045" spans="1:9" s="82" customFormat="1" ht="26.5" customHeight="1">
      <c r="A1045" s="89">
        <v>1038</v>
      </c>
      <c r="B1045" s="87" t="s">
        <v>10783</v>
      </c>
      <c r="C1045" s="88" t="s">
        <v>10784</v>
      </c>
      <c r="D1045" s="87" t="s">
        <v>10783</v>
      </c>
      <c r="E1045" s="86" t="s">
        <v>10782</v>
      </c>
      <c r="F1045" s="85" t="s">
        <v>10781</v>
      </c>
      <c r="G1045" s="84"/>
      <c r="H1045" s="84"/>
      <c r="I1045" s="83"/>
    </row>
    <row r="1046" spans="1:9" s="82" customFormat="1" ht="26.5" customHeight="1">
      <c r="A1046" s="89">
        <v>1039</v>
      </c>
      <c r="B1046" s="87" t="s">
        <v>10779</v>
      </c>
      <c r="C1046" s="88" t="s">
        <v>10780</v>
      </c>
      <c r="D1046" s="87" t="s">
        <v>10779</v>
      </c>
      <c r="E1046" s="86" t="s">
        <v>10778</v>
      </c>
      <c r="F1046" s="85" t="s">
        <v>10777</v>
      </c>
      <c r="G1046" s="84"/>
      <c r="H1046" s="84"/>
      <c r="I1046" s="83"/>
    </row>
    <row r="1047" spans="1:9" s="82" customFormat="1" ht="26.5" customHeight="1">
      <c r="A1047" s="89">
        <v>1040</v>
      </c>
      <c r="B1047" s="87" t="s">
        <v>10775</v>
      </c>
      <c r="C1047" s="88" t="s">
        <v>10776</v>
      </c>
      <c r="D1047" s="87" t="s">
        <v>10775</v>
      </c>
      <c r="E1047" s="86" t="s">
        <v>10774</v>
      </c>
      <c r="F1047" s="85" t="s">
        <v>10773</v>
      </c>
      <c r="G1047" s="84"/>
      <c r="H1047" s="84"/>
      <c r="I1047" s="83"/>
    </row>
    <row r="1048" spans="1:9" s="82" customFormat="1" ht="26.5" customHeight="1">
      <c r="A1048" s="89">
        <v>1041</v>
      </c>
      <c r="B1048" s="87" t="s">
        <v>10771</v>
      </c>
      <c r="C1048" s="88" t="s">
        <v>10772</v>
      </c>
      <c r="D1048" s="87" t="s">
        <v>10771</v>
      </c>
      <c r="E1048" s="86" t="s">
        <v>10770</v>
      </c>
      <c r="F1048" s="85" t="s">
        <v>10769</v>
      </c>
      <c r="G1048" s="84"/>
      <c r="H1048" s="84"/>
      <c r="I1048" s="83"/>
    </row>
    <row r="1049" spans="1:9" s="82" customFormat="1" ht="26.5" customHeight="1">
      <c r="A1049" s="89">
        <v>1042</v>
      </c>
      <c r="B1049" s="87" t="s">
        <v>10767</v>
      </c>
      <c r="C1049" s="88" t="s">
        <v>10768</v>
      </c>
      <c r="D1049" s="87" t="s">
        <v>10767</v>
      </c>
      <c r="E1049" s="86" t="s">
        <v>10766</v>
      </c>
      <c r="F1049" s="85" t="s">
        <v>10765</v>
      </c>
      <c r="G1049" s="84"/>
      <c r="H1049" s="84"/>
      <c r="I1049" s="83"/>
    </row>
    <row r="1050" spans="1:9" s="82" customFormat="1" ht="26.5" customHeight="1">
      <c r="A1050" s="89">
        <v>1043</v>
      </c>
      <c r="B1050" s="87" t="s">
        <v>10764</v>
      </c>
      <c r="C1050" s="88">
        <v>1820600322</v>
      </c>
      <c r="D1050" s="87" t="s">
        <v>10764</v>
      </c>
      <c r="E1050" s="86" t="s">
        <v>10763</v>
      </c>
      <c r="F1050" s="85" t="s">
        <v>10762</v>
      </c>
      <c r="G1050" s="84"/>
      <c r="H1050" s="84"/>
      <c r="I1050" s="83"/>
    </row>
    <row r="1051" spans="1:9" s="82" customFormat="1" ht="26.5" customHeight="1">
      <c r="A1051" s="89">
        <v>1044</v>
      </c>
      <c r="B1051" s="87" t="s">
        <v>10761</v>
      </c>
      <c r="C1051" s="88">
        <v>1901600048</v>
      </c>
      <c r="D1051" s="87" t="s">
        <v>10761</v>
      </c>
      <c r="E1051" s="86" t="s">
        <v>10760</v>
      </c>
      <c r="F1051" s="85" t="s">
        <v>10759</v>
      </c>
      <c r="G1051" s="84"/>
      <c r="H1051" s="84"/>
      <c r="I1051" s="83"/>
    </row>
    <row r="1052" spans="1:9" s="82" customFormat="1" ht="26.5" customHeight="1">
      <c r="A1052" s="89">
        <v>1045</v>
      </c>
      <c r="B1052" s="87" t="s">
        <v>10758</v>
      </c>
      <c r="C1052" s="88">
        <v>2991200047</v>
      </c>
      <c r="D1052" s="87" t="s">
        <v>10758</v>
      </c>
      <c r="E1052" s="86" t="s">
        <v>10757</v>
      </c>
      <c r="F1052" s="85" t="s">
        <v>10756</v>
      </c>
      <c r="G1052" s="84"/>
      <c r="H1052" s="84"/>
      <c r="I1052" s="83"/>
    </row>
    <row r="1053" spans="1:9" s="82" customFormat="1" ht="26.5" customHeight="1">
      <c r="A1053" s="89">
        <v>1046</v>
      </c>
      <c r="B1053" s="87" t="s">
        <v>10755</v>
      </c>
      <c r="C1053" s="88">
        <v>1971200099</v>
      </c>
      <c r="D1053" s="87" t="s">
        <v>10755</v>
      </c>
      <c r="E1053" s="86" t="s">
        <v>10754</v>
      </c>
      <c r="F1053" s="85" t="s">
        <v>10753</v>
      </c>
      <c r="G1053" s="84"/>
      <c r="H1053" s="84"/>
      <c r="I1053" s="83"/>
    </row>
    <row r="1054" spans="1:9" s="82" customFormat="1" ht="26.5" customHeight="1">
      <c r="A1054" s="89">
        <v>1047</v>
      </c>
      <c r="B1054" s="87" t="s">
        <v>10752</v>
      </c>
      <c r="C1054" s="88">
        <v>1930200172</v>
      </c>
      <c r="D1054" s="87" t="s">
        <v>10752</v>
      </c>
      <c r="E1054" s="86" t="s">
        <v>10751</v>
      </c>
      <c r="F1054" s="85" t="s">
        <v>10750</v>
      </c>
      <c r="G1054" s="84"/>
      <c r="H1054" s="84"/>
      <c r="I1054" s="83"/>
    </row>
    <row r="1055" spans="1:9" s="82" customFormat="1" ht="26.5" customHeight="1">
      <c r="A1055" s="89">
        <v>1048</v>
      </c>
      <c r="B1055" s="87" t="s">
        <v>10748</v>
      </c>
      <c r="C1055" s="88" t="s">
        <v>10749</v>
      </c>
      <c r="D1055" s="87" t="s">
        <v>10748</v>
      </c>
      <c r="E1055" s="86" t="s">
        <v>10747</v>
      </c>
      <c r="F1055" s="85" t="s">
        <v>10746</v>
      </c>
      <c r="G1055" s="84"/>
      <c r="H1055" s="84"/>
      <c r="I1055" s="83"/>
    </row>
    <row r="1056" spans="1:9" s="82" customFormat="1" ht="26.5" customHeight="1">
      <c r="A1056" s="89">
        <v>1049</v>
      </c>
      <c r="B1056" s="87" t="s">
        <v>10745</v>
      </c>
      <c r="C1056" s="88">
        <v>2890600237</v>
      </c>
      <c r="D1056" s="87" t="s">
        <v>10745</v>
      </c>
      <c r="E1056" s="86" t="s">
        <v>10744</v>
      </c>
      <c r="F1056" s="85" t="s">
        <v>10743</v>
      </c>
      <c r="G1056" s="84"/>
      <c r="H1056" s="84"/>
      <c r="I1056" s="83"/>
    </row>
    <row r="1057" spans="1:9" s="82" customFormat="1" ht="26.5" customHeight="1">
      <c r="A1057" s="89">
        <v>1050</v>
      </c>
      <c r="B1057" s="87" t="s">
        <v>10741</v>
      </c>
      <c r="C1057" s="88" t="s">
        <v>10742</v>
      </c>
      <c r="D1057" s="87" t="s">
        <v>10741</v>
      </c>
      <c r="E1057" s="86" t="s">
        <v>10740</v>
      </c>
      <c r="F1057" s="85" t="s">
        <v>10739</v>
      </c>
      <c r="G1057" s="84"/>
      <c r="H1057" s="84"/>
      <c r="I1057" s="83"/>
    </row>
    <row r="1058" spans="1:9" s="82" customFormat="1" ht="26.5" customHeight="1">
      <c r="A1058" s="89">
        <v>1051</v>
      </c>
      <c r="B1058" s="87" t="s">
        <v>10737</v>
      </c>
      <c r="C1058" s="88" t="s">
        <v>10738</v>
      </c>
      <c r="D1058" s="87" t="s">
        <v>10737</v>
      </c>
      <c r="E1058" s="86" t="s">
        <v>10736</v>
      </c>
      <c r="F1058" s="85" t="s">
        <v>10735</v>
      </c>
      <c r="G1058" s="84"/>
      <c r="H1058" s="84"/>
      <c r="I1058" s="83"/>
    </row>
    <row r="1059" spans="1:9" s="82" customFormat="1" ht="26.5" customHeight="1">
      <c r="A1059" s="89">
        <v>1052</v>
      </c>
      <c r="B1059" s="87" t="s">
        <v>10733</v>
      </c>
      <c r="C1059" s="88" t="s">
        <v>10734</v>
      </c>
      <c r="D1059" s="87" t="s">
        <v>10733</v>
      </c>
      <c r="E1059" s="86" t="s">
        <v>10732</v>
      </c>
      <c r="F1059" s="85" t="s">
        <v>10731</v>
      </c>
      <c r="G1059" s="84"/>
      <c r="H1059" s="84"/>
      <c r="I1059" s="83"/>
    </row>
    <row r="1060" spans="1:9" s="82" customFormat="1" ht="26.5" customHeight="1">
      <c r="A1060" s="89">
        <v>1053</v>
      </c>
      <c r="B1060" s="87" t="s">
        <v>10729</v>
      </c>
      <c r="C1060" s="88" t="s">
        <v>10730</v>
      </c>
      <c r="D1060" s="87" t="s">
        <v>10729</v>
      </c>
      <c r="E1060" s="86" t="s">
        <v>10728</v>
      </c>
      <c r="F1060" s="85" t="s">
        <v>10727</v>
      </c>
      <c r="G1060" s="84"/>
      <c r="H1060" s="84"/>
      <c r="I1060" s="83"/>
    </row>
    <row r="1061" spans="1:9" s="82" customFormat="1" ht="26.5" customHeight="1">
      <c r="A1061" s="89">
        <v>1054</v>
      </c>
      <c r="B1061" s="87" t="s">
        <v>10725</v>
      </c>
      <c r="C1061" s="88" t="s">
        <v>10726</v>
      </c>
      <c r="D1061" s="87" t="s">
        <v>10725</v>
      </c>
      <c r="E1061" s="86" t="s">
        <v>10724</v>
      </c>
      <c r="F1061" s="85" t="s">
        <v>10723</v>
      </c>
      <c r="G1061" s="84"/>
      <c r="H1061" s="84"/>
      <c r="I1061" s="83"/>
    </row>
    <row r="1062" spans="1:9" s="82" customFormat="1" ht="26.5" customHeight="1">
      <c r="A1062" s="89">
        <v>1055</v>
      </c>
      <c r="B1062" s="87" t="s">
        <v>10722</v>
      </c>
      <c r="C1062" s="88">
        <v>2850800330</v>
      </c>
      <c r="D1062" s="87" t="s">
        <v>10722</v>
      </c>
      <c r="E1062" s="86" t="s">
        <v>10721</v>
      </c>
      <c r="F1062" s="85" t="s">
        <v>10720</v>
      </c>
      <c r="G1062" s="84"/>
      <c r="H1062" s="84"/>
      <c r="I1062" s="83"/>
    </row>
    <row r="1063" spans="1:9" s="82" customFormat="1" ht="26.5" customHeight="1">
      <c r="A1063" s="89">
        <v>1056</v>
      </c>
      <c r="B1063" s="87" t="s">
        <v>10719</v>
      </c>
      <c r="C1063" s="88">
        <v>1931200330</v>
      </c>
      <c r="D1063" s="87" t="s">
        <v>10719</v>
      </c>
      <c r="E1063" s="86" t="s">
        <v>10718</v>
      </c>
      <c r="F1063" s="85" t="s">
        <v>10717</v>
      </c>
      <c r="G1063" s="84"/>
      <c r="H1063" s="84"/>
      <c r="I1063" s="83"/>
    </row>
    <row r="1064" spans="1:9" s="82" customFormat="1" ht="26.5" customHeight="1">
      <c r="A1064" s="89">
        <v>1057</v>
      </c>
      <c r="B1064" s="87" t="s">
        <v>10716</v>
      </c>
      <c r="C1064" s="88">
        <v>2931200366</v>
      </c>
      <c r="D1064" s="87" t="s">
        <v>10716</v>
      </c>
      <c r="E1064" s="86" t="s">
        <v>10715</v>
      </c>
      <c r="F1064" s="85" t="s">
        <v>10714</v>
      </c>
      <c r="G1064" s="84"/>
      <c r="H1064" s="84"/>
      <c r="I1064" s="83"/>
    </row>
    <row r="1065" spans="1:9" s="82" customFormat="1" ht="26.5" customHeight="1">
      <c r="A1065" s="89">
        <v>1058</v>
      </c>
      <c r="B1065" s="87" t="s">
        <v>10712</v>
      </c>
      <c r="C1065" s="88" t="s">
        <v>10713</v>
      </c>
      <c r="D1065" s="87" t="s">
        <v>10712</v>
      </c>
      <c r="E1065" s="86" t="s">
        <v>10711</v>
      </c>
      <c r="F1065" s="85" t="s">
        <v>10710</v>
      </c>
      <c r="G1065" s="84"/>
      <c r="H1065" s="84"/>
      <c r="I1065" s="83"/>
    </row>
    <row r="1066" spans="1:9" s="82" customFormat="1" ht="26.5" customHeight="1">
      <c r="A1066" s="89">
        <v>1059</v>
      </c>
      <c r="B1066" s="87" t="s">
        <v>10709</v>
      </c>
      <c r="C1066" s="88">
        <v>1931200333</v>
      </c>
      <c r="D1066" s="87" t="s">
        <v>10709</v>
      </c>
      <c r="E1066" s="86" t="s">
        <v>10708</v>
      </c>
      <c r="F1066" s="85" t="s">
        <v>10707</v>
      </c>
      <c r="G1066" s="84"/>
      <c r="H1066" s="84"/>
      <c r="I1066" s="83"/>
    </row>
    <row r="1067" spans="1:9" s="82" customFormat="1" ht="26.5" customHeight="1">
      <c r="A1067" s="89">
        <v>1060</v>
      </c>
      <c r="B1067" s="87" t="s">
        <v>10705</v>
      </c>
      <c r="C1067" s="88" t="s">
        <v>10706</v>
      </c>
      <c r="D1067" s="87" t="s">
        <v>10705</v>
      </c>
      <c r="E1067" s="86" t="s">
        <v>10704</v>
      </c>
      <c r="F1067" s="85" t="s">
        <v>10703</v>
      </c>
      <c r="G1067" s="84"/>
      <c r="H1067" s="84"/>
      <c r="I1067" s="83"/>
    </row>
    <row r="1068" spans="1:9" s="82" customFormat="1" ht="26.5" customHeight="1">
      <c r="A1068" s="89">
        <v>1061</v>
      </c>
      <c r="B1068" s="87" t="s">
        <v>10701</v>
      </c>
      <c r="C1068" s="88" t="s">
        <v>10702</v>
      </c>
      <c r="D1068" s="87" t="s">
        <v>10701</v>
      </c>
      <c r="E1068" s="86" t="s">
        <v>10700</v>
      </c>
      <c r="F1068" s="85" t="s">
        <v>10699</v>
      </c>
      <c r="G1068" s="84"/>
      <c r="H1068" s="84"/>
      <c r="I1068" s="83"/>
    </row>
    <row r="1069" spans="1:9" s="82" customFormat="1" ht="26.5" customHeight="1">
      <c r="A1069" s="89">
        <v>1062</v>
      </c>
      <c r="B1069" s="87" t="s">
        <v>10698</v>
      </c>
      <c r="C1069" s="88">
        <v>1711201169</v>
      </c>
      <c r="D1069" s="87" t="s">
        <v>10698</v>
      </c>
      <c r="E1069" s="86" t="s">
        <v>10697</v>
      </c>
      <c r="F1069" s="85" t="s">
        <v>10696</v>
      </c>
      <c r="G1069" s="84"/>
      <c r="H1069" s="84"/>
      <c r="I1069" s="83"/>
    </row>
    <row r="1070" spans="1:9" s="82" customFormat="1" ht="26.5" customHeight="1">
      <c r="A1070" s="89">
        <v>1063</v>
      </c>
      <c r="B1070" s="87" t="s">
        <v>10694</v>
      </c>
      <c r="C1070" s="88" t="s">
        <v>10695</v>
      </c>
      <c r="D1070" s="87" t="s">
        <v>10694</v>
      </c>
      <c r="E1070" s="86" t="s">
        <v>10693</v>
      </c>
      <c r="F1070" s="85" t="s">
        <v>10692</v>
      </c>
      <c r="G1070" s="84"/>
      <c r="H1070" s="84"/>
      <c r="I1070" s="83"/>
    </row>
    <row r="1071" spans="1:9" s="82" customFormat="1" ht="26.5" customHeight="1">
      <c r="A1071" s="89">
        <v>1064</v>
      </c>
      <c r="B1071" s="87" t="s">
        <v>10690</v>
      </c>
      <c r="C1071" s="88" t="s">
        <v>10691</v>
      </c>
      <c r="D1071" s="87" t="s">
        <v>10690</v>
      </c>
      <c r="E1071" s="86" t="s">
        <v>10689</v>
      </c>
      <c r="F1071" s="85" t="s">
        <v>10688</v>
      </c>
      <c r="G1071" s="84"/>
      <c r="H1071" s="84"/>
      <c r="I1071" s="83"/>
    </row>
    <row r="1072" spans="1:9" s="82" customFormat="1" ht="26.5" customHeight="1">
      <c r="A1072" s="89">
        <v>1065</v>
      </c>
      <c r="B1072" s="87" t="s">
        <v>10687</v>
      </c>
      <c r="C1072" s="88">
        <v>2801200413</v>
      </c>
      <c r="D1072" s="87" t="s">
        <v>10687</v>
      </c>
      <c r="E1072" s="86" t="s">
        <v>10686</v>
      </c>
      <c r="F1072" s="85" t="s">
        <v>10685</v>
      </c>
      <c r="G1072" s="84"/>
      <c r="H1072" s="84"/>
      <c r="I1072" s="83"/>
    </row>
    <row r="1073" spans="1:9" s="82" customFormat="1" ht="26.5" customHeight="1">
      <c r="A1073" s="89">
        <v>1066</v>
      </c>
      <c r="B1073" s="87" t="s">
        <v>10684</v>
      </c>
      <c r="C1073" s="88">
        <v>2871200408</v>
      </c>
      <c r="D1073" s="87" t="s">
        <v>10684</v>
      </c>
      <c r="E1073" s="86" t="s">
        <v>10683</v>
      </c>
      <c r="F1073" s="85" t="s">
        <v>10682</v>
      </c>
      <c r="G1073" s="84"/>
      <c r="H1073" s="84"/>
      <c r="I1073" s="83"/>
    </row>
    <row r="1074" spans="1:9" s="82" customFormat="1" ht="26.5" customHeight="1">
      <c r="A1074" s="89">
        <v>1067</v>
      </c>
      <c r="B1074" s="87" t="s">
        <v>10681</v>
      </c>
      <c r="C1074" s="88">
        <v>2951200248</v>
      </c>
      <c r="D1074" s="87" t="s">
        <v>10681</v>
      </c>
      <c r="E1074" s="86" t="s">
        <v>10680</v>
      </c>
      <c r="F1074" s="85" t="s">
        <v>10679</v>
      </c>
      <c r="G1074" s="84"/>
      <c r="H1074" s="84"/>
      <c r="I1074" s="83"/>
    </row>
    <row r="1075" spans="1:9" s="82" customFormat="1" ht="26.5" customHeight="1">
      <c r="A1075" s="89">
        <v>1068</v>
      </c>
      <c r="B1075" s="87" t="s">
        <v>10677</v>
      </c>
      <c r="C1075" s="88" t="s">
        <v>10678</v>
      </c>
      <c r="D1075" s="87" t="s">
        <v>10677</v>
      </c>
      <c r="E1075" s="86" t="s">
        <v>10676</v>
      </c>
      <c r="F1075" s="85" t="s">
        <v>10675</v>
      </c>
      <c r="G1075" s="84"/>
      <c r="H1075" s="84"/>
      <c r="I1075" s="83"/>
    </row>
    <row r="1076" spans="1:9" s="82" customFormat="1" ht="26.5" customHeight="1">
      <c r="A1076" s="89">
        <v>1069</v>
      </c>
      <c r="B1076" s="87" t="s">
        <v>10674</v>
      </c>
      <c r="C1076" s="88">
        <v>2950700081</v>
      </c>
      <c r="D1076" s="87" t="s">
        <v>10674</v>
      </c>
      <c r="E1076" s="86" t="s">
        <v>10673</v>
      </c>
      <c r="F1076" s="85" t="s">
        <v>10672</v>
      </c>
      <c r="G1076" s="84"/>
      <c r="H1076" s="84"/>
      <c r="I1076" s="83"/>
    </row>
    <row r="1077" spans="1:9" s="82" customFormat="1" ht="26.5" customHeight="1">
      <c r="A1077" s="89">
        <v>1070</v>
      </c>
      <c r="B1077" s="87" t="s">
        <v>10671</v>
      </c>
      <c r="C1077" s="88">
        <v>2890100181</v>
      </c>
      <c r="D1077" s="87" t="s">
        <v>10671</v>
      </c>
      <c r="E1077" s="86" t="s">
        <v>10670</v>
      </c>
      <c r="F1077" s="85" t="s">
        <v>10669</v>
      </c>
      <c r="G1077" s="84"/>
      <c r="H1077" s="84"/>
      <c r="I1077" s="83"/>
    </row>
    <row r="1078" spans="1:9" s="82" customFormat="1" ht="26.5" customHeight="1">
      <c r="A1078" s="89">
        <v>1071</v>
      </c>
      <c r="B1078" s="87" t="s">
        <v>10668</v>
      </c>
      <c r="C1078" s="88">
        <v>2881200359</v>
      </c>
      <c r="D1078" s="87" t="s">
        <v>10668</v>
      </c>
      <c r="E1078" s="86" t="s">
        <v>10667</v>
      </c>
      <c r="F1078" s="85" t="s">
        <v>10666</v>
      </c>
      <c r="G1078" s="84"/>
      <c r="H1078" s="84"/>
      <c r="I1078" s="83"/>
    </row>
    <row r="1079" spans="1:9" s="82" customFormat="1" ht="26.5" customHeight="1">
      <c r="A1079" s="89">
        <v>1072</v>
      </c>
      <c r="B1079" s="87" t="s">
        <v>10665</v>
      </c>
      <c r="C1079" s="88">
        <v>2951000091</v>
      </c>
      <c r="D1079" s="87" t="s">
        <v>10665</v>
      </c>
      <c r="E1079" s="86" t="s">
        <v>10664</v>
      </c>
      <c r="F1079" s="85" t="s">
        <v>10663</v>
      </c>
      <c r="G1079" s="84"/>
      <c r="H1079" s="84"/>
      <c r="I1079" s="83"/>
    </row>
    <row r="1080" spans="1:9" s="82" customFormat="1" ht="26.5" customHeight="1">
      <c r="A1080" s="89">
        <v>1073</v>
      </c>
      <c r="B1080" s="87" t="s">
        <v>10661</v>
      </c>
      <c r="C1080" s="88" t="s">
        <v>10662</v>
      </c>
      <c r="D1080" s="87" t="s">
        <v>10661</v>
      </c>
      <c r="E1080" s="86" t="s">
        <v>10660</v>
      </c>
      <c r="F1080" s="85" t="s">
        <v>10659</v>
      </c>
      <c r="G1080" s="84"/>
      <c r="H1080" s="84"/>
      <c r="I1080" s="83"/>
    </row>
    <row r="1081" spans="1:9" s="82" customFormat="1" ht="26.5" customHeight="1">
      <c r="A1081" s="89">
        <v>1074</v>
      </c>
      <c r="B1081" s="87" t="s">
        <v>10657</v>
      </c>
      <c r="C1081" s="88" t="s">
        <v>10658</v>
      </c>
      <c r="D1081" s="87" t="s">
        <v>10657</v>
      </c>
      <c r="E1081" s="86" t="s">
        <v>10656</v>
      </c>
      <c r="F1081" s="85" t="s">
        <v>10655</v>
      </c>
      <c r="G1081" s="84"/>
      <c r="H1081" s="84"/>
      <c r="I1081" s="83"/>
    </row>
    <row r="1082" spans="1:9" s="82" customFormat="1" ht="26.5" customHeight="1">
      <c r="A1082" s="89">
        <v>1075</v>
      </c>
      <c r="B1082" s="87" t="s">
        <v>10654</v>
      </c>
      <c r="C1082" s="88">
        <v>2901200356</v>
      </c>
      <c r="D1082" s="87" t="s">
        <v>10654</v>
      </c>
      <c r="E1082" s="86" t="s">
        <v>10653</v>
      </c>
      <c r="F1082" s="85" t="s">
        <v>10652</v>
      </c>
      <c r="G1082" s="84"/>
      <c r="H1082" s="84"/>
      <c r="I1082" s="83"/>
    </row>
    <row r="1083" spans="1:9" s="82" customFormat="1" ht="26.5" customHeight="1">
      <c r="A1083" s="89">
        <v>1076</v>
      </c>
      <c r="B1083" s="87" t="s">
        <v>10651</v>
      </c>
      <c r="C1083" s="88">
        <v>2860800332</v>
      </c>
      <c r="D1083" s="87" t="s">
        <v>10651</v>
      </c>
      <c r="E1083" s="86" t="s">
        <v>10650</v>
      </c>
      <c r="F1083" s="85" t="s">
        <v>10649</v>
      </c>
      <c r="G1083" s="84"/>
      <c r="H1083" s="84"/>
      <c r="I1083" s="83"/>
    </row>
    <row r="1084" spans="1:9" s="82" customFormat="1" ht="26.5" customHeight="1">
      <c r="A1084" s="89">
        <v>1077</v>
      </c>
      <c r="B1084" s="87" t="s">
        <v>10648</v>
      </c>
      <c r="C1084" s="88">
        <v>2810800286</v>
      </c>
      <c r="D1084" s="87" t="s">
        <v>10648</v>
      </c>
      <c r="E1084" s="86" t="s">
        <v>10647</v>
      </c>
      <c r="F1084" s="85" t="s">
        <v>10646</v>
      </c>
      <c r="G1084" s="84"/>
      <c r="H1084" s="84"/>
      <c r="I1084" s="83"/>
    </row>
    <row r="1085" spans="1:9" s="82" customFormat="1" ht="26.5" customHeight="1">
      <c r="A1085" s="89">
        <v>1078</v>
      </c>
      <c r="B1085" s="87" t="s">
        <v>10645</v>
      </c>
      <c r="C1085" s="88">
        <v>2941400220</v>
      </c>
      <c r="D1085" s="87" t="s">
        <v>10645</v>
      </c>
      <c r="E1085" s="86" t="s">
        <v>10644</v>
      </c>
      <c r="F1085" s="85" t="s">
        <v>10643</v>
      </c>
      <c r="G1085" s="84"/>
      <c r="H1085" s="84"/>
      <c r="I1085" s="83"/>
    </row>
    <row r="1086" spans="1:9" s="82" customFormat="1" ht="26.5" customHeight="1">
      <c r="A1086" s="89">
        <v>1079</v>
      </c>
      <c r="B1086" s="87" t="s">
        <v>10642</v>
      </c>
      <c r="C1086" s="88">
        <v>2910300473</v>
      </c>
      <c r="D1086" s="87" t="s">
        <v>10642</v>
      </c>
      <c r="E1086" s="86" t="s">
        <v>10641</v>
      </c>
      <c r="F1086" s="85" t="s">
        <v>10640</v>
      </c>
      <c r="G1086" s="84"/>
      <c r="H1086" s="84"/>
      <c r="I1086" s="83"/>
    </row>
    <row r="1087" spans="1:9" s="82" customFormat="1" ht="26.5" customHeight="1">
      <c r="A1087" s="89">
        <v>1080</v>
      </c>
      <c r="B1087" s="87" t="s">
        <v>10639</v>
      </c>
      <c r="C1087" s="88">
        <v>2931200367</v>
      </c>
      <c r="D1087" s="87" t="s">
        <v>10639</v>
      </c>
      <c r="E1087" s="86" t="s">
        <v>10638</v>
      </c>
      <c r="F1087" s="85" t="s">
        <v>10637</v>
      </c>
      <c r="G1087" s="84"/>
      <c r="H1087" s="84"/>
      <c r="I1087" s="83"/>
    </row>
    <row r="1088" spans="1:9" s="82" customFormat="1" ht="26.5" customHeight="1">
      <c r="A1088" s="89">
        <v>1081</v>
      </c>
      <c r="B1088" s="87" t="s">
        <v>10635</v>
      </c>
      <c r="C1088" s="88" t="s">
        <v>10636</v>
      </c>
      <c r="D1088" s="87" t="s">
        <v>10635</v>
      </c>
      <c r="E1088" s="86" t="s">
        <v>10634</v>
      </c>
      <c r="F1088" s="85" t="s">
        <v>10633</v>
      </c>
      <c r="G1088" s="84"/>
      <c r="H1088" s="84"/>
      <c r="I1088" s="83"/>
    </row>
    <row r="1089" spans="1:9" s="82" customFormat="1" ht="26.5" customHeight="1">
      <c r="A1089" s="89">
        <v>1082</v>
      </c>
      <c r="B1089" s="87" t="s">
        <v>10631</v>
      </c>
      <c r="C1089" s="88" t="s">
        <v>10632</v>
      </c>
      <c r="D1089" s="87" t="s">
        <v>10631</v>
      </c>
      <c r="E1089" s="86" t="s">
        <v>10630</v>
      </c>
      <c r="F1089" s="85" t="s">
        <v>10629</v>
      </c>
      <c r="G1089" s="84"/>
      <c r="H1089" s="84"/>
      <c r="I1089" s="83"/>
    </row>
    <row r="1090" spans="1:9" s="82" customFormat="1" ht="26.5" customHeight="1">
      <c r="A1090" s="89">
        <v>1083</v>
      </c>
      <c r="B1090" s="87" t="s">
        <v>10627</v>
      </c>
      <c r="C1090" s="88" t="s">
        <v>10628</v>
      </c>
      <c r="D1090" s="87" t="s">
        <v>10627</v>
      </c>
      <c r="E1090" s="86" t="s">
        <v>10626</v>
      </c>
      <c r="F1090" s="85" t="s">
        <v>10625</v>
      </c>
      <c r="G1090" s="84"/>
      <c r="H1090" s="84"/>
      <c r="I1090" s="83"/>
    </row>
    <row r="1091" spans="1:9" s="82" customFormat="1" ht="26.5" customHeight="1">
      <c r="A1091" s="89">
        <v>1084</v>
      </c>
      <c r="B1091" s="87" t="s">
        <v>10624</v>
      </c>
      <c r="C1091" s="88">
        <v>1961000052</v>
      </c>
      <c r="D1091" s="87" t="s">
        <v>10624</v>
      </c>
      <c r="E1091" s="86" t="s">
        <v>10623</v>
      </c>
      <c r="F1091" s="85" t="s">
        <v>10622</v>
      </c>
      <c r="G1091" s="84"/>
      <c r="H1091" s="84"/>
      <c r="I1091" s="83"/>
    </row>
    <row r="1092" spans="1:9" s="82" customFormat="1" ht="26.5" customHeight="1">
      <c r="A1092" s="89">
        <v>1085</v>
      </c>
      <c r="B1092" s="87" t="s">
        <v>10621</v>
      </c>
      <c r="C1092" s="88">
        <v>1001000025</v>
      </c>
      <c r="D1092" s="87" t="s">
        <v>10621</v>
      </c>
      <c r="E1092" s="86" t="s">
        <v>10620</v>
      </c>
      <c r="F1092" s="85" t="s">
        <v>10619</v>
      </c>
      <c r="G1092" s="84"/>
      <c r="H1092" s="84"/>
      <c r="I1092" s="83"/>
    </row>
    <row r="1093" spans="1:9" s="82" customFormat="1" ht="26.5" customHeight="1">
      <c r="A1093" s="89">
        <v>1086</v>
      </c>
      <c r="B1093" s="87" t="s">
        <v>10617</v>
      </c>
      <c r="C1093" s="88" t="s">
        <v>10618</v>
      </c>
      <c r="D1093" s="87" t="s">
        <v>10617</v>
      </c>
      <c r="E1093" s="86" t="s">
        <v>10616</v>
      </c>
      <c r="F1093" s="85" t="s">
        <v>10615</v>
      </c>
      <c r="G1093" s="84"/>
      <c r="H1093" s="84"/>
      <c r="I1093" s="83"/>
    </row>
    <row r="1094" spans="1:9" s="82" customFormat="1" ht="26.5" customHeight="1">
      <c r="A1094" s="89">
        <v>1087</v>
      </c>
      <c r="B1094" s="87" t="s">
        <v>10614</v>
      </c>
      <c r="C1094" s="88">
        <v>2920600191</v>
      </c>
      <c r="D1094" s="87" t="s">
        <v>10614</v>
      </c>
      <c r="E1094" s="86" t="s">
        <v>10613</v>
      </c>
      <c r="F1094" s="85" t="s">
        <v>10612</v>
      </c>
      <c r="G1094" s="84"/>
      <c r="H1094" s="84"/>
      <c r="I1094" s="83"/>
    </row>
    <row r="1095" spans="1:9" s="82" customFormat="1" ht="26.5" customHeight="1">
      <c r="A1095" s="89">
        <v>1088</v>
      </c>
      <c r="B1095" s="87" t="s">
        <v>10611</v>
      </c>
      <c r="C1095" s="88">
        <v>2800200415</v>
      </c>
      <c r="D1095" s="87" t="s">
        <v>10611</v>
      </c>
      <c r="E1095" s="86" t="s">
        <v>10610</v>
      </c>
      <c r="F1095" s="85" t="s">
        <v>10609</v>
      </c>
      <c r="G1095" s="84"/>
      <c r="H1095" s="84"/>
      <c r="I1095" s="83"/>
    </row>
    <row r="1096" spans="1:9" s="82" customFormat="1" ht="26.5" customHeight="1">
      <c r="A1096" s="89">
        <v>1089</v>
      </c>
      <c r="B1096" s="87" t="s">
        <v>10608</v>
      </c>
      <c r="C1096" s="88">
        <v>1871400335</v>
      </c>
      <c r="D1096" s="87" t="s">
        <v>10608</v>
      </c>
      <c r="E1096" s="86" t="s">
        <v>10607</v>
      </c>
      <c r="F1096" s="85" t="s">
        <v>10606</v>
      </c>
      <c r="G1096" s="84"/>
      <c r="H1096" s="84"/>
      <c r="I1096" s="83"/>
    </row>
    <row r="1097" spans="1:9" s="82" customFormat="1" ht="26.5" customHeight="1">
      <c r="A1097" s="89">
        <v>1090</v>
      </c>
      <c r="B1097" s="87" t="s">
        <v>10605</v>
      </c>
      <c r="C1097" s="88">
        <v>2951700219</v>
      </c>
      <c r="D1097" s="87" t="s">
        <v>10605</v>
      </c>
      <c r="E1097" s="86" t="s">
        <v>10604</v>
      </c>
      <c r="F1097" s="85" t="s">
        <v>10603</v>
      </c>
      <c r="G1097" s="84"/>
      <c r="H1097" s="84"/>
      <c r="I1097" s="83"/>
    </row>
    <row r="1098" spans="1:9" s="82" customFormat="1" ht="26.5" customHeight="1">
      <c r="A1098" s="89">
        <v>1091</v>
      </c>
      <c r="B1098" s="87" t="s">
        <v>10601</v>
      </c>
      <c r="C1098" s="88" t="s">
        <v>10602</v>
      </c>
      <c r="D1098" s="87" t="s">
        <v>10601</v>
      </c>
      <c r="E1098" s="86" t="s">
        <v>10600</v>
      </c>
      <c r="F1098" s="85" t="s">
        <v>10599</v>
      </c>
      <c r="G1098" s="84"/>
      <c r="H1098" s="84"/>
      <c r="I1098" s="83"/>
    </row>
    <row r="1099" spans="1:9" s="82" customFormat="1" ht="26.5" customHeight="1">
      <c r="A1099" s="89">
        <v>1092</v>
      </c>
      <c r="B1099" s="87" t="s">
        <v>10597</v>
      </c>
      <c r="C1099" s="88" t="s">
        <v>10598</v>
      </c>
      <c r="D1099" s="87" t="s">
        <v>10597</v>
      </c>
      <c r="E1099" s="86" t="s">
        <v>10596</v>
      </c>
      <c r="F1099" s="85" t="s">
        <v>10595</v>
      </c>
      <c r="G1099" s="84"/>
      <c r="H1099" s="84"/>
      <c r="I1099" s="83"/>
    </row>
    <row r="1100" spans="1:9" s="82" customFormat="1" ht="26.5" customHeight="1">
      <c r="A1100" s="89">
        <v>1093</v>
      </c>
      <c r="B1100" s="87" t="s">
        <v>10593</v>
      </c>
      <c r="C1100" s="88" t="s">
        <v>10594</v>
      </c>
      <c r="D1100" s="87" t="s">
        <v>10593</v>
      </c>
      <c r="E1100" s="86" t="s">
        <v>10592</v>
      </c>
      <c r="F1100" s="85" t="s">
        <v>10591</v>
      </c>
      <c r="G1100" s="84"/>
      <c r="H1100" s="84"/>
      <c r="I1100" s="83"/>
    </row>
    <row r="1101" spans="1:9" s="82" customFormat="1" ht="26.5" customHeight="1">
      <c r="A1101" s="89">
        <v>1094</v>
      </c>
      <c r="B1101" s="87" t="s">
        <v>10589</v>
      </c>
      <c r="C1101" s="88" t="s">
        <v>10590</v>
      </c>
      <c r="D1101" s="87" t="s">
        <v>10589</v>
      </c>
      <c r="E1101" s="86" t="s">
        <v>10588</v>
      </c>
      <c r="F1101" s="85" t="s">
        <v>10587</v>
      </c>
      <c r="G1101" s="84"/>
      <c r="H1101" s="84"/>
      <c r="I1101" s="83"/>
    </row>
    <row r="1102" spans="1:9" s="82" customFormat="1" ht="26.5" customHeight="1">
      <c r="A1102" s="89">
        <v>1095</v>
      </c>
      <c r="B1102" s="87" t="s">
        <v>10586</v>
      </c>
      <c r="C1102" s="88">
        <v>2941200219</v>
      </c>
      <c r="D1102" s="87" t="s">
        <v>10586</v>
      </c>
      <c r="E1102" s="86" t="s">
        <v>10585</v>
      </c>
      <c r="F1102" s="85" t="s">
        <v>10584</v>
      </c>
      <c r="G1102" s="84"/>
      <c r="H1102" s="84"/>
      <c r="I1102" s="83"/>
    </row>
    <row r="1103" spans="1:9" s="82" customFormat="1" ht="26.5" customHeight="1">
      <c r="A1103" s="89">
        <v>1096</v>
      </c>
      <c r="B1103" s="87" t="s">
        <v>10583</v>
      </c>
      <c r="C1103" s="88">
        <v>2991200048</v>
      </c>
      <c r="D1103" s="87" t="s">
        <v>10583</v>
      </c>
      <c r="E1103" s="86" t="s">
        <v>10582</v>
      </c>
      <c r="F1103" s="85" t="s">
        <v>10581</v>
      </c>
      <c r="G1103" s="84"/>
      <c r="H1103" s="84"/>
      <c r="I1103" s="83"/>
    </row>
    <row r="1104" spans="1:9" s="82" customFormat="1" ht="26.5" customHeight="1">
      <c r="A1104" s="89">
        <v>1097</v>
      </c>
      <c r="B1104" s="87" t="s">
        <v>10580</v>
      </c>
      <c r="C1104" s="88">
        <v>1951200415</v>
      </c>
      <c r="D1104" s="87" t="s">
        <v>10580</v>
      </c>
      <c r="E1104" s="86" t="s">
        <v>10579</v>
      </c>
      <c r="F1104" s="85" t="s">
        <v>10578</v>
      </c>
      <c r="G1104" s="84"/>
      <c r="H1104" s="84"/>
      <c r="I1104" s="83"/>
    </row>
    <row r="1105" spans="1:9" s="82" customFormat="1" ht="26.5" customHeight="1">
      <c r="A1105" s="89">
        <v>1098</v>
      </c>
      <c r="B1105" s="87" t="s">
        <v>10577</v>
      </c>
      <c r="C1105" s="88">
        <v>2961200111</v>
      </c>
      <c r="D1105" s="87" t="s">
        <v>10577</v>
      </c>
      <c r="E1105" s="86" t="s">
        <v>10576</v>
      </c>
      <c r="F1105" s="85" t="s">
        <v>10575</v>
      </c>
      <c r="G1105" s="84"/>
      <c r="H1105" s="84"/>
      <c r="I1105" s="83"/>
    </row>
    <row r="1106" spans="1:9" s="82" customFormat="1" ht="26.5" customHeight="1">
      <c r="A1106" s="89">
        <v>1099</v>
      </c>
      <c r="B1106" s="87" t="s">
        <v>10574</v>
      </c>
      <c r="C1106" s="88">
        <v>2931500127</v>
      </c>
      <c r="D1106" s="87" t="s">
        <v>10574</v>
      </c>
      <c r="E1106" s="86" t="s">
        <v>10573</v>
      </c>
      <c r="F1106" s="85" t="s">
        <v>10572</v>
      </c>
      <c r="G1106" s="84"/>
      <c r="H1106" s="84"/>
      <c r="I1106" s="83"/>
    </row>
    <row r="1107" spans="1:9" s="82" customFormat="1" ht="26.5" customHeight="1">
      <c r="A1107" s="89">
        <v>1100</v>
      </c>
      <c r="B1107" s="87" t="s">
        <v>10570</v>
      </c>
      <c r="C1107" s="88" t="s">
        <v>10571</v>
      </c>
      <c r="D1107" s="87" t="s">
        <v>10570</v>
      </c>
      <c r="E1107" s="86" t="s">
        <v>10569</v>
      </c>
      <c r="F1107" s="85" t="s">
        <v>10568</v>
      </c>
      <c r="G1107" s="84"/>
      <c r="H1107" s="84"/>
      <c r="I1107" s="83"/>
    </row>
    <row r="1108" spans="1:9" s="82" customFormat="1" ht="26.5" customHeight="1">
      <c r="A1108" s="89">
        <v>1101</v>
      </c>
      <c r="B1108" s="87" t="s">
        <v>10566</v>
      </c>
      <c r="C1108" s="88" t="s">
        <v>10567</v>
      </c>
      <c r="D1108" s="87" t="s">
        <v>10566</v>
      </c>
      <c r="E1108" s="86" t="s">
        <v>10565</v>
      </c>
      <c r="F1108" s="85" t="s">
        <v>10564</v>
      </c>
      <c r="G1108" s="84"/>
      <c r="H1108" s="84"/>
      <c r="I1108" s="83"/>
    </row>
    <row r="1109" spans="1:9" s="82" customFormat="1" ht="26.5" customHeight="1">
      <c r="A1109" s="89">
        <v>1102</v>
      </c>
      <c r="B1109" s="87" t="s">
        <v>10563</v>
      </c>
      <c r="C1109" s="88">
        <v>1651200166</v>
      </c>
      <c r="D1109" s="87" t="s">
        <v>10563</v>
      </c>
      <c r="E1109" s="86" t="s">
        <v>10562</v>
      </c>
      <c r="F1109" s="85" t="s">
        <v>10561</v>
      </c>
      <c r="G1109" s="84"/>
      <c r="H1109" s="84"/>
      <c r="I1109" s="83"/>
    </row>
    <row r="1110" spans="1:9" s="82" customFormat="1" ht="26.5" customHeight="1">
      <c r="A1110" s="89">
        <v>1103</v>
      </c>
      <c r="B1110" s="87" t="s">
        <v>10559</v>
      </c>
      <c r="C1110" s="88" t="s">
        <v>10560</v>
      </c>
      <c r="D1110" s="87" t="s">
        <v>10559</v>
      </c>
      <c r="E1110" s="86" t="s">
        <v>10558</v>
      </c>
      <c r="F1110" s="85" t="s">
        <v>10557</v>
      </c>
      <c r="G1110" s="84"/>
      <c r="H1110" s="84"/>
      <c r="I1110" s="83"/>
    </row>
    <row r="1111" spans="1:9" s="82" customFormat="1" ht="26.5" customHeight="1">
      <c r="A1111" s="89">
        <v>1104</v>
      </c>
      <c r="B1111" s="87" t="s">
        <v>10556</v>
      </c>
      <c r="C1111" s="88">
        <v>1760300033</v>
      </c>
      <c r="D1111" s="87" t="s">
        <v>10556</v>
      </c>
      <c r="E1111" s="86" t="s">
        <v>10555</v>
      </c>
      <c r="F1111" s="85" t="s">
        <v>10554</v>
      </c>
      <c r="G1111" s="84"/>
      <c r="H1111" s="84"/>
      <c r="I1111" s="83"/>
    </row>
    <row r="1112" spans="1:9" s="82" customFormat="1" ht="26.5" customHeight="1">
      <c r="A1112" s="89">
        <v>1105</v>
      </c>
      <c r="B1112" s="87" t="s">
        <v>10552</v>
      </c>
      <c r="C1112" s="88" t="s">
        <v>10553</v>
      </c>
      <c r="D1112" s="87" t="s">
        <v>10552</v>
      </c>
      <c r="E1112" s="86" t="s">
        <v>10551</v>
      </c>
      <c r="F1112" s="85" t="s">
        <v>10550</v>
      </c>
      <c r="G1112" s="84"/>
      <c r="H1112" s="84"/>
      <c r="I1112" s="83"/>
    </row>
    <row r="1113" spans="1:9" s="82" customFormat="1" ht="26.5" customHeight="1">
      <c r="A1113" s="89">
        <v>1106</v>
      </c>
      <c r="B1113" s="87" t="s">
        <v>10548</v>
      </c>
      <c r="C1113" s="88" t="s">
        <v>10549</v>
      </c>
      <c r="D1113" s="87" t="s">
        <v>10548</v>
      </c>
      <c r="E1113" s="86" t="s">
        <v>10547</v>
      </c>
      <c r="F1113" s="85" t="s">
        <v>10546</v>
      </c>
      <c r="G1113" s="84"/>
      <c r="H1113" s="84"/>
      <c r="I1113" s="83"/>
    </row>
    <row r="1114" spans="1:9" s="82" customFormat="1" ht="26.5" customHeight="1">
      <c r="A1114" s="89">
        <v>1107</v>
      </c>
      <c r="B1114" s="87" t="s">
        <v>10545</v>
      </c>
      <c r="C1114" s="88">
        <v>1810300156</v>
      </c>
      <c r="D1114" s="87" t="s">
        <v>10545</v>
      </c>
      <c r="E1114" s="86" t="s">
        <v>10544</v>
      </c>
      <c r="F1114" s="85" t="s">
        <v>10543</v>
      </c>
      <c r="G1114" s="84"/>
      <c r="H1114" s="84"/>
      <c r="I1114" s="83"/>
    </row>
    <row r="1115" spans="1:9" s="82" customFormat="1" ht="26.5" customHeight="1">
      <c r="A1115" s="89">
        <v>1108</v>
      </c>
      <c r="B1115" s="87" t="s">
        <v>10542</v>
      </c>
      <c r="C1115" s="88">
        <v>2721200038</v>
      </c>
      <c r="D1115" s="87" t="s">
        <v>10542</v>
      </c>
      <c r="E1115" s="86" t="s">
        <v>10541</v>
      </c>
      <c r="F1115" s="85" t="s">
        <v>10540</v>
      </c>
      <c r="G1115" s="84"/>
      <c r="H1115" s="84"/>
      <c r="I1115" s="83"/>
    </row>
    <row r="1116" spans="1:9" s="82" customFormat="1" ht="26.5" customHeight="1">
      <c r="A1116" s="89">
        <v>1109</v>
      </c>
      <c r="B1116" s="87" t="s">
        <v>10539</v>
      </c>
      <c r="C1116" s="88">
        <v>1730200337</v>
      </c>
      <c r="D1116" s="87" t="s">
        <v>10539</v>
      </c>
      <c r="E1116" s="86" t="s">
        <v>10538</v>
      </c>
      <c r="F1116" s="85" t="s">
        <v>10537</v>
      </c>
      <c r="G1116" s="84"/>
      <c r="H1116" s="84"/>
      <c r="I1116" s="83"/>
    </row>
    <row r="1117" spans="1:9" s="82" customFormat="1" ht="26.5" customHeight="1">
      <c r="A1117" s="89">
        <v>1110</v>
      </c>
      <c r="B1117" s="87" t="s">
        <v>10535</v>
      </c>
      <c r="C1117" s="88" t="s">
        <v>10536</v>
      </c>
      <c r="D1117" s="87" t="s">
        <v>10535</v>
      </c>
      <c r="E1117" s="86" t="s">
        <v>10534</v>
      </c>
      <c r="F1117" s="85" t="s">
        <v>10533</v>
      </c>
      <c r="G1117" s="84"/>
      <c r="H1117" s="84"/>
      <c r="I1117" s="83"/>
    </row>
    <row r="1118" spans="1:9" s="82" customFormat="1" ht="26.5" customHeight="1">
      <c r="A1118" s="89">
        <v>1111</v>
      </c>
      <c r="B1118" s="87" t="s">
        <v>10532</v>
      </c>
      <c r="C1118" s="88">
        <v>1860300260</v>
      </c>
      <c r="D1118" s="87" t="s">
        <v>10532</v>
      </c>
      <c r="E1118" s="86" t="s">
        <v>10531</v>
      </c>
      <c r="F1118" s="85" t="s">
        <v>10530</v>
      </c>
      <c r="G1118" s="84"/>
      <c r="H1118" s="84"/>
      <c r="I1118" s="83"/>
    </row>
    <row r="1119" spans="1:9" s="82" customFormat="1" ht="26.5" customHeight="1">
      <c r="A1119" s="89">
        <v>1112</v>
      </c>
      <c r="B1119" s="87" t="s">
        <v>10528</v>
      </c>
      <c r="C1119" s="88" t="s">
        <v>10529</v>
      </c>
      <c r="D1119" s="87" t="s">
        <v>10528</v>
      </c>
      <c r="E1119" s="86" t="s">
        <v>10527</v>
      </c>
      <c r="F1119" s="85" t="s">
        <v>10526</v>
      </c>
      <c r="G1119" s="84"/>
      <c r="H1119" s="84"/>
      <c r="I1119" s="83"/>
    </row>
    <row r="1120" spans="1:9" s="82" customFormat="1" ht="26.5" customHeight="1">
      <c r="A1120" s="89">
        <v>1113</v>
      </c>
      <c r="B1120" s="87" t="s">
        <v>10524</v>
      </c>
      <c r="C1120" s="88" t="s">
        <v>10525</v>
      </c>
      <c r="D1120" s="87" t="s">
        <v>10524</v>
      </c>
      <c r="E1120" s="86" t="s">
        <v>10523</v>
      </c>
      <c r="F1120" s="85" t="s">
        <v>10522</v>
      </c>
      <c r="G1120" s="84"/>
      <c r="H1120" s="84"/>
      <c r="I1120" s="83"/>
    </row>
    <row r="1121" spans="1:9" s="82" customFormat="1" ht="26.5" customHeight="1">
      <c r="A1121" s="89">
        <v>1114</v>
      </c>
      <c r="B1121" s="87" t="s">
        <v>10520</v>
      </c>
      <c r="C1121" s="88" t="s">
        <v>10521</v>
      </c>
      <c r="D1121" s="87" t="s">
        <v>10520</v>
      </c>
      <c r="E1121" s="86" t="s">
        <v>10519</v>
      </c>
      <c r="F1121" s="85" t="s">
        <v>10518</v>
      </c>
      <c r="G1121" s="84"/>
      <c r="H1121" s="84"/>
      <c r="I1121" s="83"/>
    </row>
    <row r="1122" spans="1:9" s="82" customFormat="1" ht="26.5" customHeight="1">
      <c r="A1122" s="89">
        <v>1115</v>
      </c>
      <c r="B1122" s="87" t="s">
        <v>10516</v>
      </c>
      <c r="C1122" s="88" t="s">
        <v>10517</v>
      </c>
      <c r="D1122" s="87" t="s">
        <v>10516</v>
      </c>
      <c r="E1122" s="86" t="s">
        <v>10515</v>
      </c>
      <c r="F1122" s="85" t="s">
        <v>10514</v>
      </c>
      <c r="G1122" s="84"/>
      <c r="H1122" s="84"/>
      <c r="I1122" s="83"/>
    </row>
    <row r="1123" spans="1:9" s="82" customFormat="1" ht="26.5" customHeight="1">
      <c r="A1123" s="89">
        <v>1116</v>
      </c>
      <c r="B1123" s="87" t="s">
        <v>10513</v>
      </c>
      <c r="C1123" s="88">
        <v>1882100446</v>
      </c>
      <c r="D1123" s="87" t="s">
        <v>10513</v>
      </c>
      <c r="E1123" s="86" t="s">
        <v>10512</v>
      </c>
      <c r="F1123" s="85" t="s">
        <v>10511</v>
      </c>
      <c r="G1123" s="84"/>
      <c r="H1123" s="84"/>
      <c r="I1123" s="83"/>
    </row>
    <row r="1124" spans="1:9" s="82" customFormat="1" ht="26.5" customHeight="1">
      <c r="A1124" s="89">
        <v>1117</v>
      </c>
      <c r="B1124" s="87" t="s">
        <v>10510</v>
      </c>
      <c r="C1124" s="88">
        <v>1820300356</v>
      </c>
      <c r="D1124" s="87" t="s">
        <v>10510</v>
      </c>
      <c r="E1124" s="86" t="s">
        <v>10509</v>
      </c>
      <c r="F1124" s="85" t="s">
        <v>10508</v>
      </c>
      <c r="G1124" s="84"/>
      <c r="H1124" s="84"/>
      <c r="I1124" s="83"/>
    </row>
    <row r="1125" spans="1:9" s="82" customFormat="1" ht="26.5" customHeight="1">
      <c r="A1125" s="89">
        <v>1118</v>
      </c>
      <c r="B1125" s="87" t="s">
        <v>10507</v>
      </c>
      <c r="C1125" s="88">
        <v>1731000135</v>
      </c>
      <c r="D1125" s="87" t="s">
        <v>10507</v>
      </c>
      <c r="E1125" s="86" t="s">
        <v>10506</v>
      </c>
      <c r="F1125" s="85" t="s">
        <v>10505</v>
      </c>
      <c r="G1125" s="84"/>
      <c r="H1125" s="84"/>
      <c r="I1125" s="83"/>
    </row>
    <row r="1126" spans="1:9" s="82" customFormat="1" ht="26.5" customHeight="1">
      <c r="A1126" s="89">
        <v>1119</v>
      </c>
      <c r="B1126" s="87" t="s">
        <v>10503</v>
      </c>
      <c r="C1126" s="88" t="s">
        <v>10504</v>
      </c>
      <c r="D1126" s="87" t="s">
        <v>10503</v>
      </c>
      <c r="E1126" s="86" t="s">
        <v>10502</v>
      </c>
      <c r="F1126" s="85" t="s">
        <v>10501</v>
      </c>
      <c r="G1126" s="84"/>
      <c r="H1126" s="84"/>
      <c r="I1126" s="83"/>
    </row>
    <row r="1127" spans="1:9" s="82" customFormat="1" ht="26.5" customHeight="1">
      <c r="A1127" s="89">
        <v>1120</v>
      </c>
      <c r="B1127" s="87" t="s">
        <v>10499</v>
      </c>
      <c r="C1127" s="88" t="s">
        <v>10500</v>
      </c>
      <c r="D1127" s="87" t="s">
        <v>10499</v>
      </c>
      <c r="E1127" s="86" t="s">
        <v>10498</v>
      </c>
      <c r="F1127" s="85" t="s">
        <v>10497</v>
      </c>
      <c r="G1127" s="84"/>
      <c r="H1127" s="84"/>
      <c r="I1127" s="83"/>
    </row>
    <row r="1128" spans="1:9" s="82" customFormat="1" ht="26.5" customHeight="1">
      <c r="A1128" s="89">
        <v>1121</v>
      </c>
      <c r="B1128" s="87" t="s">
        <v>10495</v>
      </c>
      <c r="C1128" s="88" t="s">
        <v>10496</v>
      </c>
      <c r="D1128" s="87" t="s">
        <v>10495</v>
      </c>
      <c r="E1128" s="86" t="s">
        <v>10494</v>
      </c>
      <c r="F1128" s="85" t="s">
        <v>10493</v>
      </c>
      <c r="G1128" s="84"/>
      <c r="H1128" s="84"/>
      <c r="I1128" s="83"/>
    </row>
    <row r="1129" spans="1:9" s="82" customFormat="1" ht="26.5" customHeight="1">
      <c r="A1129" s="89">
        <v>1122</v>
      </c>
      <c r="B1129" s="87" t="s">
        <v>10491</v>
      </c>
      <c r="C1129" s="88" t="s">
        <v>10492</v>
      </c>
      <c r="D1129" s="87" t="s">
        <v>10491</v>
      </c>
      <c r="E1129" s="86" t="s">
        <v>10490</v>
      </c>
      <c r="F1129" s="85" t="s">
        <v>10489</v>
      </c>
      <c r="G1129" s="84"/>
      <c r="H1129" s="84"/>
      <c r="I1129" s="83"/>
    </row>
    <row r="1130" spans="1:9" s="82" customFormat="1" ht="26.5" customHeight="1">
      <c r="A1130" s="89">
        <v>1123</v>
      </c>
      <c r="B1130" s="87" t="s">
        <v>10487</v>
      </c>
      <c r="C1130" s="88" t="s">
        <v>10488</v>
      </c>
      <c r="D1130" s="87" t="s">
        <v>10487</v>
      </c>
      <c r="E1130" s="86" t="s">
        <v>10486</v>
      </c>
      <c r="F1130" s="85" t="s">
        <v>10485</v>
      </c>
      <c r="G1130" s="84"/>
      <c r="H1130" s="84"/>
      <c r="I1130" s="83"/>
    </row>
    <row r="1131" spans="1:9" s="82" customFormat="1" ht="26.5" customHeight="1">
      <c r="A1131" s="89">
        <v>1124</v>
      </c>
      <c r="B1131" s="87" t="s">
        <v>10484</v>
      </c>
      <c r="C1131" s="88">
        <v>1721200044</v>
      </c>
      <c r="D1131" s="87" t="s">
        <v>10484</v>
      </c>
      <c r="E1131" s="86" t="s">
        <v>10483</v>
      </c>
      <c r="F1131" s="85" t="s">
        <v>10482</v>
      </c>
      <c r="G1131" s="84"/>
      <c r="H1131" s="84"/>
      <c r="I1131" s="83"/>
    </row>
    <row r="1132" spans="1:9" s="82" customFormat="1" ht="26.5" customHeight="1">
      <c r="A1132" s="89">
        <v>1125</v>
      </c>
      <c r="B1132" s="87" t="s">
        <v>10480</v>
      </c>
      <c r="C1132" s="88" t="s">
        <v>10481</v>
      </c>
      <c r="D1132" s="87" t="s">
        <v>10480</v>
      </c>
      <c r="E1132" s="86" t="s">
        <v>10479</v>
      </c>
      <c r="F1132" s="85" t="s">
        <v>10478</v>
      </c>
      <c r="G1132" s="84"/>
      <c r="H1132" s="84"/>
      <c r="I1132" s="83"/>
    </row>
    <row r="1133" spans="1:9" s="82" customFormat="1" ht="26.5" customHeight="1">
      <c r="A1133" s="89">
        <v>1126</v>
      </c>
      <c r="B1133" s="87" t="s">
        <v>10476</v>
      </c>
      <c r="C1133" s="88" t="s">
        <v>10477</v>
      </c>
      <c r="D1133" s="87" t="s">
        <v>10476</v>
      </c>
      <c r="E1133" s="86" t="s">
        <v>10475</v>
      </c>
      <c r="F1133" s="85" t="s">
        <v>10474</v>
      </c>
      <c r="G1133" s="84"/>
      <c r="H1133" s="84"/>
      <c r="I1133" s="83"/>
    </row>
    <row r="1134" spans="1:9" s="82" customFormat="1" ht="26.5" customHeight="1">
      <c r="A1134" s="89">
        <v>1127</v>
      </c>
      <c r="B1134" s="87" t="s">
        <v>5226</v>
      </c>
      <c r="C1134" s="88" t="s">
        <v>10473</v>
      </c>
      <c r="D1134" s="87" t="s">
        <v>5226</v>
      </c>
      <c r="E1134" s="86" t="s">
        <v>5225</v>
      </c>
      <c r="F1134" s="85" t="s">
        <v>10472</v>
      </c>
      <c r="G1134" s="84"/>
      <c r="H1134" s="84"/>
      <c r="I1134" s="83"/>
    </row>
    <row r="1135" spans="1:9" s="82" customFormat="1" ht="26.5" customHeight="1">
      <c r="A1135" s="89">
        <v>1128</v>
      </c>
      <c r="B1135" s="87" t="s">
        <v>10470</v>
      </c>
      <c r="C1135" s="88" t="s">
        <v>10471</v>
      </c>
      <c r="D1135" s="87" t="s">
        <v>10470</v>
      </c>
      <c r="E1135" s="86" t="s">
        <v>10469</v>
      </c>
      <c r="F1135" s="85" t="s">
        <v>10468</v>
      </c>
      <c r="G1135" s="84"/>
      <c r="H1135" s="84"/>
      <c r="I1135" s="83"/>
    </row>
    <row r="1136" spans="1:9" s="82" customFormat="1" ht="26.5" customHeight="1">
      <c r="A1136" s="89">
        <v>1129</v>
      </c>
      <c r="B1136" s="87" t="s">
        <v>10466</v>
      </c>
      <c r="C1136" s="88" t="s">
        <v>10467</v>
      </c>
      <c r="D1136" s="87" t="s">
        <v>10466</v>
      </c>
      <c r="E1136" s="86" t="s">
        <v>10465</v>
      </c>
      <c r="F1136" s="85" t="s">
        <v>10464</v>
      </c>
      <c r="G1136" s="84"/>
      <c r="H1136" s="84"/>
      <c r="I1136" s="83"/>
    </row>
    <row r="1137" spans="1:9" s="82" customFormat="1" ht="26.5" customHeight="1">
      <c r="A1137" s="89">
        <v>1130</v>
      </c>
      <c r="B1137" s="87" t="s">
        <v>10462</v>
      </c>
      <c r="C1137" s="88" t="s">
        <v>10463</v>
      </c>
      <c r="D1137" s="87" t="s">
        <v>10462</v>
      </c>
      <c r="E1137" s="86" t="s">
        <v>10461</v>
      </c>
      <c r="F1137" s="85" t="s">
        <v>10460</v>
      </c>
      <c r="G1137" s="84"/>
      <c r="H1137" s="84"/>
      <c r="I1137" s="83"/>
    </row>
    <row r="1138" spans="1:9" s="82" customFormat="1" ht="26.5" customHeight="1">
      <c r="A1138" s="89">
        <v>1131</v>
      </c>
      <c r="B1138" s="87" t="s">
        <v>10459</v>
      </c>
      <c r="C1138" s="88">
        <v>1840300450</v>
      </c>
      <c r="D1138" s="87" t="s">
        <v>10459</v>
      </c>
      <c r="E1138" s="86" t="s">
        <v>10458</v>
      </c>
      <c r="F1138" s="85" t="s">
        <v>10457</v>
      </c>
      <c r="G1138" s="84"/>
      <c r="H1138" s="84"/>
      <c r="I1138" s="83"/>
    </row>
    <row r="1139" spans="1:9" s="82" customFormat="1" ht="26.5" customHeight="1">
      <c r="A1139" s="89">
        <v>1132</v>
      </c>
      <c r="B1139" s="87" t="s">
        <v>10455</v>
      </c>
      <c r="C1139" s="88" t="s">
        <v>10456</v>
      </c>
      <c r="D1139" s="87" t="s">
        <v>10455</v>
      </c>
      <c r="E1139" s="86" t="s">
        <v>10454</v>
      </c>
      <c r="F1139" s="85" t="s">
        <v>10453</v>
      </c>
      <c r="G1139" s="84"/>
      <c r="H1139" s="84"/>
      <c r="I1139" s="83"/>
    </row>
    <row r="1140" spans="1:9" s="82" customFormat="1" ht="26.5" customHeight="1">
      <c r="A1140" s="89">
        <v>1133</v>
      </c>
      <c r="B1140" s="87" t="s">
        <v>10452</v>
      </c>
      <c r="C1140" s="88">
        <v>1751900009</v>
      </c>
      <c r="D1140" s="87" t="s">
        <v>10452</v>
      </c>
      <c r="E1140" s="86" t="s">
        <v>10451</v>
      </c>
      <c r="F1140" s="85" t="s">
        <v>10450</v>
      </c>
      <c r="G1140" s="84"/>
      <c r="H1140" s="84"/>
      <c r="I1140" s="83"/>
    </row>
    <row r="1141" spans="1:9" s="82" customFormat="1" ht="26.5" customHeight="1">
      <c r="A1141" s="89">
        <v>1134</v>
      </c>
      <c r="B1141" s="87" t="s">
        <v>10448</v>
      </c>
      <c r="C1141" s="88" t="s">
        <v>10449</v>
      </c>
      <c r="D1141" s="87" t="s">
        <v>10448</v>
      </c>
      <c r="E1141" s="86" t="s">
        <v>10447</v>
      </c>
      <c r="F1141" s="85" t="s">
        <v>10446</v>
      </c>
      <c r="G1141" s="84"/>
      <c r="H1141" s="84"/>
      <c r="I1141" s="83"/>
    </row>
    <row r="1142" spans="1:9" s="82" customFormat="1" ht="26.5" customHeight="1">
      <c r="A1142" s="89">
        <v>1135</v>
      </c>
      <c r="B1142" s="87" t="s">
        <v>10444</v>
      </c>
      <c r="C1142" s="88" t="s">
        <v>10445</v>
      </c>
      <c r="D1142" s="87" t="s">
        <v>10444</v>
      </c>
      <c r="E1142" s="86" t="s">
        <v>10443</v>
      </c>
      <c r="F1142" s="85" t="s">
        <v>10442</v>
      </c>
      <c r="G1142" s="84"/>
      <c r="H1142" s="84"/>
      <c r="I1142" s="83"/>
    </row>
    <row r="1143" spans="1:9" s="82" customFormat="1" ht="26.5" customHeight="1">
      <c r="A1143" s="89">
        <v>1136</v>
      </c>
      <c r="B1143" s="87" t="s">
        <v>10441</v>
      </c>
      <c r="C1143" s="88">
        <v>1751200395</v>
      </c>
      <c r="D1143" s="87" t="s">
        <v>10441</v>
      </c>
      <c r="E1143" s="86" t="s">
        <v>10440</v>
      </c>
      <c r="F1143" s="85" t="s">
        <v>10439</v>
      </c>
      <c r="G1143" s="84"/>
      <c r="H1143" s="84"/>
      <c r="I1143" s="83"/>
    </row>
    <row r="1144" spans="1:9" s="82" customFormat="1" ht="26.5" customHeight="1">
      <c r="A1144" s="89">
        <v>1137</v>
      </c>
      <c r="B1144" s="87" t="s">
        <v>10438</v>
      </c>
      <c r="C1144" s="88">
        <v>2801200369</v>
      </c>
      <c r="D1144" s="87" t="s">
        <v>10438</v>
      </c>
      <c r="E1144" s="86" t="s">
        <v>10437</v>
      </c>
      <c r="F1144" s="85" t="s">
        <v>10436</v>
      </c>
      <c r="G1144" s="84"/>
      <c r="H1144" s="84"/>
      <c r="I1144" s="83"/>
    </row>
    <row r="1145" spans="1:9" s="82" customFormat="1" ht="26.5" customHeight="1">
      <c r="A1145" s="89">
        <v>1138</v>
      </c>
      <c r="B1145" s="87" t="s">
        <v>10435</v>
      </c>
      <c r="C1145" s="88">
        <v>2862100226</v>
      </c>
      <c r="D1145" s="87" t="s">
        <v>10435</v>
      </c>
      <c r="E1145" s="86" t="s">
        <v>10434</v>
      </c>
      <c r="F1145" s="85" t="s">
        <v>10433</v>
      </c>
      <c r="G1145" s="84"/>
      <c r="H1145" s="84"/>
      <c r="I1145" s="83"/>
    </row>
    <row r="1146" spans="1:9" s="82" customFormat="1" ht="26.5" customHeight="1">
      <c r="A1146" s="89">
        <v>1139</v>
      </c>
      <c r="B1146" s="87" t="s">
        <v>10431</v>
      </c>
      <c r="C1146" s="88" t="s">
        <v>10432</v>
      </c>
      <c r="D1146" s="87" t="s">
        <v>10431</v>
      </c>
      <c r="E1146" s="86" t="s">
        <v>10430</v>
      </c>
      <c r="F1146" s="85" t="s">
        <v>10429</v>
      </c>
      <c r="G1146" s="84"/>
      <c r="H1146" s="84"/>
      <c r="I1146" s="83"/>
    </row>
    <row r="1147" spans="1:9" s="82" customFormat="1" ht="26.5" customHeight="1">
      <c r="A1147" s="89">
        <v>1140</v>
      </c>
      <c r="B1147" s="87" t="s">
        <v>10428</v>
      </c>
      <c r="C1147" s="88">
        <v>1890600168</v>
      </c>
      <c r="D1147" s="87" t="s">
        <v>10428</v>
      </c>
      <c r="E1147" s="86" t="s">
        <v>10427</v>
      </c>
      <c r="F1147" s="85" t="s">
        <v>10426</v>
      </c>
      <c r="G1147" s="84"/>
      <c r="H1147" s="84"/>
      <c r="I1147" s="83"/>
    </row>
    <row r="1148" spans="1:9" s="82" customFormat="1" ht="26.5" customHeight="1">
      <c r="A1148" s="89">
        <v>1141</v>
      </c>
      <c r="B1148" s="87" t="s">
        <v>10424</v>
      </c>
      <c r="C1148" s="88" t="s">
        <v>10425</v>
      </c>
      <c r="D1148" s="87" t="s">
        <v>10424</v>
      </c>
      <c r="E1148" s="86" t="s">
        <v>10423</v>
      </c>
      <c r="F1148" s="85" t="s">
        <v>10422</v>
      </c>
      <c r="G1148" s="84"/>
      <c r="H1148" s="84"/>
      <c r="I1148" s="83"/>
    </row>
    <row r="1149" spans="1:9" s="82" customFormat="1" ht="26.5" customHeight="1">
      <c r="A1149" s="89">
        <v>1142</v>
      </c>
      <c r="B1149" s="87" t="s">
        <v>10420</v>
      </c>
      <c r="C1149" s="88" t="s">
        <v>10421</v>
      </c>
      <c r="D1149" s="87" t="s">
        <v>10420</v>
      </c>
      <c r="E1149" s="86" t="s">
        <v>10419</v>
      </c>
      <c r="F1149" s="85" t="s">
        <v>10418</v>
      </c>
      <c r="G1149" s="84"/>
      <c r="H1149" s="84"/>
      <c r="I1149" s="83"/>
    </row>
    <row r="1150" spans="1:9" s="82" customFormat="1" ht="26.5" customHeight="1">
      <c r="A1150" s="89">
        <v>1143</v>
      </c>
      <c r="B1150" s="87" t="s">
        <v>5324</v>
      </c>
      <c r="C1150" s="88" t="s">
        <v>10417</v>
      </c>
      <c r="D1150" s="87" t="s">
        <v>5324</v>
      </c>
      <c r="E1150" s="86" t="s">
        <v>5323</v>
      </c>
      <c r="F1150" s="85" t="s">
        <v>10416</v>
      </c>
      <c r="G1150" s="84"/>
      <c r="H1150" s="84"/>
      <c r="I1150" s="83"/>
    </row>
    <row r="1151" spans="1:9" s="82" customFormat="1" ht="26.5" customHeight="1">
      <c r="A1151" s="89">
        <v>1144</v>
      </c>
      <c r="B1151" s="87" t="s">
        <v>10414</v>
      </c>
      <c r="C1151" s="88" t="s">
        <v>10415</v>
      </c>
      <c r="D1151" s="87" t="s">
        <v>10414</v>
      </c>
      <c r="E1151" s="86" t="s">
        <v>10413</v>
      </c>
      <c r="F1151" s="85" t="s">
        <v>10412</v>
      </c>
      <c r="G1151" s="84"/>
      <c r="H1151" s="84"/>
      <c r="I1151" s="83"/>
    </row>
    <row r="1152" spans="1:9" s="82" customFormat="1" ht="26.5" customHeight="1">
      <c r="A1152" s="89">
        <v>1145</v>
      </c>
      <c r="B1152" s="87" t="s">
        <v>10410</v>
      </c>
      <c r="C1152" s="88" t="s">
        <v>10411</v>
      </c>
      <c r="D1152" s="87" t="s">
        <v>10410</v>
      </c>
      <c r="E1152" s="86" t="s">
        <v>10409</v>
      </c>
      <c r="F1152" s="85" t="s">
        <v>10408</v>
      </c>
      <c r="G1152" s="84"/>
      <c r="H1152" s="84"/>
      <c r="I1152" s="83"/>
    </row>
    <row r="1153" spans="1:9" s="82" customFormat="1" ht="26.5" customHeight="1">
      <c r="A1153" s="89">
        <v>1146</v>
      </c>
      <c r="B1153" s="87" t="s">
        <v>10407</v>
      </c>
      <c r="C1153" s="88">
        <v>1841200351</v>
      </c>
      <c r="D1153" s="87" t="s">
        <v>10407</v>
      </c>
      <c r="E1153" s="86" t="s">
        <v>10406</v>
      </c>
      <c r="F1153" s="85" t="s">
        <v>10405</v>
      </c>
      <c r="G1153" s="84"/>
      <c r="H1153" s="84"/>
      <c r="I1153" s="83"/>
    </row>
    <row r="1154" spans="1:9" s="82" customFormat="1" ht="26.5" customHeight="1">
      <c r="A1154" s="89">
        <v>1147</v>
      </c>
      <c r="B1154" s="87" t="s">
        <v>10404</v>
      </c>
      <c r="C1154" s="88">
        <v>1912000090</v>
      </c>
      <c r="D1154" s="87" t="s">
        <v>10404</v>
      </c>
      <c r="E1154" s="86" t="s">
        <v>10403</v>
      </c>
      <c r="F1154" s="85" t="s">
        <v>10402</v>
      </c>
      <c r="G1154" s="84"/>
      <c r="H1154" s="84"/>
      <c r="I1154" s="83"/>
    </row>
    <row r="1155" spans="1:9" s="82" customFormat="1" ht="26.5" customHeight="1">
      <c r="A1155" s="89">
        <v>1148</v>
      </c>
      <c r="B1155" s="87" t="s">
        <v>10401</v>
      </c>
      <c r="C1155" s="88">
        <v>1820800371</v>
      </c>
      <c r="D1155" s="87" t="s">
        <v>10401</v>
      </c>
      <c r="E1155" s="86" t="s">
        <v>10400</v>
      </c>
      <c r="F1155" s="85" t="s">
        <v>10399</v>
      </c>
      <c r="G1155" s="84"/>
      <c r="H1155" s="84"/>
      <c r="I1155" s="83"/>
    </row>
    <row r="1156" spans="1:9" s="82" customFormat="1" ht="26.5" customHeight="1">
      <c r="A1156" s="89">
        <v>1149</v>
      </c>
      <c r="B1156" s="87" t="s">
        <v>10398</v>
      </c>
      <c r="C1156" s="88">
        <v>1910300326</v>
      </c>
      <c r="D1156" s="87" t="s">
        <v>10398</v>
      </c>
      <c r="E1156" s="86" t="s">
        <v>10397</v>
      </c>
      <c r="F1156" s="85" t="s">
        <v>10396</v>
      </c>
      <c r="G1156" s="84"/>
      <c r="H1156" s="84"/>
      <c r="I1156" s="83"/>
    </row>
    <row r="1157" spans="1:9" s="82" customFormat="1" ht="26.5" customHeight="1">
      <c r="A1157" s="89">
        <v>1150</v>
      </c>
      <c r="B1157" s="87" t="s">
        <v>10394</v>
      </c>
      <c r="C1157" s="88" t="s">
        <v>10395</v>
      </c>
      <c r="D1157" s="87" t="s">
        <v>10394</v>
      </c>
      <c r="E1157" s="86" t="s">
        <v>10393</v>
      </c>
      <c r="F1157" s="85" t="s">
        <v>10392</v>
      </c>
      <c r="G1157" s="84"/>
      <c r="H1157" s="84"/>
      <c r="I1157" s="83"/>
    </row>
    <row r="1158" spans="1:9" s="82" customFormat="1" ht="26.5" customHeight="1">
      <c r="A1158" s="89">
        <v>1151</v>
      </c>
      <c r="B1158" s="87" t="s">
        <v>10390</v>
      </c>
      <c r="C1158" s="88" t="s">
        <v>10391</v>
      </c>
      <c r="D1158" s="87" t="s">
        <v>10390</v>
      </c>
      <c r="E1158" s="86" t="s">
        <v>10389</v>
      </c>
      <c r="F1158" s="85" t="s">
        <v>10388</v>
      </c>
      <c r="G1158" s="84"/>
      <c r="H1158" s="84"/>
      <c r="I1158" s="83"/>
    </row>
    <row r="1159" spans="1:9" s="82" customFormat="1" ht="26.5" customHeight="1">
      <c r="A1159" s="89">
        <v>1152</v>
      </c>
      <c r="B1159" s="87" t="s">
        <v>10387</v>
      </c>
      <c r="C1159" s="88">
        <v>1891200157</v>
      </c>
      <c r="D1159" s="87" t="s">
        <v>10387</v>
      </c>
      <c r="E1159" s="86" t="s">
        <v>10386</v>
      </c>
      <c r="F1159" s="85" t="s">
        <v>10385</v>
      </c>
      <c r="G1159" s="84"/>
      <c r="H1159" s="84"/>
      <c r="I1159" s="83"/>
    </row>
    <row r="1160" spans="1:9" s="82" customFormat="1" ht="26.5" customHeight="1">
      <c r="A1160" s="89">
        <v>1153</v>
      </c>
      <c r="B1160" s="87" t="s">
        <v>10384</v>
      </c>
      <c r="C1160" s="88">
        <v>1842000219</v>
      </c>
      <c r="D1160" s="87" t="s">
        <v>10384</v>
      </c>
      <c r="E1160" s="86" t="s">
        <v>10383</v>
      </c>
      <c r="F1160" s="85" t="s">
        <v>10382</v>
      </c>
      <c r="G1160" s="84"/>
      <c r="H1160" s="84"/>
      <c r="I1160" s="83"/>
    </row>
    <row r="1161" spans="1:9" s="82" customFormat="1" ht="26.5" customHeight="1">
      <c r="A1161" s="89">
        <v>1154</v>
      </c>
      <c r="B1161" s="87" t="s">
        <v>10381</v>
      </c>
      <c r="C1161" s="88">
        <v>1830700336</v>
      </c>
      <c r="D1161" s="87" t="s">
        <v>10381</v>
      </c>
      <c r="E1161" s="86" t="s">
        <v>10380</v>
      </c>
      <c r="F1161" s="85" t="s">
        <v>10379</v>
      </c>
      <c r="G1161" s="84"/>
      <c r="H1161" s="84"/>
      <c r="I1161" s="83"/>
    </row>
    <row r="1162" spans="1:9" s="82" customFormat="1" ht="26.5" customHeight="1">
      <c r="A1162" s="89">
        <v>1155</v>
      </c>
      <c r="B1162" s="87" t="s">
        <v>10378</v>
      </c>
      <c r="C1162" s="88">
        <v>1840300364</v>
      </c>
      <c r="D1162" s="87" t="s">
        <v>10378</v>
      </c>
      <c r="E1162" s="86" t="s">
        <v>10377</v>
      </c>
      <c r="F1162" s="85" t="s">
        <v>10376</v>
      </c>
      <c r="G1162" s="84"/>
      <c r="H1162" s="84"/>
      <c r="I1162" s="83"/>
    </row>
    <row r="1163" spans="1:9" s="82" customFormat="1" ht="26.5" customHeight="1">
      <c r="A1163" s="89">
        <v>1156</v>
      </c>
      <c r="B1163" s="87" t="s">
        <v>10374</v>
      </c>
      <c r="C1163" s="88" t="s">
        <v>10375</v>
      </c>
      <c r="D1163" s="87" t="s">
        <v>10374</v>
      </c>
      <c r="E1163" s="86" t="s">
        <v>10373</v>
      </c>
      <c r="F1163" s="85" t="s">
        <v>10372</v>
      </c>
      <c r="G1163" s="84"/>
      <c r="H1163" s="84"/>
      <c r="I1163" s="83"/>
    </row>
    <row r="1164" spans="1:9" s="82" customFormat="1" ht="26.5" customHeight="1">
      <c r="A1164" s="89">
        <v>1157</v>
      </c>
      <c r="B1164" s="87" t="s">
        <v>10371</v>
      </c>
      <c r="C1164" s="88">
        <v>1721200394</v>
      </c>
      <c r="D1164" s="87" t="s">
        <v>10371</v>
      </c>
      <c r="E1164" s="86" t="s">
        <v>10370</v>
      </c>
      <c r="F1164" s="85" t="s">
        <v>10369</v>
      </c>
      <c r="G1164" s="84"/>
      <c r="H1164" s="84"/>
      <c r="I1164" s="83"/>
    </row>
    <row r="1165" spans="1:9" s="82" customFormat="1" ht="26.5" customHeight="1">
      <c r="A1165" s="89">
        <v>1158</v>
      </c>
      <c r="B1165" s="87" t="s">
        <v>10368</v>
      </c>
      <c r="C1165" s="88">
        <v>1790300371</v>
      </c>
      <c r="D1165" s="87" t="s">
        <v>10368</v>
      </c>
      <c r="E1165" s="86" t="s">
        <v>10367</v>
      </c>
      <c r="F1165" s="85" t="s">
        <v>10366</v>
      </c>
      <c r="G1165" s="84"/>
      <c r="H1165" s="84"/>
      <c r="I1165" s="83"/>
    </row>
    <row r="1166" spans="1:9" s="82" customFormat="1" ht="26.5" customHeight="1">
      <c r="A1166" s="89">
        <v>1159</v>
      </c>
      <c r="B1166" s="87" t="s">
        <v>10365</v>
      </c>
      <c r="C1166" s="88">
        <v>1891200131</v>
      </c>
      <c r="D1166" s="87" t="s">
        <v>10365</v>
      </c>
      <c r="E1166" s="86" t="s">
        <v>10364</v>
      </c>
      <c r="F1166" s="85" t="s">
        <v>10363</v>
      </c>
      <c r="G1166" s="84"/>
      <c r="H1166" s="84"/>
      <c r="I1166" s="83"/>
    </row>
    <row r="1167" spans="1:9" s="82" customFormat="1" ht="26.5" customHeight="1">
      <c r="A1167" s="89">
        <v>1160</v>
      </c>
      <c r="B1167" s="87" t="s">
        <v>10362</v>
      </c>
      <c r="C1167" s="88">
        <v>2920700268</v>
      </c>
      <c r="D1167" s="87" t="s">
        <v>10362</v>
      </c>
      <c r="E1167" s="86" t="s">
        <v>10361</v>
      </c>
      <c r="F1167" s="85" t="s">
        <v>10360</v>
      </c>
      <c r="G1167" s="84"/>
      <c r="H1167" s="84"/>
      <c r="I1167" s="83"/>
    </row>
    <row r="1168" spans="1:9" s="82" customFormat="1" ht="26.5" customHeight="1">
      <c r="A1168" s="89">
        <v>1161</v>
      </c>
      <c r="B1168" s="87" t="s">
        <v>10358</v>
      </c>
      <c r="C1168" s="88" t="s">
        <v>10359</v>
      </c>
      <c r="D1168" s="87" t="s">
        <v>10358</v>
      </c>
      <c r="E1168" s="86" t="s">
        <v>10357</v>
      </c>
      <c r="F1168" s="85" t="s">
        <v>10356</v>
      </c>
      <c r="G1168" s="84"/>
      <c r="H1168" s="84"/>
      <c r="I1168" s="83"/>
    </row>
    <row r="1169" spans="1:9" s="82" customFormat="1" ht="26.5" customHeight="1">
      <c r="A1169" s="89">
        <v>1162</v>
      </c>
      <c r="B1169" s="87" t="s">
        <v>10355</v>
      </c>
      <c r="C1169" s="88">
        <v>1791000093</v>
      </c>
      <c r="D1169" s="87" t="s">
        <v>10355</v>
      </c>
      <c r="E1169" s="86" t="s">
        <v>10354</v>
      </c>
      <c r="F1169" s="85" t="s">
        <v>10353</v>
      </c>
      <c r="G1169" s="84"/>
      <c r="H1169" s="84"/>
      <c r="I1169" s="83"/>
    </row>
    <row r="1170" spans="1:9" s="82" customFormat="1" ht="26.5" customHeight="1">
      <c r="A1170" s="89">
        <v>1163</v>
      </c>
      <c r="B1170" s="87" t="s">
        <v>10351</v>
      </c>
      <c r="C1170" s="88" t="s">
        <v>10352</v>
      </c>
      <c r="D1170" s="87" t="s">
        <v>10351</v>
      </c>
      <c r="E1170" s="86" t="s">
        <v>10350</v>
      </c>
      <c r="F1170" s="85" t="s">
        <v>10349</v>
      </c>
      <c r="G1170" s="84"/>
      <c r="H1170" s="84"/>
      <c r="I1170" s="83"/>
    </row>
    <row r="1171" spans="1:9" s="82" customFormat="1" ht="26.5" customHeight="1">
      <c r="A1171" s="89">
        <v>1164</v>
      </c>
      <c r="B1171" s="87" t="s">
        <v>10347</v>
      </c>
      <c r="C1171" s="88" t="s">
        <v>10348</v>
      </c>
      <c r="D1171" s="87" t="s">
        <v>10347</v>
      </c>
      <c r="E1171" s="86" t="s">
        <v>10346</v>
      </c>
      <c r="F1171" s="85" t="s">
        <v>10345</v>
      </c>
      <c r="G1171" s="84"/>
      <c r="H1171" s="84"/>
      <c r="I1171" s="83"/>
    </row>
    <row r="1172" spans="1:9" s="82" customFormat="1" ht="26.5" customHeight="1">
      <c r="A1172" s="89">
        <v>1165</v>
      </c>
      <c r="B1172" s="87" t="s">
        <v>10343</v>
      </c>
      <c r="C1172" s="88" t="s">
        <v>10344</v>
      </c>
      <c r="D1172" s="87" t="s">
        <v>10343</v>
      </c>
      <c r="E1172" s="86" t="s">
        <v>10342</v>
      </c>
      <c r="F1172" s="85" t="s">
        <v>10341</v>
      </c>
      <c r="G1172" s="84"/>
      <c r="H1172" s="84"/>
      <c r="I1172" s="83"/>
    </row>
    <row r="1173" spans="1:9" s="82" customFormat="1" ht="26.5" customHeight="1">
      <c r="A1173" s="89">
        <v>1166</v>
      </c>
      <c r="B1173" s="87" t="s">
        <v>10339</v>
      </c>
      <c r="C1173" s="88" t="s">
        <v>10340</v>
      </c>
      <c r="D1173" s="87" t="s">
        <v>10339</v>
      </c>
      <c r="E1173" s="86" t="s">
        <v>10338</v>
      </c>
      <c r="F1173" s="85" t="s">
        <v>10337</v>
      </c>
      <c r="G1173" s="84"/>
      <c r="H1173" s="84"/>
      <c r="I1173" s="83"/>
    </row>
    <row r="1174" spans="1:9" s="82" customFormat="1" ht="26.5" customHeight="1">
      <c r="A1174" s="89">
        <v>1167</v>
      </c>
      <c r="B1174" s="87" t="s">
        <v>10335</v>
      </c>
      <c r="C1174" s="88" t="s">
        <v>10336</v>
      </c>
      <c r="D1174" s="87" t="s">
        <v>10335</v>
      </c>
      <c r="E1174" s="86" t="s">
        <v>10334</v>
      </c>
      <c r="F1174" s="85" t="s">
        <v>10333</v>
      </c>
      <c r="G1174" s="84"/>
      <c r="H1174" s="84"/>
      <c r="I1174" s="83"/>
    </row>
    <row r="1175" spans="1:9" s="82" customFormat="1" ht="26.5" customHeight="1">
      <c r="A1175" s="89">
        <v>1168</v>
      </c>
      <c r="B1175" s="87" t="s">
        <v>10331</v>
      </c>
      <c r="C1175" s="88" t="s">
        <v>10332</v>
      </c>
      <c r="D1175" s="87" t="s">
        <v>10331</v>
      </c>
      <c r="E1175" s="86" t="s">
        <v>10330</v>
      </c>
      <c r="F1175" s="85" t="s">
        <v>10329</v>
      </c>
      <c r="G1175" s="84"/>
      <c r="H1175" s="84"/>
      <c r="I1175" s="83"/>
    </row>
    <row r="1176" spans="1:9" s="82" customFormat="1" ht="26.5" customHeight="1">
      <c r="A1176" s="89">
        <v>1169</v>
      </c>
      <c r="B1176" s="87" t="s">
        <v>10327</v>
      </c>
      <c r="C1176" s="88" t="s">
        <v>10328</v>
      </c>
      <c r="D1176" s="87" t="s">
        <v>10327</v>
      </c>
      <c r="E1176" s="86" t="s">
        <v>10326</v>
      </c>
      <c r="F1176" s="85" t="s">
        <v>10325</v>
      </c>
      <c r="G1176" s="84"/>
      <c r="H1176" s="84"/>
      <c r="I1176" s="83"/>
    </row>
    <row r="1177" spans="1:9" s="82" customFormat="1" ht="26.5" customHeight="1">
      <c r="A1177" s="89">
        <v>1170</v>
      </c>
      <c r="B1177" s="87" t="s">
        <v>10323</v>
      </c>
      <c r="C1177" s="88" t="s">
        <v>10324</v>
      </c>
      <c r="D1177" s="87" t="s">
        <v>10323</v>
      </c>
      <c r="E1177" s="86" t="s">
        <v>10322</v>
      </c>
      <c r="F1177" s="85" t="s">
        <v>10321</v>
      </c>
      <c r="G1177" s="84"/>
      <c r="H1177" s="84"/>
      <c r="I1177" s="83"/>
    </row>
    <row r="1178" spans="1:9" s="82" customFormat="1" ht="26.5" customHeight="1">
      <c r="A1178" s="89">
        <v>1171</v>
      </c>
      <c r="B1178" s="87" t="s">
        <v>10320</v>
      </c>
      <c r="C1178" s="88">
        <v>1810500203</v>
      </c>
      <c r="D1178" s="87" t="s">
        <v>10320</v>
      </c>
      <c r="E1178" s="86" t="s">
        <v>10319</v>
      </c>
      <c r="F1178" s="85" t="s">
        <v>10318</v>
      </c>
      <c r="G1178" s="84"/>
      <c r="H1178" s="84"/>
      <c r="I1178" s="83"/>
    </row>
    <row r="1179" spans="1:9" s="82" customFormat="1" ht="26.5" customHeight="1">
      <c r="A1179" s="89">
        <v>1172</v>
      </c>
      <c r="B1179" s="87" t="s">
        <v>10316</v>
      </c>
      <c r="C1179" s="88" t="s">
        <v>10317</v>
      </c>
      <c r="D1179" s="87" t="s">
        <v>10316</v>
      </c>
      <c r="E1179" s="86" t="s">
        <v>10315</v>
      </c>
      <c r="F1179" s="85" t="s">
        <v>10314</v>
      </c>
      <c r="G1179" s="84"/>
      <c r="H1179" s="84"/>
      <c r="I1179" s="83"/>
    </row>
    <row r="1180" spans="1:9" s="82" customFormat="1" ht="26.5" customHeight="1">
      <c r="A1180" s="89">
        <v>1173</v>
      </c>
      <c r="B1180" s="87" t="s">
        <v>10313</v>
      </c>
      <c r="C1180" s="88">
        <v>1920300284</v>
      </c>
      <c r="D1180" s="87" t="s">
        <v>10313</v>
      </c>
      <c r="E1180" s="86" t="s">
        <v>10312</v>
      </c>
      <c r="F1180" s="85" t="s">
        <v>10311</v>
      </c>
      <c r="G1180" s="84"/>
      <c r="H1180" s="84"/>
      <c r="I1180" s="83"/>
    </row>
    <row r="1181" spans="1:9" s="82" customFormat="1" ht="26.5" customHeight="1">
      <c r="A1181" s="89">
        <v>1174</v>
      </c>
      <c r="B1181" s="87" t="s">
        <v>10310</v>
      </c>
      <c r="C1181" s="88">
        <v>1920800122</v>
      </c>
      <c r="D1181" s="87" t="s">
        <v>10310</v>
      </c>
      <c r="E1181" s="86" t="s">
        <v>10309</v>
      </c>
      <c r="F1181" s="85" t="s">
        <v>10308</v>
      </c>
      <c r="G1181" s="84"/>
      <c r="H1181" s="84"/>
      <c r="I1181" s="83"/>
    </row>
    <row r="1182" spans="1:9" s="82" customFormat="1" ht="26.5" customHeight="1">
      <c r="A1182" s="89">
        <v>1175</v>
      </c>
      <c r="B1182" s="87" t="s">
        <v>10307</v>
      </c>
      <c r="C1182" s="88">
        <v>2851200340</v>
      </c>
      <c r="D1182" s="87" t="s">
        <v>10307</v>
      </c>
      <c r="E1182" s="86" t="s">
        <v>10306</v>
      </c>
      <c r="F1182" s="85" t="s">
        <v>10305</v>
      </c>
      <c r="G1182" s="84"/>
      <c r="H1182" s="84"/>
      <c r="I1182" s="83"/>
    </row>
    <row r="1183" spans="1:9" s="82" customFormat="1" ht="26.5" customHeight="1">
      <c r="A1183" s="89">
        <v>1176</v>
      </c>
      <c r="B1183" s="87" t="s">
        <v>7370</v>
      </c>
      <c r="C1183" s="88">
        <v>1880500186</v>
      </c>
      <c r="D1183" s="87" t="s">
        <v>7370</v>
      </c>
      <c r="E1183" s="86" t="s">
        <v>7369</v>
      </c>
      <c r="F1183" s="85" t="s">
        <v>10304</v>
      </c>
      <c r="G1183" s="84"/>
      <c r="H1183" s="84"/>
      <c r="I1183" s="83"/>
    </row>
    <row r="1184" spans="1:9" s="82" customFormat="1" ht="26.5" customHeight="1">
      <c r="A1184" s="89">
        <v>1177</v>
      </c>
      <c r="B1184" s="87" t="s">
        <v>10302</v>
      </c>
      <c r="C1184" s="88" t="s">
        <v>10303</v>
      </c>
      <c r="D1184" s="87" t="s">
        <v>10302</v>
      </c>
      <c r="E1184" s="86" t="s">
        <v>10301</v>
      </c>
      <c r="F1184" s="85" t="s">
        <v>10300</v>
      </c>
      <c r="G1184" s="84"/>
      <c r="H1184" s="84"/>
      <c r="I1184" s="83"/>
    </row>
    <row r="1185" spans="1:9" s="82" customFormat="1" ht="26.5" customHeight="1">
      <c r="A1185" s="89">
        <v>1178</v>
      </c>
      <c r="B1185" s="87" t="s">
        <v>10299</v>
      </c>
      <c r="C1185" s="88">
        <v>1861200371</v>
      </c>
      <c r="D1185" s="87" t="s">
        <v>10299</v>
      </c>
      <c r="E1185" s="86" t="s">
        <v>10298</v>
      </c>
      <c r="F1185" s="85">
        <v>240000393388</v>
      </c>
      <c r="G1185" s="84"/>
      <c r="H1185" s="84"/>
      <c r="I1185" s="83"/>
    </row>
    <row r="1186" spans="1:9" s="82" customFormat="1" ht="26.5" customHeight="1">
      <c r="A1186" s="89">
        <v>1179</v>
      </c>
      <c r="B1186" s="87" t="s">
        <v>10297</v>
      </c>
      <c r="C1186" s="88">
        <v>1821200305</v>
      </c>
      <c r="D1186" s="87" t="s">
        <v>10297</v>
      </c>
      <c r="E1186" s="86" t="s">
        <v>10296</v>
      </c>
      <c r="F1186" s="85" t="s">
        <v>10295</v>
      </c>
      <c r="G1186" s="84"/>
      <c r="H1186" s="84"/>
      <c r="I1186" s="83"/>
    </row>
    <row r="1187" spans="1:9" s="82" customFormat="1" ht="26.5" customHeight="1">
      <c r="A1187" s="89">
        <v>1180</v>
      </c>
      <c r="B1187" s="87" t="s">
        <v>10293</v>
      </c>
      <c r="C1187" s="88" t="s">
        <v>10294</v>
      </c>
      <c r="D1187" s="87" t="s">
        <v>10293</v>
      </c>
      <c r="E1187" s="86" t="s">
        <v>10292</v>
      </c>
      <c r="F1187" s="85" t="s">
        <v>10291</v>
      </c>
      <c r="G1187" s="84"/>
      <c r="H1187" s="84"/>
      <c r="I1187" s="83"/>
    </row>
    <row r="1188" spans="1:9" s="82" customFormat="1" ht="26.5" customHeight="1">
      <c r="A1188" s="89">
        <v>1181</v>
      </c>
      <c r="B1188" s="87" t="s">
        <v>10290</v>
      </c>
      <c r="C1188" s="88">
        <v>1892100380</v>
      </c>
      <c r="D1188" s="87" t="s">
        <v>10290</v>
      </c>
      <c r="E1188" s="86" t="s">
        <v>10289</v>
      </c>
      <c r="F1188" s="85" t="s">
        <v>10288</v>
      </c>
      <c r="G1188" s="84"/>
      <c r="H1188" s="84"/>
      <c r="I1188" s="83"/>
    </row>
    <row r="1189" spans="1:9" s="82" customFormat="1" ht="26.5" customHeight="1">
      <c r="A1189" s="89">
        <v>1182</v>
      </c>
      <c r="B1189" s="87" t="s">
        <v>10287</v>
      </c>
      <c r="C1189" s="88">
        <v>1800800358</v>
      </c>
      <c r="D1189" s="87" t="s">
        <v>10287</v>
      </c>
      <c r="E1189" s="86" t="s">
        <v>10286</v>
      </c>
      <c r="F1189" s="85" t="s">
        <v>10285</v>
      </c>
      <c r="G1189" s="84"/>
      <c r="H1189" s="84"/>
      <c r="I1189" s="83"/>
    </row>
    <row r="1190" spans="1:9" s="82" customFormat="1" ht="26.5" customHeight="1">
      <c r="A1190" s="89">
        <v>1183</v>
      </c>
      <c r="B1190" s="87" t="s">
        <v>10284</v>
      </c>
      <c r="C1190" s="88">
        <v>1952100076</v>
      </c>
      <c r="D1190" s="87" t="s">
        <v>10284</v>
      </c>
      <c r="E1190" s="86" t="s">
        <v>10283</v>
      </c>
      <c r="F1190" s="85" t="s">
        <v>10282</v>
      </c>
      <c r="G1190" s="84"/>
      <c r="H1190" s="84"/>
      <c r="I1190" s="83"/>
    </row>
    <row r="1191" spans="1:9" s="82" customFormat="1" ht="26.5" customHeight="1">
      <c r="A1191" s="89">
        <v>1184</v>
      </c>
      <c r="B1191" s="87" t="s">
        <v>10281</v>
      </c>
      <c r="C1191" s="88">
        <v>1790800372</v>
      </c>
      <c r="D1191" s="87" t="s">
        <v>10281</v>
      </c>
      <c r="E1191" s="86" t="s">
        <v>10280</v>
      </c>
      <c r="F1191" s="85" t="s">
        <v>10279</v>
      </c>
      <c r="G1191" s="84"/>
      <c r="H1191" s="84"/>
      <c r="I1191" s="83"/>
    </row>
    <row r="1192" spans="1:9" s="82" customFormat="1" ht="26.5" customHeight="1">
      <c r="A1192" s="89">
        <v>1185</v>
      </c>
      <c r="B1192" s="87" t="s">
        <v>10278</v>
      </c>
      <c r="C1192" s="88">
        <v>1830400137</v>
      </c>
      <c r="D1192" s="87" t="s">
        <v>10278</v>
      </c>
      <c r="E1192" s="86" t="s">
        <v>10277</v>
      </c>
      <c r="F1192" s="85" t="s">
        <v>10276</v>
      </c>
      <c r="G1192" s="84"/>
      <c r="H1192" s="84"/>
      <c r="I1192" s="83"/>
    </row>
    <row r="1193" spans="1:9" s="82" customFormat="1" ht="26.5" customHeight="1">
      <c r="A1193" s="89">
        <v>1186</v>
      </c>
      <c r="B1193" s="87" t="s">
        <v>10275</v>
      </c>
      <c r="C1193" s="88">
        <v>2841200049</v>
      </c>
      <c r="D1193" s="87" t="s">
        <v>10275</v>
      </c>
      <c r="E1193" s="86" t="s">
        <v>10274</v>
      </c>
      <c r="F1193" s="85" t="s">
        <v>10273</v>
      </c>
      <c r="G1193" s="84"/>
      <c r="H1193" s="84"/>
      <c r="I1193" s="83"/>
    </row>
    <row r="1194" spans="1:9" s="82" customFormat="1" ht="26.5" customHeight="1">
      <c r="A1194" s="89">
        <v>1187</v>
      </c>
      <c r="B1194" s="87" t="s">
        <v>10272</v>
      </c>
      <c r="C1194" s="88">
        <v>1891200253</v>
      </c>
      <c r="D1194" s="87" t="s">
        <v>10272</v>
      </c>
      <c r="E1194" s="86" t="s">
        <v>10271</v>
      </c>
      <c r="F1194" s="85" t="s">
        <v>10270</v>
      </c>
      <c r="G1194" s="84"/>
      <c r="H1194" s="84"/>
      <c r="I1194" s="83"/>
    </row>
    <row r="1195" spans="1:9" s="82" customFormat="1" ht="26.5" customHeight="1">
      <c r="A1195" s="89">
        <v>1188</v>
      </c>
      <c r="B1195" s="87" t="s">
        <v>10268</v>
      </c>
      <c r="C1195" s="88" t="s">
        <v>10269</v>
      </c>
      <c r="D1195" s="87" t="s">
        <v>10268</v>
      </c>
      <c r="E1195" s="86" t="s">
        <v>10267</v>
      </c>
      <c r="F1195" s="85" t="s">
        <v>10266</v>
      </c>
      <c r="G1195" s="84"/>
      <c r="H1195" s="84"/>
      <c r="I1195" s="83"/>
    </row>
    <row r="1196" spans="1:9" s="82" customFormat="1" ht="26.5" customHeight="1">
      <c r="A1196" s="89">
        <v>1189</v>
      </c>
      <c r="B1196" s="87" t="s">
        <v>10264</v>
      </c>
      <c r="C1196" s="88" t="s">
        <v>10265</v>
      </c>
      <c r="D1196" s="87" t="s">
        <v>10264</v>
      </c>
      <c r="E1196" s="86" t="s">
        <v>10263</v>
      </c>
      <c r="F1196" s="85" t="s">
        <v>10262</v>
      </c>
      <c r="G1196" s="84"/>
      <c r="H1196" s="84"/>
      <c r="I1196" s="83"/>
    </row>
    <row r="1197" spans="1:9" s="82" customFormat="1" ht="26.5" customHeight="1">
      <c r="A1197" s="89">
        <v>1190</v>
      </c>
      <c r="B1197" s="87" t="s">
        <v>10260</v>
      </c>
      <c r="C1197" s="88" t="s">
        <v>10261</v>
      </c>
      <c r="D1197" s="87" t="s">
        <v>10260</v>
      </c>
      <c r="E1197" s="86" t="s">
        <v>10259</v>
      </c>
      <c r="F1197" s="85" t="s">
        <v>10258</v>
      </c>
      <c r="G1197" s="84"/>
      <c r="H1197" s="84"/>
      <c r="I1197" s="83"/>
    </row>
    <row r="1198" spans="1:9" s="82" customFormat="1" ht="26.5" customHeight="1">
      <c r="A1198" s="89">
        <v>1191</v>
      </c>
      <c r="B1198" s="87" t="s">
        <v>10257</v>
      </c>
      <c r="C1198" s="88">
        <v>1840500253</v>
      </c>
      <c r="D1198" s="87" t="s">
        <v>10257</v>
      </c>
      <c r="E1198" s="86" t="s">
        <v>10256</v>
      </c>
      <c r="F1198" s="85" t="s">
        <v>10255</v>
      </c>
      <c r="G1198" s="84"/>
      <c r="H1198" s="84"/>
      <c r="I1198" s="83"/>
    </row>
    <row r="1199" spans="1:9" s="82" customFormat="1" ht="26.5" customHeight="1">
      <c r="A1199" s="89">
        <v>1192</v>
      </c>
      <c r="B1199" s="87" t="s">
        <v>10253</v>
      </c>
      <c r="C1199" s="88" t="s">
        <v>10254</v>
      </c>
      <c r="D1199" s="87" t="s">
        <v>10253</v>
      </c>
      <c r="E1199" s="86" t="s">
        <v>10252</v>
      </c>
      <c r="F1199" s="85" t="s">
        <v>10251</v>
      </c>
      <c r="G1199" s="84"/>
      <c r="H1199" s="84"/>
      <c r="I1199" s="83"/>
    </row>
    <row r="1200" spans="1:9" s="82" customFormat="1" ht="26.5" customHeight="1">
      <c r="A1200" s="89">
        <v>1193</v>
      </c>
      <c r="B1200" s="87" t="s">
        <v>10250</v>
      </c>
      <c r="C1200" s="88">
        <v>1841200182</v>
      </c>
      <c r="D1200" s="87" t="s">
        <v>10250</v>
      </c>
      <c r="E1200" s="86" t="s">
        <v>10249</v>
      </c>
      <c r="F1200" s="85" t="s">
        <v>10248</v>
      </c>
      <c r="G1200" s="84"/>
      <c r="H1200" s="84"/>
      <c r="I1200" s="83"/>
    </row>
    <row r="1201" spans="1:9" s="82" customFormat="1" ht="26.5" customHeight="1">
      <c r="A1201" s="89">
        <v>1194</v>
      </c>
      <c r="B1201" s="87" t="s">
        <v>10247</v>
      </c>
      <c r="C1201" s="88">
        <v>1852100466</v>
      </c>
      <c r="D1201" s="87" t="s">
        <v>10247</v>
      </c>
      <c r="E1201" s="86" t="s">
        <v>10246</v>
      </c>
      <c r="F1201" s="85" t="s">
        <v>10245</v>
      </c>
      <c r="G1201" s="84"/>
      <c r="H1201" s="84"/>
      <c r="I1201" s="83"/>
    </row>
    <row r="1202" spans="1:9" s="82" customFormat="1" ht="26.5" customHeight="1">
      <c r="A1202" s="89">
        <v>1195</v>
      </c>
      <c r="B1202" s="87" t="s">
        <v>10244</v>
      </c>
      <c r="C1202" s="88">
        <v>1820800346</v>
      </c>
      <c r="D1202" s="87" t="s">
        <v>10244</v>
      </c>
      <c r="E1202" s="86" t="s">
        <v>10243</v>
      </c>
      <c r="F1202" s="85" t="s">
        <v>10242</v>
      </c>
      <c r="G1202" s="84"/>
      <c r="H1202" s="84"/>
      <c r="I1202" s="83"/>
    </row>
    <row r="1203" spans="1:9" s="82" customFormat="1" ht="26.5" customHeight="1">
      <c r="A1203" s="89">
        <v>1196</v>
      </c>
      <c r="B1203" s="87" t="s">
        <v>10240</v>
      </c>
      <c r="C1203" s="88" t="s">
        <v>10241</v>
      </c>
      <c r="D1203" s="87" t="s">
        <v>10240</v>
      </c>
      <c r="E1203" s="86" t="s">
        <v>10239</v>
      </c>
      <c r="F1203" s="85" t="s">
        <v>10238</v>
      </c>
      <c r="G1203" s="84"/>
      <c r="H1203" s="84"/>
      <c r="I1203" s="83"/>
    </row>
    <row r="1204" spans="1:9" s="82" customFormat="1" ht="26.5" customHeight="1">
      <c r="A1204" s="89">
        <v>1197</v>
      </c>
      <c r="B1204" s="87" t="s">
        <v>10237</v>
      </c>
      <c r="C1204" s="88">
        <v>1870800362</v>
      </c>
      <c r="D1204" s="87" t="s">
        <v>10237</v>
      </c>
      <c r="E1204" s="86" t="s">
        <v>10236</v>
      </c>
      <c r="F1204" s="85" t="s">
        <v>10235</v>
      </c>
      <c r="G1204" s="84"/>
      <c r="H1204" s="84"/>
      <c r="I1204" s="83"/>
    </row>
    <row r="1205" spans="1:9" s="82" customFormat="1" ht="26.5" customHeight="1">
      <c r="A1205" s="89">
        <v>1198</v>
      </c>
      <c r="B1205" s="87" t="s">
        <v>10234</v>
      </c>
      <c r="C1205" s="88">
        <v>2891200166</v>
      </c>
      <c r="D1205" s="87" t="s">
        <v>10234</v>
      </c>
      <c r="E1205" s="86" t="s">
        <v>10233</v>
      </c>
      <c r="F1205" s="85" t="s">
        <v>10232</v>
      </c>
      <c r="G1205" s="84"/>
      <c r="H1205" s="84"/>
      <c r="I1205" s="83"/>
    </row>
    <row r="1206" spans="1:9" s="82" customFormat="1" ht="26.5" customHeight="1">
      <c r="A1206" s="89">
        <v>1199</v>
      </c>
      <c r="B1206" s="87" t="s">
        <v>10230</v>
      </c>
      <c r="C1206" s="88" t="s">
        <v>10231</v>
      </c>
      <c r="D1206" s="87" t="s">
        <v>10230</v>
      </c>
      <c r="E1206" s="86" t="s">
        <v>10229</v>
      </c>
      <c r="F1206" s="85" t="s">
        <v>10228</v>
      </c>
      <c r="G1206" s="84"/>
      <c r="H1206" s="84"/>
      <c r="I1206" s="83"/>
    </row>
    <row r="1207" spans="1:9" s="82" customFormat="1" ht="26.5" customHeight="1">
      <c r="A1207" s="89">
        <v>1200</v>
      </c>
      <c r="B1207" s="87" t="s">
        <v>10226</v>
      </c>
      <c r="C1207" s="88" t="s">
        <v>10227</v>
      </c>
      <c r="D1207" s="87" t="s">
        <v>10226</v>
      </c>
      <c r="E1207" s="86" t="s">
        <v>10225</v>
      </c>
      <c r="F1207" s="85" t="s">
        <v>10224</v>
      </c>
      <c r="G1207" s="84"/>
      <c r="H1207" s="84"/>
      <c r="I1207" s="83"/>
    </row>
    <row r="1208" spans="1:9" s="82" customFormat="1" ht="26.5" customHeight="1">
      <c r="A1208" s="89">
        <v>1201</v>
      </c>
      <c r="B1208" s="87" t="s">
        <v>10223</v>
      </c>
      <c r="C1208" s="88">
        <v>1961200100</v>
      </c>
      <c r="D1208" s="87" t="s">
        <v>10223</v>
      </c>
      <c r="E1208" s="86" t="s">
        <v>10222</v>
      </c>
      <c r="F1208" s="85" t="s">
        <v>10221</v>
      </c>
      <c r="G1208" s="84"/>
      <c r="H1208" s="84"/>
      <c r="I1208" s="83"/>
    </row>
    <row r="1209" spans="1:9" s="82" customFormat="1" ht="26.5" customHeight="1">
      <c r="A1209" s="89">
        <v>1202</v>
      </c>
      <c r="B1209" s="87" t="s">
        <v>10220</v>
      </c>
      <c r="C1209" s="88">
        <v>1830800531</v>
      </c>
      <c r="D1209" s="87" t="s">
        <v>10220</v>
      </c>
      <c r="E1209" s="86" t="s">
        <v>10219</v>
      </c>
      <c r="F1209" s="85" t="s">
        <v>10218</v>
      </c>
      <c r="G1209" s="84"/>
      <c r="H1209" s="84"/>
      <c r="I1209" s="83"/>
    </row>
    <row r="1210" spans="1:9" s="82" customFormat="1" ht="26.5" customHeight="1">
      <c r="A1210" s="89">
        <v>1203</v>
      </c>
      <c r="B1210" s="87" t="s">
        <v>10217</v>
      </c>
      <c r="C1210" s="88">
        <v>1870400191</v>
      </c>
      <c r="D1210" s="87" t="s">
        <v>10217</v>
      </c>
      <c r="E1210" s="86" t="s">
        <v>10216</v>
      </c>
      <c r="F1210" s="85" t="s">
        <v>10215</v>
      </c>
      <c r="G1210" s="84"/>
      <c r="H1210" s="84"/>
      <c r="I1210" s="83"/>
    </row>
    <row r="1211" spans="1:9" s="82" customFormat="1" ht="26.5" customHeight="1">
      <c r="A1211" s="89">
        <v>1204</v>
      </c>
      <c r="B1211" s="87" t="s">
        <v>10214</v>
      </c>
      <c r="C1211" s="88">
        <v>1830500297</v>
      </c>
      <c r="D1211" s="87" t="s">
        <v>10214</v>
      </c>
      <c r="E1211" s="86" t="s">
        <v>10213</v>
      </c>
      <c r="F1211" s="85" t="s">
        <v>10212</v>
      </c>
      <c r="G1211" s="84"/>
      <c r="H1211" s="84"/>
      <c r="I1211" s="83"/>
    </row>
    <row r="1212" spans="1:9" s="82" customFormat="1" ht="26.5" customHeight="1">
      <c r="A1212" s="89">
        <v>1205</v>
      </c>
      <c r="B1212" s="87" t="s">
        <v>10211</v>
      </c>
      <c r="C1212" s="88">
        <v>1941200317</v>
      </c>
      <c r="D1212" s="87" t="s">
        <v>10211</v>
      </c>
      <c r="E1212" s="86" t="s">
        <v>10210</v>
      </c>
      <c r="F1212" s="85">
        <v>670000070853</v>
      </c>
      <c r="G1212" s="84"/>
      <c r="H1212" s="84"/>
      <c r="I1212" s="83"/>
    </row>
    <row r="1213" spans="1:9" s="82" customFormat="1" ht="26.5" customHeight="1">
      <c r="A1213" s="89">
        <v>1206</v>
      </c>
      <c r="B1213" s="87" t="s">
        <v>10209</v>
      </c>
      <c r="C1213" s="88">
        <v>1852100458</v>
      </c>
      <c r="D1213" s="87" t="s">
        <v>10209</v>
      </c>
      <c r="E1213" s="86" t="s">
        <v>10208</v>
      </c>
      <c r="F1213" s="85" t="s">
        <v>10207</v>
      </c>
      <c r="G1213" s="84"/>
      <c r="H1213" s="84"/>
      <c r="I1213" s="83"/>
    </row>
    <row r="1214" spans="1:9" s="82" customFormat="1" ht="26.5" customHeight="1">
      <c r="A1214" s="89">
        <v>1207</v>
      </c>
      <c r="B1214" s="87" t="s">
        <v>10206</v>
      </c>
      <c r="C1214" s="88">
        <v>1960700102</v>
      </c>
      <c r="D1214" s="87" t="s">
        <v>10206</v>
      </c>
      <c r="E1214" s="86" t="s">
        <v>10205</v>
      </c>
      <c r="F1214" s="85" t="s">
        <v>10204</v>
      </c>
      <c r="G1214" s="84"/>
      <c r="H1214" s="84"/>
      <c r="I1214" s="83"/>
    </row>
    <row r="1215" spans="1:9" s="82" customFormat="1" ht="26.5" customHeight="1">
      <c r="A1215" s="89">
        <v>1208</v>
      </c>
      <c r="B1215" s="87" t="s">
        <v>10203</v>
      </c>
      <c r="C1215" s="88">
        <v>1961800019</v>
      </c>
      <c r="D1215" s="87" t="s">
        <v>10203</v>
      </c>
      <c r="E1215" s="86" t="s">
        <v>10202</v>
      </c>
      <c r="F1215" s="85" t="s">
        <v>10201</v>
      </c>
      <c r="G1215" s="84"/>
      <c r="H1215" s="84"/>
      <c r="I1215" s="83"/>
    </row>
    <row r="1216" spans="1:9" s="82" customFormat="1" ht="26.5" customHeight="1">
      <c r="A1216" s="89">
        <v>1209</v>
      </c>
      <c r="B1216" s="87" t="s">
        <v>10200</v>
      </c>
      <c r="C1216" s="88">
        <v>1931200133</v>
      </c>
      <c r="D1216" s="87" t="s">
        <v>10200</v>
      </c>
      <c r="E1216" s="86" t="s">
        <v>10199</v>
      </c>
      <c r="F1216" s="85" t="s">
        <v>10198</v>
      </c>
      <c r="G1216" s="84"/>
      <c r="H1216" s="84"/>
      <c r="I1216" s="83"/>
    </row>
    <row r="1217" spans="1:9" s="82" customFormat="1" ht="26.5" customHeight="1">
      <c r="A1217" s="89">
        <v>1210</v>
      </c>
      <c r="B1217" s="87" t="s">
        <v>10197</v>
      </c>
      <c r="C1217" s="88">
        <v>1820300297</v>
      </c>
      <c r="D1217" s="87" t="s">
        <v>10197</v>
      </c>
      <c r="E1217" s="86" t="s">
        <v>10196</v>
      </c>
      <c r="F1217" s="85" t="s">
        <v>10195</v>
      </c>
      <c r="G1217" s="84"/>
      <c r="H1217" s="84"/>
      <c r="I1217" s="83"/>
    </row>
    <row r="1218" spans="1:9" s="82" customFormat="1" ht="26.5" customHeight="1">
      <c r="A1218" s="89">
        <v>1211</v>
      </c>
      <c r="B1218" s="87" t="s">
        <v>10194</v>
      </c>
      <c r="C1218" s="88">
        <v>2841500082</v>
      </c>
      <c r="D1218" s="87" t="s">
        <v>10194</v>
      </c>
      <c r="E1218" s="86" t="s">
        <v>10193</v>
      </c>
      <c r="F1218" s="85" t="s">
        <v>10192</v>
      </c>
      <c r="G1218" s="84"/>
      <c r="H1218" s="84"/>
      <c r="I1218" s="83"/>
    </row>
    <row r="1219" spans="1:9" s="82" customFormat="1" ht="26.5" customHeight="1">
      <c r="A1219" s="89">
        <v>1212</v>
      </c>
      <c r="B1219" s="87" t="s">
        <v>10190</v>
      </c>
      <c r="C1219" s="88" t="s">
        <v>10191</v>
      </c>
      <c r="D1219" s="87" t="s">
        <v>10190</v>
      </c>
      <c r="E1219" s="86" t="s">
        <v>10189</v>
      </c>
      <c r="F1219" s="85" t="s">
        <v>10188</v>
      </c>
      <c r="G1219" s="84"/>
      <c r="H1219" s="84"/>
      <c r="I1219" s="83"/>
    </row>
    <row r="1220" spans="1:9" s="82" customFormat="1" ht="26.5" customHeight="1">
      <c r="A1220" s="89">
        <v>1213</v>
      </c>
      <c r="B1220" s="87" t="s">
        <v>10187</v>
      </c>
      <c r="C1220" s="88">
        <v>1671400293</v>
      </c>
      <c r="D1220" s="87" t="s">
        <v>10187</v>
      </c>
      <c r="E1220" s="86" t="s">
        <v>10186</v>
      </c>
      <c r="F1220" s="85" t="s">
        <v>10185</v>
      </c>
      <c r="G1220" s="84"/>
      <c r="H1220" s="84"/>
      <c r="I1220" s="83"/>
    </row>
    <row r="1221" spans="1:9" s="82" customFormat="1" ht="26.5" customHeight="1">
      <c r="A1221" s="89">
        <v>1214</v>
      </c>
      <c r="B1221" s="87" t="s">
        <v>10183</v>
      </c>
      <c r="C1221" s="88" t="s">
        <v>10184</v>
      </c>
      <c r="D1221" s="87" t="s">
        <v>10183</v>
      </c>
      <c r="E1221" s="86" t="s">
        <v>10182</v>
      </c>
      <c r="F1221" s="85" t="s">
        <v>10181</v>
      </c>
      <c r="G1221" s="84"/>
      <c r="H1221" s="84"/>
      <c r="I1221" s="83"/>
    </row>
    <row r="1222" spans="1:9" s="82" customFormat="1" ht="26.5" customHeight="1">
      <c r="A1222" s="89">
        <v>1215</v>
      </c>
      <c r="B1222" s="87" t="s">
        <v>10180</v>
      </c>
      <c r="C1222" s="88">
        <v>1800800364</v>
      </c>
      <c r="D1222" s="87" t="s">
        <v>10180</v>
      </c>
      <c r="E1222" s="86" t="s">
        <v>10179</v>
      </c>
      <c r="F1222" s="85" t="s">
        <v>10178</v>
      </c>
      <c r="G1222" s="84"/>
      <c r="H1222" s="84"/>
      <c r="I1222" s="83"/>
    </row>
    <row r="1223" spans="1:9" s="82" customFormat="1" ht="26.5" customHeight="1">
      <c r="A1223" s="89">
        <v>1216</v>
      </c>
      <c r="B1223" s="87" t="s">
        <v>10176</v>
      </c>
      <c r="C1223" s="88" t="s">
        <v>10177</v>
      </c>
      <c r="D1223" s="87" t="s">
        <v>10176</v>
      </c>
      <c r="E1223" s="86" t="s">
        <v>10175</v>
      </c>
      <c r="F1223" s="85" t="s">
        <v>10174</v>
      </c>
      <c r="G1223" s="84"/>
      <c r="H1223" s="84"/>
      <c r="I1223" s="83"/>
    </row>
    <row r="1224" spans="1:9" s="82" customFormat="1" ht="26.5" customHeight="1">
      <c r="A1224" s="89">
        <v>1217</v>
      </c>
      <c r="B1224" s="87" t="s">
        <v>10172</v>
      </c>
      <c r="C1224" s="88" t="s">
        <v>10173</v>
      </c>
      <c r="D1224" s="87" t="s">
        <v>10172</v>
      </c>
      <c r="E1224" s="86" t="s">
        <v>10171</v>
      </c>
      <c r="F1224" s="85" t="s">
        <v>10170</v>
      </c>
      <c r="G1224" s="84"/>
      <c r="H1224" s="84"/>
      <c r="I1224" s="83"/>
    </row>
    <row r="1225" spans="1:9" s="82" customFormat="1" ht="26.5" customHeight="1">
      <c r="A1225" s="89">
        <v>1218</v>
      </c>
      <c r="B1225" s="87" t="s">
        <v>10168</v>
      </c>
      <c r="C1225" s="88" t="s">
        <v>10169</v>
      </c>
      <c r="D1225" s="87" t="s">
        <v>10168</v>
      </c>
      <c r="E1225" s="86" t="s">
        <v>10167</v>
      </c>
      <c r="F1225" s="85" t="s">
        <v>10166</v>
      </c>
      <c r="G1225" s="84"/>
      <c r="H1225" s="84"/>
      <c r="I1225" s="83"/>
    </row>
    <row r="1226" spans="1:9" s="82" customFormat="1" ht="26.5" customHeight="1">
      <c r="A1226" s="89">
        <v>1219</v>
      </c>
      <c r="B1226" s="87" t="s">
        <v>10164</v>
      </c>
      <c r="C1226" s="88" t="s">
        <v>10165</v>
      </c>
      <c r="D1226" s="87" t="s">
        <v>10164</v>
      </c>
      <c r="E1226" s="86" t="s">
        <v>10163</v>
      </c>
      <c r="F1226" s="85" t="s">
        <v>10162</v>
      </c>
      <c r="G1226" s="84"/>
      <c r="H1226" s="84"/>
      <c r="I1226" s="83"/>
    </row>
    <row r="1227" spans="1:9" s="82" customFormat="1" ht="26.5" customHeight="1">
      <c r="A1227" s="89">
        <v>1220</v>
      </c>
      <c r="B1227" s="87" t="s">
        <v>10161</v>
      </c>
      <c r="C1227" s="88">
        <v>1830800394</v>
      </c>
      <c r="D1227" s="87" t="s">
        <v>10161</v>
      </c>
      <c r="E1227" s="86" t="s">
        <v>10160</v>
      </c>
      <c r="F1227" s="85" t="s">
        <v>10159</v>
      </c>
      <c r="G1227" s="84"/>
      <c r="H1227" s="84"/>
      <c r="I1227" s="83"/>
    </row>
    <row r="1228" spans="1:9" s="82" customFormat="1" ht="26.5" customHeight="1">
      <c r="A1228" s="89">
        <v>1221</v>
      </c>
      <c r="B1228" s="87" t="s">
        <v>10157</v>
      </c>
      <c r="C1228" s="88" t="s">
        <v>10158</v>
      </c>
      <c r="D1228" s="87" t="s">
        <v>10157</v>
      </c>
      <c r="E1228" s="86" t="s">
        <v>10156</v>
      </c>
      <c r="F1228" s="85" t="s">
        <v>10155</v>
      </c>
      <c r="G1228" s="84"/>
      <c r="H1228" s="84"/>
      <c r="I1228" s="83"/>
    </row>
    <row r="1229" spans="1:9" s="82" customFormat="1" ht="26.5" customHeight="1">
      <c r="A1229" s="89">
        <v>1222</v>
      </c>
      <c r="B1229" s="87" t="s">
        <v>10154</v>
      </c>
      <c r="C1229" s="88">
        <v>1871200120</v>
      </c>
      <c r="D1229" s="87" t="s">
        <v>10154</v>
      </c>
      <c r="E1229" s="86" t="s">
        <v>10153</v>
      </c>
      <c r="F1229" s="85" t="s">
        <v>10152</v>
      </c>
      <c r="G1229" s="84"/>
      <c r="H1229" s="84"/>
      <c r="I1229" s="83"/>
    </row>
    <row r="1230" spans="1:9" s="82" customFormat="1" ht="26.5" customHeight="1">
      <c r="A1230" s="89">
        <v>1223</v>
      </c>
      <c r="B1230" s="87" t="s">
        <v>10151</v>
      </c>
      <c r="C1230" s="88">
        <v>1860200305</v>
      </c>
      <c r="D1230" s="87" t="s">
        <v>10151</v>
      </c>
      <c r="E1230" s="86" t="s">
        <v>10150</v>
      </c>
      <c r="F1230" s="85" t="s">
        <v>10149</v>
      </c>
      <c r="G1230" s="84"/>
      <c r="H1230" s="84"/>
      <c r="I1230" s="83"/>
    </row>
    <row r="1231" spans="1:9" s="82" customFormat="1" ht="26.5" customHeight="1">
      <c r="A1231" s="89">
        <v>1224</v>
      </c>
      <c r="B1231" s="87" t="s">
        <v>10148</v>
      </c>
      <c r="C1231" s="88">
        <v>2861400155</v>
      </c>
      <c r="D1231" s="87" t="s">
        <v>10148</v>
      </c>
      <c r="E1231" s="86" t="s">
        <v>10147</v>
      </c>
      <c r="F1231" s="85" t="s">
        <v>10146</v>
      </c>
      <c r="G1231" s="84"/>
      <c r="H1231" s="84"/>
      <c r="I1231" s="83"/>
    </row>
    <row r="1232" spans="1:9" s="82" customFormat="1" ht="26.5" customHeight="1">
      <c r="A1232" s="89">
        <v>1225</v>
      </c>
      <c r="B1232" s="87" t="s">
        <v>10145</v>
      </c>
      <c r="C1232" s="88">
        <v>1902100485</v>
      </c>
      <c r="D1232" s="87" t="s">
        <v>10145</v>
      </c>
      <c r="E1232" s="86" t="s">
        <v>10144</v>
      </c>
      <c r="F1232" s="85" t="s">
        <v>10143</v>
      </c>
      <c r="G1232" s="84"/>
      <c r="H1232" s="84"/>
      <c r="I1232" s="83"/>
    </row>
    <row r="1233" spans="1:9" s="82" customFormat="1" ht="26.5" customHeight="1">
      <c r="A1233" s="89">
        <v>1226</v>
      </c>
      <c r="B1233" s="87" t="s">
        <v>10141</v>
      </c>
      <c r="C1233" s="88" t="s">
        <v>10142</v>
      </c>
      <c r="D1233" s="87" t="s">
        <v>10141</v>
      </c>
      <c r="E1233" s="86" t="s">
        <v>10140</v>
      </c>
      <c r="F1233" s="85" t="s">
        <v>10139</v>
      </c>
      <c r="G1233" s="84"/>
      <c r="H1233" s="84"/>
      <c r="I1233" s="83"/>
    </row>
    <row r="1234" spans="1:9" s="82" customFormat="1" ht="26.5" customHeight="1">
      <c r="A1234" s="89">
        <v>1227</v>
      </c>
      <c r="B1234" s="87" t="s">
        <v>10137</v>
      </c>
      <c r="C1234" s="88" t="s">
        <v>10138</v>
      </c>
      <c r="D1234" s="87" t="s">
        <v>10137</v>
      </c>
      <c r="E1234" s="86" t="s">
        <v>10136</v>
      </c>
      <c r="F1234" s="85" t="s">
        <v>10135</v>
      </c>
      <c r="G1234" s="84"/>
      <c r="H1234" s="84"/>
      <c r="I1234" s="83"/>
    </row>
    <row r="1235" spans="1:9" s="82" customFormat="1" ht="26.5" customHeight="1">
      <c r="A1235" s="89">
        <v>1228</v>
      </c>
      <c r="B1235" s="87" t="s">
        <v>10133</v>
      </c>
      <c r="C1235" s="88" t="s">
        <v>10134</v>
      </c>
      <c r="D1235" s="87" t="s">
        <v>10133</v>
      </c>
      <c r="E1235" s="86" t="s">
        <v>10132</v>
      </c>
      <c r="F1235" s="85" t="s">
        <v>10131</v>
      </c>
      <c r="G1235" s="84"/>
      <c r="H1235" s="84"/>
      <c r="I1235" s="83"/>
    </row>
    <row r="1236" spans="1:9" s="82" customFormat="1" ht="26.5" customHeight="1">
      <c r="A1236" s="89">
        <v>1229</v>
      </c>
      <c r="B1236" s="87" t="s">
        <v>10129</v>
      </c>
      <c r="C1236" s="88" t="s">
        <v>10130</v>
      </c>
      <c r="D1236" s="87" t="s">
        <v>10129</v>
      </c>
      <c r="E1236" s="86" t="s">
        <v>10128</v>
      </c>
      <c r="F1236" s="85" t="s">
        <v>10127</v>
      </c>
      <c r="G1236" s="84"/>
      <c r="H1236" s="84"/>
      <c r="I1236" s="83"/>
    </row>
    <row r="1237" spans="1:9" s="82" customFormat="1" ht="26.5" customHeight="1">
      <c r="A1237" s="89">
        <v>1230</v>
      </c>
      <c r="B1237" s="87" t="s">
        <v>10125</v>
      </c>
      <c r="C1237" s="88" t="s">
        <v>10126</v>
      </c>
      <c r="D1237" s="87" t="s">
        <v>10125</v>
      </c>
      <c r="E1237" s="86" t="s">
        <v>10124</v>
      </c>
      <c r="F1237" s="85" t="s">
        <v>10123</v>
      </c>
      <c r="G1237" s="84"/>
      <c r="H1237" s="84"/>
      <c r="I1237" s="83"/>
    </row>
    <row r="1238" spans="1:9" s="82" customFormat="1" ht="26.5" customHeight="1">
      <c r="A1238" s="89">
        <v>1231</v>
      </c>
      <c r="B1238" s="87" t="s">
        <v>10122</v>
      </c>
      <c r="C1238" s="88">
        <v>1812100532</v>
      </c>
      <c r="D1238" s="87" t="s">
        <v>10122</v>
      </c>
      <c r="E1238" s="86" t="s">
        <v>10121</v>
      </c>
      <c r="F1238" s="85" t="s">
        <v>10120</v>
      </c>
      <c r="G1238" s="84"/>
      <c r="H1238" s="84"/>
      <c r="I1238" s="83"/>
    </row>
    <row r="1239" spans="1:9" s="82" customFormat="1" ht="26.5" customHeight="1">
      <c r="A1239" s="89">
        <v>1232</v>
      </c>
      <c r="B1239" s="87" t="s">
        <v>10119</v>
      </c>
      <c r="C1239" s="88">
        <v>2882100401</v>
      </c>
      <c r="D1239" s="87" t="s">
        <v>10119</v>
      </c>
      <c r="E1239" s="86" t="s">
        <v>10118</v>
      </c>
      <c r="F1239" s="85" t="s">
        <v>10117</v>
      </c>
      <c r="G1239" s="84"/>
      <c r="H1239" s="84"/>
      <c r="I1239" s="83"/>
    </row>
    <row r="1240" spans="1:9" s="82" customFormat="1" ht="26.5" customHeight="1">
      <c r="A1240" s="89">
        <v>1233</v>
      </c>
      <c r="B1240" s="87" t="s">
        <v>10116</v>
      </c>
      <c r="C1240" s="88">
        <v>1831200482</v>
      </c>
      <c r="D1240" s="87" t="s">
        <v>10116</v>
      </c>
      <c r="E1240" s="86" t="s">
        <v>10115</v>
      </c>
      <c r="F1240" s="85" t="s">
        <v>10114</v>
      </c>
      <c r="G1240" s="84"/>
      <c r="H1240" s="84"/>
      <c r="I1240" s="83"/>
    </row>
    <row r="1241" spans="1:9" s="82" customFormat="1" ht="26.5" customHeight="1">
      <c r="A1241" s="89">
        <v>1234</v>
      </c>
      <c r="B1241" s="87" t="s">
        <v>10112</v>
      </c>
      <c r="C1241" s="88" t="s">
        <v>10113</v>
      </c>
      <c r="D1241" s="87" t="s">
        <v>10112</v>
      </c>
      <c r="E1241" s="86" t="s">
        <v>10111</v>
      </c>
      <c r="F1241" s="85" t="s">
        <v>10110</v>
      </c>
      <c r="G1241" s="84"/>
      <c r="H1241" s="84"/>
      <c r="I1241" s="83"/>
    </row>
    <row r="1242" spans="1:9" s="82" customFormat="1" ht="26.5" customHeight="1">
      <c r="A1242" s="89">
        <v>1235</v>
      </c>
      <c r="B1242" s="87" t="s">
        <v>10109</v>
      </c>
      <c r="C1242" s="88">
        <v>1930600090</v>
      </c>
      <c r="D1242" s="87" t="s">
        <v>10109</v>
      </c>
      <c r="E1242" s="86" t="s">
        <v>10108</v>
      </c>
      <c r="F1242" s="85" t="s">
        <v>10107</v>
      </c>
      <c r="G1242" s="84"/>
      <c r="H1242" s="84"/>
      <c r="I1242" s="83"/>
    </row>
    <row r="1243" spans="1:9" s="82" customFormat="1" ht="26.5" customHeight="1">
      <c r="A1243" s="89">
        <v>1236</v>
      </c>
      <c r="B1243" s="87" t="s">
        <v>6924</v>
      </c>
      <c r="C1243" s="88">
        <v>1931400185</v>
      </c>
      <c r="D1243" s="87" t="s">
        <v>6924</v>
      </c>
      <c r="E1243" s="86" t="s">
        <v>6923</v>
      </c>
      <c r="F1243" s="85" t="s">
        <v>10106</v>
      </c>
      <c r="G1243" s="84"/>
      <c r="H1243" s="84"/>
      <c r="I1243" s="83"/>
    </row>
    <row r="1244" spans="1:9" s="82" customFormat="1" ht="26.5" customHeight="1">
      <c r="A1244" s="89">
        <v>1237</v>
      </c>
      <c r="B1244" s="87" t="s">
        <v>10105</v>
      </c>
      <c r="C1244" s="88">
        <v>1891400297</v>
      </c>
      <c r="D1244" s="87" t="s">
        <v>10105</v>
      </c>
      <c r="E1244" s="86" t="s">
        <v>10104</v>
      </c>
      <c r="F1244" s="85" t="s">
        <v>10103</v>
      </c>
      <c r="G1244" s="84"/>
      <c r="H1244" s="84"/>
      <c r="I1244" s="83"/>
    </row>
    <row r="1245" spans="1:9" s="82" customFormat="1" ht="26.5" customHeight="1">
      <c r="A1245" s="89">
        <v>1238</v>
      </c>
      <c r="B1245" s="87" t="s">
        <v>10101</v>
      </c>
      <c r="C1245" s="88" t="s">
        <v>10102</v>
      </c>
      <c r="D1245" s="87" t="s">
        <v>10101</v>
      </c>
      <c r="E1245" s="86" t="s">
        <v>10100</v>
      </c>
      <c r="F1245" s="85" t="s">
        <v>10099</v>
      </c>
      <c r="G1245" s="84"/>
      <c r="H1245" s="84"/>
      <c r="I1245" s="83"/>
    </row>
    <row r="1246" spans="1:9" s="82" customFormat="1" ht="26.5" customHeight="1">
      <c r="A1246" s="89">
        <v>1239</v>
      </c>
      <c r="B1246" s="87" t="s">
        <v>10098</v>
      </c>
      <c r="C1246" s="88">
        <v>1880600202</v>
      </c>
      <c r="D1246" s="87" t="s">
        <v>10098</v>
      </c>
      <c r="E1246" s="86" t="s">
        <v>10097</v>
      </c>
      <c r="F1246" s="85" t="s">
        <v>10096</v>
      </c>
      <c r="G1246" s="84"/>
      <c r="H1246" s="84"/>
      <c r="I1246" s="83"/>
    </row>
    <row r="1247" spans="1:9" s="82" customFormat="1" ht="26.5" customHeight="1">
      <c r="A1247" s="89">
        <v>1240</v>
      </c>
      <c r="B1247" s="87" t="s">
        <v>10094</v>
      </c>
      <c r="C1247" s="88" t="s">
        <v>10095</v>
      </c>
      <c r="D1247" s="87" t="s">
        <v>10094</v>
      </c>
      <c r="E1247" s="86" t="s">
        <v>10093</v>
      </c>
      <c r="F1247" s="85" t="s">
        <v>10092</v>
      </c>
      <c r="G1247" s="84"/>
      <c r="H1247" s="84"/>
      <c r="I1247" s="83"/>
    </row>
    <row r="1248" spans="1:9" s="82" customFormat="1" ht="26.5" customHeight="1">
      <c r="A1248" s="89">
        <v>1241</v>
      </c>
      <c r="B1248" s="87" t="s">
        <v>10090</v>
      </c>
      <c r="C1248" s="88" t="s">
        <v>10091</v>
      </c>
      <c r="D1248" s="87" t="s">
        <v>10090</v>
      </c>
      <c r="E1248" s="86" t="s">
        <v>10089</v>
      </c>
      <c r="F1248" s="85" t="s">
        <v>10088</v>
      </c>
      <c r="G1248" s="84"/>
      <c r="H1248" s="84"/>
      <c r="I1248" s="83"/>
    </row>
    <row r="1249" spans="1:9" s="82" customFormat="1" ht="26.5" customHeight="1">
      <c r="A1249" s="89">
        <v>1242</v>
      </c>
      <c r="B1249" s="87" t="s">
        <v>10087</v>
      </c>
      <c r="C1249" s="88">
        <v>1881200155</v>
      </c>
      <c r="D1249" s="87" t="s">
        <v>10087</v>
      </c>
      <c r="E1249" s="86" t="s">
        <v>10086</v>
      </c>
      <c r="F1249" s="85" t="s">
        <v>10085</v>
      </c>
      <c r="G1249" s="84"/>
      <c r="H1249" s="84"/>
      <c r="I1249" s="83"/>
    </row>
    <row r="1250" spans="1:9" s="82" customFormat="1" ht="26.5" customHeight="1">
      <c r="A1250" s="89">
        <v>1243</v>
      </c>
      <c r="B1250" s="87" t="s">
        <v>10083</v>
      </c>
      <c r="C1250" s="88" t="s">
        <v>10084</v>
      </c>
      <c r="D1250" s="87" t="s">
        <v>10083</v>
      </c>
      <c r="E1250" s="86" t="s">
        <v>10082</v>
      </c>
      <c r="F1250" s="85" t="s">
        <v>10081</v>
      </c>
      <c r="G1250" s="84"/>
      <c r="H1250" s="84"/>
      <c r="I1250" s="83"/>
    </row>
    <row r="1251" spans="1:9" s="82" customFormat="1" ht="26.5" customHeight="1">
      <c r="A1251" s="89">
        <v>1244</v>
      </c>
      <c r="B1251" s="87" t="s">
        <v>10079</v>
      </c>
      <c r="C1251" s="88" t="s">
        <v>10080</v>
      </c>
      <c r="D1251" s="87" t="s">
        <v>10079</v>
      </c>
      <c r="E1251" s="86" t="s">
        <v>10078</v>
      </c>
      <c r="F1251" s="85" t="s">
        <v>10077</v>
      </c>
      <c r="G1251" s="84"/>
      <c r="H1251" s="84"/>
      <c r="I1251" s="83"/>
    </row>
    <row r="1252" spans="1:9" s="82" customFormat="1" ht="26.5" customHeight="1">
      <c r="A1252" s="89">
        <v>1245</v>
      </c>
      <c r="B1252" s="87" t="s">
        <v>10076</v>
      </c>
      <c r="C1252" s="88">
        <v>1871900061</v>
      </c>
      <c r="D1252" s="87" t="s">
        <v>10076</v>
      </c>
      <c r="E1252" s="86" t="s">
        <v>10075</v>
      </c>
      <c r="F1252" s="85" t="s">
        <v>10074</v>
      </c>
      <c r="G1252" s="84"/>
      <c r="H1252" s="84"/>
      <c r="I1252" s="83"/>
    </row>
    <row r="1253" spans="1:9" s="82" customFormat="1" ht="26.5" customHeight="1">
      <c r="A1253" s="89">
        <v>1246</v>
      </c>
      <c r="B1253" s="87" t="s">
        <v>10072</v>
      </c>
      <c r="C1253" s="88" t="s">
        <v>10073</v>
      </c>
      <c r="D1253" s="87" t="s">
        <v>10072</v>
      </c>
      <c r="E1253" s="86" t="s">
        <v>10071</v>
      </c>
      <c r="F1253" s="85" t="s">
        <v>10070</v>
      </c>
      <c r="G1253" s="84"/>
      <c r="H1253" s="84"/>
      <c r="I1253" s="83"/>
    </row>
    <row r="1254" spans="1:9" s="82" customFormat="1" ht="26.5" customHeight="1">
      <c r="A1254" s="89">
        <v>1247</v>
      </c>
      <c r="B1254" s="87" t="s">
        <v>10069</v>
      </c>
      <c r="C1254" s="88">
        <v>1871200119</v>
      </c>
      <c r="D1254" s="87" t="s">
        <v>10069</v>
      </c>
      <c r="E1254" s="86" t="s">
        <v>10068</v>
      </c>
      <c r="F1254" s="85" t="s">
        <v>10067</v>
      </c>
      <c r="G1254" s="84"/>
      <c r="H1254" s="84"/>
      <c r="I1254" s="83"/>
    </row>
    <row r="1255" spans="1:9" s="82" customFormat="1" ht="26.5" customHeight="1">
      <c r="A1255" s="89">
        <v>1248</v>
      </c>
      <c r="B1255" s="87" t="s">
        <v>10066</v>
      </c>
      <c r="C1255" s="88">
        <v>2861200360</v>
      </c>
      <c r="D1255" s="87" t="s">
        <v>10066</v>
      </c>
      <c r="E1255" s="86" t="s">
        <v>10065</v>
      </c>
      <c r="F1255" s="85" t="s">
        <v>10064</v>
      </c>
      <c r="G1255" s="84"/>
      <c r="H1255" s="84"/>
      <c r="I1255" s="83"/>
    </row>
    <row r="1256" spans="1:9" s="82" customFormat="1" ht="26.5" customHeight="1">
      <c r="A1256" s="89">
        <v>1249</v>
      </c>
      <c r="B1256" s="87" t="s">
        <v>10063</v>
      </c>
      <c r="C1256" s="88">
        <v>1890200181</v>
      </c>
      <c r="D1256" s="87" t="s">
        <v>10063</v>
      </c>
      <c r="E1256" s="86" t="s">
        <v>10062</v>
      </c>
      <c r="F1256" s="85" t="s">
        <v>10061</v>
      </c>
      <c r="G1256" s="84"/>
      <c r="H1256" s="84"/>
      <c r="I1256" s="83"/>
    </row>
    <row r="1257" spans="1:9" s="82" customFormat="1" ht="26.5" customHeight="1">
      <c r="A1257" s="89">
        <v>1250</v>
      </c>
      <c r="B1257" s="87" t="s">
        <v>10059</v>
      </c>
      <c r="C1257" s="88" t="s">
        <v>10060</v>
      </c>
      <c r="D1257" s="87" t="s">
        <v>10059</v>
      </c>
      <c r="E1257" s="86" t="s">
        <v>10058</v>
      </c>
      <c r="F1257" s="85" t="s">
        <v>10057</v>
      </c>
      <c r="G1257" s="84"/>
      <c r="H1257" s="84"/>
      <c r="I1257" s="83"/>
    </row>
    <row r="1258" spans="1:9" s="82" customFormat="1" ht="26.5" customHeight="1">
      <c r="A1258" s="89">
        <v>1251</v>
      </c>
      <c r="B1258" s="87" t="s">
        <v>10055</v>
      </c>
      <c r="C1258" s="88" t="s">
        <v>10056</v>
      </c>
      <c r="D1258" s="87" t="s">
        <v>10055</v>
      </c>
      <c r="E1258" s="86" t="s">
        <v>10054</v>
      </c>
      <c r="F1258" s="85" t="s">
        <v>10053</v>
      </c>
      <c r="G1258" s="84"/>
      <c r="H1258" s="84"/>
      <c r="I1258" s="83"/>
    </row>
    <row r="1259" spans="1:9" s="82" customFormat="1" ht="26.5" customHeight="1">
      <c r="A1259" s="89">
        <v>1252</v>
      </c>
      <c r="B1259" s="87" t="s">
        <v>10051</v>
      </c>
      <c r="C1259" s="88" t="s">
        <v>10052</v>
      </c>
      <c r="D1259" s="87" t="s">
        <v>10051</v>
      </c>
      <c r="E1259" s="86" t="s">
        <v>10050</v>
      </c>
      <c r="F1259" s="85" t="s">
        <v>10049</v>
      </c>
      <c r="G1259" s="84"/>
      <c r="H1259" s="84"/>
      <c r="I1259" s="83"/>
    </row>
    <row r="1260" spans="1:9" s="82" customFormat="1" ht="26.5" customHeight="1">
      <c r="A1260" s="89">
        <v>1253</v>
      </c>
      <c r="B1260" s="87" t="s">
        <v>10047</v>
      </c>
      <c r="C1260" s="88" t="s">
        <v>10048</v>
      </c>
      <c r="D1260" s="87" t="s">
        <v>10047</v>
      </c>
      <c r="E1260" s="86" t="s">
        <v>10046</v>
      </c>
      <c r="F1260" s="85" t="s">
        <v>10045</v>
      </c>
      <c r="G1260" s="84"/>
      <c r="H1260" s="84"/>
      <c r="I1260" s="83"/>
    </row>
    <row r="1261" spans="1:9" s="82" customFormat="1" ht="26.5" customHeight="1">
      <c r="A1261" s="89">
        <v>1254</v>
      </c>
      <c r="B1261" s="87" t="s">
        <v>10044</v>
      </c>
      <c r="C1261" s="88">
        <v>1921700136</v>
      </c>
      <c r="D1261" s="87" t="s">
        <v>10044</v>
      </c>
      <c r="E1261" s="86" t="s">
        <v>10043</v>
      </c>
      <c r="F1261" s="85" t="s">
        <v>10042</v>
      </c>
      <c r="G1261" s="84"/>
      <c r="H1261" s="84"/>
      <c r="I1261" s="83"/>
    </row>
    <row r="1262" spans="1:9" s="82" customFormat="1" ht="26.5" customHeight="1">
      <c r="A1262" s="89">
        <v>1255</v>
      </c>
      <c r="B1262" s="87" t="s">
        <v>10040</v>
      </c>
      <c r="C1262" s="88" t="s">
        <v>10041</v>
      </c>
      <c r="D1262" s="87" t="s">
        <v>10040</v>
      </c>
      <c r="E1262" s="86" t="s">
        <v>10039</v>
      </c>
      <c r="F1262" s="85" t="s">
        <v>10038</v>
      </c>
      <c r="G1262" s="84"/>
      <c r="H1262" s="84"/>
      <c r="I1262" s="83"/>
    </row>
    <row r="1263" spans="1:9" s="82" customFormat="1" ht="26.5" customHeight="1">
      <c r="A1263" s="89">
        <v>1256</v>
      </c>
      <c r="B1263" s="87" t="s">
        <v>10036</v>
      </c>
      <c r="C1263" s="88" t="s">
        <v>10037</v>
      </c>
      <c r="D1263" s="87" t="s">
        <v>10036</v>
      </c>
      <c r="E1263" s="86" t="s">
        <v>10035</v>
      </c>
      <c r="F1263" s="85" t="s">
        <v>10034</v>
      </c>
      <c r="G1263" s="84"/>
      <c r="H1263" s="84"/>
      <c r="I1263" s="83"/>
    </row>
    <row r="1264" spans="1:9" s="82" customFormat="1" ht="26.5" customHeight="1">
      <c r="A1264" s="89">
        <v>1257</v>
      </c>
      <c r="B1264" s="87" t="s">
        <v>10032</v>
      </c>
      <c r="C1264" s="88" t="s">
        <v>10033</v>
      </c>
      <c r="D1264" s="87" t="s">
        <v>10032</v>
      </c>
      <c r="E1264" s="86" t="s">
        <v>10031</v>
      </c>
      <c r="F1264" s="85" t="s">
        <v>10030</v>
      </c>
      <c r="G1264" s="84"/>
      <c r="H1264" s="84"/>
      <c r="I1264" s="83"/>
    </row>
    <row r="1265" spans="1:9" s="82" customFormat="1" ht="26.5" customHeight="1">
      <c r="A1265" s="89">
        <v>1258</v>
      </c>
      <c r="B1265" s="87" t="s">
        <v>10028</v>
      </c>
      <c r="C1265" s="88" t="s">
        <v>10029</v>
      </c>
      <c r="D1265" s="87" t="s">
        <v>10028</v>
      </c>
      <c r="E1265" s="86" t="s">
        <v>10027</v>
      </c>
      <c r="F1265" s="85" t="s">
        <v>10026</v>
      </c>
      <c r="G1265" s="84"/>
      <c r="H1265" s="84"/>
      <c r="I1265" s="83"/>
    </row>
    <row r="1266" spans="1:9" s="82" customFormat="1" ht="26.5" customHeight="1">
      <c r="A1266" s="89">
        <v>1259</v>
      </c>
      <c r="B1266" s="87" t="s">
        <v>10024</v>
      </c>
      <c r="C1266" s="88" t="s">
        <v>10025</v>
      </c>
      <c r="D1266" s="87" t="s">
        <v>10024</v>
      </c>
      <c r="E1266" s="86" t="s">
        <v>10023</v>
      </c>
      <c r="F1266" s="85" t="s">
        <v>10022</v>
      </c>
      <c r="G1266" s="84"/>
      <c r="H1266" s="84"/>
      <c r="I1266" s="83"/>
    </row>
    <row r="1267" spans="1:9" s="82" customFormat="1" ht="26.5" customHeight="1">
      <c r="A1267" s="89">
        <v>1260</v>
      </c>
      <c r="B1267" s="87" t="s">
        <v>10020</v>
      </c>
      <c r="C1267" s="88" t="s">
        <v>10021</v>
      </c>
      <c r="D1267" s="87" t="s">
        <v>10020</v>
      </c>
      <c r="E1267" s="86" t="s">
        <v>10019</v>
      </c>
      <c r="F1267" s="85" t="s">
        <v>10018</v>
      </c>
      <c r="G1267" s="84"/>
      <c r="H1267" s="84"/>
      <c r="I1267" s="83"/>
    </row>
    <row r="1268" spans="1:9" s="82" customFormat="1" ht="26.5" customHeight="1">
      <c r="A1268" s="89">
        <v>1261</v>
      </c>
      <c r="B1268" s="87" t="s">
        <v>10016</v>
      </c>
      <c r="C1268" s="88" t="s">
        <v>10017</v>
      </c>
      <c r="D1268" s="87" t="s">
        <v>10016</v>
      </c>
      <c r="E1268" s="86" t="s">
        <v>10015</v>
      </c>
      <c r="F1268" s="85" t="s">
        <v>10014</v>
      </c>
      <c r="G1268" s="84"/>
      <c r="H1268" s="84"/>
      <c r="I1268" s="83"/>
    </row>
    <row r="1269" spans="1:9" s="82" customFormat="1" ht="26.5" customHeight="1">
      <c r="A1269" s="89">
        <v>1262</v>
      </c>
      <c r="B1269" s="87" t="s">
        <v>10012</v>
      </c>
      <c r="C1269" s="88" t="s">
        <v>10013</v>
      </c>
      <c r="D1269" s="87" t="s">
        <v>10012</v>
      </c>
      <c r="E1269" s="86" t="s">
        <v>10011</v>
      </c>
      <c r="F1269" s="85" t="s">
        <v>10010</v>
      </c>
      <c r="G1269" s="84"/>
      <c r="H1269" s="84"/>
      <c r="I1269" s="83"/>
    </row>
    <row r="1270" spans="1:9" s="82" customFormat="1" ht="26.5" customHeight="1">
      <c r="A1270" s="89">
        <v>1263</v>
      </c>
      <c r="B1270" s="87" t="s">
        <v>10008</v>
      </c>
      <c r="C1270" s="88" t="s">
        <v>10009</v>
      </c>
      <c r="D1270" s="87" t="s">
        <v>10008</v>
      </c>
      <c r="E1270" s="86" t="s">
        <v>10007</v>
      </c>
      <c r="F1270" s="85" t="s">
        <v>10006</v>
      </c>
      <c r="G1270" s="84"/>
      <c r="H1270" s="84"/>
      <c r="I1270" s="83"/>
    </row>
    <row r="1271" spans="1:9" s="82" customFormat="1" ht="26.5" customHeight="1">
      <c r="A1271" s="89">
        <v>1264</v>
      </c>
      <c r="B1271" s="87" t="s">
        <v>10004</v>
      </c>
      <c r="C1271" s="88" t="s">
        <v>10005</v>
      </c>
      <c r="D1271" s="87" t="s">
        <v>10004</v>
      </c>
      <c r="E1271" s="86" t="s">
        <v>10003</v>
      </c>
      <c r="F1271" s="85" t="s">
        <v>10002</v>
      </c>
      <c r="G1271" s="84"/>
      <c r="H1271" s="84"/>
      <c r="I1271" s="83"/>
    </row>
    <row r="1272" spans="1:9" s="82" customFormat="1" ht="26.5" customHeight="1">
      <c r="A1272" s="89">
        <v>1265</v>
      </c>
      <c r="B1272" s="87" t="s">
        <v>10000</v>
      </c>
      <c r="C1272" s="88" t="s">
        <v>10001</v>
      </c>
      <c r="D1272" s="87" t="s">
        <v>10000</v>
      </c>
      <c r="E1272" s="86" t="s">
        <v>9999</v>
      </c>
      <c r="F1272" s="85" t="s">
        <v>9998</v>
      </c>
      <c r="G1272" s="84"/>
      <c r="H1272" s="84"/>
      <c r="I1272" s="83"/>
    </row>
    <row r="1273" spans="1:9" s="82" customFormat="1" ht="26.5" customHeight="1">
      <c r="A1273" s="89">
        <v>1266</v>
      </c>
      <c r="B1273" s="87" t="s">
        <v>9997</v>
      </c>
      <c r="C1273" s="88">
        <v>1880800226</v>
      </c>
      <c r="D1273" s="87" t="s">
        <v>9997</v>
      </c>
      <c r="E1273" s="86" t="s">
        <v>9996</v>
      </c>
      <c r="F1273" s="85" t="s">
        <v>9995</v>
      </c>
      <c r="G1273" s="84"/>
      <c r="H1273" s="84"/>
      <c r="I1273" s="83"/>
    </row>
    <row r="1274" spans="1:9" s="82" customFormat="1" ht="26.5" customHeight="1">
      <c r="A1274" s="89">
        <v>1267</v>
      </c>
      <c r="B1274" s="87" t="s">
        <v>9994</v>
      </c>
      <c r="C1274" s="88">
        <v>1750300580</v>
      </c>
      <c r="D1274" s="87" t="s">
        <v>9994</v>
      </c>
      <c r="E1274" s="86" t="s">
        <v>9993</v>
      </c>
      <c r="F1274" s="85" t="s">
        <v>9992</v>
      </c>
      <c r="G1274" s="84"/>
      <c r="H1274" s="84"/>
      <c r="I1274" s="83"/>
    </row>
    <row r="1275" spans="1:9" s="82" customFormat="1" ht="26.5" customHeight="1">
      <c r="A1275" s="89">
        <v>1268</v>
      </c>
      <c r="B1275" s="87" t="s">
        <v>9991</v>
      </c>
      <c r="C1275" s="88">
        <v>1871200453</v>
      </c>
      <c r="D1275" s="87" t="s">
        <v>9991</v>
      </c>
      <c r="E1275" s="86" t="s">
        <v>9990</v>
      </c>
      <c r="F1275" s="85" t="s">
        <v>9989</v>
      </c>
      <c r="G1275" s="84"/>
      <c r="H1275" s="84"/>
      <c r="I1275" s="83"/>
    </row>
    <row r="1276" spans="1:9" s="82" customFormat="1" ht="26.5" customHeight="1">
      <c r="A1276" s="89">
        <v>1269</v>
      </c>
      <c r="B1276" s="87" t="s">
        <v>9987</v>
      </c>
      <c r="C1276" s="88" t="s">
        <v>9988</v>
      </c>
      <c r="D1276" s="87" t="s">
        <v>9987</v>
      </c>
      <c r="E1276" s="86" t="s">
        <v>9986</v>
      </c>
      <c r="F1276" s="85" t="s">
        <v>9985</v>
      </c>
      <c r="G1276" s="84"/>
      <c r="H1276" s="84"/>
      <c r="I1276" s="83"/>
    </row>
    <row r="1277" spans="1:9" s="82" customFormat="1" ht="26.5" customHeight="1">
      <c r="A1277" s="89">
        <v>1270</v>
      </c>
      <c r="B1277" s="87" t="s">
        <v>9983</v>
      </c>
      <c r="C1277" s="88" t="s">
        <v>9984</v>
      </c>
      <c r="D1277" s="87" t="s">
        <v>9983</v>
      </c>
      <c r="E1277" s="86" t="s">
        <v>9982</v>
      </c>
      <c r="F1277" s="85" t="s">
        <v>9981</v>
      </c>
      <c r="G1277" s="84"/>
      <c r="H1277" s="84"/>
      <c r="I1277" s="83"/>
    </row>
    <row r="1278" spans="1:9" s="82" customFormat="1" ht="26.5" customHeight="1">
      <c r="A1278" s="89">
        <v>1271</v>
      </c>
      <c r="B1278" s="87" t="s">
        <v>9979</v>
      </c>
      <c r="C1278" s="88" t="s">
        <v>9980</v>
      </c>
      <c r="D1278" s="87" t="s">
        <v>9979</v>
      </c>
      <c r="E1278" s="86" t="s">
        <v>9978</v>
      </c>
      <c r="F1278" s="85" t="s">
        <v>9977</v>
      </c>
      <c r="G1278" s="84"/>
      <c r="H1278" s="84"/>
      <c r="I1278" s="83"/>
    </row>
    <row r="1279" spans="1:9" s="82" customFormat="1" ht="26.5" customHeight="1">
      <c r="A1279" s="89">
        <v>1272</v>
      </c>
      <c r="B1279" s="87" t="s">
        <v>9975</v>
      </c>
      <c r="C1279" s="88" t="s">
        <v>9976</v>
      </c>
      <c r="D1279" s="87" t="s">
        <v>9975</v>
      </c>
      <c r="E1279" s="86" t="s">
        <v>9974</v>
      </c>
      <c r="F1279" s="85" t="s">
        <v>9973</v>
      </c>
      <c r="G1279" s="84"/>
      <c r="H1279" s="84"/>
      <c r="I1279" s="83"/>
    </row>
    <row r="1280" spans="1:9" s="82" customFormat="1" ht="26.5" customHeight="1">
      <c r="A1280" s="89">
        <v>1273</v>
      </c>
      <c r="B1280" s="87" t="s">
        <v>9971</v>
      </c>
      <c r="C1280" s="88" t="s">
        <v>9972</v>
      </c>
      <c r="D1280" s="87" t="s">
        <v>9971</v>
      </c>
      <c r="E1280" s="86" t="s">
        <v>9970</v>
      </c>
      <c r="F1280" s="85" t="s">
        <v>9969</v>
      </c>
      <c r="G1280" s="84"/>
      <c r="H1280" s="84"/>
      <c r="I1280" s="83"/>
    </row>
    <row r="1281" spans="1:9" s="82" customFormat="1" ht="26.5" customHeight="1">
      <c r="A1281" s="89">
        <v>1274</v>
      </c>
      <c r="B1281" s="87" t="s">
        <v>9967</v>
      </c>
      <c r="C1281" s="88" t="s">
        <v>9968</v>
      </c>
      <c r="D1281" s="87" t="s">
        <v>9967</v>
      </c>
      <c r="E1281" s="86" t="s">
        <v>9966</v>
      </c>
      <c r="F1281" s="85" t="s">
        <v>9965</v>
      </c>
      <c r="G1281" s="84"/>
      <c r="H1281" s="84"/>
      <c r="I1281" s="83"/>
    </row>
    <row r="1282" spans="1:9" s="82" customFormat="1" ht="26.5" customHeight="1">
      <c r="A1282" s="89">
        <v>1275</v>
      </c>
      <c r="B1282" s="87" t="s">
        <v>9964</v>
      </c>
      <c r="C1282" s="88">
        <v>1841200295</v>
      </c>
      <c r="D1282" s="87" t="s">
        <v>9964</v>
      </c>
      <c r="E1282" s="86" t="s">
        <v>9963</v>
      </c>
      <c r="F1282" s="85" t="s">
        <v>9962</v>
      </c>
      <c r="G1282" s="84"/>
      <c r="H1282" s="84"/>
      <c r="I1282" s="83"/>
    </row>
    <row r="1283" spans="1:9" s="82" customFormat="1" ht="26.5" customHeight="1">
      <c r="A1283" s="89">
        <v>1276</v>
      </c>
      <c r="B1283" s="87" t="s">
        <v>9961</v>
      </c>
      <c r="C1283" s="88">
        <v>1880400177</v>
      </c>
      <c r="D1283" s="87" t="s">
        <v>9961</v>
      </c>
      <c r="E1283" s="86" t="s">
        <v>9960</v>
      </c>
      <c r="F1283" s="85" t="s">
        <v>9959</v>
      </c>
      <c r="G1283" s="84"/>
      <c r="H1283" s="84"/>
      <c r="I1283" s="83"/>
    </row>
    <row r="1284" spans="1:9" s="82" customFormat="1" ht="26.5" customHeight="1">
      <c r="A1284" s="89">
        <v>1277</v>
      </c>
      <c r="B1284" s="87" t="s">
        <v>9958</v>
      </c>
      <c r="C1284" s="88">
        <v>1860800065</v>
      </c>
      <c r="D1284" s="87" t="s">
        <v>9958</v>
      </c>
      <c r="E1284" s="86" t="s">
        <v>9957</v>
      </c>
      <c r="F1284" s="85" t="s">
        <v>9956</v>
      </c>
      <c r="G1284" s="84"/>
      <c r="H1284" s="84"/>
      <c r="I1284" s="83"/>
    </row>
    <row r="1285" spans="1:9" s="82" customFormat="1" ht="26.5" customHeight="1">
      <c r="A1285" s="89">
        <v>1278</v>
      </c>
      <c r="B1285" s="87" t="s">
        <v>9954</v>
      </c>
      <c r="C1285" s="88" t="s">
        <v>9955</v>
      </c>
      <c r="D1285" s="87" t="s">
        <v>9954</v>
      </c>
      <c r="E1285" s="86" t="s">
        <v>9953</v>
      </c>
      <c r="F1285" s="85" t="s">
        <v>9952</v>
      </c>
      <c r="G1285" s="84"/>
      <c r="H1285" s="84"/>
      <c r="I1285" s="83"/>
    </row>
    <row r="1286" spans="1:9" s="82" customFormat="1" ht="26.5" customHeight="1">
      <c r="A1286" s="89">
        <v>1279</v>
      </c>
      <c r="B1286" s="87" t="s">
        <v>9951</v>
      </c>
      <c r="C1286" s="88">
        <v>1851200364</v>
      </c>
      <c r="D1286" s="87" t="s">
        <v>9951</v>
      </c>
      <c r="E1286" s="86" t="s">
        <v>9950</v>
      </c>
      <c r="F1286" s="85" t="s">
        <v>9949</v>
      </c>
      <c r="G1286" s="84"/>
      <c r="H1286" s="84"/>
      <c r="I1286" s="83"/>
    </row>
    <row r="1287" spans="1:9" s="82" customFormat="1" ht="26.5" customHeight="1">
      <c r="A1287" s="89">
        <v>1280</v>
      </c>
      <c r="B1287" s="87" t="s">
        <v>9948</v>
      </c>
      <c r="C1287" s="88">
        <v>1851200357</v>
      </c>
      <c r="D1287" s="87" t="s">
        <v>9948</v>
      </c>
      <c r="E1287" s="86" t="s">
        <v>9947</v>
      </c>
      <c r="F1287" s="85" t="s">
        <v>9946</v>
      </c>
      <c r="G1287" s="84"/>
      <c r="H1287" s="84"/>
      <c r="I1287" s="83"/>
    </row>
    <row r="1288" spans="1:9" s="82" customFormat="1" ht="26.5" customHeight="1">
      <c r="A1288" s="89">
        <v>1281</v>
      </c>
      <c r="B1288" s="87" t="s">
        <v>9945</v>
      </c>
      <c r="C1288" s="88">
        <v>1852100473</v>
      </c>
      <c r="D1288" s="87" t="s">
        <v>9945</v>
      </c>
      <c r="E1288" s="86" t="s">
        <v>9944</v>
      </c>
      <c r="F1288" s="85" t="s">
        <v>9943</v>
      </c>
      <c r="G1288" s="84"/>
      <c r="H1288" s="84"/>
      <c r="I1288" s="83"/>
    </row>
    <row r="1289" spans="1:9" s="82" customFormat="1" ht="26.5" customHeight="1">
      <c r="A1289" s="89">
        <v>1282</v>
      </c>
      <c r="B1289" s="87" t="s">
        <v>9942</v>
      </c>
      <c r="C1289" s="88">
        <v>1860800376</v>
      </c>
      <c r="D1289" s="87" t="s">
        <v>9942</v>
      </c>
      <c r="E1289" s="86" t="s">
        <v>9941</v>
      </c>
      <c r="F1289" s="85" t="s">
        <v>9940</v>
      </c>
      <c r="G1289" s="84"/>
      <c r="H1289" s="84"/>
      <c r="I1289" s="83"/>
    </row>
    <row r="1290" spans="1:9" s="82" customFormat="1" ht="26.5" customHeight="1">
      <c r="A1290" s="89">
        <v>1283</v>
      </c>
      <c r="B1290" s="87" t="s">
        <v>9939</v>
      </c>
      <c r="C1290" s="88">
        <v>1860300427</v>
      </c>
      <c r="D1290" s="87" t="s">
        <v>9939</v>
      </c>
      <c r="E1290" s="86" t="s">
        <v>9938</v>
      </c>
      <c r="F1290" s="85" t="s">
        <v>9937</v>
      </c>
      <c r="G1290" s="84"/>
      <c r="H1290" s="84"/>
      <c r="I1290" s="83"/>
    </row>
    <row r="1291" spans="1:9" s="82" customFormat="1" ht="26.5" customHeight="1">
      <c r="A1291" s="89">
        <v>1284</v>
      </c>
      <c r="B1291" s="87" t="s">
        <v>9935</v>
      </c>
      <c r="C1291" s="88" t="s">
        <v>9936</v>
      </c>
      <c r="D1291" s="87" t="s">
        <v>9935</v>
      </c>
      <c r="E1291" s="86" t="s">
        <v>9934</v>
      </c>
      <c r="F1291" s="85" t="s">
        <v>9933</v>
      </c>
      <c r="G1291" s="84"/>
      <c r="H1291" s="84"/>
      <c r="I1291" s="83"/>
    </row>
    <row r="1292" spans="1:9" s="82" customFormat="1" ht="26.5" customHeight="1">
      <c r="A1292" s="89">
        <v>1285</v>
      </c>
      <c r="B1292" s="87" t="s">
        <v>9931</v>
      </c>
      <c r="C1292" s="88" t="s">
        <v>9932</v>
      </c>
      <c r="D1292" s="87" t="s">
        <v>9931</v>
      </c>
      <c r="E1292" s="86" t="s">
        <v>9930</v>
      </c>
      <c r="F1292" s="85" t="s">
        <v>9929</v>
      </c>
      <c r="G1292" s="84"/>
      <c r="H1292" s="84"/>
      <c r="I1292" s="83"/>
    </row>
    <row r="1293" spans="1:9" s="82" customFormat="1" ht="26.5" customHeight="1">
      <c r="A1293" s="89">
        <v>1286</v>
      </c>
      <c r="B1293" s="87" t="s">
        <v>9928</v>
      </c>
      <c r="C1293" s="88">
        <v>2881000147</v>
      </c>
      <c r="D1293" s="87" t="s">
        <v>9928</v>
      </c>
      <c r="E1293" s="86" t="s">
        <v>9927</v>
      </c>
      <c r="F1293" s="85" t="s">
        <v>9926</v>
      </c>
      <c r="G1293" s="84"/>
      <c r="H1293" s="84"/>
      <c r="I1293" s="83"/>
    </row>
    <row r="1294" spans="1:9" s="82" customFormat="1" ht="26.5" customHeight="1">
      <c r="A1294" s="89">
        <v>1287</v>
      </c>
      <c r="B1294" s="87" t="s">
        <v>9924</v>
      </c>
      <c r="C1294" s="88" t="s">
        <v>9925</v>
      </c>
      <c r="D1294" s="87" t="s">
        <v>9924</v>
      </c>
      <c r="E1294" s="86" t="s">
        <v>9923</v>
      </c>
      <c r="F1294" s="85" t="s">
        <v>9922</v>
      </c>
      <c r="G1294" s="84"/>
      <c r="H1294" s="84"/>
      <c r="I1294" s="83"/>
    </row>
    <row r="1295" spans="1:9" s="82" customFormat="1" ht="26.5" customHeight="1">
      <c r="A1295" s="89">
        <v>1288</v>
      </c>
      <c r="B1295" s="87" t="s">
        <v>9920</v>
      </c>
      <c r="C1295" s="88" t="s">
        <v>9921</v>
      </c>
      <c r="D1295" s="87" t="s">
        <v>9920</v>
      </c>
      <c r="E1295" s="86" t="s">
        <v>9919</v>
      </c>
      <c r="F1295" s="85" t="s">
        <v>9918</v>
      </c>
      <c r="G1295" s="84"/>
      <c r="H1295" s="84"/>
      <c r="I1295" s="83"/>
    </row>
    <row r="1296" spans="1:9" s="82" customFormat="1" ht="26.5" customHeight="1">
      <c r="A1296" s="89">
        <v>1289</v>
      </c>
      <c r="B1296" s="87" t="s">
        <v>9916</v>
      </c>
      <c r="C1296" s="88" t="s">
        <v>9917</v>
      </c>
      <c r="D1296" s="87" t="s">
        <v>9916</v>
      </c>
      <c r="E1296" s="86" t="s">
        <v>9915</v>
      </c>
      <c r="F1296" s="85" t="s">
        <v>9914</v>
      </c>
      <c r="G1296" s="84"/>
      <c r="H1296" s="84"/>
      <c r="I1296" s="83"/>
    </row>
    <row r="1297" spans="1:9" s="82" customFormat="1" ht="26.5" customHeight="1">
      <c r="A1297" s="89">
        <v>1290</v>
      </c>
      <c r="B1297" s="87" t="s">
        <v>9913</v>
      </c>
      <c r="C1297" s="88">
        <v>1981200097</v>
      </c>
      <c r="D1297" s="87" t="s">
        <v>9913</v>
      </c>
      <c r="E1297" s="86" t="s">
        <v>9912</v>
      </c>
      <c r="F1297" s="85">
        <v>670000122535</v>
      </c>
      <c r="G1297" s="84"/>
      <c r="H1297" s="84"/>
      <c r="I1297" s="83"/>
    </row>
    <row r="1298" spans="1:9" s="82" customFormat="1" ht="26.5" customHeight="1">
      <c r="A1298" s="89">
        <v>1291</v>
      </c>
      <c r="B1298" s="87" t="s">
        <v>6924</v>
      </c>
      <c r="C1298" s="88" t="s">
        <v>9911</v>
      </c>
      <c r="D1298" s="87" t="s">
        <v>6924</v>
      </c>
      <c r="E1298" s="86" t="s">
        <v>6923</v>
      </c>
      <c r="F1298" s="85" t="s">
        <v>9910</v>
      </c>
      <c r="G1298" s="84"/>
      <c r="H1298" s="84"/>
      <c r="I1298" s="83"/>
    </row>
    <row r="1299" spans="1:9" s="82" customFormat="1" ht="26.5" customHeight="1">
      <c r="A1299" s="89">
        <v>1292</v>
      </c>
      <c r="B1299" s="87" t="s">
        <v>9908</v>
      </c>
      <c r="C1299" s="88" t="s">
        <v>9909</v>
      </c>
      <c r="D1299" s="87" t="s">
        <v>9908</v>
      </c>
      <c r="E1299" s="86" t="s">
        <v>9907</v>
      </c>
      <c r="F1299" s="85" t="s">
        <v>9906</v>
      </c>
      <c r="G1299" s="84"/>
      <c r="H1299" s="84"/>
      <c r="I1299" s="83"/>
    </row>
    <row r="1300" spans="1:9" s="82" customFormat="1" ht="26.5" customHeight="1">
      <c r="A1300" s="89">
        <v>1293</v>
      </c>
      <c r="B1300" s="87" t="s">
        <v>9905</v>
      </c>
      <c r="C1300" s="88">
        <v>2941200294</v>
      </c>
      <c r="D1300" s="87" t="s">
        <v>9905</v>
      </c>
      <c r="E1300" s="86" t="s">
        <v>9904</v>
      </c>
      <c r="F1300" s="85" t="s">
        <v>9903</v>
      </c>
      <c r="G1300" s="84"/>
      <c r="H1300" s="84"/>
      <c r="I1300" s="83"/>
    </row>
    <row r="1301" spans="1:9" s="82" customFormat="1" ht="26.5" customHeight="1">
      <c r="A1301" s="89">
        <v>1294</v>
      </c>
      <c r="B1301" s="87" t="s">
        <v>9902</v>
      </c>
      <c r="C1301" s="88">
        <v>2900700306</v>
      </c>
      <c r="D1301" s="87" t="s">
        <v>9902</v>
      </c>
      <c r="E1301" s="86" t="s">
        <v>9901</v>
      </c>
      <c r="F1301" s="85" t="s">
        <v>9900</v>
      </c>
      <c r="G1301" s="84"/>
      <c r="H1301" s="84"/>
      <c r="I1301" s="83"/>
    </row>
    <row r="1302" spans="1:9" s="82" customFormat="1" ht="26.5" customHeight="1">
      <c r="A1302" s="89">
        <v>1295</v>
      </c>
      <c r="B1302" s="87" t="s">
        <v>9899</v>
      </c>
      <c r="C1302" s="88">
        <v>1931200335</v>
      </c>
      <c r="D1302" s="87" t="s">
        <v>9899</v>
      </c>
      <c r="E1302" s="86" t="s">
        <v>9898</v>
      </c>
      <c r="F1302" s="85" t="s">
        <v>9897</v>
      </c>
      <c r="G1302" s="84"/>
      <c r="H1302" s="84"/>
      <c r="I1302" s="83"/>
    </row>
    <row r="1303" spans="1:9" s="82" customFormat="1" ht="26.5" customHeight="1">
      <c r="A1303" s="89">
        <v>1296</v>
      </c>
      <c r="B1303" s="87" t="s">
        <v>9896</v>
      </c>
      <c r="C1303" s="88">
        <v>2900300580</v>
      </c>
      <c r="D1303" s="87" t="s">
        <v>9896</v>
      </c>
      <c r="E1303" s="86" t="s">
        <v>9895</v>
      </c>
      <c r="F1303" s="85">
        <v>650000058828</v>
      </c>
      <c r="G1303" s="84"/>
      <c r="H1303" s="84"/>
      <c r="I1303" s="83"/>
    </row>
    <row r="1304" spans="1:9" s="82" customFormat="1" ht="26.5" customHeight="1">
      <c r="A1304" s="89">
        <v>1297</v>
      </c>
      <c r="B1304" s="87" t="s">
        <v>9894</v>
      </c>
      <c r="C1304" s="88">
        <v>1872100617</v>
      </c>
      <c r="D1304" s="87" t="s">
        <v>9894</v>
      </c>
      <c r="E1304" s="86" t="s">
        <v>9893</v>
      </c>
      <c r="F1304" s="85">
        <v>670000070594</v>
      </c>
      <c r="G1304" s="84"/>
      <c r="H1304" s="84"/>
      <c r="I1304" s="83"/>
    </row>
    <row r="1305" spans="1:9" s="82" customFormat="1" ht="26.5" customHeight="1">
      <c r="A1305" s="89">
        <v>1298</v>
      </c>
      <c r="B1305" s="87" t="s">
        <v>9892</v>
      </c>
      <c r="C1305" s="88">
        <v>2881200385</v>
      </c>
      <c r="D1305" s="87" t="s">
        <v>9892</v>
      </c>
      <c r="E1305" s="86" t="s">
        <v>9891</v>
      </c>
      <c r="F1305" s="85" t="s">
        <v>9890</v>
      </c>
      <c r="G1305" s="84"/>
      <c r="H1305" s="84"/>
      <c r="I1305" s="83"/>
    </row>
    <row r="1306" spans="1:9" s="82" customFormat="1" ht="26.5" customHeight="1">
      <c r="A1306" s="89">
        <v>1299</v>
      </c>
      <c r="B1306" s="87" t="s">
        <v>9889</v>
      </c>
      <c r="C1306" s="88">
        <v>1862000133</v>
      </c>
      <c r="D1306" s="87" t="s">
        <v>9889</v>
      </c>
      <c r="E1306" s="86" t="s">
        <v>9888</v>
      </c>
      <c r="F1306" s="85" t="s">
        <v>9887</v>
      </c>
      <c r="G1306" s="84"/>
      <c r="H1306" s="84"/>
      <c r="I1306" s="83"/>
    </row>
    <row r="1307" spans="1:9" s="82" customFormat="1" ht="26.5" customHeight="1">
      <c r="A1307" s="89">
        <v>1300</v>
      </c>
      <c r="B1307" s="87" t="s">
        <v>9885</v>
      </c>
      <c r="C1307" s="88" t="s">
        <v>9886</v>
      </c>
      <c r="D1307" s="87" t="s">
        <v>9885</v>
      </c>
      <c r="E1307" s="86" t="s">
        <v>9884</v>
      </c>
      <c r="F1307" s="85" t="s">
        <v>9883</v>
      </c>
      <c r="G1307" s="84"/>
      <c r="H1307" s="84"/>
      <c r="I1307" s="83"/>
    </row>
    <row r="1308" spans="1:9" s="82" customFormat="1" ht="26.5" customHeight="1">
      <c r="A1308" s="89">
        <v>1301</v>
      </c>
      <c r="B1308" s="87" t="s">
        <v>9882</v>
      </c>
      <c r="C1308" s="88">
        <v>1911200374</v>
      </c>
      <c r="D1308" s="87" t="s">
        <v>9882</v>
      </c>
      <c r="E1308" s="86" t="s">
        <v>9881</v>
      </c>
      <c r="F1308" s="85" t="s">
        <v>9880</v>
      </c>
      <c r="G1308" s="84"/>
      <c r="H1308" s="84"/>
      <c r="I1308" s="83"/>
    </row>
    <row r="1309" spans="1:9" s="82" customFormat="1" ht="26.5" customHeight="1">
      <c r="A1309" s="89">
        <v>1302</v>
      </c>
      <c r="B1309" s="87" t="s">
        <v>9879</v>
      </c>
      <c r="C1309" s="88">
        <v>2941200298</v>
      </c>
      <c r="D1309" s="87" t="s">
        <v>9879</v>
      </c>
      <c r="E1309" s="86" t="s">
        <v>9878</v>
      </c>
      <c r="F1309" s="85" t="s">
        <v>9877</v>
      </c>
      <c r="G1309" s="84"/>
      <c r="H1309" s="84"/>
      <c r="I1309" s="83"/>
    </row>
    <row r="1310" spans="1:9" s="82" customFormat="1" ht="26.5" customHeight="1">
      <c r="A1310" s="89">
        <v>1303</v>
      </c>
      <c r="B1310" s="87" t="s">
        <v>9876</v>
      </c>
      <c r="C1310" s="88">
        <v>1001200011</v>
      </c>
      <c r="D1310" s="87" t="s">
        <v>9876</v>
      </c>
      <c r="E1310" s="86" t="s">
        <v>9875</v>
      </c>
      <c r="F1310" s="85" t="s">
        <v>9874</v>
      </c>
      <c r="G1310" s="84"/>
      <c r="H1310" s="84"/>
      <c r="I1310" s="83"/>
    </row>
    <row r="1311" spans="1:9" s="82" customFormat="1" ht="26.5" customHeight="1">
      <c r="A1311" s="89">
        <v>1304</v>
      </c>
      <c r="B1311" s="87" t="s">
        <v>9873</v>
      </c>
      <c r="C1311" s="88">
        <v>1870700336</v>
      </c>
      <c r="D1311" s="87" t="s">
        <v>9873</v>
      </c>
      <c r="E1311" s="86" t="s">
        <v>9872</v>
      </c>
      <c r="F1311" s="85">
        <v>420000272638</v>
      </c>
      <c r="G1311" s="84"/>
      <c r="H1311" s="84"/>
      <c r="I1311" s="83"/>
    </row>
    <row r="1312" spans="1:9" s="82" customFormat="1" ht="26.5" customHeight="1">
      <c r="A1312" s="89">
        <v>1305</v>
      </c>
      <c r="B1312" s="87" t="s">
        <v>9870</v>
      </c>
      <c r="C1312" s="88" t="s">
        <v>9871</v>
      </c>
      <c r="D1312" s="87" t="s">
        <v>9870</v>
      </c>
      <c r="E1312" s="86" t="s">
        <v>9869</v>
      </c>
      <c r="F1312" s="85" t="s">
        <v>9868</v>
      </c>
      <c r="G1312" s="84"/>
      <c r="H1312" s="84"/>
      <c r="I1312" s="83"/>
    </row>
    <row r="1313" spans="1:9" s="82" customFormat="1" ht="26.5" customHeight="1">
      <c r="A1313" s="89">
        <v>1306</v>
      </c>
      <c r="B1313" s="87" t="s">
        <v>9866</v>
      </c>
      <c r="C1313" s="88" t="s">
        <v>9867</v>
      </c>
      <c r="D1313" s="87" t="s">
        <v>9866</v>
      </c>
      <c r="E1313" s="86" t="s">
        <v>9865</v>
      </c>
      <c r="F1313" s="85" t="s">
        <v>9864</v>
      </c>
      <c r="G1313" s="84"/>
      <c r="H1313" s="84"/>
      <c r="I1313" s="83"/>
    </row>
    <row r="1314" spans="1:9" s="82" customFormat="1" ht="26.5" customHeight="1">
      <c r="A1314" s="89">
        <v>1307</v>
      </c>
      <c r="B1314" s="87" t="s">
        <v>9863</v>
      </c>
      <c r="C1314" s="88">
        <v>1811200691</v>
      </c>
      <c r="D1314" s="87" t="s">
        <v>9863</v>
      </c>
      <c r="E1314" s="86" t="s">
        <v>9862</v>
      </c>
      <c r="F1314" s="85" t="s">
        <v>9861</v>
      </c>
      <c r="G1314" s="84"/>
      <c r="H1314" s="84"/>
      <c r="I1314" s="83"/>
    </row>
    <row r="1315" spans="1:9" s="82" customFormat="1" ht="26.5" customHeight="1">
      <c r="A1315" s="89">
        <v>1308</v>
      </c>
      <c r="B1315" s="87" t="s">
        <v>9860</v>
      </c>
      <c r="C1315" s="88">
        <v>2961200112</v>
      </c>
      <c r="D1315" s="87" t="s">
        <v>9860</v>
      </c>
      <c r="E1315" s="86" t="s">
        <v>9859</v>
      </c>
      <c r="F1315" s="85" t="s">
        <v>9858</v>
      </c>
      <c r="G1315" s="84"/>
      <c r="H1315" s="84"/>
      <c r="I1315" s="83"/>
    </row>
    <row r="1316" spans="1:9" s="82" customFormat="1" ht="26.5" customHeight="1">
      <c r="A1316" s="89">
        <v>1309</v>
      </c>
      <c r="B1316" s="87" t="s">
        <v>9856</v>
      </c>
      <c r="C1316" s="88" t="s">
        <v>9857</v>
      </c>
      <c r="D1316" s="87" t="s">
        <v>9856</v>
      </c>
      <c r="E1316" s="86" t="s">
        <v>9855</v>
      </c>
      <c r="F1316" s="85" t="s">
        <v>9854</v>
      </c>
      <c r="G1316" s="84"/>
      <c r="H1316" s="84"/>
      <c r="I1316" s="83"/>
    </row>
    <row r="1317" spans="1:9" s="82" customFormat="1" ht="26.5" customHeight="1">
      <c r="A1317" s="89">
        <v>1310</v>
      </c>
      <c r="B1317" s="87" t="s">
        <v>9852</v>
      </c>
      <c r="C1317" s="88" t="s">
        <v>9853</v>
      </c>
      <c r="D1317" s="87" t="s">
        <v>9852</v>
      </c>
      <c r="E1317" s="86" t="s">
        <v>9851</v>
      </c>
      <c r="F1317" s="85" t="s">
        <v>9850</v>
      </c>
      <c r="G1317" s="84"/>
      <c r="H1317" s="84"/>
      <c r="I1317" s="83"/>
    </row>
    <row r="1318" spans="1:9" s="82" customFormat="1" ht="26.5" customHeight="1">
      <c r="A1318" s="89">
        <v>1311</v>
      </c>
      <c r="B1318" s="87" t="s">
        <v>9849</v>
      </c>
      <c r="C1318" s="88">
        <v>2901200324</v>
      </c>
      <c r="D1318" s="87" t="s">
        <v>9849</v>
      </c>
      <c r="E1318" s="86" t="s">
        <v>9848</v>
      </c>
      <c r="F1318" s="85" t="s">
        <v>9847</v>
      </c>
      <c r="G1318" s="84"/>
      <c r="H1318" s="84"/>
      <c r="I1318" s="83"/>
    </row>
    <row r="1319" spans="1:9" s="82" customFormat="1" ht="26.5" customHeight="1">
      <c r="A1319" s="89">
        <v>1312</v>
      </c>
      <c r="B1319" s="87" t="s">
        <v>9846</v>
      </c>
      <c r="C1319" s="88">
        <v>2861200408</v>
      </c>
      <c r="D1319" s="87" t="s">
        <v>9846</v>
      </c>
      <c r="E1319" s="86" t="s">
        <v>9845</v>
      </c>
      <c r="F1319" s="85" t="s">
        <v>9844</v>
      </c>
      <c r="G1319" s="84"/>
      <c r="H1319" s="84"/>
      <c r="I1319" s="83"/>
    </row>
    <row r="1320" spans="1:9" s="82" customFormat="1" ht="26.5" customHeight="1">
      <c r="A1320" s="89">
        <v>1313</v>
      </c>
      <c r="B1320" s="87" t="s">
        <v>9843</v>
      </c>
      <c r="C1320" s="88">
        <v>2881200220</v>
      </c>
      <c r="D1320" s="87" t="s">
        <v>9843</v>
      </c>
      <c r="E1320" s="86" t="s">
        <v>9842</v>
      </c>
      <c r="F1320" s="85" t="s">
        <v>9841</v>
      </c>
      <c r="G1320" s="84"/>
      <c r="H1320" s="84"/>
      <c r="I1320" s="83"/>
    </row>
    <row r="1321" spans="1:9" s="82" customFormat="1" ht="26.5" customHeight="1">
      <c r="A1321" s="89">
        <v>1314</v>
      </c>
      <c r="B1321" s="87" t="s">
        <v>9839</v>
      </c>
      <c r="C1321" s="88" t="s">
        <v>9840</v>
      </c>
      <c r="D1321" s="87" t="s">
        <v>9839</v>
      </c>
      <c r="E1321" s="86" t="s">
        <v>9838</v>
      </c>
      <c r="F1321" s="85" t="s">
        <v>9837</v>
      </c>
      <c r="G1321" s="84"/>
      <c r="H1321" s="84"/>
      <c r="I1321" s="83"/>
    </row>
    <row r="1322" spans="1:9" s="82" customFormat="1" ht="26.5" customHeight="1">
      <c r="A1322" s="89">
        <v>1315</v>
      </c>
      <c r="B1322" s="87" t="s">
        <v>9836</v>
      </c>
      <c r="C1322" s="88">
        <v>2871200417</v>
      </c>
      <c r="D1322" s="87" t="s">
        <v>9836</v>
      </c>
      <c r="E1322" s="86" t="s">
        <v>14391</v>
      </c>
      <c r="F1322" s="85">
        <v>220000161918</v>
      </c>
      <c r="G1322" s="84"/>
      <c r="H1322" s="84"/>
      <c r="I1322" s="83"/>
    </row>
    <row r="1323" spans="1:9" s="82" customFormat="1" ht="26.5" customHeight="1">
      <c r="A1323" s="89">
        <v>1316</v>
      </c>
      <c r="B1323" s="87" t="s">
        <v>9835</v>
      </c>
      <c r="C1323" s="88">
        <v>1761000071</v>
      </c>
      <c r="D1323" s="87" t="s">
        <v>9835</v>
      </c>
      <c r="E1323" s="86" t="s">
        <v>9834</v>
      </c>
      <c r="F1323" s="85" t="s">
        <v>9833</v>
      </c>
      <c r="G1323" s="84"/>
      <c r="H1323" s="84"/>
      <c r="I1323" s="83"/>
    </row>
    <row r="1324" spans="1:9" s="82" customFormat="1" ht="26.5" customHeight="1">
      <c r="A1324" s="89">
        <v>1317</v>
      </c>
      <c r="B1324" s="87" t="s">
        <v>9832</v>
      </c>
      <c r="C1324" s="88">
        <v>1941200245</v>
      </c>
      <c r="D1324" s="87" t="s">
        <v>9832</v>
      </c>
      <c r="E1324" s="86" t="s">
        <v>9831</v>
      </c>
      <c r="F1324" s="85" t="s">
        <v>9830</v>
      </c>
      <c r="G1324" s="84"/>
      <c r="H1324" s="84"/>
      <c r="I1324" s="83"/>
    </row>
    <row r="1325" spans="1:9" s="82" customFormat="1" ht="26.5" customHeight="1">
      <c r="A1325" s="89">
        <v>1318</v>
      </c>
      <c r="B1325" s="87" t="s">
        <v>9829</v>
      </c>
      <c r="C1325" s="88">
        <v>1921200393</v>
      </c>
      <c r="D1325" s="87" t="s">
        <v>9829</v>
      </c>
      <c r="E1325" s="86" t="s">
        <v>9828</v>
      </c>
      <c r="F1325" s="85" t="s">
        <v>9827</v>
      </c>
      <c r="G1325" s="84"/>
      <c r="H1325" s="84"/>
      <c r="I1325" s="83"/>
    </row>
    <row r="1326" spans="1:9" s="82" customFormat="1" ht="26.5" customHeight="1">
      <c r="A1326" s="89">
        <v>1319</v>
      </c>
      <c r="B1326" s="87" t="s">
        <v>9825</v>
      </c>
      <c r="C1326" s="88" t="s">
        <v>9826</v>
      </c>
      <c r="D1326" s="87" t="s">
        <v>9825</v>
      </c>
      <c r="E1326" s="86" t="s">
        <v>9824</v>
      </c>
      <c r="F1326" s="85" t="s">
        <v>9823</v>
      </c>
      <c r="G1326" s="84"/>
      <c r="H1326" s="84"/>
      <c r="I1326" s="83"/>
    </row>
    <row r="1327" spans="1:9" s="82" customFormat="1" ht="26.5" customHeight="1">
      <c r="A1327" s="89">
        <v>1320</v>
      </c>
      <c r="B1327" s="87" t="s">
        <v>9821</v>
      </c>
      <c r="C1327" s="88" t="s">
        <v>9822</v>
      </c>
      <c r="D1327" s="87" t="s">
        <v>9821</v>
      </c>
      <c r="E1327" s="86" t="s">
        <v>9820</v>
      </c>
      <c r="F1327" s="85" t="s">
        <v>9819</v>
      </c>
      <c r="G1327" s="84"/>
      <c r="H1327" s="84"/>
      <c r="I1327" s="83"/>
    </row>
    <row r="1328" spans="1:9" s="82" customFormat="1" ht="26.5" customHeight="1">
      <c r="A1328" s="89">
        <v>1321</v>
      </c>
      <c r="B1328" s="87" t="s">
        <v>9817</v>
      </c>
      <c r="C1328" s="88" t="s">
        <v>9818</v>
      </c>
      <c r="D1328" s="87" t="s">
        <v>9817</v>
      </c>
      <c r="E1328" s="86" t="s">
        <v>9816</v>
      </c>
      <c r="F1328" s="85" t="s">
        <v>9815</v>
      </c>
      <c r="G1328" s="84"/>
      <c r="H1328" s="84"/>
      <c r="I1328" s="83"/>
    </row>
    <row r="1329" spans="1:9" s="82" customFormat="1" ht="26.5" customHeight="1">
      <c r="A1329" s="89">
        <v>1322</v>
      </c>
      <c r="B1329" s="87" t="s">
        <v>9813</v>
      </c>
      <c r="C1329" s="88" t="s">
        <v>9814</v>
      </c>
      <c r="D1329" s="87" t="s">
        <v>9813</v>
      </c>
      <c r="E1329" s="86" t="s">
        <v>9812</v>
      </c>
      <c r="F1329" s="85" t="s">
        <v>9811</v>
      </c>
      <c r="G1329" s="84"/>
      <c r="H1329" s="84"/>
      <c r="I1329" s="83"/>
    </row>
    <row r="1330" spans="1:9" s="82" customFormat="1" ht="26.5" customHeight="1">
      <c r="A1330" s="89">
        <v>1323</v>
      </c>
      <c r="B1330" s="87" t="s">
        <v>9810</v>
      </c>
      <c r="C1330" s="88">
        <v>2911200262</v>
      </c>
      <c r="D1330" s="87" t="s">
        <v>9810</v>
      </c>
      <c r="E1330" s="86" t="s">
        <v>9809</v>
      </c>
      <c r="F1330" s="85" t="s">
        <v>9808</v>
      </c>
      <c r="G1330" s="84"/>
      <c r="H1330" s="84"/>
      <c r="I1330" s="83"/>
    </row>
    <row r="1331" spans="1:9" s="82" customFormat="1" ht="26.5" customHeight="1">
      <c r="A1331" s="89">
        <v>1324</v>
      </c>
      <c r="B1331" s="87" t="s">
        <v>9807</v>
      </c>
      <c r="C1331" s="88">
        <v>1901200501</v>
      </c>
      <c r="D1331" s="87" t="s">
        <v>9807</v>
      </c>
      <c r="E1331" s="86" t="s">
        <v>9806</v>
      </c>
      <c r="F1331" s="85" t="s">
        <v>9805</v>
      </c>
      <c r="G1331" s="84"/>
      <c r="H1331" s="84"/>
      <c r="I1331" s="83"/>
    </row>
    <row r="1332" spans="1:9" s="82" customFormat="1" ht="26.5" customHeight="1">
      <c r="A1332" s="89">
        <v>1325</v>
      </c>
      <c r="B1332" s="87" t="s">
        <v>9804</v>
      </c>
      <c r="C1332" s="88">
        <v>1891800034</v>
      </c>
      <c r="D1332" s="87" t="s">
        <v>9804</v>
      </c>
      <c r="E1332" s="86" t="s">
        <v>9803</v>
      </c>
      <c r="F1332" s="85" t="s">
        <v>9802</v>
      </c>
      <c r="G1332" s="84"/>
      <c r="H1332" s="84"/>
      <c r="I1332" s="83"/>
    </row>
    <row r="1333" spans="1:9" s="82" customFormat="1" ht="26.5" customHeight="1">
      <c r="A1333" s="89">
        <v>1326</v>
      </c>
      <c r="B1333" s="87" t="s">
        <v>9801</v>
      </c>
      <c r="C1333" s="88">
        <v>1941200157</v>
      </c>
      <c r="D1333" s="87" t="s">
        <v>9801</v>
      </c>
      <c r="E1333" s="86" t="s">
        <v>9800</v>
      </c>
      <c r="F1333" s="85">
        <v>420000127395</v>
      </c>
      <c r="G1333" s="84"/>
      <c r="H1333" s="84"/>
      <c r="I1333" s="83"/>
    </row>
    <row r="1334" spans="1:9" s="82" customFormat="1" ht="26.5" customHeight="1">
      <c r="A1334" s="89">
        <v>1327</v>
      </c>
      <c r="B1334" s="87" t="s">
        <v>9799</v>
      </c>
      <c r="C1334" s="88">
        <v>2882100344</v>
      </c>
      <c r="D1334" s="87" t="s">
        <v>9799</v>
      </c>
      <c r="E1334" s="86" t="s">
        <v>9798</v>
      </c>
      <c r="F1334" s="85" t="s">
        <v>9797</v>
      </c>
      <c r="G1334" s="84"/>
      <c r="H1334" s="84"/>
      <c r="I1334" s="83"/>
    </row>
    <row r="1335" spans="1:9" s="82" customFormat="1" ht="26.5" customHeight="1">
      <c r="A1335" s="89">
        <v>1328</v>
      </c>
      <c r="B1335" s="87" t="s">
        <v>9795</v>
      </c>
      <c r="C1335" s="88" t="s">
        <v>9796</v>
      </c>
      <c r="D1335" s="87" t="s">
        <v>9795</v>
      </c>
      <c r="E1335" s="86" t="s">
        <v>9794</v>
      </c>
      <c r="F1335" s="85" t="s">
        <v>9793</v>
      </c>
      <c r="G1335" s="84"/>
      <c r="H1335" s="84"/>
      <c r="I1335" s="83"/>
    </row>
    <row r="1336" spans="1:9" s="82" customFormat="1" ht="26.5" customHeight="1">
      <c r="A1336" s="89">
        <v>1329</v>
      </c>
      <c r="B1336" s="87" t="s">
        <v>9792</v>
      </c>
      <c r="C1336" s="88">
        <v>2901200355</v>
      </c>
      <c r="D1336" s="87" t="s">
        <v>9792</v>
      </c>
      <c r="E1336" s="86" t="s">
        <v>9791</v>
      </c>
      <c r="F1336" s="85" t="s">
        <v>9790</v>
      </c>
      <c r="G1336" s="84"/>
      <c r="H1336" s="84"/>
      <c r="I1336" s="83"/>
    </row>
    <row r="1337" spans="1:9" s="82" customFormat="1" ht="26.5" customHeight="1">
      <c r="A1337" s="89">
        <v>1330</v>
      </c>
      <c r="B1337" s="87" t="s">
        <v>9789</v>
      </c>
      <c r="C1337" s="88">
        <v>2952100166</v>
      </c>
      <c r="D1337" s="87" t="s">
        <v>9789</v>
      </c>
      <c r="E1337" s="86" t="s">
        <v>9788</v>
      </c>
      <c r="F1337" s="85" t="s">
        <v>9787</v>
      </c>
      <c r="G1337" s="84"/>
      <c r="H1337" s="84"/>
      <c r="I1337" s="83"/>
    </row>
    <row r="1338" spans="1:9" s="82" customFormat="1" ht="26.5" customHeight="1">
      <c r="A1338" s="89">
        <v>1331</v>
      </c>
      <c r="B1338" s="87" t="s">
        <v>9786</v>
      </c>
      <c r="C1338" s="88">
        <v>2960300269</v>
      </c>
      <c r="D1338" s="87" t="s">
        <v>9786</v>
      </c>
      <c r="E1338" s="86" t="s">
        <v>9785</v>
      </c>
      <c r="F1338" s="85" t="s">
        <v>9784</v>
      </c>
      <c r="G1338" s="84"/>
      <c r="H1338" s="84"/>
      <c r="I1338" s="83"/>
    </row>
    <row r="1339" spans="1:9" s="82" customFormat="1" ht="26.5" customHeight="1">
      <c r="A1339" s="89">
        <v>1332</v>
      </c>
      <c r="B1339" s="87" t="s">
        <v>9783</v>
      </c>
      <c r="C1339" s="88">
        <v>2920700210</v>
      </c>
      <c r="D1339" s="87" t="s">
        <v>9783</v>
      </c>
      <c r="E1339" s="86" t="s">
        <v>9782</v>
      </c>
      <c r="F1339" s="85" t="s">
        <v>9781</v>
      </c>
      <c r="G1339" s="84"/>
      <c r="H1339" s="84"/>
      <c r="I1339" s="83"/>
    </row>
    <row r="1340" spans="1:9" s="82" customFormat="1" ht="26.5" customHeight="1">
      <c r="A1340" s="89">
        <v>1333</v>
      </c>
      <c r="B1340" s="87" t="s">
        <v>9779</v>
      </c>
      <c r="C1340" s="88" t="s">
        <v>9780</v>
      </c>
      <c r="D1340" s="87" t="s">
        <v>9779</v>
      </c>
      <c r="E1340" s="86" t="s">
        <v>9778</v>
      </c>
      <c r="F1340" s="85">
        <v>10003228377</v>
      </c>
      <c r="G1340" s="84"/>
      <c r="H1340" s="84"/>
      <c r="I1340" s="83"/>
    </row>
    <row r="1341" spans="1:9" s="82" customFormat="1" ht="26.5" customHeight="1">
      <c r="A1341" s="89">
        <v>1334</v>
      </c>
      <c r="B1341" s="87" t="s">
        <v>191</v>
      </c>
      <c r="C1341" s="88" t="s">
        <v>9777</v>
      </c>
      <c r="D1341" s="87" t="s">
        <v>191</v>
      </c>
      <c r="E1341" s="86" t="s">
        <v>9776</v>
      </c>
      <c r="F1341" s="85" t="s">
        <v>9775</v>
      </c>
      <c r="G1341" s="84"/>
      <c r="H1341" s="84"/>
      <c r="I1341" s="83"/>
    </row>
    <row r="1342" spans="1:9" s="82" customFormat="1" ht="26.5" customHeight="1">
      <c r="A1342" s="89">
        <v>1335</v>
      </c>
      <c r="B1342" s="87" t="s">
        <v>9773</v>
      </c>
      <c r="C1342" s="88" t="s">
        <v>9774</v>
      </c>
      <c r="D1342" s="87" t="s">
        <v>9773</v>
      </c>
      <c r="E1342" s="86" t="s">
        <v>9772</v>
      </c>
      <c r="F1342" s="85" t="s">
        <v>9771</v>
      </c>
      <c r="G1342" s="84"/>
      <c r="H1342" s="84"/>
      <c r="I1342" s="83"/>
    </row>
    <row r="1343" spans="1:9" s="82" customFormat="1" ht="26.5" customHeight="1">
      <c r="A1343" s="89">
        <v>1336</v>
      </c>
      <c r="B1343" s="87" t="s">
        <v>9769</v>
      </c>
      <c r="C1343" s="88" t="s">
        <v>9770</v>
      </c>
      <c r="D1343" s="87" t="s">
        <v>9769</v>
      </c>
      <c r="E1343" s="86" t="s">
        <v>9768</v>
      </c>
      <c r="F1343" s="85" t="s">
        <v>9767</v>
      </c>
      <c r="G1343" s="84"/>
      <c r="H1343" s="84"/>
      <c r="I1343" s="83"/>
    </row>
    <row r="1344" spans="1:9" s="82" customFormat="1" ht="26.5" customHeight="1">
      <c r="A1344" s="89">
        <v>1337</v>
      </c>
      <c r="B1344" s="87" t="s">
        <v>9765</v>
      </c>
      <c r="C1344" s="88" t="s">
        <v>9766</v>
      </c>
      <c r="D1344" s="87" t="s">
        <v>9765</v>
      </c>
      <c r="E1344" s="86" t="s">
        <v>9764</v>
      </c>
      <c r="F1344" s="85" t="s">
        <v>9763</v>
      </c>
      <c r="G1344" s="84"/>
      <c r="H1344" s="84"/>
      <c r="I1344" s="83"/>
    </row>
    <row r="1345" spans="1:9" s="82" customFormat="1" ht="26.5" customHeight="1">
      <c r="A1345" s="89">
        <v>1338</v>
      </c>
      <c r="B1345" s="87" t="s">
        <v>9761</v>
      </c>
      <c r="C1345" s="88" t="s">
        <v>9762</v>
      </c>
      <c r="D1345" s="87" t="s">
        <v>9761</v>
      </c>
      <c r="E1345" s="86" t="s">
        <v>9760</v>
      </c>
      <c r="F1345" s="85" t="s">
        <v>9759</v>
      </c>
      <c r="G1345" s="84"/>
      <c r="H1345" s="84"/>
      <c r="I1345" s="83"/>
    </row>
    <row r="1346" spans="1:9" s="82" customFormat="1" ht="26.5" customHeight="1">
      <c r="A1346" s="89">
        <v>1339</v>
      </c>
      <c r="B1346" s="87" t="s">
        <v>9758</v>
      </c>
      <c r="C1346" s="88">
        <v>2942300013</v>
      </c>
      <c r="D1346" s="87" t="s">
        <v>9758</v>
      </c>
      <c r="E1346" s="86" t="s">
        <v>9757</v>
      </c>
      <c r="F1346" s="85" t="s">
        <v>9756</v>
      </c>
      <c r="G1346" s="84"/>
      <c r="H1346" s="84"/>
      <c r="I1346" s="83"/>
    </row>
    <row r="1347" spans="1:9" s="82" customFormat="1" ht="26.5" customHeight="1">
      <c r="A1347" s="89">
        <v>1340</v>
      </c>
      <c r="B1347" s="87" t="s">
        <v>9755</v>
      </c>
      <c r="C1347" s="88">
        <v>2940300362</v>
      </c>
      <c r="D1347" s="87" t="s">
        <v>9755</v>
      </c>
      <c r="E1347" s="86" t="s">
        <v>9754</v>
      </c>
      <c r="F1347" s="85" t="s">
        <v>9753</v>
      </c>
      <c r="G1347" s="84"/>
      <c r="H1347" s="84"/>
      <c r="I1347" s="83"/>
    </row>
    <row r="1348" spans="1:9" s="82" customFormat="1" ht="26.5" customHeight="1">
      <c r="A1348" s="89">
        <v>1341</v>
      </c>
      <c r="B1348" s="87" t="s">
        <v>9751</v>
      </c>
      <c r="C1348" s="88" t="s">
        <v>9752</v>
      </c>
      <c r="D1348" s="87" t="s">
        <v>9751</v>
      </c>
      <c r="E1348" s="86" t="s">
        <v>9750</v>
      </c>
      <c r="F1348" s="85" t="s">
        <v>9749</v>
      </c>
      <c r="G1348" s="84"/>
      <c r="H1348" s="84"/>
      <c r="I1348" s="83"/>
    </row>
    <row r="1349" spans="1:9" s="82" customFormat="1" ht="26.5" customHeight="1">
      <c r="A1349" s="89">
        <v>1342</v>
      </c>
      <c r="B1349" s="87" t="s">
        <v>9747</v>
      </c>
      <c r="C1349" s="88" t="s">
        <v>9748</v>
      </c>
      <c r="D1349" s="87" t="s">
        <v>9747</v>
      </c>
      <c r="E1349" s="86" t="s">
        <v>9746</v>
      </c>
      <c r="F1349" s="85" t="s">
        <v>9745</v>
      </c>
      <c r="G1349" s="84"/>
      <c r="H1349" s="84"/>
      <c r="I1349" s="83"/>
    </row>
    <row r="1350" spans="1:9" s="82" customFormat="1" ht="26.5" customHeight="1">
      <c r="A1350" s="89">
        <v>1343</v>
      </c>
      <c r="B1350" s="87" t="s">
        <v>9743</v>
      </c>
      <c r="C1350" s="88" t="s">
        <v>9744</v>
      </c>
      <c r="D1350" s="87" t="s">
        <v>9743</v>
      </c>
      <c r="E1350" s="86" t="s">
        <v>9742</v>
      </c>
      <c r="F1350" s="85" t="s">
        <v>9741</v>
      </c>
      <c r="G1350" s="84"/>
      <c r="H1350" s="84"/>
      <c r="I1350" s="83"/>
    </row>
    <row r="1351" spans="1:9" s="82" customFormat="1" ht="26.5" customHeight="1">
      <c r="A1351" s="89">
        <v>1344</v>
      </c>
      <c r="B1351" s="87" t="s">
        <v>9739</v>
      </c>
      <c r="C1351" s="88" t="s">
        <v>9740</v>
      </c>
      <c r="D1351" s="87" t="s">
        <v>9739</v>
      </c>
      <c r="E1351" s="86" t="s">
        <v>9738</v>
      </c>
      <c r="F1351" s="85" t="s">
        <v>9737</v>
      </c>
      <c r="G1351" s="84"/>
      <c r="H1351" s="84"/>
      <c r="I1351" s="83"/>
    </row>
    <row r="1352" spans="1:9" s="82" customFormat="1" ht="26.5" customHeight="1">
      <c r="A1352" s="89">
        <v>1345</v>
      </c>
      <c r="B1352" s="87" t="s">
        <v>9736</v>
      </c>
      <c r="C1352" s="88">
        <v>1891200335</v>
      </c>
      <c r="D1352" s="87" t="s">
        <v>9736</v>
      </c>
      <c r="E1352" s="86" t="s">
        <v>9735</v>
      </c>
      <c r="F1352" s="85" t="s">
        <v>9734</v>
      </c>
      <c r="G1352" s="84"/>
      <c r="H1352" s="84"/>
      <c r="I1352" s="83"/>
    </row>
    <row r="1353" spans="1:9" s="82" customFormat="1" ht="26.5" customHeight="1">
      <c r="A1353" s="89">
        <v>1346</v>
      </c>
      <c r="B1353" s="87" t="s">
        <v>9733</v>
      </c>
      <c r="C1353" s="88">
        <v>1841200396</v>
      </c>
      <c r="D1353" s="87" t="s">
        <v>9733</v>
      </c>
      <c r="E1353" s="86" t="s">
        <v>9732</v>
      </c>
      <c r="F1353" s="85" t="s">
        <v>9731</v>
      </c>
      <c r="G1353" s="84"/>
      <c r="H1353" s="84"/>
      <c r="I1353" s="83"/>
    </row>
    <row r="1354" spans="1:9" s="82" customFormat="1" ht="26.5" customHeight="1">
      <c r="A1354" s="89">
        <v>1347</v>
      </c>
      <c r="B1354" s="87" t="s">
        <v>9730</v>
      </c>
      <c r="C1354" s="88">
        <v>1861200540</v>
      </c>
      <c r="D1354" s="87" t="s">
        <v>9730</v>
      </c>
      <c r="E1354" s="86" t="s">
        <v>9729</v>
      </c>
      <c r="F1354" s="85" t="s">
        <v>9728</v>
      </c>
      <c r="G1354" s="84"/>
      <c r="H1354" s="84"/>
      <c r="I1354" s="83"/>
    </row>
    <row r="1355" spans="1:9" s="82" customFormat="1" ht="26.5" customHeight="1">
      <c r="A1355" s="89">
        <v>1348</v>
      </c>
      <c r="B1355" s="87" t="s">
        <v>9726</v>
      </c>
      <c r="C1355" s="88" t="s">
        <v>9727</v>
      </c>
      <c r="D1355" s="87" t="s">
        <v>9726</v>
      </c>
      <c r="E1355" s="86" t="s">
        <v>9725</v>
      </c>
      <c r="F1355" s="85" t="s">
        <v>9724</v>
      </c>
      <c r="G1355" s="84"/>
      <c r="H1355" s="84"/>
      <c r="I1355" s="83"/>
    </row>
    <row r="1356" spans="1:9" s="82" customFormat="1" ht="26.5" customHeight="1">
      <c r="A1356" s="89">
        <v>1349</v>
      </c>
      <c r="B1356" s="87" t="s">
        <v>9723</v>
      </c>
      <c r="C1356" s="88">
        <v>1890700323</v>
      </c>
      <c r="D1356" s="87" t="s">
        <v>9723</v>
      </c>
      <c r="E1356" s="86" t="s">
        <v>9722</v>
      </c>
      <c r="F1356" s="85" t="s">
        <v>9721</v>
      </c>
      <c r="G1356" s="84"/>
      <c r="H1356" s="84"/>
      <c r="I1356" s="83"/>
    </row>
    <row r="1357" spans="1:9" s="82" customFormat="1" ht="26.5" customHeight="1">
      <c r="A1357" s="89">
        <v>1350</v>
      </c>
      <c r="B1357" s="87" t="s">
        <v>9720</v>
      </c>
      <c r="C1357" s="88">
        <v>1930800246</v>
      </c>
      <c r="D1357" s="87" t="s">
        <v>9720</v>
      </c>
      <c r="E1357" s="86" t="s">
        <v>9719</v>
      </c>
      <c r="F1357" s="85" t="s">
        <v>9718</v>
      </c>
      <c r="G1357" s="84"/>
      <c r="H1357" s="84"/>
      <c r="I1357" s="83"/>
    </row>
    <row r="1358" spans="1:9" s="82" customFormat="1" ht="26.5" customHeight="1">
      <c r="A1358" s="89">
        <v>1351</v>
      </c>
      <c r="B1358" s="87" t="s">
        <v>9716</v>
      </c>
      <c r="C1358" s="88" t="s">
        <v>9717</v>
      </c>
      <c r="D1358" s="87" t="s">
        <v>9716</v>
      </c>
      <c r="E1358" s="86" t="s">
        <v>9715</v>
      </c>
      <c r="F1358" s="85" t="s">
        <v>9714</v>
      </c>
      <c r="G1358" s="84"/>
      <c r="H1358" s="84"/>
      <c r="I1358" s="83"/>
    </row>
    <row r="1359" spans="1:9" s="82" customFormat="1" ht="26.5" customHeight="1">
      <c r="A1359" s="89">
        <v>1352</v>
      </c>
      <c r="B1359" s="87" t="s">
        <v>9713</v>
      </c>
      <c r="C1359" s="88">
        <v>1842100434</v>
      </c>
      <c r="D1359" s="87" t="s">
        <v>9713</v>
      </c>
      <c r="E1359" s="86" t="s">
        <v>9712</v>
      </c>
      <c r="F1359" s="85" t="s">
        <v>9711</v>
      </c>
      <c r="G1359" s="84"/>
      <c r="H1359" s="84"/>
      <c r="I1359" s="83"/>
    </row>
    <row r="1360" spans="1:9" s="82" customFormat="1" ht="26.5" customHeight="1">
      <c r="A1360" s="89">
        <v>1353</v>
      </c>
      <c r="B1360" s="87" t="s">
        <v>9709</v>
      </c>
      <c r="C1360" s="88" t="s">
        <v>9710</v>
      </c>
      <c r="D1360" s="87" t="s">
        <v>9709</v>
      </c>
      <c r="E1360" s="86" t="s">
        <v>9708</v>
      </c>
      <c r="F1360" s="85" t="s">
        <v>9707</v>
      </c>
      <c r="G1360" s="84"/>
      <c r="H1360" s="84"/>
      <c r="I1360" s="83"/>
    </row>
    <row r="1361" spans="1:9" s="82" customFormat="1" ht="26.5" customHeight="1">
      <c r="A1361" s="89">
        <v>1354</v>
      </c>
      <c r="B1361" s="87" t="s">
        <v>9705</v>
      </c>
      <c r="C1361" s="88" t="s">
        <v>9706</v>
      </c>
      <c r="D1361" s="87" t="s">
        <v>9705</v>
      </c>
      <c r="E1361" s="86" t="s">
        <v>9704</v>
      </c>
      <c r="F1361" s="85" t="s">
        <v>9703</v>
      </c>
      <c r="G1361" s="84"/>
      <c r="H1361" s="84"/>
      <c r="I1361" s="83"/>
    </row>
    <row r="1362" spans="1:9" s="82" customFormat="1" ht="26.5" customHeight="1">
      <c r="A1362" s="89">
        <v>1355</v>
      </c>
      <c r="B1362" s="87" t="s">
        <v>9702</v>
      </c>
      <c r="C1362" s="88">
        <v>2880300367</v>
      </c>
      <c r="D1362" s="87" t="s">
        <v>9702</v>
      </c>
      <c r="E1362" s="86" t="s">
        <v>9701</v>
      </c>
      <c r="F1362" s="85" t="s">
        <v>9700</v>
      </c>
      <c r="G1362" s="84"/>
      <c r="H1362" s="84"/>
      <c r="I1362" s="83"/>
    </row>
    <row r="1363" spans="1:9" s="82" customFormat="1" ht="26.5" customHeight="1">
      <c r="A1363" s="89">
        <v>1356</v>
      </c>
      <c r="B1363" s="87" t="s">
        <v>9699</v>
      </c>
      <c r="C1363" s="88">
        <v>2891200219</v>
      </c>
      <c r="D1363" s="87" t="s">
        <v>9699</v>
      </c>
      <c r="E1363" s="86" t="s">
        <v>9698</v>
      </c>
      <c r="F1363" s="85" t="s">
        <v>9697</v>
      </c>
      <c r="G1363" s="84"/>
      <c r="H1363" s="84"/>
      <c r="I1363" s="83"/>
    </row>
    <row r="1364" spans="1:9" s="82" customFormat="1" ht="26.5" customHeight="1">
      <c r="A1364" s="89">
        <v>1357</v>
      </c>
      <c r="B1364" s="87" t="s">
        <v>9696</v>
      </c>
      <c r="C1364" s="88">
        <v>1880500227</v>
      </c>
      <c r="D1364" s="87" t="s">
        <v>9696</v>
      </c>
      <c r="E1364" s="86" t="s">
        <v>9695</v>
      </c>
      <c r="F1364" s="85" t="s">
        <v>9694</v>
      </c>
      <c r="G1364" s="84"/>
      <c r="H1364" s="84"/>
      <c r="I1364" s="83"/>
    </row>
    <row r="1365" spans="1:9" s="82" customFormat="1" ht="26.5" customHeight="1">
      <c r="A1365" s="89">
        <v>1358</v>
      </c>
      <c r="B1365" s="87" t="s">
        <v>9692</v>
      </c>
      <c r="C1365" s="88" t="s">
        <v>9693</v>
      </c>
      <c r="D1365" s="87" t="s">
        <v>9692</v>
      </c>
      <c r="E1365" s="86" t="s">
        <v>9691</v>
      </c>
      <c r="F1365" s="85" t="s">
        <v>9690</v>
      </c>
      <c r="G1365" s="84"/>
      <c r="H1365" s="84"/>
      <c r="I1365" s="83"/>
    </row>
    <row r="1366" spans="1:9" s="82" customFormat="1" ht="26.5" customHeight="1">
      <c r="A1366" s="89">
        <v>1359</v>
      </c>
      <c r="B1366" s="87" t="s">
        <v>9688</v>
      </c>
      <c r="C1366" s="88" t="s">
        <v>9689</v>
      </c>
      <c r="D1366" s="87" t="s">
        <v>9688</v>
      </c>
      <c r="E1366" s="86" t="s">
        <v>9687</v>
      </c>
      <c r="F1366" s="85" t="s">
        <v>9686</v>
      </c>
      <c r="G1366" s="84"/>
      <c r="H1366" s="84"/>
      <c r="I1366" s="83"/>
    </row>
    <row r="1367" spans="1:9" s="82" customFormat="1" ht="26.5" customHeight="1">
      <c r="A1367" s="89">
        <v>1360</v>
      </c>
      <c r="B1367" s="87" t="s">
        <v>9684</v>
      </c>
      <c r="C1367" s="88" t="s">
        <v>9685</v>
      </c>
      <c r="D1367" s="87" t="s">
        <v>9684</v>
      </c>
      <c r="E1367" s="86" t="s">
        <v>9683</v>
      </c>
      <c r="F1367" s="85" t="s">
        <v>9682</v>
      </c>
      <c r="G1367" s="84"/>
      <c r="H1367" s="84"/>
      <c r="I1367" s="83"/>
    </row>
    <row r="1368" spans="1:9" s="82" customFormat="1" ht="26.5" customHeight="1">
      <c r="A1368" s="89">
        <v>1361</v>
      </c>
      <c r="B1368" s="87" t="s">
        <v>9681</v>
      </c>
      <c r="C1368" s="88">
        <v>2880500118</v>
      </c>
      <c r="D1368" s="87" t="s">
        <v>9681</v>
      </c>
      <c r="E1368" s="86" t="s">
        <v>9680</v>
      </c>
      <c r="F1368" s="85" t="s">
        <v>9679</v>
      </c>
      <c r="G1368" s="84"/>
      <c r="H1368" s="84"/>
      <c r="I1368" s="83"/>
    </row>
    <row r="1369" spans="1:9" s="82" customFormat="1" ht="26.5" customHeight="1">
      <c r="A1369" s="89">
        <v>1362</v>
      </c>
      <c r="B1369" s="87" t="s">
        <v>9678</v>
      </c>
      <c r="C1369" s="88">
        <v>1942000062</v>
      </c>
      <c r="D1369" s="87" t="s">
        <v>9678</v>
      </c>
      <c r="E1369" s="86" t="s">
        <v>9677</v>
      </c>
      <c r="F1369" s="85" t="s">
        <v>9676</v>
      </c>
      <c r="G1369" s="84"/>
      <c r="H1369" s="84"/>
      <c r="I1369" s="83"/>
    </row>
    <row r="1370" spans="1:9" s="82" customFormat="1" ht="26.5" customHeight="1">
      <c r="A1370" s="89">
        <v>1363</v>
      </c>
      <c r="B1370" s="87" t="s">
        <v>9674</v>
      </c>
      <c r="C1370" s="88" t="s">
        <v>9675</v>
      </c>
      <c r="D1370" s="87" t="s">
        <v>9674</v>
      </c>
      <c r="E1370" s="86" t="s">
        <v>9673</v>
      </c>
      <c r="F1370" s="85" t="s">
        <v>9672</v>
      </c>
      <c r="G1370" s="84"/>
      <c r="H1370" s="84"/>
      <c r="I1370" s="83"/>
    </row>
    <row r="1371" spans="1:9" s="82" customFormat="1" ht="26.5" customHeight="1">
      <c r="A1371" s="89">
        <v>1364</v>
      </c>
      <c r="B1371" s="87" t="s">
        <v>9671</v>
      </c>
      <c r="C1371" s="88">
        <v>2912100341</v>
      </c>
      <c r="D1371" s="87" t="s">
        <v>9671</v>
      </c>
      <c r="E1371" s="86" t="s">
        <v>9670</v>
      </c>
      <c r="F1371" s="85" t="s">
        <v>9669</v>
      </c>
      <c r="G1371" s="84"/>
      <c r="H1371" s="84"/>
      <c r="I1371" s="83"/>
    </row>
    <row r="1372" spans="1:9" s="82" customFormat="1" ht="26.5" customHeight="1">
      <c r="A1372" s="89">
        <v>1365</v>
      </c>
      <c r="B1372" s="87" t="s">
        <v>9668</v>
      </c>
      <c r="C1372" s="88">
        <v>2901200273</v>
      </c>
      <c r="D1372" s="87" t="s">
        <v>9668</v>
      </c>
      <c r="E1372" s="86" t="s">
        <v>9667</v>
      </c>
      <c r="F1372" s="85" t="s">
        <v>9666</v>
      </c>
      <c r="G1372" s="84"/>
      <c r="H1372" s="84"/>
      <c r="I1372" s="83"/>
    </row>
    <row r="1373" spans="1:9" s="82" customFormat="1" ht="26.5" customHeight="1">
      <c r="A1373" s="89">
        <v>1366</v>
      </c>
      <c r="B1373" s="87" t="s">
        <v>9665</v>
      </c>
      <c r="C1373" s="88">
        <v>1871900071</v>
      </c>
      <c r="D1373" s="87" t="s">
        <v>9665</v>
      </c>
      <c r="E1373" s="86" t="s">
        <v>9664</v>
      </c>
      <c r="F1373" s="85">
        <v>10004132403</v>
      </c>
      <c r="G1373" s="84"/>
      <c r="H1373" s="84"/>
      <c r="I1373" s="83"/>
    </row>
    <row r="1374" spans="1:9" s="82" customFormat="1" ht="26.5" customHeight="1">
      <c r="A1374" s="89">
        <v>1367</v>
      </c>
      <c r="B1374" s="87" t="s">
        <v>9663</v>
      </c>
      <c r="C1374" s="88">
        <v>1901200216</v>
      </c>
      <c r="D1374" s="87" t="s">
        <v>9663</v>
      </c>
      <c r="E1374" s="86" t="s">
        <v>9662</v>
      </c>
      <c r="F1374" s="85" t="s">
        <v>9661</v>
      </c>
      <c r="G1374" s="84"/>
      <c r="H1374" s="84"/>
      <c r="I1374" s="83"/>
    </row>
    <row r="1375" spans="1:9" s="82" customFormat="1" ht="26.5" customHeight="1">
      <c r="A1375" s="89">
        <v>1368</v>
      </c>
      <c r="B1375" s="87" t="s">
        <v>9659</v>
      </c>
      <c r="C1375" s="88" t="s">
        <v>9660</v>
      </c>
      <c r="D1375" s="87" t="s">
        <v>9659</v>
      </c>
      <c r="E1375" s="86" t="s">
        <v>9658</v>
      </c>
      <c r="F1375" s="85" t="s">
        <v>9657</v>
      </c>
      <c r="G1375" s="84"/>
      <c r="H1375" s="84"/>
      <c r="I1375" s="83"/>
    </row>
    <row r="1376" spans="1:9" s="82" customFormat="1" ht="26.5" customHeight="1">
      <c r="A1376" s="89">
        <v>1369</v>
      </c>
      <c r="B1376" s="87" t="s">
        <v>9656</v>
      </c>
      <c r="C1376" s="88">
        <v>1801200652</v>
      </c>
      <c r="D1376" s="87" t="s">
        <v>9656</v>
      </c>
      <c r="E1376" s="86" t="s">
        <v>9655</v>
      </c>
      <c r="F1376" s="85" t="s">
        <v>9654</v>
      </c>
      <c r="G1376" s="84"/>
      <c r="H1376" s="84"/>
      <c r="I1376" s="83"/>
    </row>
    <row r="1377" spans="1:9" s="82" customFormat="1" ht="26.5" customHeight="1">
      <c r="A1377" s="89">
        <v>1370</v>
      </c>
      <c r="B1377" s="87" t="s">
        <v>9653</v>
      </c>
      <c r="C1377" s="88">
        <v>1800500198</v>
      </c>
      <c r="D1377" s="87" t="s">
        <v>9653</v>
      </c>
      <c r="E1377" s="86" t="s">
        <v>9652</v>
      </c>
      <c r="F1377" s="85" t="s">
        <v>9651</v>
      </c>
      <c r="G1377" s="84"/>
      <c r="H1377" s="84"/>
      <c r="I1377" s="83"/>
    </row>
    <row r="1378" spans="1:9" s="82" customFormat="1" ht="26.5" customHeight="1">
      <c r="A1378" s="89">
        <v>1371</v>
      </c>
      <c r="B1378" s="87" t="s">
        <v>9649</v>
      </c>
      <c r="C1378" s="88" t="s">
        <v>9650</v>
      </c>
      <c r="D1378" s="87" t="s">
        <v>9649</v>
      </c>
      <c r="E1378" s="86" t="s">
        <v>9648</v>
      </c>
      <c r="F1378" s="85" t="s">
        <v>9647</v>
      </c>
      <c r="G1378" s="84"/>
      <c r="H1378" s="84"/>
      <c r="I1378" s="83"/>
    </row>
    <row r="1379" spans="1:9" s="82" customFormat="1" ht="26.5" customHeight="1">
      <c r="A1379" s="89">
        <v>1372</v>
      </c>
      <c r="B1379" s="87" t="s">
        <v>9646</v>
      </c>
      <c r="C1379" s="88">
        <v>1902100511</v>
      </c>
      <c r="D1379" s="87" t="s">
        <v>9646</v>
      </c>
      <c r="E1379" s="86" t="s">
        <v>9645</v>
      </c>
      <c r="F1379" s="85" t="s">
        <v>9644</v>
      </c>
      <c r="G1379" s="84"/>
      <c r="H1379" s="84"/>
      <c r="I1379" s="83"/>
    </row>
    <row r="1380" spans="1:9" s="82" customFormat="1" ht="26.5" customHeight="1">
      <c r="A1380" s="89">
        <v>1373</v>
      </c>
      <c r="B1380" s="87" t="s">
        <v>9642</v>
      </c>
      <c r="C1380" s="88" t="s">
        <v>9643</v>
      </c>
      <c r="D1380" s="87" t="s">
        <v>9642</v>
      </c>
      <c r="E1380" s="86" t="s">
        <v>9641</v>
      </c>
      <c r="F1380" s="85" t="s">
        <v>9640</v>
      </c>
      <c r="G1380" s="84"/>
      <c r="H1380" s="84"/>
      <c r="I1380" s="83"/>
    </row>
    <row r="1381" spans="1:9" s="82" customFormat="1" ht="26.5" customHeight="1">
      <c r="A1381" s="89">
        <v>1374</v>
      </c>
      <c r="B1381" s="87" t="s">
        <v>9639</v>
      </c>
      <c r="C1381" s="88">
        <v>1900100116</v>
      </c>
      <c r="D1381" s="87" t="s">
        <v>9639</v>
      </c>
      <c r="E1381" s="86" t="s">
        <v>9638</v>
      </c>
      <c r="F1381" s="85" t="s">
        <v>9637</v>
      </c>
      <c r="G1381" s="84"/>
      <c r="H1381" s="84"/>
      <c r="I1381" s="83"/>
    </row>
    <row r="1382" spans="1:9" s="82" customFormat="1" ht="26.5" customHeight="1">
      <c r="A1382" s="89">
        <v>1375</v>
      </c>
      <c r="B1382" s="87" t="s">
        <v>9635</v>
      </c>
      <c r="C1382" s="88" t="s">
        <v>9636</v>
      </c>
      <c r="D1382" s="87" t="s">
        <v>9635</v>
      </c>
      <c r="E1382" s="86" t="s">
        <v>9634</v>
      </c>
      <c r="F1382" s="85" t="s">
        <v>9633</v>
      </c>
      <c r="G1382" s="84"/>
      <c r="H1382" s="84"/>
      <c r="I1382" s="83"/>
    </row>
    <row r="1383" spans="1:9" s="82" customFormat="1" ht="26.5" customHeight="1">
      <c r="A1383" s="89">
        <v>1376</v>
      </c>
      <c r="B1383" s="87" t="s">
        <v>9631</v>
      </c>
      <c r="C1383" s="88" t="s">
        <v>9632</v>
      </c>
      <c r="D1383" s="87" t="s">
        <v>9631</v>
      </c>
      <c r="E1383" s="86" t="s">
        <v>9630</v>
      </c>
      <c r="F1383" s="85" t="s">
        <v>9629</v>
      </c>
      <c r="G1383" s="84"/>
      <c r="H1383" s="84"/>
      <c r="I1383" s="83"/>
    </row>
    <row r="1384" spans="1:9" s="82" customFormat="1" ht="26.5" customHeight="1">
      <c r="A1384" s="89">
        <v>1377</v>
      </c>
      <c r="B1384" s="87" t="s">
        <v>9628</v>
      </c>
      <c r="C1384" s="88">
        <v>2820200415</v>
      </c>
      <c r="D1384" s="87" t="s">
        <v>9628</v>
      </c>
      <c r="E1384" s="86" t="s">
        <v>9627</v>
      </c>
      <c r="F1384" s="85" t="s">
        <v>9626</v>
      </c>
      <c r="G1384" s="84"/>
      <c r="H1384" s="84"/>
      <c r="I1384" s="83"/>
    </row>
    <row r="1385" spans="1:9" s="82" customFormat="1" ht="26.5" customHeight="1">
      <c r="A1385" s="89">
        <v>1378</v>
      </c>
      <c r="B1385" s="87" t="s">
        <v>9625</v>
      </c>
      <c r="C1385" s="88">
        <v>2860200455</v>
      </c>
      <c r="D1385" s="87" t="s">
        <v>9625</v>
      </c>
      <c r="E1385" s="86" t="s">
        <v>9624</v>
      </c>
      <c r="F1385" s="85" t="s">
        <v>9623</v>
      </c>
      <c r="G1385" s="84"/>
      <c r="H1385" s="84"/>
      <c r="I1385" s="83"/>
    </row>
    <row r="1386" spans="1:9" s="82" customFormat="1" ht="26.5" customHeight="1">
      <c r="A1386" s="89">
        <v>1379</v>
      </c>
      <c r="B1386" s="87" t="s">
        <v>9622</v>
      </c>
      <c r="C1386" s="88">
        <v>1862100301</v>
      </c>
      <c r="D1386" s="87" t="s">
        <v>9622</v>
      </c>
      <c r="E1386" s="86" t="s">
        <v>9621</v>
      </c>
      <c r="F1386" s="85" t="s">
        <v>9620</v>
      </c>
      <c r="G1386" s="84"/>
      <c r="H1386" s="84"/>
      <c r="I1386" s="83"/>
    </row>
    <row r="1387" spans="1:9" s="82" customFormat="1" ht="26.5" customHeight="1">
      <c r="A1387" s="89">
        <v>1380</v>
      </c>
      <c r="B1387" s="87" t="s">
        <v>9619</v>
      </c>
      <c r="C1387" s="88">
        <v>1830600190</v>
      </c>
      <c r="D1387" s="87" t="s">
        <v>9619</v>
      </c>
      <c r="E1387" s="86" t="s">
        <v>9618</v>
      </c>
      <c r="F1387" s="85" t="s">
        <v>9617</v>
      </c>
      <c r="G1387" s="84"/>
      <c r="H1387" s="84"/>
      <c r="I1387" s="83"/>
    </row>
    <row r="1388" spans="1:9" s="82" customFormat="1" ht="26.5" customHeight="1">
      <c r="A1388" s="89">
        <v>1381</v>
      </c>
      <c r="B1388" s="87" t="s">
        <v>9615</v>
      </c>
      <c r="C1388" s="88" t="s">
        <v>9616</v>
      </c>
      <c r="D1388" s="87" t="s">
        <v>9615</v>
      </c>
      <c r="E1388" s="86" t="s">
        <v>9614</v>
      </c>
      <c r="F1388" s="85" t="s">
        <v>9613</v>
      </c>
      <c r="G1388" s="84"/>
      <c r="H1388" s="84"/>
      <c r="I1388" s="83"/>
    </row>
    <row r="1389" spans="1:9" s="82" customFormat="1" ht="26.5" customHeight="1">
      <c r="A1389" s="89">
        <v>1382</v>
      </c>
      <c r="B1389" s="87" t="s">
        <v>9612</v>
      </c>
      <c r="C1389" s="88">
        <v>1892100272</v>
      </c>
      <c r="D1389" s="87" t="s">
        <v>9612</v>
      </c>
      <c r="E1389" s="86" t="s">
        <v>9611</v>
      </c>
      <c r="F1389" s="85" t="s">
        <v>9610</v>
      </c>
      <c r="G1389" s="84"/>
      <c r="H1389" s="84"/>
      <c r="I1389" s="83"/>
    </row>
    <row r="1390" spans="1:9" s="82" customFormat="1" ht="26.5" customHeight="1">
      <c r="A1390" s="89">
        <v>1383</v>
      </c>
      <c r="B1390" s="87" t="s">
        <v>9609</v>
      </c>
      <c r="C1390" s="88">
        <v>2882100305</v>
      </c>
      <c r="D1390" s="87" t="s">
        <v>9609</v>
      </c>
      <c r="E1390" s="86" t="s">
        <v>9608</v>
      </c>
      <c r="F1390" s="85" t="s">
        <v>9607</v>
      </c>
      <c r="G1390" s="84"/>
      <c r="H1390" s="84"/>
      <c r="I1390" s="83"/>
    </row>
    <row r="1391" spans="1:9" s="82" customFormat="1" ht="26.5" customHeight="1">
      <c r="A1391" s="89">
        <v>1384</v>
      </c>
      <c r="B1391" s="87" t="s">
        <v>9606</v>
      </c>
      <c r="C1391" s="88">
        <v>2882100303</v>
      </c>
      <c r="D1391" s="87" t="s">
        <v>9606</v>
      </c>
      <c r="E1391" s="86" t="s">
        <v>9605</v>
      </c>
      <c r="F1391" s="85" t="s">
        <v>9604</v>
      </c>
      <c r="G1391" s="84"/>
      <c r="H1391" s="84"/>
      <c r="I1391" s="83"/>
    </row>
    <row r="1392" spans="1:9" s="82" customFormat="1" ht="26.5" customHeight="1">
      <c r="A1392" s="89">
        <v>1385</v>
      </c>
      <c r="B1392" s="87" t="s">
        <v>9602</v>
      </c>
      <c r="C1392" s="88" t="s">
        <v>9603</v>
      </c>
      <c r="D1392" s="87" t="s">
        <v>9602</v>
      </c>
      <c r="E1392" s="86" t="s">
        <v>9601</v>
      </c>
      <c r="F1392" s="85" t="s">
        <v>9600</v>
      </c>
      <c r="G1392" s="84"/>
      <c r="H1392" s="84"/>
      <c r="I1392" s="83"/>
    </row>
    <row r="1393" spans="1:9" s="82" customFormat="1" ht="26.5" customHeight="1">
      <c r="A1393" s="89">
        <v>1386</v>
      </c>
      <c r="B1393" s="87" t="s">
        <v>9599</v>
      </c>
      <c r="C1393" s="88">
        <v>1791400324</v>
      </c>
      <c r="D1393" s="87" t="s">
        <v>9599</v>
      </c>
      <c r="E1393" s="86" t="s">
        <v>9598</v>
      </c>
      <c r="F1393" s="85" t="s">
        <v>9597</v>
      </c>
      <c r="G1393" s="84"/>
      <c r="H1393" s="84"/>
      <c r="I1393" s="83"/>
    </row>
    <row r="1394" spans="1:9" s="82" customFormat="1" ht="26.5" customHeight="1">
      <c r="A1394" s="89">
        <v>1387</v>
      </c>
      <c r="B1394" s="87" t="s">
        <v>9596</v>
      </c>
      <c r="C1394" s="88">
        <v>1821400305</v>
      </c>
      <c r="D1394" s="87" t="s">
        <v>9596</v>
      </c>
      <c r="E1394" s="86" t="s">
        <v>9595</v>
      </c>
      <c r="F1394" s="85" t="s">
        <v>9594</v>
      </c>
      <c r="G1394" s="84"/>
      <c r="H1394" s="84"/>
      <c r="I1394" s="83"/>
    </row>
    <row r="1395" spans="1:9" s="82" customFormat="1" ht="26.5" customHeight="1">
      <c r="A1395" s="89">
        <v>1388</v>
      </c>
      <c r="B1395" s="87" t="s">
        <v>9593</v>
      </c>
      <c r="C1395" s="88">
        <v>1851700193</v>
      </c>
      <c r="D1395" s="87" t="s">
        <v>9593</v>
      </c>
      <c r="E1395" s="86" t="s">
        <v>9592</v>
      </c>
      <c r="F1395" s="85" t="s">
        <v>9591</v>
      </c>
      <c r="G1395" s="84"/>
      <c r="H1395" s="84"/>
      <c r="I1395" s="83"/>
    </row>
    <row r="1396" spans="1:9" s="82" customFormat="1" ht="26.5" customHeight="1">
      <c r="A1396" s="89">
        <v>1389</v>
      </c>
      <c r="B1396" s="87" t="s">
        <v>9589</v>
      </c>
      <c r="C1396" s="88" t="s">
        <v>9590</v>
      </c>
      <c r="D1396" s="87" t="s">
        <v>9589</v>
      </c>
      <c r="E1396" s="86" t="s">
        <v>9588</v>
      </c>
      <c r="F1396" s="85" t="s">
        <v>9587</v>
      </c>
      <c r="G1396" s="84"/>
      <c r="H1396" s="84"/>
      <c r="I1396" s="83"/>
    </row>
    <row r="1397" spans="1:9" s="82" customFormat="1" ht="26.5" customHeight="1">
      <c r="A1397" s="89">
        <v>1390</v>
      </c>
      <c r="B1397" s="87" t="s">
        <v>9585</v>
      </c>
      <c r="C1397" s="88" t="s">
        <v>9586</v>
      </c>
      <c r="D1397" s="87" t="s">
        <v>9585</v>
      </c>
      <c r="E1397" s="86" t="s">
        <v>9584</v>
      </c>
      <c r="F1397" s="85" t="s">
        <v>9583</v>
      </c>
      <c r="G1397" s="84"/>
      <c r="H1397" s="84"/>
      <c r="I1397" s="83"/>
    </row>
    <row r="1398" spans="1:9" s="82" customFormat="1" ht="26.5" customHeight="1">
      <c r="A1398" s="89">
        <v>1391</v>
      </c>
      <c r="B1398" s="87" t="s">
        <v>9582</v>
      </c>
      <c r="C1398" s="88">
        <v>2810700126</v>
      </c>
      <c r="D1398" s="87" t="s">
        <v>9582</v>
      </c>
      <c r="E1398" s="86" t="s">
        <v>9581</v>
      </c>
      <c r="F1398" s="85" t="s">
        <v>9580</v>
      </c>
      <c r="G1398" s="84"/>
      <c r="H1398" s="84"/>
      <c r="I1398" s="83"/>
    </row>
    <row r="1399" spans="1:9" s="82" customFormat="1" ht="26.5" customHeight="1">
      <c r="A1399" s="89">
        <v>1392</v>
      </c>
      <c r="B1399" s="87" t="s">
        <v>9579</v>
      </c>
      <c r="C1399" s="88">
        <v>1930800094</v>
      </c>
      <c r="D1399" s="87" t="s">
        <v>9579</v>
      </c>
      <c r="E1399" s="86" t="s">
        <v>9578</v>
      </c>
      <c r="F1399" s="85" t="s">
        <v>9577</v>
      </c>
      <c r="G1399" s="84"/>
      <c r="H1399" s="84"/>
      <c r="I1399" s="83"/>
    </row>
    <row r="1400" spans="1:9" s="82" customFormat="1" ht="26.5" customHeight="1">
      <c r="A1400" s="89">
        <v>1393</v>
      </c>
      <c r="B1400" s="87" t="s">
        <v>9576</v>
      </c>
      <c r="C1400" s="88">
        <v>1881400308</v>
      </c>
      <c r="D1400" s="87" t="s">
        <v>9576</v>
      </c>
      <c r="E1400" s="86" t="s">
        <v>9575</v>
      </c>
      <c r="F1400" s="85" t="s">
        <v>9574</v>
      </c>
      <c r="G1400" s="84"/>
      <c r="H1400" s="84"/>
      <c r="I1400" s="83"/>
    </row>
    <row r="1401" spans="1:9" s="82" customFormat="1" ht="26.5" customHeight="1">
      <c r="A1401" s="89">
        <v>1394</v>
      </c>
      <c r="B1401" s="87" t="s">
        <v>9573</v>
      </c>
      <c r="C1401" s="88">
        <v>1860500202</v>
      </c>
      <c r="D1401" s="87" t="s">
        <v>9573</v>
      </c>
      <c r="E1401" s="86" t="s">
        <v>9572</v>
      </c>
      <c r="F1401" s="85" t="s">
        <v>9571</v>
      </c>
      <c r="G1401" s="84"/>
      <c r="H1401" s="84"/>
      <c r="I1401" s="83"/>
    </row>
    <row r="1402" spans="1:9" s="82" customFormat="1" ht="26.5" customHeight="1">
      <c r="A1402" s="89">
        <v>1395</v>
      </c>
      <c r="B1402" s="87" t="s">
        <v>9570</v>
      </c>
      <c r="C1402" s="88">
        <v>1920500083</v>
      </c>
      <c r="D1402" s="87" t="s">
        <v>9570</v>
      </c>
      <c r="E1402" s="86" t="s">
        <v>9569</v>
      </c>
      <c r="F1402" s="85" t="s">
        <v>9568</v>
      </c>
      <c r="G1402" s="84"/>
      <c r="H1402" s="84"/>
      <c r="I1402" s="83"/>
    </row>
    <row r="1403" spans="1:9" s="82" customFormat="1" ht="26.5" customHeight="1">
      <c r="A1403" s="89">
        <v>1396</v>
      </c>
      <c r="B1403" s="87" t="s">
        <v>9566</v>
      </c>
      <c r="C1403" s="88" t="s">
        <v>9567</v>
      </c>
      <c r="D1403" s="87" t="s">
        <v>9566</v>
      </c>
      <c r="E1403" s="86" t="s">
        <v>9565</v>
      </c>
      <c r="F1403" s="85" t="s">
        <v>9564</v>
      </c>
      <c r="G1403" s="84"/>
      <c r="H1403" s="84"/>
      <c r="I1403" s="83"/>
    </row>
    <row r="1404" spans="1:9" s="82" customFormat="1" ht="26.5" customHeight="1">
      <c r="A1404" s="89">
        <v>1397</v>
      </c>
      <c r="B1404" s="87" t="s">
        <v>9562</v>
      </c>
      <c r="C1404" s="88" t="s">
        <v>9563</v>
      </c>
      <c r="D1404" s="87" t="s">
        <v>9562</v>
      </c>
      <c r="E1404" s="86" t="s">
        <v>9561</v>
      </c>
      <c r="F1404" s="85" t="s">
        <v>9560</v>
      </c>
      <c r="G1404" s="84"/>
      <c r="H1404" s="84"/>
      <c r="I1404" s="83"/>
    </row>
    <row r="1405" spans="1:9" s="82" customFormat="1" ht="26.5" customHeight="1">
      <c r="A1405" s="89">
        <v>1398</v>
      </c>
      <c r="B1405" s="87" t="s">
        <v>9558</v>
      </c>
      <c r="C1405" s="88" t="s">
        <v>9559</v>
      </c>
      <c r="D1405" s="87" t="s">
        <v>9558</v>
      </c>
      <c r="E1405" s="86" t="s">
        <v>9557</v>
      </c>
      <c r="F1405" s="85" t="s">
        <v>9556</v>
      </c>
      <c r="G1405" s="84"/>
      <c r="H1405" s="84"/>
      <c r="I1405" s="83"/>
    </row>
    <row r="1406" spans="1:9" s="82" customFormat="1" ht="26.5" customHeight="1">
      <c r="A1406" s="89">
        <v>1399</v>
      </c>
      <c r="B1406" s="87" t="s">
        <v>9554</v>
      </c>
      <c r="C1406" s="88" t="s">
        <v>9555</v>
      </c>
      <c r="D1406" s="87" t="s">
        <v>9554</v>
      </c>
      <c r="E1406" s="86" t="s">
        <v>9553</v>
      </c>
      <c r="F1406" s="85" t="s">
        <v>9552</v>
      </c>
      <c r="G1406" s="84"/>
      <c r="H1406" s="84"/>
      <c r="I1406" s="83"/>
    </row>
    <row r="1407" spans="1:9" s="82" customFormat="1" ht="26.5" customHeight="1">
      <c r="A1407" s="89">
        <v>1400</v>
      </c>
      <c r="B1407" s="87" t="s">
        <v>9551</v>
      </c>
      <c r="C1407" s="88">
        <v>1861200539</v>
      </c>
      <c r="D1407" s="87" t="s">
        <v>9551</v>
      </c>
      <c r="E1407" s="86" t="s">
        <v>9550</v>
      </c>
      <c r="F1407" s="85" t="s">
        <v>9549</v>
      </c>
      <c r="G1407" s="84"/>
      <c r="H1407" s="84"/>
      <c r="I1407" s="83"/>
    </row>
    <row r="1408" spans="1:9" s="82" customFormat="1" ht="26.5" customHeight="1">
      <c r="A1408" s="89">
        <v>1401</v>
      </c>
      <c r="B1408" s="87" t="s">
        <v>9547</v>
      </c>
      <c r="C1408" s="88" t="s">
        <v>9548</v>
      </c>
      <c r="D1408" s="87" t="s">
        <v>9547</v>
      </c>
      <c r="E1408" s="86" t="s">
        <v>9546</v>
      </c>
      <c r="F1408" s="85" t="s">
        <v>9545</v>
      </c>
      <c r="G1408" s="84"/>
      <c r="H1408" s="84"/>
      <c r="I1408" s="83"/>
    </row>
    <row r="1409" spans="1:9" s="82" customFormat="1" ht="26.5" customHeight="1">
      <c r="A1409" s="89">
        <v>1402</v>
      </c>
      <c r="B1409" s="87" t="s">
        <v>9543</v>
      </c>
      <c r="C1409" s="88" t="s">
        <v>9544</v>
      </c>
      <c r="D1409" s="87" t="s">
        <v>9543</v>
      </c>
      <c r="E1409" s="86" t="s">
        <v>9542</v>
      </c>
      <c r="F1409" s="85" t="s">
        <v>9541</v>
      </c>
      <c r="G1409" s="84"/>
      <c r="H1409" s="84"/>
      <c r="I1409" s="83"/>
    </row>
    <row r="1410" spans="1:9" s="82" customFormat="1" ht="26.5" customHeight="1">
      <c r="A1410" s="89">
        <v>1403</v>
      </c>
      <c r="B1410" s="87" t="s">
        <v>9539</v>
      </c>
      <c r="C1410" s="88" t="s">
        <v>9540</v>
      </c>
      <c r="D1410" s="87" t="s">
        <v>9539</v>
      </c>
      <c r="E1410" s="86" t="s">
        <v>9538</v>
      </c>
      <c r="F1410" s="85" t="s">
        <v>9537</v>
      </c>
      <c r="G1410" s="84"/>
      <c r="H1410" s="84"/>
      <c r="I1410" s="83"/>
    </row>
    <row r="1411" spans="1:9" s="82" customFormat="1" ht="26.5" customHeight="1">
      <c r="A1411" s="89">
        <v>1404</v>
      </c>
      <c r="B1411" s="87" t="s">
        <v>9535</v>
      </c>
      <c r="C1411" s="88" t="s">
        <v>9536</v>
      </c>
      <c r="D1411" s="87" t="s">
        <v>9535</v>
      </c>
      <c r="E1411" s="86" t="s">
        <v>9534</v>
      </c>
      <c r="F1411" s="85" t="s">
        <v>9533</v>
      </c>
      <c r="G1411" s="84"/>
      <c r="H1411" s="84"/>
      <c r="I1411" s="83"/>
    </row>
    <row r="1412" spans="1:9" s="82" customFormat="1" ht="26.5" customHeight="1">
      <c r="A1412" s="89">
        <v>1405</v>
      </c>
      <c r="B1412" s="87" t="s">
        <v>9531</v>
      </c>
      <c r="C1412" s="88" t="s">
        <v>9532</v>
      </c>
      <c r="D1412" s="87" t="s">
        <v>9531</v>
      </c>
      <c r="E1412" s="86" t="s">
        <v>9530</v>
      </c>
      <c r="F1412" s="85" t="s">
        <v>9529</v>
      </c>
      <c r="G1412" s="84"/>
      <c r="H1412" s="84"/>
      <c r="I1412" s="83"/>
    </row>
    <row r="1413" spans="1:9" s="82" customFormat="1" ht="26.5" customHeight="1">
      <c r="A1413" s="89">
        <v>1406</v>
      </c>
      <c r="B1413" s="87" t="s">
        <v>9527</v>
      </c>
      <c r="C1413" s="88" t="s">
        <v>9528</v>
      </c>
      <c r="D1413" s="87" t="s">
        <v>9527</v>
      </c>
      <c r="E1413" s="86" t="s">
        <v>9526</v>
      </c>
      <c r="F1413" s="85" t="s">
        <v>9525</v>
      </c>
      <c r="G1413" s="84"/>
      <c r="H1413" s="84"/>
      <c r="I1413" s="83"/>
    </row>
    <row r="1414" spans="1:9" s="82" customFormat="1" ht="26.5" customHeight="1">
      <c r="A1414" s="89">
        <v>1407</v>
      </c>
      <c r="B1414" s="87" t="s">
        <v>9523</v>
      </c>
      <c r="C1414" s="88" t="s">
        <v>9524</v>
      </c>
      <c r="D1414" s="87" t="s">
        <v>9523</v>
      </c>
      <c r="E1414" s="86" t="s">
        <v>9522</v>
      </c>
      <c r="F1414" s="85" t="s">
        <v>9521</v>
      </c>
      <c r="G1414" s="84"/>
      <c r="H1414" s="84"/>
      <c r="I1414" s="83"/>
    </row>
    <row r="1415" spans="1:9" s="82" customFormat="1" ht="26.5" customHeight="1">
      <c r="A1415" s="89">
        <v>1408</v>
      </c>
      <c r="B1415" s="87" t="s">
        <v>9519</v>
      </c>
      <c r="C1415" s="88" t="s">
        <v>9520</v>
      </c>
      <c r="D1415" s="87" t="s">
        <v>9519</v>
      </c>
      <c r="E1415" s="86" t="s">
        <v>9518</v>
      </c>
      <c r="F1415" s="85" t="s">
        <v>9517</v>
      </c>
      <c r="G1415" s="84"/>
      <c r="H1415" s="84"/>
      <c r="I1415" s="83"/>
    </row>
    <row r="1416" spans="1:9" s="82" customFormat="1" ht="26.5" customHeight="1">
      <c r="A1416" s="89">
        <v>1409</v>
      </c>
      <c r="B1416" s="87" t="s">
        <v>9515</v>
      </c>
      <c r="C1416" s="88" t="s">
        <v>9516</v>
      </c>
      <c r="D1416" s="87" t="s">
        <v>9515</v>
      </c>
      <c r="E1416" s="86" t="s">
        <v>9514</v>
      </c>
      <c r="F1416" s="85" t="s">
        <v>9513</v>
      </c>
      <c r="G1416" s="84"/>
      <c r="H1416" s="84"/>
      <c r="I1416" s="83"/>
    </row>
    <row r="1417" spans="1:9" s="82" customFormat="1" ht="26.5" customHeight="1">
      <c r="A1417" s="89">
        <v>1410</v>
      </c>
      <c r="B1417" s="87" t="s">
        <v>9512</v>
      </c>
      <c r="C1417" s="88">
        <v>1811200473</v>
      </c>
      <c r="D1417" s="87" t="s">
        <v>9512</v>
      </c>
      <c r="E1417" s="86" t="s">
        <v>9511</v>
      </c>
      <c r="F1417" s="85" t="s">
        <v>9510</v>
      </c>
      <c r="G1417" s="84"/>
      <c r="H1417" s="84"/>
      <c r="I1417" s="83"/>
    </row>
    <row r="1418" spans="1:9" s="82" customFormat="1" ht="26.5" customHeight="1">
      <c r="A1418" s="89">
        <v>1411</v>
      </c>
      <c r="B1418" s="87" t="s">
        <v>9509</v>
      </c>
      <c r="C1418" s="88">
        <v>1881200280</v>
      </c>
      <c r="D1418" s="87" t="s">
        <v>9509</v>
      </c>
      <c r="E1418" s="86" t="s">
        <v>9508</v>
      </c>
      <c r="F1418" s="85" t="s">
        <v>9507</v>
      </c>
      <c r="G1418" s="84"/>
      <c r="H1418" s="84"/>
      <c r="I1418" s="83"/>
    </row>
    <row r="1419" spans="1:9" s="82" customFormat="1" ht="26.5" customHeight="1">
      <c r="A1419" s="89">
        <v>1412</v>
      </c>
      <c r="B1419" s="87" t="s">
        <v>9506</v>
      </c>
      <c r="C1419" s="88">
        <v>1831200168</v>
      </c>
      <c r="D1419" s="87" t="s">
        <v>9506</v>
      </c>
      <c r="E1419" s="86" t="s">
        <v>9505</v>
      </c>
      <c r="F1419" s="85">
        <v>10002527249</v>
      </c>
      <c r="G1419" s="84"/>
      <c r="H1419" s="84"/>
      <c r="I1419" s="83"/>
    </row>
    <row r="1420" spans="1:9" s="82" customFormat="1" ht="26.5" customHeight="1">
      <c r="A1420" s="89">
        <v>1413</v>
      </c>
      <c r="B1420" s="87" t="s">
        <v>9504</v>
      </c>
      <c r="C1420" s="88">
        <v>2930800231</v>
      </c>
      <c r="D1420" s="87" t="s">
        <v>9504</v>
      </c>
      <c r="E1420" s="86" t="s">
        <v>9503</v>
      </c>
      <c r="F1420" s="85">
        <v>230000122071</v>
      </c>
      <c r="G1420" s="84"/>
      <c r="H1420" s="84"/>
      <c r="I1420" s="83"/>
    </row>
    <row r="1421" spans="1:9" s="82" customFormat="1" ht="26.5" customHeight="1">
      <c r="A1421" s="89">
        <v>1414</v>
      </c>
      <c r="B1421" s="87" t="s">
        <v>9502</v>
      </c>
      <c r="C1421" s="88">
        <v>1901900062</v>
      </c>
      <c r="D1421" s="87" t="s">
        <v>9502</v>
      </c>
      <c r="E1421" s="86" t="s">
        <v>2996</v>
      </c>
      <c r="F1421" s="85">
        <v>390000049819</v>
      </c>
      <c r="G1421" s="84"/>
      <c r="H1421" s="84"/>
      <c r="I1421" s="83"/>
    </row>
    <row r="1422" spans="1:9" s="82" customFormat="1" ht="26.5" customHeight="1">
      <c r="A1422" s="89">
        <v>1415</v>
      </c>
      <c r="B1422" s="87" t="s">
        <v>9501</v>
      </c>
      <c r="C1422" s="88">
        <v>1921400049</v>
      </c>
      <c r="D1422" s="87" t="s">
        <v>9501</v>
      </c>
      <c r="E1422" s="86" t="s">
        <v>9500</v>
      </c>
      <c r="F1422" s="85">
        <v>10006649497</v>
      </c>
      <c r="G1422" s="84"/>
      <c r="H1422" s="84"/>
      <c r="I1422" s="83"/>
    </row>
    <row r="1423" spans="1:9" s="82" customFormat="1" ht="26.5" customHeight="1">
      <c r="A1423" s="89">
        <v>1416</v>
      </c>
      <c r="B1423" s="87" t="s">
        <v>9499</v>
      </c>
      <c r="C1423" s="88">
        <v>2981100027</v>
      </c>
      <c r="D1423" s="87" t="s">
        <v>9499</v>
      </c>
      <c r="E1423" s="86" t="s">
        <v>9498</v>
      </c>
      <c r="F1423" s="85">
        <v>530000113637</v>
      </c>
      <c r="G1423" s="84"/>
      <c r="H1423" s="84"/>
      <c r="I1423" s="83"/>
    </row>
    <row r="1424" spans="1:9" s="82" customFormat="1" ht="26.5" customHeight="1">
      <c r="A1424" s="89">
        <v>1417</v>
      </c>
      <c r="B1424" s="87" t="s">
        <v>9497</v>
      </c>
      <c r="C1424" s="88">
        <v>2930200247</v>
      </c>
      <c r="D1424" s="87" t="s">
        <v>9497</v>
      </c>
      <c r="E1424" s="86" t="s">
        <v>9496</v>
      </c>
      <c r="F1424" s="85">
        <v>10006720248</v>
      </c>
      <c r="G1424" s="84"/>
      <c r="H1424" s="84"/>
      <c r="I1424" s="83"/>
    </row>
    <row r="1425" spans="1:9" s="82" customFormat="1" ht="26.5" customHeight="1">
      <c r="A1425" s="89">
        <v>1418</v>
      </c>
      <c r="B1425" s="87" t="s">
        <v>9495</v>
      </c>
      <c r="C1425" s="88">
        <v>1951400158</v>
      </c>
      <c r="D1425" s="87" t="s">
        <v>9495</v>
      </c>
      <c r="E1425" s="86" t="s">
        <v>9494</v>
      </c>
      <c r="F1425" s="85">
        <v>190000204564</v>
      </c>
      <c r="G1425" s="84"/>
      <c r="H1425" s="84"/>
      <c r="I1425" s="83"/>
    </row>
    <row r="1426" spans="1:9" s="82" customFormat="1" ht="26.5" customHeight="1">
      <c r="A1426" s="89">
        <v>1419</v>
      </c>
      <c r="B1426" s="87" t="s">
        <v>9493</v>
      </c>
      <c r="C1426" s="88">
        <v>1910800349</v>
      </c>
      <c r="D1426" s="87" t="s">
        <v>9493</v>
      </c>
      <c r="E1426" s="86" t="s">
        <v>9492</v>
      </c>
      <c r="F1426" s="85">
        <v>480000309526</v>
      </c>
      <c r="G1426" s="84"/>
      <c r="H1426" s="84"/>
      <c r="I1426" s="83"/>
    </row>
    <row r="1427" spans="1:9" s="82" customFormat="1" ht="26.5" customHeight="1">
      <c r="A1427" s="89">
        <v>1420</v>
      </c>
      <c r="B1427" s="87" t="s">
        <v>9491</v>
      </c>
      <c r="C1427" s="88">
        <v>1920500145</v>
      </c>
      <c r="D1427" s="87" t="s">
        <v>9491</v>
      </c>
      <c r="E1427" s="86" t="s">
        <v>9490</v>
      </c>
      <c r="F1427" s="85">
        <v>460000124045</v>
      </c>
      <c r="G1427" s="84"/>
      <c r="H1427" s="84"/>
      <c r="I1427" s="83"/>
    </row>
    <row r="1428" spans="1:9" s="82" customFormat="1" ht="26.5" customHeight="1">
      <c r="A1428" s="89">
        <v>1421</v>
      </c>
      <c r="B1428" s="87" t="s">
        <v>9489</v>
      </c>
      <c r="C1428" s="88">
        <v>1961200123</v>
      </c>
      <c r="D1428" s="87" t="s">
        <v>9489</v>
      </c>
      <c r="E1428" s="86" t="s">
        <v>9488</v>
      </c>
      <c r="F1428" s="85">
        <v>260000347681</v>
      </c>
      <c r="G1428" s="84"/>
      <c r="H1428" s="84"/>
      <c r="I1428" s="83"/>
    </row>
    <row r="1429" spans="1:9" s="82" customFormat="1" ht="26.5" customHeight="1">
      <c r="A1429" s="89">
        <v>1422</v>
      </c>
      <c r="B1429" s="87" t="s">
        <v>9487</v>
      </c>
      <c r="C1429" s="88">
        <v>2972100037</v>
      </c>
      <c r="D1429" s="87" t="s">
        <v>9487</v>
      </c>
      <c r="E1429" s="86" t="s">
        <v>9486</v>
      </c>
      <c r="F1429" s="85">
        <v>10006531054</v>
      </c>
      <c r="G1429" s="84"/>
      <c r="H1429" s="84"/>
      <c r="I1429" s="83"/>
    </row>
    <row r="1430" spans="1:9" s="82" customFormat="1" ht="26.5" customHeight="1">
      <c r="A1430" s="89">
        <v>1423</v>
      </c>
      <c r="B1430" s="87" t="s">
        <v>9485</v>
      </c>
      <c r="C1430" s="88">
        <v>1820700277</v>
      </c>
      <c r="D1430" s="87" t="s">
        <v>9485</v>
      </c>
      <c r="E1430" s="86" t="s">
        <v>9484</v>
      </c>
      <c r="F1430" s="85">
        <v>10006701348</v>
      </c>
      <c r="G1430" s="84"/>
      <c r="H1430" s="84"/>
      <c r="I1430" s="83"/>
    </row>
    <row r="1431" spans="1:9" s="82" customFormat="1" ht="26.5" customHeight="1">
      <c r="A1431" s="89">
        <v>1424</v>
      </c>
      <c r="B1431" s="87" t="s">
        <v>9482</v>
      </c>
      <c r="C1431" s="88" t="s">
        <v>9483</v>
      </c>
      <c r="D1431" s="87" t="s">
        <v>9482</v>
      </c>
      <c r="E1431" s="86" t="s">
        <v>9481</v>
      </c>
      <c r="F1431" s="85" t="s">
        <v>9480</v>
      </c>
      <c r="G1431" s="84"/>
      <c r="H1431" s="84"/>
      <c r="I1431" s="83"/>
    </row>
    <row r="1432" spans="1:9" s="82" customFormat="1" ht="26.5" customHeight="1">
      <c r="A1432" s="89">
        <v>1425</v>
      </c>
      <c r="B1432" s="87" t="s">
        <v>9478</v>
      </c>
      <c r="C1432" s="88" t="s">
        <v>9479</v>
      </c>
      <c r="D1432" s="87" t="s">
        <v>9478</v>
      </c>
      <c r="E1432" s="86" t="s">
        <v>9477</v>
      </c>
      <c r="F1432" s="85" t="s">
        <v>9476</v>
      </c>
      <c r="G1432" s="84"/>
      <c r="H1432" s="84"/>
      <c r="I1432" s="83"/>
    </row>
    <row r="1433" spans="1:9" s="82" customFormat="1" ht="26.5" customHeight="1">
      <c r="A1433" s="89">
        <v>1426</v>
      </c>
      <c r="B1433" s="87" t="s">
        <v>9474</v>
      </c>
      <c r="C1433" s="88" t="s">
        <v>9475</v>
      </c>
      <c r="D1433" s="87" t="s">
        <v>9474</v>
      </c>
      <c r="E1433" s="86" t="s">
        <v>9473</v>
      </c>
      <c r="F1433" s="85" t="s">
        <v>9472</v>
      </c>
      <c r="G1433" s="84"/>
      <c r="H1433" s="84"/>
      <c r="I1433" s="83"/>
    </row>
    <row r="1434" spans="1:9" s="82" customFormat="1" ht="26.5" customHeight="1">
      <c r="A1434" s="89">
        <v>1427</v>
      </c>
      <c r="B1434" s="87" t="s">
        <v>9471</v>
      </c>
      <c r="C1434" s="88">
        <v>1930500111</v>
      </c>
      <c r="D1434" s="87" t="s">
        <v>9471</v>
      </c>
      <c r="E1434" s="86" t="s">
        <v>9470</v>
      </c>
      <c r="F1434" s="85">
        <v>10006612771</v>
      </c>
      <c r="G1434" s="84"/>
      <c r="H1434" s="84"/>
      <c r="I1434" s="83"/>
    </row>
    <row r="1435" spans="1:9" s="82" customFormat="1" ht="26.5" customHeight="1">
      <c r="A1435" s="89">
        <v>1428</v>
      </c>
      <c r="B1435" s="87" t="s">
        <v>9469</v>
      </c>
      <c r="C1435" s="88">
        <v>2910300351</v>
      </c>
      <c r="D1435" s="87" t="s">
        <v>9469</v>
      </c>
      <c r="E1435" s="86" t="s">
        <v>9468</v>
      </c>
      <c r="F1435" s="85">
        <v>10006625188</v>
      </c>
      <c r="G1435" s="84"/>
      <c r="H1435" s="84"/>
      <c r="I1435" s="83"/>
    </row>
    <row r="1436" spans="1:9" s="82" customFormat="1" ht="26.5" customHeight="1">
      <c r="A1436" s="89">
        <v>1429</v>
      </c>
      <c r="B1436" s="87" t="s">
        <v>9467</v>
      </c>
      <c r="C1436" s="88">
        <v>1900700292</v>
      </c>
      <c r="D1436" s="87" t="s">
        <v>9467</v>
      </c>
      <c r="E1436" s="86" t="s">
        <v>9466</v>
      </c>
      <c r="F1436" s="85">
        <v>10006625447</v>
      </c>
      <c r="G1436" s="84"/>
      <c r="H1436" s="84"/>
      <c r="I1436" s="83"/>
    </row>
    <row r="1437" spans="1:9" s="82" customFormat="1" ht="26.5" customHeight="1">
      <c r="A1437" s="89">
        <v>1430</v>
      </c>
      <c r="B1437" s="87" t="s">
        <v>9465</v>
      </c>
      <c r="C1437" s="88">
        <v>1871700219</v>
      </c>
      <c r="D1437" s="87" t="s">
        <v>9465</v>
      </c>
      <c r="E1437" s="86" t="s">
        <v>9464</v>
      </c>
      <c r="F1437" s="85">
        <v>10005791672</v>
      </c>
      <c r="G1437" s="84"/>
      <c r="H1437" s="84"/>
      <c r="I1437" s="83"/>
    </row>
    <row r="1438" spans="1:9" s="82" customFormat="1" ht="26.5" customHeight="1">
      <c r="A1438" s="89">
        <v>1431</v>
      </c>
      <c r="B1438" s="87" t="s">
        <v>9463</v>
      </c>
      <c r="C1438" s="88">
        <v>1960700053</v>
      </c>
      <c r="D1438" s="87" t="s">
        <v>9463</v>
      </c>
      <c r="E1438" s="86" t="s">
        <v>9462</v>
      </c>
      <c r="F1438" s="85">
        <v>270000093685</v>
      </c>
      <c r="G1438" s="84"/>
      <c r="H1438" s="84"/>
      <c r="I1438" s="83"/>
    </row>
    <row r="1439" spans="1:9" s="82" customFormat="1" ht="26.5" customHeight="1">
      <c r="A1439" s="89">
        <v>1432</v>
      </c>
      <c r="B1439" s="87" t="s">
        <v>9461</v>
      </c>
      <c r="C1439" s="88">
        <v>1940800178</v>
      </c>
      <c r="D1439" s="87" t="s">
        <v>9461</v>
      </c>
      <c r="E1439" s="86" t="s">
        <v>9460</v>
      </c>
      <c r="F1439" s="85">
        <v>480000309429</v>
      </c>
      <c r="G1439" s="84"/>
      <c r="H1439" s="84"/>
      <c r="I1439" s="83"/>
    </row>
    <row r="1440" spans="1:9" s="82" customFormat="1" ht="26.5" customHeight="1">
      <c r="A1440" s="89">
        <v>1433</v>
      </c>
      <c r="B1440" s="87" t="s">
        <v>9459</v>
      </c>
      <c r="C1440" s="88">
        <v>1960500025</v>
      </c>
      <c r="D1440" s="87" t="s">
        <v>9459</v>
      </c>
      <c r="E1440" s="86" t="s">
        <v>9458</v>
      </c>
      <c r="F1440" s="85">
        <v>480000076572</v>
      </c>
      <c r="G1440" s="84"/>
      <c r="H1440" s="84"/>
      <c r="I1440" s="83"/>
    </row>
    <row r="1441" spans="1:9" s="82" customFormat="1" ht="26.5" customHeight="1">
      <c r="A1441" s="89">
        <v>1434</v>
      </c>
      <c r="B1441" s="87" t="s">
        <v>9457</v>
      </c>
      <c r="C1441" s="88">
        <v>1970500013</v>
      </c>
      <c r="D1441" s="87" t="s">
        <v>9457</v>
      </c>
      <c r="E1441" s="86" t="s">
        <v>9456</v>
      </c>
      <c r="F1441" s="85">
        <v>10006585747</v>
      </c>
      <c r="G1441" s="84"/>
      <c r="H1441" s="84"/>
      <c r="I1441" s="83"/>
    </row>
    <row r="1442" spans="1:9" s="82" customFormat="1" ht="26.5" customHeight="1">
      <c r="A1442" s="89">
        <v>1435</v>
      </c>
      <c r="B1442" s="87" t="s">
        <v>9454</v>
      </c>
      <c r="C1442" s="88" t="s">
        <v>9455</v>
      </c>
      <c r="D1442" s="87" t="s">
        <v>9454</v>
      </c>
      <c r="E1442" s="86" t="s">
        <v>9453</v>
      </c>
      <c r="F1442" s="85" t="s">
        <v>9452</v>
      </c>
      <c r="G1442" s="84"/>
      <c r="H1442" s="84"/>
      <c r="I1442" s="83"/>
    </row>
    <row r="1443" spans="1:9" s="82" customFormat="1" ht="26.5" customHeight="1">
      <c r="A1443" s="89">
        <v>1436</v>
      </c>
      <c r="B1443" s="87" t="s">
        <v>9450</v>
      </c>
      <c r="C1443" s="88" t="s">
        <v>9451</v>
      </c>
      <c r="D1443" s="87" t="s">
        <v>9450</v>
      </c>
      <c r="E1443" s="86" t="s">
        <v>9449</v>
      </c>
      <c r="F1443" s="85" t="s">
        <v>9448</v>
      </c>
      <c r="G1443" s="84"/>
      <c r="H1443" s="84"/>
      <c r="I1443" s="83"/>
    </row>
    <row r="1444" spans="1:9" s="82" customFormat="1" ht="26.5" customHeight="1">
      <c r="A1444" s="89">
        <v>1437</v>
      </c>
      <c r="B1444" s="87" t="s">
        <v>9446</v>
      </c>
      <c r="C1444" s="88" t="s">
        <v>9447</v>
      </c>
      <c r="D1444" s="87" t="s">
        <v>9446</v>
      </c>
      <c r="E1444" s="86" t="s">
        <v>9445</v>
      </c>
      <c r="F1444" s="85" t="s">
        <v>9444</v>
      </c>
      <c r="G1444" s="84"/>
      <c r="H1444" s="84"/>
      <c r="I1444" s="83"/>
    </row>
    <row r="1445" spans="1:9" s="82" customFormat="1" ht="26.5" customHeight="1">
      <c r="A1445" s="89">
        <v>1438</v>
      </c>
      <c r="B1445" s="87" t="s">
        <v>9442</v>
      </c>
      <c r="C1445" s="88" t="s">
        <v>9443</v>
      </c>
      <c r="D1445" s="87" t="s">
        <v>9442</v>
      </c>
      <c r="E1445" s="86" t="s">
        <v>9441</v>
      </c>
      <c r="F1445" s="85" t="s">
        <v>9440</v>
      </c>
      <c r="G1445" s="84"/>
      <c r="H1445" s="84"/>
      <c r="I1445" s="83"/>
    </row>
    <row r="1446" spans="1:9" s="82" customFormat="1" ht="26.5" customHeight="1">
      <c r="A1446" s="89">
        <v>1439</v>
      </c>
      <c r="B1446" s="87" t="s">
        <v>9439</v>
      </c>
      <c r="C1446" s="88">
        <v>1922100164</v>
      </c>
      <c r="D1446" s="87" t="s">
        <v>9439</v>
      </c>
      <c r="E1446" s="86" t="s">
        <v>9438</v>
      </c>
      <c r="F1446" s="85">
        <v>480000118674</v>
      </c>
      <c r="G1446" s="84"/>
      <c r="H1446" s="84"/>
      <c r="I1446" s="83"/>
    </row>
    <row r="1447" spans="1:9" s="82" customFormat="1" ht="26.5" customHeight="1">
      <c r="A1447" s="89">
        <v>1440</v>
      </c>
      <c r="B1447" s="87" t="s">
        <v>9437</v>
      </c>
      <c r="C1447" s="88">
        <v>1931200073</v>
      </c>
      <c r="D1447" s="87" t="s">
        <v>9437</v>
      </c>
      <c r="E1447" s="86" t="s">
        <v>9436</v>
      </c>
      <c r="F1447" s="85">
        <v>10003793554</v>
      </c>
      <c r="G1447" s="84"/>
      <c r="H1447" s="84"/>
      <c r="I1447" s="83"/>
    </row>
    <row r="1448" spans="1:9" s="82" customFormat="1" ht="26.5" customHeight="1">
      <c r="A1448" s="89">
        <v>1441</v>
      </c>
      <c r="B1448" s="87" t="s">
        <v>9435</v>
      </c>
      <c r="C1448" s="88">
        <v>1942100247</v>
      </c>
      <c r="D1448" s="87" t="s">
        <v>9435</v>
      </c>
      <c r="E1448" s="86" t="s">
        <v>9434</v>
      </c>
      <c r="F1448" s="85">
        <v>190000200917</v>
      </c>
      <c r="G1448" s="84"/>
      <c r="H1448" s="84"/>
      <c r="I1448" s="83"/>
    </row>
    <row r="1449" spans="1:9" s="82" customFormat="1" ht="26.5" customHeight="1">
      <c r="A1449" s="89">
        <v>1442</v>
      </c>
      <c r="B1449" s="87" t="s">
        <v>9433</v>
      </c>
      <c r="C1449" s="88">
        <v>1921000003</v>
      </c>
      <c r="D1449" s="87" t="s">
        <v>9433</v>
      </c>
      <c r="E1449" s="86" t="s">
        <v>9432</v>
      </c>
      <c r="F1449" s="85">
        <v>480000085512</v>
      </c>
      <c r="G1449" s="84"/>
      <c r="H1449" s="84"/>
      <c r="I1449" s="83"/>
    </row>
    <row r="1450" spans="1:9" s="82" customFormat="1" ht="26.5" customHeight="1">
      <c r="A1450" s="89">
        <v>1443</v>
      </c>
      <c r="B1450" s="87" t="s">
        <v>9431</v>
      </c>
      <c r="C1450" s="88">
        <v>1900500190</v>
      </c>
      <c r="D1450" s="87" t="s">
        <v>9431</v>
      </c>
      <c r="E1450" s="86" t="s">
        <v>9430</v>
      </c>
      <c r="F1450" s="85">
        <v>400000129931</v>
      </c>
      <c r="G1450" s="84"/>
      <c r="H1450" s="84"/>
      <c r="I1450" s="83"/>
    </row>
    <row r="1451" spans="1:9" s="82" customFormat="1" ht="26.5" customHeight="1">
      <c r="A1451" s="89">
        <v>1444</v>
      </c>
      <c r="B1451" s="87" t="s">
        <v>9429</v>
      </c>
      <c r="C1451" s="88">
        <v>1940600051</v>
      </c>
      <c r="D1451" s="87" t="s">
        <v>9429</v>
      </c>
      <c r="E1451" s="86" t="s">
        <v>9428</v>
      </c>
      <c r="F1451" s="85">
        <v>10006531402</v>
      </c>
      <c r="G1451" s="84"/>
      <c r="H1451" s="84"/>
      <c r="I1451" s="83"/>
    </row>
    <row r="1452" spans="1:9" s="82" customFormat="1" ht="26.5" customHeight="1">
      <c r="A1452" s="89">
        <v>1445</v>
      </c>
      <c r="B1452" s="87" t="s">
        <v>9426</v>
      </c>
      <c r="C1452" s="88" t="s">
        <v>9427</v>
      </c>
      <c r="D1452" s="87" t="s">
        <v>9426</v>
      </c>
      <c r="E1452" s="86" t="s">
        <v>9425</v>
      </c>
      <c r="F1452" s="85" t="s">
        <v>9424</v>
      </c>
      <c r="G1452" s="84"/>
      <c r="H1452" s="84"/>
      <c r="I1452" s="83"/>
    </row>
    <row r="1453" spans="1:9" s="82" customFormat="1" ht="26.5" customHeight="1">
      <c r="A1453" s="89">
        <v>1446</v>
      </c>
      <c r="B1453" s="87" t="s">
        <v>9422</v>
      </c>
      <c r="C1453" s="88" t="s">
        <v>9423</v>
      </c>
      <c r="D1453" s="87" t="s">
        <v>9422</v>
      </c>
      <c r="E1453" s="86" t="s">
        <v>9421</v>
      </c>
      <c r="F1453" s="85" t="s">
        <v>9420</v>
      </c>
      <c r="G1453" s="84"/>
      <c r="H1453" s="84"/>
      <c r="I1453" s="83"/>
    </row>
    <row r="1454" spans="1:9" s="82" customFormat="1" ht="26.5" customHeight="1">
      <c r="A1454" s="89">
        <v>1447</v>
      </c>
      <c r="B1454" s="87" t="s">
        <v>9418</v>
      </c>
      <c r="C1454" s="88" t="s">
        <v>9419</v>
      </c>
      <c r="D1454" s="87" t="s">
        <v>9418</v>
      </c>
      <c r="E1454" s="86" t="s">
        <v>9417</v>
      </c>
      <c r="F1454" s="85" t="s">
        <v>9416</v>
      </c>
      <c r="G1454" s="84"/>
      <c r="H1454" s="84"/>
      <c r="I1454" s="83"/>
    </row>
    <row r="1455" spans="1:9" s="82" customFormat="1" ht="26.5" customHeight="1">
      <c r="A1455" s="89">
        <v>1448</v>
      </c>
      <c r="B1455" s="87" t="s">
        <v>9414</v>
      </c>
      <c r="C1455" s="88" t="s">
        <v>9415</v>
      </c>
      <c r="D1455" s="87" t="s">
        <v>9414</v>
      </c>
      <c r="E1455" s="86" t="s">
        <v>9413</v>
      </c>
      <c r="F1455" s="85" t="s">
        <v>9412</v>
      </c>
      <c r="G1455" s="84"/>
      <c r="H1455" s="84"/>
      <c r="I1455" s="83"/>
    </row>
    <row r="1456" spans="1:9" s="82" customFormat="1" ht="26.5" customHeight="1">
      <c r="A1456" s="89">
        <v>1449</v>
      </c>
      <c r="B1456" s="87" t="s">
        <v>9410</v>
      </c>
      <c r="C1456" s="88" t="s">
        <v>9411</v>
      </c>
      <c r="D1456" s="87" t="s">
        <v>9410</v>
      </c>
      <c r="E1456" s="86" t="s">
        <v>9409</v>
      </c>
      <c r="F1456" s="85" t="s">
        <v>9408</v>
      </c>
      <c r="G1456" s="84"/>
      <c r="H1456" s="84"/>
      <c r="I1456" s="83"/>
    </row>
    <row r="1457" spans="1:9" s="82" customFormat="1" ht="26.5" customHeight="1">
      <c r="A1457" s="89">
        <v>1450</v>
      </c>
      <c r="B1457" s="87" t="s">
        <v>9407</v>
      </c>
      <c r="C1457" s="88">
        <v>2910800290</v>
      </c>
      <c r="D1457" s="87" t="s">
        <v>9407</v>
      </c>
      <c r="E1457" s="86" t="s">
        <v>9406</v>
      </c>
      <c r="F1457" s="85" t="s">
        <v>9405</v>
      </c>
      <c r="G1457" s="84"/>
      <c r="H1457" s="84"/>
      <c r="I1457" s="83"/>
    </row>
    <row r="1458" spans="1:9" s="82" customFormat="1" ht="26.5" customHeight="1">
      <c r="A1458" s="89">
        <v>1451</v>
      </c>
      <c r="B1458" s="87" t="s">
        <v>9404</v>
      </c>
      <c r="C1458" s="88">
        <v>2871200003</v>
      </c>
      <c r="D1458" s="87" t="s">
        <v>9404</v>
      </c>
      <c r="E1458" s="86" t="s">
        <v>9403</v>
      </c>
      <c r="F1458" s="85" t="s">
        <v>9402</v>
      </c>
      <c r="G1458" s="84"/>
      <c r="H1458" s="84"/>
      <c r="I1458" s="83"/>
    </row>
    <row r="1459" spans="1:9" s="82" customFormat="1" ht="26.5" customHeight="1">
      <c r="A1459" s="89">
        <v>1452</v>
      </c>
      <c r="B1459" s="87" t="s">
        <v>9400</v>
      </c>
      <c r="C1459" s="88" t="s">
        <v>9401</v>
      </c>
      <c r="D1459" s="87" t="s">
        <v>9400</v>
      </c>
      <c r="E1459" s="86" t="s">
        <v>9399</v>
      </c>
      <c r="F1459" s="85" t="s">
        <v>9398</v>
      </c>
      <c r="G1459" s="84"/>
      <c r="H1459" s="84"/>
      <c r="I1459" s="83"/>
    </row>
    <row r="1460" spans="1:9" s="82" customFormat="1" ht="26.5" customHeight="1">
      <c r="A1460" s="89">
        <v>1453</v>
      </c>
      <c r="B1460" s="87" t="s">
        <v>9397</v>
      </c>
      <c r="C1460" s="88">
        <v>1910700218</v>
      </c>
      <c r="D1460" s="87" t="s">
        <v>9397</v>
      </c>
      <c r="E1460" s="86" t="s">
        <v>9396</v>
      </c>
      <c r="F1460" s="85" t="s">
        <v>9395</v>
      </c>
      <c r="G1460" s="84"/>
      <c r="H1460" s="84"/>
      <c r="I1460" s="83"/>
    </row>
    <row r="1461" spans="1:9" s="82" customFormat="1" ht="26.5" customHeight="1">
      <c r="A1461" s="89">
        <v>1454</v>
      </c>
      <c r="B1461" s="87" t="s">
        <v>9393</v>
      </c>
      <c r="C1461" s="88" t="s">
        <v>9394</v>
      </c>
      <c r="D1461" s="87" t="s">
        <v>9393</v>
      </c>
      <c r="E1461" s="86" t="s">
        <v>9392</v>
      </c>
      <c r="F1461" s="85" t="s">
        <v>9391</v>
      </c>
      <c r="G1461" s="84"/>
      <c r="H1461" s="84"/>
      <c r="I1461" s="83"/>
    </row>
    <row r="1462" spans="1:9" s="82" customFormat="1" ht="26.5" customHeight="1">
      <c r="A1462" s="89">
        <v>1455</v>
      </c>
      <c r="B1462" s="87" t="s">
        <v>9390</v>
      </c>
      <c r="C1462" s="88">
        <v>2951200132</v>
      </c>
      <c r="D1462" s="87" t="s">
        <v>9390</v>
      </c>
      <c r="E1462" s="86" t="s">
        <v>9389</v>
      </c>
      <c r="F1462" s="85">
        <v>240000248046</v>
      </c>
      <c r="G1462" s="84"/>
      <c r="H1462" s="84"/>
      <c r="I1462" s="83"/>
    </row>
    <row r="1463" spans="1:9" s="82" customFormat="1" ht="26.5" customHeight="1">
      <c r="A1463" s="89">
        <v>1456</v>
      </c>
      <c r="B1463" s="87" t="s">
        <v>9388</v>
      </c>
      <c r="C1463" s="88">
        <v>1880100207</v>
      </c>
      <c r="D1463" s="87" t="s">
        <v>9388</v>
      </c>
      <c r="E1463" s="86" t="s">
        <v>9387</v>
      </c>
      <c r="F1463" s="85">
        <v>10006647753</v>
      </c>
      <c r="G1463" s="84"/>
      <c r="H1463" s="84"/>
      <c r="I1463" s="83"/>
    </row>
    <row r="1464" spans="1:9" s="82" customFormat="1" ht="26.5" customHeight="1">
      <c r="A1464" s="89">
        <v>1457</v>
      </c>
      <c r="B1464" s="87" t="s">
        <v>9386</v>
      </c>
      <c r="C1464" s="88">
        <v>2980800162</v>
      </c>
      <c r="D1464" s="87" t="s">
        <v>9386</v>
      </c>
      <c r="E1464" s="86" t="s">
        <v>9385</v>
      </c>
      <c r="F1464" s="85">
        <v>220000297615</v>
      </c>
      <c r="G1464" s="84"/>
      <c r="H1464" s="84"/>
      <c r="I1464" s="83"/>
    </row>
    <row r="1465" spans="1:9" s="82" customFormat="1" ht="26.5" customHeight="1">
      <c r="A1465" s="89">
        <v>1458</v>
      </c>
      <c r="B1465" s="87" t="s">
        <v>9384</v>
      </c>
      <c r="C1465" s="88">
        <v>2911200191</v>
      </c>
      <c r="D1465" s="87" t="s">
        <v>9384</v>
      </c>
      <c r="E1465" s="86" t="s">
        <v>9383</v>
      </c>
      <c r="F1465" s="85">
        <v>60000426388</v>
      </c>
      <c r="G1465" s="84"/>
      <c r="H1465" s="84"/>
      <c r="I1465" s="83"/>
    </row>
    <row r="1466" spans="1:9" s="82" customFormat="1" ht="26.5" customHeight="1">
      <c r="A1466" s="89">
        <v>1459</v>
      </c>
      <c r="B1466" s="87" t="s">
        <v>9381</v>
      </c>
      <c r="C1466" s="88" t="s">
        <v>9382</v>
      </c>
      <c r="D1466" s="87" t="s">
        <v>9381</v>
      </c>
      <c r="E1466" s="86" t="s">
        <v>9380</v>
      </c>
      <c r="F1466" s="85" t="s">
        <v>9379</v>
      </c>
      <c r="G1466" s="84"/>
      <c r="H1466" s="84"/>
      <c r="I1466" s="83"/>
    </row>
    <row r="1467" spans="1:9" s="82" customFormat="1" ht="26.5" customHeight="1">
      <c r="A1467" s="89">
        <v>1460</v>
      </c>
      <c r="B1467" s="87" t="s">
        <v>9377</v>
      </c>
      <c r="C1467" s="88" t="s">
        <v>9378</v>
      </c>
      <c r="D1467" s="87" t="s">
        <v>9377</v>
      </c>
      <c r="E1467" s="86" t="s">
        <v>9376</v>
      </c>
      <c r="F1467" s="85" t="s">
        <v>9375</v>
      </c>
      <c r="G1467" s="84"/>
      <c r="H1467" s="84"/>
      <c r="I1467" s="83"/>
    </row>
    <row r="1468" spans="1:9" s="82" customFormat="1" ht="26.5" customHeight="1">
      <c r="A1468" s="89">
        <v>1461</v>
      </c>
      <c r="B1468" s="87" t="s">
        <v>9374</v>
      </c>
      <c r="C1468" s="88">
        <v>2000800081</v>
      </c>
      <c r="D1468" s="87" t="s">
        <v>9374</v>
      </c>
      <c r="E1468" s="86" t="s">
        <v>9373</v>
      </c>
      <c r="F1468" s="85" t="s">
        <v>9372</v>
      </c>
      <c r="G1468" s="84"/>
      <c r="H1468" s="84"/>
      <c r="I1468" s="83"/>
    </row>
    <row r="1469" spans="1:9" s="82" customFormat="1" ht="26.5" customHeight="1">
      <c r="A1469" s="89">
        <v>1462</v>
      </c>
      <c r="B1469" s="87" t="s">
        <v>9371</v>
      </c>
      <c r="C1469" s="88">
        <v>2941200299</v>
      </c>
      <c r="D1469" s="87" t="s">
        <v>9371</v>
      </c>
      <c r="E1469" s="86" t="s">
        <v>9370</v>
      </c>
      <c r="F1469" s="85" t="s">
        <v>9369</v>
      </c>
      <c r="G1469" s="84"/>
      <c r="H1469" s="84"/>
      <c r="I1469" s="83"/>
    </row>
    <row r="1470" spans="1:9" s="82" customFormat="1" ht="26.5" customHeight="1">
      <c r="A1470" s="89">
        <v>1463</v>
      </c>
      <c r="B1470" s="87" t="s">
        <v>9368</v>
      </c>
      <c r="C1470" s="88">
        <v>1810400164</v>
      </c>
      <c r="D1470" s="87" t="s">
        <v>9368</v>
      </c>
      <c r="E1470" s="86" t="s">
        <v>9367</v>
      </c>
      <c r="F1470" s="85">
        <v>10006410621</v>
      </c>
      <c r="G1470" s="84"/>
      <c r="H1470" s="84"/>
      <c r="I1470" s="83"/>
    </row>
    <row r="1471" spans="1:9" s="82" customFormat="1" ht="26.5" customHeight="1">
      <c r="A1471" s="89">
        <v>1464</v>
      </c>
      <c r="B1471" s="87" t="s">
        <v>9366</v>
      </c>
      <c r="C1471" s="88">
        <v>1942000066</v>
      </c>
      <c r="D1471" s="87" t="s">
        <v>9366</v>
      </c>
      <c r="E1471" s="86" t="s">
        <v>9365</v>
      </c>
      <c r="F1471" s="85">
        <v>10006410826</v>
      </c>
      <c r="G1471" s="84"/>
      <c r="H1471" s="84"/>
      <c r="I1471" s="83"/>
    </row>
    <row r="1472" spans="1:9" s="82" customFormat="1" ht="26.5" customHeight="1">
      <c r="A1472" s="89">
        <v>1465</v>
      </c>
      <c r="B1472" s="87" t="s">
        <v>9364</v>
      </c>
      <c r="C1472" s="88">
        <v>1890200201</v>
      </c>
      <c r="D1472" s="87" t="s">
        <v>9364</v>
      </c>
      <c r="E1472" s="86" t="s">
        <v>9363</v>
      </c>
      <c r="F1472" s="85">
        <v>10006410869</v>
      </c>
      <c r="G1472" s="84"/>
      <c r="H1472" s="84"/>
      <c r="I1472" s="83"/>
    </row>
    <row r="1473" spans="1:9" s="82" customFormat="1" ht="26.5" customHeight="1">
      <c r="A1473" s="89">
        <v>1466</v>
      </c>
      <c r="B1473" s="87" t="s">
        <v>9362</v>
      </c>
      <c r="C1473" s="88">
        <v>1950700119</v>
      </c>
      <c r="D1473" s="87" t="s">
        <v>9362</v>
      </c>
      <c r="E1473" s="86" t="s">
        <v>9361</v>
      </c>
      <c r="F1473" s="85">
        <v>10006410737</v>
      </c>
      <c r="G1473" s="84"/>
      <c r="H1473" s="84"/>
      <c r="I1473" s="83"/>
    </row>
    <row r="1474" spans="1:9" s="82" customFormat="1" ht="26.5" customHeight="1">
      <c r="A1474" s="89">
        <v>1467</v>
      </c>
      <c r="B1474" s="87" t="s">
        <v>9360</v>
      </c>
      <c r="C1474" s="88">
        <v>1921400050</v>
      </c>
      <c r="D1474" s="87" t="s">
        <v>9360</v>
      </c>
      <c r="E1474" s="86" t="s">
        <v>9359</v>
      </c>
      <c r="F1474" s="85">
        <v>10006410974</v>
      </c>
      <c r="G1474" s="84"/>
      <c r="H1474" s="84"/>
      <c r="I1474" s="83"/>
    </row>
    <row r="1475" spans="1:9" s="82" customFormat="1" ht="26.5" customHeight="1">
      <c r="A1475" s="89">
        <v>1468</v>
      </c>
      <c r="B1475" s="87" t="s">
        <v>9358</v>
      </c>
      <c r="C1475" s="88">
        <v>1950800086</v>
      </c>
      <c r="D1475" s="87" t="s">
        <v>9358</v>
      </c>
      <c r="E1475" s="86" t="s">
        <v>9357</v>
      </c>
      <c r="F1475" s="85">
        <v>10006410947</v>
      </c>
      <c r="G1475" s="84"/>
      <c r="H1475" s="84"/>
      <c r="I1475" s="83"/>
    </row>
    <row r="1476" spans="1:9" s="82" customFormat="1" ht="26.5" customHeight="1">
      <c r="A1476" s="89">
        <v>1469</v>
      </c>
      <c r="B1476" s="87" t="s">
        <v>9356</v>
      </c>
      <c r="C1476" s="88">
        <v>1880300470</v>
      </c>
      <c r="D1476" s="87" t="s">
        <v>9356</v>
      </c>
      <c r="E1476" s="86" t="s">
        <v>9355</v>
      </c>
      <c r="F1476" s="85">
        <v>10006410672</v>
      </c>
      <c r="G1476" s="84"/>
      <c r="H1476" s="84"/>
      <c r="I1476" s="83"/>
    </row>
    <row r="1477" spans="1:9" s="82" customFormat="1" ht="26.5" customHeight="1">
      <c r="A1477" s="89">
        <v>1470</v>
      </c>
      <c r="B1477" s="87" t="s">
        <v>9354</v>
      </c>
      <c r="C1477" s="88">
        <v>1840300024</v>
      </c>
      <c r="D1477" s="87" t="s">
        <v>9354</v>
      </c>
      <c r="E1477" s="86" t="s">
        <v>9353</v>
      </c>
      <c r="F1477" s="85">
        <v>330000151297</v>
      </c>
      <c r="G1477" s="84"/>
      <c r="H1477" s="84"/>
      <c r="I1477" s="83"/>
    </row>
    <row r="1478" spans="1:9" s="82" customFormat="1" ht="26.5" customHeight="1">
      <c r="A1478" s="89">
        <v>1471</v>
      </c>
      <c r="B1478" s="87" t="s">
        <v>9352</v>
      </c>
      <c r="C1478" s="88">
        <v>1971200025</v>
      </c>
      <c r="D1478" s="87" t="s">
        <v>9352</v>
      </c>
      <c r="E1478" s="86" t="s">
        <v>9351</v>
      </c>
      <c r="F1478" s="85">
        <v>10006411075</v>
      </c>
      <c r="G1478" s="84"/>
      <c r="H1478" s="84"/>
      <c r="I1478" s="83"/>
    </row>
    <row r="1479" spans="1:9" s="82" customFormat="1" ht="26.5" customHeight="1">
      <c r="A1479" s="89">
        <v>1472</v>
      </c>
      <c r="B1479" s="87" t="s">
        <v>9349</v>
      </c>
      <c r="C1479" s="88" t="s">
        <v>9350</v>
      </c>
      <c r="D1479" s="87" t="s">
        <v>9349</v>
      </c>
      <c r="E1479" s="86" t="s">
        <v>9348</v>
      </c>
      <c r="F1479" s="85" t="s">
        <v>9347</v>
      </c>
      <c r="G1479" s="84"/>
      <c r="H1479" s="84"/>
      <c r="I1479" s="83"/>
    </row>
    <row r="1480" spans="1:9" s="82" customFormat="1" ht="26.5" customHeight="1">
      <c r="A1480" s="89">
        <v>1473</v>
      </c>
      <c r="B1480" s="87" t="s">
        <v>9345</v>
      </c>
      <c r="C1480" s="88" t="s">
        <v>9346</v>
      </c>
      <c r="D1480" s="87" t="s">
        <v>9345</v>
      </c>
      <c r="E1480" s="86" t="s">
        <v>9344</v>
      </c>
      <c r="F1480" s="85" t="s">
        <v>9343</v>
      </c>
      <c r="G1480" s="84"/>
      <c r="H1480" s="84"/>
      <c r="I1480" s="83"/>
    </row>
    <row r="1481" spans="1:9" s="82" customFormat="1" ht="26.5" customHeight="1">
      <c r="A1481" s="89">
        <v>1474</v>
      </c>
      <c r="B1481" s="87" t="s">
        <v>9341</v>
      </c>
      <c r="C1481" s="88" t="s">
        <v>9342</v>
      </c>
      <c r="D1481" s="87" t="s">
        <v>9341</v>
      </c>
      <c r="E1481" s="86" t="s">
        <v>9340</v>
      </c>
      <c r="F1481" s="85" t="s">
        <v>9339</v>
      </c>
      <c r="G1481" s="84"/>
      <c r="H1481" s="84"/>
      <c r="I1481" s="83"/>
    </row>
    <row r="1482" spans="1:9" s="82" customFormat="1" ht="26.5" customHeight="1">
      <c r="A1482" s="89">
        <v>1475</v>
      </c>
      <c r="B1482" s="87" t="s">
        <v>9337</v>
      </c>
      <c r="C1482" s="88" t="s">
        <v>9338</v>
      </c>
      <c r="D1482" s="87" t="s">
        <v>9337</v>
      </c>
      <c r="E1482" s="86" t="s">
        <v>9336</v>
      </c>
      <c r="F1482" s="85" t="s">
        <v>9335</v>
      </c>
      <c r="G1482" s="84"/>
      <c r="H1482" s="84"/>
      <c r="I1482" s="83"/>
    </row>
    <row r="1483" spans="1:9" s="82" customFormat="1" ht="26.5" customHeight="1">
      <c r="A1483" s="89">
        <v>1476</v>
      </c>
      <c r="B1483" s="87" t="s">
        <v>9333</v>
      </c>
      <c r="C1483" s="88" t="s">
        <v>9334</v>
      </c>
      <c r="D1483" s="87" t="s">
        <v>9333</v>
      </c>
      <c r="E1483" s="86" t="s">
        <v>9332</v>
      </c>
      <c r="F1483" s="85" t="s">
        <v>9331</v>
      </c>
      <c r="G1483" s="84"/>
      <c r="H1483" s="84"/>
      <c r="I1483" s="83"/>
    </row>
    <row r="1484" spans="1:9" s="82" customFormat="1" ht="26.5" customHeight="1">
      <c r="A1484" s="89">
        <v>1477</v>
      </c>
      <c r="B1484" s="87" t="s">
        <v>9329</v>
      </c>
      <c r="C1484" s="88" t="s">
        <v>9330</v>
      </c>
      <c r="D1484" s="87" t="s">
        <v>9329</v>
      </c>
      <c r="E1484" s="86" t="s">
        <v>9328</v>
      </c>
      <c r="F1484" s="85" t="s">
        <v>9327</v>
      </c>
      <c r="G1484" s="84"/>
      <c r="H1484" s="84"/>
      <c r="I1484" s="83"/>
    </row>
    <row r="1485" spans="1:9" s="82" customFormat="1" ht="26.5" customHeight="1">
      <c r="A1485" s="89">
        <v>1478</v>
      </c>
      <c r="B1485" s="87" t="s">
        <v>9325</v>
      </c>
      <c r="C1485" s="88" t="s">
        <v>9326</v>
      </c>
      <c r="D1485" s="87" t="s">
        <v>9325</v>
      </c>
      <c r="E1485" s="86" t="s">
        <v>9324</v>
      </c>
      <c r="F1485" s="85" t="s">
        <v>9323</v>
      </c>
      <c r="G1485" s="84"/>
      <c r="H1485" s="84"/>
      <c r="I1485" s="83"/>
    </row>
    <row r="1486" spans="1:9" s="82" customFormat="1" ht="26.5" customHeight="1">
      <c r="A1486" s="89">
        <v>1479</v>
      </c>
      <c r="B1486" s="87" t="s">
        <v>9322</v>
      </c>
      <c r="C1486" s="88">
        <v>2881200358</v>
      </c>
      <c r="D1486" s="87" t="s">
        <v>9322</v>
      </c>
      <c r="E1486" s="86" t="s">
        <v>9321</v>
      </c>
      <c r="F1486" s="85" t="s">
        <v>9320</v>
      </c>
      <c r="G1486" s="84"/>
      <c r="H1486" s="84"/>
      <c r="I1486" s="83"/>
    </row>
    <row r="1487" spans="1:9" s="82" customFormat="1" ht="26.5" customHeight="1">
      <c r="A1487" s="89">
        <v>1480</v>
      </c>
      <c r="B1487" s="87" t="s">
        <v>9318</v>
      </c>
      <c r="C1487" s="88" t="s">
        <v>9319</v>
      </c>
      <c r="D1487" s="87" t="s">
        <v>9318</v>
      </c>
      <c r="E1487" s="86" t="s">
        <v>9317</v>
      </c>
      <c r="F1487" s="85" t="s">
        <v>9316</v>
      </c>
      <c r="G1487" s="84"/>
      <c r="H1487" s="84"/>
      <c r="I1487" s="83"/>
    </row>
    <row r="1488" spans="1:9" s="82" customFormat="1" ht="26.5" customHeight="1">
      <c r="A1488" s="89">
        <v>1481</v>
      </c>
      <c r="B1488" s="87" t="s">
        <v>9315</v>
      </c>
      <c r="C1488" s="88">
        <v>2891200349</v>
      </c>
      <c r="D1488" s="87" t="s">
        <v>9315</v>
      </c>
      <c r="E1488" s="86" t="s">
        <v>9314</v>
      </c>
      <c r="F1488" s="85" t="s">
        <v>9313</v>
      </c>
      <c r="G1488" s="84"/>
      <c r="H1488" s="84"/>
      <c r="I1488" s="83"/>
    </row>
    <row r="1489" spans="1:9" s="82" customFormat="1" ht="26.5" customHeight="1">
      <c r="A1489" s="89">
        <v>1482</v>
      </c>
      <c r="B1489" s="87" t="s">
        <v>9312</v>
      </c>
      <c r="C1489" s="88">
        <v>1880300439</v>
      </c>
      <c r="D1489" s="87" t="s">
        <v>9312</v>
      </c>
      <c r="E1489" s="86" t="s">
        <v>9311</v>
      </c>
      <c r="F1489" s="85" t="s">
        <v>9310</v>
      </c>
      <c r="G1489" s="84"/>
      <c r="H1489" s="84"/>
      <c r="I1489" s="83"/>
    </row>
    <row r="1490" spans="1:9" s="82" customFormat="1" ht="26.5" customHeight="1">
      <c r="A1490" s="89">
        <v>1483</v>
      </c>
      <c r="B1490" s="87" t="s">
        <v>9309</v>
      </c>
      <c r="C1490" s="88">
        <v>2880700302</v>
      </c>
      <c r="D1490" s="87" t="s">
        <v>9309</v>
      </c>
      <c r="E1490" s="86" t="s">
        <v>9308</v>
      </c>
      <c r="F1490" s="85">
        <v>10004729779</v>
      </c>
      <c r="G1490" s="84"/>
      <c r="H1490" s="84"/>
      <c r="I1490" s="83"/>
    </row>
    <row r="1491" spans="1:9" s="82" customFormat="1" ht="26.5" customHeight="1">
      <c r="A1491" s="89">
        <v>1484</v>
      </c>
      <c r="B1491" s="87" t="s">
        <v>9307</v>
      </c>
      <c r="C1491" s="88">
        <v>2910300254</v>
      </c>
      <c r="D1491" s="87" t="s">
        <v>9307</v>
      </c>
      <c r="E1491" s="86" t="s">
        <v>9306</v>
      </c>
      <c r="F1491" s="85" t="s">
        <v>9305</v>
      </c>
      <c r="G1491" s="84"/>
      <c r="H1491" s="84"/>
      <c r="I1491" s="83"/>
    </row>
    <row r="1492" spans="1:9" s="82" customFormat="1" ht="26.5" customHeight="1">
      <c r="A1492" s="89">
        <v>1485</v>
      </c>
      <c r="B1492" s="87" t="s">
        <v>9304</v>
      </c>
      <c r="C1492" s="88">
        <v>1780300227</v>
      </c>
      <c r="D1492" s="87" t="s">
        <v>9304</v>
      </c>
      <c r="E1492" s="86" t="s">
        <v>9303</v>
      </c>
      <c r="F1492" s="85" t="s">
        <v>9302</v>
      </c>
      <c r="G1492" s="84"/>
      <c r="H1492" s="84"/>
      <c r="I1492" s="83"/>
    </row>
    <row r="1493" spans="1:9" s="82" customFormat="1" ht="26.5" customHeight="1">
      <c r="A1493" s="89">
        <v>1486</v>
      </c>
      <c r="B1493" s="87" t="s">
        <v>9300</v>
      </c>
      <c r="C1493" s="88" t="s">
        <v>9301</v>
      </c>
      <c r="D1493" s="87" t="s">
        <v>9300</v>
      </c>
      <c r="E1493" s="86" t="s">
        <v>9299</v>
      </c>
      <c r="F1493" s="85" t="s">
        <v>9298</v>
      </c>
      <c r="G1493" s="84"/>
      <c r="H1493" s="84"/>
      <c r="I1493" s="83"/>
    </row>
    <row r="1494" spans="1:9" s="82" customFormat="1" ht="26.5" customHeight="1">
      <c r="A1494" s="89">
        <v>1487</v>
      </c>
      <c r="B1494" s="87" t="s">
        <v>9296</v>
      </c>
      <c r="C1494" s="88" t="s">
        <v>9297</v>
      </c>
      <c r="D1494" s="87" t="s">
        <v>9296</v>
      </c>
      <c r="E1494" s="86" t="s">
        <v>9295</v>
      </c>
      <c r="F1494" s="85" t="s">
        <v>9294</v>
      </c>
      <c r="G1494" s="84"/>
      <c r="H1494" s="84"/>
      <c r="I1494" s="83"/>
    </row>
    <row r="1495" spans="1:9" s="82" customFormat="1" ht="26.5" customHeight="1">
      <c r="A1495" s="89">
        <v>1488</v>
      </c>
      <c r="B1495" s="87" t="s">
        <v>9292</v>
      </c>
      <c r="C1495" s="88" t="s">
        <v>9293</v>
      </c>
      <c r="D1495" s="87" t="s">
        <v>9292</v>
      </c>
      <c r="E1495" s="86" t="s">
        <v>9291</v>
      </c>
      <c r="F1495" s="85" t="s">
        <v>9290</v>
      </c>
      <c r="G1495" s="84"/>
      <c r="H1495" s="84"/>
      <c r="I1495" s="83"/>
    </row>
    <row r="1496" spans="1:9" s="82" customFormat="1" ht="26.5" customHeight="1">
      <c r="A1496" s="89">
        <v>1489</v>
      </c>
      <c r="B1496" s="87" t="s">
        <v>9289</v>
      </c>
      <c r="C1496" s="88">
        <v>1842100435</v>
      </c>
      <c r="D1496" s="87" t="s">
        <v>9289</v>
      </c>
      <c r="E1496" s="86" t="s">
        <v>9288</v>
      </c>
      <c r="F1496" s="85" t="s">
        <v>9287</v>
      </c>
      <c r="G1496" s="84"/>
      <c r="H1496" s="84"/>
      <c r="I1496" s="83"/>
    </row>
    <row r="1497" spans="1:9" s="82" customFormat="1" ht="26.5" customHeight="1">
      <c r="A1497" s="89">
        <v>1490</v>
      </c>
      <c r="B1497" s="87" t="s">
        <v>9285</v>
      </c>
      <c r="C1497" s="88" t="s">
        <v>9286</v>
      </c>
      <c r="D1497" s="87" t="s">
        <v>9285</v>
      </c>
      <c r="E1497" s="86" t="s">
        <v>9284</v>
      </c>
      <c r="F1497" s="85" t="s">
        <v>9283</v>
      </c>
      <c r="G1497" s="84"/>
      <c r="H1497" s="84"/>
      <c r="I1497" s="83"/>
    </row>
    <row r="1498" spans="1:9" s="82" customFormat="1" ht="26.5" customHeight="1">
      <c r="A1498" s="89">
        <v>1491</v>
      </c>
      <c r="B1498" s="87" t="s">
        <v>9281</v>
      </c>
      <c r="C1498" s="88" t="s">
        <v>9282</v>
      </c>
      <c r="D1498" s="87" t="s">
        <v>9281</v>
      </c>
      <c r="E1498" s="86" t="s">
        <v>9280</v>
      </c>
      <c r="F1498" s="85" t="s">
        <v>9279</v>
      </c>
      <c r="G1498" s="84"/>
      <c r="H1498" s="84"/>
      <c r="I1498" s="83"/>
    </row>
    <row r="1499" spans="1:9" s="82" customFormat="1" ht="26.5" customHeight="1">
      <c r="A1499" s="89">
        <v>1492</v>
      </c>
      <c r="B1499" s="87" t="s">
        <v>9277</v>
      </c>
      <c r="C1499" s="88" t="s">
        <v>9278</v>
      </c>
      <c r="D1499" s="87" t="s">
        <v>9277</v>
      </c>
      <c r="E1499" s="86" t="s">
        <v>9276</v>
      </c>
      <c r="F1499" s="85" t="s">
        <v>9275</v>
      </c>
      <c r="G1499" s="84"/>
      <c r="H1499" s="84"/>
      <c r="I1499" s="83"/>
    </row>
    <row r="1500" spans="1:9" s="82" customFormat="1" ht="26.5" customHeight="1">
      <c r="A1500" s="89">
        <v>1493</v>
      </c>
      <c r="B1500" s="87" t="s">
        <v>9273</v>
      </c>
      <c r="C1500" s="88" t="s">
        <v>9274</v>
      </c>
      <c r="D1500" s="87" t="s">
        <v>9273</v>
      </c>
      <c r="E1500" s="86" t="s">
        <v>9272</v>
      </c>
      <c r="F1500" s="85" t="s">
        <v>9271</v>
      </c>
      <c r="G1500" s="84"/>
      <c r="H1500" s="84"/>
      <c r="I1500" s="83"/>
    </row>
    <row r="1501" spans="1:9" s="82" customFormat="1" ht="26.5" customHeight="1">
      <c r="A1501" s="89">
        <v>1494</v>
      </c>
      <c r="B1501" s="87" t="s">
        <v>9269</v>
      </c>
      <c r="C1501" s="88" t="s">
        <v>9270</v>
      </c>
      <c r="D1501" s="87" t="s">
        <v>9269</v>
      </c>
      <c r="E1501" s="86" t="s">
        <v>9268</v>
      </c>
      <c r="F1501" s="85" t="s">
        <v>9267</v>
      </c>
      <c r="G1501" s="84"/>
      <c r="H1501" s="84"/>
      <c r="I1501" s="83"/>
    </row>
    <row r="1502" spans="1:9" s="82" customFormat="1" ht="26.5" customHeight="1">
      <c r="A1502" s="89">
        <v>1495</v>
      </c>
      <c r="B1502" s="87" t="s">
        <v>9265</v>
      </c>
      <c r="C1502" s="88" t="s">
        <v>9266</v>
      </c>
      <c r="D1502" s="87" t="s">
        <v>9265</v>
      </c>
      <c r="E1502" s="86" t="s">
        <v>9264</v>
      </c>
      <c r="F1502" s="85" t="s">
        <v>9263</v>
      </c>
      <c r="G1502" s="84"/>
      <c r="H1502" s="84"/>
      <c r="I1502" s="83"/>
    </row>
    <row r="1503" spans="1:9" s="82" customFormat="1" ht="26.5" customHeight="1">
      <c r="A1503" s="89">
        <v>1496</v>
      </c>
      <c r="B1503" s="87" t="s">
        <v>9262</v>
      </c>
      <c r="C1503" s="88">
        <v>2841200193</v>
      </c>
      <c r="D1503" s="87" t="s">
        <v>9262</v>
      </c>
      <c r="E1503" s="86" t="s">
        <v>9261</v>
      </c>
      <c r="F1503" s="85" t="s">
        <v>9260</v>
      </c>
      <c r="G1503" s="84"/>
      <c r="H1503" s="84"/>
      <c r="I1503" s="83"/>
    </row>
    <row r="1504" spans="1:9" s="82" customFormat="1" ht="26.5" customHeight="1">
      <c r="A1504" s="89">
        <v>1497</v>
      </c>
      <c r="B1504" s="87" t="s">
        <v>9259</v>
      </c>
      <c r="C1504" s="88">
        <v>1881200211</v>
      </c>
      <c r="D1504" s="87" t="s">
        <v>9259</v>
      </c>
      <c r="E1504" s="86" t="s">
        <v>9258</v>
      </c>
      <c r="F1504" s="85" t="s">
        <v>9257</v>
      </c>
      <c r="G1504" s="84"/>
      <c r="H1504" s="84"/>
      <c r="I1504" s="83"/>
    </row>
    <row r="1505" spans="1:9" s="82" customFormat="1" ht="26.5" customHeight="1">
      <c r="A1505" s="89">
        <v>1498</v>
      </c>
      <c r="B1505" s="87" t="s">
        <v>9256</v>
      </c>
      <c r="C1505" s="88">
        <v>2940500097</v>
      </c>
      <c r="D1505" s="87" t="s">
        <v>9256</v>
      </c>
      <c r="E1505" s="86" t="s">
        <v>9255</v>
      </c>
      <c r="F1505" s="85" t="s">
        <v>9254</v>
      </c>
      <c r="G1505" s="84"/>
      <c r="H1505" s="84"/>
      <c r="I1505" s="83"/>
    </row>
    <row r="1506" spans="1:9" s="82" customFormat="1" ht="26.5" customHeight="1">
      <c r="A1506" s="89">
        <v>1499</v>
      </c>
      <c r="B1506" s="87" t="s">
        <v>9252</v>
      </c>
      <c r="C1506" s="88" t="s">
        <v>9253</v>
      </c>
      <c r="D1506" s="87" t="s">
        <v>9252</v>
      </c>
      <c r="E1506" s="86" t="s">
        <v>9251</v>
      </c>
      <c r="F1506" s="85" t="s">
        <v>9250</v>
      </c>
      <c r="G1506" s="84"/>
      <c r="H1506" s="84"/>
      <c r="I1506" s="83"/>
    </row>
    <row r="1507" spans="1:9" s="82" customFormat="1" ht="26.5" customHeight="1">
      <c r="A1507" s="89">
        <v>1500</v>
      </c>
      <c r="B1507" s="87" t="s">
        <v>9248</v>
      </c>
      <c r="C1507" s="88" t="s">
        <v>9249</v>
      </c>
      <c r="D1507" s="87" t="s">
        <v>9248</v>
      </c>
      <c r="E1507" s="86" t="s">
        <v>9247</v>
      </c>
      <c r="F1507" s="85" t="s">
        <v>9246</v>
      </c>
      <c r="G1507" s="84"/>
      <c r="H1507" s="84"/>
      <c r="I1507" s="83"/>
    </row>
    <row r="1508" spans="1:9" s="82" customFormat="1" ht="26.5" customHeight="1">
      <c r="A1508" s="89">
        <v>1501</v>
      </c>
      <c r="B1508" s="87" t="s">
        <v>9244</v>
      </c>
      <c r="C1508" s="88" t="s">
        <v>9245</v>
      </c>
      <c r="D1508" s="87" t="s">
        <v>9244</v>
      </c>
      <c r="E1508" s="86" t="s">
        <v>9243</v>
      </c>
      <c r="F1508" s="85" t="s">
        <v>9242</v>
      </c>
      <c r="G1508" s="84"/>
      <c r="H1508" s="84"/>
      <c r="I1508" s="83"/>
    </row>
    <row r="1509" spans="1:9" s="82" customFormat="1" ht="26.5" customHeight="1">
      <c r="A1509" s="89">
        <v>1502</v>
      </c>
      <c r="B1509" s="87" t="s">
        <v>9241</v>
      </c>
      <c r="C1509" s="88">
        <v>2841000103</v>
      </c>
      <c r="D1509" s="87" t="s">
        <v>9241</v>
      </c>
      <c r="E1509" s="86" t="s">
        <v>9240</v>
      </c>
      <c r="F1509" s="85" t="s">
        <v>9239</v>
      </c>
      <c r="G1509" s="84"/>
      <c r="H1509" s="84"/>
      <c r="I1509" s="83"/>
    </row>
    <row r="1510" spans="1:9" s="82" customFormat="1" ht="26.5" customHeight="1">
      <c r="A1510" s="89">
        <v>1503</v>
      </c>
      <c r="B1510" s="87" t="s">
        <v>9237</v>
      </c>
      <c r="C1510" s="88" t="s">
        <v>9238</v>
      </c>
      <c r="D1510" s="87" t="s">
        <v>9237</v>
      </c>
      <c r="E1510" s="86" t="s">
        <v>9236</v>
      </c>
      <c r="F1510" s="85" t="s">
        <v>9235</v>
      </c>
      <c r="G1510" s="84"/>
      <c r="H1510" s="84"/>
      <c r="I1510" s="83"/>
    </row>
    <row r="1511" spans="1:9" s="82" customFormat="1" ht="26.5" customHeight="1">
      <c r="A1511" s="89">
        <v>1504</v>
      </c>
      <c r="B1511" s="87" t="s">
        <v>9234</v>
      </c>
      <c r="C1511" s="88">
        <v>1891800027</v>
      </c>
      <c r="D1511" s="87" t="s">
        <v>9234</v>
      </c>
      <c r="E1511" s="86" t="s">
        <v>9233</v>
      </c>
      <c r="F1511" s="85" t="s">
        <v>9232</v>
      </c>
      <c r="G1511" s="84"/>
      <c r="H1511" s="84"/>
      <c r="I1511" s="83"/>
    </row>
    <row r="1512" spans="1:9" s="82" customFormat="1" ht="26.5" customHeight="1">
      <c r="A1512" s="89">
        <v>1505</v>
      </c>
      <c r="B1512" s="87" t="s">
        <v>9231</v>
      </c>
      <c r="C1512" s="88">
        <v>2910400159</v>
      </c>
      <c r="D1512" s="87" t="s">
        <v>9231</v>
      </c>
      <c r="E1512" s="86" t="s">
        <v>9230</v>
      </c>
      <c r="F1512" s="85" t="s">
        <v>9229</v>
      </c>
      <c r="G1512" s="84"/>
      <c r="H1512" s="84"/>
      <c r="I1512" s="83"/>
    </row>
    <row r="1513" spans="1:9" s="82" customFormat="1" ht="26.5" customHeight="1">
      <c r="A1513" s="89">
        <v>1506</v>
      </c>
      <c r="B1513" s="87" t="s">
        <v>9228</v>
      </c>
      <c r="C1513" s="88">
        <v>1881200332</v>
      </c>
      <c r="D1513" s="87" t="s">
        <v>9228</v>
      </c>
      <c r="E1513" s="86" t="s">
        <v>9227</v>
      </c>
      <c r="F1513" s="85" t="s">
        <v>9226</v>
      </c>
      <c r="G1513" s="84"/>
      <c r="H1513" s="84"/>
      <c r="I1513" s="83"/>
    </row>
    <row r="1514" spans="1:9" s="82" customFormat="1" ht="26.5" customHeight="1">
      <c r="A1514" s="89">
        <v>1507</v>
      </c>
      <c r="B1514" s="87" t="s">
        <v>9224</v>
      </c>
      <c r="C1514" s="88" t="s">
        <v>9225</v>
      </c>
      <c r="D1514" s="87" t="s">
        <v>9224</v>
      </c>
      <c r="E1514" s="86" t="s">
        <v>9223</v>
      </c>
      <c r="F1514" s="85" t="s">
        <v>9222</v>
      </c>
      <c r="G1514" s="84"/>
      <c r="H1514" s="84"/>
      <c r="I1514" s="83"/>
    </row>
    <row r="1515" spans="1:9" s="82" customFormat="1" ht="26.5" customHeight="1">
      <c r="A1515" s="89">
        <v>1508</v>
      </c>
      <c r="B1515" s="87" t="s">
        <v>9220</v>
      </c>
      <c r="C1515" s="88" t="s">
        <v>9221</v>
      </c>
      <c r="D1515" s="87" t="s">
        <v>9220</v>
      </c>
      <c r="E1515" s="86" t="s">
        <v>9219</v>
      </c>
      <c r="F1515" s="85" t="s">
        <v>9218</v>
      </c>
      <c r="G1515" s="84"/>
      <c r="H1515" s="84"/>
      <c r="I1515" s="83"/>
    </row>
    <row r="1516" spans="1:9" s="82" customFormat="1" ht="26.5" customHeight="1">
      <c r="A1516" s="89">
        <v>1509</v>
      </c>
      <c r="B1516" s="87" t="s">
        <v>9216</v>
      </c>
      <c r="C1516" s="88" t="s">
        <v>9217</v>
      </c>
      <c r="D1516" s="87" t="s">
        <v>9216</v>
      </c>
      <c r="E1516" s="86" t="s">
        <v>9215</v>
      </c>
      <c r="F1516" s="85" t="s">
        <v>9214</v>
      </c>
      <c r="G1516" s="84"/>
      <c r="H1516" s="84"/>
      <c r="I1516" s="83"/>
    </row>
    <row r="1517" spans="1:9" s="82" customFormat="1" ht="26.5" customHeight="1">
      <c r="A1517" s="89">
        <v>1510</v>
      </c>
      <c r="B1517" s="87" t="s">
        <v>9212</v>
      </c>
      <c r="C1517" s="88" t="s">
        <v>9213</v>
      </c>
      <c r="D1517" s="87" t="s">
        <v>9212</v>
      </c>
      <c r="E1517" s="86" t="s">
        <v>9211</v>
      </c>
      <c r="F1517" s="85" t="s">
        <v>9210</v>
      </c>
      <c r="G1517" s="84"/>
      <c r="H1517" s="84"/>
      <c r="I1517" s="83"/>
    </row>
    <row r="1518" spans="1:9" s="82" customFormat="1" ht="26.5" customHeight="1">
      <c r="A1518" s="89">
        <v>1511</v>
      </c>
      <c r="B1518" s="87" t="s">
        <v>9208</v>
      </c>
      <c r="C1518" s="88" t="s">
        <v>9209</v>
      </c>
      <c r="D1518" s="87" t="s">
        <v>9208</v>
      </c>
      <c r="E1518" s="86" t="s">
        <v>9207</v>
      </c>
      <c r="F1518" s="85" t="s">
        <v>9206</v>
      </c>
      <c r="G1518" s="84"/>
      <c r="H1518" s="84"/>
      <c r="I1518" s="83"/>
    </row>
    <row r="1519" spans="1:9" s="82" customFormat="1" ht="26.5" customHeight="1">
      <c r="A1519" s="89">
        <v>1512</v>
      </c>
      <c r="B1519" s="87" t="s">
        <v>9204</v>
      </c>
      <c r="C1519" s="88" t="s">
        <v>9205</v>
      </c>
      <c r="D1519" s="87" t="s">
        <v>9204</v>
      </c>
      <c r="E1519" s="86" t="s">
        <v>9203</v>
      </c>
      <c r="F1519" s="85" t="s">
        <v>9202</v>
      </c>
      <c r="G1519" s="84"/>
      <c r="H1519" s="84"/>
      <c r="I1519" s="83"/>
    </row>
    <row r="1520" spans="1:9" s="82" customFormat="1" ht="26.5" customHeight="1">
      <c r="A1520" s="89">
        <v>1513</v>
      </c>
      <c r="B1520" s="87" t="s">
        <v>9201</v>
      </c>
      <c r="C1520" s="88">
        <v>2911200263</v>
      </c>
      <c r="D1520" s="87" t="s">
        <v>9201</v>
      </c>
      <c r="E1520" s="86" t="s">
        <v>9200</v>
      </c>
      <c r="F1520" s="85" t="s">
        <v>9199</v>
      </c>
      <c r="G1520" s="84"/>
      <c r="H1520" s="84"/>
      <c r="I1520" s="83"/>
    </row>
    <row r="1521" spans="1:9" s="82" customFormat="1" ht="26.5" customHeight="1">
      <c r="A1521" s="89">
        <v>1514</v>
      </c>
      <c r="B1521" s="87" t="s">
        <v>9197</v>
      </c>
      <c r="C1521" s="88" t="s">
        <v>9198</v>
      </c>
      <c r="D1521" s="87" t="s">
        <v>9197</v>
      </c>
      <c r="E1521" s="86" t="s">
        <v>9196</v>
      </c>
      <c r="F1521" s="85" t="s">
        <v>9195</v>
      </c>
      <c r="G1521" s="84"/>
      <c r="H1521" s="84"/>
      <c r="I1521" s="83"/>
    </row>
    <row r="1522" spans="1:9" s="82" customFormat="1" ht="26.5" customHeight="1">
      <c r="A1522" s="89">
        <v>1515</v>
      </c>
      <c r="B1522" s="87" t="s">
        <v>9193</v>
      </c>
      <c r="C1522" s="88" t="s">
        <v>9194</v>
      </c>
      <c r="D1522" s="87" t="s">
        <v>9193</v>
      </c>
      <c r="E1522" s="86" t="s">
        <v>9192</v>
      </c>
      <c r="F1522" s="85" t="s">
        <v>9191</v>
      </c>
      <c r="G1522" s="84"/>
      <c r="H1522" s="84"/>
      <c r="I1522" s="83"/>
    </row>
    <row r="1523" spans="1:9" s="82" customFormat="1" ht="26.5" customHeight="1">
      <c r="A1523" s="89">
        <v>1516</v>
      </c>
      <c r="B1523" s="87" t="s">
        <v>9190</v>
      </c>
      <c r="C1523" s="88">
        <v>1931000058</v>
      </c>
      <c r="D1523" s="87" t="s">
        <v>9190</v>
      </c>
      <c r="E1523" s="86" t="s">
        <v>9189</v>
      </c>
      <c r="F1523" s="85" t="s">
        <v>9188</v>
      </c>
      <c r="G1523" s="84"/>
      <c r="H1523" s="84"/>
      <c r="I1523" s="83"/>
    </row>
    <row r="1524" spans="1:9" s="82" customFormat="1" ht="26.5" customHeight="1">
      <c r="A1524" s="89">
        <v>1517</v>
      </c>
      <c r="B1524" s="87" t="s">
        <v>9187</v>
      </c>
      <c r="C1524" s="88">
        <v>1960300115</v>
      </c>
      <c r="D1524" s="87" t="s">
        <v>9187</v>
      </c>
      <c r="E1524" s="86" t="s">
        <v>9186</v>
      </c>
      <c r="F1524" s="85" t="s">
        <v>9185</v>
      </c>
      <c r="G1524" s="84"/>
      <c r="H1524" s="84"/>
      <c r="I1524" s="83"/>
    </row>
    <row r="1525" spans="1:9" s="82" customFormat="1" ht="26.5" customHeight="1">
      <c r="A1525" s="89">
        <v>1518</v>
      </c>
      <c r="B1525" s="87" t="s">
        <v>9184</v>
      </c>
      <c r="C1525" s="88">
        <v>2971200062</v>
      </c>
      <c r="D1525" s="87" t="s">
        <v>9184</v>
      </c>
      <c r="E1525" s="86" t="s">
        <v>9183</v>
      </c>
      <c r="F1525" s="85" t="s">
        <v>9182</v>
      </c>
      <c r="G1525" s="84"/>
      <c r="H1525" s="84"/>
      <c r="I1525" s="83"/>
    </row>
    <row r="1526" spans="1:9" s="82" customFormat="1" ht="26.5" customHeight="1">
      <c r="A1526" s="89">
        <v>1519</v>
      </c>
      <c r="B1526" s="87" t="s">
        <v>9181</v>
      </c>
      <c r="C1526" s="88">
        <v>1881200198</v>
      </c>
      <c r="D1526" s="87" t="s">
        <v>9181</v>
      </c>
      <c r="E1526" s="86" t="s">
        <v>9180</v>
      </c>
      <c r="F1526" s="85" t="s">
        <v>9179</v>
      </c>
      <c r="G1526" s="84"/>
      <c r="H1526" s="84"/>
      <c r="I1526" s="83"/>
    </row>
    <row r="1527" spans="1:9" s="82" customFormat="1" ht="26.5" customHeight="1">
      <c r="A1527" s="89">
        <v>1520</v>
      </c>
      <c r="B1527" s="87" t="s">
        <v>9178</v>
      </c>
      <c r="C1527" s="88">
        <v>1900500173</v>
      </c>
      <c r="D1527" s="87" t="s">
        <v>9178</v>
      </c>
      <c r="E1527" s="86" t="s">
        <v>9177</v>
      </c>
      <c r="F1527" s="85">
        <v>480000212182</v>
      </c>
      <c r="G1527" s="84"/>
      <c r="H1527" s="84"/>
      <c r="I1527" s="83"/>
    </row>
    <row r="1528" spans="1:9" s="82" customFormat="1" ht="26.5" customHeight="1">
      <c r="A1528" s="89">
        <v>1521</v>
      </c>
      <c r="B1528" s="87" t="s">
        <v>9176</v>
      </c>
      <c r="C1528" s="88">
        <v>2941200098</v>
      </c>
      <c r="D1528" s="87" t="s">
        <v>9176</v>
      </c>
      <c r="E1528" s="86" t="s">
        <v>9175</v>
      </c>
      <c r="F1528" s="85">
        <v>480000128882</v>
      </c>
      <c r="G1528" s="84"/>
      <c r="H1528" s="84"/>
      <c r="I1528" s="83"/>
    </row>
    <row r="1529" spans="1:9" s="82" customFormat="1" ht="26.5" customHeight="1">
      <c r="A1529" s="89">
        <v>1522</v>
      </c>
      <c r="B1529" s="87" t="s">
        <v>9174</v>
      </c>
      <c r="C1529" s="88">
        <v>2941200125</v>
      </c>
      <c r="D1529" s="87" t="s">
        <v>9174</v>
      </c>
      <c r="E1529" s="86" t="s">
        <v>9173</v>
      </c>
      <c r="F1529" s="85" t="s">
        <v>9172</v>
      </c>
      <c r="G1529" s="84"/>
      <c r="H1529" s="84"/>
      <c r="I1529" s="83"/>
    </row>
    <row r="1530" spans="1:9" s="82" customFormat="1" ht="26.5" customHeight="1">
      <c r="A1530" s="89">
        <v>1523</v>
      </c>
      <c r="B1530" s="87" t="s">
        <v>9171</v>
      </c>
      <c r="C1530" s="88">
        <v>1901200157</v>
      </c>
      <c r="D1530" s="87" t="s">
        <v>9171</v>
      </c>
      <c r="E1530" s="86" t="s">
        <v>9170</v>
      </c>
      <c r="F1530" s="85" t="s">
        <v>9169</v>
      </c>
      <c r="G1530" s="84"/>
      <c r="H1530" s="84"/>
      <c r="I1530" s="83"/>
    </row>
    <row r="1531" spans="1:9" s="82" customFormat="1" ht="26.5" customHeight="1">
      <c r="A1531" s="89">
        <v>1524</v>
      </c>
      <c r="B1531" s="87" t="s">
        <v>9168</v>
      </c>
      <c r="C1531" s="88">
        <v>1910800318</v>
      </c>
      <c r="D1531" s="87" t="s">
        <v>9168</v>
      </c>
      <c r="E1531" s="86" t="s">
        <v>9167</v>
      </c>
      <c r="F1531" s="85" t="s">
        <v>9166</v>
      </c>
      <c r="G1531" s="84"/>
      <c r="H1531" s="84"/>
      <c r="I1531" s="83"/>
    </row>
    <row r="1532" spans="1:9" s="82" customFormat="1" ht="26.5" customHeight="1">
      <c r="A1532" s="89">
        <v>1525</v>
      </c>
      <c r="B1532" s="87" t="s">
        <v>9165</v>
      </c>
      <c r="C1532" s="88">
        <v>1882000122</v>
      </c>
      <c r="D1532" s="87" t="s">
        <v>9165</v>
      </c>
      <c r="E1532" s="86" t="s">
        <v>9164</v>
      </c>
      <c r="F1532" s="85">
        <v>10006440296</v>
      </c>
      <c r="G1532" s="84"/>
      <c r="H1532" s="84"/>
      <c r="I1532" s="83"/>
    </row>
    <row r="1533" spans="1:9" s="82" customFormat="1" ht="26.5" customHeight="1">
      <c r="A1533" s="89">
        <v>1526</v>
      </c>
      <c r="B1533" s="87" t="s">
        <v>9163</v>
      </c>
      <c r="C1533" s="88">
        <v>1790300369</v>
      </c>
      <c r="D1533" s="87" t="s">
        <v>9163</v>
      </c>
      <c r="E1533" s="86" t="s">
        <v>9162</v>
      </c>
      <c r="F1533" s="85" t="s">
        <v>9161</v>
      </c>
      <c r="G1533" s="84"/>
      <c r="H1533" s="84"/>
      <c r="I1533" s="83"/>
    </row>
    <row r="1534" spans="1:9" s="82" customFormat="1" ht="26.5" customHeight="1">
      <c r="A1534" s="89">
        <v>1527</v>
      </c>
      <c r="B1534" s="87" t="s">
        <v>9159</v>
      </c>
      <c r="C1534" s="88" t="s">
        <v>9160</v>
      </c>
      <c r="D1534" s="87" t="s">
        <v>9159</v>
      </c>
      <c r="E1534" s="86" t="s">
        <v>9158</v>
      </c>
      <c r="F1534" s="85" t="s">
        <v>9157</v>
      </c>
      <c r="G1534" s="84"/>
      <c r="H1534" s="84"/>
      <c r="I1534" s="83"/>
    </row>
    <row r="1535" spans="1:9" s="82" customFormat="1" ht="26.5" customHeight="1">
      <c r="A1535" s="89">
        <v>1528</v>
      </c>
      <c r="B1535" s="87" t="s">
        <v>9155</v>
      </c>
      <c r="C1535" s="88" t="s">
        <v>9156</v>
      </c>
      <c r="D1535" s="87" t="s">
        <v>9155</v>
      </c>
      <c r="E1535" s="86" t="s">
        <v>9154</v>
      </c>
      <c r="F1535" s="85" t="s">
        <v>9153</v>
      </c>
      <c r="G1535" s="84"/>
      <c r="H1535" s="84"/>
      <c r="I1535" s="83"/>
    </row>
    <row r="1536" spans="1:9" s="82" customFormat="1" ht="26.5" customHeight="1">
      <c r="A1536" s="89">
        <v>1529</v>
      </c>
      <c r="B1536" s="87" t="s">
        <v>9151</v>
      </c>
      <c r="C1536" s="88" t="s">
        <v>9152</v>
      </c>
      <c r="D1536" s="87" t="s">
        <v>9151</v>
      </c>
      <c r="E1536" s="86" t="s">
        <v>9150</v>
      </c>
      <c r="F1536" s="85" t="s">
        <v>9149</v>
      </c>
      <c r="G1536" s="84"/>
      <c r="H1536" s="84"/>
      <c r="I1536" s="83"/>
    </row>
    <row r="1537" spans="1:9" s="82" customFormat="1" ht="26.5" customHeight="1">
      <c r="A1537" s="89">
        <v>1530</v>
      </c>
      <c r="B1537" s="87" t="s">
        <v>9147</v>
      </c>
      <c r="C1537" s="88" t="s">
        <v>9148</v>
      </c>
      <c r="D1537" s="87" t="s">
        <v>9147</v>
      </c>
      <c r="E1537" s="86" t="s">
        <v>9146</v>
      </c>
      <c r="F1537" s="85" t="s">
        <v>9145</v>
      </c>
      <c r="G1537" s="84"/>
      <c r="H1537" s="84"/>
      <c r="I1537" s="83"/>
    </row>
    <row r="1538" spans="1:9" s="82" customFormat="1" ht="26.5" customHeight="1">
      <c r="A1538" s="89">
        <v>1531</v>
      </c>
      <c r="B1538" s="87" t="s">
        <v>9144</v>
      </c>
      <c r="C1538" s="88">
        <v>1881200051</v>
      </c>
      <c r="D1538" s="87" t="s">
        <v>9144</v>
      </c>
      <c r="E1538" s="86" t="s">
        <v>9143</v>
      </c>
      <c r="F1538" s="85" t="s">
        <v>9142</v>
      </c>
      <c r="G1538" s="84"/>
      <c r="H1538" s="84"/>
      <c r="I1538" s="83"/>
    </row>
    <row r="1539" spans="1:9" s="82" customFormat="1" ht="26.5" customHeight="1">
      <c r="A1539" s="89">
        <v>1532</v>
      </c>
      <c r="B1539" s="87" t="s">
        <v>9140</v>
      </c>
      <c r="C1539" s="88" t="s">
        <v>9141</v>
      </c>
      <c r="D1539" s="87" t="s">
        <v>9140</v>
      </c>
      <c r="E1539" s="86" t="s">
        <v>9139</v>
      </c>
      <c r="F1539" s="85" t="s">
        <v>9138</v>
      </c>
      <c r="G1539" s="84"/>
      <c r="H1539" s="84"/>
      <c r="I1539" s="83"/>
    </row>
    <row r="1540" spans="1:9" s="82" customFormat="1" ht="26.5" customHeight="1">
      <c r="A1540" s="89">
        <v>1533</v>
      </c>
      <c r="B1540" s="87" t="s">
        <v>9136</v>
      </c>
      <c r="C1540" s="88" t="s">
        <v>9137</v>
      </c>
      <c r="D1540" s="87" t="s">
        <v>9136</v>
      </c>
      <c r="E1540" s="86" t="s">
        <v>9135</v>
      </c>
      <c r="F1540" s="85" t="s">
        <v>9134</v>
      </c>
      <c r="G1540" s="84"/>
      <c r="H1540" s="84"/>
      <c r="I1540" s="83"/>
    </row>
    <row r="1541" spans="1:9" s="82" customFormat="1" ht="26.5" customHeight="1">
      <c r="A1541" s="89">
        <v>1534</v>
      </c>
      <c r="B1541" s="87" t="s">
        <v>9133</v>
      </c>
      <c r="C1541" s="88">
        <v>1900300414</v>
      </c>
      <c r="D1541" s="87" t="s">
        <v>9133</v>
      </c>
      <c r="E1541" s="86" t="s">
        <v>9132</v>
      </c>
      <c r="F1541" s="85">
        <v>240000248054</v>
      </c>
      <c r="G1541" s="84"/>
      <c r="H1541" s="84"/>
      <c r="I1541" s="83"/>
    </row>
    <row r="1542" spans="1:9" s="82" customFormat="1" ht="26.5" customHeight="1">
      <c r="A1542" s="89">
        <v>1535</v>
      </c>
      <c r="B1542" s="87" t="s">
        <v>9130</v>
      </c>
      <c r="C1542" s="88" t="s">
        <v>9131</v>
      </c>
      <c r="D1542" s="87" t="s">
        <v>9130</v>
      </c>
      <c r="E1542" s="86" t="s">
        <v>9129</v>
      </c>
      <c r="F1542" s="85" t="s">
        <v>9128</v>
      </c>
      <c r="G1542" s="84"/>
      <c r="H1542" s="84"/>
      <c r="I1542" s="83"/>
    </row>
    <row r="1543" spans="1:9" s="82" customFormat="1" ht="26.5" customHeight="1">
      <c r="A1543" s="89">
        <v>1536</v>
      </c>
      <c r="B1543" s="87" t="s">
        <v>9126</v>
      </c>
      <c r="C1543" s="88" t="s">
        <v>9127</v>
      </c>
      <c r="D1543" s="87" t="s">
        <v>9126</v>
      </c>
      <c r="E1543" s="86" t="s">
        <v>9125</v>
      </c>
      <c r="F1543" s="85" t="s">
        <v>9124</v>
      </c>
      <c r="G1543" s="84"/>
      <c r="H1543" s="84"/>
      <c r="I1543" s="83"/>
    </row>
    <row r="1544" spans="1:9" s="82" customFormat="1" ht="26.5" customHeight="1">
      <c r="A1544" s="89">
        <v>1537</v>
      </c>
      <c r="B1544" s="87" t="s">
        <v>9122</v>
      </c>
      <c r="C1544" s="88" t="s">
        <v>9123</v>
      </c>
      <c r="D1544" s="87" t="s">
        <v>9122</v>
      </c>
      <c r="E1544" s="86" t="s">
        <v>9121</v>
      </c>
      <c r="F1544" s="85" t="s">
        <v>9120</v>
      </c>
      <c r="G1544" s="84"/>
      <c r="H1544" s="84"/>
      <c r="I1544" s="83"/>
    </row>
    <row r="1545" spans="1:9" s="82" customFormat="1" ht="26.5" customHeight="1">
      <c r="A1545" s="89">
        <v>1538</v>
      </c>
      <c r="B1545" s="87" t="s">
        <v>9118</v>
      </c>
      <c r="C1545" s="88" t="s">
        <v>9119</v>
      </c>
      <c r="D1545" s="87" t="s">
        <v>9118</v>
      </c>
      <c r="E1545" s="86" t="s">
        <v>9117</v>
      </c>
      <c r="F1545" s="85" t="s">
        <v>9116</v>
      </c>
      <c r="G1545" s="84"/>
      <c r="H1545" s="84"/>
      <c r="I1545" s="83"/>
    </row>
    <row r="1546" spans="1:9" s="82" customFormat="1" ht="26.5" customHeight="1">
      <c r="A1546" s="89">
        <v>1539</v>
      </c>
      <c r="B1546" s="87" t="s">
        <v>9115</v>
      </c>
      <c r="C1546" s="88">
        <v>2910800194</v>
      </c>
      <c r="D1546" s="87" t="s">
        <v>9115</v>
      </c>
      <c r="E1546" s="86" t="s">
        <v>9114</v>
      </c>
      <c r="F1546" s="85" t="s">
        <v>9113</v>
      </c>
      <c r="G1546" s="84"/>
      <c r="H1546" s="84"/>
      <c r="I1546" s="83"/>
    </row>
    <row r="1547" spans="1:9" s="82" customFormat="1" ht="26.5" customHeight="1">
      <c r="A1547" s="89">
        <v>1540</v>
      </c>
      <c r="B1547" s="87" t="s">
        <v>9111</v>
      </c>
      <c r="C1547" s="88" t="s">
        <v>9112</v>
      </c>
      <c r="D1547" s="87" t="s">
        <v>9111</v>
      </c>
      <c r="E1547" s="86" t="s">
        <v>9110</v>
      </c>
      <c r="F1547" s="85" t="s">
        <v>9109</v>
      </c>
      <c r="G1547" s="84"/>
      <c r="H1547" s="84"/>
      <c r="I1547" s="83"/>
    </row>
    <row r="1548" spans="1:9" s="82" customFormat="1" ht="26.5" customHeight="1">
      <c r="A1548" s="89">
        <v>1541</v>
      </c>
      <c r="B1548" s="87" t="s">
        <v>9108</v>
      </c>
      <c r="C1548" s="88">
        <v>1782000109</v>
      </c>
      <c r="D1548" s="87" t="s">
        <v>9108</v>
      </c>
      <c r="E1548" s="86" t="s">
        <v>9107</v>
      </c>
      <c r="F1548" s="85" t="s">
        <v>9106</v>
      </c>
      <c r="G1548" s="84"/>
      <c r="H1548" s="84"/>
      <c r="I1548" s="83"/>
    </row>
    <row r="1549" spans="1:9" s="82" customFormat="1" ht="26.5" customHeight="1">
      <c r="A1549" s="89">
        <v>1542</v>
      </c>
      <c r="B1549" s="87" t="s">
        <v>9104</v>
      </c>
      <c r="C1549" s="88" t="s">
        <v>9105</v>
      </c>
      <c r="D1549" s="87" t="s">
        <v>9104</v>
      </c>
      <c r="E1549" s="86" t="s">
        <v>9103</v>
      </c>
      <c r="F1549" s="85" t="s">
        <v>9102</v>
      </c>
      <c r="G1549" s="84"/>
      <c r="H1549" s="84"/>
      <c r="I1549" s="83"/>
    </row>
    <row r="1550" spans="1:9" s="82" customFormat="1" ht="26.5" customHeight="1">
      <c r="A1550" s="89">
        <v>1543</v>
      </c>
      <c r="B1550" s="87" t="s">
        <v>9100</v>
      </c>
      <c r="C1550" s="88" t="s">
        <v>9101</v>
      </c>
      <c r="D1550" s="87" t="s">
        <v>9100</v>
      </c>
      <c r="E1550" s="86" t="s">
        <v>9099</v>
      </c>
      <c r="F1550" s="85" t="s">
        <v>9098</v>
      </c>
      <c r="G1550" s="84"/>
      <c r="H1550" s="84"/>
      <c r="I1550" s="83"/>
    </row>
    <row r="1551" spans="1:9" s="82" customFormat="1" ht="26.5" customHeight="1">
      <c r="A1551" s="89">
        <v>1544</v>
      </c>
      <c r="B1551" s="87" t="s">
        <v>3894</v>
      </c>
      <c r="C1551" s="88" t="s">
        <v>9097</v>
      </c>
      <c r="D1551" s="87" t="s">
        <v>3894</v>
      </c>
      <c r="E1551" s="86" t="s">
        <v>9096</v>
      </c>
      <c r="F1551" s="85" t="s">
        <v>9095</v>
      </c>
      <c r="G1551" s="84"/>
      <c r="H1551" s="84"/>
      <c r="I1551" s="83"/>
    </row>
    <row r="1552" spans="1:9" s="82" customFormat="1" ht="26.5" customHeight="1">
      <c r="A1552" s="89">
        <v>1545</v>
      </c>
      <c r="B1552" s="87" t="s">
        <v>9093</v>
      </c>
      <c r="C1552" s="88" t="s">
        <v>9094</v>
      </c>
      <c r="D1552" s="87" t="s">
        <v>9093</v>
      </c>
      <c r="E1552" s="86" t="s">
        <v>9092</v>
      </c>
      <c r="F1552" s="85" t="s">
        <v>9091</v>
      </c>
      <c r="G1552" s="84"/>
      <c r="H1552" s="84"/>
      <c r="I1552" s="83"/>
    </row>
    <row r="1553" spans="1:9" s="82" customFormat="1" ht="26.5" customHeight="1">
      <c r="A1553" s="89">
        <v>1546</v>
      </c>
      <c r="B1553" s="87" t="s">
        <v>9089</v>
      </c>
      <c r="C1553" s="88" t="s">
        <v>9090</v>
      </c>
      <c r="D1553" s="87" t="s">
        <v>9089</v>
      </c>
      <c r="E1553" s="86" t="s">
        <v>9088</v>
      </c>
      <c r="F1553" s="85" t="s">
        <v>9087</v>
      </c>
      <c r="G1553" s="84"/>
      <c r="H1553" s="84"/>
      <c r="I1553" s="83"/>
    </row>
    <row r="1554" spans="1:9" s="82" customFormat="1" ht="26.5" customHeight="1">
      <c r="A1554" s="89">
        <v>1547</v>
      </c>
      <c r="B1554" s="87" t="s">
        <v>9085</v>
      </c>
      <c r="C1554" s="88" t="s">
        <v>9086</v>
      </c>
      <c r="D1554" s="87" t="s">
        <v>9085</v>
      </c>
      <c r="E1554" s="86" t="s">
        <v>9084</v>
      </c>
      <c r="F1554" s="85" t="s">
        <v>9083</v>
      </c>
      <c r="G1554" s="84"/>
      <c r="H1554" s="84"/>
      <c r="I1554" s="83"/>
    </row>
    <row r="1555" spans="1:9" s="82" customFormat="1" ht="26.5" customHeight="1">
      <c r="A1555" s="89">
        <v>1548</v>
      </c>
      <c r="B1555" s="87" t="s">
        <v>9081</v>
      </c>
      <c r="C1555" s="88" t="s">
        <v>9082</v>
      </c>
      <c r="D1555" s="87" t="s">
        <v>9081</v>
      </c>
      <c r="E1555" s="86" t="s">
        <v>9080</v>
      </c>
      <c r="F1555" s="85" t="s">
        <v>9079</v>
      </c>
      <c r="G1555" s="84"/>
      <c r="H1555" s="84"/>
      <c r="I1555" s="83"/>
    </row>
    <row r="1556" spans="1:9" s="82" customFormat="1" ht="26.5" customHeight="1">
      <c r="A1556" s="89">
        <v>1549</v>
      </c>
      <c r="B1556" s="87" t="s">
        <v>9077</v>
      </c>
      <c r="C1556" s="88" t="s">
        <v>9078</v>
      </c>
      <c r="D1556" s="87" t="s">
        <v>9077</v>
      </c>
      <c r="E1556" s="86" t="s">
        <v>9076</v>
      </c>
      <c r="F1556" s="85" t="s">
        <v>9075</v>
      </c>
      <c r="G1556" s="84"/>
      <c r="H1556" s="84"/>
      <c r="I1556" s="83"/>
    </row>
    <row r="1557" spans="1:9" s="82" customFormat="1" ht="26.5" customHeight="1">
      <c r="A1557" s="89">
        <v>1550</v>
      </c>
      <c r="B1557" s="87" t="s">
        <v>9073</v>
      </c>
      <c r="C1557" s="88" t="s">
        <v>9074</v>
      </c>
      <c r="D1557" s="87" t="s">
        <v>9073</v>
      </c>
      <c r="E1557" s="86" t="s">
        <v>9072</v>
      </c>
      <c r="F1557" s="85" t="s">
        <v>9071</v>
      </c>
      <c r="G1557" s="84"/>
      <c r="H1557" s="84"/>
      <c r="I1557" s="83"/>
    </row>
    <row r="1558" spans="1:9" s="82" customFormat="1" ht="26.5" customHeight="1">
      <c r="A1558" s="89">
        <v>1551</v>
      </c>
      <c r="B1558" s="87" t="s">
        <v>9069</v>
      </c>
      <c r="C1558" s="88" t="s">
        <v>9070</v>
      </c>
      <c r="D1558" s="87" t="s">
        <v>9069</v>
      </c>
      <c r="E1558" s="86" t="s">
        <v>9068</v>
      </c>
      <c r="F1558" s="85" t="s">
        <v>9067</v>
      </c>
      <c r="G1558" s="84"/>
      <c r="H1558" s="84"/>
      <c r="I1558" s="83"/>
    </row>
    <row r="1559" spans="1:9" s="82" customFormat="1" ht="26.5" customHeight="1">
      <c r="A1559" s="89">
        <v>1552</v>
      </c>
      <c r="B1559" s="87" t="s">
        <v>9065</v>
      </c>
      <c r="C1559" s="88" t="s">
        <v>9066</v>
      </c>
      <c r="D1559" s="87" t="s">
        <v>9065</v>
      </c>
      <c r="E1559" s="86" t="s">
        <v>9064</v>
      </c>
      <c r="F1559" s="85" t="s">
        <v>9063</v>
      </c>
      <c r="G1559" s="84"/>
      <c r="H1559" s="84"/>
      <c r="I1559" s="83"/>
    </row>
    <row r="1560" spans="1:9" s="82" customFormat="1" ht="26.5" customHeight="1">
      <c r="A1560" s="89">
        <v>1553</v>
      </c>
      <c r="B1560" s="87" t="s">
        <v>9061</v>
      </c>
      <c r="C1560" s="88" t="s">
        <v>9062</v>
      </c>
      <c r="D1560" s="87" t="s">
        <v>9061</v>
      </c>
      <c r="E1560" s="86" t="s">
        <v>9060</v>
      </c>
      <c r="F1560" s="85" t="s">
        <v>9059</v>
      </c>
      <c r="G1560" s="84"/>
      <c r="H1560" s="84"/>
      <c r="I1560" s="83"/>
    </row>
    <row r="1561" spans="1:9" s="82" customFormat="1" ht="26.5" customHeight="1">
      <c r="A1561" s="89">
        <v>1554</v>
      </c>
      <c r="B1561" s="87" t="s">
        <v>9057</v>
      </c>
      <c r="C1561" s="88" t="s">
        <v>9058</v>
      </c>
      <c r="D1561" s="87" t="s">
        <v>9057</v>
      </c>
      <c r="E1561" s="86" t="s">
        <v>9056</v>
      </c>
      <c r="F1561" s="85" t="s">
        <v>9055</v>
      </c>
      <c r="G1561" s="84"/>
      <c r="H1561" s="84"/>
      <c r="I1561" s="83"/>
    </row>
    <row r="1562" spans="1:9" s="82" customFormat="1" ht="26.5" customHeight="1">
      <c r="A1562" s="89">
        <v>1555</v>
      </c>
      <c r="B1562" s="87" t="s">
        <v>9053</v>
      </c>
      <c r="C1562" s="88" t="s">
        <v>9054</v>
      </c>
      <c r="D1562" s="87" t="s">
        <v>9053</v>
      </c>
      <c r="E1562" s="86" t="s">
        <v>9052</v>
      </c>
      <c r="F1562" s="85" t="s">
        <v>9051</v>
      </c>
      <c r="G1562" s="84"/>
      <c r="H1562" s="84"/>
      <c r="I1562" s="83"/>
    </row>
    <row r="1563" spans="1:9" s="82" customFormat="1" ht="26.5" customHeight="1">
      <c r="A1563" s="89">
        <v>1556</v>
      </c>
      <c r="B1563" s="87" t="s">
        <v>9050</v>
      </c>
      <c r="C1563" s="88">
        <v>1901000121</v>
      </c>
      <c r="D1563" s="87" t="s">
        <v>9050</v>
      </c>
      <c r="E1563" s="86" t="s">
        <v>9049</v>
      </c>
      <c r="F1563" s="85" t="s">
        <v>9048</v>
      </c>
      <c r="G1563" s="84"/>
      <c r="H1563" s="84"/>
      <c r="I1563" s="83"/>
    </row>
    <row r="1564" spans="1:9" s="82" customFormat="1" ht="26.5" customHeight="1">
      <c r="A1564" s="89">
        <v>1557</v>
      </c>
      <c r="B1564" s="87" t="s">
        <v>9046</v>
      </c>
      <c r="C1564" s="88" t="s">
        <v>9047</v>
      </c>
      <c r="D1564" s="87" t="s">
        <v>9046</v>
      </c>
      <c r="E1564" s="86" t="s">
        <v>9045</v>
      </c>
      <c r="F1564" s="85" t="s">
        <v>9044</v>
      </c>
      <c r="G1564" s="84"/>
      <c r="H1564" s="84"/>
      <c r="I1564" s="83"/>
    </row>
    <row r="1565" spans="1:9" s="82" customFormat="1" ht="26.5" customHeight="1">
      <c r="A1565" s="89">
        <v>1558</v>
      </c>
      <c r="B1565" s="87" t="s">
        <v>9043</v>
      </c>
      <c r="C1565" s="88">
        <v>1862100299</v>
      </c>
      <c r="D1565" s="87" t="s">
        <v>9043</v>
      </c>
      <c r="E1565" s="86" t="s">
        <v>9042</v>
      </c>
      <c r="F1565" s="85" t="s">
        <v>9041</v>
      </c>
      <c r="G1565" s="84"/>
      <c r="H1565" s="84"/>
      <c r="I1565" s="83"/>
    </row>
    <row r="1566" spans="1:9" s="82" customFormat="1" ht="26.5" customHeight="1">
      <c r="A1566" s="89">
        <v>1559</v>
      </c>
      <c r="B1566" s="87" t="s">
        <v>9039</v>
      </c>
      <c r="C1566" s="88" t="s">
        <v>9040</v>
      </c>
      <c r="D1566" s="87" t="s">
        <v>9039</v>
      </c>
      <c r="E1566" s="86" t="s">
        <v>9038</v>
      </c>
      <c r="F1566" s="85" t="s">
        <v>9037</v>
      </c>
      <c r="G1566" s="84"/>
      <c r="H1566" s="84"/>
      <c r="I1566" s="83"/>
    </row>
    <row r="1567" spans="1:9" s="82" customFormat="1" ht="26.5" customHeight="1">
      <c r="A1567" s="89">
        <v>1560</v>
      </c>
      <c r="B1567" s="87" t="s">
        <v>9035</v>
      </c>
      <c r="C1567" s="88" t="s">
        <v>9036</v>
      </c>
      <c r="D1567" s="87" t="s">
        <v>9035</v>
      </c>
      <c r="E1567" s="86" t="s">
        <v>9034</v>
      </c>
      <c r="F1567" s="85" t="s">
        <v>9033</v>
      </c>
      <c r="G1567" s="84"/>
      <c r="H1567" s="84"/>
      <c r="I1567" s="83"/>
    </row>
    <row r="1568" spans="1:9" s="82" customFormat="1" ht="26.5" customHeight="1">
      <c r="A1568" s="89">
        <v>1561</v>
      </c>
      <c r="B1568" s="87" t="s">
        <v>9032</v>
      </c>
      <c r="C1568" s="88">
        <v>1760800256</v>
      </c>
      <c r="D1568" s="87" t="s">
        <v>9032</v>
      </c>
      <c r="E1568" s="86" t="s">
        <v>9031</v>
      </c>
      <c r="F1568" s="85" t="s">
        <v>9030</v>
      </c>
      <c r="G1568" s="84"/>
      <c r="H1568" s="84"/>
      <c r="I1568" s="83"/>
    </row>
    <row r="1569" spans="1:9" s="82" customFormat="1" ht="26.5" customHeight="1">
      <c r="A1569" s="89">
        <v>1562</v>
      </c>
      <c r="B1569" s="87" t="s">
        <v>9028</v>
      </c>
      <c r="C1569" s="88" t="s">
        <v>9029</v>
      </c>
      <c r="D1569" s="87" t="s">
        <v>9028</v>
      </c>
      <c r="E1569" s="86" t="s">
        <v>9027</v>
      </c>
      <c r="F1569" s="85" t="s">
        <v>9026</v>
      </c>
      <c r="G1569" s="84"/>
      <c r="H1569" s="84"/>
      <c r="I1569" s="83"/>
    </row>
    <row r="1570" spans="1:9" s="82" customFormat="1" ht="26.5" customHeight="1">
      <c r="A1570" s="89">
        <v>1563</v>
      </c>
      <c r="B1570" s="87" t="s">
        <v>9024</v>
      </c>
      <c r="C1570" s="88" t="s">
        <v>9025</v>
      </c>
      <c r="D1570" s="87" t="s">
        <v>9024</v>
      </c>
      <c r="E1570" s="86" t="s">
        <v>9023</v>
      </c>
      <c r="F1570" s="85" t="s">
        <v>9022</v>
      </c>
      <c r="G1570" s="84"/>
      <c r="H1570" s="84"/>
      <c r="I1570" s="83"/>
    </row>
    <row r="1571" spans="1:9" s="82" customFormat="1" ht="26.5" customHeight="1">
      <c r="A1571" s="89">
        <v>1564</v>
      </c>
      <c r="B1571" s="87" t="s">
        <v>9020</v>
      </c>
      <c r="C1571" s="88" t="s">
        <v>9021</v>
      </c>
      <c r="D1571" s="87" t="s">
        <v>9020</v>
      </c>
      <c r="E1571" s="86" t="s">
        <v>9019</v>
      </c>
      <c r="F1571" s="85" t="s">
        <v>9018</v>
      </c>
      <c r="G1571" s="84"/>
      <c r="H1571" s="84"/>
      <c r="I1571" s="83"/>
    </row>
    <row r="1572" spans="1:9" s="82" customFormat="1" ht="26.5" customHeight="1">
      <c r="A1572" s="89">
        <v>1565</v>
      </c>
      <c r="B1572" s="87" t="s">
        <v>9016</v>
      </c>
      <c r="C1572" s="88" t="s">
        <v>9017</v>
      </c>
      <c r="D1572" s="87" t="s">
        <v>9016</v>
      </c>
      <c r="E1572" s="86" t="s">
        <v>9015</v>
      </c>
      <c r="F1572" s="85" t="s">
        <v>9014</v>
      </c>
      <c r="G1572" s="84"/>
      <c r="H1572" s="84"/>
      <c r="I1572" s="83"/>
    </row>
    <row r="1573" spans="1:9" s="82" customFormat="1" ht="26.5" customHeight="1">
      <c r="A1573" s="89">
        <v>1566</v>
      </c>
      <c r="B1573" s="87" t="s">
        <v>9013</v>
      </c>
      <c r="C1573" s="88">
        <v>2891000123</v>
      </c>
      <c r="D1573" s="87" t="s">
        <v>9013</v>
      </c>
      <c r="E1573" s="86" t="s">
        <v>9012</v>
      </c>
      <c r="F1573" s="85" t="s">
        <v>9011</v>
      </c>
      <c r="G1573" s="84"/>
      <c r="H1573" s="84"/>
      <c r="I1573" s="83"/>
    </row>
    <row r="1574" spans="1:9" s="82" customFormat="1" ht="26.5" customHeight="1">
      <c r="A1574" s="89">
        <v>1567</v>
      </c>
      <c r="B1574" s="87" t="s">
        <v>9009</v>
      </c>
      <c r="C1574" s="88" t="s">
        <v>9010</v>
      </c>
      <c r="D1574" s="87" t="s">
        <v>9009</v>
      </c>
      <c r="E1574" s="86" t="s">
        <v>9008</v>
      </c>
      <c r="F1574" s="85" t="s">
        <v>9007</v>
      </c>
      <c r="G1574" s="84"/>
      <c r="H1574" s="84"/>
      <c r="I1574" s="83"/>
    </row>
    <row r="1575" spans="1:9" s="82" customFormat="1" ht="26.5" customHeight="1">
      <c r="A1575" s="89">
        <v>1568</v>
      </c>
      <c r="B1575" s="87" t="s">
        <v>9005</v>
      </c>
      <c r="C1575" s="88" t="s">
        <v>9006</v>
      </c>
      <c r="D1575" s="87" t="s">
        <v>9005</v>
      </c>
      <c r="E1575" s="86" t="s">
        <v>9004</v>
      </c>
      <c r="F1575" s="85" t="s">
        <v>9003</v>
      </c>
      <c r="G1575" s="84"/>
      <c r="H1575" s="84"/>
      <c r="I1575" s="83"/>
    </row>
    <row r="1576" spans="1:9" s="82" customFormat="1" ht="26.5" customHeight="1">
      <c r="A1576" s="89">
        <v>1569</v>
      </c>
      <c r="B1576" s="87" t="s">
        <v>9001</v>
      </c>
      <c r="C1576" s="88" t="s">
        <v>9002</v>
      </c>
      <c r="D1576" s="87" t="s">
        <v>9001</v>
      </c>
      <c r="E1576" s="86" t="s">
        <v>9000</v>
      </c>
      <c r="F1576" s="85" t="s">
        <v>8999</v>
      </c>
      <c r="G1576" s="84"/>
      <c r="H1576" s="84"/>
      <c r="I1576" s="83"/>
    </row>
    <row r="1577" spans="1:9" s="82" customFormat="1" ht="26.5" customHeight="1">
      <c r="A1577" s="89">
        <v>1570</v>
      </c>
      <c r="B1577" s="87" t="s">
        <v>8997</v>
      </c>
      <c r="C1577" s="88" t="s">
        <v>8998</v>
      </c>
      <c r="D1577" s="87" t="s">
        <v>8997</v>
      </c>
      <c r="E1577" s="86" t="s">
        <v>8996</v>
      </c>
      <c r="F1577" s="85" t="s">
        <v>8995</v>
      </c>
      <c r="G1577" s="84"/>
      <c r="H1577" s="84"/>
      <c r="I1577" s="83"/>
    </row>
    <row r="1578" spans="1:9" s="82" customFormat="1" ht="26.5" customHeight="1">
      <c r="A1578" s="89">
        <v>1571</v>
      </c>
      <c r="B1578" s="87" t="s">
        <v>8993</v>
      </c>
      <c r="C1578" s="88" t="s">
        <v>8994</v>
      </c>
      <c r="D1578" s="87" t="s">
        <v>8993</v>
      </c>
      <c r="E1578" s="86" t="s">
        <v>8992</v>
      </c>
      <c r="F1578" s="85" t="s">
        <v>8991</v>
      </c>
      <c r="G1578" s="84"/>
      <c r="H1578" s="84"/>
      <c r="I1578" s="83"/>
    </row>
    <row r="1579" spans="1:9" s="82" customFormat="1" ht="26.5" customHeight="1">
      <c r="A1579" s="89">
        <v>1572</v>
      </c>
      <c r="B1579" s="87" t="s">
        <v>8990</v>
      </c>
      <c r="C1579" s="88">
        <v>1861500137</v>
      </c>
      <c r="D1579" s="87" t="s">
        <v>8990</v>
      </c>
      <c r="E1579" s="86" t="s">
        <v>8989</v>
      </c>
      <c r="F1579" s="85" t="s">
        <v>8988</v>
      </c>
      <c r="G1579" s="84"/>
      <c r="H1579" s="84"/>
      <c r="I1579" s="83"/>
    </row>
    <row r="1580" spans="1:9" s="82" customFormat="1" ht="26.5" customHeight="1">
      <c r="A1580" s="89">
        <v>1573</v>
      </c>
      <c r="B1580" s="87" t="s">
        <v>8986</v>
      </c>
      <c r="C1580" s="88" t="s">
        <v>8987</v>
      </c>
      <c r="D1580" s="87" t="s">
        <v>8986</v>
      </c>
      <c r="E1580" s="86" t="s">
        <v>8985</v>
      </c>
      <c r="F1580" s="85" t="s">
        <v>8984</v>
      </c>
      <c r="G1580" s="84"/>
      <c r="H1580" s="84"/>
      <c r="I1580" s="83"/>
    </row>
    <row r="1581" spans="1:9" s="82" customFormat="1" ht="26.5" customHeight="1">
      <c r="A1581" s="89">
        <v>1574</v>
      </c>
      <c r="B1581" s="87" t="s">
        <v>8982</v>
      </c>
      <c r="C1581" s="88" t="s">
        <v>8983</v>
      </c>
      <c r="D1581" s="87" t="s">
        <v>8982</v>
      </c>
      <c r="E1581" s="86" t="s">
        <v>8981</v>
      </c>
      <c r="F1581" s="85" t="s">
        <v>8980</v>
      </c>
      <c r="G1581" s="84"/>
      <c r="H1581" s="84"/>
      <c r="I1581" s="83"/>
    </row>
    <row r="1582" spans="1:9" s="82" customFormat="1" ht="26.5" customHeight="1">
      <c r="A1582" s="89">
        <v>1575</v>
      </c>
      <c r="B1582" s="87" t="s">
        <v>8979</v>
      </c>
      <c r="C1582" s="88">
        <v>1842100473</v>
      </c>
      <c r="D1582" s="87" t="s">
        <v>8979</v>
      </c>
      <c r="E1582" s="86" t="s">
        <v>8978</v>
      </c>
      <c r="F1582" s="85" t="s">
        <v>8977</v>
      </c>
      <c r="G1582" s="84"/>
      <c r="H1582" s="84"/>
      <c r="I1582" s="83"/>
    </row>
    <row r="1583" spans="1:9" s="82" customFormat="1" ht="26.5" customHeight="1">
      <c r="A1583" s="89">
        <v>1576</v>
      </c>
      <c r="B1583" s="87" t="s">
        <v>8975</v>
      </c>
      <c r="C1583" s="88" t="s">
        <v>8976</v>
      </c>
      <c r="D1583" s="87" t="s">
        <v>8975</v>
      </c>
      <c r="E1583" s="86" t="s">
        <v>8974</v>
      </c>
      <c r="F1583" s="85" t="s">
        <v>8973</v>
      </c>
      <c r="G1583" s="84"/>
      <c r="H1583" s="84"/>
      <c r="I1583" s="83"/>
    </row>
    <row r="1584" spans="1:9" s="82" customFormat="1" ht="26.5" customHeight="1">
      <c r="A1584" s="89">
        <v>1577</v>
      </c>
      <c r="B1584" s="87" t="s">
        <v>8972</v>
      </c>
      <c r="C1584" s="88">
        <v>2920100162</v>
      </c>
      <c r="D1584" s="87" t="s">
        <v>8972</v>
      </c>
      <c r="E1584" s="86" t="s">
        <v>8971</v>
      </c>
      <c r="F1584" s="85" t="s">
        <v>8970</v>
      </c>
      <c r="G1584" s="84"/>
      <c r="H1584" s="84"/>
      <c r="I1584" s="83"/>
    </row>
    <row r="1585" spans="1:9" s="82" customFormat="1" ht="26.5" customHeight="1">
      <c r="A1585" s="89">
        <v>1578</v>
      </c>
      <c r="B1585" s="87" t="s">
        <v>8969</v>
      </c>
      <c r="C1585" s="88">
        <v>2951400183</v>
      </c>
      <c r="D1585" s="87" t="s">
        <v>8969</v>
      </c>
      <c r="E1585" s="86" t="s">
        <v>8968</v>
      </c>
      <c r="F1585" s="85" t="s">
        <v>8967</v>
      </c>
      <c r="G1585" s="84"/>
      <c r="H1585" s="84"/>
      <c r="I1585" s="83"/>
    </row>
    <row r="1586" spans="1:9" s="82" customFormat="1" ht="26.5" customHeight="1">
      <c r="A1586" s="89">
        <v>1579</v>
      </c>
      <c r="B1586" s="87" t="s">
        <v>8965</v>
      </c>
      <c r="C1586" s="88" t="s">
        <v>8966</v>
      </c>
      <c r="D1586" s="87" t="s">
        <v>8965</v>
      </c>
      <c r="E1586" s="86" t="s">
        <v>8964</v>
      </c>
      <c r="F1586" s="85" t="s">
        <v>8963</v>
      </c>
      <c r="G1586" s="84"/>
      <c r="H1586" s="84"/>
      <c r="I1586" s="83"/>
    </row>
    <row r="1587" spans="1:9" s="82" customFormat="1" ht="26.5" customHeight="1">
      <c r="A1587" s="89">
        <v>1580</v>
      </c>
      <c r="B1587" s="87" t="s">
        <v>8961</v>
      </c>
      <c r="C1587" s="88" t="s">
        <v>8962</v>
      </c>
      <c r="D1587" s="87" t="s">
        <v>8961</v>
      </c>
      <c r="E1587" s="86" t="s">
        <v>8960</v>
      </c>
      <c r="F1587" s="85" t="s">
        <v>8959</v>
      </c>
      <c r="G1587" s="84"/>
      <c r="H1587" s="84"/>
      <c r="I1587" s="83"/>
    </row>
    <row r="1588" spans="1:9" s="82" customFormat="1" ht="26.5" customHeight="1">
      <c r="A1588" s="89">
        <v>1581</v>
      </c>
      <c r="B1588" s="87" t="s">
        <v>8957</v>
      </c>
      <c r="C1588" s="88" t="s">
        <v>8958</v>
      </c>
      <c r="D1588" s="87" t="s">
        <v>8957</v>
      </c>
      <c r="E1588" s="86" t="s">
        <v>8956</v>
      </c>
      <c r="F1588" s="85" t="s">
        <v>8955</v>
      </c>
      <c r="G1588" s="84"/>
      <c r="H1588" s="84"/>
      <c r="I1588" s="83"/>
    </row>
    <row r="1589" spans="1:9" s="82" customFormat="1" ht="26.5" customHeight="1">
      <c r="A1589" s="89">
        <v>1582</v>
      </c>
      <c r="B1589" s="87" t="s">
        <v>8953</v>
      </c>
      <c r="C1589" s="88" t="s">
        <v>8954</v>
      </c>
      <c r="D1589" s="87" t="s">
        <v>8953</v>
      </c>
      <c r="E1589" s="86" t="s">
        <v>8952</v>
      </c>
      <c r="F1589" s="85" t="s">
        <v>8951</v>
      </c>
      <c r="G1589" s="84"/>
      <c r="H1589" s="84"/>
      <c r="I1589" s="83"/>
    </row>
    <row r="1590" spans="1:9" s="82" customFormat="1" ht="26.5" customHeight="1">
      <c r="A1590" s="89">
        <v>1583</v>
      </c>
      <c r="B1590" s="87" t="s">
        <v>8949</v>
      </c>
      <c r="C1590" s="88" t="s">
        <v>8950</v>
      </c>
      <c r="D1590" s="87" t="s">
        <v>8949</v>
      </c>
      <c r="E1590" s="86" t="s">
        <v>8948</v>
      </c>
      <c r="F1590" s="85" t="s">
        <v>8947</v>
      </c>
      <c r="G1590" s="84"/>
      <c r="H1590" s="84"/>
      <c r="I1590" s="83"/>
    </row>
    <row r="1591" spans="1:9" s="82" customFormat="1" ht="26.5" customHeight="1">
      <c r="A1591" s="89">
        <v>1584</v>
      </c>
      <c r="B1591" s="87" t="s">
        <v>8945</v>
      </c>
      <c r="C1591" s="88" t="s">
        <v>8946</v>
      </c>
      <c r="D1591" s="87" t="s">
        <v>8945</v>
      </c>
      <c r="E1591" s="86" t="s">
        <v>8944</v>
      </c>
      <c r="F1591" s="85" t="s">
        <v>8943</v>
      </c>
      <c r="G1591" s="84"/>
      <c r="H1591" s="84"/>
      <c r="I1591" s="83"/>
    </row>
    <row r="1592" spans="1:9" s="82" customFormat="1" ht="26.5" customHeight="1">
      <c r="A1592" s="89">
        <v>1585</v>
      </c>
      <c r="B1592" s="87" t="s">
        <v>8941</v>
      </c>
      <c r="C1592" s="88" t="s">
        <v>8942</v>
      </c>
      <c r="D1592" s="87" t="s">
        <v>8941</v>
      </c>
      <c r="E1592" s="86" t="s">
        <v>8940</v>
      </c>
      <c r="F1592" s="85" t="s">
        <v>8939</v>
      </c>
      <c r="G1592" s="84"/>
      <c r="H1592" s="84"/>
      <c r="I1592" s="83"/>
    </row>
    <row r="1593" spans="1:9" s="82" customFormat="1" ht="26.5" customHeight="1">
      <c r="A1593" s="89">
        <v>1586</v>
      </c>
      <c r="B1593" s="87" t="s">
        <v>8938</v>
      </c>
      <c r="C1593" s="88">
        <v>1882100563</v>
      </c>
      <c r="D1593" s="87" t="s">
        <v>8938</v>
      </c>
      <c r="E1593" s="86" t="s">
        <v>8937</v>
      </c>
      <c r="F1593" s="85" t="s">
        <v>8936</v>
      </c>
      <c r="G1593" s="84"/>
      <c r="H1593" s="84"/>
      <c r="I1593" s="83"/>
    </row>
    <row r="1594" spans="1:9" s="82" customFormat="1" ht="26.5" customHeight="1">
      <c r="A1594" s="89">
        <v>1587</v>
      </c>
      <c r="B1594" s="87" t="s">
        <v>8935</v>
      </c>
      <c r="C1594" s="88">
        <v>2891200176</v>
      </c>
      <c r="D1594" s="87" t="s">
        <v>8935</v>
      </c>
      <c r="E1594" s="86" t="s">
        <v>8934</v>
      </c>
      <c r="F1594" s="85" t="s">
        <v>8933</v>
      </c>
      <c r="G1594" s="84"/>
      <c r="H1594" s="84"/>
      <c r="I1594" s="83"/>
    </row>
    <row r="1595" spans="1:9" s="82" customFormat="1" ht="26.5" customHeight="1">
      <c r="A1595" s="89">
        <v>1588</v>
      </c>
      <c r="B1595" s="87" t="s">
        <v>8932</v>
      </c>
      <c r="C1595" s="88">
        <v>2900200291</v>
      </c>
      <c r="D1595" s="87" t="s">
        <v>8932</v>
      </c>
      <c r="E1595" s="86" t="s">
        <v>8931</v>
      </c>
      <c r="F1595" s="85" t="s">
        <v>8930</v>
      </c>
      <c r="G1595" s="84"/>
      <c r="H1595" s="84"/>
      <c r="I1595" s="83"/>
    </row>
    <row r="1596" spans="1:9" s="82" customFormat="1" ht="26.5" customHeight="1">
      <c r="A1596" s="89">
        <v>1589</v>
      </c>
      <c r="B1596" s="87" t="s">
        <v>8928</v>
      </c>
      <c r="C1596" s="88" t="s">
        <v>8929</v>
      </c>
      <c r="D1596" s="87" t="s">
        <v>8928</v>
      </c>
      <c r="E1596" s="86" t="s">
        <v>8927</v>
      </c>
      <c r="F1596" s="85" t="s">
        <v>8926</v>
      </c>
      <c r="G1596" s="84"/>
      <c r="H1596" s="84"/>
      <c r="I1596" s="83"/>
    </row>
    <row r="1597" spans="1:9" s="82" customFormat="1" ht="26.5" customHeight="1">
      <c r="A1597" s="89">
        <v>1590</v>
      </c>
      <c r="B1597" s="87" t="s">
        <v>8925</v>
      </c>
      <c r="C1597" s="88">
        <v>1891200294</v>
      </c>
      <c r="D1597" s="87" t="s">
        <v>8925</v>
      </c>
      <c r="E1597" s="86" t="s">
        <v>8924</v>
      </c>
      <c r="F1597" s="85" t="s">
        <v>8923</v>
      </c>
      <c r="G1597" s="84"/>
      <c r="H1597" s="84"/>
      <c r="I1597" s="83"/>
    </row>
    <row r="1598" spans="1:9" s="82" customFormat="1" ht="26.5" customHeight="1">
      <c r="A1598" s="89">
        <v>1591</v>
      </c>
      <c r="B1598" s="87" t="s">
        <v>8922</v>
      </c>
      <c r="C1598" s="88">
        <v>1801200393</v>
      </c>
      <c r="D1598" s="87" t="s">
        <v>8922</v>
      </c>
      <c r="E1598" s="86" t="s">
        <v>8921</v>
      </c>
      <c r="F1598" s="85" t="s">
        <v>8920</v>
      </c>
      <c r="G1598" s="84"/>
      <c r="H1598" s="84"/>
      <c r="I1598" s="83"/>
    </row>
    <row r="1599" spans="1:9" s="82" customFormat="1" ht="26.5" customHeight="1">
      <c r="A1599" s="89">
        <v>1592</v>
      </c>
      <c r="B1599" s="87" t="s">
        <v>8919</v>
      </c>
      <c r="C1599" s="88">
        <v>2911500034</v>
      </c>
      <c r="D1599" s="87" t="s">
        <v>8919</v>
      </c>
      <c r="E1599" s="86" t="s">
        <v>8918</v>
      </c>
      <c r="F1599" s="85" t="s">
        <v>8917</v>
      </c>
      <c r="G1599" s="84"/>
      <c r="H1599" s="84"/>
      <c r="I1599" s="83"/>
    </row>
    <row r="1600" spans="1:9" s="82" customFormat="1" ht="26.5" customHeight="1">
      <c r="A1600" s="89">
        <v>1593</v>
      </c>
      <c r="B1600" s="87" t="s">
        <v>8916</v>
      </c>
      <c r="C1600" s="88">
        <v>1852100451</v>
      </c>
      <c r="D1600" s="87" t="s">
        <v>8916</v>
      </c>
      <c r="E1600" s="86" t="s">
        <v>8915</v>
      </c>
      <c r="F1600" s="85" t="s">
        <v>8914</v>
      </c>
      <c r="G1600" s="84"/>
      <c r="H1600" s="84"/>
      <c r="I1600" s="83"/>
    </row>
    <row r="1601" spans="1:9" s="82" customFormat="1" ht="26.5" customHeight="1">
      <c r="A1601" s="89">
        <v>1594</v>
      </c>
      <c r="B1601" s="87" t="s">
        <v>8913</v>
      </c>
      <c r="C1601" s="88">
        <v>1920700197</v>
      </c>
      <c r="D1601" s="87" t="s">
        <v>8913</v>
      </c>
      <c r="E1601" s="86" t="s">
        <v>8912</v>
      </c>
      <c r="F1601" s="85">
        <v>10004209783</v>
      </c>
      <c r="G1601" s="84"/>
      <c r="H1601" s="84"/>
      <c r="I1601" s="83"/>
    </row>
    <row r="1602" spans="1:9" s="82" customFormat="1" ht="26.5" customHeight="1">
      <c r="A1602" s="89">
        <v>1595</v>
      </c>
      <c r="B1602" s="87" t="s">
        <v>8911</v>
      </c>
      <c r="C1602" s="88">
        <v>1930800048</v>
      </c>
      <c r="D1602" s="87" t="s">
        <v>8911</v>
      </c>
      <c r="E1602" s="86" t="s">
        <v>8910</v>
      </c>
      <c r="F1602" s="85">
        <v>10006377551</v>
      </c>
      <c r="G1602" s="84"/>
      <c r="H1602" s="84"/>
      <c r="I1602" s="83"/>
    </row>
    <row r="1603" spans="1:9" s="82" customFormat="1" ht="26.5" customHeight="1">
      <c r="A1603" s="89">
        <v>1596</v>
      </c>
      <c r="B1603" s="87" t="s">
        <v>8908</v>
      </c>
      <c r="C1603" s="88" t="s">
        <v>8909</v>
      </c>
      <c r="D1603" s="87" t="s">
        <v>8908</v>
      </c>
      <c r="E1603" s="86" t="s">
        <v>8907</v>
      </c>
      <c r="F1603" s="85" t="s">
        <v>8906</v>
      </c>
      <c r="G1603" s="84"/>
      <c r="H1603" s="84"/>
      <c r="I1603" s="83"/>
    </row>
    <row r="1604" spans="1:9" s="82" customFormat="1" ht="26.5" customHeight="1">
      <c r="A1604" s="89">
        <v>1597</v>
      </c>
      <c r="B1604" s="87" t="s">
        <v>8904</v>
      </c>
      <c r="C1604" s="88" t="s">
        <v>8905</v>
      </c>
      <c r="D1604" s="87" t="s">
        <v>8904</v>
      </c>
      <c r="E1604" s="86" t="s">
        <v>8903</v>
      </c>
      <c r="F1604" s="85" t="s">
        <v>8902</v>
      </c>
      <c r="G1604" s="84"/>
      <c r="H1604" s="84"/>
      <c r="I1604" s="83"/>
    </row>
    <row r="1605" spans="1:9" s="82" customFormat="1" ht="26.5" customHeight="1">
      <c r="A1605" s="89">
        <v>1598</v>
      </c>
      <c r="B1605" s="87" t="s">
        <v>8900</v>
      </c>
      <c r="C1605" s="88" t="s">
        <v>8901</v>
      </c>
      <c r="D1605" s="87" t="s">
        <v>8900</v>
      </c>
      <c r="E1605" s="86" t="s">
        <v>8899</v>
      </c>
      <c r="F1605" s="85" t="s">
        <v>8898</v>
      </c>
      <c r="G1605" s="84"/>
      <c r="H1605" s="84"/>
      <c r="I1605" s="83"/>
    </row>
    <row r="1606" spans="1:9" s="82" customFormat="1" ht="26.5" customHeight="1">
      <c r="A1606" s="89">
        <v>1599</v>
      </c>
      <c r="B1606" s="87" t="s">
        <v>8896</v>
      </c>
      <c r="C1606" s="88" t="s">
        <v>8897</v>
      </c>
      <c r="D1606" s="87" t="s">
        <v>8896</v>
      </c>
      <c r="E1606" s="86" t="s">
        <v>8895</v>
      </c>
      <c r="F1606" s="85" t="s">
        <v>8894</v>
      </c>
      <c r="G1606" s="84"/>
      <c r="H1606" s="84"/>
      <c r="I1606" s="83"/>
    </row>
    <row r="1607" spans="1:9" s="82" customFormat="1" ht="26.5" customHeight="1">
      <c r="A1607" s="89">
        <v>1600</v>
      </c>
      <c r="B1607" s="87" t="s">
        <v>8892</v>
      </c>
      <c r="C1607" s="88" t="s">
        <v>8893</v>
      </c>
      <c r="D1607" s="87" t="s">
        <v>8892</v>
      </c>
      <c r="E1607" s="86" t="s">
        <v>8891</v>
      </c>
      <c r="F1607" s="85" t="s">
        <v>8890</v>
      </c>
      <c r="G1607" s="84"/>
      <c r="H1607" s="84"/>
      <c r="I1607" s="83"/>
    </row>
    <row r="1608" spans="1:9" s="82" customFormat="1" ht="26.5" customHeight="1">
      <c r="A1608" s="89">
        <v>1601</v>
      </c>
      <c r="B1608" s="87" t="s">
        <v>8889</v>
      </c>
      <c r="C1608" s="88">
        <v>1861200356</v>
      </c>
      <c r="D1608" s="87" t="s">
        <v>8889</v>
      </c>
      <c r="E1608" s="86" t="s">
        <v>8888</v>
      </c>
      <c r="F1608" s="85" t="s">
        <v>8887</v>
      </c>
      <c r="G1608" s="84"/>
      <c r="H1608" s="84"/>
      <c r="I1608" s="83"/>
    </row>
    <row r="1609" spans="1:9" s="82" customFormat="1" ht="26.5" customHeight="1">
      <c r="A1609" s="89">
        <v>1602</v>
      </c>
      <c r="B1609" s="87" t="s">
        <v>8885</v>
      </c>
      <c r="C1609" s="88" t="s">
        <v>8886</v>
      </c>
      <c r="D1609" s="87" t="s">
        <v>8885</v>
      </c>
      <c r="E1609" s="86" t="s">
        <v>8884</v>
      </c>
      <c r="F1609" s="85" t="s">
        <v>8883</v>
      </c>
      <c r="G1609" s="84"/>
      <c r="H1609" s="84"/>
      <c r="I1609" s="83"/>
    </row>
    <row r="1610" spans="1:9" s="82" customFormat="1" ht="26.5" customHeight="1">
      <c r="A1610" s="89">
        <v>1603</v>
      </c>
      <c r="B1610" s="87" t="s">
        <v>8881</v>
      </c>
      <c r="C1610" s="88" t="s">
        <v>8882</v>
      </c>
      <c r="D1610" s="87" t="s">
        <v>8881</v>
      </c>
      <c r="E1610" s="86" t="s">
        <v>8880</v>
      </c>
      <c r="F1610" s="85" t="s">
        <v>8879</v>
      </c>
      <c r="G1610" s="84"/>
      <c r="H1610" s="84"/>
      <c r="I1610" s="83"/>
    </row>
    <row r="1611" spans="1:9" s="82" customFormat="1" ht="26.5" customHeight="1">
      <c r="A1611" s="89">
        <v>1604</v>
      </c>
      <c r="B1611" s="87" t="s">
        <v>8877</v>
      </c>
      <c r="C1611" s="88" t="s">
        <v>8878</v>
      </c>
      <c r="D1611" s="87" t="s">
        <v>8877</v>
      </c>
      <c r="E1611" s="86" t="s">
        <v>8876</v>
      </c>
      <c r="F1611" s="85" t="s">
        <v>8875</v>
      </c>
      <c r="G1611" s="84"/>
      <c r="H1611" s="84"/>
      <c r="I1611" s="83"/>
    </row>
    <row r="1612" spans="1:9" s="82" customFormat="1" ht="26.5" customHeight="1">
      <c r="A1612" s="89">
        <v>1605</v>
      </c>
      <c r="B1612" s="87" t="s">
        <v>8873</v>
      </c>
      <c r="C1612" s="88" t="s">
        <v>8874</v>
      </c>
      <c r="D1612" s="87" t="s">
        <v>8873</v>
      </c>
      <c r="E1612" s="86" t="s">
        <v>8872</v>
      </c>
      <c r="F1612" s="85" t="s">
        <v>8871</v>
      </c>
      <c r="G1612" s="84"/>
      <c r="H1612" s="84"/>
      <c r="I1612" s="83"/>
    </row>
    <row r="1613" spans="1:9" s="82" customFormat="1" ht="26.5" customHeight="1">
      <c r="A1613" s="89">
        <v>1606</v>
      </c>
      <c r="B1613" s="87" t="s">
        <v>8869</v>
      </c>
      <c r="C1613" s="88" t="s">
        <v>8870</v>
      </c>
      <c r="D1613" s="87" t="s">
        <v>8869</v>
      </c>
      <c r="E1613" s="86" t="s">
        <v>8868</v>
      </c>
      <c r="F1613" s="85" t="s">
        <v>8867</v>
      </c>
      <c r="G1613" s="84"/>
      <c r="H1613" s="84"/>
      <c r="I1613" s="83"/>
    </row>
    <row r="1614" spans="1:9" s="82" customFormat="1" ht="26.5" customHeight="1">
      <c r="A1614" s="89">
        <v>1607</v>
      </c>
      <c r="B1614" s="87" t="s">
        <v>8866</v>
      </c>
      <c r="C1614" s="88">
        <v>1830300310</v>
      </c>
      <c r="D1614" s="87" t="s">
        <v>8866</v>
      </c>
      <c r="E1614" s="86" t="s">
        <v>8865</v>
      </c>
      <c r="F1614" s="85" t="s">
        <v>8864</v>
      </c>
      <c r="G1614" s="84"/>
      <c r="H1614" s="84"/>
      <c r="I1614" s="83"/>
    </row>
    <row r="1615" spans="1:9" s="82" customFormat="1" ht="26.5" customHeight="1">
      <c r="A1615" s="89">
        <v>1608</v>
      </c>
      <c r="B1615" s="87" t="s">
        <v>8862</v>
      </c>
      <c r="C1615" s="88" t="s">
        <v>8863</v>
      </c>
      <c r="D1615" s="87" t="s">
        <v>8862</v>
      </c>
      <c r="E1615" s="86" t="s">
        <v>8861</v>
      </c>
      <c r="F1615" s="85" t="s">
        <v>8860</v>
      </c>
      <c r="G1615" s="84"/>
      <c r="H1615" s="84"/>
      <c r="I1615" s="83"/>
    </row>
    <row r="1616" spans="1:9" s="82" customFormat="1" ht="26.5" customHeight="1">
      <c r="A1616" s="89">
        <v>1609</v>
      </c>
      <c r="B1616" s="87" t="s">
        <v>8859</v>
      </c>
      <c r="C1616" s="88">
        <v>1880300362</v>
      </c>
      <c r="D1616" s="87" t="s">
        <v>8859</v>
      </c>
      <c r="E1616" s="86" t="s">
        <v>8858</v>
      </c>
      <c r="F1616" s="85" t="s">
        <v>8857</v>
      </c>
      <c r="G1616" s="84"/>
      <c r="H1616" s="84"/>
      <c r="I1616" s="83"/>
    </row>
    <row r="1617" spans="1:9" s="82" customFormat="1" ht="26.5" customHeight="1">
      <c r="A1617" s="89">
        <v>1610</v>
      </c>
      <c r="B1617" s="87" t="s">
        <v>8855</v>
      </c>
      <c r="C1617" s="88" t="s">
        <v>8856</v>
      </c>
      <c r="D1617" s="87" t="s">
        <v>8855</v>
      </c>
      <c r="E1617" s="86" t="s">
        <v>8854</v>
      </c>
      <c r="F1617" s="85" t="s">
        <v>8853</v>
      </c>
      <c r="G1617" s="84"/>
      <c r="H1617" s="84"/>
      <c r="I1617" s="83"/>
    </row>
    <row r="1618" spans="1:9" s="82" customFormat="1" ht="26.5" customHeight="1">
      <c r="A1618" s="89">
        <v>1611</v>
      </c>
      <c r="B1618" s="87" t="s">
        <v>8851</v>
      </c>
      <c r="C1618" s="88" t="s">
        <v>8852</v>
      </c>
      <c r="D1618" s="87" t="s">
        <v>8851</v>
      </c>
      <c r="E1618" s="86" t="s">
        <v>8850</v>
      </c>
      <c r="F1618" s="85" t="s">
        <v>8849</v>
      </c>
      <c r="G1618" s="84"/>
      <c r="H1618" s="84"/>
      <c r="I1618" s="83"/>
    </row>
    <row r="1619" spans="1:9" s="82" customFormat="1" ht="26.5" customHeight="1">
      <c r="A1619" s="89">
        <v>1612</v>
      </c>
      <c r="B1619" s="87" t="s">
        <v>8847</v>
      </c>
      <c r="C1619" s="88" t="s">
        <v>8848</v>
      </c>
      <c r="D1619" s="87" t="s">
        <v>8847</v>
      </c>
      <c r="E1619" s="86" t="s">
        <v>8846</v>
      </c>
      <c r="F1619" s="85" t="s">
        <v>8845</v>
      </c>
      <c r="G1619" s="84"/>
      <c r="H1619" s="84"/>
      <c r="I1619" s="83"/>
    </row>
    <row r="1620" spans="1:9" s="82" customFormat="1" ht="26.5" customHeight="1">
      <c r="A1620" s="89">
        <v>1613</v>
      </c>
      <c r="B1620" s="87" t="s">
        <v>8843</v>
      </c>
      <c r="C1620" s="88" t="s">
        <v>8844</v>
      </c>
      <c r="D1620" s="87" t="s">
        <v>8843</v>
      </c>
      <c r="E1620" s="86" t="s">
        <v>8842</v>
      </c>
      <c r="F1620" s="85" t="s">
        <v>8841</v>
      </c>
      <c r="G1620" s="84"/>
      <c r="H1620" s="84"/>
      <c r="I1620" s="83"/>
    </row>
    <row r="1621" spans="1:9" s="82" customFormat="1" ht="26.5" customHeight="1">
      <c r="A1621" s="89">
        <v>1614</v>
      </c>
      <c r="B1621" s="87" t="s">
        <v>8840</v>
      </c>
      <c r="C1621" s="88">
        <v>1931200182</v>
      </c>
      <c r="D1621" s="87" t="s">
        <v>8840</v>
      </c>
      <c r="E1621" s="86" t="s">
        <v>8839</v>
      </c>
      <c r="F1621" s="85">
        <v>10004424536</v>
      </c>
      <c r="G1621" s="84"/>
      <c r="H1621" s="84"/>
      <c r="I1621" s="83"/>
    </row>
    <row r="1622" spans="1:9" s="82" customFormat="1" ht="26.5" customHeight="1">
      <c r="A1622" s="89">
        <v>1615</v>
      </c>
      <c r="B1622" s="87" t="s">
        <v>8838</v>
      </c>
      <c r="C1622" s="88">
        <v>2930100136</v>
      </c>
      <c r="D1622" s="87" t="s">
        <v>8838</v>
      </c>
      <c r="E1622" s="86" t="s">
        <v>8837</v>
      </c>
      <c r="F1622" s="85">
        <v>240000190676</v>
      </c>
      <c r="G1622" s="84"/>
      <c r="H1622" s="84"/>
      <c r="I1622" s="83"/>
    </row>
    <row r="1623" spans="1:9" s="82" customFormat="1" ht="26.5" customHeight="1">
      <c r="A1623" s="89">
        <v>1616</v>
      </c>
      <c r="B1623" s="87" t="s">
        <v>8835</v>
      </c>
      <c r="C1623" s="88" t="s">
        <v>8836</v>
      </c>
      <c r="D1623" s="87" t="s">
        <v>8835</v>
      </c>
      <c r="E1623" s="86" t="s">
        <v>8834</v>
      </c>
      <c r="F1623" s="85" t="s">
        <v>8833</v>
      </c>
      <c r="G1623" s="84"/>
      <c r="H1623" s="84"/>
      <c r="I1623" s="83"/>
    </row>
    <row r="1624" spans="1:9" s="82" customFormat="1" ht="26.5" customHeight="1">
      <c r="A1624" s="89">
        <v>1617</v>
      </c>
      <c r="B1624" s="87" t="s">
        <v>8832</v>
      </c>
      <c r="C1624" s="88">
        <v>1820200470</v>
      </c>
      <c r="D1624" s="87" t="s">
        <v>8832</v>
      </c>
      <c r="E1624" s="86" t="s">
        <v>8831</v>
      </c>
      <c r="F1624" s="85" t="s">
        <v>8830</v>
      </c>
      <c r="G1624" s="84"/>
      <c r="H1624" s="84"/>
      <c r="I1624" s="83"/>
    </row>
    <row r="1625" spans="1:9" s="82" customFormat="1" ht="26.5" customHeight="1">
      <c r="A1625" s="89">
        <v>1618</v>
      </c>
      <c r="B1625" s="87" t="s">
        <v>8829</v>
      </c>
      <c r="C1625" s="88">
        <v>1880700244</v>
      </c>
      <c r="D1625" s="87" t="s">
        <v>8829</v>
      </c>
      <c r="E1625" s="86" t="s">
        <v>8828</v>
      </c>
      <c r="F1625" s="85">
        <v>40000770924</v>
      </c>
      <c r="G1625" s="84"/>
      <c r="H1625" s="84"/>
      <c r="I1625" s="83"/>
    </row>
    <row r="1626" spans="1:9" s="82" customFormat="1" ht="26.5" customHeight="1">
      <c r="A1626" s="89">
        <v>1619</v>
      </c>
      <c r="B1626" s="87" t="s">
        <v>8826</v>
      </c>
      <c r="C1626" s="88" t="s">
        <v>8827</v>
      </c>
      <c r="D1626" s="87" t="s">
        <v>8826</v>
      </c>
      <c r="E1626" s="86" t="s">
        <v>8825</v>
      </c>
      <c r="F1626" s="85" t="s">
        <v>8824</v>
      </c>
      <c r="G1626" s="84"/>
      <c r="H1626" s="84"/>
      <c r="I1626" s="83"/>
    </row>
    <row r="1627" spans="1:9" s="82" customFormat="1" ht="26.5" customHeight="1">
      <c r="A1627" s="89">
        <v>1620</v>
      </c>
      <c r="B1627" s="87" t="s">
        <v>8823</v>
      </c>
      <c r="C1627" s="88">
        <v>2900300465</v>
      </c>
      <c r="D1627" s="87" t="s">
        <v>8823</v>
      </c>
      <c r="E1627" s="86" t="s">
        <v>8822</v>
      </c>
      <c r="F1627" s="85">
        <v>50000402092</v>
      </c>
      <c r="G1627" s="84"/>
      <c r="H1627" s="84"/>
      <c r="I1627" s="83"/>
    </row>
    <row r="1628" spans="1:9" s="82" customFormat="1" ht="26.5" customHeight="1">
      <c r="A1628" s="89">
        <v>1621</v>
      </c>
      <c r="B1628" s="87" t="s">
        <v>8821</v>
      </c>
      <c r="C1628" s="88">
        <v>1920300112</v>
      </c>
      <c r="D1628" s="87" t="s">
        <v>8821</v>
      </c>
      <c r="E1628" s="86" t="s">
        <v>8820</v>
      </c>
      <c r="F1628" s="85">
        <v>10006701391</v>
      </c>
      <c r="G1628" s="84"/>
      <c r="H1628" s="84"/>
      <c r="I1628" s="83"/>
    </row>
    <row r="1629" spans="1:9" s="82" customFormat="1" ht="26.5" customHeight="1">
      <c r="A1629" s="89">
        <v>1622</v>
      </c>
      <c r="B1629" s="87" t="s">
        <v>8818</v>
      </c>
      <c r="C1629" s="88" t="s">
        <v>8819</v>
      </c>
      <c r="D1629" s="87" t="s">
        <v>8818</v>
      </c>
      <c r="E1629" s="86" t="s">
        <v>8817</v>
      </c>
      <c r="F1629" s="85" t="s">
        <v>8816</v>
      </c>
      <c r="G1629" s="84"/>
      <c r="H1629" s="84"/>
      <c r="I1629" s="83"/>
    </row>
    <row r="1630" spans="1:9" s="82" customFormat="1" ht="26.5" customHeight="1">
      <c r="A1630" s="89">
        <v>1623</v>
      </c>
      <c r="B1630" s="87" t="s">
        <v>8815</v>
      </c>
      <c r="C1630" s="88">
        <v>1830400138</v>
      </c>
      <c r="D1630" s="87" t="s">
        <v>8815</v>
      </c>
      <c r="E1630" s="86" t="s">
        <v>8814</v>
      </c>
      <c r="F1630" s="85" t="s">
        <v>8813</v>
      </c>
      <c r="G1630" s="84"/>
      <c r="H1630" s="84"/>
      <c r="I1630" s="83"/>
    </row>
    <row r="1631" spans="1:9" s="82" customFormat="1" ht="26.5" customHeight="1">
      <c r="A1631" s="89">
        <v>1624</v>
      </c>
      <c r="B1631" s="87" t="s">
        <v>8812</v>
      </c>
      <c r="C1631" s="88">
        <v>1820800131</v>
      </c>
      <c r="D1631" s="87" t="s">
        <v>8812</v>
      </c>
      <c r="E1631" s="86" t="s">
        <v>8811</v>
      </c>
      <c r="F1631" s="85">
        <v>150000184103</v>
      </c>
      <c r="G1631" s="84"/>
      <c r="H1631" s="84"/>
      <c r="I1631" s="83"/>
    </row>
    <row r="1632" spans="1:9" s="82" customFormat="1" ht="26.5" customHeight="1">
      <c r="A1632" s="89">
        <v>1625</v>
      </c>
      <c r="B1632" s="87" t="s">
        <v>8809</v>
      </c>
      <c r="C1632" s="88" t="s">
        <v>8810</v>
      </c>
      <c r="D1632" s="87" t="s">
        <v>8809</v>
      </c>
      <c r="E1632" s="86" t="s">
        <v>8808</v>
      </c>
      <c r="F1632" s="85" t="s">
        <v>8807</v>
      </c>
      <c r="G1632" s="84"/>
      <c r="H1632" s="84"/>
      <c r="I1632" s="83"/>
    </row>
    <row r="1633" spans="1:9" s="82" customFormat="1" ht="26.5" customHeight="1">
      <c r="A1633" s="89">
        <v>1626</v>
      </c>
      <c r="B1633" s="87" t="s">
        <v>8805</v>
      </c>
      <c r="C1633" s="88" t="s">
        <v>8806</v>
      </c>
      <c r="D1633" s="87" t="s">
        <v>8805</v>
      </c>
      <c r="E1633" s="86" t="s">
        <v>8804</v>
      </c>
      <c r="F1633" s="85" t="s">
        <v>8803</v>
      </c>
      <c r="G1633" s="84"/>
      <c r="H1633" s="84"/>
      <c r="I1633" s="83"/>
    </row>
    <row r="1634" spans="1:9" s="82" customFormat="1" ht="26.5" customHeight="1">
      <c r="A1634" s="89">
        <v>1627</v>
      </c>
      <c r="B1634" s="87" t="s">
        <v>8801</v>
      </c>
      <c r="C1634" s="88" t="s">
        <v>8802</v>
      </c>
      <c r="D1634" s="87" t="s">
        <v>8801</v>
      </c>
      <c r="E1634" s="86" t="s">
        <v>8800</v>
      </c>
      <c r="F1634" s="85" t="s">
        <v>8799</v>
      </c>
      <c r="G1634" s="84"/>
      <c r="H1634" s="84"/>
      <c r="I1634" s="83"/>
    </row>
    <row r="1635" spans="1:9" s="82" customFormat="1" ht="26.5" customHeight="1">
      <c r="A1635" s="89">
        <v>1628</v>
      </c>
      <c r="B1635" s="87" t="s">
        <v>8797</v>
      </c>
      <c r="C1635" s="88" t="s">
        <v>8798</v>
      </c>
      <c r="D1635" s="87" t="s">
        <v>8797</v>
      </c>
      <c r="E1635" s="86" t="s">
        <v>8796</v>
      </c>
      <c r="F1635" s="85" t="s">
        <v>8795</v>
      </c>
      <c r="G1635" s="84"/>
      <c r="H1635" s="84"/>
      <c r="I1635" s="83"/>
    </row>
    <row r="1636" spans="1:9" s="82" customFormat="1" ht="26.5" customHeight="1">
      <c r="A1636" s="89">
        <v>1629</v>
      </c>
      <c r="B1636" s="87" t="s">
        <v>8794</v>
      </c>
      <c r="C1636" s="88">
        <v>1850800241</v>
      </c>
      <c r="D1636" s="87" t="s">
        <v>8794</v>
      </c>
      <c r="E1636" s="86" t="s">
        <v>8793</v>
      </c>
      <c r="F1636" s="85" t="s">
        <v>8792</v>
      </c>
      <c r="G1636" s="84"/>
      <c r="H1636" s="84"/>
      <c r="I1636" s="83"/>
    </row>
    <row r="1637" spans="1:9" s="82" customFormat="1" ht="26.5" customHeight="1">
      <c r="A1637" s="89">
        <v>1630</v>
      </c>
      <c r="B1637" s="87" t="s">
        <v>8790</v>
      </c>
      <c r="C1637" s="88" t="s">
        <v>8791</v>
      </c>
      <c r="D1637" s="87" t="s">
        <v>8790</v>
      </c>
      <c r="E1637" s="86" t="s">
        <v>8789</v>
      </c>
      <c r="F1637" s="85" t="s">
        <v>8788</v>
      </c>
      <c r="G1637" s="84"/>
      <c r="H1637" s="84"/>
      <c r="I1637" s="83"/>
    </row>
    <row r="1638" spans="1:9" s="82" customFormat="1" ht="26.5" customHeight="1">
      <c r="A1638" s="89">
        <v>1631</v>
      </c>
      <c r="B1638" s="87" t="s">
        <v>8786</v>
      </c>
      <c r="C1638" s="88" t="s">
        <v>8787</v>
      </c>
      <c r="D1638" s="87" t="s">
        <v>8786</v>
      </c>
      <c r="E1638" s="86" t="s">
        <v>8785</v>
      </c>
      <c r="F1638" s="85" t="s">
        <v>8784</v>
      </c>
      <c r="G1638" s="84"/>
      <c r="H1638" s="84"/>
      <c r="I1638" s="83"/>
    </row>
    <row r="1639" spans="1:9" s="82" customFormat="1" ht="26.5" customHeight="1">
      <c r="A1639" s="89">
        <v>1632</v>
      </c>
      <c r="B1639" s="87" t="s">
        <v>8783</v>
      </c>
      <c r="C1639" s="88">
        <v>1820600274</v>
      </c>
      <c r="D1639" s="87" t="s">
        <v>8783</v>
      </c>
      <c r="E1639" s="86" t="s">
        <v>8782</v>
      </c>
      <c r="F1639" s="85" t="s">
        <v>8781</v>
      </c>
      <c r="G1639" s="84"/>
      <c r="H1639" s="84"/>
      <c r="I1639" s="83"/>
    </row>
    <row r="1640" spans="1:9" s="82" customFormat="1" ht="26.5" customHeight="1">
      <c r="A1640" s="89">
        <v>1633</v>
      </c>
      <c r="B1640" s="87" t="s">
        <v>8779</v>
      </c>
      <c r="C1640" s="88" t="s">
        <v>8780</v>
      </c>
      <c r="D1640" s="87" t="s">
        <v>8779</v>
      </c>
      <c r="E1640" s="86" t="s">
        <v>8778</v>
      </c>
      <c r="F1640" s="85" t="s">
        <v>8777</v>
      </c>
      <c r="G1640" s="84"/>
      <c r="H1640" s="84"/>
      <c r="I1640" s="83"/>
    </row>
    <row r="1641" spans="1:9" s="82" customFormat="1" ht="26.5" customHeight="1">
      <c r="A1641" s="89">
        <v>1634</v>
      </c>
      <c r="B1641" s="87" t="s">
        <v>8775</v>
      </c>
      <c r="C1641" s="88" t="s">
        <v>8776</v>
      </c>
      <c r="D1641" s="87" t="s">
        <v>8775</v>
      </c>
      <c r="E1641" s="86" t="s">
        <v>8774</v>
      </c>
      <c r="F1641" s="85" t="s">
        <v>8773</v>
      </c>
      <c r="G1641" s="84"/>
      <c r="H1641" s="84"/>
      <c r="I1641" s="83"/>
    </row>
    <row r="1642" spans="1:9" s="82" customFormat="1" ht="26.5" customHeight="1">
      <c r="A1642" s="89">
        <v>1635</v>
      </c>
      <c r="B1642" s="87" t="s">
        <v>8771</v>
      </c>
      <c r="C1642" s="88" t="s">
        <v>8772</v>
      </c>
      <c r="D1642" s="87" t="s">
        <v>8771</v>
      </c>
      <c r="E1642" s="86" t="s">
        <v>8770</v>
      </c>
      <c r="F1642" s="85" t="s">
        <v>8769</v>
      </c>
      <c r="G1642" s="84"/>
      <c r="H1642" s="84"/>
      <c r="I1642" s="83"/>
    </row>
    <row r="1643" spans="1:9" s="82" customFormat="1" ht="26.5" customHeight="1">
      <c r="A1643" s="89">
        <v>1636</v>
      </c>
      <c r="B1643" s="87" t="s">
        <v>8767</v>
      </c>
      <c r="C1643" s="88" t="s">
        <v>8768</v>
      </c>
      <c r="D1643" s="87" t="s">
        <v>8767</v>
      </c>
      <c r="E1643" s="86" t="s">
        <v>8766</v>
      </c>
      <c r="F1643" s="85" t="s">
        <v>8765</v>
      </c>
      <c r="G1643" s="84"/>
      <c r="H1643" s="84"/>
      <c r="I1643" s="83"/>
    </row>
    <row r="1644" spans="1:9" s="82" customFormat="1" ht="26.5" customHeight="1">
      <c r="A1644" s="89">
        <v>1637</v>
      </c>
      <c r="B1644" s="87" t="s">
        <v>8763</v>
      </c>
      <c r="C1644" s="88" t="s">
        <v>8764</v>
      </c>
      <c r="D1644" s="87" t="s">
        <v>8763</v>
      </c>
      <c r="E1644" s="86" t="s">
        <v>8762</v>
      </c>
      <c r="F1644" s="85" t="s">
        <v>8761</v>
      </c>
      <c r="G1644" s="84"/>
      <c r="H1644" s="84"/>
      <c r="I1644" s="83"/>
    </row>
    <row r="1645" spans="1:9" s="82" customFormat="1" ht="26.5" customHeight="1">
      <c r="A1645" s="89">
        <v>1638</v>
      </c>
      <c r="B1645" s="87" t="s">
        <v>8759</v>
      </c>
      <c r="C1645" s="88" t="s">
        <v>8760</v>
      </c>
      <c r="D1645" s="87" t="s">
        <v>8759</v>
      </c>
      <c r="E1645" s="86" t="s">
        <v>8758</v>
      </c>
      <c r="F1645" s="85" t="s">
        <v>8757</v>
      </c>
      <c r="G1645" s="84"/>
      <c r="H1645" s="84"/>
      <c r="I1645" s="83"/>
    </row>
    <row r="1646" spans="1:9" s="82" customFormat="1" ht="26.5" customHeight="1">
      <c r="A1646" s="89">
        <v>1639</v>
      </c>
      <c r="B1646" s="87" t="s">
        <v>8755</v>
      </c>
      <c r="C1646" s="88" t="s">
        <v>8756</v>
      </c>
      <c r="D1646" s="87" t="s">
        <v>8755</v>
      </c>
      <c r="E1646" s="86" t="s">
        <v>8754</v>
      </c>
      <c r="F1646" s="85" t="s">
        <v>8753</v>
      </c>
      <c r="G1646" s="84"/>
      <c r="H1646" s="84"/>
      <c r="I1646" s="83"/>
    </row>
    <row r="1647" spans="1:9" s="82" customFormat="1" ht="26.5" customHeight="1">
      <c r="A1647" s="89">
        <v>1640</v>
      </c>
      <c r="B1647" s="87" t="s">
        <v>8752</v>
      </c>
      <c r="C1647" s="88">
        <v>1840800286</v>
      </c>
      <c r="D1647" s="87" t="s">
        <v>8752</v>
      </c>
      <c r="E1647" s="86" t="s">
        <v>8751</v>
      </c>
      <c r="F1647" s="85" t="s">
        <v>8750</v>
      </c>
      <c r="G1647" s="84"/>
      <c r="H1647" s="84"/>
      <c r="I1647" s="83"/>
    </row>
    <row r="1648" spans="1:9" s="82" customFormat="1" ht="26.5" customHeight="1">
      <c r="A1648" s="89">
        <v>1641</v>
      </c>
      <c r="B1648" s="87" t="s">
        <v>8749</v>
      </c>
      <c r="C1648" s="88">
        <v>1721400143</v>
      </c>
      <c r="D1648" s="87" t="s">
        <v>8749</v>
      </c>
      <c r="E1648" s="86" t="s">
        <v>8748</v>
      </c>
      <c r="F1648" s="85" t="s">
        <v>8747</v>
      </c>
      <c r="G1648" s="84"/>
      <c r="H1648" s="84"/>
      <c r="I1648" s="83"/>
    </row>
    <row r="1649" spans="1:9" s="82" customFormat="1" ht="26.5" customHeight="1">
      <c r="A1649" s="89">
        <v>1642</v>
      </c>
      <c r="B1649" s="87" t="s">
        <v>8746</v>
      </c>
      <c r="C1649" s="88">
        <v>1892000141</v>
      </c>
      <c r="D1649" s="87" t="s">
        <v>8746</v>
      </c>
      <c r="E1649" s="86" t="s">
        <v>8745</v>
      </c>
      <c r="F1649" s="85" t="s">
        <v>8744</v>
      </c>
      <c r="G1649" s="84"/>
      <c r="H1649" s="84"/>
      <c r="I1649" s="83"/>
    </row>
    <row r="1650" spans="1:9" s="82" customFormat="1" ht="26.5" customHeight="1">
      <c r="A1650" s="89">
        <v>1643</v>
      </c>
      <c r="B1650" s="87" t="s">
        <v>8743</v>
      </c>
      <c r="C1650" s="88">
        <v>1852100539</v>
      </c>
      <c r="D1650" s="87" t="s">
        <v>8743</v>
      </c>
      <c r="E1650" s="86" t="s">
        <v>8742</v>
      </c>
      <c r="F1650" s="85">
        <v>380000133873</v>
      </c>
      <c r="G1650" s="84"/>
      <c r="H1650" s="84"/>
      <c r="I1650" s="83"/>
    </row>
    <row r="1651" spans="1:9" s="82" customFormat="1" ht="26.5" customHeight="1">
      <c r="A1651" s="89">
        <v>1644</v>
      </c>
      <c r="B1651" s="87" t="s">
        <v>8740</v>
      </c>
      <c r="C1651" s="88" t="s">
        <v>8741</v>
      </c>
      <c r="D1651" s="87" t="s">
        <v>8740</v>
      </c>
      <c r="E1651" s="86" t="s">
        <v>8739</v>
      </c>
      <c r="F1651" s="85" t="s">
        <v>8738</v>
      </c>
      <c r="G1651" s="84"/>
      <c r="H1651" s="84"/>
      <c r="I1651" s="83"/>
    </row>
    <row r="1652" spans="1:9" s="82" customFormat="1" ht="26.5" customHeight="1">
      <c r="A1652" s="89">
        <v>1645</v>
      </c>
      <c r="B1652" s="87" t="s">
        <v>8737</v>
      </c>
      <c r="C1652" s="88">
        <v>1800500186</v>
      </c>
      <c r="D1652" s="87" t="s">
        <v>8737</v>
      </c>
      <c r="E1652" s="86" t="s">
        <v>8736</v>
      </c>
      <c r="F1652" s="85" t="s">
        <v>8735</v>
      </c>
      <c r="G1652" s="84"/>
      <c r="H1652" s="84"/>
      <c r="I1652" s="83"/>
    </row>
    <row r="1653" spans="1:9" s="82" customFormat="1" ht="26.5" customHeight="1">
      <c r="A1653" s="89">
        <v>1646</v>
      </c>
      <c r="B1653" s="87" t="s">
        <v>8734</v>
      </c>
      <c r="C1653" s="88">
        <v>1861000132</v>
      </c>
      <c r="D1653" s="87" t="s">
        <v>8734</v>
      </c>
      <c r="E1653" s="86" t="s">
        <v>8733</v>
      </c>
      <c r="F1653" s="85">
        <v>290000197503</v>
      </c>
      <c r="G1653" s="84"/>
      <c r="H1653" s="84"/>
      <c r="I1653" s="83"/>
    </row>
    <row r="1654" spans="1:9" s="82" customFormat="1" ht="26.5" customHeight="1">
      <c r="A1654" s="89">
        <v>1647</v>
      </c>
      <c r="B1654" s="87" t="s">
        <v>8732</v>
      </c>
      <c r="C1654" s="88">
        <v>1810800419</v>
      </c>
      <c r="D1654" s="87" t="s">
        <v>8732</v>
      </c>
      <c r="E1654" s="86" t="s">
        <v>8731</v>
      </c>
      <c r="F1654" s="85" t="s">
        <v>8730</v>
      </c>
      <c r="G1654" s="84"/>
      <c r="H1654" s="84"/>
      <c r="I1654" s="83"/>
    </row>
    <row r="1655" spans="1:9" s="82" customFormat="1" ht="26.5" customHeight="1">
      <c r="A1655" s="89">
        <v>1648</v>
      </c>
      <c r="B1655" s="87" t="s">
        <v>8729</v>
      </c>
      <c r="C1655" s="88">
        <v>1861000064</v>
      </c>
      <c r="D1655" s="87" t="s">
        <v>8729</v>
      </c>
      <c r="E1655" s="86" t="s">
        <v>8728</v>
      </c>
      <c r="F1655" s="85" t="s">
        <v>8727</v>
      </c>
      <c r="G1655" s="84"/>
      <c r="H1655" s="84"/>
      <c r="I1655" s="83"/>
    </row>
    <row r="1656" spans="1:9" s="82" customFormat="1" ht="26.5" customHeight="1">
      <c r="A1656" s="89">
        <v>1649</v>
      </c>
      <c r="B1656" s="87" t="s">
        <v>8726</v>
      </c>
      <c r="C1656" s="88">
        <v>1690800853</v>
      </c>
      <c r="D1656" s="87" t="s">
        <v>8726</v>
      </c>
      <c r="E1656" s="86" t="s">
        <v>8725</v>
      </c>
      <c r="F1656" s="85" t="s">
        <v>8724</v>
      </c>
      <c r="G1656" s="84"/>
      <c r="H1656" s="84"/>
      <c r="I1656" s="83"/>
    </row>
    <row r="1657" spans="1:9" s="82" customFormat="1" ht="26.5" customHeight="1">
      <c r="A1657" s="89">
        <v>1650</v>
      </c>
      <c r="B1657" s="87" t="s">
        <v>8723</v>
      </c>
      <c r="C1657" s="88">
        <v>1861500097</v>
      </c>
      <c r="D1657" s="87" t="s">
        <v>8723</v>
      </c>
      <c r="E1657" s="86" t="s">
        <v>8722</v>
      </c>
      <c r="F1657" s="85" t="s">
        <v>8721</v>
      </c>
      <c r="G1657" s="84"/>
      <c r="H1657" s="84"/>
      <c r="I1657" s="83"/>
    </row>
    <row r="1658" spans="1:9" s="82" customFormat="1" ht="26.5" customHeight="1">
      <c r="A1658" s="89">
        <v>1651</v>
      </c>
      <c r="B1658" s="87" t="s">
        <v>8720</v>
      </c>
      <c r="C1658" s="88">
        <v>1931300039</v>
      </c>
      <c r="D1658" s="87" t="s">
        <v>8720</v>
      </c>
      <c r="E1658" s="86" t="s">
        <v>8719</v>
      </c>
      <c r="F1658" s="85">
        <v>500000018417</v>
      </c>
      <c r="G1658" s="84"/>
      <c r="H1658" s="84"/>
      <c r="I1658" s="83"/>
    </row>
    <row r="1659" spans="1:9" s="82" customFormat="1" ht="26.5" customHeight="1">
      <c r="A1659" s="89">
        <v>1652</v>
      </c>
      <c r="B1659" s="87" t="s">
        <v>8718</v>
      </c>
      <c r="C1659" s="88">
        <v>1821400289</v>
      </c>
      <c r="D1659" s="87" t="s">
        <v>8718</v>
      </c>
      <c r="E1659" s="86" t="s">
        <v>8717</v>
      </c>
      <c r="F1659" s="85" t="s">
        <v>8716</v>
      </c>
      <c r="G1659" s="84"/>
      <c r="H1659" s="84"/>
      <c r="I1659" s="83"/>
    </row>
    <row r="1660" spans="1:9" s="82" customFormat="1" ht="26.5" customHeight="1">
      <c r="A1660" s="89">
        <v>1653</v>
      </c>
      <c r="B1660" s="87" t="s">
        <v>8715</v>
      </c>
      <c r="C1660" s="88">
        <v>1811400014</v>
      </c>
      <c r="D1660" s="87" t="s">
        <v>8715</v>
      </c>
      <c r="E1660" s="86" t="s">
        <v>8714</v>
      </c>
      <c r="F1660" s="85" t="s">
        <v>8713</v>
      </c>
      <c r="G1660" s="84"/>
      <c r="H1660" s="84"/>
      <c r="I1660" s="83"/>
    </row>
    <row r="1661" spans="1:9" s="82" customFormat="1" ht="26.5" customHeight="1">
      <c r="A1661" s="89">
        <v>1654</v>
      </c>
      <c r="B1661" s="87" t="s">
        <v>8712</v>
      </c>
      <c r="C1661" s="88">
        <v>1881400158</v>
      </c>
      <c r="D1661" s="87" t="s">
        <v>8712</v>
      </c>
      <c r="E1661" s="86" t="s">
        <v>8711</v>
      </c>
      <c r="F1661" s="85">
        <v>540000097106</v>
      </c>
      <c r="G1661" s="84"/>
      <c r="H1661" s="84"/>
      <c r="I1661" s="83"/>
    </row>
    <row r="1662" spans="1:9" s="82" customFormat="1" ht="26.5" customHeight="1">
      <c r="A1662" s="89">
        <v>1655</v>
      </c>
      <c r="B1662" s="87" t="s">
        <v>8710</v>
      </c>
      <c r="C1662" s="88">
        <v>1851500099</v>
      </c>
      <c r="D1662" s="87" t="s">
        <v>8710</v>
      </c>
      <c r="E1662" s="86" t="s">
        <v>8709</v>
      </c>
      <c r="F1662" s="85" t="s">
        <v>8708</v>
      </c>
      <c r="G1662" s="84"/>
      <c r="H1662" s="84"/>
      <c r="I1662" s="83"/>
    </row>
    <row r="1663" spans="1:9" s="82" customFormat="1" ht="26.5" customHeight="1">
      <c r="A1663" s="89">
        <v>1656</v>
      </c>
      <c r="B1663" s="87" t="s">
        <v>8707</v>
      </c>
      <c r="C1663" s="88">
        <v>2861500092</v>
      </c>
      <c r="D1663" s="87" t="s">
        <v>8707</v>
      </c>
      <c r="E1663" s="86" t="s">
        <v>8706</v>
      </c>
      <c r="F1663" s="85" t="s">
        <v>8705</v>
      </c>
      <c r="G1663" s="84"/>
      <c r="H1663" s="84"/>
      <c r="I1663" s="83"/>
    </row>
    <row r="1664" spans="1:9" s="82" customFormat="1" ht="26.5" customHeight="1">
      <c r="A1664" s="89">
        <v>1657</v>
      </c>
      <c r="B1664" s="87" t="s">
        <v>8704</v>
      </c>
      <c r="C1664" s="88">
        <v>1682000205</v>
      </c>
      <c r="D1664" s="87" t="s">
        <v>8704</v>
      </c>
      <c r="E1664" s="86" t="s">
        <v>8703</v>
      </c>
      <c r="F1664" s="85" t="s">
        <v>8702</v>
      </c>
      <c r="G1664" s="84"/>
      <c r="H1664" s="84"/>
      <c r="I1664" s="83"/>
    </row>
    <row r="1665" spans="1:9" s="82" customFormat="1" ht="26.5" customHeight="1">
      <c r="A1665" s="89">
        <v>1658</v>
      </c>
      <c r="B1665" s="87" t="s">
        <v>8701</v>
      </c>
      <c r="C1665" s="88">
        <v>2001600006</v>
      </c>
      <c r="D1665" s="87" t="s">
        <v>8701</v>
      </c>
      <c r="E1665" s="86" t="s">
        <v>8700</v>
      </c>
      <c r="F1665" s="85">
        <v>410000250515</v>
      </c>
      <c r="G1665" s="84"/>
      <c r="H1665" s="84"/>
      <c r="I1665" s="83"/>
    </row>
    <row r="1666" spans="1:9" s="82" customFormat="1" ht="26.5" customHeight="1">
      <c r="A1666" s="89">
        <v>1659</v>
      </c>
      <c r="B1666" s="87" t="s">
        <v>8699</v>
      </c>
      <c r="C1666" s="88">
        <v>1871600028</v>
      </c>
      <c r="D1666" s="87" t="s">
        <v>8699</v>
      </c>
      <c r="E1666" s="86" t="s">
        <v>8698</v>
      </c>
      <c r="F1666" s="85">
        <v>410000251597</v>
      </c>
      <c r="G1666" s="84"/>
      <c r="H1666" s="84"/>
      <c r="I1666" s="83"/>
    </row>
    <row r="1667" spans="1:9" s="82" customFormat="1" ht="26.5" customHeight="1">
      <c r="A1667" s="89">
        <v>1660</v>
      </c>
      <c r="B1667" s="87" t="s">
        <v>8696</v>
      </c>
      <c r="C1667" s="88" t="s">
        <v>8697</v>
      </c>
      <c r="D1667" s="87" t="s">
        <v>8696</v>
      </c>
      <c r="E1667" s="86" t="s">
        <v>8695</v>
      </c>
      <c r="F1667" s="85" t="s">
        <v>8694</v>
      </c>
      <c r="G1667" s="84"/>
      <c r="H1667" s="84"/>
      <c r="I1667" s="83"/>
    </row>
    <row r="1668" spans="1:9" s="82" customFormat="1" ht="26.5" customHeight="1">
      <c r="A1668" s="89">
        <v>1661</v>
      </c>
      <c r="B1668" s="87" t="s">
        <v>8692</v>
      </c>
      <c r="C1668" s="88" t="s">
        <v>8693</v>
      </c>
      <c r="D1668" s="87" t="s">
        <v>8692</v>
      </c>
      <c r="E1668" s="86" t="s">
        <v>8691</v>
      </c>
      <c r="F1668" s="85" t="s">
        <v>8690</v>
      </c>
      <c r="G1668" s="84"/>
      <c r="H1668" s="84"/>
      <c r="I1668" s="83"/>
    </row>
    <row r="1669" spans="1:9" s="82" customFormat="1" ht="26.5" customHeight="1">
      <c r="A1669" s="89">
        <v>1662</v>
      </c>
      <c r="B1669" s="87" t="s">
        <v>2345</v>
      </c>
      <c r="C1669" s="88" t="s">
        <v>8689</v>
      </c>
      <c r="D1669" s="87" t="s">
        <v>2345</v>
      </c>
      <c r="E1669" s="86" t="s">
        <v>2344</v>
      </c>
      <c r="F1669" s="85" t="s">
        <v>8688</v>
      </c>
      <c r="G1669" s="84"/>
      <c r="H1669" s="84"/>
      <c r="I1669" s="83"/>
    </row>
    <row r="1670" spans="1:9" s="82" customFormat="1" ht="26.5" customHeight="1">
      <c r="A1670" s="89">
        <v>1663</v>
      </c>
      <c r="B1670" s="87" t="s">
        <v>8687</v>
      </c>
      <c r="C1670" s="88">
        <v>1891000111</v>
      </c>
      <c r="D1670" s="87" t="s">
        <v>8687</v>
      </c>
      <c r="E1670" s="86" t="s">
        <v>8686</v>
      </c>
      <c r="F1670" s="85" t="s">
        <v>8685</v>
      </c>
      <c r="G1670" s="84"/>
      <c r="H1670" s="84"/>
      <c r="I1670" s="83"/>
    </row>
    <row r="1671" spans="1:9" s="82" customFormat="1" ht="26.5" customHeight="1">
      <c r="A1671" s="89">
        <v>1664</v>
      </c>
      <c r="B1671" s="87" t="s">
        <v>8683</v>
      </c>
      <c r="C1671" s="88" t="s">
        <v>8684</v>
      </c>
      <c r="D1671" s="87" t="s">
        <v>8683</v>
      </c>
      <c r="E1671" s="86" t="s">
        <v>8682</v>
      </c>
      <c r="F1671" s="85" t="s">
        <v>8681</v>
      </c>
      <c r="G1671" s="84"/>
      <c r="H1671" s="84"/>
      <c r="I1671" s="83"/>
    </row>
    <row r="1672" spans="1:9" s="82" customFormat="1" ht="26.5" customHeight="1">
      <c r="A1672" s="89">
        <v>1665</v>
      </c>
      <c r="B1672" s="87" t="s">
        <v>8679</v>
      </c>
      <c r="C1672" s="88" t="s">
        <v>8680</v>
      </c>
      <c r="D1672" s="87" t="s">
        <v>8679</v>
      </c>
      <c r="E1672" s="86" t="s">
        <v>8678</v>
      </c>
      <c r="F1672" s="85" t="s">
        <v>8677</v>
      </c>
      <c r="G1672" s="84"/>
      <c r="H1672" s="84"/>
      <c r="I1672" s="83"/>
    </row>
    <row r="1673" spans="1:9" s="82" customFormat="1" ht="26.5" customHeight="1">
      <c r="A1673" s="89">
        <v>1666</v>
      </c>
      <c r="B1673" s="87" t="s">
        <v>8675</v>
      </c>
      <c r="C1673" s="88" t="s">
        <v>8676</v>
      </c>
      <c r="D1673" s="87" t="s">
        <v>8675</v>
      </c>
      <c r="E1673" s="86" t="s">
        <v>8674</v>
      </c>
      <c r="F1673" s="85" t="s">
        <v>8673</v>
      </c>
      <c r="G1673" s="84"/>
      <c r="H1673" s="84"/>
      <c r="I1673" s="83"/>
    </row>
    <row r="1674" spans="1:9" s="82" customFormat="1" ht="26.5" customHeight="1">
      <c r="A1674" s="89">
        <v>1667</v>
      </c>
      <c r="B1674" s="87" t="s">
        <v>8671</v>
      </c>
      <c r="C1674" s="88" t="s">
        <v>8672</v>
      </c>
      <c r="D1674" s="87" t="s">
        <v>8671</v>
      </c>
      <c r="E1674" s="86" t="s">
        <v>8670</v>
      </c>
      <c r="F1674" s="85" t="s">
        <v>8669</v>
      </c>
      <c r="G1674" s="84"/>
      <c r="H1674" s="84"/>
      <c r="I1674" s="83"/>
    </row>
    <row r="1675" spans="1:9" s="82" customFormat="1" ht="26.5" customHeight="1">
      <c r="A1675" s="89">
        <v>1668</v>
      </c>
      <c r="B1675" s="87" t="s">
        <v>8667</v>
      </c>
      <c r="C1675" s="88" t="s">
        <v>8668</v>
      </c>
      <c r="D1675" s="87" t="s">
        <v>8667</v>
      </c>
      <c r="E1675" s="86" t="s">
        <v>8666</v>
      </c>
      <c r="F1675" s="85" t="s">
        <v>8665</v>
      </c>
      <c r="G1675" s="84"/>
      <c r="H1675" s="84"/>
      <c r="I1675" s="83"/>
    </row>
    <row r="1676" spans="1:9" s="82" customFormat="1" ht="26.5" customHeight="1">
      <c r="A1676" s="89">
        <v>1669</v>
      </c>
      <c r="B1676" s="87" t="s">
        <v>8663</v>
      </c>
      <c r="C1676" s="88" t="s">
        <v>8664</v>
      </c>
      <c r="D1676" s="87" t="s">
        <v>8663</v>
      </c>
      <c r="E1676" s="86" t="s">
        <v>8662</v>
      </c>
      <c r="F1676" s="85" t="s">
        <v>8661</v>
      </c>
      <c r="G1676" s="84"/>
      <c r="H1676" s="84"/>
      <c r="I1676" s="83"/>
    </row>
    <row r="1677" spans="1:9" s="82" customFormat="1" ht="26.5" customHeight="1">
      <c r="A1677" s="89">
        <v>1670</v>
      </c>
      <c r="B1677" s="87" t="s">
        <v>8660</v>
      </c>
      <c r="C1677" s="88">
        <v>1861900035</v>
      </c>
      <c r="D1677" s="87" t="s">
        <v>8660</v>
      </c>
      <c r="E1677" s="86" t="s">
        <v>8659</v>
      </c>
      <c r="F1677" s="85">
        <v>390000049134</v>
      </c>
      <c r="G1677" s="84"/>
      <c r="H1677" s="84"/>
      <c r="I1677" s="83"/>
    </row>
    <row r="1678" spans="1:9" s="82" customFormat="1" ht="26.5" customHeight="1">
      <c r="A1678" s="89">
        <v>1671</v>
      </c>
      <c r="B1678" s="87" t="s">
        <v>8657</v>
      </c>
      <c r="C1678" s="88" t="s">
        <v>8658</v>
      </c>
      <c r="D1678" s="87" t="s">
        <v>8657</v>
      </c>
      <c r="E1678" s="86" t="s">
        <v>8656</v>
      </c>
      <c r="F1678" s="85" t="s">
        <v>8655</v>
      </c>
      <c r="G1678" s="84"/>
      <c r="H1678" s="84"/>
      <c r="I1678" s="83"/>
    </row>
    <row r="1679" spans="1:9" s="82" customFormat="1" ht="26.5" customHeight="1">
      <c r="A1679" s="89">
        <v>1672</v>
      </c>
      <c r="B1679" s="87" t="s">
        <v>8653</v>
      </c>
      <c r="C1679" s="88" t="s">
        <v>8654</v>
      </c>
      <c r="D1679" s="87" t="s">
        <v>8653</v>
      </c>
      <c r="E1679" s="86" t="s">
        <v>8652</v>
      </c>
      <c r="F1679" s="85" t="s">
        <v>8651</v>
      </c>
      <c r="G1679" s="84"/>
      <c r="H1679" s="84"/>
      <c r="I1679" s="83"/>
    </row>
    <row r="1680" spans="1:9" s="82" customFormat="1" ht="26.5" customHeight="1">
      <c r="A1680" s="89">
        <v>1673</v>
      </c>
      <c r="B1680" s="87" t="s">
        <v>8649</v>
      </c>
      <c r="C1680" s="88" t="s">
        <v>8650</v>
      </c>
      <c r="D1680" s="87" t="s">
        <v>8649</v>
      </c>
      <c r="E1680" s="86" t="s">
        <v>8648</v>
      </c>
      <c r="F1680" s="85" t="s">
        <v>8647</v>
      </c>
      <c r="G1680" s="84"/>
      <c r="H1680" s="84"/>
      <c r="I1680" s="83"/>
    </row>
    <row r="1681" spans="1:9" s="82" customFormat="1" ht="26.5" customHeight="1">
      <c r="A1681" s="89">
        <v>1674</v>
      </c>
      <c r="B1681" s="87" t="s">
        <v>8646</v>
      </c>
      <c r="C1681" s="88">
        <v>1952000053</v>
      </c>
      <c r="D1681" s="87" t="s">
        <v>8646</v>
      </c>
      <c r="E1681" s="86" t="s">
        <v>8645</v>
      </c>
      <c r="F1681" s="85">
        <v>340000266798</v>
      </c>
      <c r="G1681" s="84"/>
      <c r="H1681" s="84"/>
      <c r="I1681" s="83"/>
    </row>
    <row r="1682" spans="1:9" s="82" customFormat="1" ht="26.5" customHeight="1">
      <c r="A1682" s="89">
        <v>1675</v>
      </c>
      <c r="B1682" s="87" t="s">
        <v>8643</v>
      </c>
      <c r="C1682" s="88" t="s">
        <v>8644</v>
      </c>
      <c r="D1682" s="87" t="s">
        <v>8643</v>
      </c>
      <c r="E1682" s="86" t="s">
        <v>8642</v>
      </c>
      <c r="F1682" s="85" t="s">
        <v>8641</v>
      </c>
      <c r="G1682" s="84"/>
      <c r="H1682" s="84"/>
      <c r="I1682" s="83"/>
    </row>
    <row r="1683" spans="1:9" s="82" customFormat="1" ht="26.5" customHeight="1">
      <c r="A1683" s="89">
        <v>1676</v>
      </c>
      <c r="B1683" s="87" t="s">
        <v>8640</v>
      </c>
      <c r="C1683" s="88">
        <v>1872100003</v>
      </c>
      <c r="D1683" s="87" t="s">
        <v>8640</v>
      </c>
      <c r="E1683" s="86" t="s">
        <v>8639</v>
      </c>
      <c r="F1683" s="85" t="s">
        <v>8638</v>
      </c>
      <c r="G1683" s="84"/>
      <c r="H1683" s="84"/>
      <c r="I1683" s="83"/>
    </row>
    <row r="1684" spans="1:9" s="82" customFormat="1" ht="26.5" customHeight="1">
      <c r="A1684" s="89">
        <v>1677</v>
      </c>
      <c r="B1684" s="87" t="s">
        <v>8637</v>
      </c>
      <c r="C1684" s="88">
        <v>1952100146</v>
      </c>
      <c r="D1684" s="87" t="s">
        <v>8637</v>
      </c>
      <c r="E1684" s="86" t="s">
        <v>8636</v>
      </c>
      <c r="F1684" s="85">
        <v>280000139478</v>
      </c>
      <c r="G1684" s="84"/>
      <c r="H1684" s="84"/>
      <c r="I1684" s="83"/>
    </row>
    <row r="1685" spans="1:9" s="82" customFormat="1" ht="26.5" customHeight="1">
      <c r="A1685" s="89">
        <v>1678</v>
      </c>
      <c r="B1685" s="87" t="s">
        <v>8635</v>
      </c>
      <c r="C1685" s="88">
        <v>2932100113</v>
      </c>
      <c r="D1685" s="87" t="s">
        <v>8635</v>
      </c>
      <c r="E1685" s="86" t="s">
        <v>8634</v>
      </c>
      <c r="F1685" s="85">
        <v>280000287841</v>
      </c>
      <c r="G1685" s="84"/>
      <c r="H1685" s="84"/>
      <c r="I1685" s="83"/>
    </row>
    <row r="1686" spans="1:9" s="82" customFormat="1" ht="26.5" customHeight="1">
      <c r="A1686" s="89">
        <v>1679</v>
      </c>
      <c r="B1686" s="87" t="s">
        <v>8633</v>
      </c>
      <c r="C1686" s="88">
        <v>1790300141</v>
      </c>
      <c r="D1686" s="87" t="s">
        <v>8633</v>
      </c>
      <c r="E1686" s="86" t="s">
        <v>8632</v>
      </c>
      <c r="F1686" s="85" t="s">
        <v>8631</v>
      </c>
      <c r="G1686" s="84"/>
      <c r="H1686" s="84"/>
      <c r="I1686" s="83"/>
    </row>
    <row r="1687" spans="1:9" s="82" customFormat="1" ht="26.5" customHeight="1">
      <c r="A1687" s="89">
        <v>1680</v>
      </c>
      <c r="B1687" s="87" t="s">
        <v>8630</v>
      </c>
      <c r="C1687" s="88">
        <v>2860200369</v>
      </c>
      <c r="D1687" s="87" t="s">
        <v>8630</v>
      </c>
      <c r="E1687" s="86" t="s">
        <v>8629</v>
      </c>
      <c r="F1687" s="85" t="s">
        <v>8628</v>
      </c>
      <c r="G1687" s="84"/>
      <c r="H1687" s="84"/>
      <c r="I1687" s="83"/>
    </row>
    <row r="1688" spans="1:9" s="82" customFormat="1" ht="26.5" customHeight="1">
      <c r="A1688" s="89">
        <v>1681</v>
      </c>
      <c r="B1688" s="87" t="s">
        <v>8627</v>
      </c>
      <c r="C1688" s="88">
        <v>1870700312</v>
      </c>
      <c r="D1688" s="87" t="s">
        <v>8627</v>
      </c>
      <c r="E1688" s="86" t="s">
        <v>8626</v>
      </c>
      <c r="F1688" s="85" t="s">
        <v>8625</v>
      </c>
      <c r="G1688" s="84"/>
      <c r="H1688" s="84"/>
      <c r="I1688" s="83"/>
    </row>
    <row r="1689" spans="1:9" s="82" customFormat="1" ht="26.5" customHeight="1">
      <c r="A1689" s="89">
        <v>1682</v>
      </c>
      <c r="B1689" s="87" t="s">
        <v>8624</v>
      </c>
      <c r="C1689" s="88">
        <v>1990700015</v>
      </c>
      <c r="D1689" s="87" t="s">
        <v>8624</v>
      </c>
      <c r="E1689" s="86" t="s">
        <v>8623</v>
      </c>
      <c r="F1689" s="85">
        <v>100000286127</v>
      </c>
      <c r="G1689" s="84"/>
      <c r="H1689" s="84"/>
      <c r="I1689" s="83"/>
    </row>
    <row r="1690" spans="1:9" s="82" customFormat="1" ht="26.5" customHeight="1">
      <c r="A1690" s="89">
        <v>1683</v>
      </c>
      <c r="B1690" s="87" t="s">
        <v>8622</v>
      </c>
      <c r="C1690" s="88">
        <v>1872400005</v>
      </c>
      <c r="D1690" s="87" t="s">
        <v>8622</v>
      </c>
      <c r="E1690" s="86" t="s">
        <v>8621</v>
      </c>
      <c r="F1690" s="85" t="s">
        <v>8620</v>
      </c>
      <c r="G1690" s="84"/>
      <c r="H1690" s="84"/>
      <c r="I1690" s="83"/>
    </row>
    <row r="1691" spans="1:9" s="82" customFormat="1" ht="26.5" customHeight="1">
      <c r="A1691" s="89">
        <v>1684</v>
      </c>
      <c r="B1691" s="87" t="s">
        <v>8619</v>
      </c>
      <c r="C1691" s="88">
        <v>1840100026</v>
      </c>
      <c r="D1691" s="87" t="s">
        <v>8619</v>
      </c>
      <c r="E1691" s="86" t="s">
        <v>8618</v>
      </c>
      <c r="F1691" s="85" t="s">
        <v>8617</v>
      </c>
      <c r="G1691" s="84"/>
      <c r="H1691" s="84"/>
      <c r="I1691" s="83"/>
    </row>
    <row r="1692" spans="1:9" s="82" customFormat="1" ht="26.5" customHeight="1">
      <c r="A1692" s="89">
        <v>1685</v>
      </c>
      <c r="B1692" s="87" t="s">
        <v>8616</v>
      </c>
      <c r="C1692" s="88">
        <v>1880100124</v>
      </c>
      <c r="D1692" s="87" t="s">
        <v>8616</v>
      </c>
      <c r="E1692" s="86" t="s">
        <v>8615</v>
      </c>
      <c r="F1692" s="85" t="s">
        <v>8614</v>
      </c>
      <c r="G1692" s="84"/>
      <c r="H1692" s="84"/>
      <c r="I1692" s="83"/>
    </row>
    <row r="1693" spans="1:9" s="82" customFormat="1" ht="26.5" customHeight="1">
      <c r="A1693" s="89">
        <v>1686</v>
      </c>
      <c r="B1693" s="87" t="s">
        <v>8613</v>
      </c>
      <c r="C1693" s="88">
        <v>2920200056</v>
      </c>
      <c r="D1693" s="87" t="s">
        <v>8613</v>
      </c>
      <c r="E1693" s="86" t="s">
        <v>8612</v>
      </c>
      <c r="F1693" s="85">
        <v>10006531321</v>
      </c>
      <c r="G1693" s="84"/>
      <c r="H1693" s="84"/>
      <c r="I1693" s="83"/>
    </row>
    <row r="1694" spans="1:9" s="82" customFormat="1" ht="26.5" customHeight="1">
      <c r="A1694" s="89">
        <v>1687</v>
      </c>
      <c r="B1694" s="87" t="s">
        <v>8610</v>
      </c>
      <c r="C1694" s="88" t="s">
        <v>8611</v>
      </c>
      <c r="D1694" s="87" t="s">
        <v>8610</v>
      </c>
      <c r="E1694" s="86" t="s">
        <v>8609</v>
      </c>
      <c r="F1694" s="85" t="s">
        <v>8608</v>
      </c>
      <c r="G1694" s="84"/>
      <c r="H1694" s="84"/>
      <c r="I1694" s="83"/>
    </row>
    <row r="1695" spans="1:9" s="82" customFormat="1" ht="26.5" customHeight="1">
      <c r="A1695" s="89">
        <v>1688</v>
      </c>
      <c r="B1695" s="87" t="s">
        <v>8607</v>
      </c>
      <c r="C1695" s="88">
        <v>1950300204</v>
      </c>
      <c r="D1695" s="87" t="s">
        <v>8607</v>
      </c>
      <c r="E1695" s="86" t="s">
        <v>8606</v>
      </c>
      <c r="F1695" s="85">
        <v>300000247627</v>
      </c>
      <c r="G1695" s="84"/>
      <c r="H1695" s="84"/>
      <c r="I1695" s="83"/>
    </row>
    <row r="1696" spans="1:9" s="82" customFormat="1" ht="26.5" customHeight="1">
      <c r="A1696" s="89">
        <v>1689</v>
      </c>
      <c r="B1696" s="87" t="s">
        <v>8605</v>
      </c>
      <c r="C1696" s="88">
        <v>2942000119</v>
      </c>
      <c r="D1696" s="87" t="s">
        <v>8605</v>
      </c>
      <c r="E1696" s="86" t="s">
        <v>8604</v>
      </c>
      <c r="F1696" s="85">
        <v>10006927233</v>
      </c>
      <c r="G1696" s="84"/>
      <c r="H1696" s="84"/>
      <c r="I1696" s="83"/>
    </row>
    <row r="1697" spans="1:9" s="82" customFormat="1" ht="26.5" customHeight="1">
      <c r="A1697" s="89">
        <v>1690</v>
      </c>
      <c r="B1697" s="87" t="s">
        <v>8602</v>
      </c>
      <c r="C1697" s="88" t="s">
        <v>8603</v>
      </c>
      <c r="D1697" s="87" t="s">
        <v>8602</v>
      </c>
      <c r="E1697" s="86" t="s">
        <v>8601</v>
      </c>
      <c r="F1697" s="85" t="s">
        <v>8600</v>
      </c>
      <c r="G1697" s="84"/>
      <c r="H1697" s="84"/>
      <c r="I1697" s="83"/>
    </row>
    <row r="1698" spans="1:9" s="82" customFormat="1" ht="26.5" customHeight="1">
      <c r="A1698" s="89">
        <v>1691</v>
      </c>
      <c r="B1698" s="87" t="s">
        <v>8598</v>
      </c>
      <c r="C1698" s="88" t="s">
        <v>8599</v>
      </c>
      <c r="D1698" s="87" t="s">
        <v>8598</v>
      </c>
      <c r="E1698" s="86" t="s">
        <v>8597</v>
      </c>
      <c r="F1698" s="85" t="s">
        <v>8596</v>
      </c>
      <c r="G1698" s="84"/>
      <c r="H1698" s="84"/>
      <c r="I1698" s="83"/>
    </row>
    <row r="1699" spans="1:9" s="82" customFormat="1" ht="26.5" customHeight="1">
      <c r="A1699" s="89">
        <v>1692</v>
      </c>
      <c r="B1699" s="87" t="s">
        <v>8594</v>
      </c>
      <c r="C1699" s="88" t="s">
        <v>8595</v>
      </c>
      <c r="D1699" s="87" t="s">
        <v>8594</v>
      </c>
      <c r="E1699" s="86" t="s">
        <v>8593</v>
      </c>
      <c r="F1699" s="85" t="s">
        <v>8592</v>
      </c>
      <c r="G1699" s="84"/>
      <c r="H1699" s="84"/>
      <c r="I1699" s="83"/>
    </row>
    <row r="1700" spans="1:9" s="82" customFormat="1" ht="26.5" customHeight="1">
      <c r="A1700" s="89">
        <v>1693</v>
      </c>
      <c r="B1700" s="87" t="s">
        <v>8591</v>
      </c>
      <c r="C1700" s="88">
        <v>1841400283</v>
      </c>
      <c r="D1700" s="87" t="s">
        <v>8591</v>
      </c>
      <c r="E1700" s="86" t="s">
        <v>8590</v>
      </c>
      <c r="F1700" s="85" t="s">
        <v>8589</v>
      </c>
      <c r="G1700" s="84"/>
      <c r="H1700" s="84"/>
      <c r="I1700" s="83"/>
    </row>
    <row r="1701" spans="1:9" s="82" customFormat="1" ht="26.5" customHeight="1">
      <c r="A1701" s="89">
        <v>1694</v>
      </c>
      <c r="B1701" s="87" t="s">
        <v>8588</v>
      </c>
      <c r="C1701" s="88">
        <v>1830800201</v>
      </c>
      <c r="D1701" s="87" t="s">
        <v>8588</v>
      </c>
      <c r="E1701" s="86" t="s">
        <v>8587</v>
      </c>
      <c r="F1701" s="85" t="s">
        <v>8586</v>
      </c>
      <c r="G1701" s="84"/>
      <c r="H1701" s="84"/>
      <c r="I1701" s="83"/>
    </row>
    <row r="1702" spans="1:9" s="82" customFormat="1" ht="26.5" customHeight="1">
      <c r="A1702" s="89">
        <v>1695</v>
      </c>
      <c r="B1702" s="87" t="s">
        <v>8584</v>
      </c>
      <c r="C1702" s="88" t="s">
        <v>8585</v>
      </c>
      <c r="D1702" s="87" t="s">
        <v>8584</v>
      </c>
      <c r="E1702" s="86" t="s">
        <v>8583</v>
      </c>
      <c r="F1702" s="85" t="s">
        <v>8582</v>
      </c>
      <c r="G1702" s="84"/>
      <c r="H1702" s="84"/>
      <c r="I1702" s="83"/>
    </row>
    <row r="1703" spans="1:9" s="82" customFormat="1" ht="26.5" customHeight="1">
      <c r="A1703" s="89">
        <v>1696</v>
      </c>
      <c r="B1703" s="87" t="s">
        <v>8581</v>
      </c>
      <c r="C1703" s="88">
        <v>1851400244</v>
      </c>
      <c r="D1703" s="87" t="s">
        <v>8581</v>
      </c>
      <c r="E1703" s="86" t="s">
        <v>8580</v>
      </c>
      <c r="F1703" s="85">
        <v>10006473488</v>
      </c>
      <c r="G1703" s="84"/>
      <c r="H1703" s="84"/>
      <c r="I1703" s="83"/>
    </row>
    <row r="1704" spans="1:9" s="82" customFormat="1" ht="26.5" customHeight="1">
      <c r="A1704" s="89">
        <v>1697</v>
      </c>
      <c r="B1704" s="87" t="s">
        <v>8579</v>
      </c>
      <c r="C1704" s="88">
        <v>1901700167</v>
      </c>
      <c r="D1704" s="87" t="s">
        <v>8579</v>
      </c>
      <c r="E1704" s="86" t="s">
        <v>8578</v>
      </c>
      <c r="F1704" s="85">
        <v>220000141704</v>
      </c>
      <c r="G1704" s="84"/>
      <c r="H1704" s="84"/>
      <c r="I1704" s="83"/>
    </row>
    <row r="1705" spans="1:9" s="82" customFormat="1" ht="26.5" customHeight="1">
      <c r="A1705" s="89">
        <v>1698</v>
      </c>
      <c r="B1705" s="87" t="s">
        <v>8577</v>
      </c>
      <c r="C1705" s="88">
        <v>2921200002</v>
      </c>
      <c r="D1705" s="87" t="s">
        <v>8577</v>
      </c>
      <c r="E1705" s="86" t="s">
        <v>8576</v>
      </c>
      <c r="F1705" s="85" t="s">
        <v>8575</v>
      </c>
      <c r="G1705" s="84"/>
      <c r="H1705" s="84"/>
      <c r="I1705" s="83"/>
    </row>
    <row r="1706" spans="1:9" s="82" customFormat="1" ht="26.5" customHeight="1">
      <c r="A1706" s="89">
        <v>1699</v>
      </c>
      <c r="B1706" s="87" t="s">
        <v>8574</v>
      </c>
      <c r="C1706" s="88">
        <v>1951200343</v>
      </c>
      <c r="D1706" s="87" t="s">
        <v>8574</v>
      </c>
      <c r="E1706" s="86" t="s">
        <v>8573</v>
      </c>
      <c r="F1706" s="85">
        <v>180000170982</v>
      </c>
      <c r="G1706" s="84"/>
      <c r="H1706" s="84"/>
      <c r="I1706" s="83"/>
    </row>
    <row r="1707" spans="1:9" s="82" customFormat="1" ht="26.5" customHeight="1">
      <c r="A1707" s="89">
        <v>1700</v>
      </c>
      <c r="B1707" s="87" t="s">
        <v>8572</v>
      </c>
      <c r="C1707" s="88">
        <v>1671200090</v>
      </c>
      <c r="D1707" s="87" t="s">
        <v>8572</v>
      </c>
      <c r="E1707" s="86" t="s">
        <v>8571</v>
      </c>
      <c r="F1707" s="85" t="s">
        <v>8570</v>
      </c>
      <c r="G1707" s="84"/>
      <c r="H1707" s="84"/>
      <c r="I1707" s="83"/>
    </row>
    <row r="1708" spans="1:9" s="82" customFormat="1" ht="26.5" customHeight="1">
      <c r="A1708" s="89">
        <v>1701</v>
      </c>
      <c r="B1708" s="87" t="s">
        <v>8569</v>
      </c>
      <c r="C1708" s="88">
        <v>2700300025</v>
      </c>
      <c r="D1708" s="87" t="s">
        <v>8569</v>
      </c>
      <c r="E1708" s="86" t="s">
        <v>8568</v>
      </c>
      <c r="F1708" s="85" t="s">
        <v>8567</v>
      </c>
      <c r="G1708" s="84"/>
      <c r="H1708" s="84"/>
      <c r="I1708" s="83"/>
    </row>
    <row r="1709" spans="1:9" s="82" customFormat="1" ht="26.5" customHeight="1">
      <c r="A1709" s="89">
        <v>1702</v>
      </c>
      <c r="B1709" s="87" t="s">
        <v>8566</v>
      </c>
      <c r="C1709" s="88">
        <v>1801200084</v>
      </c>
      <c r="D1709" s="87" t="s">
        <v>8566</v>
      </c>
      <c r="E1709" s="86" t="s">
        <v>8565</v>
      </c>
      <c r="F1709" s="85" t="s">
        <v>8564</v>
      </c>
      <c r="G1709" s="84"/>
      <c r="H1709" s="84"/>
      <c r="I1709" s="83"/>
    </row>
    <row r="1710" spans="1:9" s="82" customFormat="1" ht="26.5" customHeight="1">
      <c r="A1710" s="89">
        <v>1703</v>
      </c>
      <c r="B1710" s="87" t="s">
        <v>8563</v>
      </c>
      <c r="C1710" s="88">
        <v>1681200179</v>
      </c>
      <c r="D1710" s="87" t="s">
        <v>8563</v>
      </c>
      <c r="E1710" s="86" t="s">
        <v>8562</v>
      </c>
      <c r="F1710" s="85" t="s">
        <v>8561</v>
      </c>
      <c r="G1710" s="84"/>
      <c r="H1710" s="84"/>
      <c r="I1710" s="83"/>
    </row>
    <row r="1711" spans="1:9" s="82" customFormat="1" ht="26.5" customHeight="1">
      <c r="A1711" s="89">
        <v>1704</v>
      </c>
      <c r="B1711" s="87" t="s">
        <v>8560</v>
      </c>
      <c r="C1711" s="88">
        <v>1650600112</v>
      </c>
      <c r="D1711" s="87" t="s">
        <v>8560</v>
      </c>
      <c r="E1711" s="86" t="s">
        <v>8559</v>
      </c>
      <c r="F1711" s="85" t="s">
        <v>8558</v>
      </c>
      <c r="G1711" s="84"/>
      <c r="H1711" s="84"/>
      <c r="I1711" s="83"/>
    </row>
    <row r="1712" spans="1:9" s="82" customFormat="1" ht="26.5" customHeight="1">
      <c r="A1712" s="89">
        <v>1705</v>
      </c>
      <c r="B1712" s="87" t="s">
        <v>8557</v>
      </c>
      <c r="C1712" s="88">
        <v>1731200038</v>
      </c>
      <c r="D1712" s="87" t="s">
        <v>8557</v>
      </c>
      <c r="E1712" s="86" t="s">
        <v>8556</v>
      </c>
      <c r="F1712" s="85" t="s">
        <v>8555</v>
      </c>
      <c r="G1712" s="84"/>
      <c r="H1712" s="84"/>
      <c r="I1712" s="83"/>
    </row>
    <row r="1713" spans="1:9" s="82" customFormat="1" ht="26.5" customHeight="1">
      <c r="A1713" s="89">
        <v>1706</v>
      </c>
      <c r="B1713" s="87" t="s">
        <v>8554</v>
      </c>
      <c r="C1713" s="88">
        <v>2700800039</v>
      </c>
      <c r="D1713" s="87" t="s">
        <v>8554</v>
      </c>
      <c r="E1713" s="86" t="s">
        <v>8553</v>
      </c>
      <c r="F1713" s="85" t="s">
        <v>8552</v>
      </c>
      <c r="G1713" s="84"/>
      <c r="H1713" s="84"/>
      <c r="I1713" s="83"/>
    </row>
    <row r="1714" spans="1:9" s="82" customFormat="1" ht="26.5" customHeight="1">
      <c r="A1714" s="89">
        <v>1707</v>
      </c>
      <c r="B1714" s="87" t="s">
        <v>8551</v>
      </c>
      <c r="C1714" s="88">
        <v>1740300112</v>
      </c>
      <c r="D1714" s="87" t="s">
        <v>8551</v>
      </c>
      <c r="E1714" s="86" t="s">
        <v>8550</v>
      </c>
      <c r="F1714" s="85" t="s">
        <v>8549</v>
      </c>
      <c r="G1714" s="84"/>
      <c r="H1714" s="84"/>
      <c r="I1714" s="83"/>
    </row>
    <row r="1715" spans="1:9" s="82" customFormat="1" ht="26.5" customHeight="1">
      <c r="A1715" s="89">
        <v>1708</v>
      </c>
      <c r="B1715" s="87" t="s">
        <v>8547</v>
      </c>
      <c r="C1715" s="88" t="s">
        <v>8548</v>
      </c>
      <c r="D1715" s="87" t="s">
        <v>8547</v>
      </c>
      <c r="E1715" s="86" t="s">
        <v>8546</v>
      </c>
      <c r="F1715" s="85" t="s">
        <v>8545</v>
      </c>
      <c r="G1715" s="84"/>
      <c r="H1715" s="84"/>
      <c r="I1715" s="83"/>
    </row>
    <row r="1716" spans="1:9" s="82" customFormat="1" ht="26.5" customHeight="1">
      <c r="A1716" s="89">
        <v>1709</v>
      </c>
      <c r="B1716" s="87" t="s">
        <v>3504</v>
      </c>
      <c r="C1716" s="88">
        <v>2820600155</v>
      </c>
      <c r="D1716" s="87" t="s">
        <v>3504</v>
      </c>
      <c r="E1716" s="86" t="s">
        <v>3503</v>
      </c>
      <c r="F1716" s="85">
        <v>10002664521</v>
      </c>
      <c r="G1716" s="84"/>
      <c r="H1716" s="84"/>
      <c r="I1716" s="83"/>
    </row>
    <row r="1717" spans="1:9" s="82" customFormat="1" ht="26.5" customHeight="1">
      <c r="A1717" s="89">
        <v>1710</v>
      </c>
      <c r="B1717" s="87" t="s">
        <v>8543</v>
      </c>
      <c r="C1717" s="88" t="s">
        <v>8544</v>
      </c>
      <c r="D1717" s="87" t="s">
        <v>8543</v>
      </c>
      <c r="E1717" s="86" t="s">
        <v>8542</v>
      </c>
      <c r="F1717" s="85" t="s">
        <v>8541</v>
      </c>
      <c r="G1717" s="84"/>
      <c r="H1717" s="84"/>
      <c r="I1717" s="83"/>
    </row>
    <row r="1718" spans="1:9" s="82" customFormat="1" ht="26.5" customHeight="1">
      <c r="A1718" s="89">
        <v>1711</v>
      </c>
      <c r="B1718" s="87" t="s">
        <v>8540</v>
      </c>
      <c r="C1718" s="88">
        <v>1900300288</v>
      </c>
      <c r="D1718" s="87" t="s">
        <v>8540</v>
      </c>
      <c r="E1718" s="86" t="s">
        <v>8539</v>
      </c>
      <c r="F1718" s="85" t="s">
        <v>8538</v>
      </c>
      <c r="G1718" s="84"/>
      <c r="H1718" s="84"/>
      <c r="I1718" s="83"/>
    </row>
    <row r="1719" spans="1:9" s="82" customFormat="1" ht="26.5" customHeight="1">
      <c r="A1719" s="89">
        <v>1712</v>
      </c>
      <c r="B1719" s="87" t="s">
        <v>8537</v>
      </c>
      <c r="C1719" s="88">
        <v>2921200110</v>
      </c>
      <c r="D1719" s="87" t="s">
        <v>8537</v>
      </c>
      <c r="E1719" s="86" t="s">
        <v>8536</v>
      </c>
      <c r="F1719" s="85" t="s">
        <v>8535</v>
      </c>
      <c r="G1719" s="84"/>
      <c r="H1719" s="84"/>
      <c r="I1719" s="83"/>
    </row>
    <row r="1720" spans="1:9" s="82" customFormat="1" ht="26.5" customHeight="1">
      <c r="A1720" s="89">
        <v>1713</v>
      </c>
      <c r="B1720" s="87" t="s">
        <v>8534</v>
      </c>
      <c r="C1720" s="88">
        <v>2731200307</v>
      </c>
      <c r="D1720" s="87" t="s">
        <v>8534</v>
      </c>
      <c r="E1720" s="86" t="s">
        <v>8533</v>
      </c>
      <c r="F1720" s="85" t="s">
        <v>8532</v>
      </c>
      <c r="G1720" s="84"/>
      <c r="H1720" s="84"/>
      <c r="I1720" s="83"/>
    </row>
    <row r="1721" spans="1:9" s="82" customFormat="1" ht="26.5" customHeight="1">
      <c r="A1721" s="89">
        <v>1714</v>
      </c>
      <c r="B1721" s="87" t="s">
        <v>8530</v>
      </c>
      <c r="C1721" s="88" t="s">
        <v>8531</v>
      </c>
      <c r="D1721" s="87" t="s">
        <v>8530</v>
      </c>
      <c r="E1721" s="86" t="s">
        <v>8529</v>
      </c>
      <c r="F1721" s="85" t="s">
        <v>8528</v>
      </c>
      <c r="G1721" s="84"/>
      <c r="H1721" s="84"/>
      <c r="I1721" s="83"/>
    </row>
    <row r="1722" spans="1:9" s="82" customFormat="1" ht="26.5" customHeight="1">
      <c r="A1722" s="89">
        <v>1715</v>
      </c>
      <c r="B1722" s="87" t="s">
        <v>8526</v>
      </c>
      <c r="C1722" s="88" t="s">
        <v>8527</v>
      </c>
      <c r="D1722" s="87" t="s">
        <v>8526</v>
      </c>
      <c r="E1722" s="86" t="s">
        <v>8525</v>
      </c>
      <c r="F1722" s="85" t="s">
        <v>8524</v>
      </c>
      <c r="G1722" s="84"/>
      <c r="H1722" s="84"/>
      <c r="I1722" s="83"/>
    </row>
    <row r="1723" spans="1:9" s="82" customFormat="1" ht="26.5" customHeight="1">
      <c r="A1723" s="89">
        <v>1716</v>
      </c>
      <c r="B1723" s="87" t="s">
        <v>8522</v>
      </c>
      <c r="C1723" s="88" t="s">
        <v>8523</v>
      </c>
      <c r="D1723" s="87" t="s">
        <v>8522</v>
      </c>
      <c r="E1723" s="86" t="s">
        <v>8521</v>
      </c>
      <c r="F1723" s="85" t="s">
        <v>8520</v>
      </c>
      <c r="G1723" s="84"/>
      <c r="H1723" s="84"/>
      <c r="I1723" s="83"/>
    </row>
    <row r="1724" spans="1:9" s="82" customFormat="1" ht="26.5" customHeight="1">
      <c r="A1724" s="89">
        <v>1717</v>
      </c>
      <c r="B1724" s="87" t="s">
        <v>8518</v>
      </c>
      <c r="C1724" s="88" t="s">
        <v>8519</v>
      </c>
      <c r="D1724" s="87" t="s">
        <v>8518</v>
      </c>
      <c r="E1724" s="86" t="s">
        <v>8517</v>
      </c>
      <c r="F1724" s="85" t="s">
        <v>8516</v>
      </c>
      <c r="G1724" s="84"/>
      <c r="H1724" s="84"/>
      <c r="I1724" s="83"/>
    </row>
    <row r="1725" spans="1:9" s="82" customFormat="1" ht="26.5" customHeight="1">
      <c r="A1725" s="89">
        <v>1718</v>
      </c>
      <c r="B1725" s="87" t="s">
        <v>8515</v>
      </c>
      <c r="C1725" s="88">
        <v>1731200268</v>
      </c>
      <c r="D1725" s="87" t="s">
        <v>8515</v>
      </c>
      <c r="E1725" s="86" t="s">
        <v>8514</v>
      </c>
      <c r="F1725" s="85" t="s">
        <v>8513</v>
      </c>
      <c r="G1725" s="84"/>
      <c r="H1725" s="84"/>
      <c r="I1725" s="83"/>
    </row>
    <row r="1726" spans="1:9" s="82" customFormat="1" ht="26.5" customHeight="1">
      <c r="A1726" s="89">
        <v>1719</v>
      </c>
      <c r="B1726" s="87" t="s">
        <v>8511</v>
      </c>
      <c r="C1726" s="88" t="s">
        <v>8512</v>
      </c>
      <c r="D1726" s="87" t="s">
        <v>8511</v>
      </c>
      <c r="E1726" s="86" t="s">
        <v>8510</v>
      </c>
      <c r="F1726" s="85" t="s">
        <v>8509</v>
      </c>
      <c r="G1726" s="84"/>
      <c r="H1726" s="84"/>
      <c r="I1726" s="83"/>
    </row>
    <row r="1727" spans="1:9" s="82" customFormat="1" ht="26.5" customHeight="1">
      <c r="A1727" s="89">
        <v>1720</v>
      </c>
      <c r="B1727" s="87" t="s">
        <v>8508</v>
      </c>
      <c r="C1727" s="88">
        <v>2921200104</v>
      </c>
      <c r="D1727" s="87" t="s">
        <v>8508</v>
      </c>
      <c r="E1727" s="86" t="s">
        <v>8507</v>
      </c>
      <c r="F1727" s="85" t="s">
        <v>8506</v>
      </c>
      <c r="G1727" s="84"/>
      <c r="H1727" s="84"/>
      <c r="I1727" s="83"/>
    </row>
    <row r="1728" spans="1:9" s="82" customFormat="1" ht="26.5" customHeight="1">
      <c r="A1728" s="89">
        <v>1721</v>
      </c>
      <c r="B1728" s="87" t="s">
        <v>8505</v>
      </c>
      <c r="C1728" s="88">
        <v>1900800363</v>
      </c>
      <c r="D1728" s="87" t="s">
        <v>8505</v>
      </c>
      <c r="E1728" s="86" t="s">
        <v>8504</v>
      </c>
      <c r="F1728" s="85" t="s">
        <v>8503</v>
      </c>
      <c r="G1728" s="84"/>
      <c r="H1728" s="84"/>
      <c r="I1728" s="83"/>
    </row>
    <row r="1729" spans="1:9" s="82" customFormat="1" ht="26.5" customHeight="1">
      <c r="A1729" s="89">
        <v>1722</v>
      </c>
      <c r="B1729" s="87" t="s">
        <v>8502</v>
      </c>
      <c r="C1729" s="88">
        <v>1691200031</v>
      </c>
      <c r="D1729" s="87" t="s">
        <v>8502</v>
      </c>
      <c r="E1729" s="86" t="s">
        <v>8501</v>
      </c>
      <c r="F1729" s="85" t="s">
        <v>8500</v>
      </c>
      <c r="G1729" s="84"/>
      <c r="H1729" s="84"/>
      <c r="I1729" s="83"/>
    </row>
    <row r="1730" spans="1:9" s="82" customFormat="1" ht="26.5" customHeight="1">
      <c r="A1730" s="89">
        <v>1723</v>
      </c>
      <c r="B1730" s="87" t="s">
        <v>8499</v>
      </c>
      <c r="C1730" s="88">
        <v>1711200089</v>
      </c>
      <c r="D1730" s="87" t="s">
        <v>8499</v>
      </c>
      <c r="E1730" s="86" t="s">
        <v>8498</v>
      </c>
      <c r="F1730" s="85" t="s">
        <v>8497</v>
      </c>
      <c r="G1730" s="84"/>
      <c r="H1730" s="84"/>
      <c r="I1730" s="83"/>
    </row>
    <row r="1731" spans="1:9" s="82" customFormat="1" ht="26.5" customHeight="1">
      <c r="A1731" s="89">
        <v>1724</v>
      </c>
      <c r="B1731" s="87" t="s">
        <v>8496</v>
      </c>
      <c r="C1731" s="88">
        <v>2721200497</v>
      </c>
      <c r="D1731" s="87" t="s">
        <v>8496</v>
      </c>
      <c r="E1731" s="86" t="s">
        <v>8495</v>
      </c>
      <c r="F1731" s="85" t="s">
        <v>8494</v>
      </c>
      <c r="G1731" s="84"/>
      <c r="H1731" s="84"/>
      <c r="I1731" s="83"/>
    </row>
    <row r="1732" spans="1:9" s="82" customFormat="1" ht="26.5" customHeight="1">
      <c r="A1732" s="89">
        <v>1725</v>
      </c>
      <c r="B1732" s="87" t="s">
        <v>8493</v>
      </c>
      <c r="C1732" s="88">
        <v>1810800449</v>
      </c>
      <c r="D1732" s="87" t="s">
        <v>8493</v>
      </c>
      <c r="E1732" s="86" t="s">
        <v>8492</v>
      </c>
      <c r="F1732" s="85" t="s">
        <v>8491</v>
      </c>
      <c r="G1732" s="84"/>
      <c r="H1732" s="84"/>
      <c r="I1732" s="83"/>
    </row>
    <row r="1733" spans="1:9" s="82" customFormat="1" ht="26.5" customHeight="1">
      <c r="A1733" s="89">
        <v>1726</v>
      </c>
      <c r="B1733" s="87" t="s">
        <v>8489</v>
      </c>
      <c r="C1733" s="88" t="s">
        <v>8490</v>
      </c>
      <c r="D1733" s="87" t="s">
        <v>8489</v>
      </c>
      <c r="E1733" s="86" t="s">
        <v>8488</v>
      </c>
      <c r="F1733" s="85" t="s">
        <v>8487</v>
      </c>
      <c r="G1733" s="84"/>
      <c r="H1733" s="84"/>
      <c r="I1733" s="83"/>
    </row>
    <row r="1734" spans="1:9" s="82" customFormat="1" ht="26.5" customHeight="1">
      <c r="A1734" s="89">
        <v>1727</v>
      </c>
      <c r="B1734" s="87" t="s">
        <v>8486</v>
      </c>
      <c r="C1734" s="88">
        <v>1861200188</v>
      </c>
      <c r="D1734" s="87" t="s">
        <v>8486</v>
      </c>
      <c r="E1734" s="86" t="s">
        <v>8485</v>
      </c>
      <c r="F1734" s="85" t="s">
        <v>8484</v>
      </c>
      <c r="G1734" s="84"/>
      <c r="H1734" s="84"/>
      <c r="I1734" s="83"/>
    </row>
    <row r="1735" spans="1:9" s="82" customFormat="1" ht="26.5" customHeight="1">
      <c r="A1735" s="89">
        <v>1728</v>
      </c>
      <c r="B1735" s="87" t="s">
        <v>8483</v>
      </c>
      <c r="C1735" s="88">
        <v>1802100199</v>
      </c>
      <c r="D1735" s="87" t="s">
        <v>8483</v>
      </c>
      <c r="E1735" s="86" t="s">
        <v>8482</v>
      </c>
      <c r="F1735" s="85" t="s">
        <v>8481</v>
      </c>
      <c r="G1735" s="84"/>
      <c r="H1735" s="84"/>
      <c r="I1735" s="83"/>
    </row>
    <row r="1736" spans="1:9" s="82" customFormat="1" ht="26.5" customHeight="1">
      <c r="A1736" s="89">
        <v>1729</v>
      </c>
      <c r="B1736" s="87" t="s">
        <v>8480</v>
      </c>
      <c r="C1736" s="88">
        <v>1900600179</v>
      </c>
      <c r="D1736" s="87" t="s">
        <v>8480</v>
      </c>
      <c r="E1736" s="86" t="s">
        <v>8479</v>
      </c>
      <c r="F1736" s="85" t="s">
        <v>8478</v>
      </c>
      <c r="G1736" s="84"/>
      <c r="H1736" s="84"/>
      <c r="I1736" s="83"/>
    </row>
    <row r="1737" spans="1:9" s="82" customFormat="1" ht="26.5" customHeight="1">
      <c r="A1737" s="89">
        <v>1730</v>
      </c>
      <c r="B1737" s="87" t="s">
        <v>8477</v>
      </c>
      <c r="C1737" s="88">
        <v>1790800390</v>
      </c>
      <c r="D1737" s="87" t="s">
        <v>8477</v>
      </c>
      <c r="E1737" s="86" t="s">
        <v>8476</v>
      </c>
      <c r="F1737" s="85" t="s">
        <v>8475</v>
      </c>
      <c r="G1737" s="84"/>
      <c r="H1737" s="84"/>
      <c r="I1737" s="83"/>
    </row>
    <row r="1738" spans="1:9" s="82" customFormat="1" ht="26.5" customHeight="1">
      <c r="A1738" s="89">
        <v>1731</v>
      </c>
      <c r="B1738" s="87" t="s">
        <v>8474</v>
      </c>
      <c r="C1738" s="88">
        <v>1801200439</v>
      </c>
      <c r="D1738" s="87" t="s">
        <v>8474</v>
      </c>
      <c r="E1738" s="86" t="s">
        <v>8473</v>
      </c>
      <c r="F1738" s="85" t="s">
        <v>8472</v>
      </c>
      <c r="G1738" s="84"/>
      <c r="H1738" s="84"/>
      <c r="I1738" s="83"/>
    </row>
    <row r="1739" spans="1:9" s="82" customFormat="1" ht="26.5" customHeight="1">
      <c r="A1739" s="89">
        <v>1732</v>
      </c>
      <c r="B1739" s="87" t="s">
        <v>8471</v>
      </c>
      <c r="C1739" s="88">
        <v>1811200414</v>
      </c>
      <c r="D1739" s="87" t="s">
        <v>8471</v>
      </c>
      <c r="E1739" s="86" t="s">
        <v>8470</v>
      </c>
      <c r="F1739" s="85" t="s">
        <v>8469</v>
      </c>
      <c r="G1739" s="84"/>
      <c r="H1739" s="84"/>
      <c r="I1739" s="83"/>
    </row>
    <row r="1740" spans="1:9" s="82" customFormat="1" ht="26.5" customHeight="1">
      <c r="A1740" s="89">
        <v>1733</v>
      </c>
      <c r="B1740" s="87" t="s">
        <v>8468</v>
      </c>
      <c r="C1740" s="88">
        <v>2741200371</v>
      </c>
      <c r="D1740" s="87" t="s">
        <v>8468</v>
      </c>
      <c r="E1740" s="86" t="s">
        <v>8467</v>
      </c>
      <c r="F1740" s="85" t="s">
        <v>8466</v>
      </c>
      <c r="G1740" s="84"/>
      <c r="H1740" s="84"/>
      <c r="I1740" s="83"/>
    </row>
    <row r="1741" spans="1:9" s="82" customFormat="1" ht="26.5" customHeight="1">
      <c r="A1741" s="89">
        <v>1734</v>
      </c>
      <c r="B1741" s="87" t="s">
        <v>8465</v>
      </c>
      <c r="C1741" s="88">
        <v>2830300260</v>
      </c>
      <c r="D1741" s="87" t="s">
        <v>8465</v>
      </c>
      <c r="E1741" s="86" t="s">
        <v>8464</v>
      </c>
      <c r="F1741" s="85" t="s">
        <v>8463</v>
      </c>
      <c r="G1741" s="84"/>
      <c r="H1741" s="84"/>
      <c r="I1741" s="83"/>
    </row>
    <row r="1742" spans="1:9" s="82" customFormat="1" ht="26.5" customHeight="1">
      <c r="A1742" s="89">
        <v>1735</v>
      </c>
      <c r="B1742" s="87" t="s">
        <v>8461</v>
      </c>
      <c r="C1742" s="88" t="s">
        <v>8462</v>
      </c>
      <c r="D1742" s="87" t="s">
        <v>8461</v>
      </c>
      <c r="E1742" s="86" t="s">
        <v>8460</v>
      </c>
      <c r="F1742" s="85" t="s">
        <v>8459</v>
      </c>
      <c r="G1742" s="84"/>
      <c r="H1742" s="84"/>
      <c r="I1742" s="83"/>
    </row>
    <row r="1743" spans="1:9" s="82" customFormat="1" ht="26.5" customHeight="1">
      <c r="A1743" s="89">
        <v>1736</v>
      </c>
      <c r="B1743" s="87" t="s">
        <v>8458</v>
      </c>
      <c r="C1743" s="88">
        <v>1730600027</v>
      </c>
      <c r="D1743" s="87" t="s">
        <v>8458</v>
      </c>
      <c r="E1743" s="86" t="s">
        <v>8457</v>
      </c>
      <c r="F1743" s="85" t="s">
        <v>8456</v>
      </c>
      <c r="G1743" s="84"/>
      <c r="H1743" s="84"/>
      <c r="I1743" s="83"/>
    </row>
    <row r="1744" spans="1:9" s="82" customFormat="1" ht="26.5" customHeight="1">
      <c r="A1744" s="89">
        <v>1737</v>
      </c>
      <c r="B1744" s="87" t="s">
        <v>8454</v>
      </c>
      <c r="C1744" s="88" t="s">
        <v>8455</v>
      </c>
      <c r="D1744" s="87" t="s">
        <v>8454</v>
      </c>
      <c r="E1744" s="86" t="s">
        <v>8453</v>
      </c>
      <c r="F1744" s="85" t="s">
        <v>8452</v>
      </c>
      <c r="G1744" s="84"/>
      <c r="H1744" s="84"/>
      <c r="I1744" s="83"/>
    </row>
    <row r="1745" spans="1:9" s="82" customFormat="1" ht="26.5" customHeight="1">
      <c r="A1745" s="89">
        <v>1738</v>
      </c>
      <c r="B1745" s="87" t="s">
        <v>8450</v>
      </c>
      <c r="C1745" s="88" t="s">
        <v>8451</v>
      </c>
      <c r="D1745" s="87" t="s">
        <v>8450</v>
      </c>
      <c r="E1745" s="86" t="s">
        <v>8449</v>
      </c>
      <c r="F1745" s="85" t="s">
        <v>8448</v>
      </c>
      <c r="G1745" s="84"/>
      <c r="H1745" s="84"/>
      <c r="I1745" s="83"/>
    </row>
    <row r="1746" spans="1:9" s="82" customFormat="1" ht="26.5" customHeight="1">
      <c r="A1746" s="89">
        <v>1739</v>
      </c>
      <c r="B1746" s="87" t="s">
        <v>8447</v>
      </c>
      <c r="C1746" s="88">
        <v>1832000162</v>
      </c>
      <c r="D1746" s="87" t="s">
        <v>8447</v>
      </c>
      <c r="E1746" s="86" t="s">
        <v>8446</v>
      </c>
      <c r="F1746" s="85" t="s">
        <v>8445</v>
      </c>
      <c r="G1746" s="84"/>
      <c r="H1746" s="84"/>
      <c r="I1746" s="83"/>
    </row>
    <row r="1747" spans="1:9" s="82" customFormat="1" ht="26.5" customHeight="1">
      <c r="A1747" s="89">
        <v>1740</v>
      </c>
      <c r="B1747" s="87" t="s">
        <v>8443</v>
      </c>
      <c r="C1747" s="88" t="s">
        <v>8444</v>
      </c>
      <c r="D1747" s="87" t="s">
        <v>8443</v>
      </c>
      <c r="E1747" s="86" t="s">
        <v>8442</v>
      </c>
      <c r="F1747" s="85" t="s">
        <v>8441</v>
      </c>
      <c r="G1747" s="84"/>
      <c r="H1747" s="84"/>
      <c r="I1747" s="83"/>
    </row>
    <row r="1748" spans="1:9" s="82" customFormat="1" ht="26.5" customHeight="1">
      <c r="A1748" s="89">
        <v>1741</v>
      </c>
      <c r="B1748" s="87" t="s">
        <v>8439</v>
      </c>
      <c r="C1748" s="88" t="s">
        <v>8440</v>
      </c>
      <c r="D1748" s="87" t="s">
        <v>8439</v>
      </c>
      <c r="E1748" s="86" t="s">
        <v>8438</v>
      </c>
      <c r="F1748" s="85" t="s">
        <v>8437</v>
      </c>
      <c r="G1748" s="84"/>
      <c r="H1748" s="84"/>
      <c r="I1748" s="83"/>
    </row>
    <row r="1749" spans="1:9" s="82" customFormat="1" ht="26.5" customHeight="1">
      <c r="A1749" s="89">
        <v>1742</v>
      </c>
      <c r="B1749" s="87" t="s">
        <v>8435</v>
      </c>
      <c r="C1749" s="88" t="s">
        <v>8436</v>
      </c>
      <c r="D1749" s="87" t="s">
        <v>8435</v>
      </c>
      <c r="E1749" s="86" t="s">
        <v>8434</v>
      </c>
      <c r="F1749" s="85" t="s">
        <v>8433</v>
      </c>
      <c r="G1749" s="84"/>
      <c r="H1749" s="84"/>
      <c r="I1749" s="83"/>
    </row>
    <row r="1750" spans="1:9" s="82" customFormat="1" ht="26.5" customHeight="1">
      <c r="A1750" s="89">
        <v>1743</v>
      </c>
      <c r="B1750" s="87" t="s">
        <v>8432</v>
      </c>
      <c r="C1750" s="88">
        <v>2720300019</v>
      </c>
      <c r="D1750" s="87" t="s">
        <v>8432</v>
      </c>
      <c r="E1750" s="86" t="s">
        <v>8431</v>
      </c>
      <c r="F1750" s="85" t="s">
        <v>8430</v>
      </c>
      <c r="G1750" s="84"/>
      <c r="H1750" s="84"/>
      <c r="I1750" s="83"/>
    </row>
    <row r="1751" spans="1:9" s="82" customFormat="1" ht="26.5" customHeight="1">
      <c r="A1751" s="89">
        <v>1744</v>
      </c>
      <c r="B1751" s="87" t="s">
        <v>8429</v>
      </c>
      <c r="C1751" s="88">
        <v>2872100246</v>
      </c>
      <c r="D1751" s="87" t="s">
        <v>8429</v>
      </c>
      <c r="E1751" s="86" t="s">
        <v>8428</v>
      </c>
      <c r="F1751" s="85" t="s">
        <v>8427</v>
      </c>
      <c r="G1751" s="84"/>
      <c r="H1751" s="84"/>
      <c r="I1751" s="83"/>
    </row>
    <row r="1752" spans="1:9" s="82" customFormat="1" ht="26.5" customHeight="1">
      <c r="A1752" s="89">
        <v>1745</v>
      </c>
      <c r="B1752" s="87" t="s">
        <v>8426</v>
      </c>
      <c r="C1752" s="88">
        <v>2790800002</v>
      </c>
      <c r="D1752" s="87" t="s">
        <v>8426</v>
      </c>
      <c r="E1752" s="86" t="s">
        <v>8425</v>
      </c>
      <c r="F1752" s="85" t="s">
        <v>8424</v>
      </c>
      <c r="G1752" s="84"/>
      <c r="H1752" s="84"/>
      <c r="I1752" s="83"/>
    </row>
    <row r="1753" spans="1:9" s="82" customFormat="1" ht="26.5" customHeight="1">
      <c r="A1753" s="89">
        <v>1746</v>
      </c>
      <c r="B1753" s="87" t="s">
        <v>8423</v>
      </c>
      <c r="C1753" s="88">
        <v>1872100578</v>
      </c>
      <c r="D1753" s="87" t="s">
        <v>8423</v>
      </c>
      <c r="E1753" s="86" t="s">
        <v>8422</v>
      </c>
      <c r="F1753" s="85" t="s">
        <v>8421</v>
      </c>
      <c r="G1753" s="84"/>
      <c r="H1753" s="84"/>
      <c r="I1753" s="83"/>
    </row>
    <row r="1754" spans="1:9" s="82" customFormat="1" ht="26.5" customHeight="1">
      <c r="A1754" s="89">
        <v>1747</v>
      </c>
      <c r="B1754" s="87" t="s">
        <v>8420</v>
      </c>
      <c r="C1754" s="88">
        <v>2921200238</v>
      </c>
      <c r="D1754" s="87" t="s">
        <v>8420</v>
      </c>
      <c r="E1754" s="86" t="s">
        <v>8419</v>
      </c>
      <c r="F1754" s="85" t="s">
        <v>8418</v>
      </c>
      <c r="G1754" s="84"/>
      <c r="H1754" s="84"/>
      <c r="I1754" s="83"/>
    </row>
    <row r="1755" spans="1:9" s="82" customFormat="1" ht="26.5" customHeight="1">
      <c r="A1755" s="89">
        <v>1748</v>
      </c>
      <c r="B1755" s="87" t="s">
        <v>8417</v>
      </c>
      <c r="C1755" s="88">
        <v>1900300165</v>
      </c>
      <c r="D1755" s="87" t="s">
        <v>8417</v>
      </c>
      <c r="E1755" s="86" t="s">
        <v>8416</v>
      </c>
      <c r="F1755" s="85" t="s">
        <v>8415</v>
      </c>
      <c r="G1755" s="84"/>
      <c r="H1755" s="84"/>
      <c r="I1755" s="83"/>
    </row>
    <row r="1756" spans="1:9" s="82" customFormat="1" ht="26.5" customHeight="1">
      <c r="A1756" s="89">
        <v>1749</v>
      </c>
      <c r="B1756" s="87" t="s">
        <v>8414</v>
      </c>
      <c r="C1756" s="88">
        <v>1902100512</v>
      </c>
      <c r="D1756" s="87" t="s">
        <v>8414</v>
      </c>
      <c r="E1756" s="86" t="s">
        <v>8413</v>
      </c>
      <c r="F1756" s="85" t="s">
        <v>8412</v>
      </c>
      <c r="G1756" s="84"/>
      <c r="H1756" s="84"/>
      <c r="I1756" s="83"/>
    </row>
    <row r="1757" spans="1:9" s="82" customFormat="1" ht="26.5" customHeight="1">
      <c r="A1757" s="89">
        <v>1750</v>
      </c>
      <c r="B1757" s="87" t="s">
        <v>8411</v>
      </c>
      <c r="C1757" s="88">
        <v>1881000141</v>
      </c>
      <c r="D1757" s="87" t="s">
        <v>8411</v>
      </c>
      <c r="E1757" s="86" t="s">
        <v>8410</v>
      </c>
      <c r="F1757" s="85">
        <v>670000073957</v>
      </c>
      <c r="G1757" s="84"/>
      <c r="H1757" s="84"/>
      <c r="I1757" s="83"/>
    </row>
    <row r="1758" spans="1:9" s="82" customFormat="1" ht="26.5" customHeight="1">
      <c r="A1758" s="89">
        <v>1751</v>
      </c>
      <c r="B1758" s="87" t="s">
        <v>8409</v>
      </c>
      <c r="C1758" s="88">
        <v>2930600239</v>
      </c>
      <c r="D1758" s="87" t="s">
        <v>8409</v>
      </c>
      <c r="E1758" s="86" t="s">
        <v>8408</v>
      </c>
      <c r="F1758" s="85">
        <v>670000071086</v>
      </c>
      <c r="G1758" s="84"/>
      <c r="H1758" s="84"/>
      <c r="I1758" s="83"/>
    </row>
    <row r="1759" spans="1:9" s="82" customFormat="1" ht="26.5" customHeight="1">
      <c r="A1759" s="89">
        <v>1752</v>
      </c>
      <c r="B1759" s="87" t="s">
        <v>8406</v>
      </c>
      <c r="C1759" s="88" t="s">
        <v>8407</v>
      </c>
      <c r="D1759" s="87" t="s">
        <v>8406</v>
      </c>
      <c r="E1759" s="86" t="s">
        <v>8405</v>
      </c>
      <c r="F1759" s="85" t="s">
        <v>8404</v>
      </c>
      <c r="G1759" s="84"/>
      <c r="H1759" s="84"/>
      <c r="I1759" s="83"/>
    </row>
    <row r="1760" spans="1:9" s="82" customFormat="1" ht="26.5" customHeight="1">
      <c r="A1760" s="89">
        <v>1753</v>
      </c>
      <c r="B1760" s="87" t="s">
        <v>8402</v>
      </c>
      <c r="C1760" s="88" t="s">
        <v>8403</v>
      </c>
      <c r="D1760" s="87" t="s">
        <v>8402</v>
      </c>
      <c r="E1760" s="86" t="s">
        <v>8401</v>
      </c>
      <c r="F1760" s="85" t="s">
        <v>8400</v>
      </c>
      <c r="G1760" s="84"/>
      <c r="H1760" s="84"/>
      <c r="I1760" s="83"/>
    </row>
    <row r="1761" spans="1:9" s="82" customFormat="1" ht="26.5" customHeight="1">
      <c r="A1761" s="89">
        <v>1754</v>
      </c>
      <c r="B1761" s="87" t="s">
        <v>8398</v>
      </c>
      <c r="C1761" s="88" t="s">
        <v>8399</v>
      </c>
      <c r="D1761" s="87" t="s">
        <v>8398</v>
      </c>
      <c r="E1761" s="86" t="s">
        <v>8397</v>
      </c>
      <c r="F1761" s="85" t="s">
        <v>8396</v>
      </c>
      <c r="G1761" s="84"/>
      <c r="H1761" s="84"/>
      <c r="I1761" s="83"/>
    </row>
    <row r="1762" spans="1:9" s="82" customFormat="1" ht="26.5" customHeight="1">
      <c r="A1762" s="89">
        <v>1755</v>
      </c>
      <c r="B1762" s="87" t="s">
        <v>8394</v>
      </c>
      <c r="C1762" s="88" t="s">
        <v>8395</v>
      </c>
      <c r="D1762" s="87" t="s">
        <v>8394</v>
      </c>
      <c r="E1762" s="86" t="s">
        <v>8393</v>
      </c>
      <c r="F1762" s="85" t="s">
        <v>8392</v>
      </c>
      <c r="G1762" s="84"/>
      <c r="H1762" s="84"/>
      <c r="I1762" s="83"/>
    </row>
    <row r="1763" spans="1:9" s="82" customFormat="1" ht="26.5" customHeight="1">
      <c r="A1763" s="89">
        <v>1756</v>
      </c>
      <c r="B1763" s="87" t="s">
        <v>8390</v>
      </c>
      <c r="C1763" s="88" t="s">
        <v>8391</v>
      </c>
      <c r="D1763" s="87" t="s">
        <v>8390</v>
      </c>
      <c r="E1763" s="86" t="s">
        <v>8389</v>
      </c>
      <c r="F1763" s="85" t="s">
        <v>8388</v>
      </c>
      <c r="G1763" s="84"/>
      <c r="H1763" s="84"/>
      <c r="I1763" s="83"/>
    </row>
    <row r="1764" spans="1:9" s="82" customFormat="1" ht="26.5" customHeight="1">
      <c r="A1764" s="89">
        <v>1757</v>
      </c>
      <c r="B1764" s="87" t="s">
        <v>8386</v>
      </c>
      <c r="C1764" s="88" t="s">
        <v>8387</v>
      </c>
      <c r="D1764" s="87" t="s">
        <v>8386</v>
      </c>
      <c r="E1764" s="86" t="s">
        <v>8385</v>
      </c>
      <c r="F1764" s="85" t="s">
        <v>8384</v>
      </c>
      <c r="G1764" s="84"/>
      <c r="H1764" s="84"/>
      <c r="I1764" s="83"/>
    </row>
    <row r="1765" spans="1:9" s="82" customFormat="1" ht="26.5" customHeight="1">
      <c r="A1765" s="89">
        <v>1758</v>
      </c>
      <c r="B1765" s="87" t="s">
        <v>8383</v>
      </c>
      <c r="C1765" s="88">
        <v>1922100283</v>
      </c>
      <c r="D1765" s="87" t="s">
        <v>8383</v>
      </c>
      <c r="E1765" s="86" t="s">
        <v>8382</v>
      </c>
      <c r="F1765" s="85" t="s">
        <v>8381</v>
      </c>
      <c r="G1765" s="84"/>
      <c r="H1765" s="84"/>
      <c r="I1765" s="83"/>
    </row>
    <row r="1766" spans="1:9" s="82" customFormat="1" ht="26.5" customHeight="1">
      <c r="A1766" s="89">
        <v>1759</v>
      </c>
      <c r="B1766" s="87" t="s">
        <v>8380</v>
      </c>
      <c r="C1766" s="88">
        <v>1810800218</v>
      </c>
      <c r="D1766" s="87" t="s">
        <v>8380</v>
      </c>
      <c r="E1766" s="86" t="s">
        <v>8379</v>
      </c>
      <c r="F1766" s="85" t="s">
        <v>8378</v>
      </c>
      <c r="G1766" s="84"/>
      <c r="H1766" s="84"/>
      <c r="I1766" s="83"/>
    </row>
    <row r="1767" spans="1:9" s="82" customFormat="1" ht="26.5" customHeight="1">
      <c r="A1767" s="89">
        <v>1760</v>
      </c>
      <c r="B1767" s="87" t="s">
        <v>8377</v>
      </c>
      <c r="C1767" s="88">
        <v>1870300204</v>
      </c>
      <c r="D1767" s="87" t="s">
        <v>8377</v>
      </c>
      <c r="E1767" s="86" t="s">
        <v>8376</v>
      </c>
      <c r="F1767" s="85" t="s">
        <v>8375</v>
      </c>
      <c r="G1767" s="84"/>
      <c r="H1767" s="84"/>
      <c r="I1767" s="83"/>
    </row>
    <row r="1768" spans="1:9" s="82" customFormat="1" ht="26.5" customHeight="1">
      <c r="A1768" s="89">
        <v>1761</v>
      </c>
      <c r="B1768" s="87" t="s">
        <v>8374</v>
      </c>
      <c r="C1768" s="88">
        <v>1851400231</v>
      </c>
      <c r="D1768" s="87" t="s">
        <v>8374</v>
      </c>
      <c r="E1768" s="86" t="s">
        <v>8373</v>
      </c>
      <c r="F1768" s="85" t="s">
        <v>8372</v>
      </c>
      <c r="G1768" s="84"/>
      <c r="H1768" s="84"/>
      <c r="I1768" s="83"/>
    </row>
    <row r="1769" spans="1:9" s="82" customFormat="1" ht="26.5" customHeight="1">
      <c r="A1769" s="89">
        <v>1762</v>
      </c>
      <c r="B1769" s="87" t="s">
        <v>8371</v>
      </c>
      <c r="C1769" s="88">
        <v>1862100459</v>
      </c>
      <c r="D1769" s="87" t="s">
        <v>8371</v>
      </c>
      <c r="E1769" s="86" t="s">
        <v>8370</v>
      </c>
      <c r="F1769" s="85" t="s">
        <v>8369</v>
      </c>
      <c r="G1769" s="84"/>
      <c r="H1769" s="84"/>
      <c r="I1769" s="83"/>
    </row>
    <row r="1770" spans="1:9" s="82" customFormat="1" ht="26.5" customHeight="1">
      <c r="A1770" s="89">
        <v>1763</v>
      </c>
      <c r="B1770" s="87" t="s">
        <v>8368</v>
      </c>
      <c r="C1770" s="88">
        <v>1870300479</v>
      </c>
      <c r="D1770" s="87" t="s">
        <v>8368</v>
      </c>
      <c r="E1770" s="86" t="s">
        <v>8367</v>
      </c>
      <c r="F1770" s="85" t="s">
        <v>8366</v>
      </c>
      <c r="G1770" s="84"/>
      <c r="H1770" s="84"/>
      <c r="I1770" s="83"/>
    </row>
    <row r="1771" spans="1:9" s="82" customFormat="1" ht="26.5" customHeight="1">
      <c r="A1771" s="89">
        <v>1764</v>
      </c>
      <c r="B1771" s="87" t="s">
        <v>8364</v>
      </c>
      <c r="C1771" s="88" t="s">
        <v>8365</v>
      </c>
      <c r="D1771" s="87" t="s">
        <v>8364</v>
      </c>
      <c r="E1771" s="86" t="s">
        <v>8363</v>
      </c>
      <c r="F1771" s="85" t="s">
        <v>8362</v>
      </c>
      <c r="G1771" s="84"/>
      <c r="H1771" s="84"/>
      <c r="I1771" s="83"/>
    </row>
    <row r="1772" spans="1:9" s="82" customFormat="1" ht="26.5" customHeight="1">
      <c r="A1772" s="89">
        <v>1765</v>
      </c>
      <c r="B1772" s="87" t="s">
        <v>8361</v>
      </c>
      <c r="C1772" s="88">
        <v>1800800499</v>
      </c>
      <c r="D1772" s="87" t="s">
        <v>8361</v>
      </c>
      <c r="E1772" s="86" t="s">
        <v>8360</v>
      </c>
      <c r="F1772" s="85" t="s">
        <v>8359</v>
      </c>
      <c r="G1772" s="84"/>
      <c r="H1772" s="84"/>
      <c r="I1772" s="83"/>
    </row>
    <row r="1773" spans="1:9" s="82" customFormat="1" ht="26.5" customHeight="1">
      <c r="A1773" s="89">
        <v>1766</v>
      </c>
      <c r="B1773" s="87" t="s">
        <v>8358</v>
      </c>
      <c r="C1773" s="88">
        <v>1880800223</v>
      </c>
      <c r="D1773" s="87" t="s">
        <v>8358</v>
      </c>
      <c r="E1773" s="86" t="s">
        <v>8357</v>
      </c>
      <c r="F1773" s="85" t="s">
        <v>8356</v>
      </c>
      <c r="G1773" s="84"/>
      <c r="H1773" s="84"/>
      <c r="I1773" s="83"/>
    </row>
    <row r="1774" spans="1:9" s="82" customFormat="1" ht="26.5" customHeight="1">
      <c r="A1774" s="89">
        <v>1767</v>
      </c>
      <c r="B1774" s="87" t="s">
        <v>8355</v>
      </c>
      <c r="C1774" s="88">
        <v>2862100227</v>
      </c>
      <c r="D1774" s="87" t="s">
        <v>8355</v>
      </c>
      <c r="E1774" s="86" t="s">
        <v>8354</v>
      </c>
      <c r="F1774" s="85" t="s">
        <v>8353</v>
      </c>
      <c r="G1774" s="84"/>
      <c r="H1774" s="84"/>
      <c r="I1774" s="83"/>
    </row>
    <row r="1775" spans="1:9" s="82" customFormat="1" ht="26.5" customHeight="1">
      <c r="A1775" s="89">
        <v>1768</v>
      </c>
      <c r="B1775" s="87" t="s">
        <v>8352</v>
      </c>
      <c r="C1775" s="88">
        <v>1851800040</v>
      </c>
      <c r="D1775" s="87" t="s">
        <v>8352</v>
      </c>
      <c r="E1775" s="86" t="s">
        <v>8351</v>
      </c>
      <c r="F1775" s="85" t="s">
        <v>8350</v>
      </c>
      <c r="G1775" s="84"/>
      <c r="H1775" s="84"/>
      <c r="I1775" s="83"/>
    </row>
    <row r="1776" spans="1:9" s="82" customFormat="1" ht="26.5" customHeight="1">
      <c r="A1776" s="89">
        <v>1769</v>
      </c>
      <c r="B1776" s="87" t="s">
        <v>8348</v>
      </c>
      <c r="C1776" s="88" t="s">
        <v>8349</v>
      </c>
      <c r="D1776" s="87" t="s">
        <v>8348</v>
      </c>
      <c r="E1776" s="86" t="s">
        <v>8347</v>
      </c>
      <c r="F1776" s="85" t="s">
        <v>8346</v>
      </c>
      <c r="G1776" s="84"/>
      <c r="H1776" s="84"/>
      <c r="I1776" s="83"/>
    </row>
    <row r="1777" spans="1:9" s="82" customFormat="1" ht="26.5" customHeight="1">
      <c r="A1777" s="89">
        <v>1770</v>
      </c>
      <c r="B1777" s="87" t="s">
        <v>8344</v>
      </c>
      <c r="C1777" s="88" t="s">
        <v>8345</v>
      </c>
      <c r="D1777" s="87" t="s">
        <v>8344</v>
      </c>
      <c r="E1777" s="86" t="s">
        <v>8343</v>
      </c>
      <c r="F1777" s="85" t="s">
        <v>8342</v>
      </c>
      <c r="G1777" s="84"/>
      <c r="H1777" s="84"/>
      <c r="I1777" s="83"/>
    </row>
    <row r="1778" spans="1:9" s="82" customFormat="1" ht="26.5" customHeight="1">
      <c r="A1778" s="89">
        <v>1771</v>
      </c>
      <c r="B1778" s="87" t="s">
        <v>8341</v>
      </c>
      <c r="C1778" s="88">
        <v>2920600165</v>
      </c>
      <c r="D1778" s="87" t="s">
        <v>8341</v>
      </c>
      <c r="E1778" s="86" t="s">
        <v>8340</v>
      </c>
      <c r="F1778" s="85" t="s">
        <v>8339</v>
      </c>
      <c r="G1778" s="84"/>
      <c r="H1778" s="84"/>
      <c r="I1778" s="83"/>
    </row>
    <row r="1779" spans="1:9" s="82" customFormat="1" ht="26.5" customHeight="1">
      <c r="A1779" s="89">
        <v>1772</v>
      </c>
      <c r="B1779" s="87" t="s">
        <v>8338</v>
      </c>
      <c r="C1779" s="88">
        <v>1701200033</v>
      </c>
      <c r="D1779" s="87" t="s">
        <v>8338</v>
      </c>
      <c r="E1779" s="86" t="s">
        <v>8337</v>
      </c>
      <c r="F1779" s="85" t="s">
        <v>8336</v>
      </c>
      <c r="G1779" s="84"/>
      <c r="H1779" s="84"/>
      <c r="I1779" s="83"/>
    </row>
    <row r="1780" spans="1:9" s="82" customFormat="1" ht="26.5" customHeight="1">
      <c r="A1780" s="89">
        <v>1773</v>
      </c>
      <c r="B1780" s="87" t="s">
        <v>8335</v>
      </c>
      <c r="C1780" s="88">
        <v>1931200168</v>
      </c>
      <c r="D1780" s="87" t="s">
        <v>8335</v>
      </c>
      <c r="E1780" s="86" t="s">
        <v>8334</v>
      </c>
      <c r="F1780" s="85" t="s">
        <v>8333</v>
      </c>
      <c r="G1780" s="84"/>
      <c r="H1780" s="84"/>
      <c r="I1780" s="83"/>
    </row>
    <row r="1781" spans="1:9" s="82" customFormat="1" ht="26.5" customHeight="1">
      <c r="A1781" s="89">
        <v>1774</v>
      </c>
      <c r="B1781" s="87" t="s">
        <v>8331</v>
      </c>
      <c r="C1781" s="88" t="s">
        <v>8332</v>
      </c>
      <c r="D1781" s="87" t="s">
        <v>8331</v>
      </c>
      <c r="E1781" s="86" t="s">
        <v>8330</v>
      </c>
      <c r="F1781" s="85" t="s">
        <v>8329</v>
      </c>
      <c r="G1781" s="84"/>
      <c r="H1781" s="84"/>
      <c r="I1781" s="83"/>
    </row>
    <row r="1782" spans="1:9" s="82" customFormat="1" ht="26.5" customHeight="1">
      <c r="A1782" s="89">
        <v>1775</v>
      </c>
      <c r="B1782" s="87" t="s">
        <v>8328</v>
      </c>
      <c r="C1782" s="88">
        <v>1871200085</v>
      </c>
      <c r="D1782" s="87" t="s">
        <v>8328</v>
      </c>
      <c r="E1782" s="86" t="s">
        <v>8327</v>
      </c>
      <c r="F1782" s="85" t="s">
        <v>8326</v>
      </c>
      <c r="G1782" s="84"/>
      <c r="H1782" s="84"/>
      <c r="I1782" s="83"/>
    </row>
    <row r="1783" spans="1:9" s="82" customFormat="1" ht="26.5" customHeight="1">
      <c r="A1783" s="89">
        <v>1776</v>
      </c>
      <c r="B1783" s="87" t="s">
        <v>8325</v>
      </c>
      <c r="C1783" s="88">
        <v>1941400149</v>
      </c>
      <c r="D1783" s="87" t="s">
        <v>8325</v>
      </c>
      <c r="E1783" s="86" t="s">
        <v>8324</v>
      </c>
      <c r="F1783" s="85" t="s">
        <v>8323</v>
      </c>
      <c r="G1783" s="84"/>
      <c r="H1783" s="84"/>
      <c r="I1783" s="83"/>
    </row>
    <row r="1784" spans="1:9" s="82" customFormat="1" ht="26.5" customHeight="1">
      <c r="A1784" s="89">
        <v>1777</v>
      </c>
      <c r="B1784" s="87" t="s">
        <v>8321</v>
      </c>
      <c r="C1784" s="88" t="s">
        <v>8322</v>
      </c>
      <c r="D1784" s="87" t="s">
        <v>8321</v>
      </c>
      <c r="E1784" s="86" t="s">
        <v>8320</v>
      </c>
      <c r="F1784" s="85" t="s">
        <v>8319</v>
      </c>
      <c r="G1784" s="84"/>
      <c r="H1784" s="84"/>
      <c r="I1784" s="83"/>
    </row>
    <row r="1785" spans="1:9" s="82" customFormat="1" ht="26.5" customHeight="1">
      <c r="A1785" s="89">
        <v>1778</v>
      </c>
      <c r="B1785" s="87" t="s">
        <v>8317</v>
      </c>
      <c r="C1785" s="88" t="s">
        <v>8318</v>
      </c>
      <c r="D1785" s="87" t="s">
        <v>8317</v>
      </c>
      <c r="E1785" s="86" t="s">
        <v>8316</v>
      </c>
      <c r="F1785" s="85" t="s">
        <v>8315</v>
      </c>
      <c r="G1785" s="84"/>
      <c r="H1785" s="84"/>
      <c r="I1785" s="83"/>
    </row>
    <row r="1786" spans="1:9" s="82" customFormat="1" ht="26.5" customHeight="1">
      <c r="A1786" s="89">
        <v>1779</v>
      </c>
      <c r="B1786" s="87" t="s">
        <v>8313</v>
      </c>
      <c r="C1786" s="88" t="s">
        <v>8314</v>
      </c>
      <c r="D1786" s="87" t="s">
        <v>8313</v>
      </c>
      <c r="E1786" s="86" t="s">
        <v>8312</v>
      </c>
      <c r="F1786" s="85" t="s">
        <v>8311</v>
      </c>
      <c r="G1786" s="84"/>
      <c r="H1786" s="84"/>
      <c r="I1786" s="83"/>
    </row>
    <row r="1787" spans="1:9" s="82" customFormat="1" ht="26.5" customHeight="1">
      <c r="A1787" s="89">
        <v>1780</v>
      </c>
      <c r="B1787" s="87" t="s">
        <v>8309</v>
      </c>
      <c r="C1787" s="88" t="s">
        <v>8310</v>
      </c>
      <c r="D1787" s="87" t="s">
        <v>8309</v>
      </c>
      <c r="E1787" s="86" t="s">
        <v>8308</v>
      </c>
      <c r="F1787" s="85" t="s">
        <v>8307</v>
      </c>
      <c r="G1787" s="84"/>
      <c r="H1787" s="84"/>
      <c r="I1787" s="83"/>
    </row>
    <row r="1788" spans="1:9" s="82" customFormat="1" ht="26.5" customHeight="1">
      <c r="A1788" s="89">
        <v>1781</v>
      </c>
      <c r="B1788" s="87" t="s">
        <v>8305</v>
      </c>
      <c r="C1788" s="88" t="s">
        <v>8306</v>
      </c>
      <c r="D1788" s="87" t="s">
        <v>8305</v>
      </c>
      <c r="E1788" s="86" t="s">
        <v>8304</v>
      </c>
      <c r="F1788" s="85" t="s">
        <v>8303</v>
      </c>
      <c r="G1788" s="84"/>
      <c r="H1788" s="84"/>
      <c r="I1788" s="83"/>
    </row>
    <row r="1789" spans="1:9" s="82" customFormat="1" ht="26.5" customHeight="1">
      <c r="A1789" s="89">
        <v>1782</v>
      </c>
      <c r="B1789" s="87" t="s">
        <v>8301</v>
      </c>
      <c r="C1789" s="88" t="s">
        <v>8302</v>
      </c>
      <c r="D1789" s="87" t="s">
        <v>8301</v>
      </c>
      <c r="E1789" s="86" t="s">
        <v>8300</v>
      </c>
      <c r="F1789" s="85" t="s">
        <v>8299</v>
      </c>
      <c r="G1789" s="84"/>
      <c r="H1789" s="84"/>
      <c r="I1789" s="83"/>
    </row>
    <row r="1790" spans="1:9" s="82" customFormat="1" ht="26.5" customHeight="1">
      <c r="A1790" s="89">
        <v>1783</v>
      </c>
      <c r="B1790" s="87" t="s">
        <v>8297</v>
      </c>
      <c r="C1790" s="88" t="s">
        <v>8298</v>
      </c>
      <c r="D1790" s="87" t="s">
        <v>8297</v>
      </c>
      <c r="E1790" s="86" t="s">
        <v>8296</v>
      </c>
      <c r="F1790" s="85" t="s">
        <v>8295</v>
      </c>
      <c r="G1790" s="84"/>
      <c r="H1790" s="84"/>
      <c r="I1790" s="83"/>
    </row>
    <row r="1791" spans="1:9" s="82" customFormat="1" ht="26.5" customHeight="1">
      <c r="A1791" s="89">
        <v>1784</v>
      </c>
      <c r="B1791" s="87" t="s">
        <v>8294</v>
      </c>
      <c r="C1791" s="88">
        <v>1862100448</v>
      </c>
      <c r="D1791" s="87" t="s">
        <v>8294</v>
      </c>
      <c r="E1791" s="86" t="s">
        <v>8293</v>
      </c>
      <c r="F1791" s="85" t="s">
        <v>8292</v>
      </c>
      <c r="G1791" s="84"/>
      <c r="H1791" s="84"/>
      <c r="I1791" s="83"/>
    </row>
    <row r="1792" spans="1:9" s="82" customFormat="1" ht="26.5" customHeight="1">
      <c r="A1792" s="89">
        <v>1785</v>
      </c>
      <c r="B1792" s="87" t="s">
        <v>8291</v>
      </c>
      <c r="C1792" s="88">
        <v>2921200148</v>
      </c>
      <c r="D1792" s="87" t="s">
        <v>8291</v>
      </c>
      <c r="E1792" s="86" t="s">
        <v>8290</v>
      </c>
      <c r="F1792" s="85" t="s">
        <v>8289</v>
      </c>
      <c r="G1792" s="84"/>
      <c r="H1792" s="84"/>
      <c r="I1792" s="83"/>
    </row>
    <row r="1793" spans="1:9" s="82" customFormat="1" ht="26.5" customHeight="1">
      <c r="A1793" s="89">
        <v>1786</v>
      </c>
      <c r="B1793" s="87" t="s">
        <v>8288</v>
      </c>
      <c r="C1793" s="88">
        <v>2921800042</v>
      </c>
      <c r="D1793" s="87" t="s">
        <v>8288</v>
      </c>
      <c r="E1793" s="86" t="s">
        <v>8287</v>
      </c>
      <c r="F1793" s="85" t="s">
        <v>8286</v>
      </c>
      <c r="G1793" s="84"/>
      <c r="H1793" s="84"/>
      <c r="I1793" s="83"/>
    </row>
    <row r="1794" spans="1:9" s="82" customFormat="1" ht="26.5" customHeight="1">
      <c r="A1794" s="89">
        <v>1787</v>
      </c>
      <c r="B1794" s="87" t="s">
        <v>8284</v>
      </c>
      <c r="C1794" s="88" t="s">
        <v>8285</v>
      </c>
      <c r="D1794" s="87" t="s">
        <v>8284</v>
      </c>
      <c r="E1794" s="86" t="s">
        <v>8283</v>
      </c>
      <c r="F1794" s="85" t="s">
        <v>8282</v>
      </c>
      <c r="G1794" s="84"/>
      <c r="H1794" s="84"/>
      <c r="I1794" s="83"/>
    </row>
    <row r="1795" spans="1:9" s="82" customFormat="1" ht="26.5" customHeight="1">
      <c r="A1795" s="89">
        <v>1788</v>
      </c>
      <c r="B1795" s="87" t="s">
        <v>8280</v>
      </c>
      <c r="C1795" s="88" t="s">
        <v>8281</v>
      </c>
      <c r="D1795" s="87" t="s">
        <v>8280</v>
      </c>
      <c r="E1795" s="86" t="s">
        <v>8279</v>
      </c>
      <c r="F1795" s="85" t="s">
        <v>8278</v>
      </c>
      <c r="G1795" s="84"/>
      <c r="H1795" s="84"/>
      <c r="I1795" s="83"/>
    </row>
    <row r="1796" spans="1:9" s="82" customFormat="1" ht="26.5" customHeight="1">
      <c r="A1796" s="89">
        <v>1789</v>
      </c>
      <c r="B1796" s="87" t="s">
        <v>8277</v>
      </c>
      <c r="C1796" s="88">
        <v>1911200130</v>
      </c>
      <c r="D1796" s="87" t="s">
        <v>8277</v>
      </c>
      <c r="E1796" s="86" t="s">
        <v>8276</v>
      </c>
      <c r="F1796" s="85" t="s">
        <v>8275</v>
      </c>
      <c r="G1796" s="84"/>
      <c r="H1796" s="84"/>
      <c r="I1796" s="83"/>
    </row>
    <row r="1797" spans="1:9" s="82" customFormat="1" ht="26.5" customHeight="1">
      <c r="A1797" s="89">
        <v>1790</v>
      </c>
      <c r="B1797" s="87" t="s">
        <v>8274</v>
      </c>
      <c r="C1797" s="88">
        <v>1890700123</v>
      </c>
      <c r="D1797" s="87" t="s">
        <v>8274</v>
      </c>
      <c r="E1797" s="86" t="s">
        <v>8273</v>
      </c>
      <c r="F1797" s="85" t="s">
        <v>8272</v>
      </c>
      <c r="G1797" s="84"/>
      <c r="H1797" s="84"/>
      <c r="I1797" s="83"/>
    </row>
    <row r="1798" spans="1:9" s="82" customFormat="1" ht="26.5" customHeight="1">
      <c r="A1798" s="89">
        <v>1791</v>
      </c>
      <c r="B1798" s="87" t="s">
        <v>8271</v>
      </c>
      <c r="C1798" s="88">
        <v>1911200131</v>
      </c>
      <c r="D1798" s="87" t="s">
        <v>8271</v>
      </c>
      <c r="E1798" s="86" t="s">
        <v>8270</v>
      </c>
      <c r="F1798" s="85" t="s">
        <v>8269</v>
      </c>
      <c r="G1798" s="84"/>
      <c r="H1798" s="84"/>
      <c r="I1798" s="83"/>
    </row>
    <row r="1799" spans="1:9" s="82" customFormat="1" ht="26.5" customHeight="1">
      <c r="A1799" s="89">
        <v>1792</v>
      </c>
      <c r="B1799" s="87" t="s">
        <v>8268</v>
      </c>
      <c r="C1799" s="88">
        <v>1882100400</v>
      </c>
      <c r="D1799" s="87" t="s">
        <v>8268</v>
      </c>
      <c r="E1799" s="86" t="s">
        <v>8267</v>
      </c>
      <c r="F1799" s="85" t="s">
        <v>8266</v>
      </c>
      <c r="G1799" s="84"/>
      <c r="H1799" s="84"/>
      <c r="I1799" s="83"/>
    </row>
    <row r="1800" spans="1:9" s="82" customFormat="1" ht="26.5" customHeight="1">
      <c r="A1800" s="89">
        <v>1793</v>
      </c>
      <c r="B1800" s="87" t="s">
        <v>8265</v>
      </c>
      <c r="C1800" s="88">
        <v>1892100413</v>
      </c>
      <c r="D1800" s="87" t="s">
        <v>8265</v>
      </c>
      <c r="E1800" s="86" t="s">
        <v>8264</v>
      </c>
      <c r="F1800" s="85" t="s">
        <v>8263</v>
      </c>
      <c r="G1800" s="84"/>
      <c r="H1800" s="84"/>
      <c r="I1800" s="83"/>
    </row>
    <row r="1801" spans="1:9" s="82" customFormat="1" ht="26.5" customHeight="1">
      <c r="A1801" s="89">
        <v>1794</v>
      </c>
      <c r="B1801" s="87" t="s">
        <v>8262</v>
      </c>
      <c r="C1801" s="88">
        <v>1901200232</v>
      </c>
      <c r="D1801" s="87" t="s">
        <v>8262</v>
      </c>
      <c r="E1801" s="86" t="s">
        <v>8261</v>
      </c>
      <c r="F1801" s="85" t="s">
        <v>8260</v>
      </c>
      <c r="G1801" s="84"/>
      <c r="H1801" s="84"/>
      <c r="I1801" s="83"/>
    </row>
    <row r="1802" spans="1:9" s="82" customFormat="1" ht="26.5" customHeight="1">
      <c r="A1802" s="89">
        <v>1795</v>
      </c>
      <c r="B1802" s="87" t="s">
        <v>8258</v>
      </c>
      <c r="C1802" s="88" t="s">
        <v>8259</v>
      </c>
      <c r="D1802" s="87" t="s">
        <v>8258</v>
      </c>
      <c r="E1802" s="86" t="s">
        <v>8257</v>
      </c>
      <c r="F1802" s="85" t="s">
        <v>8256</v>
      </c>
      <c r="G1802" s="84"/>
      <c r="H1802" s="84"/>
      <c r="I1802" s="83"/>
    </row>
    <row r="1803" spans="1:9" s="82" customFormat="1" ht="26.5" customHeight="1">
      <c r="A1803" s="89">
        <v>1796</v>
      </c>
      <c r="B1803" s="87" t="s">
        <v>8254</v>
      </c>
      <c r="C1803" s="88" t="s">
        <v>8255</v>
      </c>
      <c r="D1803" s="87" t="s">
        <v>8254</v>
      </c>
      <c r="E1803" s="86" t="s">
        <v>8253</v>
      </c>
      <c r="F1803" s="85" t="s">
        <v>8252</v>
      </c>
      <c r="G1803" s="84"/>
      <c r="H1803" s="84"/>
      <c r="I1803" s="83"/>
    </row>
    <row r="1804" spans="1:9" s="82" customFormat="1" ht="26.5" customHeight="1">
      <c r="A1804" s="89">
        <v>1797</v>
      </c>
      <c r="B1804" s="87" t="s">
        <v>8250</v>
      </c>
      <c r="C1804" s="88" t="s">
        <v>8251</v>
      </c>
      <c r="D1804" s="87" t="s">
        <v>8250</v>
      </c>
      <c r="E1804" s="86" t="s">
        <v>8249</v>
      </c>
      <c r="F1804" s="85" t="s">
        <v>8248</v>
      </c>
      <c r="G1804" s="84"/>
      <c r="H1804" s="84"/>
      <c r="I1804" s="83"/>
    </row>
    <row r="1805" spans="1:9" s="82" customFormat="1" ht="26.5" customHeight="1">
      <c r="A1805" s="89">
        <v>1798</v>
      </c>
      <c r="B1805" s="87" t="s">
        <v>8246</v>
      </c>
      <c r="C1805" s="88" t="s">
        <v>8247</v>
      </c>
      <c r="D1805" s="87" t="s">
        <v>8246</v>
      </c>
      <c r="E1805" s="86" t="s">
        <v>8245</v>
      </c>
      <c r="F1805" s="85" t="s">
        <v>8244</v>
      </c>
      <c r="G1805" s="84"/>
      <c r="H1805" s="84"/>
      <c r="I1805" s="83"/>
    </row>
    <row r="1806" spans="1:9" s="82" customFormat="1" ht="26.5" customHeight="1">
      <c r="A1806" s="89">
        <v>1799</v>
      </c>
      <c r="B1806" s="87" t="s">
        <v>8243</v>
      </c>
      <c r="C1806" s="88">
        <v>2871200146</v>
      </c>
      <c r="D1806" s="87" t="s">
        <v>8243</v>
      </c>
      <c r="E1806" s="86" t="s">
        <v>8242</v>
      </c>
      <c r="F1806" s="85" t="s">
        <v>8241</v>
      </c>
      <c r="G1806" s="84"/>
      <c r="H1806" s="84"/>
      <c r="I1806" s="83"/>
    </row>
    <row r="1807" spans="1:9" s="82" customFormat="1" ht="26.5" customHeight="1">
      <c r="A1807" s="89">
        <v>1800</v>
      </c>
      <c r="B1807" s="87" t="s">
        <v>8240</v>
      </c>
      <c r="C1807" s="88">
        <v>1900800245</v>
      </c>
      <c r="D1807" s="87" t="s">
        <v>8240</v>
      </c>
      <c r="E1807" s="86" t="s">
        <v>8239</v>
      </c>
      <c r="F1807" s="85" t="s">
        <v>8238</v>
      </c>
      <c r="G1807" s="84"/>
      <c r="H1807" s="84"/>
      <c r="I1807" s="83"/>
    </row>
    <row r="1808" spans="1:9" s="82" customFormat="1" ht="26.5" customHeight="1">
      <c r="A1808" s="89">
        <v>1801</v>
      </c>
      <c r="B1808" s="87" t="s">
        <v>8237</v>
      </c>
      <c r="C1808" s="88">
        <v>2842100189</v>
      </c>
      <c r="D1808" s="87" t="s">
        <v>8237</v>
      </c>
      <c r="E1808" s="86" t="s">
        <v>8236</v>
      </c>
      <c r="F1808" s="85" t="s">
        <v>8235</v>
      </c>
      <c r="G1808" s="84"/>
      <c r="H1808" s="84"/>
      <c r="I1808" s="83"/>
    </row>
    <row r="1809" spans="1:9" s="82" customFormat="1" ht="26.5" customHeight="1">
      <c r="A1809" s="89">
        <v>1802</v>
      </c>
      <c r="B1809" s="87" t="s">
        <v>8234</v>
      </c>
      <c r="C1809" s="88">
        <v>1950800069</v>
      </c>
      <c r="D1809" s="87" t="s">
        <v>8234</v>
      </c>
      <c r="E1809" s="86" t="s">
        <v>8233</v>
      </c>
      <c r="F1809" s="85" t="s">
        <v>8232</v>
      </c>
      <c r="G1809" s="84"/>
      <c r="H1809" s="84"/>
      <c r="I1809" s="83"/>
    </row>
    <row r="1810" spans="1:9" s="82" customFormat="1" ht="26.5" customHeight="1">
      <c r="A1810" s="89">
        <v>1803</v>
      </c>
      <c r="B1810" s="87" t="s">
        <v>8231</v>
      </c>
      <c r="C1810" s="88">
        <v>2870700221</v>
      </c>
      <c r="D1810" s="87" t="s">
        <v>8231</v>
      </c>
      <c r="E1810" s="86" t="s">
        <v>8230</v>
      </c>
      <c r="F1810" s="85" t="s">
        <v>8229</v>
      </c>
      <c r="G1810" s="84"/>
      <c r="H1810" s="84"/>
      <c r="I1810" s="83"/>
    </row>
    <row r="1811" spans="1:9" s="82" customFormat="1" ht="26.5" customHeight="1">
      <c r="A1811" s="89">
        <v>1804</v>
      </c>
      <c r="B1811" s="87" t="s">
        <v>8227</v>
      </c>
      <c r="C1811" s="88" t="s">
        <v>8228</v>
      </c>
      <c r="D1811" s="87" t="s">
        <v>8227</v>
      </c>
      <c r="E1811" s="86" t="s">
        <v>8226</v>
      </c>
      <c r="F1811" s="85" t="s">
        <v>8225</v>
      </c>
      <c r="G1811" s="84"/>
      <c r="H1811" s="84"/>
      <c r="I1811" s="83"/>
    </row>
    <row r="1812" spans="1:9" s="82" customFormat="1" ht="26.5" customHeight="1">
      <c r="A1812" s="89">
        <v>1805</v>
      </c>
      <c r="B1812" s="87" t="s">
        <v>8224</v>
      </c>
      <c r="C1812" s="88">
        <v>2921200147</v>
      </c>
      <c r="D1812" s="87" t="s">
        <v>8224</v>
      </c>
      <c r="E1812" s="86" t="s">
        <v>8223</v>
      </c>
      <c r="F1812" s="85" t="s">
        <v>8222</v>
      </c>
      <c r="G1812" s="84"/>
      <c r="H1812" s="84"/>
      <c r="I1812" s="83"/>
    </row>
    <row r="1813" spans="1:9" s="82" customFormat="1" ht="26.5" customHeight="1">
      <c r="A1813" s="89">
        <v>1806</v>
      </c>
      <c r="B1813" s="87" t="s">
        <v>8220</v>
      </c>
      <c r="C1813" s="88" t="s">
        <v>8221</v>
      </c>
      <c r="D1813" s="87" t="s">
        <v>8220</v>
      </c>
      <c r="E1813" s="86" t="s">
        <v>8219</v>
      </c>
      <c r="F1813" s="85" t="s">
        <v>8218</v>
      </c>
      <c r="G1813" s="84"/>
      <c r="H1813" s="84"/>
      <c r="I1813" s="83"/>
    </row>
    <row r="1814" spans="1:9" s="82" customFormat="1" ht="26.5" customHeight="1">
      <c r="A1814" s="89">
        <v>1807</v>
      </c>
      <c r="B1814" s="87" t="s">
        <v>8217</v>
      </c>
      <c r="C1814" s="88">
        <v>1922000134</v>
      </c>
      <c r="D1814" s="87" t="s">
        <v>8217</v>
      </c>
      <c r="E1814" s="86" t="s">
        <v>8216</v>
      </c>
      <c r="F1814" s="85" t="s">
        <v>8215</v>
      </c>
      <c r="G1814" s="84"/>
      <c r="H1814" s="84"/>
      <c r="I1814" s="83"/>
    </row>
    <row r="1815" spans="1:9" s="82" customFormat="1" ht="26.5" customHeight="1">
      <c r="A1815" s="89">
        <v>1808</v>
      </c>
      <c r="B1815" s="87" t="s">
        <v>8213</v>
      </c>
      <c r="C1815" s="88" t="s">
        <v>8214</v>
      </c>
      <c r="D1815" s="87" t="s">
        <v>8213</v>
      </c>
      <c r="E1815" s="86" t="s">
        <v>8212</v>
      </c>
      <c r="F1815" s="85" t="s">
        <v>8211</v>
      </c>
      <c r="G1815" s="84"/>
      <c r="H1815" s="84"/>
      <c r="I1815" s="83"/>
    </row>
    <row r="1816" spans="1:9" s="82" customFormat="1" ht="26.5" customHeight="1">
      <c r="A1816" s="89">
        <v>1809</v>
      </c>
      <c r="B1816" s="87" t="s">
        <v>8209</v>
      </c>
      <c r="C1816" s="88" t="s">
        <v>8210</v>
      </c>
      <c r="D1816" s="87" t="s">
        <v>8209</v>
      </c>
      <c r="E1816" s="86" t="s">
        <v>8208</v>
      </c>
      <c r="F1816" s="85" t="s">
        <v>8207</v>
      </c>
      <c r="G1816" s="84"/>
      <c r="H1816" s="84"/>
      <c r="I1816" s="83"/>
    </row>
    <row r="1817" spans="1:9" s="82" customFormat="1" ht="26.5" customHeight="1">
      <c r="A1817" s="89">
        <v>1810</v>
      </c>
      <c r="B1817" s="87" t="s">
        <v>8205</v>
      </c>
      <c r="C1817" s="88" t="s">
        <v>8206</v>
      </c>
      <c r="D1817" s="87" t="s">
        <v>8205</v>
      </c>
      <c r="E1817" s="86" t="s">
        <v>8204</v>
      </c>
      <c r="F1817" s="85" t="s">
        <v>8203</v>
      </c>
      <c r="G1817" s="84"/>
      <c r="H1817" s="84"/>
      <c r="I1817" s="83"/>
    </row>
    <row r="1818" spans="1:9" s="82" customFormat="1" ht="26.5" customHeight="1">
      <c r="A1818" s="89">
        <v>1811</v>
      </c>
      <c r="B1818" s="87" t="s">
        <v>8201</v>
      </c>
      <c r="C1818" s="88" t="s">
        <v>8202</v>
      </c>
      <c r="D1818" s="87" t="s">
        <v>8201</v>
      </c>
      <c r="E1818" s="86" t="s">
        <v>8200</v>
      </c>
      <c r="F1818" s="85" t="s">
        <v>8199</v>
      </c>
      <c r="G1818" s="84"/>
      <c r="H1818" s="84"/>
      <c r="I1818" s="83"/>
    </row>
    <row r="1819" spans="1:9" s="82" customFormat="1" ht="26.5" customHeight="1">
      <c r="A1819" s="89">
        <v>1812</v>
      </c>
      <c r="B1819" s="87" t="s">
        <v>8197</v>
      </c>
      <c r="C1819" s="88" t="s">
        <v>8198</v>
      </c>
      <c r="D1819" s="87" t="s">
        <v>8197</v>
      </c>
      <c r="E1819" s="86" t="s">
        <v>8196</v>
      </c>
      <c r="F1819" s="85" t="s">
        <v>8195</v>
      </c>
      <c r="G1819" s="84"/>
      <c r="H1819" s="84"/>
      <c r="I1819" s="83"/>
    </row>
    <row r="1820" spans="1:9" s="82" customFormat="1" ht="26.5" customHeight="1">
      <c r="A1820" s="89">
        <v>1813</v>
      </c>
      <c r="B1820" s="87" t="s">
        <v>8193</v>
      </c>
      <c r="C1820" s="88" t="s">
        <v>8194</v>
      </c>
      <c r="D1820" s="87" t="s">
        <v>8193</v>
      </c>
      <c r="E1820" s="86" t="s">
        <v>8192</v>
      </c>
      <c r="F1820" s="85" t="s">
        <v>8191</v>
      </c>
      <c r="G1820" s="84"/>
      <c r="H1820" s="84"/>
      <c r="I1820" s="83"/>
    </row>
    <row r="1821" spans="1:9" s="82" customFormat="1" ht="26.5" customHeight="1">
      <c r="A1821" s="89">
        <v>1814</v>
      </c>
      <c r="B1821" s="87" t="s">
        <v>8190</v>
      </c>
      <c r="C1821" s="88">
        <v>1911200255</v>
      </c>
      <c r="D1821" s="87" t="s">
        <v>8190</v>
      </c>
      <c r="E1821" s="86" t="s">
        <v>8189</v>
      </c>
      <c r="F1821" s="85" t="s">
        <v>8188</v>
      </c>
      <c r="G1821" s="84"/>
      <c r="H1821" s="84"/>
      <c r="I1821" s="83"/>
    </row>
    <row r="1822" spans="1:9" s="82" customFormat="1" ht="26.5" customHeight="1">
      <c r="A1822" s="89">
        <v>1815</v>
      </c>
      <c r="B1822" s="87" t="s">
        <v>8187</v>
      </c>
      <c r="C1822" s="88">
        <v>1850700280</v>
      </c>
      <c r="D1822" s="87" t="s">
        <v>8187</v>
      </c>
      <c r="E1822" s="86" t="s">
        <v>8186</v>
      </c>
      <c r="F1822" s="85" t="s">
        <v>8185</v>
      </c>
      <c r="G1822" s="84"/>
      <c r="H1822" s="84"/>
      <c r="I1822" s="83"/>
    </row>
    <row r="1823" spans="1:9" s="82" customFormat="1" ht="26.5" customHeight="1">
      <c r="A1823" s="89">
        <v>1816</v>
      </c>
      <c r="B1823" s="87" t="s">
        <v>8184</v>
      </c>
      <c r="C1823" s="88">
        <v>1880200192</v>
      </c>
      <c r="D1823" s="87" t="s">
        <v>8184</v>
      </c>
      <c r="E1823" s="86" t="s">
        <v>8183</v>
      </c>
      <c r="F1823" s="85" t="s">
        <v>8182</v>
      </c>
      <c r="G1823" s="84"/>
      <c r="H1823" s="84"/>
      <c r="I1823" s="83"/>
    </row>
    <row r="1824" spans="1:9" s="82" customFormat="1" ht="26.5" customHeight="1">
      <c r="A1824" s="89">
        <v>1817</v>
      </c>
      <c r="B1824" s="87" t="s">
        <v>8181</v>
      </c>
      <c r="C1824" s="88">
        <v>1830300216</v>
      </c>
      <c r="D1824" s="87" t="s">
        <v>8181</v>
      </c>
      <c r="E1824" s="86" t="s">
        <v>8180</v>
      </c>
      <c r="F1824" s="85" t="s">
        <v>8179</v>
      </c>
      <c r="G1824" s="84"/>
      <c r="H1824" s="84"/>
      <c r="I1824" s="83"/>
    </row>
    <row r="1825" spans="1:9" s="82" customFormat="1" ht="26.5" customHeight="1">
      <c r="A1825" s="89">
        <v>1818</v>
      </c>
      <c r="B1825" s="87" t="s">
        <v>8178</v>
      </c>
      <c r="C1825" s="88">
        <v>2900800410</v>
      </c>
      <c r="D1825" s="87" t="s">
        <v>8178</v>
      </c>
      <c r="E1825" s="86" t="s">
        <v>8177</v>
      </c>
      <c r="F1825" s="85" t="s">
        <v>8176</v>
      </c>
      <c r="G1825" s="84"/>
      <c r="H1825" s="84"/>
      <c r="I1825" s="83"/>
    </row>
    <row r="1826" spans="1:9" s="82" customFormat="1" ht="26.5" customHeight="1">
      <c r="A1826" s="89">
        <v>1819</v>
      </c>
      <c r="B1826" s="87" t="s">
        <v>8175</v>
      </c>
      <c r="C1826" s="88">
        <v>1790800361</v>
      </c>
      <c r="D1826" s="87" t="s">
        <v>8175</v>
      </c>
      <c r="E1826" s="86" t="s">
        <v>8174</v>
      </c>
      <c r="F1826" s="85" t="s">
        <v>8173</v>
      </c>
      <c r="G1826" s="84"/>
      <c r="H1826" s="84"/>
      <c r="I1826" s="83"/>
    </row>
    <row r="1827" spans="1:9" s="82" customFormat="1" ht="26.5" customHeight="1">
      <c r="A1827" s="89">
        <v>1820</v>
      </c>
      <c r="B1827" s="87" t="s">
        <v>8172</v>
      </c>
      <c r="C1827" s="88">
        <v>2831000096</v>
      </c>
      <c r="D1827" s="87" t="s">
        <v>8172</v>
      </c>
      <c r="E1827" s="86" t="s">
        <v>8171</v>
      </c>
      <c r="F1827" s="85" t="s">
        <v>8170</v>
      </c>
      <c r="G1827" s="84"/>
      <c r="H1827" s="84"/>
      <c r="I1827" s="83"/>
    </row>
    <row r="1828" spans="1:9" s="82" customFormat="1" ht="26.5" customHeight="1">
      <c r="A1828" s="89">
        <v>1821</v>
      </c>
      <c r="B1828" s="87" t="s">
        <v>5229</v>
      </c>
      <c r="C1828" s="88">
        <v>1881200278</v>
      </c>
      <c r="D1828" s="87" t="s">
        <v>5229</v>
      </c>
      <c r="E1828" s="86" t="s">
        <v>5228</v>
      </c>
      <c r="F1828" s="85" t="s">
        <v>8169</v>
      </c>
      <c r="G1828" s="84"/>
      <c r="H1828" s="84"/>
      <c r="I1828" s="83"/>
    </row>
    <row r="1829" spans="1:9" s="82" customFormat="1" ht="26.5" customHeight="1">
      <c r="A1829" s="89">
        <v>1822</v>
      </c>
      <c r="B1829" s="87" t="s">
        <v>8167</v>
      </c>
      <c r="C1829" s="88" t="s">
        <v>8168</v>
      </c>
      <c r="D1829" s="87" t="s">
        <v>8167</v>
      </c>
      <c r="E1829" s="86" t="s">
        <v>8166</v>
      </c>
      <c r="F1829" s="85" t="s">
        <v>8165</v>
      </c>
      <c r="G1829" s="84"/>
      <c r="H1829" s="84"/>
      <c r="I1829" s="83"/>
    </row>
    <row r="1830" spans="1:9" s="82" customFormat="1" ht="26.5" customHeight="1">
      <c r="A1830" s="89">
        <v>1823</v>
      </c>
      <c r="B1830" s="87" t="s">
        <v>8164</v>
      </c>
      <c r="C1830" s="88">
        <v>1911200260</v>
      </c>
      <c r="D1830" s="87" t="s">
        <v>8164</v>
      </c>
      <c r="E1830" s="86" t="s">
        <v>8163</v>
      </c>
      <c r="F1830" s="85" t="s">
        <v>8162</v>
      </c>
      <c r="G1830" s="84"/>
      <c r="H1830" s="84"/>
      <c r="I1830" s="83"/>
    </row>
    <row r="1831" spans="1:9" s="82" customFormat="1" ht="26.5" customHeight="1">
      <c r="A1831" s="89">
        <v>1824</v>
      </c>
      <c r="B1831" s="87" t="s">
        <v>8160</v>
      </c>
      <c r="C1831" s="88" t="s">
        <v>8161</v>
      </c>
      <c r="D1831" s="87" t="s">
        <v>8160</v>
      </c>
      <c r="E1831" s="86" t="s">
        <v>8159</v>
      </c>
      <c r="F1831" s="85" t="s">
        <v>8158</v>
      </c>
      <c r="G1831" s="84"/>
      <c r="H1831" s="84"/>
      <c r="I1831" s="83"/>
    </row>
    <row r="1832" spans="1:9" s="82" customFormat="1" ht="26.5" customHeight="1">
      <c r="A1832" s="89">
        <v>1825</v>
      </c>
      <c r="B1832" s="87" t="s">
        <v>1330</v>
      </c>
      <c r="C1832" s="88">
        <v>1872100509</v>
      </c>
      <c r="D1832" s="87" t="s">
        <v>1330</v>
      </c>
      <c r="E1832" s="86" t="s">
        <v>1329</v>
      </c>
      <c r="F1832" s="85" t="s">
        <v>8157</v>
      </c>
      <c r="G1832" s="84"/>
      <c r="H1832" s="84"/>
      <c r="I1832" s="83"/>
    </row>
    <row r="1833" spans="1:9" s="82" customFormat="1" ht="26.5" customHeight="1">
      <c r="A1833" s="89">
        <v>1826</v>
      </c>
      <c r="B1833" s="87" t="s">
        <v>8156</v>
      </c>
      <c r="C1833" s="88">
        <v>1890700322</v>
      </c>
      <c r="D1833" s="87" t="s">
        <v>8156</v>
      </c>
      <c r="E1833" s="86" t="s">
        <v>8155</v>
      </c>
      <c r="F1833" s="85" t="s">
        <v>8154</v>
      </c>
      <c r="G1833" s="84"/>
      <c r="H1833" s="84"/>
      <c r="I1833" s="83"/>
    </row>
    <row r="1834" spans="1:9" s="82" customFormat="1" ht="26.5" customHeight="1">
      <c r="A1834" s="89">
        <v>1827</v>
      </c>
      <c r="B1834" s="87" t="s">
        <v>8152</v>
      </c>
      <c r="C1834" s="88" t="s">
        <v>8153</v>
      </c>
      <c r="D1834" s="87" t="s">
        <v>8152</v>
      </c>
      <c r="E1834" s="86" t="s">
        <v>8151</v>
      </c>
      <c r="F1834" s="85" t="s">
        <v>8150</v>
      </c>
      <c r="G1834" s="84"/>
      <c r="H1834" s="84"/>
      <c r="I1834" s="83"/>
    </row>
    <row r="1835" spans="1:9" s="82" customFormat="1" ht="26.5" customHeight="1">
      <c r="A1835" s="89">
        <v>1828</v>
      </c>
      <c r="B1835" s="87" t="s">
        <v>8149</v>
      </c>
      <c r="C1835" s="88">
        <v>1800800438</v>
      </c>
      <c r="D1835" s="87" t="s">
        <v>8149</v>
      </c>
      <c r="E1835" s="86" t="s">
        <v>8148</v>
      </c>
      <c r="F1835" s="85" t="s">
        <v>8147</v>
      </c>
      <c r="G1835" s="84"/>
      <c r="H1835" s="84"/>
      <c r="I1835" s="83"/>
    </row>
    <row r="1836" spans="1:9" s="82" customFormat="1" ht="26.5" customHeight="1">
      <c r="A1836" s="89">
        <v>1829</v>
      </c>
      <c r="B1836" s="87" t="s">
        <v>8145</v>
      </c>
      <c r="C1836" s="88" t="s">
        <v>8146</v>
      </c>
      <c r="D1836" s="87" t="s">
        <v>8145</v>
      </c>
      <c r="E1836" s="86" t="s">
        <v>8144</v>
      </c>
      <c r="F1836" s="85" t="s">
        <v>8143</v>
      </c>
      <c r="G1836" s="84"/>
      <c r="H1836" s="84"/>
      <c r="I1836" s="83"/>
    </row>
    <row r="1837" spans="1:9" s="82" customFormat="1" ht="26.5" customHeight="1">
      <c r="A1837" s="89">
        <v>1830</v>
      </c>
      <c r="B1837" s="87" t="s">
        <v>8141</v>
      </c>
      <c r="C1837" s="88" t="s">
        <v>8142</v>
      </c>
      <c r="D1837" s="87" t="s">
        <v>8141</v>
      </c>
      <c r="E1837" s="86" t="s">
        <v>8140</v>
      </c>
      <c r="F1837" s="85" t="s">
        <v>8139</v>
      </c>
      <c r="G1837" s="84"/>
      <c r="H1837" s="84"/>
      <c r="I1837" s="83"/>
    </row>
    <row r="1838" spans="1:9" s="82" customFormat="1" ht="26.5" customHeight="1">
      <c r="A1838" s="89">
        <v>1831</v>
      </c>
      <c r="B1838" s="87" t="s">
        <v>8138</v>
      </c>
      <c r="C1838" s="88">
        <v>2881000162</v>
      </c>
      <c r="D1838" s="87" t="s">
        <v>8138</v>
      </c>
      <c r="E1838" s="86" t="s">
        <v>8137</v>
      </c>
      <c r="F1838" s="85" t="s">
        <v>8136</v>
      </c>
      <c r="G1838" s="84"/>
      <c r="H1838" s="84"/>
      <c r="I1838" s="83"/>
    </row>
    <row r="1839" spans="1:9" s="82" customFormat="1" ht="26.5" customHeight="1">
      <c r="A1839" s="89">
        <v>1832</v>
      </c>
      <c r="B1839" s="87" t="s">
        <v>8135</v>
      </c>
      <c r="C1839" s="88">
        <v>1900300250</v>
      </c>
      <c r="D1839" s="87" t="s">
        <v>8135</v>
      </c>
      <c r="E1839" s="86" t="s">
        <v>8134</v>
      </c>
      <c r="F1839" s="85" t="s">
        <v>8133</v>
      </c>
      <c r="G1839" s="84"/>
      <c r="H1839" s="84"/>
      <c r="I1839" s="83"/>
    </row>
    <row r="1840" spans="1:9" s="82" customFormat="1" ht="26.5" customHeight="1">
      <c r="A1840" s="89">
        <v>1833</v>
      </c>
      <c r="B1840" s="87" t="s">
        <v>8132</v>
      </c>
      <c r="C1840" s="88">
        <v>1701200507</v>
      </c>
      <c r="D1840" s="87" t="s">
        <v>8132</v>
      </c>
      <c r="E1840" s="86" t="s">
        <v>8131</v>
      </c>
      <c r="F1840" s="85" t="s">
        <v>8130</v>
      </c>
      <c r="G1840" s="84"/>
      <c r="H1840" s="84"/>
      <c r="I1840" s="83"/>
    </row>
    <row r="1841" spans="1:9" s="82" customFormat="1" ht="26.5" customHeight="1">
      <c r="A1841" s="89">
        <v>1834</v>
      </c>
      <c r="B1841" s="87" t="s">
        <v>8128</v>
      </c>
      <c r="C1841" s="88" t="s">
        <v>8129</v>
      </c>
      <c r="D1841" s="87" t="s">
        <v>8128</v>
      </c>
      <c r="E1841" s="86" t="s">
        <v>8127</v>
      </c>
      <c r="F1841" s="85" t="s">
        <v>8126</v>
      </c>
      <c r="G1841" s="84"/>
      <c r="H1841" s="84"/>
      <c r="I1841" s="83"/>
    </row>
    <row r="1842" spans="1:9" s="82" customFormat="1" ht="26.5" customHeight="1">
      <c r="A1842" s="89">
        <v>1835</v>
      </c>
      <c r="B1842" s="87" t="s">
        <v>8124</v>
      </c>
      <c r="C1842" s="88" t="s">
        <v>8125</v>
      </c>
      <c r="D1842" s="87" t="s">
        <v>8124</v>
      </c>
      <c r="E1842" s="86" t="s">
        <v>8123</v>
      </c>
      <c r="F1842" s="85" t="s">
        <v>8122</v>
      </c>
      <c r="G1842" s="84"/>
      <c r="H1842" s="84"/>
      <c r="I1842" s="83"/>
    </row>
    <row r="1843" spans="1:9" s="82" customFormat="1" ht="26.5" customHeight="1">
      <c r="A1843" s="89">
        <v>1836</v>
      </c>
      <c r="B1843" s="87" t="s">
        <v>8120</v>
      </c>
      <c r="C1843" s="88" t="s">
        <v>8121</v>
      </c>
      <c r="D1843" s="87" t="s">
        <v>8120</v>
      </c>
      <c r="E1843" s="86" t="s">
        <v>8119</v>
      </c>
      <c r="F1843" s="85" t="s">
        <v>8118</v>
      </c>
      <c r="G1843" s="84"/>
      <c r="H1843" s="84"/>
      <c r="I1843" s="83"/>
    </row>
    <row r="1844" spans="1:9" s="82" customFormat="1" ht="26.5" customHeight="1">
      <c r="A1844" s="89">
        <v>1837</v>
      </c>
      <c r="B1844" s="87" t="s">
        <v>8116</v>
      </c>
      <c r="C1844" s="88" t="s">
        <v>8117</v>
      </c>
      <c r="D1844" s="87" t="s">
        <v>8116</v>
      </c>
      <c r="E1844" s="86" t="s">
        <v>8115</v>
      </c>
      <c r="F1844" s="85" t="s">
        <v>8114</v>
      </c>
      <c r="G1844" s="84"/>
      <c r="H1844" s="84"/>
      <c r="I1844" s="83"/>
    </row>
    <row r="1845" spans="1:9" s="82" customFormat="1" ht="26.5" customHeight="1">
      <c r="A1845" s="89">
        <v>1838</v>
      </c>
      <c r="B1845" s="87" t="s">
        <v>8112</v>
      </c>
      <c r="C1845" s="88" t="s">
        <v>8113</v>
      </c>
      <c r="D1845" s="87" t="s">
        <v>8112</v>
      </c>
      <c r="E1845" s="86" t="s">
        <v>8111</v>
      </c>
      <c r="F1845" s="85" t="s">
        <v>8110</v>
      </c>
      <c r="G1845" s="84"/>
      <c r="H1845" s="84"/>
      <c r="I1845" s="83"/>
    </row>
    <row r="1846" spans="1:9" s="82" customFormat="1" ht="26.5" customHeight="1">
      <c r="A1846" s="89">
        <v>1839</v>
      </c>
      <c r="B1846" s="87" t="s">
        <v>8108</v>
      </c>
      <c r="C1846" s="88" t="s">
        <v>8109</v>
      </c>
      <c r="D1846" s="87" t="s">
        <v>8108</v>
      </c>
      <c r="E1846" s="86" t="s">
        <v>8107</v>
      </c>
      <c r="F1846" s="85" t="s">
        <v>8106</v>
      </c>
      <c r="G1846" s="84"/>
      <c r="H1846" s="84"/>
      <c r="I1846" s="83"/>
    </row>
    <row r="1847" spans="1:9" s="82" customFormat="1" ht="26.5" customHeight="1">
      <c r="A1847" s="89">
        <v>1840</v>
      </c>
      <c r="B1847" s="87" t="s">
        <v>8104</v>
      </c>
      <c r="C1847" s="88" t="s">
        <v>8105</v>
      </c>
      <c r="D1847" s="87" t="s">
        <v>8104</v>
      </c>
      <c r="E1847" s="86" t="s">
        <v>8103</v>
      </c>
      <c r="F1847" s="85" t="s">
        <v>8102</v>
      </c>
      <c r="G1847" s="84"/>
      <c r="H1847" s="84"/>
      <c r="I1847" s="83"/>
    </row>
    <row r="1848" spans="1:9" s="82" customFormat="1" ht="26.5" customHeight="1">
      <c r="A1848" s="89">
        <v>1841</v>
      </c>
      <c r="B1848" s="87" t="s">
        <v>8100</v>
      </c>
      <c r="C1848" s="88" t="s">
        <v>8101</v>
      </c>
      <c r="D1848" s="87" t="s">
        <v>8100</v>
      </c>
      <c r="E1848" s="86" t="s">
        <v>8099</v>
      </c>
      <c r="F1848" s="85" t="s">
        <v>8098</v>
      </c>
      <c r="G1848" s="84"/>
      <c r="H1848" s="84"/>
      <c r="I1848" s="83"/>
    </row>
    <row r="1849" spans="1:9" s="82" customFormat="1" ht="26.5" customHeight="1">
      <c r="A1849" s="89">
        <v>1842</v>
      </c>
      <c r="B1849" s="87" t="s">
        <v>8096</v>
      </c>
      <c r="C1849" s="88" t="s">
        <v>8097</v>
      </c>
      <c r="D1849" s="87" t="s">
        <v>8096</v>
      </c>
      <c r="E1849" s="86" t="s">
        <v>8095</v>
      </c>
      <c r="F1849" s="85" t="s">
        <v>8094</v>
      </c>
      <c r="G1849" s="84"/>
      <c r="H1849" s="84"/>
      <c r="I1849" s="83"/>
    </row>
    <row r="1850" spans="1:9" s="82" customFormat="1" ht="26.5" customHeight="1">
      <c r="A1850" s="89">
        <v>1843</v>
      </c>
      <c r="B1850" s="87" t="s">
        <v>8092</v>
      </c>
      <c r="C1850" s="88" t="s">
        <v>8093</v>
      </c>
      <c r="D1850" s="87" t="s">
        <v>8092</v>
      </c>
      <c r="E1850" s="86" t="s">
        <v>8091</v>
      </c>
      <c r="F1850" s="85" t="s">
        <v>8090</v>
      </c>
      <c r="G1850" s="84"/>
      <c r="H1850" s="84"/>
      <c r="I1850" s="83"/>
    </row>
    <row r="1851" spans="1:9" s="82" customFormat="1" ht="26.5" customHeight="1">
      <c r="A1851" s="89">
        <v>1844</v>
      </c>
      <c r="B1851" s="87" t="s">
        <v>8088</v>
      </c>
      <c r="C1851" s="88" t="s">
        <v>8089</v>
      </c>
      <c r="D1851" s="87" t="s">
        <v>8088</v>
      </c>
      <c r="E1851" s="86" t="s">
        <v>8087</v>
      </c>
      <c r="F1851" s="85" t="s">
        <v>8086</v>
      </c>
      <c r="G1851" s="84"/>
      <c r="H1851" s="84"/>
      <c r="I1851" s="83"/>
    </row>
    <row r="1852" spans="1:9" s="82" customFormat="1" ht="26.5" customHeight="1">
      <c r="A1852" s="89">
        <v>1845</v>
      </c>
      <c r="B1852" s="87" t="s">
        <v>8084</v>
      </c>
      <c r="C1852" s="88" t="s">
        <v>8085</v>
      </c>
      <c r="D1852" s="87" t="s">
        <v>8084</v>
      </c>
      <c r="E1852" s="86" t="s">
        <v>8083</v>
      </c>
      <c r="F1852" s="85" t="s">
        <v>8082</v>
      </c>
      <c r="G1852" s="84"/>
      <c r="H1852" s="84"/>
      <c r="I1852" s="83"/>
    </row>
    <row r="1853" spans="1:9" s="82" customFormat="1" ht="26.5" customHeight="1">
      <c r="A1853" s="89">
        <v>1846</v>
      </c>
      <c r="B1853" s="87" t="s">
        <v>8080</v>
      </c>
      <c r="C1853" s="88" t="s">
        <v>8081</v>
      </c>
      <c r="D1853" s="87" t="s">
        <v>8080</v>
      </c>
      <c r="E1853" s="86" t="s">
        <v>8079</v>
      </c>
      <c r="F1853" s="85" t="s">
        <v>8078</v>
      </c>
      <c r="G1853" s="84"/>
      <c r="H1853" s="84"/>
      <c r="I1853" s="83"/>
    </row>
    <row r="1854" spans="1:9" s="82" customFormat="1" ht="26.5" customHeight="1">
      <c r="A1854" s="89">
        <v>1847</v>
      </c>
      <c r="B1854" s="87" t="s">
        <v>8077</v>
      </c>
      <c r="C1854" s="88">
        <v>1850600177</v>
      </c>
      <c r="D1854" s="87" t="s">
        <v>8077</v>
      </c>
      <c r="E1854" s="86" t="s">
        <v>8076</v>
      </c>
      <c r="F1854" s="85" t="s">
        <v>8075</v>
      </c>
      <c r="G1854" s="84"/>
      <c r="H1854" s="84"/>
      <c r="I1854" s="83"/>
    </row>
    <row r="1855" spans="1:9" s="82" customFormat="1" ht="26.5" customHeight="1">
      <c r="A1855" s="89">
        <v>1848</v>
      </c>
      <c r="B1855" s="87" t="s">
        <v>8074</v>
      </c>
      <c r="C1855" s="88">
        <v>1852100472</v>
      </c>
      <c r="D1855" s="87" t="s">
        <v>8074</v>
      </c>
      <c r="E1855" s="86" t="s">
        <v>8073</v>
      </c>
      <c r="F1855" s="85" t="s">
        <v>8072</v>
      </c>
      <c r="G1855" s="84"/>
      <c r="H1855" s="84"/>
      <c r="I1855" s="83"/>
    </row>
    <row r="1856" spans="1:9" s="82" customFormat="1" ht="26.5" customHeight="1">
      <c r="A1856" s="89">
        <v>1849</v>
      </c>
      <c r="B1856" s="87" t="s">
        <v>8071</v>
      </c>
      <c r="C1856" s="88">
        <v>2890300369</v>
      </c>
      <c r="D1856" s="87" t="s">
        <v>8071</v>
      </c>
      <c r="E1856" s="86" t="s">
        <v>8070</v>
      </c>
      <c r="F1856" s="85" t="s">
        <v>8069</v>
      </c>
      <c r="G1856" s="84"/>
      <c r="H1856" s="84"/>
      <c r="I1856" s="83"/>
    </row>
    <row r="1857" spans="1:9" s="82" customFormat="1" ht="26.5" customHeight="1">
      <c r="A1857" s="89">
        <v>1850</v>
      </c>
      <c r="B1857" s="87" t="s">
        <v>8068</v>
      </c>
      <c r="C1857" s="88">
        <v>1701400017</v>
      </c>
      <c r="D1857" s="87" t="s">
        <v>8068</v>
      </c>
      <c r="E1857" s="86" t="s">
        <v>8067</v>
      </c>
      <c r="F1857" s="85" t="s">
        <v>8066</v>
      </c>
      <c r="G1857" s="84"/>
      <c r="H1857" s="84"/>
      <c r="I1857" s="83"/>
    </row>
    <row r="1858" spans="1:9" s="82" customFormat="1" ht="26.5" customHeight="1">
      <c r="A1858" s="89">
        <v>1851</v>
      </c>
      <c r="B1858" s="87" t="s">
        <v>8065</v>
      </c>
      <c r="C1858" s="88">
        <v>2871200241</v>
      </c>
      <c r="D1858" s="87" t="s">
        <v>8065</v>
      </c>
      <c r="E1858" s="86" t="s">
        <v>8064</v>
      </c>
      <c r="F1858" s="85" t="s">
        <v>8063</v>
      </c>
      <c r="G1858" s="84"/>
      <c r="H1858" s="84"/>
      <c r="I1858" s="83"/>
    </row>
    <row r="1859" spans="1:9" s="82" customFormat="1" ht="26.5" customHeight="1">
      <c r="A1859" s="89">
        <v>1852</v>
      </c>
      <c r="B1859" s="87" t="s">
        <v>8062</v>
      </c>
      <c r="C1859" s="88">
        <v>1870800258</v>
      </c>
      <c r="D1859" s="87" t="s">
        <v>8062</v>
      </c>
      <c r="E1859" s="86" t="s">
        <v>8061</v>
      </c>
      <c r="F1859" s="85" t="s">
        <v>8060</v>
      </c>
      <c r="G1859" s="84"/>
      <c r="H1859" s="84"/>
      <c r="I1859" s="83"/>
    </row>
    <row r="1860" spans="1:9" s="82" customFormat="1" ht="26.5" customHeight="1">
      <c r="A1860" s="89">
        <v>1853</v>
      </c>
      <c r="B1860" s="87" t="s">
        <v>8058</v>
      </c>
      <c r="C1860" s="88" t="s">
        <v>8059</v>
      </c>
      <c r="D1860" s="87" t="s">
        <v>8058</v>
      </c>
      <c r="E1860" s="86" t="s">
        <v>8057</v>
      </c>
      <c r="F1860" s="85" t="s">
        <v>8056</v>
      </c>
      <c r="G1860" s="84"/>
      <c r="H1860" s="84"/>
      <c r="I1860" s="83"/>
    </row>
    <row r="1861" spans="1:9" s="82" customFormat="1" ht="26.5" customHeight="1">
      <c r="A1861" s="89">
        <v>1854</v>
      </c>
      <c r="B1861" s="87" t="s">
        <v>8054</v>
      </c>
      <c r="C1861" s="88" t="s">
        <v>8055</v>
      </c>
      <c r="D1861" s="87" t="s">
        <v>8054</v>
      </c>
      <c r="E1861" s="86" t="s">
        <v>8053</v>
      </c>
      <c r="F1861" s="85" t="s">
        <v>8052</v>
      </c>
      <c r="G1861" s="84"/>
      <c r="H1861" s="84"/>
      <c r="I1861" s="83"/>
    </row>
    <row r="1862" spans="1:9" s="82" customFormat="1" ht="26.5" customHeight="1">
      <c r="A1862" s="89">
        <v>1855</v>
      </c>
      <c r="B1862" s="87" t="s">
        <v>8051</v>
      </c>
      <c r="C1862" s="88">
        <v>1932100302</v>
      </c>
      <c r="D1862" s="87" t="s">
        <v>8051</v>
      </c>
      <c r="E1862" s="86" t="s">
        <v>8050</v>
      </c>
      <c r="F1862" s="85" t="s">
        <v>8049</v>
      </c>
      <c r="G1862" s="84"/>
      <c r="H1862" s="84"/>
      <c r="I1862" s="83"/>
    </row>
    <row r="1863" spans="1:9" s="82" customFormat="1" ht="26.5" customHeight="1">
      <c r="A1863" s="89">
        <v>1856</v>
      </c>
      <c r="B1863" s="87" t="s">
        <v>8048</v>
      </c>
      <c r="C1863" s="88">
        <v>1961200025</v>
      </c>
      <c r="D1863" s="87" t="s">
        <v>8048</v>
      </c>
      <c r="E1863" s="86" t="s">
        <v>8047</v>
      </c>
      <c r="F1863" s="85" t="s">
        <v>8046</v>
      </c>
      <c r="G1863" s="84"/>
      <c r="H1863" s="84"/>
      <c r="I1863" s="83"/>
    </row>
    <row r="1864" spans="1:9" s="82" customFormat="1" ht="26.5" customHeight="1">
      <c r="A1864" s="89">
        <v>1857</v>
      </c>
      <c r="B1864" s="87" t="s">
        <v>8044</v>
      </c>
      <c r="C1864" s="88" t="s">
        <v>8045</v>
      </c>
      <c r="D1864" s="87" t="s">
        <v>8044</v>
      </c>
      <c r="E1864" s="86" t="s">
        <v>8043</v>
      </c>
      <c r="F1864" s="85" t="s">
        <v>8042</v>
      </c>
      <c r="G1864" s="84"/>
      <c r="H1864" s="84"/>
      <c r="I1864" s="83"/>
    </row>
    <row r="1865" spans="1:9" s="82" customFormat="1" ht="26.5" customHeight="1">
      <c r="A1865" s="89">
        <v>1858</v>
      </c>
      <c r="B1865" s="87" t="s">
        <v>8041</v>
      </c>
      <c r="C1865" s="88">
        <v>1881200179</v>
      </c>
      <c r="D1865" s="87" t="s">
        <v>8041</v>
      </c>
      <c r="E1865" s="86" t="s">
        <v>8040</v>
      </c>
      <c r="F1865" s="85" t="s">
        <v>8039</v>
      </c>
      <c r="G1865" s="84"/>
      <c r="H1865" s="84"/>
      <c r="I1865" s="83"/>
    </row>
    <row r="1866" spans="1:9" s="82" customFormat="1" ht="26.5" customHeight="1">
      <c r="A1866" s="89">
        <v>1859</v>
      </c>
      <c r="B1866" s="87" t="s">
        <v>8038</v>
      </c>
      <c r="C1866" s="88">
        <v>1921200121</v>
      </c>
      <c r="D1866" s="87" t="s">
        <v>8038</v>
      </c>
      <c r="E1866" s="86" t="s">
        <v>8037</v>
      </c>
      <c r="F1866" s="85" t="s">
        <v>8036</v>
      </c>
      <c r="G1866" s="84"/>
      <c r="H1866" s="84"/>
      <c r="I1866" s="83"/>
    </row>
    <row r="1867" spans="1:9" s="82" customFormat="1" ht="26.5" customHeight="1">
      <c r="A1867" s="89">
        <v>1860</v>
      </c>
      <c r="B1867" s="87" t="s">
        <v>8034</v>
      </c>
      <c r="C1867" s="88" t="s">
        <v>8035</v>
      </c>
      <c r="D1867" s="87" t="s">
        <v>8034</v>
      </c>
      <c r="E1867" s="86" t="s">
        <v>8033</v>
      </c>
      <c r="F1867" s="85" t="s">
        <v>8032</v>
      </c>
      <c r="G1867" s="84"/>
      <c r="H1867" s="84"/>
      <c r="I1867" s="83"/>
    </row>
    <row r="1868" spans="1:9" s="82" customFormat="1" ht="26.5" customHeight="1">
      <c r="A1868" s="89">
        <v>1861</v>
      </c>
      <c r="B1868" s="87" t="s">
        <v>8031</v>
      </c>
      <c r="C1868" s="88">
        <v>1860300467</v>
      </c>
      <c r="D1868" s="87" t="s">
        <v>8031</v>
      </c>
      <c r="E1868" s="86" t="s">
        <v>8030</v>
      </c>
      <c r="F1868" s="85" t="s">
        <v>8029</v>
      </c>
      <c r="G1868" s="84"/>
      <c r="H1868" s="84"/>
      <c r="I1868" s="83"/>
    </row>
    <row r="1869" spans="1:9" s="82" customFormat="1" ht="26.5" customHeight="1">
      <c r="A1869" s="89">
        <v>1862</v>
      </c>
      <c r="B1869" s="87" t="s">
        <v>8027</v>
      </c>
      <c r="C1869" s="88" t="s">
        <v>8028</v>
      </c>
      <c r="D1869" s="87" t="s">
        <v>8027</v>
      </c>
      <c r="E1869" s="86" t="s">
        <v>8026</v>
      </c>
      <c r="F1869" s="85" t="s">
        <v>8025</v>
      </c>
      <c r="G1869" s="84"/>
      <c r="H1869" s="84"/>
      <c r="I1869" s="83"/>
    </row>
    <row r="1870" spans="1:9" s="82" customFormat="1" ht="26.5" customHeight="1">
      <c r="A1870" s="89">
        <v>1863</v>
      </c>
      <c r="B1870" s="87" t="s">
        <v>8023</v>
      </c>
      <c r="C1870" s="88" t="s">
        <v>8024</v>
      </c>
      <c r="D1870" s="87" t="s">
        <v>8023</v>
      </c>
      <c r="E1870" s="86" t="s">
        <v>8022</v>
      </c>
      <c r="F1870" s="85" t="s">
        <v>8021</v>
      </c>
      <c r="G1870" s="84"/>
      <c r="H1870" s="84"/>
      <c r="I1870" s="83"/>
    </row>
    <row r="1871" spans="1:9" s="82" customFormat="1" ht="26.5" customHeight="1">
      <c r="A1871" s="89">
        <v>1864</v>
      </c>
      <c r="B1871" s="87" t="s">
        <v>8019</v>
      </c>
      <c r="C1871" s="88" t="s">
        <v>8020</v>
      </c>
      <c r="D1871" s="87" t="s">
        <v>8019</v>
      </c>
      <c r="E1871" s="86" t="s">
        <v>8018</v>
      </c>
      <c r="F1871" s="85" t="s">
        <v>8017</v>
      </c>
      <c r="G1871" s="84"/>
      <c r="H1871" s="84"/>
      <c r="I1871" s="83"/>
    </row>
    <row r="1872" spans="1:9" s="82" customFormat="1" ht="26.5" customHeight="1">
      <c r="A1872" s="89">
        <v>1865</v>
      </c>
      <c r="B1872" s="87" t="s">
        <v>8015</v>
      </c>
      <c r="C1872" s="88" t="s">
        <v>8016</v>
      </c>
      <c r="D1872" s="87" t="s">
        <v>8015</v>
      </c>
      <c r="E1872" s="86" t="s">
        <v>8014</v>
      </c>
      <c r="F1872" s="85" t="s">
        <v>8013</v>
      </c>
      <c r="G1872" s="84"/>
      <c r="H1872" s="84"/>
      <c r="I1872" s="83"/>
    </row>
    <row r="1873" spans="1:9" s="82" customFormat="1" ht="26.5" customHeight="1">
      <c r="A1873" s="89">
        <v>1866</v>
      </c>
      <c r="B1873" s="87" t="s">
        <v>8012</v>
      </c>
      <c r="C1873" s="88">
        <v>2901200146</v>
      </c>
      <c r="D1873" s="87" t="s">
        <v>8012</v>
      </c>
      <c r="E1873" s="86" t="s">
        <v>8011</v>
      </c>
      <c r="F1873" s="85" t="s">
        <v>8010</v>
      </c>
      <c r="G1873" s="84"/>
      <c r="H1873" s="84"/>
      <c r="I1873" s="83"/>
    </row>
    <row r="1874" spans="1:9" s="82" customFormat="1" ht="26.5" customHeight="1">
      <c r="A1874" s="89">
        <v>1867</v>
      </c>
      <c r="B1874" s="87" t="s">
        <v>8009</v>
      </c>
      <c r="C1874" s="88">
        <v>1782000001</v>
      </c>
      <c r="D1874" s="87" t="s">
        <v>8009</v>
      </c>
      <c r="E1874" s="86" t="s">
        <v>8008</v>
      </c>
      <c r="F1874" s="85" t="s">
        <v>8007</v>
      </c>
      <c r="G1874" s="84"/>
      <c r="H1874" s="84"/>
      <c r="I1874" s="83"/>
    </row>
    <row r="1875" spans="1:9" s="82" customFormat="1" ht="26.5" customHeight="1">
      <c r="A1875" s="89">
        <v>1868</v>
      </c>
      <c r="B1875" s="87" t="s">
        <v>8005</v>
      </c>
      <c r="C1875" s="88" t="s">
        <v>8006</v>
      </c>
      <c r="D1875" s="87" t="s">
        <v>8005</v>
      </c>
      <c r="E1875" s="86" t="s">
        <v>8004</v>
      </c>
      <c r="F1875" s="85" t="s">
        <v>8003</v>
      </c>
      <c r="G1875" s="84"/>
      <c r="H1875" s="84"/>
      <c r="I1875" s="83"/>
    </row>
    <row r="1876" spans="1:9" s="82" customFormat="1" ht="26.5" customHeight="1">
      <c r="A1876" s="89">
        <v>1869</v>
      </c>
      <c r="B1876" s="87" t="s">
        <v>8001</v>
      </c>
      <c r="C1876" s="88" t="s">
        <v>8002</v>
      </c>
      <c r="D1876" s="87" t="s">
        <v>8001</v>
      </c>
      <c r="E1876" s="86" t="s">
        <v>8000</v>
      </c>
      <c r="F1876" s="85" t="s">
        <v>7999</v>
      </c>
      <c r="G1876" s="84"/>
      <c r="H1876" s="84"/>
      <c r="I1876" s="83"/>
    </row>
    <row r="1877" spans="1:9" s="82" customFormat="1" ht="26.5" customHeight="1">
      <c r="A1877" s="89">
        <v>1870</v>
      </c>
      <c r="B1877" s="87" t="s">
        <v>7997</v>
      </c>
      <c r="C1877" s="88" t="s">
        <v>7998</v>
      </c>
      <c r="D1877" s="87" t="s">
        <v>7997</v>
      </c>
      <c r="E1877" s="86" t="s">
        <v>7996</v>
      </c>
      <c r="F1877" s="85" t="s">
        <v>7995</v>
      </c>
      <c r="G1877" s="84"/>
      <c r="H1877" s="84"/>
      <c r="I1877" s="83"/>
    </row>
    <row r="1878" spans="1:9" s="82" customFormat="1" ht="26.5" customHeight="1">
      <c r="A1878" s="89">
        <v>1871</v>
      </c>
      <c r="B1878" s="87" t="s">
        <v>7993</v>
      </c>
      <c r="C1878" s="88" t="s">
        <v>7994</v>
      </c>
      <c r="D1878" s="87" t="s">
        <v>7993</v>
      </c>
      <c r="E1878" s="86" t="s">
        <v>7992</v>
      </c>
      <c r="F1878" s="85" t="s">
        <v>7991</v>
      </c>
      <c r="G1878" s="84"/>
      <c r="H1878" s="84"/>
      <c r="I1878" s="83"/>
    </row>
    <row r="1879" spans="1:9" s="82" customFormat="1" ht="26.5" customHeight="1">
      <c r="A1879" s="89">
        <v>1872</v>
      </c>
      <c r="B1879" s="87" t="s">
        <v>7990</v>
      </c>
      <c r="C1879" s="88">
        <v>1822100631</v>
      </c>
      <c r="D1879" s="87" t="s">
        <v>7990</v>
      </c>
      <c r="E1879" s="86" t="s">
        <v>7989</v>
      </c>
      <c r="F1879" s="85" t="s">
        <v>7988</v>
      </c>
      <c r="G1879" s="84"/>
      <c r="H1879" s="84"/>
      <c r="I1879" s="83"/>
    </row>
    <row r="1880" spans="1:9" s="82" customFormat="1" ht="26.5" customHeight="1">
      <c r="A1880" s="89">
        <v>1873</v>
      </c>
      <c r="B1880" s="87" t="s">
        <v>7987</v>
      </c>
      <c r="C1880" s="88">
        <v>1840300319</v>
      </c>
      <c r="D1880" s="87" t="s">
        <v>7987</v>
      </c>
      <c r="E1880" s="86" t="s">
        <v>7986</v>
      </c>
      <c r="F1880" s="85" t="s">
        <v>7985</v>
      </c>
      <c r="G1880" s="84"/>
      <c r="H1880" s="84"/>
      <c r="I1880" s="83"/>
    </row>
    <row r="1881" spans="1:9" s="82" customFormat="1" ht="26.5" customHeight="1">
      <c r="A1881" s="89">
        <v>1874</v>
      </c>
      <c r="B1881" s="87" t="s">
        <v>7983</v>
      </c>
      <c r="C1881" s="88" t="s">
        <v>7984</v>
      </c>
      <c r="D1881" s="87" t="s">
        <v>7983</v>
      </c>
      <c r="E1881" s="86" t="s">
        <v>7982</v>
      </c>
      <c r="F1881" s="85" t="s">
        <v>7981</v>
      </c>
      <c r="G1881" s="84"/>
      <c r="H1881" s="84"/>
      <c r="I1881" s="83"/>
    </row>
    <row r="1882" spans="1:9" s="82" customFormat="1" ht="26.5" customHeight="1">
      <c r="A1882" s="89">
        <v>1875</v>
      </c>
      <c r="B1882" s="87" t="s">
        <v>7980</v>
      </c>
      <c r="C1882" s="88">
        <v>2890600209</v>
      </c>
      <c r="D1882" s="87" t="s">
        <v>7980</v>
      </c>
      <c r="E1882" s="86" t="s">
        <v>7979</v>
      </c>
      <c r="F1882" s="85" t="s">
        <v>7978</v>
      </c>
      <c r="G1882" s="84"/>
      <c r="H1882" s="84"/>
      <c r="I1882" s="83"/>
    </row>
    <row r="1883" spans="1:9" s="82" customFormat="1" ht="26.5" customHeight="1">
      <c r="A1883" s="89">
        <v>1876</v>
      </c>
      <c r="B1883" s="87" t="s">
        <v>7976</v>
      </c>
      <c r="C1883" s="88" t="s">
        <v>7977</v>
      </c>
      <c r="D1883" s="87" t="s">
        <v>7976</v>
      </c>
      <c r="E1883" s="86" t="s">
        <v>7975</v>
      </c>
      <c r="F1883" s="85" t="s">
        <v>7974</v>
      </c>
      <c r="G1883" s="84"/>
      <c r="H1883" s="84"/>
      <c r="I1883" s="83"/>
    </row>
    <row r="1884" spans="1:9" s="82" customFormat="1" ht="26.5" customHeight="1">
      <c r="A1884" s="89">
        <v>1877</v>
      </c>
      <c r="B1884" s="87" t="s">
        <v>7973</v>
      </c>
      <c r="C1884" s="88">
        <v>1870200300</v>
      </c>
      <c r="D1884" s="87" t="s">
        <v>7973</v>
      </c>
      <c r="E1884" s="86" t="s">
        <v>7972</v>
      </c>
      <c r="F1884" s="85" t="s">
        <v>7971</v>
      </c>
      <c r="G1884" s="84"/>
      <c r="H1884" s="84"/>
      <c r="I1884" s="83"/>
    </row>
    <row r="1885" spans="1:9" s="82" customFormat="1" ht="26.5" customHeight="1">
      <c r="A1885" s="89">
        <v>1878</v>
      </c>
      <c r="B1885" s="87" t="s">
        <v>7970</v>
      </c>
      <c r="C1885" s="88">
        <v>1861400202</v>
      </c>
      <c r="D1885" s="87" t="s">
        <v>7970</v>
      </c>
      <c r="E1885" s="86" t="s">
        <v>7969</v>
      </c>
      <c r="F1885" s="85" t="s">
        <v>7968</v>
      </c>
      <c r="G1885" s="84"/>
      <c r="H1885" s="84"/>
      <c r="I1885" s="83"/>
    </row>
    <row r="1886" spans="1:9" s="82" customFormat="1" ht="26.5" customHeight="1">
      <c r="A1886" s="89">
        <v>1879</v>
      </c>
      <c r="B1886" s="87" t="s">
        <v>7967</v>
      </c>
      <c r="C1886" s="88">
        <v>1711200028</v>
      </c>
      <c r="D1886" s="87" t="s">
        <v>7967</v>
      </c>
      <c r="E1886" s="86" t="s">
        <v>7966</v>
      </c>
      <c r="F1886" s="85" t="s">
        <v>7965</v>
      </c>
      <c r="G1886" s="84"/>
      <c r="H1886" s="84"/>
      <c r="I1886" s="83"/>
    </row>
    <row r="1887" spans="1:9" s="82" customFormat="1" ht="26.5" customHeight="1">
      <c r="A1887" s="89">
        <v>1880</v>
      </c>
      <c r="B1887" s="87" t="s">
        <v>7964</v>
      </c>
      <c r="C1887" s="88">
        <v>1760200008</v>
      </c>
      <c r="D1887" s="87" t="s">
        <v>7964</v>
      </c>
      <c r="E1887" s="86" t="s">
        <v>7963</v>
      </c>
      <c r="F1887" s="85" t="s">
        <v>7962</v>
      </c>
      <c r="G1887" s="84"/>
      <c r="H1887" s="84"/>
      <c r="I1887" s="83"/>
    </row>
    <row r="1888" spans="1:9" s="82" customFormat="1" ht="26.5" customHeight="1">
      <c r="A1888" s="89">
        <v>1881</v>
      </c>
      <c r="B1888" s="87" t="s">
        <v>7960</v>
      </c>
      <c r="C1888" s="88" t="s">
        <v>7961</v>
      </c>
      <c r="D1888" s="87" t="s">
        <v>7960</v>
      </c>
      <c r="E1888" s="86" t="s">
        <v>7959</v>
      </c>
      <c r="F1888" s="85" t="s">
        <v>7958</v>
      </c>
      <c r="G1888" s="84"/>
      <c r="H1888" s="84"/>
      <c r="I1888" s="83"/>
    </row>
    <row r="1889" spans="1:9" s="82" customFormat="1" ht="26.5" customHeight="1">
      <c r="A1889" s="89">
        <v>1882</v>
      </c>
      <c r="B1889" s="87" t="s">
        <v>7956</v>
      </c>
      <c r="C1889" s="88" t="s">
        <v>7957</v>
      </c>
      <c r="D1889" s="87" t="s">
        <v>7956</v>
      </c>
      <c r="E1889" s="86" t="s">
        <v>7955</v>
      </c>
      <c r="F1889" s="85" t="s">
        <v>7954</v>
      </c>
      <c r="G1889" s="84"/>
      <c r="H1889" s="84"/>
      <c r="I1889" s="83"/>
    </row>
    <row r="1890" spans="1:9" s="82" customFormat="1" ht="26.5" customHeight="1">
      <c r="A1890" s="89">
        <v>1883</v>
      </c>
      <c r="B1890" s="87" t="s">
        <v>7952</v>
      </c>
      <c r="C1890" s="88" t="s">
        <v>7953</v>
      </c>
      <c r="D1890" s="87" t="s">
        <v>7952</v>
      </c>
      <c r="E1890" s="86" t="s">
        <v>7951</v>
      </c>
      <c r="F1890" s="85" t="s">
        <v>7950</v>
      </c>
      <c r="G1890" s="84"/>
      <c r="H1890" s="84"/>
      <c r="I1890" s="83"/>
    </row>
    <row r="1891" spans="1:9" s="82" customFormat="1" ht="26.5" customHeight="1">
      <c r="A1891" s="89">
        <v>1884</v>
      </c>
      <c r="B1891" s="87" t="s">
        <v>7949</v>
      </c>
      <c r="C1891" s="88">
        <v>1790800287</v>
      </c>
      <c r="D1891" s="87" t="s">
        <v>7949</v>
      </c>
      <c r="E1891" s="86" t="s">
        <v>7948</v>
      </c>
      <c r="F1891" s="85" t="s">
        <v>7947</v>
      </c>
      <c r="G1891" s="84"/>
      <c r="H1891" s="84"/>
      <c r="I1891" s="83"/>
    </row>
    <row r="1892" spans="1:9" s="82" customFormat="1" ht="26.5" customHeight="1">
      <c r="A1892" s="89">
        <v>1885</v>
      </c>
      <c r="B1892" s="87" t="s">
        <v>7945</v>
      </c>
      <c r="C1892" s="88" t="s">
        <v>7946</v>
      </c>
      <c r="D1892" s="87" t="s">
        <v>7945</v>
      </c>
      <c r="E1892" s="86" t="s">
        <v>7944</v>
      </c>
      <c r="F1892" s="85" t="s">
        <v>7943</v>
      </c>
      <c r="G1892" s="84"/>
      <c r="H1892" s="84"/>
      <c r="I1892" s="83"/>
    </row>
    <row r="1893" spans="1:9" s="82" customFormat="1" ht="26.5" customHeight="1">
      <c r="A1893" s="89">
        <v>1886</v>
      </c>
      <c r="B1893" s="87" t="s">
        <v>7941</v>
      </c>
      <c r="C1893" s="88" t="s">
        <v>7942</v>
      </c>
      <c r="D1893" s="87" t="s">
        <v>7941</v>
      </c>
      <c r="E1893" s="86" t="s">
        <v>7940</v>
      </c>
      <c r="F1893" s="85" t="s">
        <v>7939</v>
      </c>
      <c r="G1893" s="84"/>
      <c r="H1893" s="84"/>
      <c r="I1893" s="83"/>
    </row>
    <row r="1894" spans="1:9" s="82" customFormat="1" ht="26.5" customHeight="1">
      <c r="A1894" s="89">
        <v>1887</v>
      </c>
      <c r="B1894" s="87" t="s">
        <v>7937</v>
      </c>
      <c r="C1894" s="88" t="s">
        <v>7938</v>
      </c>
      <c r="D1894" s="87" t="s">
        <v>7937</v>
      </c>
      <c r="E1894" s="86" t="s">
        <v>7936</v>
      </c>
      <c r="F1894" s="85" t="s">
        <v>7935</v>
      </c>
      <c r="G1894" s="84"/>
      <c r="H1894" s="84"/>
      <c r="I1894" s="83"/>
    </row>
    <row r="1895" spans="1:9" s="82" customFormat="1" ht="26.5" customHeight="1">
      <c r="A1895" s="89">
        <v>1888</v>
      </c>
      <c r="B1895" s="87" t="s">
        <v>7934</v>
      </c>
      <c r="C1895" s="88">
        <v>1862100468</v>
      </c>
      <c r="D1895" s="87" t="s">
        <v>7934</v>
      </c>
      <c r="E1895" s="86" t="s">
        <v>7933</v>
      </c>
      <c r="F1895" s="85" t="s">
        <v>7932</v>
      </c>
      <c r="G1895" s="84"/>
      <c r="H1895" s="84"/>
      <c r="I1895" s="83"/>
    </row>
    <row r="1896" spans="1:9" s="82" customFormat="1" ht="26.5" customHeight="1">
      <c r="A1896" s="89">
        <v>1889</v>
      </c>
      <c r="B1896" s="87" t="s">
        <v>7930</v>
      </c>
      <c r="C1896" s="88" t="s">
        <v>7931</v>
      </c>
      <c r="D1896" s="87" t="s">
        <v>7930</v>
      </c>
      <c r="E1896" s="86" t="s">
        <v>7929</v>
      </c>
      <c r="F1896" s="85" t="s">
        <v>7928</v>
      </c>
      <c r="G1896" s="84"/>
      <c r="H1896" s="84"/>
      <c r="I1896" s="83"/>
    </row>
    <row r="1897" spans="1:9" s="82" customFormat="1" ht="26.5" customHeight="1">
      <c r="A1897" s="89">
        <v>1890</v>
      </c>
      <c r="B1897" s="87" t="s">
        <v>7927</v>
      </c>
      <c r="C1897" s="88">
        <v>1850200441</v>
      </c>
      <c r="D1897" s="87" t="s">
        <v>7927</v>
      </c>
      <c r="E1897" s="86" t="s">
        <v>7926</v>
      </c>
      <c r="F1897" s="85" t="s">
        <v>7925</v>
      </c>
      <c r="G1897" s="84"/>
      <c r="H1897" s="84"/>
      <c r="I1897" s="83"/>
    </row>
    <row r="1898" spans="1:9" s="82" customFormat="1" ht="26.5" customHeight="1">
      <c r="A1898" s="89">
        <v>1891</v>
      </c>
      <c r="B1898" s="87" t="s">
        <v>7923</v>
      </c>
      <c r="C1898" s="88" t="s">
        <v>7924</v>
      </c>
      <c r="D1898" s="87" t="s">
        <v>7923</v>
      </c>
      <c r="E1898" s="86" t="s">
        <v>7922</v>
      </c>
      <c r="F1898" s="85" t="s">
        <v>7921</v>
      </c>
      <c r="G1898" s="84"/>
      <c r="H1898" s="84"/>
      <c r="I1898" s="83"/>
    </row>
    <row r="1899" spans="1:9" s="82" customFormat="1" ht="26.5" customHeight="1">
      <c r="A1899" s="89">
        <v>1892</v>
      </c>
      <c r="B1899" s="87" t="s">
        <v>7919</v>
      </c>
      <c r="C1899" s="88" t="s">
        <v>7920</v>
      </c>
      <c r="D1899" s="87" t="s">
        <v>7919</v>
      </c>
      <c r="E1899" s="86" t="s">
        <v>7918</v>
      </c>
      <c r="F1899" s="85" t="s">
        <v>7917</v>
      </c>
      <c r="G1899" s="84"/>
      <c r="H1899" s="84"/>
      <c r="I1899" s="83"/>
    </row>
    <row r="1900" spans="1:9" s="82" customFormat="1" ht="26.5" customHeight="1">
      <c r="A1900" s="89">
        <v>1893</v>
      </c>
      <c r="B1900" s="87" t="s">
        <v>7916</v>
      </c>
      <c r="C1900" s="88">
        <v>2900300385</v>
      </c>
      <c r="D1900" s="87" t="s">
        <v>7916</v>
      </c>
      <c r="E1900" s="86" t="s">
        <v>7915</v>
      </c>
      <c r="F1900" s="85" t="s">
        <v>7914</v>
      </c>
      <c r="G1900" s="84"/>
      <c r="H1900" s="84"/>
      <c r="I1900" s="83"/>
    </row>
    <row r="1901" spans="1:9" s="82" customFormat="1" ht="26.5" customHeight="1">
      <c r="A1901" s="89">
        <v>1894</v>
      </c>
      <c r="B1901" s="87" t="s">
        <v>7913</v>
      </c>
      <c r="C1901" s="88">
        <v>2900400156</v>
      </c>
      <c r="D1901" s="87" t="s">
        <v>7913</v>
      </c>
      <c r="E1901" s="86" t="s">
        <v>7912</v>
      </c>
      <c r="F1901" s="85" t="s">
        <v>7911</v>
      </c>
      <c r="G1901" s="84"/>
      <c r="H1901" s="84"/>
      <c r="I1901" s="83"/>
    </row>
    <row r="1902" spans="1:9" s="82" customFormat="1" ht="26.5" customHeight="1">
      <c r="A1902" s="89">
        <v>1895</v>
      </c>
      <c r="B1902" s="87" t="s">
        <v>7909</v>
      </c>
      <c r="C1902" s="88" t="s">
        <v>7910</v>
      </c>
      <c r="D1902" s="87" t="s">
        <v>7909</v>
      </c>
      <c r="E1902" s="86" t="s">
        <v>7908</v>
      </c>
      <c r="F1902" s="85" t="s">
        <v>7907</v>
      </c>
      <c r="G1902" s="84"/>
      <c r="H1902" s="84"/>
      <c r="I1902" s="83"/>
    </row>
    <row r="1903" spans="1:9" s="82" customFormat="1" ht="26.5" customHeight="1">
      <c r="A1903" s="89">
        <v>1896</v>
      </c>
      <c r="B1903" s="87" t="s">
        <v>7906</v>
      </c>
      <c r="C1903" s="88">
        <v>2910800362</v>
      </c>
      <c r="D1903" s="87" t="s">
        <v>7906</v>
      </c>
      <c r="E1903" s="86" t="s">
        <v>7905</v>
      </c>
      <c r="F1903" s="85" t="s">
        <v>7904</v>
      </c>
      <c r="G1903" s="84"/>
      <c r="H1903" s="84"/>
      <c r="I1903" s="83"/>
    </row>
    <row r="1904" spans="1:9" s="82" customFormat="1" ht="26.5" customHeight="1">
      <c r="A1904" s="89">
        <v>1897</v>
      </c>
      <c r="B1904" s="87" t="s">
        <v>7903</v>
      </c>
      <c r="C1904" s="88">
        <v>2900600217</v>
      </c>
      <c r="D1904" s="87" t="s">
        <v>7903</v>
      </c>
      <c r="E1904" s="86" t="s">
        <v>7902</v>
      </c>
      <c r="F1904" s="85" t="s">
        <v>7901</v>
      </c>
      <c r="G1904" s="84"/>
      <c r="H1904" s="84"/>
      <c r="I1904" s="83"/>
    </row>
    <row r="1905" spans="1:9" s="82" customFormat="1" ht="26.5" customHeight="1">
      <c r="A1905" s="89">
        <v>1898</v>
      </c>
      <c r="B1905" s="87" t="s">
        <v>7900</v>
      </c>
      <c r="C1905" s="88">
        <v>1880500233</v>
      </c>
      <c r="D1905" s="87" t="s">
        <v>7900</v>
      </c>
      <c r="E1905" s="86" t="s">
        <v>7899</v>
      </c>
      <c r="F1905" s="85" t="s">
        <v>7898</v>
      </c>
      <c r="G1905" s="84"/>
      <c r="H1905" s="84"/>
      <c r="I1905" s="83"/>
    </row>
    <row r="1906" spans="1:9" s="82" customFormat="1" ht="26.5" customHeight="1">
      <c r="A1906" s="89">
        <v>1899</v>
      </c>
      <c r="B1906" s="87" t="s">
        <v>7897</v>
      </c>
      <c r="C1906" s="88">
        <v>2921300101</v>
      </c>
      <c r="D1906" s="87" t="s">
        <v>7897</v>
      </c>
      <c r="E1906" s="86" t="s">
        <v>7896</v>
      </c>
      <c r="F1906" s="85" t="s">
        <v>7895</v>
      </c>
      <c r="G1906" s="84"/>
      <c r="H1906" s="84"/>
      <c r="I1906" s="83"/>
    </row>
    <row r="1907" spans="1:9" s="82" customFormat="1" ht="26.5" customHeight="1">
      <c r="A1907" s="89">
        <v>1900</v>
      </c>
      <c r="B1907" s="87" t="s">
        <v>7894</v>
      </c>
      <c r="C1907" s="88">
        <v>1851400246</v>
      </c>
      <c r="D1907" s="87" t="s">
        <v>7894</v>
      </c>
      <c r="E1907" s="86" t="s">
        <v>7893</v>
      </c>
      <c r="F1907" s="85">
        <v>420000131217</v>
      </c>
      <c r="G1907" s="84"/>
      <c r="H1907" s="84"/>
      <c r="I1907" s="83"/>
    </row>
    <row r="1908" spans="1:9" s="82" customFormat="1" ht="26.5" customHeight="1">
      <c r="A1908" s="89">
        <v>1901</v>
      </c>
      <c r="B1908" s="87" t="s">
        <v>7892</v>
      </c>
      <c r="C1908" s="88">
        <v>1930800235</v>
      </c>
      <c r="D1908" s="87" t="s">
        <v>7892</v>
      </c>
      <c r="E1908" s="86" t="s">
        <v>7891</v>
      </c>
      <c r="F1908" s="85" t="s">
        <v>7890</v>
      </c>
      <c r="G1908" s="84"/>
      <c r="H1908" s="84"/>
      <c r="I1908" s="83"/>
    </row>
    <row r="1909" spans="1:9" s="82" customFormat="1" ht="26.5" customHeight="1">
      <c r="A1909" s="89">
        <v>1902</v>
      </c>
      <c r="B1909" s="87" t="s">
        <v>7888</v>
      </c>
      <c r="C1909" s="88" t="s">
        <v>7889</v>
      </c>
      <c r="D1909" s="87" t="s">
        <v>7888</v>
      </c>
      <c r="E1909" s="86" t="s">
        <v>7887</v>
      </c>
      <c r="F1909" s="85" t="s">
        <v>7886</v>
      </c>
      <c r="G1909" s="84"/>
      <c r="H1909" s="84"/>
      <c r="I1909" s="83"/>
    </row>
    <row r="1910" spans="1:9" s="82" customFormat="1" ht="26.5" customHeight="1">
      <c r="A1910" s="89">
        <v>1903</v>
      </c>
      <c r="B1910" s="87" t="s">
        <v>7885</v>
      </c>
      <c r="C1910" s="88">
        <v>1862100531</v>
      </c>
      <c r="D1910" s="87" t="s">
        <v>7885</v>
      </c>
      <c r="E1910" s="86" t="s">
        <v>7884</v>
      </c>
      <c r="F1910" s="85" t="s">
        <v>7883</v>
      </c>
      <c r="G1910" s="84"/>
      <c r="H1910" s="84"/>
      <c r="I1910" s="83"/>
    </row>
    <row r="1911" spans="1:9" s="82" customFormat="1" ht="26.5" customHeight="1">
      <c r="A1911" s="89">
        <v>1904</v>
      </c>
      <c r="B1911" s="87" t="s">
        <v>7882</v>
      </c>
      <c r="C1911" s="88">
        <v>1870700354</v>
      </c>
      <c r="D1911" s="87" t="s">
        <v>7882</v>
      </c>
      <c r="E1911" s="86" t="s">
        <v>7881</v>
      </c>
      <c r="F1911" s="85" t="s">
        <v>7880</v>
      </c>
      <c r="G1911" s="84"/>
      <c r="H1911" s="84"/>
      <c r="I1911" s="83"/>
    </row>
    <row r="1912" spans="1:9" s="82" customFormat="1" ht="26.5" customHeight="1">
      <c r="A1912" s="89">
        <v>1905</v>
      </c>
      <c r="B1912" s="87" t="s">
        <v>7879</v>
      </c>
      <c r="C1912" s="88">
        <v>2860200416</v>
      </c>
      <c r="D1912" s="87" t="s">
        <v>7879</v>
      </c>
      <c r="E1912" s="86" t="s">
        <v>7878</v>
      </c>
      <c r="F1912" s="85" t="s">
        <v>7877</v>
      </c>
      <c r="G1912" s="84"/>
      <c r="H1912" s="84"/>
      <c r="I1912" s="83"/>
    </row>
    <row r="1913" spans="1:9" s="82" customFormat="1" ht="26.5" customHeight="1">
      <c r="A1913" s="89">
        <v>1906</v>
      </c>
      <c r="B1913" s="87" t="s">
        <v>7876</v>
      </c>
      <c r="C1913" s="88">
        <v>1870700364</v>
      </c>
      <c r="D1913" s="87" t="s">
        <v>7876</v>
      </c>
      <c r="E1913" s="86" t="s">
        <v>7875</v>
      </c>
      <c r="F1913" s="85" t="s">
        <v>7874</v>
      </c>
      <c r="G1913" s="84"/>
      <c r="H1913" s="84"/>
      <c r="I1913" s="83"/>
    </row>
    <row r="1914" spans="1:9" s="82" customFormat="1" ht="26.5" customHeight="1">
      <c r="A1914" s="89">
        <v>1907</v>
      </c>
      <c r="B1914" s="87" t="s">
        <v>7872</v>
      </c>
      <c r="C1914" s="88" t="s">
        <v>7873</v>
      </c>
      <c r="D1914" s="87" t="s">
        <v>7872</v>
      </c>
      <c r="E1914" s="86" t="s">
        <v>7871</v>
      </c>
      <c r="F1914" s="85" t="s">
        <v>7870</v>
      </c>
      <c r="G1914" s="84"/>
      <c r="H1914" s="84"/>
      <c r="I1914" s="83"/>
    </row>
    <row r="1915" spans="1:9" s="82" customFormat="1" ht="26.5" customHeight="1">
      <c r="A1915" s="89">
        <v>1908</v>
      </c>
      <c r="B1915" s="87" t="s">
        <v>7869</v>
      </c>
      <c r="C1915" s="88">
        <v>2870600139</v>
      </c>
      <c r="D1915" s="87" t="s">
        <v>7869</v>
      </c>
      <c r="E1915" s="86" t="s">
        <v>7868</v>
      </c>
      <c r="F1915" s="85" t="s">
        <v>7867</v>
      </c>
      <c r="G1915" s="84"/>
      <c r="H1915" s="84"/>
      <c r="I1915" s="83"/>
    </row>
    <row r="1916" spans="1:9" s="82" customFormat="1" ht="26.5" customHeight="1">
      <c r="A1916" s="89">
        <v>1909</v>
      </c>
      <c r="B1916" s="87" t="s">
        <v>7865</v>
      </c>
      <c r="C1916" s="88" t="s">
        <v>7866</v>
      </c>
      <c r="D1916" s="87" t="s">
        <v>7865</v>
      </c>
      <c r="E1916" s="86" t="s">
        <v>7864</v>
      </c>
      <c r="F1916" s="85" t="s">
        <v>7863</v>
      </c>
      <c r="G1916" s="84"/>
      <c r="H1916" s="84"/>
      <c r="I1916" s="83"/>
    </row>
    <row r="1917" spans="1:9" s="82" customFormat="1" ht="26.5" customHeight="1">
      <c r="A1917" s="89">
        <v>1910</v>
      </c>
      <c r="B1917" s="87" t="s">
        <v>7862</v>
      </c>
      <c r="C1917" s="88">
        <v>1912100357</v>
      </c>
      <c r="D1917" s="87" t="s">
        <v>7862</v>
      </c>
      <c r="E1917" s="86" t="s">
        <v>7861</v>
      </c>
      <c r="F1917" s="85" t="s">
        <v>7860</v>
      </c>
      <c r="G1917" s="84"/>
      <c r="H1917" s="84"/>
      <c r="I1917" s="83"/>
    </row>
    <row r="1918" spans="1:9" s="82" customFormat="1" ht="26.5" customHeight="1">
      <c r="A1918" s="89">
        <v>1911</v>
      </c>
      <c r="B1918" s="87" t="s">
        <v>7858</v>
      </c>
      <c r="C1918" s="88" t="s">
        <v>7859</v>
      </c>
      <c r="D1918" s="87" t="s">
        <v>7858</v>
      </c>
      <c r="E1918" s="86" t="s">
        <v>7857</v>
      </c>
      <c r="F1918" s="85" t="s">
        <v>7856</v>
      </c>
      <c r="G1918" s="84"/>
      <c r="H1918" s="84"/>
      <c r="I1918" s="83"/>
    </row>
    <row r="1919" spans="1:9" s="82" customFormat="1" ht="26.5" customHeight="1">
      <c r="A1919" s="89">
        <v>1912</v>
      </c>
      <c r="B1919" s="87" t="s">
        <v>7855</v>
      </c>
      <c r="C1919" s="88">
        <v>1922100285</v>
      </c>
      <c r="D1919" s="87" t="s">
        <v>7855</v>
      </c>
      <c r="E1919" s="86" t="s">
        <v>7854</v>
      </c>
      <c r="F1919" s="85" t="s">
        <v>7853</v>
      </c>
      <c r="G1919" s="84"/>
      <c r="H1919" s="84"/>
      <c r="I1919" s="83"/>
    </row>
    <row r="1920" spans="1:9" s="82" customFormat="1" ht="26.5" customHeight="1">
      <c r="A1920" s="89">
        <v>1913</v>
      </c>
      <c r="B1920" s="87" t="s">
        <v>7851</v>
      </c>
      <c r="C1920" s="88" t="s">
        <v>7852</v>
      </c>
      <c r="D1920" s="87" t="s">
        <v>7851</v>
      </c>
      <c r="E1920" s="86" t="s">
        <v>7850</v>
      </c>
      <c r="F1920" s="85" t="s">
        <v>7849</v>
      </c>
      <c r="G1920" s="84"/>
      <c r="H1920" s="84"/>
      <c r="I1920" s="83"/>
    </row>
    <row r="1921" spans="1:9" s="82" customFormat="1" ht="26.5" customHeight="1">
      <c r="A1921" s="89">
        <v>1914</v>
      </c>
      <c r="B1921" s="87" t="s">
        <v>7848</v>
      </c>
      <c r="C1921" s="88">
        <v>1822100661</v>
      </c>
      <c r="D1921" s="87" t="s">
        <v>7848</v>
      </c>
      <c r="E1921" s="86" t="s">
        <v>7847</v>
      </c>
      <c r="F1921" s="85" t="s">
        <v>7846</v>
      </c>
      <c r="G1921" s="84"/>
      <c r="H1921" s="84"/>
      <c r="I1921" s="83"/>
    </row>
    <row r="1922" spans="1:9" s="82" customFormat="1" ht="26.5" customHeight="1">
      <c r="A1922" s="89">
        <v>1915</v>
      </c>
      <c r="B1922" s="87" t="s">
        <v>7845</v>
      </c>
      <c r="C1922" s="88">
        <v>1871200121</v>
      </c>
      <c r="D1922" s="87" t="s">
        <v>7845</v>
      </c>
      <c r="E1922" s="86" t="s">
        <v>7844</v>
      </c>
      <c r="F1922" s="85" t="s">
        <v>7843</v>
      </c>
      <c r="G1922" s="84"/>
      <c r="H1922" s="84"/>
      <c r="I1922" s="83"/>
    </row>
    <row r="1923" spans="1:9" s="82" customFormat="1" ht="26.5" customHeight="1">
      <c r="A1923" s="89">
        <v>1916</v>
      </c>
      <c r="B1923" s="87" t="s">
        <v>7842</v>
      </c>
      <c r="C1923" s="88">
        <v>2900800280</v>
      </c>
      <c r="D1923" s="87" t="s">
        <v>7842</v>
      </c>
      <c r="E1923" s="86" t="s">
        <v>7841</v>
      </c>
      <c r="F1923" s="85" t="s">
        <v>7840</v>
      </c>
      <c r="G1923" s="84"/>
      <c r="H1923" s="84"/>
      <c r="I1923" s="83"/>
    </row>
    <row r="1924" spans="1:9" s="82" customFormat="1" ht="26.5" customHeight="1">
      <c r="A1924" s="89">
        <v>1917</v>
      </c>
      <c r="B1924" s="87" t="s">
        <v>7838</v>
      </c>
      <c r="C1924" s="88" t="s">
        <v>7839</v>
      </c>
      <c r="D1924" s="87" t="s">
        <v>7838</v>
      </c>
      <c r="E1924" s="86" t="s">
        <v>7837</v>
      </c>
      <c r="F1924" s="85" t="s">
        <v>7836</v>
      </c>
      <c r="G1924" s="84"/>
      <c r="H1924" s="84"/>
      <c r="I1924" s="83"/>
    </row>
    <row r="1925" spans="1:9" s="82" customFormat="1" ht="26.5" customHeight="1">
      <c r="A1925" s="89">
        <v>1918</v>
      </c>
      <c r="B1925" s="87" t="s">
        <v>7835</v>
      </c>
      <c r="C1925" s="88">
        <v>1931800032</v>
      </c>
      <c r="D1925" s="87" t="s">
        <v>7835</v>
      </c>
      <c r="E1925" s="86" t="s">
        <v>7834</v>
      </c>
      <c r="F1925" s="85" t="s">
        <v>7833</v>
      </c>
      <c r="G1925" s="84"/>
      <c r="H1925" s="84"/>
      <c r="I1925" s="83"/>
    </row>
    <row r="1926" spans="1:9" s="82" customFormat="1" ht="26.5" customHeight="1">
      <c r="A1926" s="89">
        <v>1919</v>
      </c>
      <c r="B1926" s="87" t="s">
        <v>7832</v>
      </c>
      <c r="C1926" s="88">
        <v>2910800361</v>
      </c>
      <c r="D1926" s="87" t="s">
        <v>7832</v>
      </c>
      <c r="E1926" s="86" t="s">
        <v>7831</v>
      </c>
      <c r="F1926" s="85" t="s">
        <v>7830</v>
      </c>
      <c r="G1926" s="84"/>
      <c r="H1926" s="84"/>
      <c r="I1926" s="83"/>
    </row>
    <row r="1927" spans="1:9" s="82" customFormat="1" ht="26.5" customHeight="1">
      <c r="A1927" s="89">
        <v>1920</v>
      </c>
      <c r="B1927" s="87" t="s">
        <v>7829</v>
      </c>
      <c r="C1927" s="88">
        <v>1861200312</v>
      </c>
      <c r="D1927" s="87" t="s">
        <v>7829</v>
      </c>
      <c r="E1927" s="86" t="s">
        <v>7828</v>
      </c>
      <c r="F1927" s="85" t="s">
        <v>7827</v>
      </c>
      <c r="G1927" s="84"/>
      <c r="H1927" s="84"/>
      <c r="I1927" s="83"/>
    </row>
    <row r="1928" spans="1:9" s="82" customFormat="1" ht="26.5" customHeight="1">
      <c r="A1928" s="89">
        <v>1921</v>
      </c>
      <c r="B1928" s="87" t="s">
        <v>7826</v>
      </c>
      <c r="C1928" s="88">
        <v>1811400285</v>
      </c>
      <c r="D1928" s="87" t="s">
        <v>7826</v>
      </c>
      <c r="E1928" s="86" t="s">
        <v>7825</v>
      </c>
      <c r="F1928" s="85" t="s">
        <v>7824</v>
      </c>
      <c r="G1928" s="84"/>
      <c r="H1928" s="84"/>
      <c r="I1928" s="83"/>
    </row>
    <row r="1929" spans="1:9" s="82" customFormat="1" ht="26.5" customHeight="1">
      <c r="A1929" s="89">
        <v>1922</v>
      </c>
      <c r="B1929" s="87" t="s">
        <v>7823</v>
      </c>
      <c r="C1929" s="88">
        <v>1910300226</v>
      </c>
      <c r="D1929" s="87" t="s">
        <v>7823</v>
      </c>
      <c r="E1929" s="86" t="s">
        <v>7822</v>
      </c>
      <c r="F1929" s="85" t="s">
        <v>7821</v>
      </c>
      <c r="G1929" s="84"/>
      <c r="H1929" s="84"/>
      <c r="I1929" s="83"/>
    </row>
    <row r="1930" spans="1:9" s="82" customFormat="1" ht="26.5" customHeight="1">
      <c r="A1930" s="89">
        <v>1923</v>
      </c>
      <c r="B1930" s="87" t="s">
        <v>7820</v>
      </c>
      <c r="C1930" s="88">
        <v>2871200271</v>
      </c>
      <c r="D1930" s="87" t="s">
        <v>7820</v>
      </c>
      <c r="E1930" s="86" t="s">
        <v>7819</v>
      </c>
      <c r="F1930" s="85" t="s">
        <v>7818</v>
      </c>
      <c r="G1930" s="84"/>
      <c r="H1930" s="84"/>
      <c r="I1930" s="83"/>
    </row>
    <row r="1931" spans="1:9" s="82" customFormat="1" ht="26.5" customHeight="1">
      <c r="A1931" s="89">
        <v>1924</v>
      </c>
      <c r="B1931" s="87" t="s">
        <v>7817</v>
      </c>
      <c r="C1931" s="88">
        <v>1831200611</v>
      </c>
      <c r="D1931" s="87" t="s">
        <v>7817</v>
      </c>
      <c r="E1931" s="86" t="s">
        <v>7816</v>
      </c>
      <c r="F1931" s="85" t="s">
        <v>7815</v>
      </c>
      <c r="G1931" s="84"/>
      <c r="H1931" s="84"/>
      <c r="I1931" s="83"/>
    </row>
    <row r="1932" spans="1:9" s="82" customFormat="1" ht="26.5" customHeight="1">
      <c r="A1932" s="89">
        <v>1925</v>
      </c>
      <c r="B1932" s="87" t="s">
        <v>7814</v>
      </c>
      <c r="C1932" s="88">
        <v>1820200541</v>
      </c>
      <c r="D1932" s="87" t="s">
        <v>7814</v>
      </c>
      <c r="E1932" s="86" t="s">
        <v>7813</v>
      </c>
      <c r="F1932" s="85" t="s">
        <v>7812</v>
      </c>
      <c r="G1932" s="84"/>
      <c r="H1932" s="84"/>
      <c r="I1932" s="83"/>
    </row>
    <row r="1933" spans="1:9" s="82" customFormat="1" ht="26.5" customHeight="1">
      <c r="A1933" s="89">
        <v>1926</v>
      </c>
      <c r="B1933" s="87" t="s">
        <v>7811</v>
      </c>
      <c r="C1933" s="88">
        <v>2850800281</v>
      </c>
      <c r="D1933" s="87" t="s">
        <v>7811</v>
      </c>
      <c r="E1933" s="86" t="s">
        <v>7810</v>
      </c>
      <c r="F1933" s="85" t="s">
        <v>7809</v>
      </c>
      <c r="G1933" s="84"/>
      <c r="H1933" s="84"/>
      <c r="I1933" s="83"/>
    </row>
    <row r="1934" spans="1:9" s="82" customFormat="1" ht="26.5" customHeight="1">
      <c r="A1934" s="89">
        <v>1927</v>
      </c>
      <c r="B1934" s="87" t="s">
        <v>7808</v>
      </c>
      <c r="C1934" s="88">
        <v>1860800455</v>
      </c>
      <c r="D1934" s="87" t="s">
        <v>7808</v>
      </c>
      <c r="E1934" s="86" t="s">
        <v>7807</v>
      </c>
      <c r="F1934" s="85" t="s">
        <v>7806</v>
      </c>
      <c r="G1934" s="84"/>
      <c r="H1934" s="84"/>
      <c r="I1934" s="83"/>
    </row>
    <row r="1935" spans="1:9" s="82" customFormat="1" ht="26.5" customHeight="1">
      <c r="A1935" s="89">
        <v>1928</v>
      </c>
      <c r="B1935" s="87" t="s">
        <v>7804</v>
      </c>
      <c r="C1935" s="88" t="s">
        <v>7805</v>
      </c>
      <c r="D1935" s="87" t="s">
        <v>7804</v>
      </c>
      <c r="E1935" s="86" t="s">
        <v>7803</v>
      </c>
      <c r="F1935" s="85" t="s">
        <v>7802</v>
      </c>
      <c r="G1935" s="84"/>
      <c r="H1935" s="84"/>
      <c r="I1935" s="83"/>
    </row>
    <row r="1936" spans="1:9" s="82" customFormat="1" ht="26.5" customHeight="1">
      <c r="A1936" s="89">
        <v>1929</v>
      </c>
      <c r="B1936" s="87" t="s">
        <v>7800</v>
      </c>
      <c r="C1936" s="88" t="s">
        <v>7801</v>
      </c>
      <c r="D1936" s="87" t="s">
        <v>7800</v>
      </c>
      <c r="E1936" s="86" t="s">
        <v>7799</v>
      </c>
      <c r="F1936" s="85" t="s">
        <v>7798</v>
      </c>
      <c r="G1936" s="84"/>
      <c r="H1936" s="84"/>
      <c r="I1936" s="83"/>
    </row>
    <row r="1937" spans="1:9" s="82" customFormat="1" ht="26.5" customHeight="1">
      <c r="A1937" s="89">
        <v>1930</v>
      </c>
      <c r="B1937" s="87" t="s">
        <v>7797</v>
      </c>
      <c r="C1937" s="88">
        <v>1770800149</v>
      </c>
      <c r="D1937" s="87" t="s">
        <v>7797</v>
      </c>
      <c r="E1937" s="86" t="s">
        <v>7796</v>
      </c>
      <c r="F1937" s="85" t="s">
        <v>7795</v>
      </c>
      <c r="G1937" s="84"/>
      <c r="H1937" s="84"/>
      <c r="I1937" s="83"/>
    </row>
    <row r="1938" spans="1:9" s="82" customFormat="1" ht="26.5" customHeight="1">
      <c r="A1938" s="89">
        <v>1931</v>
      </c>
      <c r="B1938" s="87" t="s">
        <v>7794</v>
      </c>
      <c r="C1938" s="88">
        <v>1901200117</v>
      </c>
      <c r="D1938" s="87" t="s">
        <v>7794</v>
      </c>
      <c r="E1938" s="86" t="s">
        <v>7793</v>
      </c>
      <c r="F1938" s="85" t="s">
        <v>7792</v>
      </c>
      <c r="G1938" s="84"/>
      <c r="H1938" s="84"/>
      <c r="I1938" s="83"/>
    </row>
    <row r="1939" spans="1:9" s="82" customFormat="1" ht="26.5" customHeight="1">
      <c r="A1939" s="89">
        <v>1932</v>
      </c>
      <c r="B1939" s="87" t="s">
        <v>7791</v>
      </c>
      <c r="C1939" s="88">
        <v>1850400115</v>
      </c>
      <c r="D1939" s="87" t="s">
        <v>7791</v>
      </c>
      <c r="E1939" s="86" t="s">
        <v>7790</v>
      </c>
      <c r="F1939" s="85" t="s">
        <v>7789</v>
      </c>
      <c r="G1939" s="84"/>
      <c r="H1939" s="84"/>
      <c r="I1939" s="83"/>
    </row>
    <row r="1940" spans="1:9" s="82" customFormat="1" ht="26.5" customHeight="1">
      <c r="A1940" s="89">
        <v>1933</v>
      </c>
      <c r="B1940" s="87" t="s">
        <v>7788</v>
      </c>
      <c r="C1940" s="88">
        <v>1820600261</v>
      </c>
      <c r="D1940" s="87" t="s">
        <v>7788</v>
      </c>
      <c r="E1940" s="86" t="s">
        <v>7787</v>
      </c>
      <c r="F1940" s="85" t="s">
        <v>7786</v>
      </c>
      <c r="G1940" s="84"/>
      <c r="H1940" s="84"/>
      <c r="I1940" s="83"/>
    </row>
    <row r="1941" spans="1:9" s="82" customFormat="1" ht="26.5" customHeight="1">
      <c r="A1941" s="89">
        <v>1934</v>
      </c>
      <c r="B1941" s="87" t="s">
        <v>7785</v>
      </c>
      <c r="C1941" s="88">
        <v>2920700282</v>
      </c>
      <c r="D1941" s="87" t="s">
        <v>7785</v>
      </c>
      <c r="E1941" s="86" t="s">
        <v>7784</v>
      </c>
      <c r="F1941" s="85" t="s">
        <v>7783</v>
      </c>
      <c r="G1941" s="84"/>
      <c r="H1941" s="84"/>
      <c r="I1941" s="83"/>
    </row>
    <row r="1942" spans="1:9" s="82" customFormat="1" ht="26.5" customHeight="1">
      <c r="A1942" s="89">
        <v>1935</v>
      </c>
      <c r="B1942" s="87" t="s">
        <v>7781</v>
      </c>
      <c r="C1942" s="88" t="s">
        <v>7782</v>
      </c>
      <c r="D1942" s="87" t="s">
        <v>7781</v>
      </c>
      <c r="E1942" s="86" t="s">
        <v>7780</v>
      </c>
      <c r="F1942" s="85" t="s">
        <v>7779</v>
      </c>
      <c r="G1942" s="84"/>
      <c r="H1942" s="84"/>
      <c r="I1942" s="83"/>
    </row>
    <row r="1943" spans="1:9" s="82" customFormat="1" ht="26.5" customHeight="1">
      <c r="A1943" s="89">
        <v>1936</v>
      </c>
      <c r="B1943" s="87" t="s">
        <v>7777</v>
      </c>
      <c r="C1943" s="88" t="s">
        <v>7778</v>
      </c>
      <c r="D1943" s="87" t="s">
        <v>7777</v>
      </c>
      <c r="E1943" s="86" t="s">
        <v>7776</v>
      </c>
      <c r="F1943" s="85" t="s">
        <v>7775</v>
      </c>
      <c r="G1943" s="84"/>
      <c r="H1943" s="84"/>
      <c r="I1943" s="83"/>
    </row>
    <row r="1944" spans="1:9" s="82" customFormat="1" ht="26.5" customHeight="1">
      <c r="A1944" s="89">
        <v>1937</v>
      </c>
      <c r="B1944" s="87" t="s">
        <v>7773</v>
      </c>
      <c r="C1944" s="88" t="s">
        <v>7774</v>
      </c>
      <c r="D1944" s="87" t="s">
        <v>7773</v>
      </c>
      <c r="E1944" s="86" t="s">
        <v>7772</v>
      </c>
      <c r="F1944" s="85" t="s">
        <v>7771</v>
      </c>
      <c r="G1944" s="84"/>
      <c r="H1944" s="84"/>
      <c r="I1944" s="83"/>
    </row>
    <row r="1945" spans="1:9" s="82" customFormat="1" ht="26.5" customHeight="1">
      <c r="A1945" s="89">
        <v>1938</v>
      </c>
      <c r="B1945" s="87" t="s">
        <v>7769</v>
      </c>
      <c r="C1945" s="88" t="s">
        <v>7770</v>
      </c>
      <c r="D1945" s="87" t="s">
        <v>7769</v>
      </c>
      <c r="E1945" s="86" t="s">
        <v>7768</v>
      </c>
      <c r="F1945" s="85" t="s">
        <v>7767</v>
      </c>
      <c r="G1945" s="84"/>
      <c r="H1945" s="84"/>
      <c r="I1945" s="83"/>
    </row>
    <row r="1946" spans="1:9" s="82" customFormat="1" ht="26.5" customHeight="1">
      <c r="A1946" s="89">
        <v>1939</v>
      </c>
      <c r="B1946" s="87" t="s">
        <v>7765</v>
      </c>
      <c r="C1946" s="88" t="s">
        <v>7766</v>
      </c>
      <c r="D1946" s="87" t="s">
        <v>7765</v>
      </c>
      <c r="E1946" s="86" t="s">
        <v>7764</v>
      </c>
      <c r="F1946" s="85" t="s">
        <v>7763</v>
      </c>
      <c r="G1946" s="84"/>
      <c r="H1946" s="84"/>
      <c r="I1946" s="83"/>
    </row>
    <row r="1947" spans="1:9" s="82" customFormat="1" ht="26.5" customHeight="1">
      <c r="A1947" s="89">
        <v>1940</v>
      </c>
      <c r="B1947" s="87" t="s">
        <v>7762</v>
      </c>
      <c r="C1947" s="88">
        <v>1841200228</v>
      </c>
      <c r="D1947" s="87" t="s">
        <v>7762</v>
      </c>
      <c r="E1947" s="86" t="s">
        <v>7761</v>
      </c>
      <c r="F1947" s="85" t="s">
        <v>7760</v>
      </c>
      <c r="G1947" s="84"/>
      <c r="H1947" s="84"/>
      <c r="I1947" s="83"/>
    </row>
    <row r="1948" spans="1:9" s="82" customFormat="1" ht="26.5" customHeight="1">
      <c r="A1948" s="89">
        <v>1941</v>
      </c>
      <c r="B1948" s="87" t="s">
        <v>7758</v>
      </c>
      <c r="C1948" s="88" t="s">
        <v>7759</v>
      </c>
      <c r="D1948" s="87" t="s">
        <v>7758</v>
      </c>
      <c r="E1948" s="86" t="s">
        <v>7757</v>
      </c>
      <c r="F1948" s="85" t="s">
        <v>7756</v>
      </c>
      <c r="G1948" s="84"/>
      <c r="H1948" s="84"/>
      <c r="I1948" s="83"/>
    </row>
    <row r="1949" spans="1:9" s="82" customFormat="1" ht="26.5" customHeight="1">
      <c r="A1949" s="89">
        <v>1942</v>
      </c>
      <c r="B1949" s="87" t="s">
        <v>7754</v>
      </c>
      <c r="C1949" s="88" t="s">
        <v>7755</v>
      </c>
      <c r="D1949" s="87" t="s">
        <v>7754</v>
      </c>
      <c r="E1949" s="86" t="s">
        <v>7753</v>
      </c>
      <c r="F1949" s="85" t="s">
        <v>7752</v>
      </c>
      <c r="G1949" s="84"/>
      <c r="H1949" s="84"/>
      <c r="I1949" s="83"/>
    </row>
    <row r="1950" spans="1:9" s="82" customFormat="1" ht="26.5" customHeight="1">
      <c r="A1950" s="89">
        <v>1943</v>
      </c>
      <c r="B1950" s="87" t="s">
        <v>7751</v>
      </c>
      <c r="C1950" s="88">
        <v>1841400311</v>
      </c>
      <c r="D1950" s="87" t="s">
        <v>7751</v>
      </c>
      <c r="E1950" s="86" t="s">
        <v>7750</v>
      </c>
      <c r="F1950" s="85" t="s">
        <v>7749</v>
      </c>
      <c r="G1950" s="84"/>
      <c r="H1950" s="84"/>
      <c r="I1950" s="83"/>
    </row>
    <row r="1951" spans="1:9" s="82" customFormat="1" ht="26.5" customHeight="1">
      <c r="A1951" s="89">
        <v>1944</v>
      </c>
      <c r="B1951" s="87" t="s">
        <v>7748</v>
      </c>
      <c r="C1951" s="88">
        <v>1920200144</v>
      </c>
      <c r="D1951" s="87" t="s">
        <v>7748</v>
      </c>
      <c r="E1951" s="86" t="s">
        <v>7747</v>
      </c>
      <c r="F1951" s="85" t="s">
        <v>7746</v>
      </c>
      <c r="G1951" s="84"/>
      <c r="H1951" s="84"/>
      <c r="I1951" s="83"/>
    </row>
    <row r="1952" spans="1:9" s="82" customFormat="1" ht="26.5" customHeight="1">
      <c r="A1952" s="89">
        <v>1945</v>
      </c>
      <c r="B1952" s="87" t="s">
        <v>7744</v>
      </c>
      <c r="C1952" s="88" t="s">
        <v>7745</v>
      </c>
      <c r="D1952" s="87" t="s">
        <v>7744</v>
      </c>
      <c r="E1952" s="86" t="s">
        <v>7743</v>
      </c>
      <c r="F1952" s="85" t="s">
        <v>7742</v>
      </c>
      <c r="G1952" s="84"/>
      <c r="H1952" s="84"/>
      <c r="I1952" s="83"/>
    </row>
    <row r="1953" spans="1:9" s="82" customFormat="1" ht="26.5" customHeight="1">
      <c r="A1953" s="89">
        <v>1946</v>
      </c>
      <c r="B1953" s="87" t="s">
        <v>7741</v>
      </c>
      <c r="C1953" s="88">
        <v>2881400136</v>
      </c>
      <c r="D1953" s="87" t="s">
        <v>7741</v>
      </c>
      <c r="E1953" s="86" t="s">
        <v>7740</v>
      </c>
      <c r="F1953" s="85" t="s">
        <v>7739</v>
      </c>
      <c r="G1953" s="84"/>
      <c r="H1953" s="84"/>
      <c r="I1953" s="83"/>
    </row>
    <row r="1954" spans="1:9" s="82" customFormat="1" ht="26.5" customHeight="1">
      <c r="A1954" s="89">
        <v>1947</v>
      </c>
      <c r="B1954" s="87" t="s">
        <v>7738</v>
      </c>
      <c r="C1954" s="88">
        <v>1700200046</v>
      </c>
      <c r="D1954" s="87" t="s">
        <v>7738</v>
      </c>
      <c r="E1954" s="86" t="s">
        <v>7737</v>
      </c>
      <c r="F1954" s="85" t="s">
        <v>7736</v>
      </c>
      <c r="G1954" s="84"/>
      <c r="H1954" s="84"/>
      <c r="I1954" s="83"/>
    </row>
    <row r="1955" spans="1:9" s="82" customFormat="1" ht="26.5" customHeight="1">
      <c r="A1955" s="89">
        <v>1948</v>
      </c>
      <c r="B1955" s="87" t="s">
        <v>7735</v>
      </c>
      <c r="C1955" s="88">
        <v>2801200246</v>
      </c>
      <c r="D1955" s="87" t="s">
        <v>7735</v>
      </c>
      <c r="E1955" s="86" t="s">
        <v>7734</v>
      </c>
      <c r="F1955" s="85" t="s">
        <v>7733</v>
      </c>
      <c r="G1955" s="84"/>
      <c r="H1955" s="84"/>
      <c r="I1955" s="83"/>
    </row>
    <row r="1956" spans="1:9" s="82" customFormat="1" ht="26.5" customHeight="1">
      <c r="A1956" s="89">
        <v>1949</v>
      </c>
      <c r="B1956" s="87" t="s">
        <v>7732</v>
      </c>
      <c r="C1956" s="88">
        <v>1821200579</v>
      </c>
      <c r="D1956" s="87" t="s">
        <v>7732</v>
      </c>
      <c r="E1956" s="86" t="s">
        <v>7731</v>
      </c>
      <c r="F1956" s="85" t="s">
        <v>7730</v>
      </c>
      <c r="G1956" s="84"/>
      <c r="H1956" s="84"/>
      <c r="I1956" s="83"/>
    </row>
    <row r="1957" spans="1:9" s="82" customFormat="1" ht="26.5" customHeight="1">
      <c r="A1957" s="89">
        <v>1950</v>
      </c>
      <c r="B1957" s="87" t="s">
        <v>7729</v>
      </c>
      <c r="C1957" s="88">
        <v>1870800303</v>
      </c>
      <c r="D1957" s="87" t="s">
        <v>7729</v>
      </c>
      <c r="E1957" s="86" t="s">
        <v>7728</v>
      </c>
      <c r="F1957" s="85" t="s">
        <v>7727</v>
      </c>
      <c r="G1957" s="84"/>
      <c r="H1957" s="84"/>
      <c r="I1957" s="83"/>
    </row>
    <row r="1958" spans="1:9" s="82" customFormat="1" ht="26.5" customHeight="1">
      <c r="A1958" s="89">
        <v>1951</v>
      </c>
      <c r="B1958" s="87" t="s">
        <v>7726</v>
      </c>
      <c r="C1958" s="88">
        <v>1910700143</v>
      </c>
      <c r="D1958" s="87" t="s">
        <v>7726</v>
      </c>
      <c r="E1958" s="86" t="s">
        <v>7725</v>
      </c>
      <c r="F1958" s="85" t="s">
        <v>7724</v>
      </c>
      <c r="G1958" s="84"/>
      <c r="H1958" s="84"/>
      <c r="I1958" s="83"/>
    </row>
    <row r="1959" spans="1:9" s="82" customFormat="1" ht="26.5" customHeight="1">
      <c r="A1959" s="89">
        <v>1952</v>
      </c>
      <c r="B1959" s="87" t="s">
        <v>7723</v>
      </c>
      <c r="C1959" s="88">
        <v>1880700288</v>
      </c>
      <c r="D1959" s="87" t="s">
        <v>7723</v>
      </c>
      <c r="E1959" s="86" t="s">
        <v>7722</v>
      </c>
      <c r="F1959" s="85" t="s">
        <v>7721</v>
      </c>
      <c r="G1959" s="84"/>
      <c r="H1959" s="84"/>
      <c r="I1959" s="83"/>
    </row>
    <row r="1960" spans="1:9" s="82" customFormat="1" ht="26.5" customHeight="1">
      <c r="A1960" s="89">
        <v>1953</v>
      </c>
      <c r="B1960" s="87" t="s">
        <v>7720</v>
      </c>
      <c r="C1960" s="88">
        <v>1991300033</v>
      </c>
      <c r="D1960" s="87" t="s">
        <v>7720</v>
      </c>
      <c r="E1960" s="86" t="s">
        <v>7719</v>
      </c>
      <c r="F1960" s="85">
        <v>670000070427</v>
      </c>
      <c r="G1960" s="84"/>
      <c r="H1960" s="84"/>
      <c r="I1960" s="83"/>
    </row>
    <row r="1961" spans="1:9" s="82" customFormat="1" ht="26.5" customHeight="1">
      <c r="A1961" s="89">
        <v>1954</v>
      </c>
      <c r="B1961" s="87" t="s">
        <v>7718</v>
      </c>
      <c r="C1961" s="88">
        <v>2960400116</v>
      </c>
      <c r="D1961" s="87" t="s">
        <v>7718</v>
      </c>
      <c r="E1961" s="86" t="s">
        <v>7717</v>
      </c>
      <c r="F1961" s="85">
        <v>670000070411</v>
      </c>
      <c r="G1961" s="84"/>
      <c r="H1961" s="84"/>
      <c r="I1961" s="83"/>
    </row>
    <row r="1962" spans="1:9" s="82" customFormat="1" ht="26.5" customHeight="1">
      <c r="A1962" s="89">
        <v>1955</v>
      </c>
      <c r="B1962" s="87" t="s">
        <v>7716</v>
      </c>
      <c r="C1962" s="88">
        <v>1850200364</v>
      </c>
      <c r="D1962" s="87" t="s">
        <v>7716</v>
      </c>
      <c r="E1962" s="86" t="s">
        <v>7715</v>
      </c>
      <c r="F1962" s="85" t="s">
        <v>7714</v>
      </c>
      <c r="G1962" s="84"/>
      <c r="H1962" s="84"/>
      <c r="I1962" s="83"/>
    </row>
    <row r="1963" spans="1:9" s="82" customFormat="1" ht="26.5" customHeight="1">
      <c r="A1963" s="89">
        <v>1956</v>
      </c>
      <c r="B1963" s="87" t="s">
        <v>7713</v>
      </c>
      <c r="C1963" s="88">
        <v>1792000143</v>
      </c>
      <c r="D1963" s="87" t="s">
        <v>7713</v>
      </c>
      <c r="E1963" s="86" t="s">
        <v>7712</v>
      </c>
      <c r="F1963" s="85" t="s">
        <v>7711</v>
      </c>
      <c r="G1963" s="84"/>
      <c r="H1963" s="84"/>
      <c r="I1963" s="83"/>
    </row>
    <row r="1964" spans="1:9" s="82" customFormat="1" ht="26.5" customHeight="1">
      <c r="A1964" s="89">
        <v>1957</v>
      </c>
      <c r="B1964" s="87" t="s">
        <v>7710</v>
      </c>
      <c r="C1964" s="88">
        <v>1881300114</v>
      </c>
      <c r="D1964" s="87" t="s">
        <v>7710</v>
      </c>
      <c r="E1964" s="86" t="s">
        <v>7709</v>
      </c>
      <c r="F1964" s="85" t="s">
        <v>7708</v>
      </c>
      <c r="G1964" s="84"/>
      <c r="H1964" s="84"/>
      <c r="I1964" s="83"/>
    </row>
    <row r="1965" spans="1:9" s="82" customFormat="1" ht="26.5" customHeight="1">
      <c r="A1965" s="89">
        <v>1958</v>
      </c>
      <c r="B1965" s="87" t="s">
        <v>7706</v>
      </c>
      <c r="C1965" s="88" t="s">
        <v>7707</v>
      </c>
      <c r="D1965" s="87" t="s">
        <v>7706</v>
      </c>
      <c r="E1965" s="86" t="s">
        <v>7705</v>
      </c>
      <c r="F1965" s="85" t="s">
        <v>7704</v>
      </c>
      <c r="G1965" s="84"/>
      <c r="H1965" s="84"/>
      <c r="I1965" s="83"/>
    </row>
    <row r="1966" spans="1:9" s="82" customFormat="1" ht="26.5" customHeight="1">
      <c r="A1966" s="89">
        <v>1959</v>
      </c>
      <c r="B1966" s="87" t="s">
        <v>7703</v>
      </c>
      <c r="C1966" s="88">
        <v>1920800121</v>
      </c>
      <c r="D1966" s="87" t="s">
        <v>7703</v>
      </c>
      <c r="E1966" s="86" t="s">
        <v>7702</v>
      </c>
      <c r="F1966" s="85" t="s">
        <v>7701</v>
      </c>
      <c r="G1966" s="84"/>
      <c r="H1966" s="84"/>
      <c r="I1966" s="83"/>
    </row>
    <row r="1967" spans="1:9" s="82" customFormat="1" ht="26.5" customHeight="1">
      <c r="A1967" s="89">
        <v>1960</v>
      </c>
      <c r="B1967" s="87" t="s">
        <v>7700</v>
      </c>
      <c r="C1967" s="88">
        <v>1830800302</v>
      </c>
      <c r="D1967" s="87" t="s">
        <v>7700</v>
      </c>
      <c r="E1967" s="86" t="s">
        <v>7699</v>
      </c>
      <c r="F1967" s="85" t="s">
        <v>7698</v>
      </c>
      <c r="G1967" s="84"/>
      <c r="H1967" s="84"/>
      <c r="I1967" s="83"/>
    </row>
    <row r="1968" spans="1:9" s="82" customFormat="1" ht="26.5" customHeight="1">
      <c r="A1968" s="89">
        <v>1961</v>
      </c>
      <c r="B1968" s="87" t="s">
        <v>7697</v>
      </c>
      <c r="C1968" s="88">
        <v>2820600154</v>
      </c>
      <c r="D1968" s="87" t="s">
        <v>7697</v>
      </c>
      <c r="E1968" s="86" t="s">
        <v>7696</v>
      </c>
      <c r="F1968" s="85" t="s">
        <v>7695</v>
      </c>
      <c r="G1968" s="84"/>
      <c r="H1968" s="84"/>
      <c r="I1968" s="83"/>
    </row>
    <row r="1969" spans="1:9" s="82" customFormat="1" ht="26.5" customHeight="1">
      <c r="A1969" s="89">
        <v>1962</v>
      </c>
      <c r="B1969" s="87" t="s">
        <v>7694</v>
      </c>
      <c r="C1969" s="88">
        <v>1860400157</v>
      </c>
      <c r="D1969" s="87" t="s">
        <v>7694</v>
      </c>
      <c r="E1969" s="86" t="s">
        <v>7693</v>
      </c>
      <c r="F1969" s="85" t="s">
        <v>7692</v>
      </c>
      <c r="G1969" s="84"/>
      <c r="H1969" s="84"/>
      <c r="I1969" s="83"/>
    </row>
    <row r="1970" spans="1:9" s="82" customFormat="1" ht="26.5" customHeight="1">
      <c r="A1970" s="89">
        <v>1963</v>
      </c>
      <c r="B1970" s="87" t="s">
        <v>7691</v>
      </c>
      <c r="C1970" s="88">
        <v>2820300282</v>
      </c>
      <c r="D1970" s="87" t="s">
        <v>7691</v>
      </c>
      <c r="E1970" s="86" t="s">
        <v>7690</v>
      </c>
      <c r="F1970" s="85" t="s">
        <v>7689</v>
      </c>
      <c r="G1970" s="84"/>
      <c r="H1970" s="84"/>
      <c r="I1970" s="83"/>
    </row>
    <row r="1971" spans="1:9" s="82" customFormat="1" ht="26.5" customHeight="1">
      <c r="A1971" s="89">
        <v>1964</v>
      </c>
      <c r="B1971" s="87" t="s">
        <v>7688</v>
      </c>
      <c r="C1971" s="88">
        <v>1832100579</v>
      </c>
      <c r="D1971" s="87" t="s">
        <v>7688</v>
      </c>
      <c r="E1971" s="86" t="s">
        <v>7687</v>
      </c>
      <c r="F1971" s="85" t="s">
        <v>7686</v>
      </c>
      <c r="G1971" s="84"/>
      <c r="H1971" s="84"/>
      <c r="I1971" s="83"/>
    </row>
    <row r="1972" spans="1:9" s="82" customFormat="1" ht="26.5" customHeight="1">
      <c r="A1972" s="89">
        <v>1965</v>
      </c>
      <c r="B1972" s="87" t="s">
        <v>7685</v>
      </c>
      <c r="C1972" s="88">
        <v>1810300295</v>
      </c>
      <c r="D1972" s="87" t="s">
        <v>7685</v>
      </c>
      <c r="E1972" s="86" t="s">
        <v>7684</v>
      </c>
      <c r="F1972" s="85" t="s">
        <v>7683</v>
      </c>
      <c r="G1972" s="84"/>
      <c r="H1972" s="84"/>
      <c r="I1972" s="83"/>
    </row>
    <row r="1973" spans="1:9" s="82" customFormat="1" ht="26.5" customHeight="1">
      <c r="A1973" s="89">
        <v>1966</v>
      </c>
      <c r="B1973" s="87" t="s">
        <v>7682</v>
      </c>
      <c r="C1973" s="88">
        <v>1860700319</v>
      </c>
      <c r="D1973" s="87" t="s">
        <v>7682</v>
      </c>
      <c r="E1973" s="86" t="s">
        <v>7681</v>
      </c>
      <c r="F1973" s="85" t="s">
        <v>7680</v>
      </c>
      <c r="G1973" s="84"/>
      <c r="H1973" s="84"/>
      <c r="I1973" s="83"/>
    </row>
    <row r="1974" spans="1:9" s="82" customFormat="1" ht="26.5" customHeight="1">
      <c r="A1974" s="89">
        <v>1967</v>
      </c>
      <c r="B1974" s="87" t="s">
        <v>7678</v>
      </c>
      <c r="C1974" s="88" t="s">
        <v>7679</v>
      </c>
      <c r="D1974" s="87" t="s">
        <v>7678</v>
      </c>
      <c r="E1974" s="86" t="s">
        <v>7677</v>
      </c>
      <c r="F1974" s="85" t="s">
        <v>7676</v>
      </c>
      <c r="G1974" s="84"/>
      <c r="H1974" s="84"/>
      <c r="I1974" s="83"/>
    </row>
    <row r="1975" spans="1:9" s="82" customFormat="1" ht="26.5" customHeight="1">
      <c r="A1975" s="89">
        <v>1968</v>
      </c>
      <c r="B1975" s="87" t="s">
        <v>7674</v>
      </c>
      <c r="C1975" s="88" t="s">
        <v>7675</v>
      </c>
      <c r="D1975" s="87" t="s">
        <v>7674</v>
      </c>
      <c r="E1975" s="86" t="s">
        <v>7673</v>
      </c>
      <c r="F1975" s="85" t="s">
        <v>7672</v>
      </c>
      <c r="G1975" s="84"/>
      <c r="H1975" s="84"/>
      <c r="I1975" s="83"/>
    </row>
    <row r="1976" spans="1:9" s="82" customFormat="1" ht="26.5" customHeight="1">
      <c r="A1976" s="89">
        <v>1969</v>
      </c>
      <c r="B1976" s="87" t="s">
        <v>7671</v>
      </c>
      <c r="C1976" s="88">
        <v>1860800340</v>
      </c>
      <c r="D1976" s="87" t="s">
        <v>7671</v>
      </c>
      <c r="E1976" s="86" t="s">
        <v>7670</v>
      </c>
      <c r="F1976" s="85" t="s">
        <v>7669</v>
      </c>
      <c r="G1976" s="84"/>
      <c r="H1976" s="84"/>
      <c r="I1976" s="83"/>
    </row>
    <row r="1977" spans="1:9" s="82" customFormat="1" ht="26.5" customHeight="1">
      <c r="A1977" s="89">
        <v>1970</v>
      </c>
      <c r="B1977" s="87" t="s">
        <v>7668</v>
      </c>
      <c r="C1977" s="88">
        <v>2902100338</v>
      </c>
      <c r="D1977" s="87" t="s">
        <v>7668</v>
      </c>
      <c r="E1977" s="86" t="s">
        <v>7667</v>
      </c>
      <c r="F1977" s="85" t="s">
        <v>7666</v>
      </c>
      <c r="G1977" s="84"/>
      <c r="H1977" s="84"/>
      <c r="I1977" s="83"/>
    </row>
    <row r="1978" spans="1:9" s="82" customFormat="1" ht="26.5" customHeight="1">
      <c r="A1978" s="89">
        <v>1971</v>
      </c>
      <c r="B1978" s="87" t="s">
        <v>7664</v>
      </c>
      <c r="C1978" s="88" t="s">
        <v>7665</v>
      </c>
      <c r="D1978" s="87" t="s">
        <v>7664</v>
      </c>
      <c r="E1978" s="86" t="s">
        <v>7663</v>
      </c>
      <c r="F1978" s="85" t="s">
        <v>7662</v>
      </c>
      <c r="G1978" s="84"/>
      <c r="H1978" s="84"/>
      <c r="I1978" s="83"/>
    </row>
    <row r="1979" spans="1:9" s="82" customFormat="1" ht="26.5" customHeight="1">
      <c r="A1979" s="89">
        <v>1972</v>
      </c>
      <c r="B1979" s="87" t="s">
        <v>7661</v>
      </c>
      <c r="C1979" s="88">
        <v>1742000017</v>
      </c>
      <c r="D1979" s="87" t="s">
        <v>7661</v>
      </c>
      <c r="E1979" s="86" t="s">
        <v>7660</v>
      </c>
      <c r="F1979" s="85" t="s">
        <v>7659</v>
      </c>
      <c r="G1979" s="84"/>
      <c r="H1979" s="84"/>
      <c r="I1979" s="83"/>
    </row>
    <row r="1980" spans="1:9" s="82" customFormat="1" ht="26.5" customHeight="1">
      <c r="A1980" s="89">
        <v>1973</v>
      </c>
      <c r="B1980" s="87" t="s">
        <v>7658</v>
      </c>
      <c r="C1980" s="88">
        <v>1790200355</v>
      </c>
      <c r="D1980" s="87" t="s">
        <v>7658</v>
      </c>
      <c r="E1980" s="86" t="s">
        <v>7657</v>
      </c>
      <c r="F1980" s="85" t="s">
        <v>7656</v>
      </c>
      <c r="G1980" s="84"/>
      <c r="H1980" s="84"/>
      <c r="I1980" s="83"/>
    </row>
    <row r="1981" spans="1:9" s="82" customFormat="1" ht="26.5" customHeight="1">
      <c r="A1981" s="89">
        <v>1974</v>
      </c>
      <c r="B1981" s="87" t="s">
        <v>7655</v>
      </c>
      <c r="C1981" s="88">
        <v>1790300455</v>
      </c>
      <c r="D1981" s="87" t="s">
        <v>7655</v>
      </c>
      <c r="E1981" s="86" t="s">
        <v>7654</v>
      </c>
      <c r="F1981" s="85" t="s">
        <v>7653</v>
      </c>
      <c r="G1981" s="84"/>
      <c r="H1981" s="84"/>
      <c r="I1981" s="83"/>
    </row>
    <row r="1982" spans="1:9" s="82" customFormat="1" ht="26.5" customHeight="1">
      <c r="A1982" s="89">
        <v>1975</v>
      </c>
      <c r="B1982" s="87" t="s">
        <v>7652</v>
      </c>
      <c r="C1982" s="88">
        <v>2851400144</v>
      </c>
      <c r="D1982" s="87" t="s">
        <v>7652</v>
      </c>
      <c r="E1982" s="86" t="s">
        <v>7651</v>
      </c>
      <c r="F1982" s="85" t="s">
        <v>7650</v>
      </c>
      <c r="G1982" s="84"/>
      <c r="H1982" s="84"/>
      <c r="I1982" s="83"/>
    </row>
    <row r="1983" spans="1:9" s="82" customFormat="1" ht="26.5" customHeight="1">
      <c r="A1983" s="89">
        <v>1976</v>
      </c>
      <c r="B1983" s="87" t="s">
        <v>7649</v>
      </c>
      <c r="C1983" s="88">
        <v>1862100458</v>
      </c>
      <c r="D1983" s="87" t="s">
        <v>7649</v>
      </c>
      <c r="E1983" s="86" t="s">
        <v>7648</v>
      </c>
      <c r="F1983" s="85" t="s">
        <v>7647</v>
      </c>
      <c r="G1983" s="84"/>
      <c r="H1983" s="84"/>
      <c r="I1983" s="83"/>
    </row>
    <row r="1984" spans="1:9" s="82" customFormat="1" ht="26.5" customHeight="1">
      <c r="A1984" s="89">
        <v>1977</v>
      </c>
      <c r="B1984" s="87" t="s">
        <v>7645</v>
      </c>
      <c r="C1984" s="88" t="s">
        <v>7646</v>
      </c>
      <c r="D1984" s="87" t="s">
        <v>7645</v>
      </c>
      <c r="E1984" s="86" t="s">
        <v>7644</v>
      </c>
      <c r="F1984" s="85" t="s">
        <v>7643</v>
      </c>
      <c r="G1984" s="84"/>
      <c r="H1984" s="84"/>
      <c r="I1984" s="83"/>
    </row>
    <row r="1985" spans="1:9" s="82" customFormat="1" ht="26.5" customHeight="1">
      <c r="A1985" s="89">
        <v>1978</v>
      </c>
      <c r="B1985" s="87" t="s">
        <v>7642</v>
      </c>
      <c r="C1985" s="88">
        <v>2891400226</v>
      </c>
      <c r="D1985" s="87" t="s">
        <v>7642</v>
      </c>
      <c r="E1985" s="86" t="s">
        <v>7641</v>
      </c>
      <c r="F1985" s="85" t="s">
        <v>7640</v>
      </c>
      <c r="G1985" s="84"/>
      <c r="H1985" s="84"/>
      <c r="I1985" s="83"/>
    </row>
    <row r="1986" spans="1:9" s="82" customFormat="1" ht="26.5" customHeight="1">
      <c r="A1986" s="89">
        <v>1979</v>
      </c>
      <c r="B1986" s="87" t="s">
        <v>7638</v>
      </c>
      <c r="C1986" s="88" t="s">
        <v>7639</v>
      </c>
      <c r="D1986" s="87" t="s">
        <v>7638</v>
      </c>
      <c r="E1986" s="86" t="s">
        <v>7637</v>
      </c>
      <c r="F1986" s="85" t="s">
        <v>7636</v>
      </c>
      <c r="G1986" s="84"/>
      <c r="H1986" s="84"/>
      <c r="I1986" s="83"/>
    </row>
    <row r="1987" spans="1:9" s="82" customFormat="1" ht="26.5" customHeight="1">
      <c r="A1987" s="89">
        <v>1980</v>
      </c>
      <c r="B1987" s="87" t="s">
        <v>7635</v>
      </c>
      <c r="C1987" s="88">
        <v>1651200110</v>
      </c>
      <c r="D1987" s="87" t="s">
        <v>7635</v>
      </c>
      <c r="E1987" s="86" t="s">
        <v>7634</v>
      </c>
      <c r="F1987" s="85" t="s">
        <v>7633</v>
      </c>
      <c r="G1987" s="84"/>
      <c r="H1987" s="84"/>
      <c r="I1987" s="83"/>
    </row>
    <row r="1988" spans="1:9" s="82" customFormat="1" ht="26.5" customHeight="1">
      <c r="A1988" s="89">
        <v>1981</v>
      </c>
      <c r="B1988" s="87" t="s">
        <v>7631</v>
      </c>
      <c r="C1988" s="88" t="s">
        <v>7632</v>
      </c>
      <c r="D1988" s="87" t="s">
        <v>7631</v>
      </c>
      <c r="E1988" s="86" t="s">
        <v>7630</v>
      </c>
      <c r="F1988" s="85" t="s">
        <v>7629</v>
      </c>
      <c r="G1988" s="84"/>
      <c r="H1988" s="84"/>
      <c r="I1988" s="83"/>
    </row>
    <row r="1989" spans="1:9" s="82" customFormat="1" ht="26.5" customHeight="1">
      <c r="A1989" s="89">
        <v>1982</v>
      </c>
      <c r="B1989" s="87" t="s">
        <v>7627</v>
      </c>
      <c r="C1989" s="88" t="s">
        <v>7628</v>
      </c>
      <c r="D1989" s="87" t="s">
        <v>7627</v>
      </c>
      <c r="E1989" s="86" t="s">
        <v>7626</v>
      </c>
      <c r="F1989" s="85" t="s">
        <v>7625</v>
      </c>
      <c r="G1989" s="84"/>
      <c r="H1989" s="84"/>
      <c r="I1989" s="83"/>
    </row>
    <row r="1990" spans="1:9" s="82" customFormat="1" ht="26.5" customHeight="1">
      <c r="A1990" s="89">
        <v>1983</v>
      </c>
      <c r="B1990" s="87" t="s">
        <v>7623</v>
      </c>
      <c r="C1990" s="88" t="s">
        <v>7624</v>
      </c>
      <c r="D1990" s="87" t="s">
        <v>7623</v>
      </c>
      <c r="E1990" s="86" t="s">
        <v>7622</v>
      </c>
      <c r="F1990" s="85" t="s">
        <v>7621</v>
      </c>
      <c r="G1990" s="84"/>
      <c r="H1990" s="84"/>
      <c r="I1990" s="83"/>
    </row>
    <row r="1991" spans="1:9" s="82" customFormat="1" ht="26.5" customHeight="1">
      <c r="A1991" s="89">
        <v>1984</v>
      </c>
      <c r="B1991" s="87" t="s">
        <v>7619</v>
      </c>
      <c r="C1991" s="88" t="s">
        <v>7620</v>
      </c>
      <c r="D1991" s="87" t="s">
        <v>7619</v>
      </c>
      <c r="E1991" s="86" t="s">
        <v>7618</v>
      </c>
      <c r="F1991" s="85" t="s">
        <v>7617</v>
      </c>
      <c r="G1991" s="84"/>
      <c r="H1991" s="84"/>
      <c r="I1991" s="83"/>
    </row>
    <row r="1992" spans="1:9" s="82" customFormat="1" ht="26.5" customHeight="1">
      <c r="A1992" s="89">
        <v>1985</v>
      </c>
      <c r="B1992" s="87" t="s">
        <v>7616</v>
      </c>
      <c r="C1992" s="88">
        <v>1791400292</v>
      </c>
      <c r="D1992" s="87" t="s">
        <v>7616</v>
      </c>
      <c r="E1992" s="86" t="s">
        <v>7615</v>
      </c>
      <c r="F1992" s="85" t="s">
        <v>7614</v>
      </c>
      <c r="G1992" s="84"/>
      <c r="H1992" s="84"/>
      <c r="I1992" s="83"/>
    </row>
    <row r="1993" spans="1:9" s="82" customFormat="1" ht="26.5" customHeight="1">
      <c r="A1993" s="89">
        <v>1986</v>
      </c>
      <c r="B1993" s="87" t="s">
        <v>7612</v>
      </c>
      <c r="C1993" s="88" t="s">
        <v>7613</v>
      </c>
      <c r="D1993" s="87" t="s">
        <v>7612</v>
      </c>
      <c r="E1993" s="86" t="s">
        <v>7611</v>
      </c>
      <c r="F1993" s="85" t="s">
        <v>7610</v>
      </c>
      <c r="G1993" s="84"/>
      <c r="H1993" s="84"/>
      <c r="I1993" s="83"/>
    </row>
    <row r="1994" spans="1:9" s="82" customFormat="1" ht="26.5" customHeight="1">
      <c r="A1994" s="89">
        <v>1987</v>
      </c>
      <c r="B1994" s="87" t="s">
        <v>7609</v>
      </c>
      <c r="C1994" s="88">
        <v>2892100253</v>
      </c>
      <c r="D1994" s="87" t="s">
        <v>7609</v>
      </c>
      <c r="E1994" s="86" t="s">
        <v>7608</v>
      </c>
      <c r="F1994" s="85" t="s">
        <v>7607</v>
      </c>
      <c r="G1994" s="84"/>
      <c r="H1994" s="84"/>
      <c r="I1994" s="83"/>
    </row>
    <row r="1995" spans="1:9" s="82" customFormat="1" ht="26.5" customHeight="1">
      <c r="A1995" s="89">
        <v>1988</v>
      </c>
      <c r="B1995" s="87" t="s">
        <v>7606</v>
      </c>
      <c r="C1995" s="88">
        <v>2910300282</v>
      </c>
      <c r="D1995" s="87" t="s">
        <v>7606</v>
      </c>
      <c r="E1995" s="86" t="s">
        <v>7605</v>
      </c>
      <c r="F1995" s="85" t="s">
        <v>7604</v>
      </c>
      <c r="G1995" s="84"/>
      <c r="H1995" s="84"/>
      <c r="I1995" s="83"/>
    </row>
    <row r="1996" spans="1:9" s="82" customFormat="1" ht="26.5" customHeight="1">
      <c r="A1996" s="89">
        <v>1989</v>
      </c>
      <c r="B1996" s="87" t="s">
        <v>7602</v>
      </c>
      <c r="C1996" s="88" t="s">
        <v>7603</v>
      </c>
      <c r="D1996" s="87" t="s">
        <v>7602</v>
      </c>
      <c r="E1996" s="86" t="s">
        <v>7601</v>
      </c>
      <c r="F1996" s="85" t="s">
        <v>7600</v>
      </c>
      <c r="G1996" s="84"/>
      <c r="H1996" s="84"/>
      <c r="I1996" s="83"/>
    </row>
    <row r="1997" spans="1:9" s="82" customFormat="1" ht="26.5" customHeight="1">
      <c r="A1997" s="89">
        <v>1990</v>
      </c>
      <c r="B1997" s="87" t="s">
        <v>7598</v>
      </c>
      <c r="C1997" s="88" t="s">
        <v>7599</v>
      </c>
      <c r="D1997" s="87" t="s">
        <v>7598</v>
      </c>
      <c r="E1997" s="86" t="s">
        <v>7597</v>
      </c>
      <c r="F1997" s="85" t="s">
        <v>7596</v>
      </c>
      <c r="G1997" s="84"/>
      <c r="H1997" s="84"/>
      <c r="I1997" s="83"/>
    </row>
    <row r="1998" spans="1:9" s="82" customFormat="1" ht="26.5" customHeight="1">
      <c r="A1998" s="89">
        <v>1991</v>
      </c>
      <c r="B1998" s="87" t="s">
        <v>7594</v>
      </c>
      <c r="C1998" s="88" t="s">
        <v>7595</v>
      </c>
      <c r="D1998" s="87" t="s">
        <v>7594</v>
      </c>
      <c r="E1998" s="86" t="s">
        <v>7593</v>
      </c>
      <c r="F1998" s="85" t="s">
        <v>7592</v>
      </c>
      <c r="G1998" s="84"/>
      <c r="H1998" s="84"/>
      <c r="I1998" s="83"/>
    </row>
    <row r="1999" spans="1:9" s="82" customFormat="1" ht="26.5" customHeight="1">
      <c r="A1999" s="89">
        <v>1992</v>
      </c>
      <c r="B1999" s="87" t="s">
        <v>7590</v>
      </c>
      <c r="C1999" s="88" t="s">
        <v>7591</v>
      </c>
      <c r="D1999" s="87" t="s">
        <v>7590</v>
      </c>
      <c r="E1999" s="86" t="s">
        <v>7589</v>
      </c>
      <c r="F1999" s="85" t="s">
        <v>7588</v>
      </c>
      <c r="G1999" s="84"/>
      <c r="H1999" s="84"/>
      <c r="I1999" s="83"/>
    </row>
    <row r="2000" spans="1:9" s="82" customFormat="1" ht="26.5" customHeight="1">
      <c r="A2000" s="89">
        <v>1993</v>
      </c>
      <c r="B2000" s="87" t="s">
        <v>7587</v>
      </c>
      <c r="C2000" s="88">
        <v>1911400147</v>
      </c>
      <c r="D2000" s="87" t="s">
        <v>7587</v>
      </c>
      <c r="E2000" s="86" t="s">
        <v>7586</v>
      </c>
      <c r="F2000" s="85">
        <v>420000295198</v>
      </c>
      <c r="G2000" s="84"/>
      <c r="H2000" s="84"/>
      <c r="I2000" s="83"/>
    </row>
    <row r="2001" spans="1:9" s="82" customFormat="1" ht="26.5" customHeight="1">
      <c r="A2001" s="89">
        <v>1994</v>
      </c>
      <c r="B2001" s="87" t="s">
        <v>7585</v>
      </c>
      <c r="C2001" s="88">
        <v>1880300368</v>
      </c>
      <c r="D2001" s="87" t="s">
        <v>7585</v>
      </c>
      <c r="E2001" s="86" t="s">
        <v>7584</v>
      </c>
      <c r="F2001" s="85" t="s">
        <v>7583</v>
      </c>
      <c r="G2001" s="84"/>
      <c r="H2001" s="84"/>
      <c r="I2001" s="83"/>
    </row>
    <row r="2002" spans="1:9" s="82" customFormat="1" ht="26.5" customHeight="1">
      <c r="A2002" s="89">
        <v>1995</v>
      </c>
      <c r="B2002" s="87" t="s">
        <v>7582</v>
      </c>
      <c r="C2002" s="88">
        <v>1752100015</v>
      </c>
      <c r="D2002" s="87" t="s">
        <v>7582</v>
      </c>
      <c r="E2002" s="86" t="s">
        <v>7581</v>
      </c>
      <c r="F2002" s="85" t="s">
        <v>7580</v>
      </c>
      <c r="G2002" s="84"/>
      <c r="H2002" s="84"/>
      <c r="I2002" s="83"/>
    </row>
    <row r="2003" spans="1:9" s="82" customFormat="1" ht="26.5" customHeight="1">
      <c r="A2003" s="89">
        <v>1996</v>
      </c>
      <c r="B2003" s="87" t="s">
        <v>7579</v>
      </c>
      <c r="C2003" s="88">
        <v>2840400093</v>
      </c>
      <c r="D2003" s="87" t="s">
        <v>7579</v>
      </c>
      <c r="E2003" s="86" t="s">
        <v>7578</v>
      </c>
      <c r="F2003" s="85" t="s">
        <v>7577</v>
      </c>
      <c r="G2003" s="84"/>
      <c r="H2003" s="84"/>
      <c r="I2003" s="83"/>
    </row>
    <row r="2004" spans="1:9" s="82" customFormat="1" ht="26.5" customHeight="1">
      <c r="A2004" s="89">
        <v>1997</v>
      </c>
      <c r="B2004" s="87" t="s">
        <v>7576</v>
      </c>
      <c r="C2004" s="88">
        <v>1870700362</v>
      </c>
      <c r="D2004" s="87" t="s">
        <v>7576</v>
      </c>
      <c r="E2004" s="86" t="s">
        <v>7575</v>
      </c>
      <c r="F2004" s="85" t="s">
        <v>7574</v>
      </c>
      <c r="G2004" s="84"/>
      <c r="H2004" s="84"/>
      <c r="I2004" s="83"/>
    </row>
    <row r="2005" spans="1:9" s="82" customFormat="1" ht="26.5" customHeight="1">
      <c r="A2005" s="89">
        <v>1998</v>
      </c>
      <c r="B2005" s="87" t="s">
        <v>7573</v>
      </c>
      <c r="C2005" s="88">
        <v>1770200007</v>
      </c>
      <c r="D2005" s="87" t="s">
        <v>7573</v>
      </c>
      <c r="E2005" s="86" t="s">
        <v>7572</v>
      </c>
      <c r="F2005" s="85" t="s">
        <v>7571</v>
      </c>
      <c r="G2005" s="84"/>
      <c r="H2005" s="84"/>
      <c r="I2005" s="83"/>
    </row>
    <row r="2006" spans="1:9" s="82" customFormat="1" ht="26.5" customHeight="1">
      <c r="A2006" s="89">
        <v>1999</v>
      </c>
      <c r="B2006" s="87" t="s">
        <v>7570</v>
      </c>
      <c r="C2006" s="88">
        <v>2821200257</v>
      </c>
      <c r="D2006" s="87" t="s">
        <v>7570</v>
      </c>
      <c r="E2006" s="86" t="s">
        <v>7569</v>
      </c>
      <c r="F2006" s="85" t="s">
        <v>7568</v>
      </c>
      <c r="G2006" s="84"/>
      <c r="H2006" s="84"/>
      <c r="I2006" s="83"/>
    </row>
    <row r="2007" spans="1:9" s="82" customFormat="1" ht="26.5" customHeight="1">
      <c r="A2007" s="89">
        <v>2000</v>
      </c>
      <c r="B2007" s="87" t="s">
        <v>7567</v>
      </c>
      <c r="C2007" s="88">
        <v>2880300265</v>
      </c>
      <c r="D2007" s="87" t="s">
        <v>7567</v>
      </c>
      <c r="E2007" s="86" t="s">
        <v>7566</v>
      </c>
      <c r="F2007" s="85" t="s">
        <v>7565</v>
      </c>
      <c r="G2007" s="84"/>
      <c r="H2007" s="84"/>
      <c r="I2007" s="83"/>
    </row>
    <row r="2008" spans="1:9" s="82" customFormat="1" ht="26.5" customHeight="1">
      <c r="A2008" s="89">
        <v>2001</v>
      </c>
      <c r="B2008" s="87" t="s">
        <v>7564</v>
      </c>
      <c r="C2008" s="88">
        <v>2940800213</v>
      </c>
      <c r="D2008" s="87" t="s">
        <v>7564</v>
      </c>
      <c r="E2008" s="86" t="s">
        <v>7563</v>
      </c>
      <c r="F2008" s="85" t="s">
        <v>7562</v>
      </c>
      <c r="G2008" s="84"/>
      <c r="H2008" s="84"/>
      <c r="I2008" s="83"/>
    </row>
    <row r="2009" spans="1:9" s="82" customFormat="1" ht="26.5" customHeight="1">
      <c r="A2009" s="89">
        <v>2002</v>
      </c>
      <c r="B2009" s="87" t="s">
        <v>7560</v>
      </c>
      <c r="C2009" s="88" t="s">
        <v>7561</v>
      </c>
      <c r="D2009" s="87" t="s">
        <v>7560</v>
      </c>
      <c r="E2009" s="86" t="s">
        <v>7559</v>
      </c>
      <c r="F2009" s="85" t="s">
        <v>7558</v>
      </c>
      <c r="G2009" s="84"/>
      <c r="H2009" s="84"/>
      <c r="I2009" s="83"/>
    </row>
    <row r="2010" spans="1:9" s="82" customFormat="1" ht="26.5" customHeight="1">
      <c r="A2010" s="89">
        <v>2003</v>
      </c>
      <c r="B2010" s="87" t="s">
        <v>7557</v>
      </c>
      <c r="C2010" s="88">
        <v>1841200238</v>
      </c>
      <c r="D2010" s="87" t="s">
        <v>7557</v>
      </c>
      <c r="E2010" s="86" t="s">
        <v>7556</v>
      </c>
      <c r="F2010" s="85" t="s">
        <v>7555</v>
      </c>
      <c r="G2010" s="84"/>
      <c r="H2010" s="84"/>
      <c r="I2010" s="83"/>
    </row>
    <row r="2011" spans="1:9" s="82" customFormat="1" ht="26.5" customHeight="1">
      <c r="A2011" s="89">
        <v>2004</v>
      </c>
      <c r="B2011" s="87" t="s">
        <v>7554</v>
      </c>
      <c r="C2011" s="88">
        <v>1852100408</v>
      </c>
      <c r="D2011" s="87" t="s">
        <v>7554</v>
      </c>
      <c r="E2011" s="86" t="s">
        <v>7553</v>
      </c>
      <c r="F2011" s="85" t="s">
        <v>7552</v>
      </c>
      <c r="G2011" s="84"/>
      <c r="H2011" s="84"/>
      <c r="I2011" s="83"/>
    </row>
    <row r="2012" spans="1:9" s="82" customFormat="1" ht="26.5" customHeight="1">
      <c r="A2012" s="89">
        <v>2005</v>
      </c>
      <c r="B2012" s="87" t="s">
        <v>7550</v>
      </c>
      <c r="C2012" s="88" t="s">
        <v>7551</v>
      </c>
      <c r="D2012" s="87" t="s">
        <v>7550</v>
      </c>
      <c r="E2012" s="86" t="s">
        <v>7549</v>
      </c>
      <c r="F2012" s="85" t="s">
        <v>7548</v>
      </c>
      <c r="G2012" s="84"/>
      <c r="H2012" s="84"/>
      <c r="I2012" s="83"/>
    </row>
    <row r="2013" spans="1:9" s="82" customFormat="1" ht="26.5" customHeight="1">
      <c r="A2013" s="89">
        <v>2006</v>
      </c>
      <c r="B2013" s="87" t="s">
        <v>7547</v>
      </c>
      <c r="C2013" s="88">
        <v>1802100519</v>
      </c>
      <c r="D2013" s="87" t="s">
        <v>7547</v>
      </c>
      <c r="E2013" s="86" t="s">
        <v>7546</v>
      </c>
      <c r="F2013" s="85" t="s">
        <v>7545</v>
      </c>
      <c r="G2013" s="84"/>
      <c r="H2013" s="84"/>
      <c r="I2013" s="83"/>
    </row>
    <row r="2014" spans="1:9" s="82" customFormat="1" ht="26.5" customHeight="1">
      <c r="A2014" s="89">
        <v>2007</v>
      </c>
      <c r="B2014" s="87" t="s">
        <v>7544</v>
      </c>
      <c r="C2014" s="88">
        <v>1830400148</v>
      </c>
      <c r="D2014" s="87" t="s">
        <v>7544</v>
      </c>
      <c r="E2014" s="86" t="s">
        <v>7543</v>
      </c>
      <c r="F2014" s="85" t="s">
        <v>7542</v>
      </c>
      <c r="G2014" s="84"/>
      <c r="H2014" s="84"/>
      <c r="I2014" s="83"/>
    </row>
    <row r="2015" spans="1:9" s="82" customFormat="1" ht="26.5" customHeight="1">
      <c r="A2015" s="89">
        <v>2008</v>
      </c>
      <c r="B2015" s="87" t="s">
        <v>7540</v>
      </c>
      <c r="C2015" s="88" t="s">
        <v>7541</v>
      </c>
      <c r="D2015" s="87" t="s">
        <v>7540</v>
      </c>
      <c r="E2015" s="86" t="s">
        <v>7539</v>
      </c>
      <c r="F2015" s="85" t="s">
        <v>7538</v>
      </c>
      <c r="G2015" s="84"/>
      <c r="H2015" s="84"/>
      <c r="I2015" s="83"/>
    </row>
    <row r="2016" spans="1:9" s="82" customFormat="1" ht="26.5" customHeight="1">
      <c r="A2016" s="89">
        <v>2009</v>
      </c>
      <c r="B2016" s="87" t="s">
        <v>7537</v>
      </c>
      <c r="C2016" s="88">
        <v>1902100469</v>
      </c>
      <c r="D2016" s="87" t="s">
        <v>7537</v>
      </c>
      <c r="E2016" s="86" t="s">
        <v>7536</v>
      </c>
      <c r="F2016" s="85" t="s">
        <v>7535</v>
      </c>
      <c r="G2016" s="84"/>
      <c r="H2016" s="84"/>
      <c r="I2016" s="83"/>
    </row>
    <row r="2017" spans="1:9" s="82" customFormat="1" ht="26.5" customHeight="1">
      <c r="A2017" s="89">
        <v>2010</v>
      </c>
      <c r="B2017" s="87" t="s">
        <v>7534</v>
      </c>
      <c r="C2017" s="88">
        <v>1851800028</v>
      </c>
      <c r="D2017" s="87" t="s">
        <v>7534</v>
      </c>
      <c r="E2017" s="86" t="s">
        <v>7533</v>
      </c>
      <c r="F2017" s="85" t="s">
        <v>7532</v>
      </c>
      <c r="G2017" s="84"/>
      <c r="H2017" s="84"/>
      <c r="I2017" s="83"/>
    </row>
    <row r="2018" spans="1:9" s="82" customFormat="1" ht="26.5" customHeight="1">
      <c r="A2018" s="89">
        <v>2011</v>
      </c>
      <c r="B2018" s="87" t="s">
        <v>7531</v>
      </c>
      <c r="C2018" s="88">
        <v>1851700192</v>
      </c>
      <c r="D2018" s="87" t="s">
        <v>7531</v>
      </c>
      <c r="E2018" s="86" t="s">
        <v>7530</v>
      </c>
      <c r="F2018" s="85" t="s">
        <v>7529</v>
      </c>
      <c r="G2018" s="84"/>
      <c r="H2018" s="84"/>
      <c r="I2018" s="83"/>
    </row>
    <row r="2019" spans="1:9" s="82" customFormat="1" ht="26.5" customHeight="1">
      <c r="A2019" s="89">
        <v>2012</v>
      </c>
      <c r="B2019" s="87" t="s">
        <v>7528</v>
      </c>
      <c r="C2019" s="88">
        <v>1880500157</v>
      </c>
      <c r="D2019" s="87" t="s">
        <v>7528</v>
      </c>
      <c r="E2019" s="86" t="s">
        <v>7527</v>
      </c>
      <c r="F2019" s="85" t="s">
        <v>7526</v>
      </c>
      <c r="G2019" s="84"/>
      <c r="H2019" s="84"/>
      <c r="I2019" s="83"/>
    </row>
    <row r="2020" spans="1:9" s="82" customFormat="1" ht="26.5" customHeight="1">
      <c r="A2020" s="89">
        <v>2013</v>
      </c>
      <c r="B2020" s="87" t="s">
        <v>7525</v>
      </c>
      <c r="C2020" s="88">
        <v>1830500285</v>
      </c>
      <c r="D2020" s="87" t="s">
        <v>7525</v>
      </c>
      <c r="E2020" s="86" t="s">
        <v>7524</v>
      </c>
      <c r="F2020" s="85" t="s">
        <v>7523</v>
      </c>
      <c r="G2020" s="84"/>
      <c r="H2020" s="84"/>
      <c r="I2020" s="83"/>
    </row>
    <row r="2021" spans="1:9" s="82" customFormat="1" ht="26.5" customHeight="1">
      <c r="A2021" s="89">
        <v>2014</v>
      </c>
      <c r="B2021" s="87" t="s">
        <v>7522</v>
      </c>
      <c r="C2021" s="88">
        <v>2901400291</v>
      </c>
      <c r="D2021" s="87" t="s">
        <v>7522</v>
      </c>
      <c r="E2021" s="86" t="s">
        <v>7521</v>
      </c>
      <c r="F2021" s="85" t="s">
        <v>7520</v>
      </c>
      <c r="G2021" s="84"/>
      <c r="H2021" s="84"/>
      <c r="I2021" s="83"/>
    </row>
    <row r="2022" spans="1:9" s="82" customFormat="1" ht="26.5" customHeight="1">
      <c r="A2022" s="89">
        <v>2015</v>
      </c>
      <c r="B2022" s="87" t="s">
        <v>7519</v>
      </c>
      <c r="C2022" s="88">
        <v>2891400254</v>
      </c>
      <c r="D2022" s="87" t="s">
        <v>7519</v>
      </c>
      <c r="E2022" s="86" t="s">
        <v>7518</v>
      </c>
      <c r="F2022" s="85" t="s">
        <v>7517</v>
      </c>
      <c r="G2022" s="84"/>
      <c r="H2022" s="84"/>
      <c r="I2022" s="83"/>
    </row>
    <row r="2023" spans="1:9" s="82" customFormat="1" ht="26.5" customHeight="1">
      <c r="A2023" s="89">
        <v>2016</v>
      </c>
      <c r="B2023" s="87" t="s">
        <v>7516</v>
      </c>
      <c r="C2023" s="88">
        <v>1891200160</v>
      </c>
      <c r="D2023" s="87" t="s">
        <v>7516</v>
      </c>
      <c r="E2023" s="86" t="s">
        <v>7515</v>
      </c>
      <c r="F2023" s="85" t="s">
        <v>7514</v>
      </c>
      <c r="G2023" s="84"/>
      <c r="H2023" s="84"/>
      <c r="I2023" s="83"/>
    </row>
    <row r="2024" spans="1:9" s="82" customFormat="1" ht="26.5" customHeight="1">
      <c r="A2024" s="89">
        <v>2017</v>
      </c>
      <c r="B2024" s="87" t="s">
        <v>7513</v>
      </c>
      <c r="C2024" s="88">
        <v>1882100445</v>
      </c>
      <c r="D2024" s="87" t="s">
        <v>7513</v>
      </c>
      <c r="E2024" s="86" t="s">
        <v>7512</v>
      </c>
      <c r="F2024" s="85" t="s">
        <v>7511</v>
      </c>
      <c r="G2024" s="84"/>
      <c r="H2024" s="84"/>
      <c r="I2024" s="83"/>
    </row>
    <row r="2025" spans="1:9" s="82" customFormat="1" ht="26.5" customHeight="1">
      <c r="A2025" s="89">
        <v>2018</v>
      </c>
      <c r="B2025" s="87" t="s">
        <v>7510</v>
      </c>
      <c r="C2025" s="88">
        <v>1860300389</v>
      </c>
      <c r="D2025" s="87" t="s">
        <v>7510</v>
      </c>
      <c r="E2025" s="86" t="s">
        <v>7509</v>
      </c>
      <c r="F2025" s="85" t="s">
        <v>7508</v>
      </c>
      <c r="G2025" s="84"/>
      <c r="H2025" s="84"/>
      <c r="I2025" s="83"/>
    </row>
    <row r="2026" spans="1:9" s="82" customFormat="1" ht="26.5" customHeight="1">
      <c r="A2026" s="89">
        <v>2019</v>
      </c>
      <c r="B2026" s="87" t="s">
        <v>7507</v>
      </c>
      <c r="C2026" s="88">
        <v>2890700043</v>
      </c>
      <c r="D2026" s="87" t="s">
        <v>7507</v>
      </c>
      <c r="E2026" s="86" t="s">
        <v>7506</v>
      </c>
      <c r="F2026" s="85" t="s">
        <v>7505</v>
      </c>
      <c r="G2026" s="84"/>
      <c r="H2026" s="84"/>
      <c r="I2026" s="83"/>
    </row>
    <row r="2027" spans="1:9" s="82" customFormat="1" ht="26.5" customHeight="1">
      <c r="A2027" s="89">
        <v>2020</v>
      </c>
      <c r="B2027" s="87" t="s">
        <v>7503</v>
      </c>
      <c r="C2027" s="88" t="s">
        <v>7504</v>
      </c>
      <c r="D2027" s="87" t="s">
        <v>7503</v>
      </c>
      <c r="E2027" s="86" t="s">
        <v>7502</v>
      </c>
      <c r="F2027" s="85" t="s">
        <v>7501</v>
      </c>
      <c r="G2027" s="84"/>
      <c r="H2027" s="84"/>
      <c r="I2027" s="83"/>
    </row>
    <row r="2028" spans="1:9" s="82" customFormat="1" ht="26.5" customHeight="1">
      <c r="A2028" s="89">
        <v>2021</v>
      </c>
      <c r="B2028" s="87" t="s">
        <v>5901</v>
      </c>
      <c r="C2028" s="88" t="s">
        <v>7500</v>
      </c>
      <c r="D2028" s="87" t="s">
        <v>5901</v>
      </c>
      <c r="E2028" s="86" t="s">
        <v>5900</v>
      </c>
      <c r="F2028" s="85" t="s">
        <v>7499</v>
      </c>
      <c r="G2028" s="84"/>
      <c r="H2028" s="84"/>
      <c r="I2028" s="83"/>
    </row>
    <row r="2029" spans="1:9" s="82" customFormat="1" ht="26.5" customHeight="1">
      <c r="A2029" s="89">
        <v>2022</v>
      </c>
      <c r="B2029" s="87" t="s">
        <v>7497</v>
      </c>
      <c r="C2029" s="88" t="s">
        <v>7498</v>
      </c>
      <c r="D2029" s="87" t="s">
        <v>7497</v>
      </c>
      <c r="E2029" s="86" t="s">
        <v>7496</v>
      </c>
      <c r="F2029" s="85" t="s">
        <v>7495</v>
      </c>
      <c r="G2029" s="84"/>
      <c r="H2029" s="84"/>
      <c r="I2029" s="83"/>
    </row>
    <row r="2030" spans="1:9" s="82" customFormat="1" ht="26.5" customHeight="1">
      <c r="A2030" s="89">
        <v>2023</v>
      </c>
      <c r="B2030" s="87" t="s">
        <v>7493</v>
      </c>
      <c r="C2030" s="88" t="s">
        <v>7494</v>
      </c>
      <c r="D2030" s="87" t="s">
        <v>7493</v>
      </c>
      <c r="E2030" s="86" t="s">
        <v>7492</v>
      </c>
      <c r="F2030" s="85" t="s">
        <v>7491</v>
      </c>
      <c r="G2030" s="84"/>
      <c r="H2030" s="84"/>
      <c r="I2030" s="83"/>
    </row>
    <row r="2031" spans="1:9" s="82" customFormat="1" ht="26.5" customHeight="1">
      <c r="A2031" s="89">
        <v>2024</v>
      </c>
      <c r="B2031" s="87" t="s">
        <v>7489</v>
      </c>
      <c r="C2031" s="88" t="s">
        <v>7490</v>
      </c>
      <c r="D2031" s="87" t="s">
        <v>7489</v>
      </c>
      <c r="E2031" s="86" t="s">
        <v>7488</v>
      </c>
      <c r="F2031" s="85" t="s">
        <v>7487</v>
      </c>
      <c r="G2031" s="84"/>
      <c r="H2031" s="84"/>
      <c r="I2031" s="83"/>
    </row>
    <row r="2032" spans="1:9" s="82" customFormat="1" ht="26.5" customHeight="1">
      <c r="A2032" s="89">
        <v>2025</v>
      </c>
      <c r="B2032" s="87" t="s">
        <v>7485</v>
      </c>
      <c r="C2032" s="88" t="s">
        <v>7486</v>
      </c>
      <c r="D2032" s="87" t="s">
        <v>7485</v>
      </c>
      <c r="E2032" s="86" t="s">
        <v>7484</v>
      </c>
      <c r="F2032" s="85" t="s">
        <v>7483</v>
      </c>
      <c r="G2032" s="84"/>
      <c r="H2032" s="84"/>
      <c r="I2032" s="83"/>
    </row>
    <row r="2033" spans="1:9" s="82" customFormat="1" ht="26.5" customHeight="1">
      <c r="A2033" s="89">
        <v>2026</v>
      </c>
      <c r="B2033" s="87" t="s">
        <v>7481</v>
      </c>
      <c r="C2033" s="88" t="s">
        <v>7482</v>
      </c>
      <c r="D2033" s="87" t="s">
        <v>7481</v>
      </c>
      <c r="E2033" s="86" t="s">
        <v>7480</v>
      </c>
      <c r="F2033" s="85" t="s">
        <v>7479</v>
      </c>
      <c r="G2033" s="84"/>
      <c r="H2033" s="84"/>
      <c r="I2033" s="83"/>
    </row>
    <row r="2034" spans="1:9" s="82" customFormat="1" ht="26.5" customHeight="1">
      <c r="A2034" s="89">
        <v>2027</v>
      </c>
      <c r="B2034" s="87" t="s">
        <v>7477</v>
      </c>
      <c r="C2034" s="88" t="s">
        <v>7478</v>
      </c>
      <c r="D2034" s="87" t="s">
        <v>7477</v>
      </c>
      <c r="E2034" s="86" t="s">
        <v>7476</v>
      </c>
      <c r="F2034" s="85" t="s">
        <v>7475</v>
      </c>
      <c r="G2034" s="84"/>
      <c r="H2034" s="84"/>
      <c r="I2034" s="83"/>
    </row>
    <row r="2035" spans="1:9" s="82" customFormat="1" ht="26.5" customHeight="1">
      <c r="A2035" s="89">
        <v>2028</v>
      </c>
      <c r="B2035" s="87" t="s">
        <v>7473</v>
      </c>
      <c r="C2035" s="88" t="s">
        <v>7474</v>
      </c>
      <c r="D2035" s="87" t="s">
        <v>7473</v>
      </c>
      <c r="E2035" s="86" t="s">
        <v>7472</v>
      </c>
      <c r="F2035" s="85" t="s">
        <v>7471</v>
      </c>
      <c r="G2035" s="84"/>
      <c r="H2035" s="84"/>
      <c r="I2035" s="83"/>
    </row>
    <row r="2036" spans="1:9" s="82" customFormat="1" ht="26.5" customHeight="1">
      <c r="A2036" s="89">
        <v>2029</v>
      </c>
      <c r="B2036" s="87" t="s">
        <v>7469</v>
      </c>
      <c r="C2036" s="88" t="s">
        <v>7470</v>
      </c>
      <c r="D2036" s="87" t="s">
        <v>7469</v>
      </c>
      <c r="E2036" s="86" t="s">
        <v>7468</v>
      </c>
      <c r="F2036" s="85" t="s">
        <v>7467</v>
      </c>
      <c r="G2036" s="84"/>
      <c r="H2036" s="84"/>
      <c r="I2036" s="83"/>
    </row>
    <row r="2037" spans="1:9" s="82" customFormat="1" ht="26.5" customHeight="1">
      <c r="A2037" s="89">
        <v>2030</v>
      </c>
      <c r="B2037" s="87" t="s">
        <v>7465</v>
      </c>
      <c r="C2037" s="88" t="s">
        <v>7466</v>
      </c>
      <c r="D2037" s="87" t="s">
        <v>7465</v>
      </c>
      <c r="E2037" s="86" t="s">
        <v>7464</v>
      </c>
      <c r="F2037" s="85" t="s">
        <v>7463</v>
      </c>
      <c r="G2037" s="84"/>
      <c r="H2037" s="84"/>
      <c r="I2037" s="83"/>
    </row>
    <row r="2038" spans="1:9" s="82" customFormat="1" ht="26.5" customHeight="1">
      <c r="A2038" s="89">
        <v>2031</v>
      </c>
      <c r="B2038" s="87" t="s">
        <v>7461</v>
      </c>
      <c r="C2038" s="88" t="s">
        <v>7462</v>
      </c>
      <c r="D2038" s="87" t="s">
        <v>7461</v>
      </c>
      <c r="E2038" s="86" t="s">
        <v>7460</v>
      </c>
      <c r="F2038" s="85" t="s">
        <v>7459</v>
      </c>
      <c r="G2038" s="84"/>
      <c r="H2038" s="84"/>
      <c r="I2038" s="83"/>
    </row>
    <row r="2039" spans="1:9" s="82" customFormat="1" ht="26.5" customHeight="1">
      <c r="A2039" s="89">
        <v>2032</v>
      </c>
      <c r="B2039" s="87" t="s">
        <v>7458</v>
      </c>
      <c r="C2039" s="88">
        <v>1862100508</v>
      </c>
      <c r="D2039" s="87" t="s">
        <v>7458</v>
      </c>
      <c r="E2039" s="86" t="s">
        <v>7457</v>
      </c>
      <c r="F2039" s="85" t="s">
        <v>7456</v>
      </c>
      <c r="G2039" s="84"/>
      <c r="H2039" s="84"/>
      <c r="I2039" s="83"/>
    </row>
    <row r="2040" spans="1:9" s="82" customFormat="1" ht="26.5" customHeight="1">
      <c r="A2040" s="89">
        <v>2033</v>
      </c>
      <c r="B2040" s="87" t="s">
        <v>7455</v>
      </c>
      <c r="C2040" s="88">
        <v>1922100280</v>
      </c>
      <c r="D2040" s="87" t="s">
        <v>7455</v>
      </c>
      <c r="E2040" s="86" t="s">
        <v>7454</v>
      </c>
      <c r="F2040" s="85" t="s">
        <v>7453</v>
      </c>
      <c r="G2040" s="84"/>
      <c r="H2040" s="84"/>
      <c r="I2040" s="83"/>
    </row>
    <row r="2041" spans="1:9" s="82" customFormat="1" ht="26.5" customHeight="1">
      <c r="A2041" s="89">
        <v>2034</v>
      </c>
      <c r="B2041" s="87" t="s">
        <v>7452</v>
      </c>
      <c r="C2041" s="88">
        <v>1940300242</v>
      </c>
      <c r="D2041" s="87" t="s">
        <v>7452</v>
      </c>
      <c r="E2041" s="86" t="s">
        <v>7451</v>
      </c>
      <c r="F2041" s="85" t="s">
        <v>7450</v>
      </c>
      <c r="G2041" s="84"/>
      <c r="H2041" s="84"/>
      <c r="I2041" s="83"/>
    </row>
    <row r="2042" spans="1:9" s="82" customFormat="1" ht="26.5" customHeight="1">
      <c r="A2042" s="89">
        <v>2035</v>
      </c>
      <c r="B2042" s="87" t="s">
        <v>7449</v>
      </c>
      <c r="C2042" s="88">
        <v>1901000115</v>
      </c>
      <c r="D2042" s="87" t="s">
        <v>7449</v>
      </c>
      <c r="E2042" s="86" t="s">
        <v>7448</v>
      </c>
      <c r="F2042" s="85" t="s">
        <v>7447</v>
      </c>
      <c r="G2042" s="84"/>
      <c r="H2042" s="84"/>
      <c r="I2042" s="83"/>
    </row>
    <row r="2043" spans="1:9" s="82" customFormat="1" ht="26.5" customHeight="1">
      <c r="A2043" s="89">
        <v>2036</v>
      </c>
      <c r="B2043" s="87" t="s">
        <v>7446</v>
      </c>
      <c r="C2043" s="88">
        <v>1870800417</v>
      </c>
      <c r="D2043" s="87" t="s">
        <v>7446</v>
      </c>
      <c r="E2043" s="86" t="s">
        <v>7445</v>
      </c>
      <c r="F2043" s="85" t="s">
        <v>7444</v>
      </c>
      <c r="G2043" s="84"/>
      <c r="H2043" s="84"/>
      <c r="I2043" s="83"/>
    </row>
    <row r="2044" spans="1:9" s="82" customFormat="1" ht="26.5" customHeight="1">
      <c r="A2044" s="89">
        <v>2037</v>
      </c>
      <c r="B2044" s="87" t="s">
        <v>7443</v>
      </c>
      <c r="C2044" s="88">
        <v>1930300291</v>
      </c>
      <c r="D2044" s="87" t="s">
        <v>7443</v>
      </c>
      <c r="E2044" s="86" t="s">
        <v>7442</v>
      </c>
      <c r="F2044" s="85" t="s">
        <v>7441</v>
      </c>
      <c r="G2044" s="84"/>
      <c r="H2044" s="84"/>
      <c r="I2044" s="83"/>
    </row>
    <row r="2045" spans="1:9" s="82" customFormat="1" ht="26.5" customHeight="1">
      <c r="A2045" s="89">
        <v>2038</v>
      </c>
      <c r="B2045" s="87" t="s">
        <v>7440</v>
      </c>
      <c r="C2045" s="88">
        <v>1910200185</v>
      </c>
      <c r="D2045" s="87" t="s">
        <v>7440</v>
      </c>
      <c r="E2045" s="86" t="s">
        <v>7439</v>
      </c>
      <c r="F2045" s="85" t="s">
        <v>7438</v>
      </c>
      <c r="G2045" s="84"/>
      <c r="H2045" s="84"/>
      <c r="I2045" s="83"/>
    </row>
    <row r="2046" spans="1:9" s="82" customFormat="1" ht="26.5" customHeight="1">
      <c r="A2046" s="89">
        <v>2039</v>
      </c>
      <c r="B2046" s="87" t="s">
        <v>7437</v>
      </c>
      <c r="C2046" s="88">
        <v>2892100381</v>
      </c>
      <c r="D2046" s="87" t="s">
        <v>7437</v>
      </c>
      <c r="E2046" s="86" t="s">
        <v>7436</v>
      </c>
      <c r="F2046" s="85" t="s">
        <v>7435</v>
      </c>
      <c r="G2046" s="84"/>
      <c r="H2046" s="84"/>
      <c r="I2046" s="83"/>
    </row>
    <row r="2047" spans="1:9" s="82" customFormat="1" ht="26.5" customHeight="1">
      <c r="A2047" s="89">
        <v>2040</v>
      </c>
      <c r="B2047" s="87" t="s">
        <v>7434</v>
      </c>
      <c r="C2047" s="88">
        <v>1881400384</v>
      </c>
      <c r="D2047" s="87" t="s">
        <v>7434</v>
      </c>
      <c r="E2047" s="86" t="s">
        <v>7433</v>
      </c>
      <c r="F2047" s="85" t="s">
        <v>7432</v>
      </c>
      <c r="G2047" s="84"/>
      <c r="H2047" s="84"/>
      <c r="I2047" s="83"/>
    </row>
    <row r="2048" spans="1:9" s="82" customFormat="1" ht="26.5" customHeight="1">
      <c r="A2048" s="89">
        <v>2041</v>
      </c>
      <c r="B2048" s="87" t="s">
        <v>7431</v>
      </c>
      <c r="C2048" s="88">
        <v>1930700231</v>
      </c>
      <c r="D2048" s="87" t="s">
        <v>7431</v>
      </c>
      <c r="E2048" s="86" t="s">
        <v>7430</v>
      </c>
      <c r="F2048" s="85" t="s">
        <v>7429</v>
      </c>
      <c r="G2048" s="84"/>
      <c r="H2048" s="84"/>
      <c r="I2048" s="83"/>
    </row>
    <row r="2049" spans="1:9" s="82" customFormat="1" ht="26.5" customHeight="1">
      <c r="A2049" s="89">
        <v>2042</v>
      </c>
      <c r="B2049" s="87" t="s">
        <v>7428</v>
      </c>
      <c r="C2049" s="88">
        <v>1930600140</v>
      </c>
      <c r="D2049" s="87" t="s">
        <v>7428</v>
      </c>
      <c r="E2049" s="86" t="s">
        <v>7427</v>
      </c>
      <c r="F2049" s="85" t="s">
        <v>7426</v>
      </c>
      <c r="G2049" s="84"/>
      <c r="H2049" s="84"/>
      <c r="I2049" s="83"/>
    </row>
    <row r="2050" spans="1:9" s="82" customFormat="1" ht="26.5" customHeight="1">
      <c r="A2050" s="89">
        <v>2043</v>
      </c>
      <c r="B2050" s="87" t="s">
        <v>7425</v>
      </c>
      <c r="C2050" s="88">
        <v>1900800372</v>
      </c>
      <c r="D2050" s="87" t="s">
        <v>7425</v>
      </c>
      <c r="E2050" s="86" t="s">
        <v>7424</v>
      </c>
      <c r="F2050" s="85" t="s">
        <v>7423</v>
      </c>
      <c r="G2050" s="84"/>
      <c r="H2050" s="84"/>
      <c r="I2050" s="83"/>
    </row>
    <row r="2051" spans="1:9" s="82" customFormat="1" ht="26.5" customHeight="1">
      <c r="A2051" s="89">
        <v>2044</v>
      </c>
      <c r="B2051" s="87" t="s">
        <v>7422</v>
      </c>
      <c r="C2051" s="88">
        <v>1931800037</v>
      </c>
      <c r="D2051" s="87" t="s">
        <v>7422</v>
      </c>
      <c r="E2051" s="86" t="s">
        <v>7421</v>
      </c>
      <c r="F2051" s="85" t="s">
        <v>7420</v>
      </c>
      <c r="G2051" s="84"/>
      <c r="H2051" s="84"/>
      <c r="I2051" s="83"/>
    </row>
    <row r="2052" spans="1:9" s="82" customFormat="1" ht="26.5" customHeight="1">
      <c r="A2052" s="89">
        <v>2045</v>
      </c>
      <c r="B2052" s="87" t="s">
        <v>7419</v>
      </c>
      <c r="C2052" s="88">
        <v>2940500136</v>
      </c>
      <c r="D2052" s="87" t="s">
        <v>7419</v>
      </c>
      <c r="E2052" s="86" t="s">
        <v>7418</v>
      </c>
      <c r="F2052" s="85" t="s">
        <v>7417</v>
      </c>
      <c r="G2052" s="84"/>
      <c r="H2052" s="84"/>
      <c r="I2052" s="83"/>
    </row>
    <row r="2053" spans="1:9" s="82" customFormat="1" ht="26.5" customHeight="1">
      <c r="A2053" s="89">
        <v>2046</v>
      </c>
      <c r="B2053" s="87" t="s">
        <v>7416</v>
      </c>
      <c r="C2053" s="88">
        <v>1921400235</v>
      </c>
      <c r="D2053" s="87" t="s">
        <v>7416</v>
      </c>
      <c r="E2053" s="86" t="s">
        <v>7415</v>
      </c>
      <c r="F2053" s="85" t="s">
        <v>7414</v>
      </c>
      <c r="G2053" s="84"/>
      <c r="H2053" s="84"/>
      <c r="I2053" s="83"/>
    </row>
    <row r="2054" spans="1:9" s="82" customFormat="1" ht="26.5" customHeight="1">
      <c r="A2054" s="89">
        <v>2047</v>
      </c>
      <c r="B2054" s="87" t="s">
        <v>7413</v>
      </c>
      <c r="C2054" s="88">
        <v>1930800232</v>
      </c>
      <c r="D2054" s="87" t="s">
        <v>7413</v>
      </c>
      <c r="E2054" s="86" t="s">
        <v>7412</v>
      </c>
      <c r="F2054" s="85" t="s">
        <v>7411</v>
      </c>
      <c r="G2054" s="84"/>
      <c r="H2054" s="84"/>
      <c r="I2054" s="83"/>
    </row>
    <row r="2055" spans="1:9" s="82" customFormat="1" ht="26.5" customHeight="1">
      <c r="A2055" s="89">
        <v>2048</v>
      </c>
      <c r="B2055" s="87" t="s">
        <v>7410</v>
      </c>
      <c r="C2055" s="88">
        <v>1921200322</v>
      </c>
      <c r="D2055" s="87" t="s">
        <v>7410</v>
      </c>
      <c r="E2055" s="86" t="s">
        <v>7409</v>
      </c>
      <c r="F2055" s="85" t="s">
        <v>7408</v>
      </c>
      <c r="G2055" s="84"/>
      <c r="H2055" s="84"/>
      <c r="I2055" s="83"/>
    </row>
    <row r="2056" spans="1:9" s="82" customFormat="1" ht="26.5" customHeight="1">
      <c r="A2056" s="89">
        <v>2049</v>
      </c>
      <c r="B2056" s="87" t="s">
        <v>7407</v>
      </c>
      <c r="C2056" s="88">
        <v>1910800334</v>
      </c>
      <c r="D2056" s="87" t="s">
        <v>7407</v>
      </c>
      <c r="E2056" s="86" t="s">
        <v>7406</v>
      </c>
      <c r="F2056" s="85" t="s">
        <v>7405</v>
      </c>
      <c r="G2056" s="84"/>
      <c r="H2056" s="84"/>
      <c r="I2056" s="83"/>
    </row>
    <row r="2057" spans="1:9" s="82" customFormat="1" ht="26.5" customHeight="1">
      <c r="A2057" s="89">
        <v>2050</v>
      </c>
      <c r="B2057" s="87" t="s">
        <v>7404</v>
      </c>
      <c r="C2057" s="88">
        <v>1960600064</v>
      </c>
      <c r="D2057" s="87" t="s">
        <v>7404</v>
      </c>
      <c r="E2057" s="86" t="s">
        <v>7403</v>
      </c>
      <c r="F2057" s="85" t="s">
        <v>7402</v>
      </c>
      <c r="G2057" s="84"/>
      <c r="H2057" s="84"/>
      <c r="I2057" s="83"/>
    </row>
    <row r="2058" spans="1:9" s="82" customFormat="1" ht="26.5" customHeight="1">
      <c r="A2058" s="89">
        <v>2051</v>
      </c>
      <c r="B2058" s="87" t="s">
        <v>890</v>
      </c>
      <c r="C2058" s="88">
        <v>1860700382</v>
      </c>
      <c r="D2058" s="87" t="s">
        <v>890</v>
      </c>
      <c r="E2058" s="86" t="s">
        <v>7401</v>
      </c>
      <c r="F2058" s="85" t="s">
        <v>7400</v>
      </c>
      <c r="G2058" s="84"/>
      <c r="H2058" s="84"/>
      <c r="I2058" s="83"/>
    </row>
    <row r="2059" spans="1:9" s="82" customFormat="1" ht="26.5" customHeight="1">
      <c r="A2059" s="89">
        <v>2052</v>
      </c>
      <c r="B2059" s="87" t="s">
        <v>7399</v>
      </c>
      <c r="C2059" s="88">
        <v>1921400197</v>
      </c>
      <c r="D2059" s="87" t="s">
        <v>7399</v>
      </c>
      <c r="E2059" s="86" t="s">
        <v>7398</v>
      </c>
      <c r="F2059" s="85" t="s">
        <v>7397</v>
      </c>
      <c r="G2059" s="84"/>
      <c r="H2059" s="84"/>
      <c r="I2059" s="83"/>
    </row>
    <row r="2060" spans="1:9" s="82" customFormat="1" ht="26.5" customHeight="1">
      <c r="A2060" s="89">
        <v>2053</v>
      </c>
      <c r="B2060" s="87" t="s">
        <v>7396</v>
      </c>
      <c r="C2060" s="88">
        <v>2900800282</v>
      </c>
      <c r="D2060" s="87" t="s">
        <v>7396</v>
      </c>
      <c r="E2060" s="86" t="s">
        <v>7395</v>
      </c>
      <c r="F2060" s="85" t="s">
        <v>7394</v>
      </c>
      <c r="G2060" s="84"/>
      <c r="H2060" s="84"/>
      <c r="I2060" s="83"/>
    </row>
    <row r="2061" spans="1:9" s="82" customFormat="1" ht="26.5" customHeight="1">
      <c r="A2061" s="89">
        <v>2054</v>
      </c>
      <c r="B2061" s="87" t="s">
        <v>7393</v>
      </c>
      <c r="C2061" s="88">
        <v>1911200176</v>
      </c>
      <c r="D2061" s="87" t="s">
        <v>7393</v>
      </c>
      <c r="E2061" s="86" t="s">
        <v>7392</v>
      </c>
      <c r="F2061" s="85" t="s">
        <v>7391</v>
      </c>
      <c r="G2061" s="84"/>
      <c r="H2061" s="84"/>
      <c r="I2061" s="83"/>
    </row>
    <row r="2062" spans="1:9" s="82" customFormat="1" ht="26.5" customHeight="1">
      <c r="A2062" s="89">
        <v>2055</v>
      </c>
      <c r="B2062" s="87" t="s">
        <v>7390</v>
      </c>
      <c r="C2062" s="88">
        <v>1871200346</v>
      </c>
      <c r="D2062" s="87" t="s">
        <v>7390</v>
      </c>
      <c r="E2062" s="86" t="s">
        <v>7389</v>
      </c>
      <c r="F2062" s="85" t="s">
        <v>7388</v>
      </c>
      <c r="G2062" s="84"/>
      <c r="H2062" s="84"/>
      <c r="I2062" s="83"/>
    </row>
    <row r="2063" spans="1:9" s="82" customFormat="1" ht="26.5" customHeight="1">
      <c r="A2063" s="89">
        <v>2056</v>
      </c>
      <c r="B2063" s="87" t="s">
        <v>7386</v>
      </c>
      <c r="C2063" s="88" t="s">
        <v>7387</v>
      </c>
      <c r="D2063" s="87" t="s">
        <v>7386</v>
      </c>
      <c r="E2063" s="86" t="s">
        <v>7385</v>
      </c>
      <c r="F2063" s="85" t="s">
        <v>7384</v>
      </c>
      <c r="G2063" s="84"/>
      <c r="H2063" s="84"/>
      <c r="I2063" s="83"/>
    </row>
    <row r="2064" spans="1:9" s="82" customFormat="1" ht="26.5" customHeight="1">
      <c r="A2064" s="89">
        <v>2057</v>
      </c>
      <c r="B2064" s="87" t="s">
        <v>7382</v>
      </c>
      <c r="C2064" s="88" t="s">
        <v>7383</v>
      </c>
      <c r="D2064" s="87" t="s">
        <v>7382</v>
      </c>
      <c r="E2064" s="86" t="s">
        <v>7381</v>
      </c>
      <c r="F2064" s="85" t="s">
        <v>7380</v>
      </c>
      <c r="G2064" s="84"/>
      <c r="H2064" s="84"/>
      <c r="I2064" s="83"/>
    </row>
    <row r="2065" spans="1:9" s="82" customFormat="1" ht="26.5" customHeight="1">
      <c r="A2065" s="89">
        <v>2058</v>
      </c>
      <c r="B2065" s="87" t="s">
        <v>7379</v>
      </c>
      <c r="C2065" s="88">
        <v>1862100504</v>
      </c>
      <c r="D2065" s="87" t="s">
        <v>7379</v>
      </c>
      <c r="E2065" s="86" t="s">
        <v>7378</v>
      </c>
      <c r="F2065" s="85" t="s">
        <v>7377</v>
      </c>
      <c r="G2065" s="84"/>
      <c r="H2065" s="84"/>
      <c r="I2065" s="83"/>
    </row>
    <row r="2066" spans="1:9" s="82" customFormat="1" ht="26.5" customHeight="1">
      <c r="A2066" s="89">
        <v>2059</v>
      </c>
      <c r="B2066" s="87" t="s">
        <v>7376</v>
      </c>
      <c r="C2066" s="88">
        <v>1842100506</v>
      </c>
      <c r="D2066" s="87" t="s">
        <v>7376</v>
      </c>
      <c r="E2066" s="86" t="s">
        <v>7375</v>
      </c>
      <c r="F2066" s="85" t="s">
        <v>7374</v>
      </c>
      <c r="G2066" s="84"/>
      <c r="H2066" s="84"/>
      <c r="I2066" s="83"/>
    </row>
    <row r="2067" spans="1:9" s="82" customFormat="1" ht="26.5" customHeight="1">
      <c r="A2067" s="89">
        <v>2060</v>
      </c>
      <c r="B2067" s="87" t="s">
        <v>7373</v>
      </c>
      <c r="C2067" s="88">
        <v>2881200254</v>
      </c>
      <c r="D2067" s="87" t="s">
        <v>7373</v>
      </c>
      <c r="E2067" s="86" t="s">
        <v>7372</v>
      </c>
      <c r="F2067" s="85" t="s">
        <v>7371</v>
      </c>
      <c r="G2067" s="84"/>
      <c r="H2067" s="84"/>
      <c r="I2067" s="83"/>
    </row>
    <row r="2068" spans="1:9" s="82" customFormat="1" ht="26.5" customHeight="1">
      <c r="A2068" s="89">
        <v>2061</v>
      </c>
      <c r="B2068" s="87" t="s">
        <v>14416</v>
      </c>
      <c r="C2068" s="88">
        <v>2900400151</v>
      </c>
      <c r="D2068" s="87" t="s">
        <v>7370</v>
      </c>
      <c r="E2068" s="86" t="s">
        <v>7369</v>
      </c>
      <c r="F2068" s="85" t="s">
        <v>7368</v>
      </c>
      <c r="G2068" s="84"/>
      <c r="H2068" s="84"/>
      <c r="I2068" s="83"/>
    </row>
    <row r="2069" spans="1:9" s="82" customFormat="1" ht="26.5" customHeight="1">
      <c r="A2069" s="89">
        <v>2062</v>
      </c>
      <c r="B2069" s="87" t="s">
        <v>7367</v>
      </c>
      <c r="C2069" s="88">
        <v>1930500140</v>
      </c>
      <c r="D2069" s="87" t="s">
        <v>7367</v>
      </c>
      <c r="E2069" s="86" t="s">
        <v>7366</v>
      </c>
      <c r="F2069" s="85" t="s">
        <v>7365</v>
      </c>
      <c r="G2069" s="84"/>
      <c r="H2069" s="84"/>
      <c r="I2069" s="83"/>
    </row>
    <row r="2070" spans="1:9" s="82" customFormat="1" ht="26.5" customHeight="1">
      <c r="A2070" s="89">
        <v>2063</v>
      </c>
      <c r="B2070" s="87" t="s">
        <v>7364</v>
      </c>
      <c r="C2070" s="88">
        <v>2890800289</v>
      </c>
      <c r="D2070" s="87" t="s">
        <v>7364</v>
      </c>
      <c r="E2070" s="86" t="s">
        <v>7363</v>
      </c>
      <c r="F2070" s="85" t="s">
        <v>7362</v>
      </c>
      <c r="G2070" s="84"/>
      <c r="H2070" s="84"/>
      <c r="I2070" s="83"/>
    </row>
    <row r="2071" spans="1:9" s="82" customFormat="1" ht="26.5" customHeight="1">
      <c r="A2071" s="89">
        <v>2064</v>
      </c>
      <c r="B2071" s="87" t="s">
        <v>7361</v>
      </c>
      <c r="C2071" s="88">
        <v>2891200269</v>
      </c>
      <c r="D2071" s="87" t="s">
        <v>7361</v>
      </c>
      <c r="E2071" s="86" t="s">
        <v>7360</v>
      </c>
      <c r="F2071" s="85" t="s">
        <v>7359</v>
      </c>
      <c r="G2071" s="84"/>
      <c r="H2071" s="84"/>
      <c r="I2071" s="83"/>
    </row>
    <row r="2072" spans="1:9" s="82" customFormat="1" ht="26.5" customHeight="1">
      <c r="A2072" s="89">
        <v>2065</v>
      </c>
      <c r="B2072" s="87" t="s">
        <v>7358</v>
      </c>
      <c r="C2072" s="88">
        <v>1920800277</v>
      </c>
      <c r="D2072" s="87" t="s">
        <v>7358</v>
      </c>
      <c r="E2072" s="86" t="s">
        <v>7357</v>
      </c>
      <c r="F2072" s="85" t="s">
        <v>7356</v>
      </c>
      <c r="G2072" s="84"/>
      <c r="H2072" s="84"/>
      <c r="I2072" s="83"/>
    </row>
    <row r="2073" spans="1:9" s="82" customFormat="1" ht="26.5" customHeight="1">
      <c r="A2073" s="89">
        <v>2066</v>
      </c>
      <c r="B2073" s="87" t="s">
        <v>7355</v>
      </c>
      <c r="C2073" s="88">
        <v>2910100113</v>
      </c>
      <c r="D2073" s="87" t="s">
        <v>7355</v>
      </c>
      <c r="E2073" s="86" t="s">
        <v>7354</v>
      </c>
      <c r="F2073" s="85" t="s">
        <v>7353</v>
      </c>
      <c r="G2073" s="84"/>
      <c r="H2073" s="84"/>
      <c r="I2073" s="83"/>
    </row>
    <row r="2074" spans="1:9" s="82" customFormat="1" ht="26.5" customHeight="1">
      <c r="A2074" s="89">
        <v>2067</v>
      </c>
      <c r="B2074" s="87" t="s">
        <v>7351</v>
      </c>
      <c r="C2074" s="88" t="s">
        <v>7352</v>
      </c>
      <c r="D2074" s="87" t="s">
        <v>7351</v>
      </c>
      <c r="E2074" s="86" t="s">
        <v>7350</v>
      </c>
      <c r="F2074" s="85" t="s">
        <v>7349</v>
      </c>
      <c r="G2074" s="84"/>
      <c r="H2074" s="84"/>
      <c r="I2074" s="83"/>
    </row>
    <row r="2075" spans="1:9" s="82" customFormat="1" ht="26.5" customHeight="1">
      <c r="A2075" s="89">
        <v>2068</v>
      </c>
      <c r="B2075" s="87" t="s">
        <v>7347</v>
      </c>
      <c r="C2075" s="88" t="s">
        <v>7348</v>
      </c>
      <c r="D2075" s="87" t="s">
        <v>7347</v>
      </c>
      <c r="E2075" s="86" t="s">
        <v>7346</v>
      </c>
      <c r="F2075" s="85" t="s">
        <v>7345</v>
      </c>
      <c r="G2075" s="84"/>
      <c r="H2075" s="84"/>
      <c r="I2075" s="83"/>
    </row>
    <row r="2076" spans="1:9" s="82" customFormat="1" ht="26.5" customHeight="1">
      <c r="A2076" s="89">
        <v>2069</v>
      </c>
      <c r="B2076" s="87" t="s">
        <v>7343</v>
      </c>
      <c r="C2076" s="88" t="s">
        <v>7344</v>
      </c>
      <c r="D2076" s="87" t="s">
        <v>7343</v>
      </c>
      <c r="E2076" s="86" t="s">
        <v>7342</v>
      </c>
      <c r="F2076" s="85" t="s">
        <v>7341</v>
      </c>
      <c r="G2076" s="84"/>
      <c r="H2076" s="84"/>
      <c r="I2076" s="83"/>
    </row>
    <row r="2077" spans="1:9" s="82" customFormat="1" ht="26.5" customHeight="1">
      <c r="A2077" s="89">
        <v>2070</v>
      </c>
      <c r="B2077" s="87" t="s">
        <v>7339</v>
      </c>
      <c r="C2077" s="88" t="s">
        <v>7340</v>
      </c>
      <c r="D2077" s="87" t="s">
        <v>7339</v>
      </c>
      <c r="E2077" s="86" t="s">
        <v>7338</v>
      </c>
      <c r="F2077" s="85" t="s">
        <v>7337</v>
      </c>
      <c r="G2077" s="84"/>
      <c r="H2077" s="84"/>
      <c r="I2077" s="83"/>
    </row>
    <row r="2078" spans="1:9" s="82" customFormat="1" ht="26.5" customHeight="1">
      <c r="A2078" s="89">
        <v>2071</v>
      </c>
      <c r="B2078" s="87" t="s">
        <v>7336</v>
      </c>
      <c r="C2078" s="88">
        <v>2891200233</v>
      </c>
      <c r="D2078" s="87" t="s">
        <v>7336</v>
      </c>
      <c r="E2078" s="86" t="s">
        <v>7335</v>
      </c>
      <c r="F2078" s="85" t="s">
        <v>7334</v>
      </c>
      <c r="G2078" s="84"/>
      <c r="H2078" s="84"/>
      <c r="I2078" s="83"/>
    </row>
    <row r="2079" spans="1:9" s="82" customFormat="1" ht="26.5" customHeight="1">
      <c r="A2079" s="89">
        <v>2072</v>
      </c>
      <c r="B2079" s="87" t="s">
        <v>7333</v>
      </c>
      <c r="C2079" s="88">
        <v>2890400117</v>
      </c>
      <c r="D2079" s="87" t="s">
        <v>7333</v>
      </c>
      <c r="E2079" s="86" t="s">
        <v>7332</v>
      </c>
      <c r="F2079" s="85" t="s">
        <v>7331</v>
      </c>
      <c r="G2079" s="84"/>
      <c r="H2079" s="84"/>
      <c r="I2079" s="83"/>
    </row>
    <row r="2080" spans="1:9" s="82" customFormat="1" ht="26.5" customHeight="1">
      <c r="A2080" s="89">
        <v>2073</v>
      </c>
      <c r="B2080" s="87" t="s">
        <v>7330</v>
      </c>
      <c r="C2080" s="88">
        <v>1922000133</v>
      </c>
      <c r="D2080" s="87" t="s">
        <v>7330</v>
      </c>
      <c r="E2080" s="86" t="s">
        <v>7329</v>
      </c>
      <c r="F2080" s="85" t="s">
        <v>7328</v>
      </c>
      <c r="G2080" s="84"/>
      <c r="H2080" s="84"/>
      <c r="I2080" s="83"/>
    </row>
    <row r="2081" spans="1:9" s="82" customFormat="1" ht="26.5" customHeight="1">
      <c r="A2081" s="89">
        <v>2074</v>
      </c>
      <c r="B2081" s="87" t="s">
        <v>7327</v>
      </c>
      <c r="C2081" s="88">
        <v>2910600169</v>
      </c>
      <c r="D2081" s="87" t="s">
        <v>7327</v>
      </c>
      <c r="E2081" s="86" t="s">
        <v>7326</v>
      </c>
      <c r="F2081" s="85" t="s">
        <v>7325</v>
      </c>
      <c r="G2081" s="84"/>
      <c r="H2081" s="84"/>
      <c r="I2081" s="83"/>
    </row>
    <row r="2082" spans="1:9" s="82" customFormat="1" ht="26.5" customHeight="1">
      <c r="A2082" s="89">
        <v>2075</v>
      </c>
      <c r="B2082" s="87" t="s">
        <v>7323</v>
      </c>
      <c r="C2082" s="88" t="s">
        <v>7324</v>
      </c>
      <c r="D2082" s="87" t="s">
        <v>7323</v>
      </c>
      <c r="E2082" s="86" t="s">
        <v>7322</v>
      </c>
      <c r="F2082" s="85" t="s">
        <v>7321</v>
      </c>
      <c r="G2082" s="84"/>
      <c r="H2082" s="84"/>
      <c r="I2082" s="83"/>
    </row>
    <row r="2083" spans="1:9" s="82" customFormat="1" ht="26.5" customHeight="1">
      <c r="A2083" s="89">
        <v>2076</v>
      </c>
      <c r="B2083" s="87" t="s">
        <v>7319</v>
      </c>
      <c r="C2083" s="88" t="s">
        <v>7320</v>
      </c>
      <c r="D2083" s="87" t="s">
        <v>7319</v>
      </c>
      <c r="E2083" s="86" t="s">
        <v>7318</v>
      </c>
      <c r="F2083" s="85" t="s">
        <v>7317</v>
      </c>
      <c r="G2083" s="84"/>
      <c r="H2083" s="84"/>
      <c r="I2083" s="83"/>
    </row>
    <row r="2084" spans="1:9" s="82" customFormat="1" ht="26.5" customHeight="1">
      <c r="A2084" s="89">
        <v>2077</v>
      </c>
      <c r="B2084" s="87" t="s">
        <v>7315</v>
      </c>
      <c r="C2084" s="88" t="s">
        <v>7316</v>
      </c>
      <c r="D2084" s="87" t="s">
        <v>7315</v>
      </c>
      <c r="E2084" s="86" t="s">
        <v>7314</v>
      </c>
      <c r="F2084" s="85" t="s">
        <v>7313</v>
      </c>
      <c r="G2084" s="84"/>
      <c r="H2084" s="84"/>
      <c r="I2084" s="83"/>
    </row>
    <row r="2085" spans="1:9" s="82" customFormat="1" ht="26.5" customHeight="1">
      <c r="A2085" s="89">
        <v>2078</v>
      </c>
      <c r="B2085" s="87" t="s">
        <v>7311</v>
      </c>
      <c r="C2085" s="88" t="s">
        <v>7312</v>
      </c>
      <c r="D2085" s="87" t="s">
        <v>7311</v>
      </c>
      <c r="E2085" s="86" t="s">
        <v>7310</v>
      </c>
      <c r="F2085" s="85" t="s">
        <v>7309</v>
      </c>
      <c r="G2085" s="84"/>
      <c r="H2085" s="84"/>
      <c r="I2085" s="83"/>
    </row>
    <row r="2086" spans="1:9" s="82" customFormat="1" ht="26.5" customHeight="1">
      <c r="A2086" s="89">
        <v>2079</v>
      </c>
      <c r="B2086" s="87" t="s">
        <v>7307</v>
      </c>
      <c r="C2086" s="88" t="s">
        <v>7308</v>
      </c>
      <c r="D2086" s="87" t="s">
        <v>7307</v>
      </c>
      <c r="E2086" s="86" t="s">
        <v>7306</v>
      </c>
      <c r="F2086" s="85" t="s">
        <v>7305</v>
      </c>
      <c r="G2086" s="84"/>
      <c r="H2086" s="84"/>
      <c r="I2086" s="83"/>
    </row>
    <row r="2087" spans="1:9" s="82" customFormat="1" ht="26.5" customHeight="1">
      <c r="A2087" s="89">
        <v>2080</v>
      </c>
      <c r="B2087" s="87" t="s">
        <v>7303</v>
      </c>
      <c r="C2087" s="88" t="s">
        <v>7304</v>
      </c>
      <c r="D2087" s="87" t="s">
        <v>7303</v>
      </c>
      <c r="E2087" s="86" t="s">
        <v>7302</v>
      </c>
      <c r="F2087" s="85" t="s">
        <v>7301</v>
      </c>
      <c r="G2087" s="84"/>
      <c r="H2087" s="84"/>
      <c r="I2087" s="83"/>
    </row>
    <row r="2088" spans="1:9" s="82" customFormat="1" ht="26.5" customHeight="1">
      <c r="A2088" s="89">
        <v>2081</v>
      </c>
      <c r="B2088" s="87" t="s">
        <v>7299</v>
      </c>
      <c r="C2088" s="88" t="s">
        <v>7300</v>
      </c>
      <c r="D2088" s="87" t="s">
        <v>7299</v>
      </c>
      <c r="E2088" s="86" t="s">
        <v>7298</v>
      </c>
      <c r="F2088" s="85" t="s">
        <v>7297</v>
      </c>
      <c r="G2088" s="84"/>
      <c r="H2088" s="84"/>
      <c r="I2088" s="83"/>
    </row>
    <row r="2089" spans="1:9" s="82" customFormat="1" ht="26.5" customHeight="1">
      <c r="A2089" s="89">
        <v>2082</v>
      </c>
      <c r="B2089" s="87" t="s">
        <v>7295</v>
      </c>
      <c r="C2089" s="88" t="s">
        <v>7296</v>
      </c>
      <c r="D2089" s="87" t="s">
        <v>7295</v>
      </c>
      <c r="E2089" s="86" t="s">
        <v>7294</v>
      </c>
      <c r="F2089" s="85" t="s">
        <v>7293</v>
      </c>
      <c r="G2089" s="84"/>
      <c r="H2089" s="84"/>
      <c r="I2089" s="83"/>
    </row>
    <row r="2090" spans="1:9" s="82" customFormat="1" ht="26.5" customHeight="1">
      <c r="A2090" s="89">
        <v>2083</v>
      </c>
      <c r="B2090" s="87" t="s">
        <v>7292</v>
      </c>
      <c r="C2090" s="88">
        <v>2911200176</v>
      </c>
      <c r="D2090" s="87" t="s">
        <v>7292</v>
      </c>
      <c r="E2090" s="86" t="s">
        <v>7291</v>
      </c>
      <c r="F2090" s="85" t="s">
        <v>7290</v>
      </c>
      <c r="G2090" s="84"/>
      <c r="H2090" s="84"/>
      <c r="I2090" s="83"/>
    </row>
    <row r="2091" spans="1:9" s="82" customFormat="1" ht="26.5" customHeight="1">
      <c r="A2091" s="89">
        <v>2084</v>
      </c>
      <c r="B2091" s="87" t="s">
        <v>7289</v>
      </c>
      <c r="C2091" s="88">
        <v>2870300381</v>
      </c>
      <c r="D2091" s="87" t="s">
        <v>7289</v>
      </c>
      <c r="E2091" s="86" t="s">
        <v>7288</v>
      </c>
      <c r="F2091" s="85" t="s">
        <v>7287</v>
      </c>
      <c r="G2091" s="84"/>
      <c r="H2091" s="84"/>
      <c r="I2091" s="83"/>
    </row>
    <row r="2092" spans="1:9" s="82" customFormat="1" ht="26.5" customHeight="1">
      <c r="A2092" s="89">
        <v>2085</v>
      </c>
      <c r="B2092" s="87" t="s">
        <v>7286</v>
      </c>
      <c r="C2092" s="88">
        <v>2911200175</v>
      </c>
      <c r="D2092" s="87" t="s">
        <v>7286</v>
      </c>
      <c r="E2092" s="86" t="s">
        <v>7285</v>
      </c>
      <c r="F2092" s="85" t="s">
        <v>7284</v>
      </c>
      <c r="G2092" s="84"/>
      <c r="H2092" s="84"/>
      <c r="I2092" s="83"/>
    </row>
    <row r="2093" spans="1:9" s="82" customFormat="1" ht="26.5" customHeight="1">
      <c r="A2093" s="89">
        <v>2086</v>
      </c>
      <c r="B2093" s="87" t="s">
        <v>7283</v>
      </c>
      <c r="C2093" s="88">
        <v>1881400249</v>
      </c>
      <c r="D2093" s="87" t="s">
        <v>7283</v>
      </c>
      <c r="E2093" s="86" t="s">
        <v>7282</v>
      </c>
      <c r="F2093" s="85" t="s">
        <v>7281</v>
      </c>
      <c r="G2093" s="84"/>
      <c r="H2093" s="84"/>
      <c r="I2093" s="83"/>
    </row>
    <row r="2094" spans="1:9" s="82" customFormat="1" ht="26.5" customHeight="1">
      <c r="A2094" s="89">
        <v>2087</v>
      </c>
      <c r="B2094" s="87" t="s">
        <v>7279</v>
      </c>
      <c r="C2094" s="88" t="s">
        <v>7280</v>
      </c>
      <c r="D2094" s="87" t="s">
        <v>7279</v>
      </c>
      <c r="E2094" s="86" t="s">
        <v>7278</v>
      </c>
      <c r="F2094" s="85" t="s">
        <v>7277</v>
      </c>
      <c r="G2094" s="84"/>
      <c r="H2094" s="84"/>
      <c r="I2094" s="83"/>
    </row>
    <row r="2095" spans="1:9" s="82" customFormat="1" ht="26.5" customHeight="1">
      <c r="A2095" s="89">
        <v>2088</v>
      </c>
      <c r="B2095" s="87" t="s">
        <v>7275</v>
      </c>
      <c r="C2095" s="88" t="s">
        <v>7276</v>
      </c>
      <c r="D2095" s="87" t="s">
        <v>7275</v>
      </c>
      <c r="E2095" s="86" t="s">
        <v>7274</v>
      </c>
      <c r="F2095" s="85" t="s">
        <v>7273</v>
      </c>
      <c r="G2095" s="84"/>
      <c r="H2095" s="84"/>
      <c r="I2095" s="83"/>
    </row>
    <row r="2096" spans="1:9" s="82" customFormat="1" ht="26.5" customHeight="1">
      <c r="A2096" s="89">
        <v>2089</v>
      </c>
      <c r="B2096" s="87" t="s">
        <v>7271</v>
      </c>
      <c r="C2096" s="88" t="s">
        <v>7272</v>
      </c>
      <c r="D2096" s="87" t="s">
        <v>7271</v>
      </c>
      <c r="E2096" s="86" t="s">
        <v>7270</v>
      </c>
      <c r="F2096" s="85" t="s">
        <v>7269</v>
      </c>
      <c r="G2096" s="84"/>
      <c r="H2096" s="84"/>
      <c r="I2096" s="83"/>
    </row>
    <row r="2097" spans="1:9" s="82" customFormat="1" ht="26.5" customHeight="1">
      <c r="A2097" s="89">
        <v>2090</v>
      </c>
      <c r="B2097" s="87" t="s">
        <v>7267</v>
      </c>
      <c r="C2097" s="88" t="s">
        <v>7268</v>
      </c>
      <c r="D2097" s="87" t="s">
        <v>7267</v>
      </c>
      <c r="E2097" s="86" t="s">
        <v>7266</v>
      </c>
      <c r="F2097" s="85" t="s">
        <v>7265</v>
      </c>
      <c r="G2097" s="84"/>
      <c r="H2097" s="84"/>
      <c r="I2097" s="83"/>
    </row>
    <row r="2098" spans="1:9" s="82" customFormat="1" ht="26.5" customHeight="1">
      <c r="A2098" s="89">
        <v>2091</v>
      </c>
      <c r="B2098" s="87" t="s">
        <v>7264</v>
      </c>
      <c r="C2098" s="88">
        <v>1871200234</v>
      </c>
      <c r="D2098" s="87" t="s">
        <v>7264</v>
      </c>
      <c r="E2098" s="86" t="s">
        <v>7263</v>
      </c>
      <c r="F2098" s="85" t="s">
        <v>7262</v>
      </c>
      <c r="G2098" s="84"/>
      <c r="H2098" s="84"/>
      <c r="I2098" s="83"/>
    </row>
    <row r="2099" spans="1:9" s="82" customFormat="1" ht="26.5" customHeight="1">
      <c r="A2099" s="89">
        <v>2092</v>
      </c>
      <c r="B2099" s="87" t="s">
        <v>7260</v>
      </c>
      <c r="C2099" s="88" t="s">
        <v>7261</v>
      </c>
      <c r="D2099" s="87" t="s">
        <v>7260</v>
      </c>
      <c r="E2099" s="86" t="s">
        <v>7259</v>
      </c>
      <c r="F2099" s="85" t="s">
        <v>7258</v>
      </c>
      <c r="G2099" s="84"/>
      <c r="H2099" s="84"/>
      <c r="I2099" s="83"/>
    </row>
    <row r="2100" spans="1:9" s="82" customFormat="1" ht="26.5" customHeight="1">
      <c r="A2100" s="89">
        <v>2093</v>
      </c>
      <c r="B2100" s="87" t="s">
        <v>7256</v>
      </c>
      <c r="C2100" s="88" t="s">
        <v>7257</v>
      </c>
      <c r="D2100" s="87" t="s">
        <v>7256</v>
      </c>
      <c r="E2100" s="86" t="s">
        <v>7255</v>
      </c>
      <c r="F2100" s="85" t="s">
        <v>7254</v>
      </c>
      <c r="G2100" s="84"/>
      <c r="H2100" s="84"/>
      <c r="I2100" s="83"/>
    </row>
    <row r="2101" spans="1:9" s="82" customFormat="1" ht="26.5" customHeight="1">
      <c r="A2101" s="89">
        <v>2094</v>
      </c>
      <c r="B2101" s="87" t="s">
        <v>7252</v>
      </c>
      <c r="C2101" s="88" t="s">
        <v>7253</v>
      </c>
      <c r="D2101" s="87" t="s">
        <v>7252</v>
      </c>
      <c r="E2101" s="86" t="s">
        <v>7251</v>
      </c>
      <c r="F2101" s="85" t="s">
        <v>7250</v>
      </c>
      <c r="G2101" s="84"/>
      <c r="H2101" s="84"/>
      <c r="I2101" s="83"/>
    </row>
    <row r="2102" spans="1:9" s="82" customFormat="1" ht="26.5" customHeight="1">
      <c r="A2102" s="89">
        <v>2095</v>
      </c>
      <c r="B2102" s="87" t="s">
        <v>7248</v>
      </c>
      <c r="C2102" s="88" t="s">
        <v>7249</v>
      </c>
      <c r="D2102" s="87" t="s">
        <v>7248</v>
      </c>
      <c r="E2102" s="86" t="s">
        <v>7247</v>
      </c>
      <c r="F2102" s="85" t="s">
        <v>7246</v>
      </c>
      <c r="G2102" s="84"/>
      <c r="H2102" s="84"/>
      <c r="I2102" s="83"/>
    </row>
    <row r="2103" spans="1:9" s="82" customFormat="1" ht="26.5" customHeight="1">
      <c r="A2103" s="89">
        <v>2096</v>
      </c>
      <c r="B2103" s="87" t="s">
        <v>7244</v>
      </c>
      <c r="C2103" s="88" t="s">
        <v>7245</v>
      </c>
      <c r="D2103" s="87" t="s">
        <v>7244</v>
      </c>
      <c r="E2103" s="86" t="s">
        <v>7243</v>
      </c>
      <c r="F2103" s="85" t="s">
        <v>7242</v>
      </c>
      <c r="G2103" s="84"/>
      <c r="H2103" s="84"/>
      <c r="I2103" s="83"/>
    </row>
    <row r="2104" spans="1:9" s="82" customFormat="1" ht="26.5" customHeight="1">
      <c r="A2104" s="89">
        <v>2097</v>
      </c>
      <c r="B2104" s="87" t="s">
        <v>7241</v>
      </c>
      <c r="C2104" s="88">
        <v>2870600214</v>
      </c>
      <c r="D2104" s="87" t="s">
        <v>7241</v>
      </c>
      <c r="E2104" s="86" t="s">
        <v>7240</v>
      </c>
      <c r="F2104" s="85" t="s">
        <v>7239</v>
      </c>
      <c r="G2104" s="84"/>
      <c r="H2104" s="84"/>
      <c r="I2104" s="83"/>
    </row>
    <row r="2105" spans="1:9" s="82" customFormat="1" ht="26.5" customHeight="1">
      <c r="A2105" s="89">
        <v>2098</v>
      </c>
      <c r="B2105" s="87" t="s">
        <v>7238</v>
      </c>
      <c r="C2105" s="88">
        <v>1791200138</v>
      </c>
      <c r="D2105" s="87" t="s">
        <v>7238</v>
      </c>
      <c r="E2105" s="86" t="s">
        <v>7237</v>
      </c>
      <c r="F2105" s="85" t="s">
        <v>7236</v>
      </c>
      <c r="G2105" s="84"/>
      <c r="H2105" s="84"/>
      <c r="I2105" s="83"/>
    </row>
    <row r="2106" spans="1:9" s="82" customFormat="1" ht="26.5" customHeight="1">
      <c r="A2106" s="89">
        <v>2099</v>
      </c>
      <c r="B2106" s="87" t="s">
        <v>7234</v>
      </c>
      <c r="C2106" s="88" t="s">
        <v>7235</v>
      </c>
      <c r="D2106" s="87" t="s">
        <v>7234</v>
      </c>
      <c r="E2106" s="86" t="s">
        <v>7233</v>
      </c>
      <c r="F2106" s="85" t="s">
        <v>7232</v>
      </c>
      <c r="G2106" s="84"/>
      <c r="H2106" s="84"/>
      <c r="I2106" s="83"/>
    </row>
    <row r="2107" spans="1:9" s="82" customFormat="1" ht="26.5" customHeight="1">
      <c r="A2107" s="89">
        <v>2100</v>
      </c>
      <c r="B2107" s="87" t="s">
        <v>7230</v>
      </c>
      <c r="C2107" s="88" t="s">
        <v>7231</v>
      </c>
      <c r="D2107" s="87" t="s">
        <v>7230</v>
      </c>
      <c r="E2107" s="86" t="s">
        <v>7229</v>
      </c>
      <c r="F2107" s="85" t="s">
        <v>7228</v>
      </c>
      <c r="G2107" s="84"/>
      <c r="H2107" s="84"/>
      <c r="I2107" s="83"/>
    </row>
    <row r="2108" spans="1:9" s="82" customFormat="1" ht="26.5" customHeight="1">
      <c r="A2108" s="89">
        <v>2101</v>
      </c>
      <c r="B2108" s="87" t="s">
        <v>7226</v>
      </c>
      <c r="C2108" s="88" t="s">
        <v>7227</v>
      </c>
      <c r="D2108" s="87" t="s">
        <v>7226</v>
      </c>
      <c r="E2108" s="86" t="s">
        <v>7225</v>
      </c>
      <c r="F2108" s="85" t="s">
        <v>7224</v>
      </c>
      <c r="G2108" s="84"/>
      <c r="H2108" s="84"/>
      <c r="I2108" s="83"/>
    </row>
    <row r="2109" spans="1:9" s="82" customFormat="1" ht="26.5" customHeight="1">
      <c r="A2109" s="89">
        <v>2102</v>
      </c>
      <c r="B2109" s="87" t="s">
        <v>7222</v>
      </c>
      <c r="C2109" s="88" t="s">
        <v>7223</v>
      </c>
      <c r="D2109" s="87" t="s">
        <v>7222</v>
      </c>
      <c r="E2109" s="86" t="s">
        <v>7221</v>
      </c>
      <c r="F2109" s="85" t="s">
        <v>7220</v>
      </c>
      <c r="G2109" s="84"/>
      <c r="H2109" s="84"/>
      <c r="I2109" s="83"/>
    </row>
    <row r="2110" spans="1:9" s="82" customFormat="1" ht="26.5" customHeight="1">
      <c r="A2110" s="89">
        <v>2103</v>
      </c>
      <c r="B2110" s="87" t="s">
        <v>7219</v>
      </c>
      <c r="C2110" s="88">
        <v>1830600312</v>
      </c>
      <c r="D2110" s="87" t="s">
        <v>7219</v>
      </c>
      <c r="E2110" s="86" t="s">
        <v>7218</v>
      </c>
      <c r="F2110" s="85" t="s">
        <v>7217</v>
      </c>
      <c r="G2110" s="84"/>
      <c r="H2110" s="84"/>
      <c r="I2110" s="83"/>
    </row>
    <row r="2111" spans="1:9" s="82" customFormat="1" ht="26.5" customHeight="1">
      <c r="A2111" s="89">
        <v>2104</v>
      </c>
      <c r="B2111" s="87" t="s">
        <v>7215</v>
      </c>
      <c r="C2111" s="88" t="s">
        <v>7216</v>
      </c>
      <c r="D2111" s="87" t="s">
        <v>7215</v>
      </c>
      <c r="E2111" s="86" t="s">
        <v>7214</v>
      </c>
      <c r="F2111" s="85" t="s">
        <v>7213</v>
      </c>
      <c r="G2111" s="84"/>
      <c r="H2111" s="84"/>
      <c r="I2111" s="83"/>
    </row>
    <row r="2112" spans="1:9" s="82" customFormat="1" ht="26.5" customHeight="1">
      <c r="A2112" s="89">
        <v>2105</v>
      </c>
      <c r="B2112" s="87" t="s">
        <v>7211</v>
      </c>
      <c r="C2112" s="88" t="s">
        <v>7212</v>
      </c>
      <c r="D2112" s="87" t="s">
        <v>7211</v>
      </c>
      <c r="E2112" s="86" t="s">
        <v>7210</v>
      </c>
      <c r="F2112" s="85" t="s">
        <v>7209</v>
      </c>
      <c r="G2112" s="84"/>
      <c r="H2112" s="84"/>
      <c r="I2112" s="83"/>
    </row>
    <row r="2113" spans="1:9" s="82" customFormat="1" ht="26.5" customHeight="1">
      <c r="A2113" s="89">
        <v>2106</v>
      </c>
      <c r="B2113" s="87" t="s">
        <v>7208</v>
      </c>
      <c r="C2113" s="88">
        <v>2881200339</v>
      </c>
      <c r="D2113" s="87" t="s">
        <v>7208</v>
      </c>
      <c r="E2113" s="86" t="s">
        <v>7207</v>
      </c>
      <c r="F2113" s="85" t="s">
        <v>7206</v>
      </c>
      <c r="G2113" s="84"/>
      <c r="H2113" s="84"/>
      <c r="I2113" s="83"/>
    </row>
    <row r="2114" spans="1:9" s="82" customFormat="1" ht="26.5" customHeight="1">
      <c r="A2114" s="89">
        <v>2107</v>
      </c>
      <c r="B2114" s="87" t="s">
        <v>7204</v>
      </c>
      <c r="C2114" s="88" t="s">
        <v>7205</v>
      </c>
      <c r="D2114" s="87" t="s">
        <v>7204</v>
      </c>
      <c r="E2114" s="86" t="s">
        <v>7203</v>
      </c>
      <c r="F2114" s="85" t="s">
        <v>7202</v>
      </c>
      <c r="G2114" s="84"/>
      <c r="H2114" s="84"/>
      <c r="I2114" s="83"/>
    </row>
    <row r="2115" spans="1:9" s="82" customFormat="1" ht="26.5" customHeight="1">
      <c r="A2115" s="89">
        <v>2108</v>
      </c>
      <c r="B2115" s="87" t="s">
        <v>7200</v>
      </c>
      <c r="C2115" s="88" t="s">
        <v>7201</v>
      </c>
      <c r="D2115" s="87" t="s">
        <v>7200</v>
      </c>
      <c r="E2115" s="86" t="s">
        <v>7199</v>
      </c>
      <c r="F2115" s="85" t="s">
        <v>7198</v>
      </c>
      <c r="G2115" s="84"/>
      <c r="H2115" s="84"/>
      <c r="I2115" s="83"/>
    </row>
    <row r="2116" spans="1:9" s="82" customFormat="1" ht="26.5" customHeight="1">
      <c r="A2116" s="89">
        <v>2109</v>
      </c>
      <c r="B2116" s="87" t="s">
        <v>7197</v>
      </c>
      <c r="C2116" s="88">
        <v>1870800317</v>
      </c>
      <c r="D2116" s="87" t="s">
        <v>7197</v>
      </c>
      <c r="E2116" s="86" t="s">
        <v>7196</v>
      </c>
      <c r="F2116" s="85" t="s">
        <v>7195</v>
      </c>
      <c r="G2116" s="84"/>
      <c r="H2116" s="84"/>
      <c r="I2116" s="83"/>
    </row>
    <row r="2117" spans="1:9" s="82" customFormat="1" ht="26.5" customHeight="1">
      <c r="A2117" s="89">
        <v>2110</v>
      </c>
      <c r="B2117" s="87" t="s">
        <v>7194</v>
      </c>
      <c r="C2117" s="88">
        <v>1900300348</v>
      </c>
      <c r="D2117" s="87" t="s">
        <v>7194</v>
      </c>
      <c r="E2117" s="86" t="s">
        <v>7193</v>
      </c>
      <c r="F2117" s="85" t="s">
        <v>7192</v>
      </c>
      <c r="G2117" s="84"/>
      <c r="H2117" s="84"/>
      <c r="I2117" s="83"/>
    </row>
    <row r="2118" spans="1:9" s="82" customFormat="1" ht="26.5" customHeight="1">
      <c r="A2118" s="89">
        <v>2111</v>
      </c>
      <c r="B2118" s="87" t="s">
        <v>7190</v>
      </c>
      <c r="C2118" s="88" t="s">
        <v>7191</v>
      </c>
      <c r="D2118" s="87" t="s">
        <v>7190</v>
      </c>
      <c r="E2118" s="86" t="s">
        <v>7189</v>
      </c>
      <c r="F2118" s="85" t="s">
        <v>7188</v>
      </c>
      <c r="G2118" s="84"/>
      <c r="H2118" s="84"/>
      <c r="I2118" s="83"/>
    </row>
    <row r="2119" spans="1:9" s="82" customFormat="1" ht="26.5" customHeight="1">
      <c r="A2119" s="89">
        <v>2112</v>
      </c>
      <c r="B2119" s="87" t="s">
        <v>7187</v>
      </c>
      <c r="C2119" s="88">
        <v>1921400198</v>
      </c>
      <c r="D2119" s="87" t="s">
        <v>7187</v>
      </c>
      <c r="E2119" s="86" t="s">
        <v>7186</v>
      </c>
      <c r="F2119" s="85" t="s">
        <v>7185</v>
      </c>
      <c r="G2119" s="84"/>
      <c r="H2119" s="84"/>
      <c r="I2119" s="83"/>
    </row>
    <row r="2120" spans="1:9" s="82" customFormat="1" ht="26.5" customHeight="1">
      <c r="A2120" s="89">
        <v>2113</v>
      </c>
      <c r="B2120" s="87" t="s">
        <v>7184</v>
      </c>
      <c r="C2120" s="88">
        <v>2840300241</v>
      </c>
      <c r="D2120" s="87" t="s">
        <v>7184</v>
      </c>
      <c r="E2120" s="86" t="s">
        <v>7183</v>
      </c>
      <c r="F2120" s="85" t="s">
        <v>7182</v>
      </c>
      <c r="G2120" s="84"/>
      <c r="H2120" s="84"/>
      <c r="I2120" s="83"/>
    </row>
    <row r="2121" spans="1:9" s="82" customFormat="1" ht="26.5" customHeight="1">
      <c r="A2121" s="89">
        <v>2114</v>
      </c>
      <c r="B2121" s="87" t="s">
        <v>7181</v>
      </c>
      <c r="C2121" s="88">
        <v>1670300235</v>
      </c>
      <c r="D2121" s="87" t="s">
        <v>7181</v>
      </c>
      <c r="E2121" s="86" t="s">
        <v>7180</v>
      </c>
      <c r="F2121" s="85" t="s">
        <v>7179</v>
      </c>
      <c r="G2121" s="84"/>
      <c r="H2121" s="84"/>
      <c r="I2121" s="83"/>
    </row>
    <row r="2122" spans="1:9" s="82" customFormat="1" ht="26.5" customHeight="1">
      <c r="A2122" s="89">
        <v>2115</v>
      </c>
      <c r="B2122" s="87" t="s">
        <v>7177</v>
      </c>
      <c r="C2122" s="88" t="s">
        <v>7178</v>
      </c>
      <c r="D2122" s="87" t="s">
        <v>7177</v>
      </c>
      <c r="E2122" s="86" t="s">
        <v>7176</v>
      </c>
      <c r="F2122" s="85" t="s">
        <v>7175</v>
      </c>
      <c r="G2122" s="84"/>
      <c r="H2122" s="84"/>
      <c r="I2122" s="83"/>
    </row>
    <row r="2123" spans="1:9" s="82" customFormat="1" ht="26.5" customHeight="1">
      <c r="A2123" s="89">
        <v>2116</v>
      </c>
      <c r="B2123" s="87" t="s">
        <v>5495</v>
      </c>
      <c r="C2123" s="88" t="s">
        <v>7174</v>
      </c>
      <c r="D2123" s="87" t="s">
        <v>5495</v>
      </c>
      <c r="E2123" s="86" t="s">
        <v>5494</v>
      </c>
      <c r="F2123" s="85" t="s">
        <v>7173</v>
      </c>
      <c r="G2123" s="84"/>
      <c r="H2123" s="84"/>
      <c r="I2123" s="83"/>
    </row>
    <row r="2124" spans="1:9" s="82" customFormat="1" ht="26.5" customHeight="1">
      <c r="A2124" s="89">
        <v>2117</v>
      </c>
      <c r="B2124" s="87" t="s">
        <v>7171</v>
      </c>
      <c r="C2124" s="88" t="s">
        <v>7172</v>
      </c>
      <c r="D2124" s="87" t="s">
        <v>7171</v>
      </c>
      <c r="E2124" s="86" t="s">
        <v>7170</v>
      </c>
      <c r="F2124" s="85" t="s">
        <v>7169</v>
      </c>
      <c r="G2124" s="84"/>
      <c r="H2124" s="84"/>
      <c r="I2124" s="83"/>
    </row>
    <row r="2125" spans="1:9" s="82" customFormat="1" ht="26.5" customHeight="1">
      <c r="A2125" s="89">
        <v>2118</v>
      </c>
      <c r="B2125" s="87" t="s">
        <v>7167</v>
      </c>
      <c r="C2125" s="88" t="s">
        <v>7168</v>
      </c>
      <c r="D2125" s="87" t="s">
        <v>7167</v>
      </c>
      <c r="E2125" s="86" t="s">
        <v>7166</v>
      </c>
      <c r="F2125" s="85" t="s">
        <v>7165</v>
      </c>
      <c r="G2125" s="84"/>
      <c r="H2125" s="84"/>
      <c r="I2125" s="83"/>
    </row>
    <row r="2126" spans="1:9" s="82" customFormat="1" ht="26.5" customHeight="1">
      <c r="A2126" s="89">
        <v>2119</v>
      </c>
      <c r="B2126" s="87" t="s">
        <v>7163</v>
      </c>
      <c r="C2126" s="88" t="s">
        <v>7164</v>
      </c>
      <c r="D2126" s="87" t="s">
        <v>7163</v>
      </c>
      <c r="E2126" s="86" t="s">
        <v>7162</v>
      </c>
      <c r="F2126" s="85" t="s">
        <v>7161</v>
      </c>
      <c r="G2126" s="84"/>
      <c r="H2126" s="84"/>
      <c r="I2126" s="83"/>
    </row>
    <row r="2127" spans="1:9" s="82" customFormat="1" ht="26.5" customHeight="1">
      <c r="A2127" s="89">
        <v>2120</v>
      </c>
      <c r="B2127" s="87" t="s">
        <v>7159</v>
      </c>
      <c r="C2127" s="88" t="s">
        <v>7160</v>
      </c>
      <c r="D2127" s="87" t="s">
        <v>7159</v>
      </c>
      <c r="E2127" s="86" t="s">
        <v>7158</v>
      </c>
      <c r="F2127" s="85" t="s">
        <v>7157</v>
      </c>
      <c r="G2127" s="84"/>
      <c r="H2127" s="84"/>
      <c r="I2127" s="83"/>
    </row>
    <row r="2128" spans="1:9" s="82" customFormat="1" ht="26.5" customHeight="1">
      <c r="A2128" s="89">
        <v>2121</v>
      </c>
      <c r="B2128" s="87" t="s">
        <v>7155</v>
      </c>
      <c r="C2128" s="88" t="s">
        <v>7156</v>
      </c>
      <c r="D2128" s="87" t="s">
        <v>7155</v>
      </c>
      <c r="E2128" s="86" t="s">
        <v>7154</v>
      </c>
      <c r="F2128" s="85" t="s">
        <v>7153</v>
      </c>
      <c r="G2128" s="84"/>
      <c r="H2128" s="84"/>
      <c r="I2128" s="83"/>
    </row>
    <row r="2129" spans="1:9" s="82" customFormat="1" ht="26.5" customHeight="1">
      <c r="A2129" s="89">
        <v>2122</v>
      </c>
      <c r="B2129" s="87" t="s">
        <v>7151</v>
      </c>
      <c r="C2129" s="88" t="s">
        <v>7152</v>
      </c>
      <c r="D2129" s="87" t="s">
        <v>7151</v>
      </c>
      <c r="E2129" s="86" t="s">
        <v>7150</v>
      </c>
      <c r="F2129" s="85" t="s">
        <v>7149</v>
      </c>
      <c r="G2129" s="84"/>
      <c r="H2129" s="84"/>
      <c r="I2129" s="83"/>
    </row>
    <row r="2130" spans="1:9" s="82" customFormat="1" ht="26.5" customHeight="1">
      <c r="A2130" s="89">
        <v>2123</v>
      </c>
      <c r="B2130" s="87" t="s">
        <v>7147</v>
      </c>
      <c r="C2130" s="88" t="s">
        <v>7148</v>
      </c>
      <c r="D2130" s="87" t="s">
        <v>7147</v>
      </c>
      <c r="E2130" s="86" t="s">
        <v>7146</v>
      </c>
      <c r="F2130" s="85" t="s">
        <v>7145</v>
      </c>
      <c r="G2130" s="84"/>
      <c r="H2130" s="84"/>
      <c r="I2130" s="83"/>
    </row>
    <row r="2131" spans="1:9" s="82" customFormat="1" ht="26.5" customHeight="1">
      <c r="A2131" s="89">
        <v>2124</v>
      </c>
      <c r="B2131" s="87" t="s">
        <v>7143</v>
      </c>
      <c r="C2131" s="88" t="s">
        <v>7144</v>
      </c>
      <c r="D2131" s="87" t="s">
        <v>7143</v>
      </c>
      <c r="E2131" s="86" t="s">
        <v>7142</v>
      </c>
      <c r="F2131" s="85" t="s">
        <v>7141</v>
      </c>
      <c r="G2131" s="84"/>
      <c r="H2131" s="84"/>
      <c r="I2131" s="83"/>
    </row>
    <row r="2132" spans="1:9" s="82" customFormat="1" ht="26.5" customHeight="1">
      <c r="A2132" s="89">
        <v>2125</v>
      </c>
      <c r="B2132" s="87" t="s">
        <v>7139</v>
      </c>
      <c r="C2132" s="88" t="s">
        <v>7140</v>
      </c>
      <c r="D2132" s="87" t="s">
        <v>7139</v>
      </c>
      <c r="E2132" s="86" t="s">
        <v>7138</v>
      </c>
      <c r="F2132" s="85" t="s">
        <v>7137</v>
      </c>
      <c r="G2132" s="84"/>
      <c r="H2132" s="84"/>
      <c r="I2132" s="83"/>
    </row>
    <row r="2133" spans="1:9" s="82" customFormat="1" ht="26.5" customHeight="1">
      <c r="A2133" s="89">
        <v>2126</v>
      </c>
      <c r="B2133" s="87" t="s">
        <v>7136</v>
      </c>
      <c r="C2133" s="88">
        <v>2841200151</v>
      </c>
      <c r="D2133" s="87" t="s">
        <v>7136</v>
      </c>
      <c r="E2133" s="86" t="s">
        <v>7135</v>
      </c>
      <c r="F2133" s="85" t="s">
        <v>7134</v>
      </c>
      <c r="G2133" s="84"/>
      <c r="H2133" s="84"/>
      <c r="I2133" s="83"/>
    </row>
    <row r="2134" spans="1:9" s="82" customFormat="1" ht="26.5" customHeight="1">
      <c r="A2134" s="89">
        <v>2127</v>
      </c>
      <c r="B2134" s="87" t="s">
        <v>7132</v>
      </c>
      <c r="C2134" s="88" t="s">
        <v>7133</v>
      </c>
      <c r="D2134" s="87" t="s">
        <v>7132</v>
      </c>
      <c r="E2134" s="86" t="s">
        <v>7131</v>
      </c>
      <c r="F2134" s="85" t="s">
        <v>7130</v>
      </c>
      <c r="G2134" s="84"/>
      <c r="H2134" s="84"/>
      <c r="I2134" s="83"/>
    </row>
    <row r="2135" spans="1:9" s="82" customFormat="1" ht="26.5" customHeight="1">
      <c r="A2135" s="89">
        <v>2128</v>
      </c>
      <c r="B2135" s="87" t="s">
        <v>7128</v>
      </c>
      <c r="C2135" s="88" t="s">
        <v>7129</v>
      </c>
      <c r="D2135" s="87" t="s">
        <v>7128</v>
      </c>
      <c r="E2135" s="86" t="s">
        <v>7127</v>
      </c>
      <c r="F2135" s="85" t="s">
        <v>7126</v>
      </c>
      <c r="G2135" s="84"/>
      <c r="H2135" s="84"/>
      <c r="I2135" s="83"/>
    </row>
    <row r="2136" spans="1:9" s="82" customFormat="1" ht="26.5" customHeight="1">
      <c r="A2136" s="89">
        <v>2129</v>
      </c>
      <c r="B2136" s="87" t="s">
        <v>7124</v>
      </c>
      <c r="C2136" s="88" t="s">
        <v>7125</v>
      </c>
      <c r="D2136" s="87" t="s">
        <v>7124</v>
      </c>
      <c r="E2136" s="86" t="s">
        <v>7123</v>
      </c>
      <c r="F2136" s="85" t="s">
        <v>7122</v>
      </c>
      <c r="G2136" s="84"/>
      <c r="H2136" s="84"/>
      <c r="I2136" s="83"/>
    </row>
    <row r="2137" spans="1:9" s="82" customFormat="1" ht="26.5" customHeight="1">
      <c r="A2137" s="89">
        <v>2130</v>
      </c>
      <c r="B2137" s="87" t="s">
        <v>7121</v>
      </c>
      <c r="C2137" s="88">
        <v>1872100427</v>
      </c>
      <c r="D2137" s="87" t="s">
        <v>7121</v>
      </c>
      <c r="E2137" s="86" t="s">
        <v>7120</v>
      </c>
      <c r="F2137" s="85" t="s">
        <v>7119</v>
      </c>
      <c r="G2137" s="84"/>
      <c r="H2137" s="84"/>
      <c r="I2137" s="83"/>
    </row>
    <row r="2138" spans="1:9" s="82" customFormat="1" ht="26.5" customHeight="1">
      <c r="A2138" s="89">
        <v>2131</v>
      </c>
      <c r="B2138" s="87" t="s">
        <v>7118</v>
      </c>
      <c r="C2138" s="88">
        <v>2871400159</v>
      </c>
      <c r="D2138" s="87" t="s">
        <v>7118</v>
      </c>
      <c r="E2138" s="86" t="s">
        <v>7117</v>
      </c>
      <c r="F2138" s="85" t="s">
        <v>7116</v>
      </c>
      <c r="G2138" s="84"/>
      <c r="H2138" s="84"/>
      <c r="I2138" s="83"/>
    </row>
    <row r="2139" spans="1:9" s="82" customFormat="1" ht="26.5" customHeight="1">
      <c r="A2139" s="89">
        <v>2132</v>
      </c>
      <c r="B2139" s="87" t="s">
        <v>7115</v>
      </c>
      <c r="C2139" s="88">
        <v>1860300388</v>
      </c>
      <c r="D2139" s="87" t="s">
        <v>7115</v>
      </c>
      <c r="E2139" s="86" t="s">
        <v>7114</v>
      </c>
      <c r="F2139" s="85" t="s">
        <v>7113</v>
      </c>
      <c r="G2139" s="84"/>
      <c r="H2139" s="84"/>
      <c r="I2139" s="83"/>
    </row>
    <row r="2140" spans="1:9" s="82" customFormat="1" ht="26.5" customHeight="1">
      <c r="A2140" s="89">
        <v>2133</v>
      </c>
      <c r="B2140" s="87" t="s">
        <v>7112</v>
      </c>
      <c r="C2140" s="88">
        <v>2870800318</v>
      </c>
      <c r="D2140" s="87" t="s">
        <v>7112</v>
      </c>
      <c r="E2140" s="86" t="s">
        <v>7111</v>
      </c>
      <c r="F2140" s="85" t="s">
        <v>7110</v>
      </c>
      <c r="G2140" s="84"/>
      <c r="H2140" s="84"/>
      <c r="I2140" s="83"/>
    </row>
    <row r="2141" spans="1:9" s="82" customFormat="1" ht="26.5" customHeight="1">
      <c r="A2141" s="89">
        <v>2134</v>
      </c>
      <c r="B2141" s="87" t="s">
        <v>7109</v>
      </c>
      <c r="C2141" s="88">
        <v>1880500182</v>
      </c>
      <c r="D2141" s="87" t="s">
        <v>7109</v>
      </c>
      <c r="E2141" s="86" t="s">
        <v>7108</v>
      </c>
      <c r="F2141" s="85" t="s">
        <v>7107</v>
      </c>
      <c r="G2141" s="84"/>
      <c r="H2141" s="84"/>
      <c r="I2141" s="83"/>
    </row>
    <row r="2142" spans="1:9" s="82" customFormat="1" ht="26.5" customHeight="1">
      <c r="A2142" s="89">
        <v>2135</v>
      </c>
      <c r="B2142" s="87" t="s">
        <v>7106</v>
      </c>
      <c r="C2142" s="88">
        <v>1900800210</v>
      </c>
      <c r="D2142" s="87" t="s">
        <v>7106</v>
      </c>
      <c r="E2142" s="86" t="s">
        <v>7105</v>
      </c>
      <c r="F2142" s="85" t="s">
        <v>7104</v>
      </c>
      <c r="G2142" s="84"/>
      <c r="H2142" s="84"/>
      <c r="I2142" s="83"/>
    </row>
    <row r="2143" spans="1:9" s="82" customFormat="1" ht="26.5" customHeight="1">
      <c r="A2143" s="89">
        <v>2136</v>
      </c>
      <c r="B2143" s="87" t="s">
        <v>7103</v>
      </c>
      <c r="C2143" s="88">
        <v>1881200330</v>
      </c>
      <c r="D2143" s="87" t="s">
        <v>7103</v>
      </c>
      <c r="E2143" s="86" t="s">
        <v>7102</v>
      </c>
      <c r="F2143" s="85" t="s">
        <v>7101</v>
      </c>
      <c r="G2143" s="84"/>
      <c r="H2143" s="84"/>
      <c r="I2143" s="83"/>
    </row>
    <row r="2144" spans="1:9" s="82" customFormat="1" ht="26.5" customHeight="1">
      <c r="A2144" s="89">
        <v>2137</v>
      </c>
      <c r="B2144" s="87" t="s">
        <v>7100</v>
      </c>
      <c r="C2144" s="88">
        <v>2881200258</v>
      </c>
      <c r="D2144" s="87" t="s">
        <v>7100</v>
      </c>
      <c r="E2144" s="86" t="s">
        <v>7099</v>
      </c>
      <c r="F2144" s="85" t="s">
        <v>7098</v>
      </c>
      <c r="G2144" s="84"/>
      <c r="H2144" s="84"/>
      <c r="I2144" s="83"/>
    </row>
    <row r="2145" spans="1:9" s="82" customFormat="1" ht="26.5" customHeight="1">
      <c r="A2145" s="89">
        <v>2138</v>
      </c>
      <c r="B2145" s="87" t="s">
        <v>7096</v>
      </c>
      <c r="C2145" s="88" t="s">
        <v>7097</v>
      </c>
      <c r="D2145" s="87" t="s">
        <v>7096</v>
      </c>
      <c r="E2145" s="86" t="s">
        <v>7095</v>
      </c>
      <c r="F2145" s="85" t="s">
        <v>7094</v>
      </c>
      <c r="G2145" s="84"/>
      <c r="H2145" s="84"/>
      <c r="I2145" s="83"/>
    </row>
    <row r="2146" spans="1:9" s="82" customFormat="1" ht="26.5" customHeight="1">
      <c r="A2146" s="89">
        <v>2139</v>
      </c>
      <c r="B2146" s="87" t="s">
        <v>7092</v>
      </c>
      <c r="C2146" s="88" t="s">
        <v>7093</v>
      </c>
      <c r="D2146" s="87" t="s">
        <v>7092</v>
      </c>
      <c r="E2146" s="86" t="s">
        <v>7091</v>
      </c>
      <c r="F2146" s="85" t="s">
        <v>7090</v>
      </c>
      <c r="G2146" s="84"/>
      <c r="H2146" s="84"/>
      <c r="I2146" s="83"/>
    </row>
    <row r="2147" spans="1:9" s="82" customFormat="1" ht="26.5" customHeight="1">
      <c r="A2147" s="89">
        <v>2140</v>
      </c>
      <c r="B2147" s="87" t="s">
        <v>7089</v>
      </c>
      <c r="C2147" s="88">
        <v>1871200247</v>
      </c>
      <c r="D2147" s="87" t="s">
        <v>7089</v>
      </c>
      <c r="E2147" s="86" t="s">
        <v>7088</v>
      </c>
      <c r="F2147" s="85" t="s">
        <v>7087</v>
      </c>
      <c r="G2147" s="84"/>
      <c r="H2147" s="84"/>
      <c r="I2147" s="83"/>
    </row>
    <row r="2148" spans="1:9" s="82" customFormat="1" ht="26.5" customHeight="1">
      <c r="A2148" s="89">
        <v>2141</v>
      </c>
      <c r="B2148" s="87" t="s">
        <v>7085</v>
      </c>
      <c r="C2148" s="88" t="s">
        <v>7086</v>
      </c>
      <c r="D2148" s="87" t="s">
        <v>7085</v>
      </c>
      <c r="E2148" s="86" t="s">
        <v>7084</v>
      </c>
      <c r="F2148" s="85" t="s">
        <v>7083</v>
      </c>
      <c r="G2148" s="84"/>
      <c r="H2148" s="84"/>
      <c r="I2148" s="83"/>
    </row>
    <row r="2149" spans="1:9" s="82" customFormat="1" ht="26.5" customHeight="1">
      <c r="A2149" s="89">
        <v>2142</v>
      </c>
      <c r="B2149" s="87" t="s">
        <v>7081</v>
      </c>
      <c r="C2149" s="88" t="s">
        <v>7082</v>
      </c>
      <c r="D2149" s="87" t="s">
        <v>7081</v>
      </c>
      <c r="E2149" s="86" t="s">
        <v>7080</v>
      </c>
      <c r="F2149" s="85" t="s">
        <v>7079</v>
      </c>
      <c r="G2149" s="84"/>
      <c r="H2149" s="84"/>
      <c r="I2149" s="83"/>
    </row>
    <row r="2150" spans="1:9" s="82" customFormat="1" ht="26.5" customHeight="1">
      <c r="A2150" s="89">
        <v>2143</v>
      </c>
      <c r="B2150" s="87" t="s">
        <v>7077</v>
      </c>
      <c r="C2150" s="88" t="s">
        <v>7078</v>
      </c>
      <c r="D2150" s="87" t="s">
        <v>7077</v>
      </c>
      <c r="E2150" s="86" t="s">
        <v>7076</v>
      </c>
      <c r="F2150" s="85" t="s">
        <v>7075</v>
      </c>
      <c r="G2150" s="84"/>
      <c r="H2150" s="84"/>
      <c r="I2150" s="83"/>
    </row>
    <row r="2151" spans="1:9" s="82" customFormat="1" ht="26.5" customHeight="1">
      <c r="A2151" s="89">
        <v>2144</v>
      </c>
      <c r="B2151" s="87" t="s">
        <v>7073</v>
      </c>
      <c r="C2151" s="88" t="s">
        <v>7074</v>
      </c>
      <c r="D2151" s="87" t="s">
        <v>7073</v>
      </c>
      <c r="E2151" s="86" t="s">
        <v>7072</v>
      </c>
      <c r="F2151" s="85" t="s">
        <v>7071</v>
      </c>
      <c r="G2151" s="84"/>
      <c r="H2151" s="84"/>
      <c r="I2151" s="83"/>
    </row>
    <row r="2152" spans="1:9" s="82" customFormat="1" ht="26.5" customHeight="1">
      <c r="A2152" s="89">
        <v>2145</v>
      </c>
      <c r="B2152" s="87" t="s">
        <v>7069</v>
      </c>
      <c r="C2152" s="88" t="s">
        <v>7070</v>
      </c>
      <c r="D2152" s="87" t="s">
        <v>7069</v>
      </c>
      <c r="E2152" s="86" t="s">
        <v>7068</v>
      </c>
      <c r="F2152" s="85" t="s">
        <v>7067</v>
      </c>
      <c r="G2152" s="84"/>
      <c r="H2152" s="84"/>
      <c r="I2152" s="83"/>
    </row>
    <row r="2153" spans="1:9" s="82" customFormat="1" ht="26.5" customHeight="1">
      <c r="A2153" s="89">
        <v>2146</v>
      </c>
      <c r="B2153" s="87" t="s">
        <v>7066</v>
      </c>
      <c r="C2153" s="88">
        <v>1901200097</v>
      </c>
      <c r="D2153" s="87" t="s">
        <v>7066</v>
      </c>
      <c r="E2153" s="86" t="s">
        <v>7065</v>
      </c>
      <c r="F2153" s="85" t="s">
        <v>7064</v>
      </c>
      <c r="G2153" s="84"/>
      <c r="H2153" s="84"/>
      <c r="I2153" s="83"/>
    </row>
    <row r="2154" spans="1:9" s="82" customFormat="1" ht="26.5" customHeight="1">
      <c r="A2154" s="89">
        <v>2147</v>
      </c>
      <c r="B2154" s="87" t="s">
        <v>7062</v>
      </c>
      <c r="C2154" s="88" t="s">
        <v>7063</v>
      </c>
      <c r="D2154" s="87" t="s">
        <v>7062</v>
      </c>
      <c r="E2154" s="86" t="s">
        <v>7061</v>
      </c>
      <c r="F2154" s="85" t="s">
        <v>7060</v>
      </c>
      <c r="G2154" s="84"/>
      <c r="H2154" s="84"/>
      <c r="I2154" s="83"/>
    </row>
    <row r="2155" spans="1:9" s="82" customFormat="1" ht="26.5" customHeight="1">
      <c r="A2155" s="89">
        <v>2148</v>
      </c>
      <c r="B2155" s="87" t="s">
        <v>4763</v>
      </c>
      <c r="C2155" s="88">
        <v>1880800288</v>
      </c>
      <c r="D2155" s="87" t="s">
        <v>4763</v>
      </c>
      <c r="E2155" s="86" t="s">
        <v>4762</v>
      </c>
      <c r="F2155" s="85" t="s">
        <v>7059</v>
      </c>
      <c r="G2155" s="84"/>
      <c r="H2155" s="84"/>
      <c r="I2155" s="83"/>
    </row>
    <row r="2156" spans="1:9" s="82" customFormat="1" ht="26.5" customHeight="1">
      <c r="A2156" s="89">
        <v>2149</v>
      </c>
      <c r="B2156" s="87" t="s">
        <v>7058</v>
      </c>
      <c r="C2156" s="88">
        <v>1841200536</v>
      </c>
      <c r="D2156" s="87" t="s">
        <v>7058</v>
      </c>
      <c r="E2156" s="86" t="s">
        <v>7057</v>
      </c>
      <c r="F2156" s="85" t="s">
        <v>7056</v>
      </c>
      <c r="G2156" s="84"/>
      <c r="H2156" s="84"/>
      <c r="I2156" s="83"/>
    </row>
    <row r="2157" spans="1:9" s="82" customFormat="1" ht="26.5" customHeight="1">
      <c r="A2157" s="89">
        <v>2150</v>
      </c>
      <c r="B2157" s="87" t="s">
        <v>7055</v>
      </c>
      <c r="C2157" s="88">
        <v>1881200279</v>
      </c>
      <c r="D2157" s="87" t="s">
        <v>7055</v>
      </c>
      <c r="E2157" s="86" t="s">
        <v>7054</v>
      </c>
      <c r="F2157" s="85" t="s">
        <v>7053</v>
      </c>
      <c r="G2157" s="84"/>
      <c r="H2157" s="84"/>
      <c r="I2157" s="83"/>
    </row>
    <row r="2158" spans="1:9" s="82" customFormat="1" ht="26.5" customHeight="1">
      <c r="A2158" s="89">
        <v>2151</v>
      </c>
      <c r="B2158" s="87" t="s">
        <v>7052</v>
      </c>
      <c r="C2158" s="88">
        <v>1880800403</v>
      </c>
      <c r="D2158" s="87" t="s">
        <v>7052</v>
      </c>
      <c r="E2158" s="86" t="s">
        <v>7051</v>
      </c>
      <c r="F2158" s="85" t="s">
        <v>7050</v>
      </c>
      <c r="G2158" s="84"/>
      <c r="H2158" s="84"/>
      <c r="I2158" s="83"/>
    </row>
    <row r="2159" spans="1:9" s="82" customFormat="1" ht="26.5" customHeight="1">
      <c r="A2159" s="89">
        <v>2152</v>
      </c>
      <c r="B2159" s="87" t="s">
        <v>7049</v>
      </c>
      <c r="C2159" s="88">
        <v>1941200107</v>
      </c>
      <c r="D2159" s="87" t="s">
        <v>7049</v>
      </c>
      <c r="E2159" s="86" t="s">
        <v>7048</v>
      </c>
      <c r="F2159" s="85" t="s">
        <v>7047</v>
      </c>
      <c r="G2159" s="84"/>
      <c r="H2159" s="84"/>
      <c r="I2159" s="83"/>
    </row>
    <row r="2160" spans="1:9" s="82" customFormat="1" ht="26.5" customHeight="1">
      <c r="A2160" s="89">
        <v>2153</v>
      </c>
      <c r="B2160" s="87" t="s">
        <v>7046</v>
      </c>
      <c r="C2160" s="88">
        <v>1691200590</v>
      </c>
      <c r="D2160" s="87" t="s">
        <v>7046</v>
      </c>
      <c r="E2160" s="86" t="s">
        <v>7045</v>
      </c>
      <c r="F2160" s="85" t="s">
        <v>7044</v>
      </c>
      <c r="G2160" s="84"/>
      <c r="H2160" s="84"/>
      <c r="I2160" s="83"/>
    </row>
    <row r="2161" spans="1:9" s="82" customFormat="1" ht="26.5" customHeight="1">
      <c r="A2161" s="89">
        <v>2154</v>
      </c>
      <c r="B2161" s="87" t="s">
        <v>7043</v>
      </c>
      <c r="C2161" s="88">
        <v>1911200174</v>
      </c>
      <c r="D2161" s="87" t="s">
        <v>7043</v>
      </c>
      <c r="E2161" s="86" t="s">
        <v>7042</v>
      </c>
      <c r="F2161" s="85" t="s">
        <v>7041</v>
      </c>
      <c r="G2161" s="84"/>
      <c r="H2161" s="84"/>
      <c r="I2161" s="83"/>
    </row>
    <row r="2162" spans="1:9" s="82" customFormat="1" ht="26.5" customHeight="1">
      <c r="A2162" s="89">
        <v>2155</v>
      </c>
      <c r="B2162" s="87" t="s">
        <v>7040</v>
      </c>
      <c r="C2162" s="88">
        <v>1721400711</v>
      </c>
      <c r="D2162" s="87" t="s">
        <v>7040</v>
      </c>
      <c r="E2162" s="86" t="s">
        <v>7039</v>
      </c>
      <c r="F2162" s="85" t="s">
        <v>7038</v>
      </c>
      <c r="G2162" s="84"/>
      <c r="H2162" s="84"/>
      <c r="I2162" s="83"/>
    </row>
    <row r="2163" spans="1:9" s="82" customFormat="1" ht="26.5" customHeight="1">
      <c r="A2163" s="89">
        <v>2156</v>
      </c>
      <c r="B2163" s="87" t="s">
        <v>7036</v>
      </c>
      <c r="C2163" s="88" t="s">
        <v>7037</v>
      </c>
      <c r="D2163" s="87" t="s">
        <v>7036</v>
      </c>
      <c r="E2163" s="86" t="s">
        <v>7035</v>
      </c>
      <c r="F2163" s="85" t="s">
        <v>7034</v>
      </c>
      <c r="G2163" s="84"/>
      <c r="H2163" s="84"/>
      <c r="I2163" s="83"/>
    </row>
    <row r="2164" spans="1:9" s="82" customFormat="1" ht="26.5" customHeight="1">
      <c r="A2164" s="89">
        <v>2157</v>
      </c>
      <c r="B2164" s="87" t="s">
        <v>7032</v>
      </c>
      <c r="C2164" s="88" t="s">
        <v>7033</v>
      </c>
      <c r="D2164" s="87" t="s">
        <v>7032</v>
      </c>
      <c r="E2164" s="86" t="s">
        <v>7031</v>
      </c>
      <c r="F2164" s="85" t="s">
        <v>7030</v>
      </c>
      <c r="G2164" s="84"/>
      <c r="H2164" s="84"/>
      <c r="I2164" s="83"/>
    </row>
    <row r="2165" spans="1:9" s="82" customFormat="1" ht="26.5" customHeight="1">
      <c r="A2165" s="89">
        <v>2158</v>
      </c>
      <c r="B2165" s="87" t="s">
        <v>7029</v>
      </c>
      <c r="C2165" s="88">
        <v>1802100546</v>
      </c>
      <c r="D2165" s="87" t="s">
        <v>7029</v>
      </c>
      <c r="E2165" s="86" t="s">
        <v>7028</v>
      </c>
      <c r="F2165" s="85" t="s">
        <v>7027</v>
      </c>
      <c r="G2165" s="84"/>
      <c r="H2165" s="84"/>
      <c r="I2165" s="83"/>
    </row>
    <row r="2166" spans="1:9" s="82" customFormat="1" ht="26.5" customHeight="1">
      <c r="A2166" s="89">
        <v>2159</v>
      </c>
      <c r="B2166" s="87" t="s">
        <v>7025</v>
      </c>
      <c r="C2166" s="88" t="s">
        <v>7026</v>
      </c>
      <c r="D2166" s="87" t="s">
        <v>7025</v>
      </c>
      <c r="E2166" s="86" t="s">
        <v>7024</v>
      </c>
      <c r="F2166" s="85" t="s">
        <v>7023</v>
      </c>
      <c r="G2166" s="84"/>
      <c r="H2166" s="84"/>
      <c r="I2166" s="83"/>
    </row>
    <row r="2167" spans="1:9" s="82" customFormat="1" ht="26.5" customHeight="1">
      <c r="A2167" s="89">
        <v>2160</v>
      </c>
      <c r="B2167" s="87" t="s">
        <v>7021</v>
      </c>
      <c r="C2167" s="88" t="s">
        <v>7022</v>
      </c>
      <c r="D2167" s="87" t="s">
        <v>7021</v>
      </c>
      <c r="E2167" s="86" t="s">
        <v>7020</v>
      </c>
      <c r="F2167" s="85" t="s">
        <v>7019</v>
      </c>
      <c r="G2167" s="84"/>
      <c r="H2167" s="84"/>
      <c r="I2167" s="83"/>
    </row>
    <row r="2168" spans="1:9" s="82" customFormat="1" ht="26.5" customHeight="1">
      <c r="A2168" s="89">
        <v>2161</v>
      </c>
      <c r="B2168" s="87" t="s">
        <v>7017</v>
      </c>
      <c r="C2168" s="88" t="s">
        <v>7018</v>
      </c>
      <c r="D2168" s="87" t="s">
        <v>7017</v>
      </c>
      <c r="E2168" s="86" t="s">
        <v>7016</v>
      </c>
      <c r="F2168" s="85" t="s">
        <v>7015</v>
      </c>
      <c r="G2168" s="84"/>
      <c r="H2168" s="84"/>
      <c r="I2168" s="83"/>
    </row>
    <row r="2169" spans="1:9" s="82" customFormat="1" ht="26.5" customHeight="1">
      <c r="A2169" s="89">
        <v>2162</v>
      </c>
      <c r="B2169" s="87" t="s">
        <v>7014</v>
      </c>
      <c r="C2169" s="88">
        <v>1900800207</v>
      </c>
      <c r="D2169" s="87" t="s">
        <v>7014</v>
      </c>
      <c r="E2169" s="86" t="s">
        <v>7013</v>
      </c>
      <c r="F2169" s="85" t="s">
        <v>7012</v>
      </c>
      <c r="G2169" s="84"/>
      <c r="H2169" s="84"/>
      <c r="I2169" s="83"/>
    </row>
    <row r="2170" spans="1:9" s="82" customFormat="1" ht="26.5" customHeight="1">
      <c r="A2170" s="89">
        <v>2163</v>
      </c>
      <c r="B2170" s="87" t="s">
        <v>7011</v>
      </c>
      <c r="C2170" s="88">
        <v>1850800398</v>
      </c>
      <c r="D2170" s="87" t="s">
        <v>7011</v>
      </c>
      <c r="E2170" s="86" t="s">
        <v>7010</v>
      </c>
      <c r="F2170" s="85" t="s">
        <v>7009</v>
      </c>
      <c r="G2170" s="84"/>
      <c r="H2170" s="84"/>
      <c r="I2170" s="83"/>
    </row>
    <row r="2171" spans="1:9" s="82" customFormat="1" ht="26.5" customHeight="1">
      <c r="A2171" s="89">
        <v>2164</v>
      </c>
      <c r="B2171" s="87" t="s">
        <v>7008</v>
      </c>
      <c r="C2171" s="88">
        <v>1901400238</v>
      </c>
      <c r="D2171" s="87" t="s">
        <v>7008</v>
      </c>
      <c r="E2171" s="86" t="s">
        <v>7007</v>
      </c>
      <c r="F2171" s="85" t="s">
        <v>7006</v>
      </c>
      <c r="G2171" s="84"/>
      <c r="H2171" s="84"/>
      <c r="I2171" s="83"/>
    </row>
    <row r="2172" spans="1:9" s="82" customFormat="1" ht="26.5" customHeight="1">
      <c r="A2172" s="89">
        <v>2165</v>
      </c>
      <c r="B2172" s="87" t="s">
        <v>7005</v>
      </c>
      <c r="C2172" s="88">
        <v>1901400318</v>
      </c>
      <c r="D2172" s="87" t="s">
        <v>7005</v>
      </c>
      <c r="E2172" s="86" t="s">
        <v>7004</v>
      </c>
      <c r="F2172" s="85" t="s">
        <v>7003</v>
      </c>
      <c r="G2172" s="84"/>
      <c r="H2172" s="84"/>
      <c r="I2172" s="83"/>
    </row>
    <row r="2173" spans="1:9" s="82" customFormat="1" ht="26.5" customHeight="1">
      <c r="A2173" s="89">
        <v>2166</v>
      </c>
      <c r="B2173" s="87" t="s">
        <v>7001</v>
      </c>
      <c r="C2173" s="88" t="s">
        <v>7002</v>
      </c>
      <c r="D2173" s="87" t="s">
        <v>7001</v>
      </c>
      <c r="E2173" s="86" t="s">
        <v>7000</v>
      </c>
      <c r="F2173" s="85" t="s">
        <v>6999</v>
      </c>
      <c r="G2173" s="84"/>
      <c r="H2173" s="84"/>
      <c r="I2173" s="83"/>
    </row>
    <row r="2174" spans="1:9" s="82" customFormat="1" ht="26.5" customHeight="1">
      <c r="A2174" s="89">
        <v>2167</v>
      </c>
      <c r="B2174" s="87" t="s">
        <v>6997</v>
      </c>
      <c r="C2174" s="88" t="s">
        <v>6998</v>
      </c>
      <c r="D2174" s="87" t="s">
        <v>6997</v>
      </c>
      <c r="E2174" s="86" t="s">
        <v>6996</v>
      </c>
      <c r="F2174" s="85" t="s">
        <v>6995</v>
      </c>
      <c r="G2174" s="84"/>
      <c r="H2174" s="84"/>
      <c r="I2174" s="83"/>
    </row>
    <row r="2175" spans="1:9" s="82" customFormat="1" ht="26.5" customHeight="1">
      <c r="A2175" s="89">
        <v>2168</v>
      </c>
      <c r="B2175" s="87" t="s">
        <v>6993</v>
      </c>
      <c r="C2175" s="88" t="s">
        <v>6994</v>
      </c>
      <c r="D2175" s="87" t="s">
        <v>6993</v>
      </c>
      <c r="E2175" s="86" t="s">
        <v>6992</v>
      </c>
      <c r="F2175" s="85" t="s">
        <v>6991</v>
      </c>
      <c r="G2175" s="84"/>
      <c r="H2175" s="84"/>
      <c r="I2175" s="83"/>
    </row>
    <row r="2176" spans="1:9" s="82" customFormat="1" ht="26.5" customHeight="1">
      <c r="A2176" s="89">
        <v>2169</v>
      </c>
      <c r="B2176" s="87" t="s">
        <v>6989</v>
      </c>
      <c r="C2176" s="88" t="s">
        <v>6990</v>
      </c>
      <c r="D2176" s="87" t="s">
        <v>6989</v>
      </c>
      <c r="E2176" s="86" t="s">
        <v>6988</v>
      </c>
      <c r="F2176" s="85" t="s">
        <v>6987</v>
      </c>
      <c r="G2176" s="84"/>
      <c r="H2176" s="84"/>
      <c r="I2176" s="83"/>
    </row>
    <row r="2177" spans="1:9" s="82" customFormat="1" ht="26.5" customHeight="1">
      <c r="A2177" s="89">
        <v>2170</v>
      </c>
      <c r="B2177" s="87" t="s">
        <v>6985</v>
      </c>
      <c r="C2177" s="88" t="s">
        <v>6986</v>
      </c>
      <c r="D2177" s="87" t="s">
        <v>6985</v>
      </c>
      <c r="E2177" s="86" t="s">
        <v>6984</v>
      </c>
      <c r="F2177" s="85" t="s">
        <v>6983</v>
      </c>
      <c r="G2177" s="84"/>
      <c r="H2177" s="84"/>
      <c r="I2177" s="83"/>
    </row>
    <row r="2178" spans="1:9" s="82" customFormat="1" ht="26.5" customHeight="1">
      <c r="A2178" s="89">
        <v>2171</v>
      </c>
      <c r="B2178" s="87" t="s">
        <v>6981</v>
      </c>
      <c r="C2178" s="88" t="s">
        <v>6982</v>
      </c>
      <c r="D2178" s="87" t="s">
        <v>6981</v>
      </c>
      <c r="E2178" s="86" t="s">
        <v>6980</v>
      </c>
      <c r="F2178" s="85" t="s">
        <v>6979</v>
      </c>
      <c r="G2178" s="84"/>
      <c r="H2178" s="84"/>
      <c r="I2178" s="83"/>
    </row>
    <row r="2179" spans="1:9" s="82" customFormat="1" ht="26.5" customHeight="1">
      <c r="A2179" s="89">
        <v>2172</v>
      </c>
      <c r="B2179" s="87" t="s">
        <v>6978</v>
      </c>
      <c r="C2179" s="88">
        <v>1900800208</v>
      </c>
      <c r="D2179" s="87" t="s">
        <v>6978</v>
      </c>
      <c r="E2179" s="86" t="s">
        <v>6977</v>
      </c>
      <c r="F2179" s="85" t="s">
        <v>6976</v>
      </c>
      <c r="G2179" s="84"/>
      <c r="H2179" s="84"/>
      <c r="I2179" s="83"/>
    </row>
    <row r="2180" spans="1:9" s="82" customFormat="1" ht="26.5" customHeight="1">
      <c r="A2180" s="89">
        <v>2173</v>
      </c>
      <c r="B2180" s="87" t="s">
        <v>6975</v>
      </c>
      <c r="C2180" s="88">
        <v>1851400307</v>
      </c>
      <c r="D2180" s="87" t="s">
        <v>6975</v>
      </c>
      <c r="E2180" s="86" t="s">
        <v>6974</v>
      </c>
      <c r="F2180" s="85" t="s">
        <v>6973</v>
      </c>
      <c r="G2180" s="84"/>
      <c r="H2180" s="84"/>
      <c r="I2180" s="83"/>
    </row>
    <row r="2181" spans="1:9" s="82" customFormat="1" ht="26.5" customHeight="1">
      <c r="A2181" s="89">
        <v>2174</v>
      </c>
      <c r="B2181" s="87" t="s">
        <v>1263</v>
      </c>
      <c r="C2181" s="88">
        <v>2870600193</v>
      </c>
      <c r="D2181" s="87" t="s">
        <v>1263</v>
      </c>
      <c r="E2181" s="86" t="s">
        <v>6972</v>
      </c>
      <c r="F2181" s="85" t="s">
        <v>6971</v>
      </c>
      <c r="G2181" s="84"/>
      <c r="H2181" s="84"/>
      <c r="I2181" s="83"/>
    </row>
    <row r="2182" spans="1:9" s="82" customFormat="1" ht="26.5" customHeight="1">
      <c r="A2182" s="89">
        <v>2175</v>
      </c>
      <c r="B2182" s="87" t="s">
        <v>6970</v>
      </c>
      <c r="C2182" s="88">
        <v>1892100393</v>
      </c>
      <c r="D2182" s="87" t="s">
        <v>6970</v>
      </c>
      <c r="E2182" s="86" t="s">
        <v>6969</v>
      </c>
      <c r="F2182" s="85" t="s">
        <v>6968</v>
      </c>
      <c r="G2182" s="84"/>
      <c r="H2182" s="84"/>
      <c r="I2182" s="83"/>
    </row>
    <row r="2183" spans="1:9" s="82" customFormat="1" ht="26.5" customHeight="1">
      <c r="A2183" s="89">
        <v>2176</v>
      </c>
      <c r="B2183" s="87" t="s">
        <v>6967</v>
      </c>
      <c r="C2183" s="88">
        <v>1902100379</v>
      </c>
      <c r="D2183" s="87" t="s">
        <v>6967</v>
      </c>
      <c r="E2183" s="86" t="s">
        <v>6966</v>
      </c>
      <c r="F2183" s="85" t="s">
        <v>6965</v>
      </c>
      <c r="G2183" s="84"/>
      <c r="H2183" s="84"/>
      <c r="I2183" s="83"/>
    </row>
    <row r="2184" spans="1:9" s="82" customFormat="1" ht="26.5" customHeight="1">
      <c r="A2184" s="89">
        <v>2177</v>
      </c>
      <c r="B2184" s="87" t="s">
        <v>6964</v>
      </c>
      <c r="C2184" s="88">
        <v>1891200251</v>
      </c>
      <c r="D2184" s="87" t="s">
        <v>6964</v>
      </c>
      <c r="E2184" s="86" t="s">
        <v>6963</v>
      </c>
      <c r="F2184" s="85" t="s">
        <v>6962</v>
      </c>
      <c r="G2184" s="84"/>
      <c r="H2184" s="84"/>
      <c r="I2184" s="83"/>
    </row>
    <row r="2185" spans="1:9" s="82" customFormat="1" ht="26.5" customHeight="1">
      <c r="A2185" s="89">
        <v>2178</v>
      </c>
      <c r="B2185" s="87" t="s">
        <v>6961</v>
      </c>
      <c r="C2185" s="88">
        <v>1890800250</v>
      </c>
      <c r="D2185" s="87" t="s">
        <v>6961</v>
      </c>
      <c r="E2185" s="86" t="s">
        <v>6960</v>
      </c>
      <c r="F2185" s="85" t="s">
        <v>6959</v>
      </c>
      <c r="G2185" s="84"/>
      <c r="H2185" s="84"/>
      <c r="I2185" s="83"/>
    </row>
    <row r="2186" spans="1:9" s="82" customFormat="1" ht="26.5" customHeight="1">
      <c r="A2186" s="89">
        <v>2179</v>
      </c>
      <c r="B2186" s="87" t="s">
        <v>6958</v>
      </c>
      <c r="C2186" s="88">
        <v>1913200006</v>
      </c>
      <c r="D2186" s="87" t="s">
        <v>6958</v>
      </c>
      <c r="E2186" s="86" t="s">
        <v>6957</v>
      </c>
      <c r="F2186" s="85" t="s">
        <v>6956</v>
      </c>
      <c r="G2186" s="84"/>
      <c r="H2186" s="84"/>
      <c r="I2186" s="83"/>
    </row>
    <row r="2187" spans="1:9" s="82" customFormat="1" ht="26.5" customHeight="1">
      <c r="A2187" s="89">
        <v>2180</v>
      </c>
      <c r="B2187" s="87" t="s">
        <v>6955</v>
      </c>
      <c r="C2187" s="88">
        <v>1910200170</v>
      </c>
      <c r="D2187" s="87" t="s">
        <v>6955</v>
      </c>
      <c r="E2187" s="86" t="s">
        <v>6954</v>
      </c>
      <c r="F2187" s="85" t="s">
        <v>6953</v>
      </c>
      <c r="G2187" s="84"/>
      <c r="H2187" s="84"/>
      <c r="I2187" s="83"/>
    </row>
    <row r="2188" spans="1:9" s="82" customFormat="1" ht="26.5" customHeight="1">
      <c r="A2188" s="89">
        <v>2181</v>
      </c>
      <c r="B2188" s="87" t="s">
        <v>6952</v>
      </c>
      <c r="C2188" s="88">
        <v>1931200171</v>
      </c>
      <c r="D2188" s="87" t="s">
        <v>6952</v>
      </c>
      <c r="E2188" s="86" t="s">
        <v>6951</v>
      </c>
      <c r="F2188" s="85" t="s">
        <v>6950</v>
      </c>
      <c r="G2188" s="84"/>
      <c r="H2188" s="84"/>
      <c r="I2188" s="83"/>
    </row>
    <row r="2189" spans="1:9" s="82" customFormat="1" ht="26.5" customHeight="1">
      <c r="A2189" s="89">
        <v>2182</v>
      </c>
      <c r="B2189" s="87" t="s">
        <v>6949</v>
      </c>
      <c r="C2189" s="88">
        <v>1921200307</v>
      </c>
      <c r="D2189" s="87" t="s">
        <v>6949</v>
      </c>
      <c r="E2189" s="86" t="s">
        <v>6948</v>
      </c>
      <c r="F2189" s="85" t="s">
        <v>6947</v>
      </c>
      <c r="G2189" s="84"/>
      <c r="H2189" s="84"/>
      <c r="I2189" s="83"/>
    </row>
    <row r="2190" spans="1:9" s="82" customFormat="1" ht="26.5" customHeight="1">
      <c r="A2190" s="89">
        <v>2183</v>
      </c>
      <c r="B2190" s="87" t="s">
        <v>6946</v>
      </c>
      <c r="C2190" s="88">
        <v>1901200502</v>
      </c>
      <c r="D2190" s="87" t="s">
        <v>6946</v>
      </c>
      <c r="E2190" s="86" t="s">
        <v>6945</v>
      </c>
      <c r="F2190" s="85" t="s">
        <v>6944</v>
      </c>
      <c r="G2190" s="84"/>
      <c r="H2190" s="84"/>
      <c r="I2190" s="83"/>
    </row>
    <row r="2191" spans="1:9" s="82" customFormat="1" ht="26.5" customHeight="1">
      <c r="A2191" s="89">
        <v>2184</v>
      </c>
      <c r="B2191" s="87" t="s">
        <v>6942</v>
      </c>
      <c r="C2191" s="88" t="s">
        <v>6943</v>
      </c>
      <c r="D2191" s="87" t="s">
        <v>6942</v>
      </c>
      <c r="E2191" s="86" t="s">
        <v>6941</v>
      </c>
      <c r="F2191" s="85" t="s">
        <v>6940</v>
      </c>
      <c r="G2191" s="84"/>
      <c r="H2191" s="84"/>
      <c r="I2191" s="83"/>
    </row>
    <row r="2192" spans="1:9" s="82" customFormat="1" ht="26.5" customHeight="1">
      <c r="A2192" s="89">
        <v>2185</v>
      </c>
      <c r="B2192" s="87" t="s">
        <v>6938</v>
      </c>
      <c r="C2192" s="88" t="s">
        <v>6939</v>
      </c>
      <c r="D2192" s="87" t="s">
        <v>6938</v>
      </c>
      <c r="E2192" s="86" t="s">
        <v>6937</v>
      </c>
      <c r="F2192" s="85" t="s">
        <v>6936</v>
      </c>
      <c r="G2192" s="84"/>
      <c r="H2192" s="84"/>
      <c r="I2192" s="83"/>
    </row>
    <row r="2193" spans="1:9" s="82" customFormat="1" ht="26.5" customHeight="1">
      <c r="A2193" s="89">
        <v>2186</v>
      </c>
      <c r="B2193" s="87" t="s">
        <v>6934</v>
      </c>
      <c r="C2193" s="88" t="s">
        <v>6935</v>
      </c>
      <c r="D2193" s="87" t="s">
        <v>6934</v>
      </c>
      <c r="E2193" s="86" t="s">
        <v>6933</v>
      </c>
      <c r="F2193" s="85" t="s">
        <v>6932</v>
      </c>
      <c r="G2193" s="84"/>
      <c r="H2193" s="84"/>
      <c r="I2193" s="83"/>
    </row>
    <row r="2194" spans="1:9" s="82" customFormat="1" ht="26.5" customHeight="1">
      <c r="A2194" s="89">
        <v>2187</v>
      </c>
      <c r="B2194" s="87" t="s">
        <v>6930</v>
      </c>
      <c r="C2194" s="88" t="s">
        <v>6931</v>
      </c>
      <c r="D2194" s="87" t="s">
        <v>6930</v>
      </c>
      <c r="E2194" s="86" t="s">
        <v>6929</v>
      </c>
      <c r="F2194" s="85" t="s">
        <v>6928</v>
      </c>
      <c r="G2194" s="84"/>
      <c r="H2194" s="84"/>
      <c r="I2194" s="83"/>
    </row>
    <row r="2195" spans="1:9" s="82" customFormat="1" ht="26.5" customHeight="1">
      <c r="A2195" s="89">
        <v>2188</v>
      </c>
      <c r="B2195" s="87" t="s">
        <v>6927</v>
      </c>
      <c r="C2195" s="88">
        <v>1870300387</v>
      </c>
      <c r="D2195" s="87" t="s">
        <v>6927</v>
      </c>
      <c r="E2195" s="86" t="s">
        <v>6926</v>
      </c>
      <c r="F2195" s="85" t="s">
        <v>6925</v>
      </c>
      <c r="G2195" s="84"/>
      <c r="H2195" s="84"/>
      <c r="I2195" s="83"/>
    </row>
    <row r="2196" spans="1:9" s="82" customFormat="1" ht="26.5" customHeight="1">
      <c r="A2196" s="89">
        <v>2189</v>
      </c>
      <c r="B2196" s="87" t="s">
        <v>6924</v>
      </c>
      <c r="C2196" s="88">
        <v>1881200331</v>
      </c>
      <c r="D2196" s="87" t="s">
        <v>6924</v>
      </c>
      <c r="E2196" s="86" t="s">
        <v>6923</v>
      </c>
      <c r="F2196" s="85" t="s">
        <v>6922</v>
      </c>
      <c r="G2196" s="84"/>
      <c r="H2196" s="84"/>
      <c r="I2196" s="83"/>
    </row>
    <row r="2197" spans="1:9" s="82" customFormat="1" ht="26.5" customHeight="1">
      <c r="A2197" s="89">
        <v>2190</v>
      </c>
      <c r="B2197" s="87" t="s">
        <v>6921</v>
      </c>
      <c r="C2197" s="88">
        <v>1880300456</v>
      </c>
      <c r="D2197" s="87" t="s">
        <v>6921</v>
      </c>
      <c r="E2197" s="86" t="s">
        <v>6920</v>
      </c>
      <c r="F2197" s="85" t="s">
        <v>6919</v>
      </c>
      <c r="G2197" s="84"/>
      <c r="H2197" s="84"/>
      <c r="I2197" s="83"/>
    </row>
    <row r="2198" spans="1:9" s="82" customFormat="1" ht="26.5" customHeight="1">
      <c r="A2198" s="89">
        <v>2191</v>
      </c>
      <c r="B2198" s="87" t="s">
        <v>6918</v>
      </c>
      <c r="C2198" s="88">
        <v>1870800187</v>
      </c>
      <c r="D2198" s="87" t="s">
        <v>6918</v>
      </c>
      <c r="E2198" s="86" t="s">
        <v>6917</v>
      </c>
      <c r="F2198" s="85" t="s">
        <v>6916</v>
      </c>
      <c r="G2198" s="84"/>
      <c r="H2198" s="84"/>
      <c r="I2198" s="83"/>
    </row>
    <row r="2199" spans="1:9" s="82" customFormat="1" ht="26.5" customHeight="1">
      <c r="A2199" s="89">
        <v>2192</v>
      </c>
      <c r="B2199" s="87" t="s">
        <v>6914</v>
      </c>
      <c r="C2199" s="88" t="s">
        <v>6915</v>
      </c>
      <c r="D2199" s="87" t="s">
        <v>6914</v>
      </c>
      <c r="E2199" s="86" t="s">
        <v>6913</v>
      </c>
      <c r="F2199" s="85" t="s">
        <v>6912</v>
      </c>
      <c r="G2199" s="84"/>
      <c r="H2199" s="84"/>
      <c r="I2199" s="83"/>
    </row>
    <row r="2200" spans="1:9" s="82" customFormat="1" ht="26.5" customHeight="1">
      <c r="A2200" s="89">
        <v>2193</v>
      </c>
      <c r="B2200" s="87" t="s">
        <v>6911</v>
      </c>
      <c r="C2200" s="88">
        <v>1871400281</v>
      </c>
      <c r="D2200" s="87" t="s">
        <v>6911</v>
      </c>
      <c r="E2200" s="86" t="s">
        <v>6910</v>
      </c>
      <c r="F2200" s="85" t="s">
        <v>6909</v>
      </c>
      <c r="G2200" s="84"/>
      <c r="H2200" s="84"/>
      <c r="I2200" s="83"/>
    </row>
    <row r="2201" spans="1:9" s="82" customFormat="1" ht="26.5" customHeight="1">
      <c r="A2201" s="89">
        <v>2194</v>
      </c>
      <c r="B2201" s="87" t="s">
        <v>6907</v>
      </c>
      <c r="C2201" s="88" t="s">
        <v>6908</v>
      </c>
      <c r="D2201" s="87" t="s">
        <v>6907</v>
      </c>
      <c r="E2201" s="86" t="s">
        <v>6906</v>
      </c>
      <c r="F2201" s="85" t="s">
        <v>6905</v>
      </c>
      <c r="G2201" s="84"/>
      <c r="H2201" s="84"/>
      <c r="I2201" s="83"/>
    </row>
    <row r="2202" spans="1:9" s="82" customFormat="1" ht="26.5" customHeight="1">
      <c r="A2202" s="89">
        <v>2195</v>
      </c>
      <c r="B2202" s="87" t="s">
        <v>6903</v>
      </c>
      <c r="C2202" s="88" t="s">
        <v>6904</v>
      </c>
      <c r="D2202" s="87" t="s">
        <v>6903</v>
      </c>
      <c r="E2202" s="86" t="s">
        <v>6902</v>
      </c>
      <c r="F2202" s="85" t="s">
        <v>6901</v>
      </c>
      <c r="G2202" s="84"/>
      <c r="H2202" s="84"/>
      <c r="I2202" s="83"/>
    </row>
    <row r="2203" spans="1:9" s="82" customFormat="1" ht="26.5" customHeight="1">
      <c r="A2203" s="89">
        <v>2196</v>
      </c>
      <c r="B2203" s="87" t="s">
        <v>6899</v>
      </c>
      <c r="C2203" s="88" t="s">
        <v>6900</v>
      </c>
      <c r="D2203" s="87" t="s">
        <v>6899</v>
      </c>
      <c r="E2203" s="86" t="s">
        <v>6898</v>
      </c>
      <c r="F2203" s="85" t="s">
        <v>6897</v>
      </c>
      <c r="G2203" s="84"/>
      <c r="H2203" s="84"/>
      <c r="I2203" s="83"/>
    </row>
    <row r="2204" spans="1:9" s="82" customFormat="1" ht="26.5" customHeight="1">
      <c r="A2204" s="89">
        <v>2197</v>
      </c>
      <c r="B2204" s="87" t="s">
        <v>6895</v>
      </c>
      <c r="C2204" s="88" t="s">
        <v>6896</v>
      </c>
      <c r="D2204" s="87" t="s">
        <v>6895</v>
      </c>
      <c r="E2204" s="86" t="s">
        <v>6894</v>
      </c>
      <c r="F2204" s="85" t="s">
        <v>6893</v>
      </c>
      <c r="G2204" s="84"/>
      <c r="H2204" s="84"/>
      <c r="I2204" s="83"/>
    </row>
    <row r="2205" spans="1:9" s="82" customFormat="1" ht="26.5" customHeight="1">
      <c r="A2205" s="89">
        <v>2198</v>
      </c>
      <c r="B2205" s="87" t="s">
        <v>6891</v>
      </c>
      <c r="C2205" s="88" t="s">
        <v>6892</v>
      </c>
      <c r="D2205" s="87" t="s">
        <v>6891</v>
      </c>
      <c r="E2205" s="86" t="s">
        <v>6890</v>
      </c>
      <c r="F2205" s="85" t="s">
        <v>6889</v>
      </c>
      <c r="G2205" s="84"/>
      <c r="H2205" s="84"/>
      <c r="I2205" s="83"/>
    </row>
    <row r="2206" spans="1:9" s="82" customFormat="1" ht="26.5" customHeight="1">
      <c r="A2206" s="89">
        <v>2199</v>
      </c>
      <c r="B2206" s="87" t="s">
        <v>6887</v>
      </c>
      <c r="C2206" s="88" t="s">
        <v>6888</v>
      </c>
      <c r="D2206" s="87" t="s">
        <v>6887</v>
      </c>
      <c r="E2206" s="86" t="s">
        <v>6886</v>
      </c>
      <c r="F2206" s="85" t="s">
        <v>6885</v>
      </c>
      <c r="G2206" s="84"/>
      <c r="H2206" s="84"/>
      <c r="I2206" s="83"/>
    </row>
    <row r="2207" spans="1:9" s="82" customFormat="1" ht="26.5" customHeight="1">
      <c r="A2207" s="89">
        <v>2200</v>
      </c>
      <c r="B2207" s="87" t="s">
        <v>6884</v>
      </c>
      <c r="C2207" s="88">
        <v>1891200219</v>
      </c>
      <c r="D2207" s="87" t="s">
        <v>6884</v>
      </c>
      <c r="E2207" s="86" t="s">
        <v>6883</v>
      </c>
      <c r="F2207" s="85" t="s">
        <v>6882</v>
      </c>
      <c r="G2207" s="84"/>
      <c r="H2207" s="84"/>
      <c r="I2207" s="83"/>
    </row>
    <row r="2208" spans="1:9" s="82" customFormat="1" ht="26.5" customHeight="1">
      <c r="A2208" s="89">
        <v>2201</v>
      </c>
      <c r="B2208" s="87" t="s">
        <v>6881</v>
      </c>
      <c r="C2208" s="88">
        <v>1860800374</v>
      </c>
      <c r="D2208" s="87" t="s">
        <v>6881</v>
      </c>
      <c r="E2208" s="86" t="s">
        <v>6880</v>
      </c>
      <c r="F2208" s="85" t="s">
        <v>6879</v>
      </c>
      <c r="G2208" s="84"/>
      <c r="H2208" s="84"/>
      <c r="I2208" s="83"/>
    </row>
    <row r="2209" spans="1:9" s="82" customFormat="1" ht="26.5" customHeight="1">
      <c r="A2209" s="89">
        <v>2202</v>
      </c>
      <c r="B2209" s="87" t="s">
        <v>6878</v>
      </c>
      <c r="C2209" s="88">
        <v>1930800176</v>
      </c>
      <c r="D2209" s="87" t="s">
        <v>6878</v>
      </c>
      <c r="E2209" s="86" t="s">
        <v>6877</v>
      </c>
      <c r="F2209" s="85" t="s">
        <v>6876</v>
      </c>
      <c r="G2209" s="84"/>
      <c r="H2209" s="84"/>
      <c r="I2209" s="83"/>
    </row>
    <row r="2210" spans="1:9" s="82" customFormat="1" ht="26.5" customHeight="1">
      <c r="A2210" s="89">
        <v>2203</v>
      </c>
      <c r="B2210" s="87" t="s">
        <v>6875</v>
      </c>
      <c r="C2210" s="88">
        <v>1892100486</v>
      </c>
      <c r="D2210" s="87" t="s">
        <v>6875</v>
      </c>
      <c r="E2210" s="86" t="s">
        <v>6874</v>
      </c>
      <c r="F2210" s="85" t="s">
        <v>6873</v>
      </c>
      <c r="G2210" s="84"/>
      <c r="H2210" s="84"/>
      <c r="I2210" s="83"/>
    </row>
    <row r="2211" spans="1:9" s="82" customFormat="1" ht="26.5" customHeight="1">
      <c r="A2211" s="89">
        <v>2204</v>
      </c>
      <c r="B2211" s="87" t="s">
        <v>6871</v>
      </c>
      <c r="C2211" s="88" t="s">
        <v>6872</v>
      </c>
      <c r="D2211" s="87" t="s">
        <v>6871</v>
      </c>
      <c r="E2211" s="86" t="s">
        <v>6870</v>
      </c>
      <c r="F2211" s="85" t="s">
        <v>6869</v>
      </c>
      <c r="G2211" s="84"/>
      <c r="H2211" s="84"/>
      <c r="I2211" s="83"/>
    </row>
    <row r="2212" spans="1:9" s="82" customFormat="1" ht="26.5" customHeight="1">
      <c r="A2212" s="89">
        <v>2205</v>
      </c>
      <c r="B2212" s="87" t="s">
        <v>6867</v>
      </c>
      <c r="C2212" s="88" t="s">
        <v>6868</v>
      </c>
      <c r="D2212" s="87" t="s">
        <v>6867</v>
      </c>
      <c r="E2212" s="86" t="s">
        <v>6866</v>
      </c>
      <c r="F2212" s="85" t="s">
        <v>6865</v>
      </c>
      <c r="G2212" s="84"/>
      <c r="H2212" s="84"/>
      <c r="I2212" s="83"/>
    </row>
    <row r="2213" spans="1:9" s="82" customFormat="1" ht="26.5" customHeight="1">
      <c r="A2213" s="89">
        <v>2206</v>
      </c>
      <c r="B2213" s="87" t="s">
        <v>6864</v>
      </c>
      <c r="C2213" s="88">
        <v>1800200501</v>
      </c>
      <c r="D2213" s="87" t="s">
        <v>6864</v>
      </c>
      <c r="E2213" s="86" t="s">
        <v>6863</v>
      </c>
      <c r="F2213" s="85" t="s">
        <v>6862</v>
      </c>
      <c r="G2213" s="84"/>
      <c r="H2213" s="84"/>
      <c r="I2213" s="83"/>
    </row>
    <row r="2214" spans="1:9" s="82" customFormat="1" ht="26.5" customHeight="1">
      <c r="A2214" s="89">
        <v>2207</v>
      </c>
      <c r="B2214" s="87" t="s">
        <v>6860</v>
      </c>
      <c r="C2214" s="88" t="s">
        <v>6861</v>
      </c>
      <c r="D2214" s="87" t="s">
        <v>6860</v>
      </c>
      <c r="E2214" s="86" t="s">
        <v>6859</v>
      </c>
      <c r="F2214" s="85" t="s">
        <v>6858</v>
      </c>
      <c r="G2214" s="84"/>
      <c r="H2214" s="84"/>
      <c r="I2214" s="83"/>
    </row>
    <row r="2215" spans="1:9" s="82" customFormat="1" ht="26.5" customHeight="1">
      <c r="A2215" s="89">
        <v>2208</v>
      </c>
      <c r="B2215" s="87" t="s">
        <v>6856</v>
      </c>
      <c r="C2215" s="88" t="s">
        <v>6857</v>
      </c>
      <c r="D2215" s="87" t="s">
        <v>6856</v>
      </c>
      <c r="E2215" s="86" t="s">
        <v>6855</v>
      </c>
      <c r="F2215" s="85" t="s">
        <v>6854</v>
      </c>
      <c r="G2215" s="84"/>
      <c r="H2215" s="84"/>
      <c r="I2215" s="83"/>
    </row>
    <row r="2216" spans="1:9" s="82" customFormat="1" ht="26.5" customHeight="1">
      <c r="A2216" s="89">
        <v>2209</v>
      </c>
      <c r="B2216" s="87" t="s">
        <v>6853</v>
      </c>
      <c r="C2216" s="88">
        <v>1920600168</v>
      </c>
      <c r="D2216" s="87" t="s">
        <v>6853</v>
      </c>
      <c r="E2216" s="86" t="s">
        <v>6852</v>
      </c>
      <c r="F2216" s="85" t="s">
        <v>6851</v>
      </c>
      <c r="G2216" s="84"/>
      <c r="H2216" s="84"/>
      <c r="I2216" s="83"/>
    </row>
    <row r="2217" spans="1:9" s="82" customFormat="1" ht="26.5" customHeight="1">
      <c r="A2217" s="89">
        <v>2210</v>
      </c>
      <c r="B2217" s="87" t="s">
        <v>6850</v>
      </c>
      <c r="C2217" s="88">
        <v>1931400186</v>
      </c>
      <c r="D2217" s="87" t="s">
        <v>6850</v>
      </c>
      <c r="E2217" s="86" t="s">
        <v>6849</v>
      </c>
      <c r="F2217" s="85" t="s">
        <v>6848</v>
      </c>
      <c r="G2217" s="84"/>
      <c r="H2217" s="84"/>
      <c r="I2217" s="83"/>
    </row>
    <row r="2218" spans="1:9" s="82" customFormat="1" ht="26.5" customHeight="1">
      <c r="A2218" s="89">
        <v>2211</v>
      </c>
      <c r="B2218" s="87" t="s">
        <v>6846</v>
      </c>
      <c r="C2218" s="88" t="s">
        <v>6847</v>
      </c>
      <c r="D2218" s="87" t="s">
        <v>6846</v>
      </c>
      <c r="E2218" s="86" t="s">
        <v>6845</v>
      </c>
      <c r="F2218" s="85" t="s">
        <v>6844</v>
      </c>
      <c r="G2218" s="84"/>
      <c r="H2218" s="84"/>
      <c r="I2218" s="83"/>
    </row>
    <row r="2219" spans="1:9" s="82" customFormat="1" ht="26.5" customHeight="1">
      <c r="A2219" s="89">
        <v>2212</v>
      </c>
      <c r="B2219" s="87" t="s">
        <v>6842</v>
      </c>
      <c r="C2219" s="88" t="s">
        <v>6843</v>
      </c>
      <c r="D2219" s="87" t="s">
        <v>6842</v>
      </c>
      <c r="E2219" s="86" t="s">
        <v>6841</v>
      </c>
      <c r="F2219" s="85" t="s">
        <v>6840</v>
      </c>
      <c r="G2219" s="84"/>
      <c r="H2219" s="84"/>
      <c r="I2219" s="83"/>
    </row>
    <row r="2220" spans="1:9" s="82" customFormat="1" ht="26.5" customHeight="1">
      <c r="A2220" s="89">
        <v>2213</v>
      </c>
      <c r="B2220" s="87" t="s">
        <v>6838</v>
      </c>
      <c r="C2220" s="88" t="s">
        <v>6839</v>
      </c>
      <c r="D2220" s="87" t="s">
        <v>6838</v>
      </c>
      <c r="E2220" s="86" t="s">
        <v>6837</v>
      </c>
      <c r="F2220" s="85" t="s">
        <v>6836</v>
      </c>
      <c r="G2220" s="84"/>
      <c r="H2220" s="84"/>
      <c r="I2220" s="83"/>
    </row>
    <row r="2221" spans="1:9" s="82" customFormat="1" ht="26.5" customHeight="1">
      <c r="A2221" s="89">
        <v>2214</v>
      </c>
      <c r="B2221" s="87" t="s">
        <v>6835</v>
      </c>
      <c r="C2221" s="88">
        <v>2890600163</v>
      </c>
      <c r="D2221" s="87" t="s">
        <v>6835</v>
      </c>
      <c r="E2221" s="86" t="s">
        <v>6834</v>
      </c>
      <c r="F2221" s="85" t="s">
        <v>6833</v>
      </c>
      <c r="G2221" s="84"/>
      <c r="H2221" s="84"/>
      <c r="I2221" s="83"/>
    </row>
    <row r="2222" spans="1:9" s="82" customFormat="1" ht="26.5" customHeight="1">
      <c r="A2222" s="89">
        <v>2215</v>
      </c>
      <c r="B2222" s="87" t="s">
        <v>6832</v>
      </c>
      <c r="C2222" s="88">
        <v>1800800461</v>
      </c>
      <c r="D2222" s="87" t="s">
        <v>6832</v>
      </c>
      <c r="E2222" s="86" t="s">
        <v>6831</v>
      </c>
      <c r="F2222" s="85" t="s">
        <v>6830</v>
      </c>
      <c r="G2222" s="84"/>
      <c r="H2222" s="84"/>
      <c r="I2222" s="83"/>
    </row>
    <row r="2223" spans="1:9" s="82" customFormat="1" ht="26.5" customHeight="1">
      <c r="A2223" s="89">
        <v>2216</v>
      </c>
      <c r="B2223" s="87" t="s">
        <v>6828</v>
      </c>
      <c r="C2223" s="88" t="s">
        <v>6829</v>
      </c>
      <c r="D2223" s="87" t="s">
        <v>6828</v>
      </c>
      <c r="E2223" s="86" t="s">
        <v>6827</v>
      </c>
      <c r="F2223" s="85" t="s">
        <v>6826</v>
      </c>
      <c r="G2223" s="84"/>
      <c r="H2223" s="84"/>
      <c r="I2223" s="83"/>
    </row>
    <row r="2224" spans="1:9" s="82" customFormat="1" ht="26.5" customHeight="1">
      <c r="A2224" s="89">
        <v>2217</v>
      </c>
      <c r="B2224" s="87" t="s">
        <v>6824</v>
      </c>
      <c r="C2224" s="88" t="s">
        <v>6825</v>
      </c>
      <c r="D2224" s="87" t="s">
        <v>6824</v>
      </c>
      <c r="E2224" s="86" t="s">
        <v>6823</v>
      </c>
      <c r="F2224" s="85" t="s">
        <v>6822</v>
      </c>
      <c r="G2224" s="84"/>
      <c r="H2224" s="84"/>
      <c r="I2224" s="83"/>
    </row>
    <row r="2225" spans="1:9" s="82" customFormat="1" ht="26.5" customHeight="1">
      <c r="A2225" s="89">
        <v>2218</v>
      </c>
      <c r="B2225" s="87" t="s">
        <v>6820</v>
      </c>
      <c r="C2225" s="88" t="s">
        <v>6821</v>
      </c>
      <c r="D2225" s="87" t="s">
        <v>6820</v>
      </c>
      <c r="E2225" s="86" t="s">
        <v>6819</v>
      </c>
      <c r="F2225" s="85" t="s">
        <v>6818</v>
      </c>
      <c r="G2225" s="84"/>
      <c r="H2225" s="84"/>
      <c r="I2225" s="83"/>
    </row>
    <row r="2226" spans="1:9" s="82" customFormat="1" ht="26.5" customHeight="1">
      <c r="A2226" s="89">
        <v>2219</v>
      </c>
      <c r="B2226" s="87" t="s">
        <v>6816</v>
      </c>
      <c r="C2226" s="88" t="s">
        <v>6817</v>
      </c>
      <c r="D2226" s="87" t="s">
        <v>6816</v>
      </c>
      <c r="E2226" s="86" t="s">
        <v>6815</v>
      </c>
      <c r="F2226" s="85" t="s">
        <v>6814</v>
      </c>
      <c r="G2226" s="84"/>
      <c r="H2226" s="84"/>
      <c r="I2226" s="83"/>
    </row>
    <row r="2227" spans="1:9" s="82" customFormat="1" ht="26.5" customHeight="1">
      <c r="A2227" s="89">
        <v>2220</v>
      </c>
      <c r="B2227" s="87" t="s">
        <v>6812</v>
      </c>
      <c r="C2227" s="88" t="s">
        <v>6813</v>
      </c>
      <c r="D2227" s="87" t="s">
        <v>6812</v>
      </c>
      <c r="E2227" s="86" t="s">
        <v>6811</v>
      </c>
      <c r="F2227" s="85" t="s">
        <v>6810</v>
      </c>
      <c r="G2227" s="84"/>
      <c r="H2227" s="84"/>
      <c r="I2227" s="83"/>
    </row>
    <row r="2228" spans="1:9" s="82" customFormat="1" ht="26.5" customHeight="1">
      <c r="A2228" s="89">
        <v>2221</v>
      </c>
      <c r="B2228" s="87" t="s">
        <v>6808</v>
      </c>
      <c r="C2228" s="88" t="s">
        <v>6809</v>
      </c>
      <c r="D2228" s="87" t="s">
        <v>6808</v>
      </c>
      <c r="E2228" s="86" t="s">
        <v>6807</v>
      </c>
      <c r="F2228" s="85" t="s">
        <v>6806</v>
      </c>
      <c r="G2228" s="84"/>
      <c r="H2228" s="84"/>
      <c r="I2228" s="83"/>
    </row>
    <row r="2229" spans="1:9" s="82" customFormat="1" ht="26.5" customHeight="1">
      <c r="A2229" s="89">
        <v>2222</v>
      </c>
      <c r="B2229" s="87" t="s">
        <v>6805</v>
      </c>
      <c r="C2229" s="88">
        <v>2811200201</v>
      </c>
      <c r="D2229" s="87" t="s">
        <v>6805</v>
      </c>
      <c r="E2229" s="86" t="s">
        <v>6804</v>
      </c>
      <c r="F2229" s="85" t="s">
        <v>6803</v>
      </c>
      <c r="G2229" s="84"/>
      <c r="H2229" s="84"/>
      <c r="I2229" s="83"/>
    </row>
    <row r="2230" spans="1:9" s="82" customFormat="1" ht="26.5" customHeight="1">
      <c r="A2230" s="89">
        <v>2223</v>
      </c>
      <c r="B2230" s="87" t="s">
        <v>6801</v>
      </c>
      <c r="C2230" s="88" t="s">
        <v>6802</v>
      </c>
      <c r="D2230" s="87" t="s">
        <v>6801</v>
      </c>
      <c r="E2230" s="86" t="s">
        <v>6800</v>
      </c>
      <c r="F2230" s="85" t="s">
        <v>6799</v>
      </c>
      <c r="G2230" s="84"/>
      <c r="H2230" s="84"/>
      <c r="I2230" s="83"/>
    </row>
    <row r="2231" spans="1:9" s="82" customFormat="1" ht="26.5" customHeight="1">
      <c r="A2231" s="89">
        <v>2224</v>
      </c>
      <c r="B2231" s="87" t="s">
        <v>6797</v>
      </c>
      <c r="C2231" s="88" t="s">
        <v>6798</v>
      </c>
      <c r="D2231" s="87" t="s">
        <v>6797</v>
      </c>
      <c r="E2231" s="86" t="s">
        <v>6796</v>
      </c>
      <c r="F2231" s="85" t="s">
        <v>6795</v>
      </c>
      <c r="G2231" s="84"/>
      <c r="H2231" s="84"/>
      <c r="I2231" s="83"/>
    </row>
    <row r="2232" spans="1:9" s="82" customFormat="1" ht="26.5" customHeight="1">
      <c r="A2232" s="89">
        <v>2225</v>
      </c>
      <c r="B2232" s="87" t="s">
        <v>6793</v>
      </c>
      <c r="C2232" s="88" t="s">
        <v>6794</v>
      </c>
      <c r="D2232" s="87" t="s">
        <v>6793</v>
      </c>
      <c r="E2232" s="86" t="s">
        <v>6792</v>
      </c>
      <c r="F2232" s="85" t="s">
        <v>6791</v>
      </c>
      <c r="G2232" s="84"/>
      <c r="H2232" s="84"/>
      <c r="I2232" s="83"/>
    </row>
    <row r="2233" spans="1:9" s="82" customFormat="1" ht="26.5" customHeight="1">
      <c r="A2233" s="89">
        <v>2226</v>
      </c>
      <c r="B2233" s="87" t="s">
        <v>6789</v>
      </c>
      <c r="C2233" s="88" t="s">
        <v>6790</v>
      </c>
      <c r="D2233" s="87" t="s">
        <v>6789</v>
      </c>
      <c r="E2233" s="86" t="s">
        <v>6788</v>
      </c>
      <c r="F2233" s="85" t="s">
        <v>6787</v>
      </c>
      <c r="G2233" s="84"/>
      <c r="H2233" s="84"/>
      <c r="I2233" s="83"/>
    </row>
    <row r="2234" spans="1:9" s="82" customFormat="1" ht="26.5" customHeight="1">
      <c r="A2234" s="89">
        <v>2227</v>
      </c>
      <c r="B2234" s="87" t="s">
        <v>6785</v>
      </c>
      <c r="C2234" s="88" t="s">
        <v>6786</v>
      </c>
      <c r="D2234" s="87" t="s">
        <v>6785</v>
      </c>
      <c r="E2234" s="86" t="s">
        <v>6784</v>
      </c>
      <c r="F2234" s="85" t="s">
        <v>6783</v>
      </c>
      <c r="G2234" s="84"/>
      <c r="H2234" s="84"/>
      <c r="I2234" s="83"/>
    </row>
    <row r="2235" spans="1:9" s="82" customFormat="1" ht="26.5" customHeight="1">
      <c r="A2235" s="89">
        <v>2228</v>
      </c>
      <c r="B2235" s="87" t="s">
        <v>6781</v>
      </c>
      <c r="C2235" s="88" t="s">
        <v>6782</v>
      </c>
      <c r="D2235" s="87" t="s">
        <v>6781</v>
      </c>
      <c r="E2235" s="86" t="s">
        <v>6780</v>
      </c>
      <c r="F2235" s="85" t="s">
        <v>6779</v>
      </c>
      <c r="G2235" s="84"/>
      <c r="H2235" s="84"/>
      <c r="I2235" s="83"/>
    </row>
    <row r="2236" spans="1:9" s="82" customFormat="1" ht="26.5" customHeight="1">
      <c r="A2236" s="89">
        <v>2229</v>
      </c>
      <c r="B2236" s="87" t="s">
        <v>6777</v>
      </c>
      <c r="C2236" s="88" t="s">
        <v>6778</v>
      </c>
      <c r="D2236" s="87" t="s">
        <v>6777</v>
      </c>
      <c r="E2236" s="86" t="s">
        <v>6776</v>
      </c>
      <c r="F2236" s="85" t="s">
        <v>6775</v>
      </c>
      <c r="G2236" s="84"/>
      <c r="H2236" s="84"/>
      <c r="I2236" s="83"/>
    </row>
    <row r="2237" spans="1:9" s="82" customFormat="1" ht="26.5" customHeight="1">
      <c r="A2237" s="89">
        <v>2230</v>
      </c>
      <c r="B2237" s="87" t="s">
        <v>6773</v>
      </c>
      <c r="C2237" s="88" t="s">
        <v>6774</v>
      </c>
      <c r="D2237" s="87" t="s">
        <v>6773</v>
      </c>
      <c r="E2237" s="86" t="s">
        <v>6772</v>
      </c>
      <c r="F2237" s="85" t="s">
        <v>6771</v>
      </c>
      <c r="G2237" s="84"/>
      <c r="H2237" s="84"/>
      <c r="I2237" s="83"/>
    </row>
    <row r="2238" spans="1:9" s="82" customFormat="1" ht="26.5" customHeight="1">
      <c r="A2238" s="89">
        <v>2231</v>
      </c>
      <c r="B2238" s="87" t="s">
        <v>6769</v>
      </c>
      <c r="C2238" s="88" t="s">
        <v>6770</v>
      </c>
      <c r="D2238" s="87" t="s">
        <v>6769</v>
      </c>
      <c r="E2238" s="86" t="s">
        <v>6768</v>
      </c>
      <c r="F2238" s="85" t="s">
        <v>6767</v>
      </c>
      <c r="G2238" s="84"/>
      <c r="H2238" s="84"/>
      <c r="I2238" s="83"/>
    </row>
    <row r="2239" spans="1:9" s="82" customFormat="1" ht="26.5" customHeight="1">
      <c r="A2239" s="89">
        <v>2232</v>
      </c>
      <c r="B2239" s="87" t="s">
        <v>6765</v>
      </c>
      <c r="C2239" s="88" t="s">
        <v>6766</v>
      </c>
      <c r="D2239" s="87" t="s">
        <v>6765</v>
      </c>
      <c r="E2239" s="86" t="s">
        <v>6764</v>
      </c>
      <c r="F2239" s="85" t="s">
        <v>6763</v>
      </c>
      <c r="G2239" s="84"/>
      <c r="H2239" s="84"/>
      <c r="I2239" s="83"/>
    </row>
    <row r="2240" spans="1:9" s="82" customFormat="1" ht="26.5" customHeight="1">
      <c r="A2240" s="89">
        <v>2233</v>
      </c>
      <c r="B2240" s="87" t="s">
        <v>6762</v>
      </c>
      <c r="C2240" s="88">
        <v>2930800080</v>
      </c>
      <c r="D2240" s="87" t="s">
        <v>6762</v>
      </c>
      <c r="E2240" s="86" t="s">
        <v>6761</v>
      </c>
      <c r="F2240" s="85" t="s">
        <v>6760</v>
      </c>
      <c r="G2240" s="84"/>
      <c r="H2240" s="84"/>
      <c r="I2240" s="83"/>
    </row>
    <row r="2241" spans="1:9" s="82" customFormat="1" ht="26.5" customHeight="1">
      <c r="A2241" s="89">
        <v>2234</v>
      </c>
      <c r="B2241" s="87" t="s">
        <v>6759</v>
      </c>
      <c r="C2241" s="88">
        <v>2810300266</v>
      </c>
      <c r="D2241" s="87" t="s">
        <v>6759</v>
      </c>
      <c r="E2241" s="86" t="s">
        <v>6758</v>
      </c>
      <c r="F2241" s="85" t="s">
        <v>6757</v>
      </c>
      <c r="G2241" s="84"/>
      <c r="H2241" s="84"/>
      <c r="I2241" s="83"/>
    </row>
    <row r="2242" spans="1:9" s="82" customFormat="1" ht="26.5" customHeight="1">
      <c r="A2242" s="89">
        <v>2235</v>
      </c>
      <c r="B2242" s="87" t="s">
        <v>6756</v>
      </c>
      <c r="C2242" s="88">
        <v>1940800163</v>
      </c>
      <c r="D2242" s="87" t="s">
        <v>6756</v>
      </c>
      <c r="E2242" s="86" t="s">
        <v>6755</v>
      </c>
      <c r="F2242" s="85" t="s">
        <v>6754</v>
      </c>
      <c r="G2242" s="84"/>
      <c r="H2242" s="84"/>
      <c r="I2242" s="83"/>
    </row>
    <row r="2243" spans="1:9" s="82" customFormat="1" ht="26.5" customHeight="1">
      <c r="A2243" s="89">
        <v>2236</v>
      </c>
      <c r="B2243" s="87" t="s">
        <v>6753</v>
      </c>
      <c r="C2243" s="88">
        <v>1960200077</v>
      </c>
      <c r="D2243" s="87" t="s">
        <v>6753</v>
      </c>
      <c r="E2243" s="86" t="s">
        <v>6752</v>
      </c>
      <c r="F2243" s="85" t="s">
        <v>6751</v>
      </c>
      <c r="G2243" s="84"/>
      <c r="H2243" s="84"/>
      <c r="I2243" s="83"/>
    </row>
    <row r="2244" spans="1:9" s="82" customFormat="1" ht="26.5" customHeight="1">
      <c r="A2244" s="89">
        <v>2237</v>
      </c>
      <c r="B2244" s="87" t="s">
        <v>6750</v>
      </c>
      <c r="C2244" s="88">
        <v>1910300364</v>
      </c>
      <c r="D2244" s="87" t="s">
        <v>6750</v>
      </c>
      <c r="E2244" s="86" t="s">
        <v>6749</v>
      </c>
      <c r="F2244" s="85" t="s">
        <v>6748</v>
      </c>
      <c r="G2244" s="84"/>
      <c r="H2244" s="84"/>
      <c r="I2244" s="83"/>
    </row>
    <row r="2245" spans="1:9" s="82" customFormat="1" ht="26.5" customHeight="1">
      <c r="A2245" s="89">
        <v>2238</v>
      </c>
      <c r="B2245" s="87" t="s">
        <v>6747</v>
      </c>
      <c r="C2245" s="88">
        <v>1912000162</v>
      </c>
      <c r="D2245" s="87" t="s">
        <v>6747</v>
      </c>
      <c r="E2245" s="86" t="s">
        <v>6746</v>
      </c>
      <c r="F2245" s="85" t="s">
        <v>6745</v>
      </c>
      <c r="G2245" s="84"/>
      <c r="H2245" s="84"/>
      <c r="I2245" s="83"/>
    </row>
    <row r="2246" spans="1:9" s="82" customFormat="1" ht="26.5" customHeight="1">
      <c r="A2246" s="89">
        <v>2239</v>
      </c>
      <c r="B2246" s="87" t="s">
        <v>6744</v>
      </c>
      <c r="C2246" s="88">
        <v>1930600135</v>
      </c>
      <c r="D2246" s="87" t="s">
        <v>6744</v>
      </c>
      <c r="E2246" s="86" t="s">
        <v>6743</v>
      </c>
      <c r="F2246" s="85" t="s">
        <v>6742</v>
      </c>
      <c r="G2246" s="84"/>
      <c r="H2246" s="84"/>
      <c r="I2246" s="83"/>
    </row>
    <row r="2247" spans="1:9" s="82" customFormat="1" ht="26.5" customHeight="1">
      <c r="A2247" s="89">
        <v>2240</v>
      </c>
      <c r="B2247" s="87" t="s">
        <v>6741</v>
      </c>
      <c r="C2247" s="88">
        <v>2932100320</v>
      </c>
      <c r="D2247" s="87" t="s">
        <v>6741</v>
      </c>
      <c r="E2247" s="86" t="s">
        <v>6740</v>
      </c>
      <c r="F2247" s="85" t="s">
        <v>6739</v>
      </c>
      <c r="G2247" s="84"/>
      <c r="H2247" s="84"/>
      <c r="I2247" s="83"/>
    </row>
    <row r="2248" spans="1:9" s="82" customFormat="1" ht="26.5" customHeight="1">
      <c r="A2248" s="89">
        <v>2241</v>
      </c>
      <c r="B2248" s="87" t="s">
        <v>6738</v>
      </c>
      <c r="C2248" s="88">
        <v>1930800230</v>
      </c>
      <c r="D2248" s="87" t="s">
        <v>6738</v>
      </c>
      <c r="E2248" s="86" t="s">
        <v>5847</v>
      </c>
      <c r="F2248" s="85" t="s">
        <v>6737</v>
      </c>
      <c r="G2248" s="84"/>
      <c r="H2248" s="84"/>
      <c r="I2248" s="83"/>
    </row>
    <row r="2249" spans="1:9" s="82" customFormat="1" ht="26.5" customHeight="1">
      <c r="A2249" s="89">
        <v>2242</v>
      </c>
      <c r="B2249" s="87" t="s">
        <v>6736</v>
      </c>
      <c r="C2249" s="88">
        <v>1890500190</v>
      </c>
      <c r="D2249" s="87" t="s">
        <v>6736</v>
      </c>
      <c r="E2249" s="86" t="s">
        <v>6735</v>
      </c>
      <c r="F2249" s="85" t="s">
        <v>6734</v>
      </c>
      <c r="G2249" s="84"/>
      <c r="H2249" s="84"/>
      <c r="I2249" s="83"/>
    </row>
    <row r="2250" spans="1:9" s="82" customFormat="1" ht="26.5" customHeight="1">
      <c r="A2250" s="89">
        <v>2243</v>
      </c>
      <c r="B2250" s="87" t="s">
        <v>6733</v>
      </c>
      <c r="C2250" s="88">
        <v>1900800371</v>
      </c>
      <c r="D2250" s="87" t="s">
        <v>6733</v>
      </c>
      <c r="E2250" s="86" t="s">
        <v>6732</v>
      </c>
      <c r="F2250" s="85" t="s">
        <v>6731</v>
      </c>
      <c r="G2250" s="84"/>
      <c r="H2250" s="84"/>
      <c r="I2250" s="83"/>
    </row>
    <row r="2251" spans="1:9" s="82" customFormat="1" ht="26.5" customHeight="1">
      <c r="A2251" s="89">
        <v>2244</v>
      </c>
      <c r="B2251" s="87" t="s">
        <v>6730</v>
      </c>
      <c r="C2251" s="88">
        <v>1942100225</v>
      </c>
      <c r="D2251" s="87" t="s">
        <v>6730</v>
      </c>
      <c r="E2251" s="86" t="s">
        <v>6729</v>
      </c>
      <c r="F2251" s="85" t="s">
        <v>6728</v>
      </c>
      <c r="G2251" s="84"/>
      <c r="H2251" s="84"/>
      <c r="I2251" s="83"/>
    </row>
    <row r="2252" spans="1:9" s="82" customFormat="1" ht="26.5" customHeight="1">
      <c r="A2252" s="89">
        <v>2245</v>
      </c>
      <c r="B2252" s="87" t="s">
        <v>6727</v>
      </c>
      <c r="C2252" s="88">
        <v>2921200149</v>
      </c>
      <c r="D2252" s="87" t="s">
        <v>6727</v>
      </c>
      <c r="E2252" s="86" t="s">
        <v>6726</v>
      </c>
      <c r="F2252" s="85" t="s">
        <v>6725</v>
      </c>
      <c r="G2252" s="84"/>
      <c r="H2252" s="84"/>
      <c r="I2252" s="83"/>
    </row>
    <row r="2253" spans="1:9" s="82" customFormat="1" ht="26.5" customHeight="1">
      <c r="A2253" s="89">
        <v>2246</v>
      </c>
      <c r="B2253" s="87" t="s">
        <v>6724</v>
      </c>
      <c r="C2253" s="88">
        <v>2892100255</v>
      </c>
      <c r="D2253" s="87" t="s">
        <v>6724</v>
      </c>
      <c r="E2253" s="86" t="s">
        <v>6723</v>
      </c>
      <c r="F2253" s="85" t="s">
        <v>6722</v>
      </c>
      <c r="G2253" s="84"/>
      <c r="H2253" s="84"/>
      <c r="I2253" s="83"/>
    </row>
    <row r="2254" spans="1:9" s="82" customFormat="1" ht="26.5" customHeight="1">
      <c r="A2254" s="89">
        <v>2247</v>
      </c>
      <c r="B2254" s="87" t="s">
        <v>6721</v>
      </c>
      <c r="C2254" s="88">
        <v>1910300365</v>
      </c>
      <c r="D2254" s="87" t="s">
        <v>6721</v>
      </c>
      <c r="E2254" s="86" t="s">
        <v>6720</v>
      </c>
      <c r="F2254" s="85" t="s">
        <v>6719</v>
      </c>
      <c r="G2254" s="84"/>
      <c r="H2254" s="84"/>
      <c r="I2254" s="83"/>
    </row>
    <row r="2255" spans="1:9" s="82" customFormat="1" ht="26.5" customHeight="1">
      <c r="A2255" s="89">
        <v>2248</v>
      </c>
      <c r="B2255" s="87" t="s">
        <v>6718</v>
      </c>
      <c r="C2255" s="88">
        <v>1931400198</v>
      </c>
      <c r="D2255" s="87" t="s">
        <v>6718</v>
      </c>
      <c r="E2255" s="86" t="s">
        <v>6717</v>
      </c>
      <c r="F2255" s="85" t="s">
        <v>6716</v>
      </c>
      <c r="G2255" s="84"/>
      <c r="H2255" s="84"/>
      <c r="I2255" s="83"/>
    </row>
    <row r="2256" spans="1:9" s="82" customFormat="1" ht="26.5" customHeight="1">
      <c r="A2256" s="89">
        <v>2249</v>
      </c>
      <c r="B2256" s="87" t="s">
        <v>6715</v>
      </c>
      <c r="C2256" s="88">
        <v>2942100247</v>
      </c>
      <c r="D2256" s="87" t="s">
        <v>6715</v>
      </c>
      <c r="E2256" s="86" t="s">
        <v>6714</v>
      </c>
      <c r="F2256" s="85" t="s">
        <v>6713</v>
      </c>
      <c r="G2256" s="84"/>
      <c r="H2256" s="84"/>
      <c r="I2256" s="83"/>
    </row>
    <row r="2257" spans="1:9" s="82" customFormat="1" ht="26.5" customHeight="1">
      <c r="A2257" s="89">
        <v>2250</v>
      </c>
      <c r="B2257" s="87" t="s">
        <v>6712</v>
      </c>
      <c r="C2257" s="88">
        <v>1900800343</v>
      </c>
      <c r="D2257" s="87" t="s">
        <v>6712</v>
      </c>
      <c r="E2257" s="86" t="s">
        <v>6711</v>
      </c>
      <c r="F2257" s="85" t="s">
        <v>6710</v>
      </c>
      <c r="G2257" s="84"/>
      <c r="H2257" s="84"/>
      <c r="I2257" s="83"/>
    </row>
    <row r="2258" spans="1:9" s="82" customFormat="1" ht="26.5" customHeight="1">
      <c r="A2258" s="89">
        <v>2251</v>
      </c>
      <c r="B2258" s="87" t="s">
        <v>6709</v>
      </c>
      <c r="C2258" s="88">
        <v>1922100345</v>
      </c>
      <c r="D2258" s="87" t="s">
        <v>6709</v>
      </c>
      <c r="E2258" s="86" t="s">
        <v>6708</v>
      </c>
      <c r="F2258" s="85" t="s">
        <v>6707</v>
      </c>
      <c r="G2258" s="84"/>
      <c r="H2258" s="84"/>
      <c r="I2258" s="83"/>
    </row>
    <row r="2259" spans="1:9" s="82" customFormat="1" ht="26.5" customHeight="1">
      <c r="A2259" s="89">
        <v>2252</v>
      </c>
      <c r="B2259" s="87" t="s">
        <v>6706</v>
      </c>
      <c r="C2259" s="88">
        <v>1901500136</v>
      </c>
      <c r="D2259" s="87" t="s">
        <v>6706</v>
      </c>
      <c r="E2259" s="86" t="s">
        <v>6705</v>
      </c>
      <c r="F2259" s="85" t="s">
        <v>6704</v>
      </c>
      <c r="G2259" s="84"/>
      <c r="H2259" s="84"/>
      <c r="I2259" s="83"/>
    </row>
    <row r="2260" spans="1:9" s="82" customFormat="1" ht="26.5" customHeight="1">
      <c r="A2260" s="89">
        <v>2253</v>
      </c>
      <c r="B2260" s="87" t="s">
        <v>6703</v>
      </c>
      <c r="C2260" s="88">
        <v>1900800246</v>
      </c>
      <c r="D2260" s="87" t="s">
        <v>6703</v>
      </c>
      <c r="E2260" s="86" t="s">
        <v>6702</v>
      </c>
      <c r="F2260" s="85">
        <v>380000102382</v>
      </c>
      <c r="G2260" s="84"/>
      <c r="H2260" s="84"/>
      <c r="I2260" s="83"/>
    </row>
    <row r="2261" spans="1:9" s="82" customFormat="1" ht="26.5" customHeight="1">
      <c r="A2261" s="89">
        <v>2254</v>
      </c>
      <c r="B2261" s="87" t="s">
        <v>6700</v>
      </c>
      <c r="C2261" s="88" t="s">
        <v>6701</v>
      </c>
      <c r="D2261" s="87" t="s">
        <v>6700</v>
      </c>
      <c r="E2261" s="86" t="s">
        <v>6699</v>
      </c>
      <c r="F2261" s="85" t="s">
        <v>6698</v>
      </c>
      <c r="G2261" s="84"/>
      <c r="H2261" s="84"/>
      <c r="I2261" s="83"/>
    </row>
    <row r="2262" spans="1:9" s="82" customFormat="1" ht="26.5" customHeight="1">
      <c r="A2262" s="89">
        <v>2255</v>
      </c>
      <c r="B2262" s="87" t="s">
        <v>6696</v>
      </c>
      <c r="C2262" s="88" t="s">
        <v>6697</v>
      </c>
      <c r="D2262" s="87" t="s">
        <v>6696</v>
      </c>
      <c r="E2262" s="86" t="s">
        <v>6695</v>
      </c>
      <c r="F2262" s="85" t="s">
        <v>6694</v>
      </c>
      <c r="G2262" s="84"/>
      <c r="H2262" s="84"/>
      <c r="I2262" s="83"/>
    </row>
    <row r="2263" spans="1:9" s="82" customFormat="1" ht="26.5" customHeight="1">
      <c r="A2263" s="89">
        <v>2256</v>
      </c>
      <c r="B2263" s="87" t="s">
        <v>6692</v>
      </c>
      <c r="C2263" s="88" t="s">
        <v>6693</v>
      </c>
      <c r="D2263" s="87" t="s">
        <v>6692</v>
      </c>
      <c r="E2263" s="86" t="s">
        <v>6691</v>
      </c>
      <c r="F2263" s="85" t="s">
        <v>6690</v>
      </c>
      <c r="G2263" s="84"/>
      <c r="H2263" s="84"/>
      <c r="I2263" s="83"/>
    </row>
    <row r="2264" spans="1:9" s="82" customFormat="1" ht="26.5" customHeight="1">
      <c r="A2264" s="89">
        <v>2257</v>
      </c>
      <c r="B2264" s="87" t="s">
        <v>6688</v>
      </c>
      <c r="C2264" s="88" t="s">
        <v>6689</v>
      </c>
      <c r="D2264" s="87" t="s">
        <v>6688</v>
      </c>
      <c r="E2264" s="86" t="s">
        <v>6687</v>
      </c>
      <c r="F2264" s="85" t="s">
        <v>6686</v>
      </c>
      <c r="G2264" s="84"/>
      <c r="H2264" s="84"/>
      <c r="I2264" s="83"/>
    </row>
    <row r="2265" spans="1:9" s="82" customFormat="1" ht="26.5" customHeight="1">
      <c r="A2265" s="89">
        <v>2258</v>
      </c>
      <c r="B2265" s="87" t="s">
        <v>6684</v>
      </c>
      <c r="C2265" s="88" t="s">
        <v>6685</v>
      </c>
      <c r="D2265" s="87" t="s">
        <v>6684</v>
      </c>
      <c r="E2265" s="86" t="s">
        <v>6683</v>
      </c>
      <c r="F2265" s="85" t="s">
        <v>6682</v>
      </c>
      <c r="G2265" s="84"/>
      <c r="H2265" s="84"/>
      <c r="I2265" s="83"/>
    </row>
    <row r="2266" spans="1:9" s="82" customFormat="1" ht="26.5" customHeight="1">
      <c r="A2266" s="89">
        <v>2259</v>
      </c>
      <c r="B2266" s="87" t="s">
        <v>6680</v>
      </c>
      <c r="C2266" s="88" t="s">
        <v>6681</v>
      </c>
      <c r="D2266" s="87" t="s">
        <v>6680</v>
      </c>
      <c r="E2266" s="86" t="s">
        <v>6679</v>
      </c>
      <c r="F2266" s="85" t="s">
        <v>6678</v>
      </c>
      <c r="G2266" s="84"/>
      <c r="H2266" s="84"/>
      <c r="I2266" s="83"/>
    </row>
    <row r="2267" spans="1:9" s="82" customFormat="1" ht="26.5" customHeight="1">
      <c r="A2267" s="89">
        <v>2260</v>
      </c>
      <c r="B2267" s="87" t="s">
        <v>6676</v>
      </c>
      <c r="C2267" s="88" t="s">
        <v>6677</v>
      </c>
      <c r="D2267" s="87" t="s">
        <v>6676</v>
      </c>
      <c r="E2267" s="86" t="s">
        <v>6675</v>
      </c>
      <c r="F2267" s="85" t="s">
        <v>6674</v>
      </c>
      <c r="G2267" s="84"/>
      <c r="H2267" s="84"/>
      <c r="I2267" s="83"/>
    </row>
    <row r="2268" spans="1:9" s="82" customFormat="1" ht="26.5" customHeight="1">
      <c r="A2268" s="89">
        <v>2261</v>
      </c>
      <c r="B2268" s="87" t="s">
        <v>6673</v>
      </c>
      <c r="C2268" s="88">
        <v>1860800248</v>
      </c>
      <c r="D2268" s="87" t="s">
        <v>6673</v>
      </c>
      <c r="E2268" s="86" t="s">
        <v>6672</v>
      </c>
      <c r="F2268" s="85" t="s">
        <v>6671</v>
      </c>
      <c r="G2268" s="84"/>
      <c r="H2268" s="84"/>
      <c r="I2268" s="83"/>
    </row>
    <row r="2269" spans="1:9" s="82" customFormat="1" ht="26.5" customHeight="1">
      <c r="A2269" s="89">
        <v>2262</v>
      </c>
      <c r="B2269" s="87" t="s">
        <v>6293</v>
      </c>
      <c r="C2269" s="88">
        <v>1852100517</v>
      </c>
      <c r="D2269" s="87" t="s">
        <v>6293</v>
      </c>
      <c r="E2269" s="86" t="s">
        <v>6670</v>
      </c>
      <c r="F2269" s="85" t="s">
        <v>6669</v>
      </c>
      <c r="G2269" s="84"/>
      <c r="H2269" s="84"/>
      <c r="I2269" s="83"/>
    </row>
    <row r="2270" spans="1:9" s="82" customFormat="1" ht="26.5" customHeight="1">
      <c r="A2270" s="89">
        <v>2263</v>
      </c>
      <c r="B2270" s="87" t="s">
        <v>6668</v>
      </c>
      <c r="C2270" s="88">
        <v>1872100478</v>
      </c>
      <c r="D2270" s="87" t="s">
        <v>6668</v>
      </c>
      <c r="E2270" s="86" t="s">
        <v>6667</v>
      </c>
      <c r="F2270" s="85" t="s">
        <v>6666</v>
      </c>
      <c r="G2270" s="84"/>
      <c r="H2270" s="84"/>
      <c r="I2270" s="83"/>
    </row>
    <row r="2271" spans="1:9" s="82" customFormat="1" ht="26.5" customHeight="1">
      <c r="A2271" s="89">
        <v>2264</v>
      </c>
      <c r="B2271" s="87" t="s">
        <v>6665</v>
      </c>
      <c r="C2271" s="88">
        <v>1872100479</v>
      </c>
      <c r="D2271" s="87" t="s">
        <v>6665</v>
      </c>
      <c r="E2271" s="86" t="s">
        <v>6664</v>
      </c>
      <c r="F2271" s="85" t="s">
        <v>6663</v>
      </c>
      <c r="G2271" s="84"/>
      <c r="H2271" s="84"/>
      <c r="I2271" s="83"/>
    </row>
    <row r="2272" spans="1:9" s="82" customFormat="1" ht="26.5" customHeight="1">
      <c r="A2272" s="89">
        <v>2265</v>
      </c>
      <c r="B2272" s="87" t="s">
        <v>6662</v>
      </c>
      <c r="C2272" s="88">
        <v>1890800226</v>
      </c>
      <c r="D2272" s="87" t="s">
        <v>6662</v>
      </c>
      <c r="E2272" s="86" t="s">
        <v>6661</v>
      </c>
      <c r="F2272" s="85" t="s">
        <v>6660</v>
      </c>
      <c r="G2272" s="84"/>
      <c r="H2272" s="84"/>
      <c r="I2272" s="83"/>
    </row>
    <row r="2273" spans="1:9" s="82" customFormat="1" ht="26.5" customHeight="1">
      <c r="A2273" s="89">
        <v>2266</v>
      </c>
      <c r="B2273" s="87" t="s">
        <v>6659</v>
      </c>
      <c r="C2273" s="88">
        <v>2891200231</v>
      </c>
      <c r="D2273" s="87" t="s">
        <v>6659</v>
      </c>
      <c r="E2273" s="86" t="s">
        <v>6658</v>
      </c>
      <c r="F2273" s="85" t="s">
        <v>6657</v>
      </c>
      <c r="G2273" s="84"/>
      <c r="H2273" s="84"/>
      <c r="I2273" s="83"/>
    </row>
    <row r="2274" spans="1:9" s="82" customFormat="1" ht="26.5" customHeight="1">
      <c r="A2274" s="89">
        <v>2267</v>
      </c>
      <c r="B2274" s="87" t="s">
        <v>6656</v>
      </c>
      <c r="C2274" s="88">
        <v>2902100325</v>
      </c>
      <c r="D2274" s="87" t="s">
        <v>6656</v>
      </c>
      <c r="E2274" s="86" t="s">
        <v>6655</v>
      </c>
      <c r="F2274" s="85" t="s">
        <v>6654</v>
      </c>
      <c r="G2274" s="84"/>
      <c r="H2274" s="84"/>
      <c r="I2274" s="83"/>
    </row>
    <row r="2275" spans="1:9" s="82" customFormat="1" ht="26.5" customHeight="1">
      <c r="A2275" s="89">
        <v>2268</v>
      </c>
      <c r="B2275" s="87" t="s">
        <v>6653</v>
      </c>
      <c r="C2275" s="88">
        <v>2911200140</v>
      </c>
      <c r="D2275" s="87" t="s">
        <v>6653</v>
      </c>
      <c r="E2275" s="86" t="s">
        <v>6652</v>
      </c>
      <c r="F2275" s="85" t="s">
        <v>6651</v>
      </c>
      <c r="G2275" s="84"/>
      <c r="H2275" s="84"/>
      <c r="I2275" s="83"/>
    </row>
    <row r="2276" spans="1:9" s="82" customFormat="1" ht="26.5" customHeight="1">
      <c r="A2276" s="89">
        <v>2269</v>
      </c>
      <c r="B2276" s="87" t="s">
        <v>6650</v>
      </c>
      <c r="C2276" s="88">
        <v>2912100209</v>
      </c>
      <c r="D2276" s="87" t="s">
        <v>6650</v>
      </c>
      <c r="E2276" s="86" t="s">
        <v>6649</v>
      </c>
      <c r="F2276" s="85" t="s">
        <v>6648</v>
      </c>
      <c r="G2276" s="84"/>
      <c r="H2276" s="84"/>
      <c r="I2276" s="83"/>
    </row>
    <row r="2277" spans="1:9" s="82" customFormat="1" ht="26.5" customHeight="1">
      <c r="A2277" s="89">
        <v>2270</v>
      </c>
      <c r="B2277" s="87" t="s">
        <v>6647</v>
      </c>
      <c r="C2277" s="88">
        <v>1872100481</v>
      </c>
      <c r="D2277" s="87" t="s">
        <v>6647</v>
      </c>
      <c r="E2277" s="86" t="s">
        <v>6646</v>
      </c>
      <c r="F2277" s="85" t="s">
        <v>6645</v>
      </c>
      <c r="G2277" s="84"/>
      <c r="H2277" s="84"/>
      <c r="I2277" s="83"/>
    </row>
    <row r="2278" spans="1:9" s="82" customFormat="1" ht="26.5" customHeight="1">
      <c r="A2278" s="89">
        <v>2271</v>
      </c>
      <c r="B2278" s="87" t="s">
        <v>6644</v>
      </c>
      <c r="C2278" s="88">
        <v>1874800005</v>
      </c>
      <c r="D2278" s="87" t="s">
        <v>6644</v>
      </c>
      <c r="E2278" s="86" t="s">
        <v>6643</v>
      </c>
      <c r="F2278" s="85" t="s">
        <v>6642</v>
      </c>
      <c r="G2278" s="84"/>
      <c r="H2278" s="84"/>
      <c r="I2278" s="83"/>
    </row>
    <row r="2279" spans="1:9" s="82" customFormat="1" ht="26.5" customHeight="1">
      <c r="A2279" s="89">
        <v>2272</v>
      </c>
      <c r="B2279" s="87" t="s">
        <v>6641</v>
      </c>
      <c r="C2279" s="88">
        <v>1880300370</v>
      </c>
      <c r="D2279" s="87" t="s">
        <v>6641</v>
      </c>
      <c r="E2279" s="86" t="s">
        <v>6640</v>
      </c>
      <c r="F2279" s="85" t="s">
        <v>6639</v>
      </c>
      <c r="G2279" s="84"/>
      <c r="H2279" s="84"/>
      <c r="I2279" s="83"/>
    </row>
    <row r="2280" spans="1:9" s="82" customFormat="1" ht="26.5" customHeight="1">
      <c r="A2280" s="89">
        <v>2273</v>
      </c>
      <c r="B2280" s="87" t="s">
        <v>6638</v>
      </c>
      <c r="C2280" s="88">
        <v>1900300289</v>
      </c>
      <c r="D2280" s="87" t="s">
        <v>6638</v>
      </c>
      <c r="E2280" s="86" t="s">
        <v>6637</v>
      </c>
      <c r="F2280" s="85" t="s">
        <v>6636</v>
      </c>
      <c r="G2280" s="84"/>
      <c r="H2280" s="84"/>
      <c r="I2280" s="83"/>
    </row>
    <row r="2281" spans="1:9" s="82" customFormat="1" ht="26.5" customHeight="1">
      <c r="A2281" s="89">
        <v>2274</v>
      </c>
      <c r="B2281" s="87" t="s">
        <v>6635</v>
      </c>
      <c r="C2281" s="88">
        <v>1901800091</v>
      </c>
      <c r="D2281" s="87" t="s">
        <v>6635</v>
      </c>
      <c r="E2281" s="86" t="s">
        <v>6634</v>
      </c>
      <c r="F2281" s="85" t="s">
        <v>6633</v>
      </c>
      <c r="G2281" s="84"/>
      <c r="H2281" s="84"/>
      <c r="I2281" s="83"/>
    </row>
    <row r="2282" spans="1:9" s="82" customFormat="1" ht="26.5" customHeight="1">
      <c r="A2282" s="89">
        <v>2275</v>
      </c>
      <c r="B2282" s="87" t="s">
        <v>6632</v>
      </c>
      <c r="C2282" s="88">
        <v>1911200175</v>
      </c>
      <c r="D2282" s="87" t="s">
        <v>6632</v>
      </c>
      <c r="E2282" s="86" t="s">
        <v>6631</v>
      </c>
      <c r="F2282" s="85" t="s">
        <v>6630</v>
      </c>
      <c r="G2282" s="84"/>
      <c r="H2282" s="84"/>
      <c r="I2282" s="83"/>
    </row>
    <row r="2283" spans="1:9" s="82" customFormat="1" ht="26.5" customHeight="1">
      <c r="A2283" s="89">
        <v>2276</v>
      </c>
      <c r="B2283" s="87" t="s">
        <v>6629</v>
      </c>
      <c r="C2283" s="88">
        <v>2900800311</v>
      </c>
      <c r="D2283" s="87" t="s">
        <v>6629</v>
      </c>
      <c r="E2283" s="86" t="s">
        <v>6628</v>
      </c>
      <c r="F2283" s="85" t="s">
        <v>6627</v>
      </c>
      <c r="G2283" s="84"/>
      <c r="H2283" s="84"/>
      <c r="I2283" s="83"/>
    </row>
    <row r="2284" spans="1:9" s="82" customFormat="1" ht="26.5" customHeight="1">
      <c r="A2284" s="89">
        <v>2277</v>
      </c>
      <c r="B2284" s="87" t="s">
        <v>6626</v>
      </c>
      <c r="C2284" s="88">
        <v>2921400202</v>
      </c>
      <c r="D2284" s="87" t="s">
        <v>6626</v>
      </c>
      <c r="E2284" s="86" t="s">
        <v>6625</v>
      </c>
      <c r="F2284" s="85" t="s">
        <v>6624</v>
      </c>
      <c r="G2284" s="84"/>
      <c r="H2284" s="84"/>
      <c r="I2284" s="83"/>
    </row>
    <row r="2285" spans="1:9" s="82" customFormat="1" ht="26.5" customHeight="1">
      <c r="A2285" s="89">
        <v>2278</v>
      </c>
      <c r="B2285" s="87" t="s">
        <v>6623</v>
      </c>
      <c r="C2285" s="88">
        <v>1882100570</v>
      </c>
      <c r="D2285" s="87" t="s">
        <v>6623</v>
      </c>
      <c r="E2285" s="86" t="s">
        <v>6622</v>
      </c>
      <c r="F2285" s="85" t="s">
        <v>6621</v>
      </c>
      <c r="G2285" s="84"/>
      <c r="H2285" s="84"/>
      <c r="I2285" s="83"/>
    </row>
    <row r="2286" spans="1:9" s="82" customFormat="1" ht="26.5" customHeight="1">
      <c r="A2286" s="89">
        <v>2279</v>
      </c>
      <c r="B2286" s="87" t="s">
        <v>6620</v>
      </c>
      <c r="C2286" s="88">
        <v>1872100580</v>
      </c>
      <c r="D2286" s="87" t="s">
        <v>6620</v>
      </c>
      <c r="E2286" s="86" t="s">
        <v>6619</v>
      </c>
      <c r="F2286" s="85" t="s">
        <v>6618</v>
      </c>
      <c r="G2286" s="84"/>
      <c r="H2286" s="84"/>
      <c r="I2286" s="83"/>
    </row>
    <row r="2287" spans="1:9" s="82" customFormat="1" ht="26.5" customHeight="1">
      <c r="A2287" s="89">
        <v>2280</v>
      </c>
      <c r="B2287" s="87" t="s">
        <v>6617</v>
      </c>
      <c r="C2287" s="88">
        <v>2931200162</v>
      </c>
      <c r="D2287" s="87" t="s">
        <v>6617</v>
      </c>
      <c r="E2287" s="86" t="s">
        <v>6616</v>
      </c>
      <c r="F2287" s="85" t="s">
        <v>6615</v>
      </c>
      <c r="G2287" s="84"/>
      <c r="H2287" s="84"/>
      <c r="I2287" s="83"/>
    </row>
    <row r="2288" spans="1:9" s="82" customFormat="1" ht="26.5" customHeight="1">
      <c r="A2288" s="89">
        <v>2281</v>
      </c>
      <c r="B2288" s="87" t="s">
        <v>6614</v>
      </c>
      <c r="C2288" s="88">
        <v>1931200170</v>
      </c>
      <c r="D2288" s="87" t="s">
        <v>6614</v>
      </c>
      <c r="E2288" s="86" t="s">
        <v>6613</v>
      </c>
      <c r="F2288" s="85" t="s">
        <v>6612</v>
      </c>
      <c r="G2288" s="84"/>
      <c r="H2288" s="84"/>
      <c r="I2288" s="83"/>
    </row>
    <row r="2289" spans="1:9" s="82" customFormat="1" ht="26.5" customHeight="1">
      <c r="A2289" s="89">
        <v>2282</v>
      </c>
      <c r="B2289" s="87" t="s">
        <v>6611</v>
      </c>
      <c r="C2289" s="88">
        <v>1861200504</v>
      </c>
      <c r="D2289" s="87" t="s">
        <v>6611</v>
      </c>
      <c r="E2289" s="86" t="s">
        <v>6610</v>
      </c>
      <c r="F2289" s="85" t="s">
        <v>6609</v>
      </c>
      <c r="G2289" s="84"/>
      <c r="H2289" s="84"/>
      <c r="I2289" s="83"/>
    </row>
    <row r="2290" spans="1:9" s="82" customFormat="1" ht="26.5" customHeight="1">
      <c r="A2290" s="89">
        <v>2283</v>
      </c>
      <c r="B2290" s="87" t="s">
        <v>6608</v>
      </c>
      <c r="C2290" s="88">
        <v>1890600225</v>
      </c>
      <c r="D2290" s="87" t="s">
        <v>6608</v>
      </c>
      <c r="E2290" s="86" t="s">
        <v>6607</v>
      </c>
      <c r="F2290" s="85" t="s">
        <v>6606</v>
      </c>
      <c r="G2290" s="84"/>
      <c r="H2290" s="84"/>
      <c r="I2290" s="83"/>
    </row>
    <row r="2291" spans="1:9" s="82" customFormat="1" ht="26.5" customHeight="1">
      <c r="A2291" s="89">
        <v>2284</v>
      </c>
      <c r="B2291" s="87" t="s">
        <v>6605</v>
      </c>
      <c r="C2291" s="88">
        <v>1911000088</v>
      </c>
      <c r="D2291" s="87" t="s">
        <v>6605</v>
      </c>
      <c r="E2291" s="86" t="s">
        <v>6604</v>
      </c>
      <c r="F2291" s="85" t="s">
        <v>6603</v>
      </c>
      <c r="G2291" s="84"/>
      <c r="H2291" s="84"/>
      <c r="I2291" s="83"/>
    </row>
    <row r="2292" spans="1:9" s="82" customFormat="1" ht="26.5" customHeight="1">
      <c r="A2292" s="89">
        <v>2285</v>
      </c>
      <c r="B2292" s="87" t="s">
        <v>6602</v>
      </c>
      <c r="C2292" s="88">
        <v>2900300505</v>
      </c>
      <c r="D2292" s="87" t="s">
        <v>6602</v>
      </c>
      <c r="E2292" s="86" t="s">
        <v>6601</v>
      </c>
      <c r="F2292" s="85" t="s">
        <v>6600</v>
      </c>
      <c r="G2292" s="84"/>
      <c r="H2292" s="84"/>
      <c r="I2292" s="83"/>
    </row>
    <row r="2293" spans="1:9" s="82" customFormat="1" ht="26.5" customHeight="1">
      <c r="A2293" s="89">
        <v>2286</v>
      </c>
      <c r="B2293" s="87" t="s">
        <v>6598</v>
      </c>
      <c r="C2293" s="88" t="s">
        <v>6599</v>
      </c>
      <c r="D2293" s="87" t="s">
        <v>6598</v>
      </c>
      <c r="E2293" s="86" t="s">
        <v>6597</v>
      </c>
      <c r="F2293" s="85" t="s">
        <v>6596</v>
      </c>
      <c r="G2293" s="84"/>
      <c r="H2293" s="84"/>
      <c r="I2293" s="83"/>
    </row>
    <row r="2294" spans="1:9" s="82" customFormat="1" ht="26.5" customHeight="1">
      <c r="A2294" s="89">
        <v>2287</v>
      </c>
      <c r="B2294" s="87" t="s">
        <v>6594</v>
      </c>
      <c r="C2294" s="88" t="s">
        <v>6595</v>
      </c>
      <c r="D2294" s="87" t="s">
        <v>6594</v>
      </c>
      <c r="E2294" s="86" t="s">
        <v>6593</v>
      </c>
      <c r="F2294" s="85" t="s">
        <v>6592</v>
      </c>
      <c r="G2294" s="84"/>
      <c r="H2294" s="84"/>
      <c r="I2294" s="83"/>
    </row>
    <row r="2295" spans="1:9" s="82" customFormat="1" ht="26.5" customHeight="1">
      <c r="A2295" s="89">
        <v>2288</v>
      </c>
      <c r="B2295" s="87" t="s">
        <v>6590</v>
      </c>
      <c r="C2295" s="88" t="s">
        <v>6591</v>
      </c>
      <c r="D2295" s="87" t="s">
        <v>6590</v>
      </c>
      <c r="E2295" s="86" t="s">
        <v>6589</v>
      </c>
      <c r="F2295" s="85" t="s">
        <v>6588</v>
      </c>
      <c r="G2295" s="84"/>
      <c r="H2295" s="84"/>
      <c r="I2295" s="83"/>
    </row>
    <row r="2296" spans="1:9" s="82" customFormat="1" ht="26.5" customHeight="1">
      <c r="A2296" s="89">
        <v>2289</v>
      </c>
      <c r="B2296" s="87" t="s">
        <v>6586</v>
      </c>
      <c r="C2296" s="88" t="s">
        <v>6587</v>
      </c>
      <c r="D2296" s="87" t="s">
        <v>6586</v>
      </c>
      <c r="E2296" s="86" t="s">
        <v>6585</v>
      </c>
      <c r="F2296" s="85" t="s">
        <v>6584</v>
      </c>
      <c r="G2296" s="84"/>
      <c r="H2296" s="84"/>
      <c r="I2296" s="83"/>
    </row>
    <row r="2297" spans="1:9" s="82" customFormat="1" ht="26.5" customHeight="1">
      <c r="A2297" s="89">
        <v>2290</v>
      </c>
      <c r="B2297" s="87" t="s">
        <v>6582</v>
      </c>
      <c r="C2297" s="88" t="s">
        <v>6583</v>
      </c>
      <c r="D2297" s="87" t="s">
        <v>6582</v>
      </c>
      <c r="E2297" s="86" t="s">
        <v>6581</v>
      </c>
      <c r="F2297" s="85" t="s">
        <v>6580</v>
      </c>
      <c r="G2297" s="84"/>
      <c r="H2297" s="84"/>
      <c r="I2297" s="83"/>
    </row>
    <row r="2298" spans="1:9" s="82" customFormat="1" ht="26.5" customHeight="1">
      <c r="A2298" s="89">
        <v>2291</v>
      </c>
      <c r="B2298" s="87" t="s">
        <v>6578</v>
      </c>
      <c r="C2298" s="88" t="s">
        <v>6579</v>
      </c>
      <c r="D2298" s="87" t="s">
        <v>6578</v>
      </c>
      <c r="E2298" s="86" t="s">
        <v>6577</v>
      </c>
      <c r="F2298" s="85" t="s">
        <v>6576</v>
      </c>
      <c r="G2298" s="84"/>
      <c r="H2298" s="84"/>
      <c r="I2298" s="83"/>
    </row>
    <row r="2299" spans="1:9" s="82" customFormat="1" ht="26.5" customHeight="1">
      <c r="A2299" s="89">
        <v>2292</v>
      </c>
      <c r="B2299" s="87" t="s">
        <v>1175</v>
      </c>
      <c r="C2299" s="88" t="s">
        <v>6575</v>
      </c>
      <c r="D2299" s="87" t="s">
        <v>1175</v>
      </c>
      <c r="E2299" s="86" t="s">
        <v>6574</v>
      </c>
      <c r="F2299" s="85" t="s">
        <v>6573</v>
      </c>
      <c r="G2299" s="84"/>
      <c r="H2299" s="84"/>
      <c r="I2299" s="83"/>
    </row>
    <row r="2300" spans="1:9" s="82" customFormat="1" ht="26.5" customHeight="1">
      <c r="A2300" s="89">
        <v>2293</v>
      </c>
      <c r="B2300" s="87" t="s">
        <v>6571</v>
      </c>
      <c r="C2300" s="88" t="s">
        <v>6572</v>
      </c>
      <c r="D2300" s="87" t="s">
        <v>6571</v>
      </c>
      <c r="E2300" s="86" t="s">
        <v>6570</v>
      </c>
      <c r="F2300" s="85" t="s">
        <v>6569</v>
      </c>
      <c r="G2300" s="84"/>
      <c r="H2300" s="84"/>
      <c r="I2300" s="83"/>
    </row>
    <row r="2301" spans="1:9" s="82" customFormat="1" ht="26.5" customHeight="1">
      <c r="A2301" s="89">
        <v>2294</v>
      </c>
      <c r="B2301" s="87" t="s">
        <v>6567</v>
      </c>
      <c r="C2301" s="88" t="s">
        <v>6568</v>
      </c>
      <c r="D2301" s="87" t="s">
        <v>6567</v>
      </c>
      <c r="E2301" s="86" t="s">
        <v>6566</v>
      </c>
      <c r="F2301" s="85" t="s">
        <v>6565</v>
      </c>
      <c r="G2301" s="84"/>
      <c r="H2301" s="84"/>
      <c r="I2301" s="83"/>
    </row>
    <row r="2302" spans="1:9" s="82" customFormat="1" ht="26.5" customHeight="1">
      <c r="A2302" s="89">
        <v>2295</v>
      </c>
      <c r="B2302" s="87" t="s">
        <v>6563</v>
      </c>
      <c r="C2302" s="88" t="s">
        <v>6564</v>
      </c>
      <c r="D2302" s="87" t="s">
        <v>6563</v>
      </c>
      <c r="E2302" s="86" t="s">
        <v>2543</v>
      </c>
      <c r="F2302" s="85" t="s">
        <v>6562</v>
      </c>
      <c r="G2302" s="84"/>
      <c r="H2302" s="84"/>
      <c r="I2302" s="83"/>
    </row>
    <row r="2303" spans="1:9" s="82" customFormat="1" ht="26.5" customHeight="1">
      <c r="A2303" s="89">
        <v>2296</v>
      </c>
      <c r="B2303" s="87" t="s">
        <v>6561</v>
      </c>
      <c r="C2303" s="88">
        <v>1841400280</v>
      </c>
      <c r="D2303" s="87" t="s">
        <v>6561</v>
      </c>
      <c r="E2303" s="86" t="s">
        <v>6560</v>
      </c>
      <c r="F2303" s="85" t="s">
        <v>6559</v>
      </c>
      <c r="G2303" s="84"/>
      <c r="H2303" s="84"/>
      <c r="I2303" s="83"/>
    </row>
    <row r="2304" spans="1:9" s="82" customFormat="1" ht="26.5" customHeight="1">
      <c r="A2304" s="89">
        <v>2297</v>
      </c>
      <c r="B2304" s="87" t="s">
        <v>6557</v>
      </c>
      <c r="C2304" s="88" t="s">
        <v>6558</v>
      </c>
      <c r="D2304" s="87" t="s">
        <v>6557</v>
      </c>
      <c r="E2304" s="86" t="s">
        <v>6556</v>
      </c>
      <c r="F2304" s="85" t="s">
        <v>6555</v>
      </c>
      <c r="G2304" s="84"/>
      <c r="H2304" s="84"/>
      <c r="I2304" s="83"/>
    </row>
    <row r="2305" spans="1:9" s="82" customFormat="1" ht="26.5" customHeight="1">
      <c r="A2305" s="89">
        <v>2298</v>
      </c>
      <c r="B2305" s="87" t="s">
        <v>6554</v>
      </c>
      <c r="C2305" s="88">
        <v>1870400157</v>
      </c>
      <c r="D2305" s="87" t="s">
        <v>6554</v>
      </c>
      <c r="E2305" s="86" t="s">
        <v>6553</v>
      </c>
      <c r="F2305" s="85" t="s">
        <v>6552</v>
      </c>
      <c r="G2305" s="84"/>
      <c r="H2305" s="84"/>
      <c r="I2305" s="83"/>
    </row>
    <row r="2306" spans="1:9" s="82" customFormat="1" ht="26.5" customHeight="1">
      <c r="A2306" s="89">
        <v>2299</v>
      </c>
      <c r="B2306" s="87" t="s">
        <v>6550</v>
      </c>
      <c r="C2306" s="88" t="s">
        <v>6551</v>
      </c>
      <c r="D2306" s="87" t="s">
        <v>6550</v>
      </c>
      <c r="E2306" s="86" t="s">
        <v>6549</v>
      </c>
      <c r="F2306" s="85" t="s">
        <v>6548</v>
      </c>
      <c r="G2306" s="84"/>
      <c r="H2306" s="84"/>
      <c r="I2306" s="83"/>
    </row>
    <row r="2307" spans="1:9" s="82" customFormat="1" ht="26.5" customHeight="1">
      <c r="A2307" s="89">
        <v>2300</v>
      </c>
      <c r="B2307" s="87" t="s">
        <v>6546</v>
      </c>
      <c r="C2307" s="88" t="s">
        <v>6547</v>
      </c>
      <c r="D2307" s="87" t="s">
        <v>6546</v>
      </c>
      <c r="E2307" s="86" t="s">
        <v>6545</v>
      </c>
      <c r="F2307" s="85" t="s">
        <v>6544</v>
      </c>
      <c r="G2307" s="84"/>
      <c r="H2307" s="84"/>
      <c r="I2307" s="83"/>
    </row>
    <row r="2308" spans="1:9" s="82" customFormat="1" ht="26.5" customHeight="1">
      <c r="A2308" s="89">
        <v>2301</v>
      </c>
      <c r="B2308" s="87" t="s">
        <v>6542</v>
      </c>
      <c r="C2308" s="88" t="s">
        <v>6543</v>
      </c>
      <c r="D2308" s="87" t="s">
        <v>6542</v>
      </c>
      <c r="E2308" s="86" t="s">
        <v>6541</v>
      </c>
      <c r="F2308" s="85" t="s">
        <v>6540</v>
      </c>
      <c r="G2308" s="84"/>
      <c r="H2308" s="84"/>
      <c r="I2308" s="83"/>
    </row>
    <row r="2309" spans="1:9" s="82" customFormat="1" ht="26.5" customHeight="1">
      <c r="A2309" s="89">
        <v>2302</v>
      </c>
      <c r="B2309" s="87" t="s">
        <v>6538</v>
      </c>
      <c r="C2309" s="88" t="s">
        <v>6539</v>
      </c>
      <c r="D2309" s="87" t="s">
        <v>6538</v>
      </c>
      <c r="E2309" s="86" t="s">
        <v>6537</v>
      </c>
      <c r="F2309" s="85" t="s">
        <v>6536</v>
      </c>
      <c r="G2309" s="84"/>
      <c r="H2309" s="84"/>
      <c r="I2309" s="83"/>
    </row>
    <row r="2310" spans="1:9" s="82" customFormat="1" ht="26.5" customHeight="1">
      <c r="A2310" s="89">
        <v>2303</v>
      </c>
      <c r="B2310" s="87" t="s">
        <v>6534</v>
      </c>
      <c r="C2310" s="88" t="s">
        <v>6535</v>
      </c>
      <c r="D2310" s="87" t="s">
        <v>6534</v>
      </c>
      <c r="E2310" s="86" t="s">
        <v>6533</v>
      </c>
      <c r="F2310" s="85" t="s">
        <v>6532</v>
      </c>
      <c r="G2310" s="84"/>
      <c r="H2310" s="84"/>
      <c r="I2310" s="83"/>
    </row>
    <row r="2311" spans="1:9" s="82" customFormat="1" ht="26.5" customHeight="1">
      <c r="A2311" s="89">
        <v>2304</v>
      </c>
      <c r="B2311" s="87" t="s">
        <v>6530</v>
      </c>
      <c r="C2311" s="88" t="s">
        <v>6531</v>
      </c>
      <c r="D2311" s="87" t="s">
        <v>6530</v>
      </c>
      <c r="E2311" s="86" t="s">
        <v>6529</v>
      </c>
      <c r="F2311" s="85" t="s">
        <v>6528</v>
      </c>
      <c r="G2311" s="84"/>
      <c r="H2311" s="84"/>
      <c r="I2311" s="83"/>
    </row>
    <row r="2312" spans="1:9" s="82" customFormat="1" ht="26.5" customHeight="1">
      <c r="A2312" s="89">
        <v>2305</v>
      </c>
      <c r="B2312" s="87" t="s">
        <v>6526</v>
      </c>
      <c r="C2312" s="88" t="s">
        <v>6527</v>
      </c>
      <c r="D2312" s="87" t="s">
        <v>6526</v>
      </c>
      <c r="E2312" s="86" t="s">
        <v>6525</v>
      </c>
      <c r="F2312" s="85" t="s">
        <v>6524</v>
      </c>
      <c r="G2312" s="84"/>
      <c r="H2312" s="84"/>
      <c r="I2312" s="83"/>
    </row>
    <row r="2313" spans="1:9" s="82" customFormat="1" ht="26.5" customHeight="1">
      <c r="A2313" s="89">
        <v>2306</v>
      </c>
      <c r="B2313" s="87" t="s">
        <v>6522</v>
      </c>
      <c r="C2313" s="88" t="s">
        <v>6523</v>
      </c>
      <c r="D2313" s="87" t="s">
        <v>6522</v>
      </c>
      <c r="E2313" s="86" t="s">
        <v>6521</v>
      </c>
      <c r="F2313" s="85" t="s">
        <v>6520</v>
      </c>
      <c r="G2313" s="84"/>
      <c r="H2313" s="84"/>
      <c r="I2313" s="83"/>
    </row>
    <row r="2314" spans="1:9" s="82" customFormat="1" ht="26.5" customHeight="1">
      <c r="A2314" s="89">
        <v>2307</v>
      </c>
      <c r="B2314" s="87" t="s">
        <v>6518</v>
      </c>
      <c r="C2314" s="88" t="s">
        <v>6519</v>
      </c>
      <c r="D2314" s="87" t="s">
        <v>6518</v>
      </c>
      <c r="E2314" s="86" t="s">
        <v>6517</v>
      </c>
      <c r="F2314" s="85" t="s">
        <v>6516</v>
      </c>
      <c r="G2314" s="84"/>
      <c r="H2314" s="84"/>
      <c r="I2314" s="83"/>
    </row>
    <row r="2315" spans="1:9" s="82" customFormat="1" ht="26.5" customHeight="1">
      <c r="A2315" s="89">
        <v>2308</v>
      </c>
      <c r="B2315" s="87" t="s">
        <v>6515</v>
      </c>
      <c r="C2315" s="88">
        <v>1871700235</v>
      </c>
      <c r="D2315" s="87" t="s">
        <v>6515</v>
      </c>
      <c r="E2315" s="86" t="s">
        <v>6514</v>
      </c>
      <c r="F2315" s="85" t="s">
        <v>6513</v>
      </c>
      <c r="G2315" s="84"/>
      <c r="H2315" s="84"/>
      <c r="I2315" s="83"/>
    </row>
    <row r="2316" spans="1:9" s="82" customFormat="1" ht="26.5" customHeight="1">
      <c r="A2316" s="89">
        <v>2309</v>
      </c>
      <c r="B2316" s="87" t="s">
        <v>6511</v>
      </c>
      <c r="C2316" s="88" t="s">
        <v>6512</v>
      </c>
      <c r="D2316" s="87" t="s">
        <v>6511</v>
      </c>
      <c r="E2316" s="86" t="s">
        <v>6510</v>
      </c>
      <c r="F2316" s="85" t="s">
        <v>6509</v>
      </c>
      <c r="G2316" s="84"/>
      <c r="H2316" s="84"/>
      <c r="I2316" s="83"/>
    </row>
    <row r="2317" spans="1:9" s="82" customFormat="1" ht="26.5" customHeight="1">
      <c r="A2317" s="89">
        <v>2310</v>
      </c>
      <c r="B2317" s="87" t="s">
        <v>6507</v>
      </c>
      <c r="C2317" s="88" t="s">
        <v>6508</v>
      </c>
      <c r="D2317" s="87" t="s">
        <v>6507</v>
      </c>
      <c r="E2317" s="86" t="s">
        <v>6506</v>
      </c>
      <c r="F2317" s="85" t="s">
        <v>6505</v>
      </c>
      <c r="G2317" s="84"/>
      <c r="H2317" s="84"/>
      <c r="I2317" s="83"/>
    </row>
    <row r="2318" spans="1:9" s="82" customFormat="1" ht="26.5" customHeight="1">
      <c r="A2318" s="89">
        <v>2311</v>
      </c>
      <c r="B2318" s="87" t="s">
        <v>6503</v>
      </c>
      <c r="C2318" s="88" t="s">
        <v>6504</v>
      </c>
      <c r="D2318" s="87" t="s">
        <v>6503</v>
      </c>
      <c r="E2318" s="86" t="s">
        <v>6502</v>
      </c>
      <c r="F2318" s="85" t="s">
        <v>6501</v>
      </c>
      <c r="G2318" s="84"/>
      <c r="H2318" s="84"/>
      <c r="I2318" s="83"/>
    </row>
    <row r="2319" spans="1:9" s="82" customFormat="1" ht="26.5" customHeight="1">
      <c r="A2319" s="89">
        <v>2312</v>
      </c>
      <c r="B2319" s="87" t="s">
        <v>6499</v>
      </c>
      <c r="C2319" s="88" t="s">
        <v>6500</v>
      </c>
      <c r="D2319" s="87" t="s">
        <v>6499</v>
      </c>
      <c r="E2319" s="86" t="s">
        <v>6498</v>
      </c>
      <c r="F2319" s="85" t="s">
        <v>6497</v>
      </c>
      <c r="G2319" s="84"/>
      <c r="H2319" s="84"/>
      <c r="I2319" s="83"/>
    </row>
    <row r="2320" spans="1:9" s="82" customFormat="1" ht="26.5" customHeight="1">
      <c r="A2320" s="89">
        <v>2313</v>
      </c>
      <c r="B2320" s="87" t="s">
        <v>6495</v>
      </c>
      <c r="C2320" s="88" t="s">
        <v>6496</v>
      </c>
      <c r="D2320" s="87" t="s">
        <v>6495</v>
      </c>
      <c r="E2320" s="86" t="s">
        <v>6494</v>
      </c>
      <c r="F2320" s="85" t="s">
        <v>6493</v>
      </c>
      <c r="G2320" s="84"/>
      <c r="H2320" s="84"/>
      <c r="I2320" s="83"/>
    </row>
    <row r="2321" spans="1:9" s="82" customFormat="1" ht="26.5" customHeight="1">
      <c r="A2321" s="89">
        <v>2314</v>
      </c>
      <c r="B2321" s="87" t="s">
        <v>6491</v>
      </c>
      <c r="C2321" s="88" t="s">
        <v>6492</v>
      </c>
      <c r="D2321" s="87" t="s">
        <v>6491</v>
      </c>
      <c r="E2321" s="86" t="s">
        <v>6490</v>
      </c>
      <c r="F2321" s="85" t="s">
        <v>6489</v>
      </c>
      <c r="G2321" s="84"/>
      <c r="H2321" s="84"/>
      <c r="I2321" s="83"/>
    </row>
    <row r="2322" spans="1:9" s="82" customFormat="1" ht="26.5" customHeight="1">
      <c r="A2322" s="89">
        <v>2315</v>
      </c>
      <c r="B2322" s="87" t="s">
        <v>6487</v>
      </c>
      <c r="C2322" s="88" t="s">
        <v>6488</v>
      </c>
      <c r="D2322" s="87" t="s">
        <v>6487</v>
      </c>
      <c r="E2322" s="86" t="s">
        <v>6486</v>
      </c>
      <c r="F2322" s="85" t="s">
        <v>6485</v>
      </c>
      <c r="G2322" s="84"/>
      <c r="H2322" s="84"/>
      <c r="I2322" s="83"/>
    </row>
    <row r="2323" spans="1:9" s="82" customFormat="1" ht="26.5" customHeight="1">
      <c r="A2323" s="89">
        <v>2316</v>
      </c>
      <c r="B2323" s="87" t="s">
        <v>6484</v>
      </c>
      <c r="C2323" s="88">
        <v>1812100398</v>
      </c>
      <c r="D2323" s="87" t="s">
        <v>6484</v>
      </c>
      <c r="E2323" s="86" t="s">
        <v>6483</v>
      </c>
      <c r="F2323" s="85" t="s">
        <v>6482</v>
      </c>
      <c r="G2323" s="84"/>
      <c r="H2323" s="84"/>
      <c r="I2323" s="83"/>
    </row>
    <row r="2324" spans="1:9" s="82" customFormat="1" ht="26.5" customHeight="1">
      <c r="A2324" s="89">
        <v>2317</v>
      </c>
      <c r="B2324" s="87" t="s">
        <v>6481</v>
      </c>
      <c r="C2324" s="88">
        <v>2950700137</v>
      </c>
      <c r="D2324" s="87" t="s">
        <v>6481</v>
      </c>
      <c r="E2324" s="86" t="s">
        <v>6480</v>
      </c>
      <c r="F2324" s="85" t="s">
        <v>6479</v>
      </c>
      <c r="G2324" s="84"/>
      <c r="H2324" s="84"/>
      <c r="I2324" s="83"/>
    </row>
    <row r="2325" spans="1:9" s="82" customFormat="1" ht="26.5" customHeight="1">
      <c r="A2325" s="89">
        <v>2318</v>
      </c>
      <c r="B2325" s="87" t="s">
        <v>6477</v>
      </c>
      <c r="C2325" s="88" t="s">
        <v>6478</v>
      </c>
      <c r="D2325" s="87" t="s">
        <v>6477</v>
      </c>
      <c r="E2325" s="86" t="s">
        <v>6476</v>
      </c>
      <c r="F2325" s="85" t="s">
        <v>6475</v>
      </c>
      <c r="G2325" s="84"/>
      <c r="H2325" s="84"/>
      <c r="I2325" s="83"/>
    </row>
    <row r="2326" spans="1:9" s="82" customFormat="1" ht="26.5" customHeight="1">
      <c r="A2326" s="89">
        <v>2319</v>
      </c>
      <c r="B2326" s="87" t="s">
        <v>6473</v>
      </c>
      <c r="C2326" s="88" t="s">
        <v>6474</v>
      </c>
      <c r="D2326" s="87" t="s">
        <v>6473</v>
      </c>
      <c r="E2326" s="86" t="s">
        <v>6472</v>
      </c>
      <c r="F2326" s="85" t="s">
        <v>6471</v>
      </c>
      <c r="G2326" s="84"/>
      <c r="H2326" s="84"/>
      <c r="I2326" s="83"/>
    </row>
    <row r="2327" spans="1:9" s="82" customFormat="1" ht="26.5" customHeight="1">
      <c r="A2327" s="89">
        <v>2320</v>
      </c>
      <c r="B2327" s="87" t="s">
        <v>6469</v>
      </c>
      <c r="C2327" s="88" t="s">
        <v>6470</v>
      </c>
      <c r="D2327" s="87" t="s">
        <v>6469</v>
      </c>
      <c r="E2327" s="86" t="s">
        <v>6468</v>
      </c>
      <c r="F2327" s="85" t="s">
        <v>6467</v>
      </c>
      <c r="G2327" s="84"/>
      <c r="H2327" s="84"/>
      <c r="I2327" s="83"/>
    </row>
    <row r="2328" spans="1:9" s="82" customFormat="1" ht="26.5" customHeight="1">
      <c r="A2328" s="89">
        <v>2321</v>
      </c>
      <c r="B2328" s="87" t="s">
        <v>6465</v>
      </c>
      <c r="C2328" s="88" t="s">
        <v>6466</v>
      </c>
      <c r="D2328" s="87" t="s">
        <v>6465</v>
      </c>
      <c r="E2328" s="86" t="s">
        <v>6464</v>
      </c>
      <c r="F2328" s="85" t="s">
        <v>6463</v>
      </c>
      <c r="G2328" s="84"/>
      <c r="H2328" s="84"/>
      <c r="I2328" s="83"/>
    </row>
    <row r="2329" spans="1:9" s="82" customFormat="1" ht="26.5" customHeight="1">
      <c r="A2329" s="89">
        <v>2322</v>
      </c>
      <c r="B2329" s="87" t="s">
        <v>6461</v>
      </c>
      <c r="C2329" s="88" t="s">
        <v>6462</v>
      </c>
      <c r="D2329" s="87" t="s">
        <v>6461</v>
      </c>
      <c r="E2329" s="86" t="s">
        <v>6460</v>
      </c>
      <c r="F2329" s="85" t="s">
        <v>6459</v>
      </c>
      <c r="G2329" s="84"/>
      <c r="H2329" s="84"/>
      <c r="I2329" s="83"/>
    </row>
    <row r="2330" spans="1:9" s="82" customFormat="1" ht="26.5" customHeight="1">
      <c r="A2330" s="89">
        <v>2323</v>
      </c>
      <c r="B2330" s="87" t="s">
        <v>6457</v>
      </c>
      <c r="C2330" s="88" t="s">
        <v>6458</v>
      </c>
      <c r="D2330" s="87" t="s">
        <v>6457</v>
      </c>
      <c r="E2330" s="86" t="s">
        <v>6456</v>
      </c>
      <c r="F2330" s="85" t="s">
        <v>6455</v>
      </c>
      <c r="G2330" s="84"/>
      <c r="H2330" s="84"/>
      <c r="I2330" s="83"/>
    </row>
    <row r="2331" spans="1:9" s="82" customFormat="1" ht="26.5" customHeight="1">
      <c r="A2331" s="89">
        <v>2324</v>
      </c>
      <c r="B2331" s="87" t="s">
        <v>6453</v>
      </c>
      <c r="C2331" s="88" t="s">
        <v>6454</v>
      </c>
      <c r="D2331" s="87" t="s">
        <v>6453</v>
      </c>
      <c r="E2331" s="86" t="s">
        <v>6452</v>
      </c>
      <c r="F2331" s="85" t="s">
        <v>6451</v>
      </c>
      <c r="G2331" s="84"/>
      <c r="H2331" s="84"/>
      <c r="I2331" s="83"/>
    </row>
    <row r="2332" spans="1:9" s="82" customFormat="1" ht="26.5" customHeight="1">
      <c r="A2332" s="89">
        <v>2325</v>
      </c>
      <c r="B2332" s="87" t="s">
        <v>6449</v>
      </c>
      <c r="C2332" s="88" t="s">
        <v>6450</v>
      </c>
      <c r="D2332" s="87" t="s">
        <v>6449</v>
      </c>
      <c r="E2332" s="86" t="s">
        <v>6448</v>
      </c>
      <c r="F2332" s="85" t="s">
        <v>6447</v>
      </c>
      <c r="G2332" s="84"/>
      <c r="H2332" s="84"/>
      <c r="I2332" s="83"/>
    </row>
    <row r="2333" spans="1:9" s="82" customFormat="1" ht="26.5" customHeight="1">
      <c r="A2333" s="89">
        <v>2326</v>
      </c>
      <c r="B2333" s="87" t="s">
        <v>6445</v>
      </c>
      <c r="C2333" s="88" t="s">
        <v>6446</v>
      </c>
      <c r="D2333" s="87" t="s">
        <v>6445</v>
      </c>
      <c r="E2333" s="86" t="s">
        <v>6444</v>
      </c>
      <c r="F2333" s="85" t="s">
        <v>6443</v>
      </c>
      <c r="G2333" s="84"/>
      <c r="H2333" s="84"/>
      <c r="I2333" s="83"/>
    </row>
    <row r="2334" spans="1:9" s="82" customFormat="1" ht="26.5" customHeight="1">
      <c r="A2334" s="89">
        <v>2327</v>
      </c>
      <c r="B2334" s="87" t="s">
        <v>6441</v>
      </c>
      <c r="C2334" s="88" t="s">
        <v>6442</v>
      </c>
      <c r="D2334" s="87" t="s">
        <v>6441</v>
      </c>
      <c r="E2334" s="86" t="s">
        <v>6440</v>
      </c>
      <c r="F2334" s="85" t="s">
        <v>6439</v>
      </c>
      <c r="G2334" s="84"/>
      <c r="H2334" s="84"/>
      <c r="I2334" s="83"/>
    </row>
    <row r="2335" spans="1:9" s="82" customFormat="1" ht="26.5" customHeight="1">
      <c r="A2335" s="89">
        <v>2328</v>
      </c>
      <c r="B2335" s="87" t="s">
        <v>6437</v>
      </c>
      <c r="C2335" s="88" t="s">
        <v>6438</v>
      </c>
      <c r="D2335" s="87" t="s">
        <v>6437</v>
      </c>
      <c r="E2335" s="86" t="s">
        <v>6436</v>
      </c>
      <c r="F2335" s="85" t="s">
        <v>6435</v>
      </c>
      <c r="G2335" s="84"/>
      <c r="H2335" s="84"/>
      <c r="I2335" s="83"/>
    </row>
    <row r="2336" spans="1:9" s="82" customFormat="1" ht="26.5" customHeight="1">
      <c r="A2336" s="89">
        <v>2329</v>
      </c>
      <c r="B2336" s="87" t="s">
        <v>6433</v>
      </c>
      <c r="C2336" s="88" t="s">
        <v>6434</v>
      </c>
      <c r="D2336" s="87" t="s">
        <v>6433</v>
      </c>
      <c r="E2336" s="86" t="s">
        <v>6432</v>
      </c>
      <c r="F2336" s="85" t="s">
        <v>6431</v>
      </c>
      <c r="G2336" s="84"/>
      <c r="H2336" s="84"/>
      <c r="I2336" s="83"/>
    </row>
    <row r="2337" spans="1:9" s="82" customFormat="1" ht="26.5" customHeight="1">
      <c r="A2337" s="89">
        <v>2330</v>
      </c>
      <c r="B2337" s="87" t="s">
        <v>6429</v>
      </c>
      <c r="C2337" s="88" t="s">
        <v>6430</v>
      </c>
      <c r="D2337" s="87" t="s">
        <v>6429</v>
      </c>
      <c r="E2337" s="86" t="s">
        <v>6428</v>
      </c>
      <c r="F2337" s="85" t="s">
        <v>6427</v>
      </c>
      <c r="G2337" s="84"/>
      <c r="H2337" s="84"/>
      <c r="I2337" s="83"/>
    </row>
    <row r="2338" spans="1:9" s="82" customFormat="1" ht="26.5" customHeight="1">
      <c r="A2338" s="89">
        <v>2331</v>
      </c>
      <c r="B2338" s="87" t="s">
        <v>6426</v>
      </c>
      <c r="C2338" s="88">
        <v>1751200223</v>
      </c>
      <c r="D2338" s="87" t="s">
        <v>6426</v>
      </c>
      <c r="E2338" s="86" t="s">
        <v>6425</v>
      </c>
      <c r="F2338" s="85" t="s">
        <v>6424</v>
      </c>
      <c r="G2338" s="84"/>
      <c r="H2338" s="84"/>
      <c r="I2338" s="83"/>
    </row>
    <row r="2339" spans="1:9" s="82" customFormat="1" ht="26.5" customHeight="1">
      <c r="A2339" s="89">
        <v>2332</v>
      </c>
      <c r="B2339" s="87" t="s">
        <v>6422</v>
      </c>
      <c r="C2339" s="88" t="s">
        <v>6423</v>
      </c>
      <c r="D2339" s="87" t="s">
        <v>6422</v>
      </c>
      <c r="E2339" s="86" t="s">
        <v>6421</v>
      </c>
      <c r="F2339" s="85" t="s">
        <v>6420</v>
      </c>
      <c r="G2339" s="84"/>
      <c r="H2339" s="84"/>
      <c r="I2339" s="83"/>
    </row>
    <row r="2340" spans="1:9" s="82" customFormat="1" ht="26.5" customHeight="1">
      <c r="A2340" s="89">
        <v>2333</v>
      </c>
      <c r="B2340" s="87" t="s">
        <v>6418</v>
      </c>
      <c r="C2340" s="88" t="s">
        <v>6419</v>
      </c>
      <c r="D2340" s="87" t="s">
        <v>6418</v>
      </c>
      <c r="E2340" s="86" t="s">
        <v>6417</v>
      </c>
      <c r="F2340" s="85" t="s">
        <v>6416</v>
      </c>
      <c r="G2340" s="84"/>
      <c r="H2340" s="84"/>
      <c r="I2340" s="83"/>
    </row>
    <row r="2341" spans="1:9" s="82" customFormat="1" ht="26.5" customHeight="1">
      <c r="A2341" s="89">
        <v>2334</v>
      </c>
      <c r="B2341" s="87" t="s">
        <v>6414</v>
      </c>
      <c r="C2341" s="88" t="s">
        <v>6415</v>
      </c>
      <c r="D2341" s="87" t="s">
        <v>6414</v>
      </c>
      <c r="E2341" s="86" t="s">
        <v>6413</v>
      </c>
      <c r="F2341" s="85" t="s">
        <v>6412</v>
      </c>
      <c r="G2341" s="84"/>
      <c r="H2341" s="84"/>
      <c r="I2341" s="83"/>
    </row>
    <row r="2342" spans="1:9" s="82" customFormat="1" ht="26.5" customHeight="1">
      <c r="A2342" s="89">
        <v>2335</v>
      </c>
      <c r="B2342" s="87" t="s">
        <v>6410</v>
      </c>
      <c r="C2342" s="88" t="s">
        <v>6411</v>
      </c>
      <c r="D2342" s="87" t="s">
        <v>6410</v>
      </c>
      <c r="E2342" s="86" t="s">
        <v>6409</v>
      </c>
      <c r="F2342" s="85" t="s">
        <v>6408</v>
      </c>
      <c r="G2342" s="84"/>
      <c r="H2342" s="84"/>
      <c r="I2342" s="83"/>
    </row>
    <row r="2343" spans="1:9" s="82" customFormat="1" ht="26.5" customHeight="1">
      <c r="A2343" s="89">
        <v>2336</v>
      </c>
      <c r="B2343" s="87" t="s">
        <v>6406</v>
      </c>
      <c r="C2343" s="88" t="s">
        <v>6407</v>
      </c>
      <c r="D2343" s="87" t="s">
        <v>6406</v>
      </c>
      <c r="E2343" s="86" t="s">
        <v>6405</v>
      </c>
      <c r="F2343" s="85" t="s">
        <v>6404</v>
      </c>
      <c r="G2343" s="84"/>
      <c r="H2343" s="84"/>
      <c r="I2343" s="83"/>
    </row>
    <row r="2344" spans="1:9" s="82" customFormat="1" ht="26.5" customHeight="1">
      <c r="A2344" s="89">
        <v>2337</v>
      </c>
      <c r="B2344" s="87" t="s">
        <v>6403</v>
      </c>
      <c r="C2344" s="88">
        <v>1860300390</v>
      </c>
      <c r="D2344" s="87" t="s">
        <v>6403</v>
      </c>
      <c r="E2344" s="86" t="s">
        <v>6402</v>
      </c>
      <c r="F2344" s="85" t="s">
        <v>6401</v>
      </c>
      <c r="G2344" s="84"/>
      <c r="H2344" s="84"/>
      <c r="I2344" s="83"/>
    </row>
    <row r="2345" spans="1:9" s="82" customFormat="1" ht="26.5" customHeight="1">
      <c r="A2345" s="89">
        <v>2338</v>
      </c>
      <c r="B2345" s="87" t="s">
        <v>6399</v>
      </c>
      <c r="C2345" s="88" t="s">
        <v>6400</v>
      </c>
      <c r="D2345" s="87" t="s">
        <v>6399</v>
      </c>
      <c r="E2345" s="86" t="s">
        <v>6398</v>
      </c>
      <c r="F2345" s="85" t="s">
        <v>6397</v>
      </c>
      <c r="G2345" s="84"/>
      <c r="H2345" s="84"/>
      <c r="I2345" s="83"/>
    </row>
    <row r="2346" spans="1:9" s="82" customFormat="1" ht="26.5" customHeight="1">
      <c r="A2346" s="89">
        <v>2339</v>
      </c>
      <c r="B2346" s="87" t="s">
        <v>6396</v>
      </c>
      <c r="C2346" s="88">
        <v>2800800323</v>
      </c>
      <c r="D2346" s="87" t="s">
        <v>6396</v>
      </c>
      <c r="E2346" s="86" t="s">
        <v>6395</v>
      </c>
      <c r="F2346" s="85" t="s">
        <v>6394</v>
      </c>
      <c r="G2346" s="84"/>
      <c r="H2346" s="84"/>
      <c r="I2346" s="83"/>
    </row>
    <row r="2347" spans="1:9" s="82" customFormat="1" ht="26.5" customHeight="1">
      <c r="A2347" s="89">
        <v>2340</v>
      </c>
      <c r="B2347" s="87" t="s">
        <v>6393</v>
      </c>
      <c r="C2347" s="88">
        <v>2890300462</v>
      </c>
      <c r="D2347" s="87" t="s">
        <v>6393</v>
      </c>
      <c r="E2347" s="86" t="s">
        <v>6392</v>
      </c>
      <c r="F2347" s="85" t="s">
        <v>6391</v>
      </c>
      <c r="G2347" s="84"/>
      <c r="H2347" s="84"/>
      <c r="I2347" s="83"/>
    </row>
    <row r="2348" spans="1:9" s="82" customFormat="1" ht="26.5" customHeight="1">
      <c r="A2348" s="89">
        <v>2341</v>
      </c>
      <c r="B2348" s="87" t="s">
        <v>6389</v>
      </c>
      <c r="C2348" s="88" t="s">
        <v>6390</v>
      </c>
      <c r="D2348" s="87" t="s">
        <v>6389</v>
      </c>
      <c r="E2348" s="86" t="s">
        <v>6388</v>
      </c>
      <c r="F2348" s="85" t="s">
        <v>6387</v>
      </c>
      <c r="G2348" s="84"/>
      <c r="H2348" s="84"/>
      <c r="I2348" s="83"/>
    </row>
    <row r="2349" spans="1:9" s="82" customFormat="1" ht="26.5" customHeight="1">
      <c r="A2349" s="89">
        <v>2342</v>
      </c>
      <c r="B2349" s="87" t="s">
        <v>6386</v>
      </c>
      <c r="C2349" s="88">
        <v>1921200220</v>
      </c>
      <c r="D2349" s="87" t="s">
        <v>6386</v>
      </c>
      <c r="E2349" s="86" t="s">
        <v>6385</v>
      </c>
      <c r="F2349" s="85" t="s">
        <v>6384</v>
      </c>
      <c r="G2349" s="84"/>
      <c r="H2349" s="84"/>
      <c r="I2349" s="83"/>
    </row>
    <row r="2350" spans="1:9" s="82" customFormat="1" ht="26.5" customHeight="1">
      <c r="A2350" s="89">
        <v>2343</v>
      </c>
      <c r="B2350" s="87" t="s">
        <v>6382</v>
      </c>
      <c r="C2350" s="88" t="s">
        <v>6383</v>
      </c>
      <c r="D2350" s="87" t="s">
        <v>6382</v>
      </c>
      <c r="E2350" s="86" t="s">
        <v>6381</v>
      </c>
      <c r="F2350" s="85" t="s">
        <v>6380</v>
      </c>
      <c r="G2350" s="84"/>
      <c r="H2350" s="84"/>
      <c r="I2350" s="83"/>
    </row>
    <row r="2351" spans="1:9" s="82" customFormat="1" ht="26.5" customHeight="1">
      <c r="A2351" s="89">
        <v>2344</v>
      </c>
      <c r="B2351" s="87" t="s">
        <v>6378</v>
      </c>
      <c r="C2351" s="88" t="s">
        <v>6379</v>
      </c>
      <c r="D2351" s="87" t="s">
        <v>6378</v>
      </c>
      <c r="E2351" s="86" t="s">
        <v>6377</v>
      </c>
      <c r="F2351" s="85" t="s">
        <v>6376</v>
      </c>
      <c r="G2351" s="84"/>
      <c r="H2351" s="84"/>
      <c r="I2351" s="83"/>
    </row>
    <row r="2352" spans="1:9" s="82" customFormat="1" ht="26.5" customHeight="1">
      <c r="A2352" s="89">
        <v>2345</v>
      </c>
      <c r="B2352" s="87" t="s">
        <v>6374</v>
      </c>
      <c r="C2352" s="88" t="s">
        <v>6375</v>
      </c>
      <c r="D2352" s="87" t="s">
        <v>6374</v>
      </c>
      <c r="E2352" s="86" t="s">
        <v>6373</v>
      </c>
      <c r="F2352" s="85" t="s">
        <v>6372</v>
      </c>
      <c r="G2352" s="84"/>
      <c r="H2352" s="84"/>
      <c r="I2352" s="83"/>
    </row>
    <row r="2353" spans="1:9" s="82" customFormat="1" ht="26.5" customHeight="1">
      <c r="A2353" s="89">
        <v>2346</v>
      </c>
      <c r="B2353" s="87" t="s">
        <v>6370</v>
      </c>
      <c r="C2353" s="88" t="s">
        <v>6371</v>
      </c>
      <c r="D2353" s="87" t="s">
        <v>6370</v>
      </c>
      <c r="E2353" s="86" t="s">
        <v>6369</v>
      </c>
      <c r="F2353" s="85" t="s">
        <v>6368</v>
      </c>
      <c r="G2353" s="84"/>
      <c r="H2353" s="84"/>
      <c r="I2353" s="83"/>
    </row>
    <row r="2354" spans="1:9" s="82" customFormat="1" ht="26.5" customHeight="1">
      <c r="A2354" s="89">
        <v>2347</v>
      </c>
      <c r="B2354" s="87" t="s">
        <v>6367</v>
      </c>
      <c r="C2354" s="88">
        <v>2942100248</v>
      </c>
      <c r="D2354" s="87" t="s">
        <v>6367</v>
      </c>
      <c r="E2354" s="86" t="s">
        <v>6366</v>
      </c>
      <c r="F2354" s="85" t="s">
        <v>6365</v>
      </c>
      <c r="G2354" s="84"/>
      <c r="H2354" s="84"/>
      <c r="I2354" s="83"/>
    </row>
    <row r="2355" spans="1:9" s="82" customFormat="1" ht="26.5" customHeight="1">
      <c r="A2355" s="89">
        <v>2348</v>
      </c>
      <c r="B2355" s="87" t="s">
        <v>6364</v>
      </c>
      <c r="C2355" s="88">
        <v>2921000147</v>
      </c>
      <c r="D2355" s="87" t="s">
        <v>6364</v>
      </c>
      <c r="E2355" s="86" t="s">
        <v>6363</v>
      </c>
      <c r="F2355" s="85" t="s">
        <v>6362</v>
      </c>
      <c r="G2355" s="84"/>
      <c r="H2355" s="84"/>
      <c r="I2355" s="83"/>
    </row>
    <row r="2356" spans="1:9" s="82" customFormat="1" ht="26.5" customHeight="1">
      <c r="A2356" s="89">
        <v>2349</v>
      </c>
      <c r="B2356" s="87" t="s">
        <v>6361</v>
      </c>
      <c r="C2356" s="88">
        <v>2881200337</v>
      </c>
      <c r="D2356" s="87" t="s">
        <v>6361</v>
      </c>
      <c r="E2356" s="86" t="s">
        <v>6360</v>
      </c>
      <c r="F2356" s="85" t="s">
        <v>6359</v>
      </c>
      <c r="G2356" s="84"/>
      <c r="H2356" s="84"/>
      <c r="I2356" s="83"/>
    </row>
    <row r="2357" spans="1:9" s="82" customFormat="1" ht="26.5" customHeight="1">
      <c r="A2357" s="89">
        <v>2350</v>
      </c>
      <c r="B2357" s="87" t="s">
        <v>6358</v>
      </c>
      <c r="C2357" s="88">
        <v>2910700293</v>
      </c>
      <c r="D2357" s="87" t="s">
        <v>6358</v>
      </c>
      <c r="E2357" s="86" t="s">
        <v>6357</v>
      </c>
      <c r="F2357" s="85" t="s">
        <v>6356</v>
      </c>
      <c r="G2357" s="84"/>
      <c r="H2357" s="84"/>
      <c r="I2357" s="83"/>
    </row>
    <row r="2358" spans="1:9" s="82" customFormat="1" ht="26.5" customHeight="1">
      <c r="A2358" s="89">
        <v>2351</v>
      </c>
      <c r="B2358" s="87" t="s">
        <v>6355</v>
      </c>
      <c r="C2358" s="88">
        <v>1930800229</v>
      </c>
      <c r="D2358" s="87" t="s">
        <v>6355</v>
      </c>
      <c r="E2358" s="86" t="s">
        <v>6354</v>
      </c>
      <c r="F2358" s="85" t="s">
        <v>6353</v>
      </c>
      <c r="G2358" s="84"/>
      <c r="H2358" s="84"/>
      <c r="I2358" s="83"/>
    </row>
    <row r="2359" spans="1:9" s="82" customFormat="1" ht="26.5" customHeight="1">
      <c r="A2359" s="89">
        <v>2352</v>
      </c>
      <c r="B2359" s="87" t="s">
        <v>6352</v>
      </c>
      <c r="C2359" s="88">
        <v>1900500166</v>
      </c>
      <c r="D2359" s="87" t="s">
        <v>6352</v>
      </c>
      <c r="E2359" s="86" t="s">
        <v>6351</v>
      </c>
      <c r="F2359" s="85" t="s">
        <v>6350</v>
      </c>
      <c r="G2359" s="84"/>
      <c r="H2359" s="84"/>
      <c r="I2359" s="83"/>
    </row>
    <row r="2360" spans="1:9" s="82" customFormat="1" ht="26.5" customHeight="1">
      <c r="A2360" s="89">
        <v>2353</v>
      </c>
      <c r="B2360" s="87" t="s">
        <v>6349</v>
      </c>
      <c r="C2360" s="88">
        <v>1972100064</v>
      </c>
      <c r="D2360" s="87" t="s">
        <v>6349</v>
      </c>
      <c r="E2360" s="86" t="s">
        <v>6348</v>
      </c>
      <c r="F2360" s="85" t="s">
        <v>6347</v>
      </c>
      <c r="G2360" s="84"/>
      <c r="H2360" s="84"/>
      <c r="I2360" s="83"/>
    </row>
    <row r="2361" spans="1:9" s="82" customFormat="1" ht="26.5" customHeight="1">
      <c r="A2361" s="89">
        <v>2354</v>
      </c>
      <c r="B2361" s="87" t="s">
        <v>6345</v>
      </c>
      <c r="C2361" s="88" t="s">
        <v>6346</v>
      </c>
      <c r="D2361" s="87" t="s">
        <v>6345</v>
      </c>
      <c r="E2361" s="86" t="s">
        <v>6344</v>
      </c>
      <c r="F2361" s="85" t="s">
        <v>6343</v>
      </c>
      <c r="G2361" s="84"/>
      <c r="H2361" s="84"/>
      <c r="I2361" s="83"/>
    </row>
    <row r="2362" spans="1:9" s="82" customFormat="1" ht="26.5" customHeight="1">
      <c r="A2362" s="89">
        <v>2355</v>
      </c>
      <c r="B2362" s="87" t="s">
        <v>6341</v>
      </c>
      <c r="C2362" s="88" t="s">
        <v>6342</v>
      </c>
      <c r="D2362" s="87" t="s">
        <v>6341</v>
      </c>
      <c r="E2362" s="86" t="s">
        <v>6340</v>
      </c>
      <c r="F2362" s="85" t="s">
        <v>6339</v>
      </c>
      <c r="G2362" s="84"/>
      <c r="H2362" s="84"/>
      <c r="I2362" s="83"/>
    </row>
    <row r="2363" spans="1:9" s="82" customFormat="1" ht="26.5" customHeight="1">
      <c r="A2363" s="89">
        <v>2356</v>
      </c>
      <c r="B2363" s="87" t="s">
        <v>6338</v>
      </c>
      <c r="C2363" s="88">
        <v>2900800408</v>
      </c>
      <c r="D2363" s="87" t="s">
        <v>6338</v>
      </c>
      <c r="E2363" s="86" t="s">
        <v>6337</v>
      </c>
      <c r="F2363" s="85" t="s">
        <v>6336</v>
      </c>
      <c r="G2363" s="84"/>
      <c r="H2363" s="84"/>
      <c r="I2363" s="83"/>
    </row>
    <row r="2364" spans="1:9" s="82" customFormat="1" ht="26.5" customHeight="1">
      <c r="A2364" s="89">
        <v>2357</v>
      </c>
      <c r="B2364" s="87" t="s">
        <v>6335</v>
      </c>
      <c r="C2364" s="88">
        <v>2880600252</v>
      </c>
      <c r="D2364" s="87" t="s">
        <v>6335</v>
      </c>
      <c r="E2364" s="86" t="s">
        <v>6334</v>
      </c>
      <c r="F2364" s="85" t="s">
        <v>6333</v>
      </c>
      <c r="G2364" s="84"/>
      <c r="H2364" s="84"/>
      <c r="I2364" s="83"/>
    </row>
    <row r="2365" spans="1:9" s="82" customFormat="1" ht="26.5" customHeight="1">
      <c r="A2365" s="89">
        <v>2358</v>
      </c>
      <c r="B2365" s="87" t="s">
        <v>6332</v>
      </c>
      <c r="C2365" s="88">
        <v>1952100077</v>
      </c>
      <c r="D2365" s="87" t="s">
        <v>6332</v>
      </c>
      <c r="E2365" s="86" t="s">
        <v>6331</v>
      </c>
      <c r="F2365" s="85" t="s">
        <v>6330</v>
      </c>
      <c r="G2365" s="84"/>
      <c r="H2365" s="84"/>
      <c r="I2365" s="83"/>
    </row>
    <row r="2366" spans="1:9" s="82" customFormat="1" ht="26.5" customHeight="1">
      <c r="A2366" s="89">
        <v>2359</v>
      </c>
      <c r="B2366" s="87" t="s">
        <v>6329</v>
      </c>
      <c r="C2366" s="88">
        <v>1900800249</v>
      </c>
      <c r="D2366" s="87" t="s">
        <v>6329</v>
      </c>
      <c r="E2366" s="86" t="s">
        <v>6328</v>
      </c>
      <c r="F2366" s="85" t="s">
        <v>6327</v>
      </c>
      <c r="G2366" s="84"/>
      <c r="H2366" s="84"/>
      <c r="I2366" s="83"/>
    </row>
    <row r="2367" spans="1:9" s="82" customFormat="1" ht="26.5" customHeight="1">
      <c r="A2367" s="89">
        <v>2360</v>
      </c>
      <c r="B2367" s="87" t="s">
        <v>6325</v>
      </c>
      <c r="C2367" s="88" t="s">
        <v>6326</v>
      </c>
      <c r="D2367" s="87" t="s">
        <v>6325</v>
      </c>
      <c r="E2367" s="86" t="s">
        <v>6324</v>
      </c>
      <c r="F2367" s="85" t="s">
        <v>6323</v>
      </c>
      <c r="G2367" s="84"/>
      <c r="H2367" s="84"/>
      <c r="I2367" s="83"/>
    </row>
    <row r="2368" spans="1:9" s="82" customFormat="1" ht="26.5" customHeight="1">
      <c r="A2368" s="89">
        <v>2361</v>
      </c>
      <c r="B2368" s="87" t="s">
        <v>6322</v>
      </c>
      <c r="C2368" s="88">
        <v>1940300241</v>
      </c>
      <c r="D2368" s="87" t="s">
        <v>6322</v>
      </c>
      <c r="E2368" s="86" t="s">
        <v>6321</v>
      </c>
      <c r="F2368" s="85" t="s">
        <v>6320</v>
      </c>
      <c r="G2368" s="84"/>
      <c r="H2368" s="84"/>
      <c r="I2368" s="83"/>
    </row>
    <row r="2369" spans="1:9" s="82" customFormat="1" ht="26.5" customHeight="1">
      <c r="A2369" s="89">
        <v>2362</v>
      </c>
      <c r="B2369" s="87" t="s">
        <v>6319</v>
      </c>
      <c r="C2369" s="88">
        <v>1912100401</v>
      </c>
      <c r="D2369" s="87" t="s">
        <v>6319</v>
      </c>
      <c r="E2369" s="86" t="s">
        <v>6318</v>
      </c>
      <c r="F2369" s="85" t="s">
        <v>6317</v>
      </c>
      <c r="G2369" s="84"/>
      <c r="H2369" s="84"/>
      <c r="I2369" s="83"/>
    </row>
    <row r="2370" spans="1:9" s="82" customFormat="1" ht="26.5" customHeight="1">
      <c r="A2370" s="89">
        <v>2363</v>
      </c>
      <c r="B2370" s="87" t="s">
        <v>6315</v>
      </c>
      <c r="C2370" s="88" t="s">
        <v>6316</v>
      </c>
      <c r="D2370" s="87" t="s">
        <v>6315</v>
      </c>
      <c r="E2370" s="86" t="s">
        <v>6314</v>
      </c>
      <c r="F2370" s="85" t="s">
        <v>6313</v>
      </c>
      <c r="G2370" s="84"/>
      <c r="H2370" s="84"/>
      <c r="I2370" s="83"/>
    </row>
    <row r="2371" spans="1:9" s="82" customFormat="1" ht="26.5" customHeight="1">
      <c r="A2371" s="89">
        <v>2364</v>
      </c>
      <c r="B2371" s="87" t="s">
        <v>6311</v>
      </c>
      <c r="C2371" s="88" t="s">
        <v>6312</v>
      </c>
      <c r="D2371" s="87" t="s">
        <v>6311</v>
      </c>
      <c r="E2371" s="86" t="s">
        <v>6310</v>
      </c>
      <c r="F2371" s="85" t="s">
        <v>6309</v>
      </c>
      <c r="G2371" s="84"/>
      <c r="H2371" s="84"/>
      <c r="I2371" s="83"/>
    </row>
    <row r="2372" spans="1:9" s="82" customFormat="1" ht="26.5" customHeight="1">
      <c r="A2372" s="89">
        <v>2365</v>
      </c>
      <c r="B2372" s="87" t="s">
        <v>6307</v>
      </c>
      <c r="C2372" s="88" t="s">
        <v>6308</v>
      </c>
      <c r="D2372" s="87" t="s">
        <v>6307</v>
      </c>
      <c r="E2372" s="86" t="s">
        <v>6306</v>
      </c>
      <c r="F2372" s="85" t="s">
        <v>6305</v>
      </c>
      <c r="G2372" s="84"/>
      <c r="H2372" s="84"/>
      <c r="I2372" s="83"/>
    </row>
    <row r="2373" spans="1:9" s="82" customFormat="1" ht="26.5" customHeight="1">
      <c r="A2373" s="89">
        <v>2366</v>
      </c>
      <c r="B2373" s="87" t="s">
        <v>6303</v>
      </c>
      <c r="C2373" s="88" t="s">
        <v>6304</v>
      </c>
      <c r="D2373" s="87" t="s">
        <v>6303</v>
      </c>
      <c r="E2373" s="86" t="s">
        <v>6302</v>
      </c>
      <c r="F2373" s="85" t="s">
        <v>6301</v>
      </c>
      <c r="G2373" s="84"/>
      <c r="H2373" s="84"/>
      <c r="I2373" s="83"/>
    </row>
    <row r="2374" spans="1:9" s="82" customFormat="1" ht="26.5" customHeight="1">
      <c r="A2374" s="89">
        <v>2367</v>
      </c>
      <c r="B2374" s="87" t="s">
        <v>6300</v>
      </c>
      <c r="C2374" s="88">
        <v>2881200255</v>
      </c>
      <c r="D2374" s="87" t="s">
        <v>6300</v>
      </c>
      <c r="E2374" s="86" t="s">
        <v>6299</v>
      </c>
      <c r="F2374" s="85" t="s">
        <v>6298</v>
      </c>
      <c r="G2374" s="84"/>
      <c r="H2374" s="84"/>
      <c r="I2374" s="83"/>
    </row>
    <row r="2375" spans="1:9" s="82" customFormat="1" ht="26.5" customHeight="1">
      <c r="A2375" s="89">
        <v>2368</v>
      </c>
      <c r="B2375" s="87" t="s">
        <v>6297</v>
      </c>
      <c r="C2375" s="88">
        <v>1860400189</v>
      </c>
      <c r="D2375" s="87" t="s">
        <v>6297</v>
      </c>
      <c r="E2375" s="86" t="s">
        <v>6296</v>
      </c>
      <c r="F2375" s="85" t="s">
        <v>6295</v>
      </c>
      <c r="G2375" s="84"/>
      <c r="H2375" s="84"/>
      <c r="I2375" s="83"/>
    </row>
    <row r="2376" spans="1:9" s="82" customFormat="1" ht="26.5" customHeight="1">
      <c r="A2376" s="89">
        <v>2369</v>
      </c>
      <c r="B2376" s="87" t="s">
        <v>6293</v>
      </c>
      <c r="C2376" s="88" t="s">
        <v>6294</v>
      </c>
      <c r="D2376" s="87" t="s">
        <v>6293</v>
      </c>
      <c r="E2376" s="86" t="s">
        <v>6292</v>
      </c>
      <c r="F2376" s="85" t="s">
        <v>6291</v>
      </c>
      <c r="G2376" s="84"/>
      <c r="H2376" s="84"/>
      <c r="I2376" s="83"/>
    </row>
    <row r="2377" spans="1:9" s="82" customFormat="1" ht="26.5" customHeight="1">
      <c r="A2377" s="89">
        <v>2370</v>
      </c>
      <c r="B2377" s="87" t="s">
        <v>6290</v>
      </c>
      <c r="C2377" s="88">
        <v>1871400276</v>
      </c>
      <c r="D2377" s="87" t="s">
        <v>6290</v>
      </c>
      <c r="E2377" s="86" t="s">
        <v>6289</v>
      </c>
      <c r="F2377" s="85" t="s">
        <v>6288</v>
      </c>
      <c r="G2377" s="84"/>
      <c r="H2377" s="84"/>
      <c r="I2377" s="83"/>
    </row>
    <row r="2378" spans="1:9" s="82" customFormat="1" ht="26.5" customHeight="1">
      <c r="A2378" s="89">
        <v>2371</v>
      </c>
      <c r="B2378" s="87" t="s">
        <v>6287</v>
      </c>
      <c r="C2378" s="88">
        <v>2851200359</v>
      </c>
      <c r="D2378" s="87" t="s">
        <v>6287</v>
      </c>
      <c r="E2378" s="86" t="s">
        <v>6286</v>
      </c>
      <c r="F2378" s="85" t="s">
        <v>6285</v>
      </c>
      <c r="G2378" s="84"/>
      <c r="H2378" s="84"/>
      <c r="I2378" s="83"/>
    </row>
    <row r="2379" spans="1:9" s="82" customFormat="1" ht="26.5" customHeight="1">
      <c r="A2379" s="89">
        <v>2372</v>
      </c>
      <c r="B2379" s="87" t="s">
        <v>6284</v>
      </c>
      <c r="C2379" s="88">
        <v>2901500134</v>
      </c>
      <c r="D2379" s="87" t="s">
        <v>6284</v>
      </c>
      <c r="E2379" s="86" t="s">
        <v>6283</v>
      </c>
      <c r="F2379" s="85" t="s">
        <v>6282</v>
      </c>
      <c r="G2379" s="84"/>
      <c r="H2379" s="84"/>
      <c r="I2379" s="83"/>
    </row>
    <row r="2380" spans="1:9" s="82" customFormat="1" ht="26.5" customHeight="1">
      <c r="A2380" s="89">
        <v>2373</v>
      </c>
      <c r="B2380" s="87" t="s">
        <v>6281</v>
      </c>
      <c r="C2380" s="88">
        <v>2910300314</v>
      </c>
      <c r="D2380" s="87" t="s">
        <v>6281</v>
      </c>
      <c r="E2380" s="86" t="s">
        <v>6280</v>
      </c>
      <c r="F2380" s="85" t="s">
        <v>6279</v>
      </c>
      <c r="G2380" s="84"/>
      <c r="H2380" s="84"/>
      <c r="I2380" s="83"/>
    </row>
    <row r="2381" spans="1:9" s="82" customFormat="1" ht="26.5" customHeight="1">
      <c r="A2381" s="89">
        <v>2374</v>
      </c>
      <c r="B2381" s="87" t="s">
        <v>6277</v>
      </c>
      <c r="C2381" s="88" t="s">
        <v>6278</v>
      </c>
      <c r="D2381" s="87" t="s">
        <v>6277</v>
      </c>
      <c r="E2381" s="86" t="s">
        <v>6276</v>
      </c>
      <c r="F2381" s="85" t="s">
        <v>6275</v>
      </c>
      <c r="G2381" s="84"/>
      <c r="H2381" s="84"/>
      <c r="I2381" s="83"/>
    </row>
    <row r="2382" spans="1:9" s="82" customFormat="1" ht="26.5" customHeight="1">
      <c r="A2382" s="89">
        <v>2375</v>
      </c>
      <c r="B2382" s="87" t="s">
        <v>6273</v>
      </c>
      <c r="C2382" s="88" t="s">
        <v>6274</v>
      </c>
      <c r="D2382" s="87" t="s">
        <v>6273</v>
      </c>
      <c r="E2382" s="86" t="s">
        <v>6272</v>
      </c>
      <c r="F2382" s="85" t="s">
        <v>6271</v>
      </c>
      <c r="G2382" s="84"/>
      <c r="H2382" s="84"/>
      <c r="I2382" s="83"/>
    </row>
    <row r="2383" spans="1:9" s="82" customFormat="1" ht="26.5" customHeight="1">
      <c r="A2383" s="89">
        <v>2376</v>
      </c>
      <c r="B2383" s="87" t="s">
        <v>6269</v>
      </c>
      <c r="C2383" s="88" t="s">
        <v>6270</v>
      </c>
      <c r="D2383" s="87" t="s">
        <v>6269</v>
      </c>
      <c r="E2383" s="86" t="s">
        <v>6268</v>
      </c>
      <c r="F2383" s="85" t="s">
        <v>6267</v>
      </c>
      <c r="G2383" s="84"/>
      <c r="H2383" s="84"/>
      <c r="I2383" s="83"/>
    </row>
    <row r="2384" spans="1:9" s="82" customFormat="1" ht="26.5" customHeight="1">
      <c r="A2384" s="89">
        <v>2377</v>
      </c>
      <c r="B2384" s="87" t="s">
        <v>6265</v>
      </c>
      <c r="C2384" s="88" t="s">
        <v>6266</v>
      </c>
      <c r="D2384" s="87" t="s">
        <v>6265</v>
      </c>
      <c r="E2384" s="86" t="s">
        <v>6264</v>
      </c>
      <c r="F2384" s="85" t="s">
        <v>6263</v>
      </c>
      <c r="G2384" s="84"/>
      <c r="H2384" s="84"/>
      <c r="I2384" s="83"/>
    </row>
    <row r="2385" spans="1:9" s="82" customFormat="1" ht="26.5" customHeight="1">
      <c r="A2385" s="89">
        <v>2378</v>
      </c>
      <c r="B2385" s="87" t="s">
        <v>6262</v>
      </c>
      <c r="C2385" s="88">
        <v>1860600027</v>
      </c>
      <c r="D2385" s="87" t="s">
        <v>6262</v>
      </c>
      <c r="E2385" s="86" t="s">
        <v>6261</v>
      </c>
      <c r="F2385" s="85" t="s">
        <v>6260</v>
      </c>
      <c r="G2385" s="84"/>
      <c r="H2385" s="84"/>
      <c r="I2385" s="83"/>
    </row>
    <row r="2386" spans="1:9" s="82" customFormat="1" ht="26.5" customHeight="1">
      <c r="A2386" s="89">
        <v>2379</v>
      </c>
      <c r="B2386" s="87" t="s">
        <v>6258</v>
      </c>
      <c r="C2386" s="88" t="s">
        <v>6259</v>
      </c>
      <c r="D2386" s="87" t="s">
        <v>6258</v>
      </c>
      <c r="E2386" s="86" t="s">
        <v>6257</v>
      </c>
      <c r="F2386" s="85" t="s">
        <v>6256</v>
      </c>
      <c r="G2386" s="84"/>
      <c r="H2386" s="84"/>
      <c r="I2386" s="83"/>
    </row>
    <row r="2387" spans="1:9" s="82" customFormat="1" ht="26.5" customHeight="1">
      <c r="A2387" s="89">
        <v>2380</v>
      </c>
      <c r="B2387" s="87" t="s">
        <v>6254</v>
      </c>
      <c r="C2387" s="88" t="s">
        <v>6255</v>
      </c>
      <c r="D2387" s="87" t="s">
        <v>6254</v>
      </c>
      <c r="E2387" s="86" t="s">
        <v>6253</v>
      </c>
      <c r="F2387" s="85" t="s">
        <v>6252</v>
      </c>
      <c r="G2387" s="84"/>
      <c r="H2387" s="84"/>
      <c r="I2387" s="83"/>
    </row>
    <row r="2388" spans="1:9" s="82" customFormat="1" ht="26.5" customHeight="1">
      <c r="A2388" s="89">
        <v>2381</v>
      </c>
      <c r="B2388" s="87" t="s">
        <v>6251</v>
      </c>
      <c r="C2388" s="88">
        <v>2902100326</v>
      </c>
      <c r="D2388" s="87" t="s">
        <v>6251</v>
      </c>
      <c r="E2388" s="86" t="s">
        <v>6250</v>
      </c>
      <c r="F2388" s="85" t="s">
        <v>6249</v>
      </c>
      <c r="G2388" s="84"/>
      <c r="H2388" s="84"/>
      <c r="I2388" s="83"/>
    </row>
    <row r="2389" spans="1:9" s="82" customFormat="1" ht="26.5" customHeight="1">
      <c r="A2389" s="89">
        <v>2382</v>
      </c>
      <c r="B2389" s="87" t="s">
        <v>6248</v>
      </c>
      <c r="C2389" s="88">
        <v>1841200521</v>
      </c>
      <c r="D2389" s="87" t="s">
        <v>6248</v>
      </c>
      <c r="E2389" s="86" t="s">
        <v>6247</v>
      </c>
      <c r="F2389" s="85" t="s">
        <v>6246</v>
      </c>
      <c r="G2389" s="84"/>
      <c r="H2389" s="84"/>
      <c r="I2389" s="83"/>
    </row>
    <row r="2390" spans="1:9" s="82" customFormat="1" ht="26.5" customHeight="1">
      <c r="A2390" s="89">
        <v>2383</v>
      </c>
      <c r="B2390" s="87" t="s">
        <v>6244</v>
      </c>
      <c r="C2390" s="88" t="s">
        <v>6245</v>
      </c>
      <c r="D2390" s="87" t="s">
        <v>6244</v>
      </c>
      <c r="E2390" s="86" t="s">
        <v>6243</v>
      </c>
      <c r="F2390" s="85" t="s">
        <v>6242</v>
      </c>
      <c r="G2390" s="84"/>
      <c r="H2390" s="84"/>
      <c r="I2390" s="83"/>
    </row>
    <row r="2391" spans="1:9" s="82" customFormat="1" ht="26.5" customHeight="1">
      <c r="A2391" s="89">
        <v>2384</v>
      </c>
      <c r="B2391" s="87" t="s">
        <v>6240</v>
      </c>
      <c r="C2391" s="88" t="s">
        <v>6241</v>
      </c>
      <c r="D2391" s="87" t="s">
        <v>6240</v>
      </c>
      <c r="E2391" s="86" t="s">
        <v>6239</v>
      </c>
      <c r="F2391" s="85" t="s">
        <v>6238</v>
      </c>
      <c r="G2391" s="84"/>
      <c r="H2391" s="84"/>
      <c r="I2391" s="83"/>
    </row>
    <row r="2392" spans="1:9" s="82" customFormat="1" ht="26.5" customHeight="1">
      <c r="A2392" s="89">
        <v>2385</v>
      </c>
      <c r="B2392" s="87" t="s">
        <v>6237</v>
      </c>
      <c r="C2392" s="88">
        <v>2891200234</v>
      </c>
      <c r="D2392" s="87" t="s">
        <v>6237</v>
      </c>
      <c r="E2392" s="86" t="s">
        <v>6236</v>
      </c>
      <c r="F2392" s="85" t="s">
        <v>6235</v>
      </c>
      <c r="G2392" s="84"/>
      <c r="H2392" s="84"/>
      <c r="I2392" s="83"/>
    </row>
    <row r="2393" spans="1:9" s="82" customFormat="1" ht="26.5" customHeight="1">
      <c r="A2393" s="89">
        <v>2386</v>
      </c>
      <c r="B2393" s="87" t="s">
        <v>6234</v>
      </c>
      <c r="C2393" s="88">
        <v>1850200497</v>
      </c>
      <c r="D2393" s="87" t="s">
        <v>6234</v>
      </c>
      <c r="E2393" s="86" t="s">
        <v>6233</v>
      </c>
      <c r="F2393" s="85" t="s">
        <v>6232</v>
      </c>
      <c r="G2393" s="84"/>
      <c r="H2393" s="84"/>
      <c r="I2393" s="83"/>
    </row>
    <row r="2394" spans="1:9" s="82" customFormat="1" ht="26.5" customHeight="1">
      <c r="A2394" s="89">
        <v>2387</v>
      </c>
      <c r="B2394" s="87" t="s">
        <v>6230</v>
      </c>
      <c r="C2394" s="88" t="s">
        <v>6231</v>
      </c>
      <c r="D2394" s="87" t="s">
        <v>6230</v>
      </c>
      <c r="E2394" s="86" t="s">
        <v>6229</v>
      </c>
      <c r="F2394" s="85" t="s">
        <v>6228</v>
      </c>
      <c r="G2394" s="84"/>
      <c r="H2394" s="84"/>
      <c r="I2394" s="83"/>
    </row>
    <row r="2395" spans="1:9" s="82" customFormat="1" ht="26.5" customHeight="1">
      <c r="A2395" s="89">
        <v>2388</v>
      </c>
      <c r="B2395" s="87" t="s">
        <v>6226</v>
      </c>
      <c r="C2395" s="88" t="s">
        <v>6227</v>
      </c>
      <c r="D2395" s="87" t="s">
        <v>6226</v>
      </c>
      <c r="E2395" s="86" t="s">
        <v>6225</v>
      </c>
      <c r="F2395" s="85" t="s">
        <v>6224</v>
      </c>
      <c r="G2395" s="84"/>
      <c r="H2395" s="84"/>
      <c r="I2395" s="83"/>
    </row>
    <row r="2396" spans="1:9" s="82" customFormat="1" ht="26.5" customHeight="1">
      <c r="A2396" s="89">
        <v>2389</v>
      </c>
      <c r="B2396" s="87" t="s">
        <v>6223</v>
      </c>
      <c r="C2396" s="88">
        <v>1750300579</v>
      </c>
      <c r="D2396" s="87" t="s">
        <v>6223</v>
      </c>
      <c r="E2396" s="86" t="s">
        <v>6222</v>
      </c>
      <c r="F2396" s="85" t="s">
        <v>6221</v>
      </c>
      <c r="G2396" s="84"/>
      <c r="H2396" s="84"/>
      <c r="I2396" s="83"/>
    </row>
    <row r="2397" spans="1:9" s="82" customFormat="1" ht="26.5" customHeight="1">
      <c r="A2397" s="89">
        <v>2390</v>
      </c>
      <c r="B2397" s="87" t="s">
        <v>6219</v>
      </c>
      <c r="C2397" s="88" t="s">
        <v>6220</v>
      </c>
      <c r="D2397" s="87" t="s">
        <v>6219</v>
      </c>
      <c r="E2397" s="86" t="s">
        <v>6218</v>
      </c>
      <c r="F2397" s="85" t="s">
        <v>6217</v>
      </c>
      <c r="G2397" s="84"/>
      <c r="H2397" s="84"/>
      <c r="I2397" s="83"/>
    </row>
    <row r="2398" spans="1:9" s="82" customFormat="1" ht="26.5" customHeight="1">
      <c r="A2398" s="89">
        <v>2391</v>
      </c>
      <c r="B2398" s="87" t="s">
        <v>6215</v>
      </c>
      <c r="C2398" s="88" t="s">
        <v>6216</v>
      </c>
      <c r="D2398" s="87" t="s">
        <v>6215</v>
      </c>
      <c r="E2398" s="86" t="s">
        <v>6214</v>
      </c>
      <c r="F2398" s="85" t="s">
        <v>6213</v>
      </c>
      <c r="G2398" s="84"/>
      <c r="H2398" s="84"/>
      <c r="I2398" s="83"/>
    </row>
    <row r="2399" spans="1:9" s="82" customFormat="1" ht="26.5" customHeight="1">
      <c r="A2399" s="89">
        <v>2392</v>
      </c>
      <c r="B2399" s="87" t="s">
        <v>6212</v>
      </c>
      <c r="C2399" s="88">
        <v>1870700376</v>
      </c>
      <c r="D2399" s="87" t="s">
        <v>6212</v>
      </c>
      <c r="E2399" s="86" t="s">
        <v>6211</v>
      </c>
      <c r="F2399" s="85" t="s">
        <v>6210</v>
      </c>
      <c r="G2399" s="84"/>
      <c r="H2399" s="84"/>
      <c r="I2399" s="83"/>
    </row>
    <row r="2400" spans="1:9" s="82" customFormat="1" ht="26.5" customHeight="1">
      <c r="A2400" s="89">
        <v>2393</v>
      </c>
      <c r="B2400" s="87" t="s">
        <v>6208</v>
      </c>
      <c r="C2400" s="88" t="s">
        <v>6209</v>
      </c>
      <c r="D2400" s="87" t="s">
        <v>6208</v>
      </c>
      <c r="E2400" s="86" t="s">
        <v>6207</v>
      </c>
      <c r="F2400" s="85" t="s">
        <v>6206</v>
      </c>
      <c r="G2400" s="84"/>
      <c r="H2400" s="84"/>
      <c r="I2400" s="83"/>
    </row>
    <row r="2401" spans="1:9" s="82" customFormat="1" ht="26.5" customHeight="1">
      <c r="A2401" s="89">
        <v>2394</v>
      </c>
      <c r="B2401" s="87" t="s">
        <v>6204</v>
      </c>
      <c r="C2401" s="88" t="s">
        <v>6205</v>
      </c>
      <c r="D2401" s="87" t="s">
        <v>6204</v>
      </c>
      <c r="E2401" s="86" t="s">
        <v>6203</v>
      </c>
      <c r="F2401" s="85" t="s">
        <v>6202</v>
      </c>
      <c r="G2401" s="84"/>
      <c r="H2401" s="84"/>
      <c r="I2401" s="83"/>
    </row>
    <row r="2402" spans="1:9" s="82" customFormat="1" ht="26.5" customHeight="1">
      <c r="A2402" s="89">
        <v>2395</v>
      </c>
      <c r="B2402" s="87" t="s">
        <v>6201</v>
      </c>
      <c r="C2402" s="88">
        <v>1840600190</v>
      </c>
      <c r="D2402" s="87" t="s">
        <v>6201</v>
      </c>
      <c r="E2402" s="86" t="s">
        <v>6200</v>
      </c>
      <c r="F2402" s="85" t="s">
        <v>6199</v>
      </c>
      <c r="G2402" s="84"/>
      <c r="H2402" s="84"/>
      <c r="I2402" s="83"/>
    </row>
    <row r="2403" spans="1:9" s="82" customFormat="1" ht="26.5" customHeight="1">
      <c r="A2403" s="89">
        <v>2396</v>
      </c>
      <c r="B2403" s="87" t="s">
        <v>6198</v>
      </c>
      <c r="C2403" s="88">
        <v>1881200336</v>
      </c>
      <c r="D2403" s="87" t="s">
        <v>6198</v>
      </c>
      <c r="E2403" s="86" t="s">
        <v>6197</v>
      </c>
      <c r="F2403" s="85" t="s">
        <v>6196</v>
      </c>
      <c r="G2403" s="84"/>
      <c r="H2403" s="84"/>
      <c r="I2403" s="83"/>
    </row>
    <row r="2404" spans="1:9" s="82" customFormat="1" ht="26.5" customHeight="1">
      <c r="A2404" s="89">
        <v>2397</v>
      </c>
      <c r="B2404" s="87" t="s">
        <v>6195</v>
      </c>
      <c r="C2404" s="88">
        <v>1910800332</v>
      </c>
      <c r="D2404" s="87" t="s">
        <v>6195</v>
      </c>
      <c r="E2404" s="86" t="s">
        <v>6194</v>
      </c>
      <c r="F2404" s="85" t="s">
        <v>6193</v>
      </c>
      <c r="G2404" s="84"/>
      <c r="H2404" s="84"/>
      <c r="I2404" s="83"/>
    </row>
    <row r="2405" spans="1:9" s="82" customFormat="1" ht="26.5" customHeight="1">
      <c r="A2405" s="89">
        <v>2398</v>
      </c>
      <c r="B2405" s="87" t="s">
        <v>6192</v>
      </c>
      <c r="C2405" s="88">
        <v>1874800006</v>
      </c>
      <c r="D2405" s="87" t="s">
        <v>6192</v>
      </c>
      <c r="E2405" s="86" t="s">
        <v>6191</v>
      </c>
      <c r="F2405" s="85">
        <v>10003909986</v>
      </c>
      <c r="G2405" s="84"/>
      <c r="H2405" s="84"/>
      <c r="I2405" s="83"/>
    </row>
    <row r="2406" spans="1:9" s="82" customFormat="1" ht="26.5" customHeight="1">
      <c r="A2406" s="89">
        <v>2399</v>
      </c>
      <c r="B2406" s="87" t="s">
        <v>6190</v>
      </c>
      <c r="C2406" s="88">
        <v>1960300130</v>
      </c>
      <c r="D2406" s="87" t="s">
        <v>6190</v>
      </c>
      <c r="E2406" s="86" t="s">
        <v>6189</v>
      </c>
      <c r="F2406" s="85" t="s">
        <v>6188</v>
      </c>
      <c r="G2406" s="84"/>
      <c r="H2406" s="84"/>
      <c r="I2406" s="83"/>
    </row>
    <row r="2407" spans="1:9" s="82" customFormat="1" ht="26.5" customHeight="1">
      <c r="A2407" s="89">
        <v>2400</v>
      </c>
      <c r="B2407" s="87" t="s">
        <v>6187</v>
      </c>
      <c r="C2407" s="88">
        <v>1902100541</v>
      </c>
      <c r="D2407" s="87" t="s">
        <v>6187</v>
      </c>
      <c r="E2407" s="86" t="s">
        <v>6186</v>
      </c>
      <c r="F2407" s="85" t="s">
        <v>6185</v>
      </c>
      <c r="G2407" s="84"/>
      <c r="H2407" s="84"/>
      <c r="I2407" s="83"/>
    </row>
    <row r="2408" spans="1:9" s="82" customFormat="1" ht="26.5" customHeight="1">
      <c r="A2408" s="89">
        <v>2401</v>
      </c>
      <c r="B2408" s="87" t="s">
        <v>6183</v>
      </c>
      <c r="C2408" s="88" t="s">
        <v>6184</v>
      </c>
      <c r="D2408" s="87" t="s">
        <v>6183</v>
      </c>
      <c r="E2408" s="86" t="s">
        <v>6182</v>
      </c>
      <c r="F2408" s="85" t="s">
        <v>6181</v>
      </c>
      <c r="G2408" s="84"/>
      <c r="H2408" s="84"/>
      <c r="I2408" s="83"/>
    </row>
    <row r="2409" spans="1:9" s="82" customFormat="1" ht="26.5" customHeight="1">
      <c r="A2409" s="89">
        <v>2402</v>
      </c>
      <c r="B2409" s="87" t="s">
        <v>6179</v>
      </c>
      <c r="C2409" s="88" t="s">
        <v>6180</v>
      </c>
      <c r="D2409" s="87" t="s">
        <v>6179</v>
      </c>
      <c r="E2409" s="86" t="s">
        <v>6178</v>
      </c>
      <c r="F2409" s="85" t="s">
        <v>6177</v>
      </c>
      <c r="G2409" s="84"/>
      <c r="H2409" s="84"/>
      <c r="I2409" s="83"/>
    </row>
    <row r="2410" spans="1:9" s="82" customFormat="1" ht="26.5" customHeight="1">
      <c r="A2410" s="89">
        <v>2403</v>
      </c>
      <c r="B2410" s="87" t="s">
        <v>6175</v>
      </c>
      <c r="C2410" s="88" t="s">
        <v>6176</v>
      </c>
      <c r="D2410" s="87" t="s">
        <v>6175</v>
      </c>
      <c r="E2410" s="86" t="s">
        <v>6174</v>
      </c>
      <c r="F2410" s="85" t="s">
        <v>6173</v>
      </c>
      <c r="G2410" s="84"/>
      <c r="H2410" s="84"/>
      <c r="I2410" s="83"/>
    </row>
    <row r="2411" spans="1:9" s="82" customFormat="1" ht="26.5" customHeight="1">
      <c r="A2411" s="89">
        <v>2404</v>
      </c>
      <c r="B2411" s="87" t="s">
        <v>6171</v>
      </c>
      <c r="C2411" s="88" t="s">
        <v>6172</v>
      </c>
      <c r="D2411" s="87" t="s">
        <v>6171</v>
      </c>
      <c r="E2411" s="86" t="s">
        <v>6170</v>
      </c>
      <c r="F2411" s="85" t="s">
        <v>6169</v>
      </c>
      <c r="G2411" s="84"/>
      <c r="H2411" s="84"/>
      <c r="I2411" s="83"/>
    </row>
    <row r="2412" spans="1:9" s="82" customFormat="1" ht="26.5" customHeight="1">
      <c r="A2412" s="89">
        <v>2405</v>
      </c>
      <c r="B2412" s="87" t="s">
        <v>6167</v>
      </c>
      <c r="C2412" s="88" t="s">
        <v>6168</v>
      </c>
      <c r="D2412" s="87" t="s">
        <v>6167</v>
      </c>
      <c r="E2412" s="86" t="s">
        <v>6166</v>
      </c>
      <c r="F2412" s="85" t="s">
        <v>6165</v>
      </c>
      <c r="G2412" s="84"/>
      <c r="H2412" s="84"/>
      <c r="I2412" s="83"/>
    </row>
    <row r="2413" spans="1:9" s="82" customFormat="1" ht="26.5" customHeight="1">
      <c r="A2413" s="89">
        <v>2406</v>
      </c>
      <c r="B2413" s="87" t="s">
        <v>6163</v>
      </c>
      <c r="C2413" s="88" t="s">
        <v>6164</v>
      </c>
      <c r="D2413" s="87" t="s">
        <v>6163</v>
      </c>
      <c r="E2413" s="86" t="s">
        <v>6162</v>
      </c>
      <c r="F2413" s="85" t="s">
        <v>6161</v>
      </c>
      <c r="G2413" s="84"/>
      <c r="H2413" s="84"/>
      <c r="I2413" s="83"/>
    </row>
    <row r="2414" spans="1:9" s="82" customFormat="1" ht="26.5" customHeight="1">
      <c r="A2414" s="89">
        <v>2407</v>
      </c>
      <c r="B2414" s="87" t="s">
        <v>6159</v>
      </c>
      <c r="C2414" s="88" t="s">
        <v>6160</v>
      </c>
      <c r="D2414" s="87" t="s">
        <v>6159</v>
      </c>
      <c r="E2414" s="86" t="s">
        <v>6158</v>
      </c>
      <c r="F2414" s="85" t="s">
        <v>6157</v>
      </c>
      <c r="G2414" s="84"/>
      <c r="H2414" s="84"/>
      <c r="I2414" s="83"/>
    </row>
    <row r="2415" spans="1:9" s="82" customFormat="1" ht="26.5" customHeight="1">
      <c r="A2415" s="89">
        <v>2408</v>
      </c>
      <c r="B2415" s="87" t="s">
        <v>6156</v>
      </c>
      <c r="C2415" s="88">
        <v>1891400226</v>
      </c>
      <c r="D2415" s="87" t="s">
        <v>6156</v>
      </c>
      <c r="E2415" s="86" t="s">
        <v>6155</v>
      </c>
      <c r="F2415" s="85" t="s">
        <v>6154</v>
      </c>
      <c r="G2415" s="84"/>
      <c r="H2415" s="84"/>
      <c r="I2415" s="83"/>
    </row>
    <row r="2416" spans="1:9" s="82" customFormat="1" ht="26.5" customHeight="1">
      <c r="A2416" s="89">
        <v>2409</v>
      </c>
      <c r="B2416" s="87" t="s">
        <v>6153</v>
      </c>
      <c r="C2416" s="88">
        <v>2910700292</v>
      </c>
      <c r="D2416" s="87" t="s">
        <v>6153</v>
      </c>
      <c r="E2416" s="86" t="s">
        <v>6152</v>
      </c>
      <c r="F2416" s="85" t="s">
        <v>6151</v>
      </c>
      <c r="G2416" s="84"/>
      <c r="H2416" s="84"/>
      <c r="I2416" s="83"/>
    </row>
    <row r="2417" spans="1:9" s="82" customFormat="1" ht="26.5" customHeight="1">
      <c r="A2417" s="89">
        <v>2410</v>
      </c>
      <c r="B2417" s="87" t="s">
        <v>6150</v>
      </c>
      <c r="C2417" s="88">
        <v>1861200398</v>
      </c>
      <c r="D2417" s="87" t="s">
        <v>6150</v>
      </c>
      <c r="E2417" s="86" t="s">
        <v>6149</v>
      </c>
      <c r="F2417" s="85" t="s">
        <v>6148</v>
      </c>
      <c r="G2417" s="84"/>
      <c r="H2417" s="84"/>
      <c r="I2417" s="83"/>
    </row>
    <row r="2418" spans="1:9" s="82" customFormat="1" ht="26.5" customHeight="1">
      <c r="A2418" s="89">
        <v>2411</v>
      </c>
      <c r="B2418" s="87" t="s">
        <v>6146</v>
      </c>
      <c r="C2418" s="88" t="s">
        <v>6147</v>
      </c>
      <c r="D2418" s="87" t="s">
        <v>6146</v>
      </c>
      <c r="E2418" s="86" t="s">
        <v>6145</v>
      </c>
      <c r="F2418" s="85" t="s">
        <v>6144</v>
      </c>
      <c r="G2418" s="84"/>
      <c r="H2418" s="84"/>
      <c r="I2418" s="83"/>
    </row>
    <row r="2419" spans="1:9" s="82" customFormat="1" ht="26.5" customHeight="1">
      <c r="A2419" s="89">
        <v>2412</v>
      </c>
      <c r="B2419" s="87" t="s">
        <v>6142</v>
      </c>
      <c r="C2419" s="88" t="s">
        <v>6143</v>
      </c>
      <c r="D2419" s="87" t="s">
        <v>6142</v>
      </c>
      <c r="E2419" s="86" t="s">
        <v>6141</v>
      </c>
      <c r="F2419" s="85" t="s">
        <v>6140</v>
      </c>
      <c r="G2419" s="84"/>
      <c r="H2419" s="84"/>
      <c r="I2419" s="83"/>
    </row>
    <row r="2420" spans="1:9" s="82" customFormat="1" ht="26.5" customHeight="1">
      <c r="A2420" s="89">
        <v>2413</v>
      </c>
      <c r="B2420" s="87" t="s">
        <v>6139</v>
      </c>
      <c r="C2420" s="88">
        <v>1832100351</v>
      </c>
      <c r="D2420" s="87" t="s">
        <v>6139</v>
      </c>
      <c r="E2420" s="86" t="s">
        <v>6138</v>
      </c>
      <c r="F2420" s="85" t="s">
        <v>6137</v>
      </c>
      <c r="G2420" s="84"/>
      <c r="H2420" s="84"/>
      <c r="I2420" s="83"/>
    </row>
    <row r="2421" spans="1:9" s="82" customFormat="1" ht="26.5" customHeight="1">
      <c r="A2421" s="89">
        <v>2414</v>
      </c>
      <c r="B2421" s="87" t="s">
        <v>6135</v>
      </c>
      <c r="C2421" s="88" t="s">
        <v>6136</v>
      </c>
      <c r="D2421" s="87" t="s">
        <v>6135</v>
      </c>
      <c r="E2421" s="86" t="s">
        <v>6134</v>
      </c>
      <c r="F2421" s="85" t="s">
        <v>6133</v>
      </c>
      <c r="G2421" s="84"/>
      <c r="H2421" s="84"/>
      <c r="I2421" s="83"/>
    </row>
    <row r="2422" spans="1:9" s="82" customFormat="1" ht="26.5" customHeight="1">
      <c r="A2422" s="89">
        <v>2415</v>
      </c>
      <c r="B2422" s="87" t="s">
        <v>6132</v>
      </c>
      <c r="C2422" s="88">
        <v>1950800070</v>
      </c>
      <c r="D2422" s="87" t="s">
        <v>6132</v>
      </c>
      <c r="E2422" s="86" t="s">
        <v>6131</v>
      </c>
      <c r="F2422" s="85" t="s">
        <v>6130</v>
      </c>
      <c r="G2422" s="84"/>
      <c r="H2422" s="84"/>
      <c r="I2422" s="83"/>
    </row>
    <row r="2423" spans="1:9" s="82" customFormat="1" ht="26.5" customHeight="1">
      <c r="A2423" s="89">
        <v>2416</v>
      </c>
      <c r="B2423" s="87" t="s">
        <v>6129</v>
      </c>
      <c r="C2423" s="88">
        <v>1902100195</v>
      </c>
      <c r="D2423" s="87" t="s">
        <v>6129</v>
      </c>
      <c r="E2423" s="86" t="s">
        <v>6128</v>
      </c>
      <c r="F2423" s="85" t="s">
        <v>6127</v>
      </c>
      <c r="G2423" s="84"/>
      <c r="H2423" s="84"/>
      <c r="I2423" s="83"/>
    </row>
    <row r="2424" spans="1:9" s="82" customFormat="1" ht="26.5" customHeight="1">
      <c r="A2424" s="89">
        <v>2417</v>
      </c>
      <c r="B2424" s="87" t="s">
        <v>6125</v>
      </c>
      <c r="C2424" s="88" t="s">
        <v>6126</v>
      </c>
      <c r="D2424" s="87" t="s">
        <v>6125</v>
      </c>
      <c r="E2424" s="86" t="s">
        <v>6124</v>
      </c>
      <c r="F2424" s="85" t="s">
        <v>6123</v>
      </c>
      <c r="G2424" s="84"/>
      <c r="H2424" s="84"/>
      <c r="I2424" s="83"/>
    </row>
    <row r="2425" spans="1:9" s="82" customFormat="1" ht="26.5" customHeight="1">
      <c r="A2425" s="89">
        <v>2418</v>
      </c>
      <c r="B2425" s="87" t="s">
        <v>6121</v>
      </c>
      <c r="C2425" s="88" t="s">
        <v>6122</v>
      </c>
      <c r="D2425" s="87" t="s">
        <v>6121</v>
      </c>
      <c r="E2425" s="86" t="s">
        <v>6120</v>
      </c>
      <c r="F2425" s="85" t="s">
        <v>6119</v>
      </c>
      <c r="G2425" s="84"/>
      <c r="H2425" s="84"/>
      <c r="I2425" s="83"/>
    </row>
    <row r="2426" spans="1:9" s="82" customFormat="1" ht="26.5" customHeight="1">
      <c r="A2426" s="89">
        <v>2419</v>
      </c>
      <c r="B2426" s="87" t="s">
        <v>6118</v>
      </c>
      <c r="C2426" s="88">
        <v>1910300363</v>
      </c>
      <c r="D2426" s="87" t="s">
        <v>6118</v>
      </c>
      <c r="E2426" s="86" t="s">
        <v>6117</v>
      </c>
      <c r="F2426" s="85" t="s">
        <v>6116</v>
      </c>
      <c r="G2426" s="84"/>
      <c r="H2426" s="84"/>
      <c r="I2426" s="83"/>
    </row>
    <row r="2427" spans="1:9" s="82" customFormat="1" ht="26.5" customHeight="1">
      <c r="A2427" s="89">
        <v>2420</v>
      </c>
      <c r="B2427" s="87" t="s">
        <v>6114</v>
      </c>
      <c r="C2427" s="88" t="s">
        <v>6115</v>
      </c>
      <c r="D2427" s="87" t="s">
        <v>6114</v>
      </c>
      <c r="E2427" s="86" t="s">
        <v>6113</v>
      </c>
      <c r="F2427" s="85" t="s">
        <v>6112</v>
      </c>
      <c r="G2427" s="84"/>
      <c r="H2427" s="84"/>
      <c r="I2427" s="83"/>
    </row>
    <row r="2428" spans="1:9" s="82" customFormat="1" ht="26.5" customHeight="1">
      <c r="A2428" s="89">
        <v>2421</v>
      </c>
      <c r="B2428" s="87" t="s">
        <v>6110</v>
      </c>
      <c r="C2428" s="88" t="s">
        <v>6111</v>
      </c>
      <c r="D2428" s="87" t="s">
        <v>6110</v>
      </c>
      <c r="E2428" s="86" t="s">
        <v>6109</v>
      </c>
      <c r="F2428" s="85" t="s">
        <v>6108</v>
      </c>
      <c r="G2428" s="84"/>
      <c r="H2428" s="84"/>
      <c r="I2428" s="83"/>
    </row>
    <row r="2429" spans="1:9" s="82" customFormat="1" ht="26.5" customHeight="1">
      <c r="A2429" s="89">
        <v>2422</v>
      </c>
      <c r="B2429" s="87" t="s">
        <v>6106</v>
      </c>
      <c r="C2429" s="88" t="s">
        <v>6107</v>
      </c>
      <c r="D2429" s="87" t="s">
        <v>6106</v>
      </c>
      <c r="E2429" s="86" t="s">
        <v>6105</v>
      </c>
      <c r="F2429" s="85" t="s">
        <v>6104</v>
      </c>
      <c r="G2429" s="84"/>
      <c r="H2429" s="84"/>
      <c r="I2429" s="83"/>
    </row>
    <row r="2430" spans="1:9" s="82" customFormat="1" ht="26.5" customHeight="1">
      <c r="A2430" s="89">
        <v>2423</v>
      </c>
      <c r="B2430" s="87" t="s">
        <v>6102</v>
      </c>
      <c r="C2430" s="88" t="s">
        <v>6103</v>
      </c>
      <c r="D2430" s="87" t="s">
        <v>6102</v>
      </c>
      <c r="E2430" s="86" t="s">
        <v>6101</v>
      </c>
      <c r="F2430" s="85" t="s">
        <v>6100</v>
      </c>
      <c r="G2430" s="84"/>
      <c r="H2430" s="84"/>
      <c r="I2430" s="83"/>
    </row>
    <row r="2431" spans="1:9" s="82" customFormat="1" ht="26.5" customHeight="1">
      <c r="A2431" s="89">
        <v>2424</v>
      </c>
      <c r="B2431" s="87" t="s">
        <v>6098</v>
      </c>
      <c r="C2431" s="88" t="s">
        <v>6099</v>
      </c>
      <c r="D2431" s="87" t="s">
        <v>6098</v>
      </c>
      <c r="E2431" s="86" t="s">
        <v>6097</v>
      </c>
      <c r="F2431" s="85" t="s">
        <v>6096</v>
      </c>
      <c r="G2431" s="84"/>
      <c r="H2431" s="84"/>
      <c r="I2431" s="83"/>
    </row>
    <row r="2432" spans="1:9" s="82" customFormat="1" ht="26.5" customHeight="1">
      <c r="A2432" s="89">
        <v>2425</v>
      </c>
      <c r="B2432" s="87" t="s">
        <v>6094</v>
      </c>
      <c r="C2432" s="88" t="s">
        <v>6095</v>
      </c>
      <c r="D2432" s="87" t="s">
        <v>6094</v>
      </c>
      <c r="E2432" s="86" t="s">
        <v>6093</v>
      </c>
      <c r="F2432" s="85" t="s">
        <v>6092</v>
      </c>
      <c r="G2432" s="84"/>
      <c r="H2432" s="84"/>
      <c r="I2432" s="83"/>
    </row>
    <row r="2433" spans="1:9" s="82" customFormat="1" ht="26.5" customHeight="1">
      <c r="A2433" s="89">
        <v>2426</v>
      </c>
      <c r="B2433" s="87" t="s">
        <v>6091</v>
      </c>
      <c r="C2433" s="88">
        <v>1852100552</v>
      </c>
      <c r="D2433" s="87" t="s">
        <v>6091</v>
      </c>
      <c r="E2433" s="86" t="s">
        <v>6090</v>
      </c>
      <c r="F2433" s="85" t="s">
        <v>6089</v>
      </c>
      <c r="G2433" s="84"/>
      <c r="H2433" s="84"/>
      <c r="I2433" s="83"/>
    </row>
    <row r="2434" spans="1:9" s="82" customFormat="1" ht="26.5" customHeight="1">
      <c r="A2434" s="89">
        <v>2427</v>
      </c>
      <c r="B2434" s="87" t="s">
        <v>6088</v>
      </c>
      <c r="C2434" s="88">
        <v>1950800113</v>
      </c>
      <c r="D2434" s="87" t="s">
        <v>6088</v>
      </c>
      <c r="E2434" s="86" t="s">
        <v>6087</v>
      </c>
      <c r="F2434" s="85" t="s">
        <v>6086</v>
      </c>
      <c r="G2434" s="84"/>
      <c r="H2434" s="84"/>
      <c r="I2434" s="83"/>
    </row>
    <row r="2435" spans="1:9" s="82" customFormat="1" ht="26.5" customHeight="1">
      <c r="A2435" s="89">
        <v>2428</v>
      </c>
      <c r="B2435" s="87" t="s">
        <v>6085</v>
      </c>
      <c r="C2435" s="88">
        <v>1902100539</v>
      </c>
      <c r="D2435" s="87" t="s">
        <v>6085</v>
      </c>
      <c r="E2435" s="86" t="s">
        <v>6084</v>
      </c>
      <c r="F2435" s="85" t="s">
        <v>6083</v>
      </c>
      <c r="G2435" s="84"/>
      <c r="H2435" s="84"/>
      <c r="I2435" s="83"/>
    </row>
    <row r="2436" spans="1:9" s="82" customFormat="1" ht="26.5" customHeight="1">
      <c r="A2436" s="89">
        <v>2429</v>
      </c>
      <c r="B2436" s="87" t="s">
        <v>6081</v>
      </c>
      <c r="C2436" s="88" t="s">
        <v>6082</v>
      </c>
      <c r="D2436" s="87" t="s">
        <v>6081</v>
      </c>
      <c r="E2436" s="86" t="s">
        <v>6080</v>
      </c>
      <c r="F2436" s="85" t="s">
        <v>6079</v>
      </c>
      <c r="G2436" s="84"/>
      <c r="H2436" s="84"/>
      <c r="I2436" s="83"/>
    </row>
    <row r="2437" spans="1:9" s="82" customFormat="1" ht="26.5" customHeight="1">
      <c r="A2437" s="89">
        <v>2430</v>
      </c>
      <c r="B2437" s="87" t="s">
        <v>6077</v>
      </c>
      <c r="C2437" s="88" t="s">
        <v>6078</v>
      </c>
      <c r="D2437" s="87" t="s">
        <v>6077</v>
      </c>
      <c r="E2437" s="86" t="s">
        <v>6076</v>
      </c>
      <c r="F2437" s="85" t="s">
        <v>6075</v>
      </c>
      <c r="G2437" s="84"/>
      <c r="H2437" s="84"/>
      <c r="I2437" s="83"/>
    </row>
    <row r="2438" spans="1:9" s="82" customFormat="1" ht="26.5" customHeight="1">
      <c r="A2438" s="89">
        <v>2431</v>
      </c>
      <c r="B2438" s="87" t="s">
        <v>6073</v>
      </c>
      <c r="C2438" s="88" t="s">
        <v>6074</v>
      </c>
      <c r="D2438" s="87" t="s">
        <v>6073</v>
      </c>
      <c r="E2438" s="86" t="s">
        <v>6072</v>
      </c>
      <c r="F2438" s="85" t="s">
        <v>6071</v>
      </c>
      <c r="G2438" s="84"/>
      <c r="H2438" s="84"/>
      <c r="I2438" s="83"/>
    </row>
    <row r="2439" spans="1:9" s="82" customFormat="1" ht="26.5" customHeight="1">
      <c r="A2439" s="89">
        <v>2432</v>
      </c>
      <c r="B2439" s="87" t="s">
        <v>6069</v>
      </c>
      <c r="C2439" s="88" t="s">
        <v>6070</v>
      </c>
      <c r="D2439" s="87" t="s">
        <v>6069</v>
      </c>
      <c r="E2439" s="86" t="s">
        <v>6068</v>
      </c>
      <c r="F2439" s="85" t="s">
        <v>6067</v>
      </c>
      <c r="G2439" s="84"/>
      <c r="H2439" s="84"/>
      <c r="I2439" s="83"/>
    </row>
    <row r="2440" spans="1:9" s="82" customFormat="1" ht="26.5" customHeight="1">
      <c r="A2440" s="89">
        <v>2433</v>
      </c>
      <c r="B2440" s="87" t="s">
        <v>6066</v>
      </c>
      <c r="C2440" s="88">
        <v>1910700175</v>
      </c>
      <c r="D2440" s="87" t="s">
        <v>6066</v>
      </c>
      <c r="E2440" s="86" t="s">
        <v>6065</v>
      </c>
      <c r="F2440" s="85" t="s">
        <v>6064</v>
      </c>
      <c r="G2440" s="84"/>
      <c r="H2440" s="84"/>
      <c r="I2440" s="83"/>
    </row>
    <row r="2441" spans="1:9" s="82" customFormat="1" ht="26.5" customHeight="1">
      <c r="A2441" s="89">
        <v>2434</v>
      </c>
      <c r="B2441" s="87" t="s">
        <v>6063</v>
      </c>
      <c r="C2441" s="88">
        <v>1910800207</v>
      </c>
      <c r="D2441" s="87" t="s">
        <v>6063</v>
      </c>
      <c r="E2441" s="86" t="s">
        <v>6062</v>
      </c>
      <c r="F2441" s="85" t="s">
        <v>6061</v>
      </c>
      <c r="G2441" s="84"/>
      <c r="H2441" s="84"/>
      <c r="I2441" s="83"/>
    </row>
    <row r="2442" spans="1:9" s="82" customFormat="1" ht="26.5" customHeight="1">
      <c r="A2442" s="89">
        <v>2435</v>
      </c>
      <c r="B2442" s="87" t="s">
        <v>6060</v>
      </c>
      <c r="C2442" s="88">
        <v>1831200428</v>
      </c>
      <c r="D2442" s="87" t="s">
        <v>6060</v>
      </c>
      <c r="E2442" s="86" t="s">
        <v>6059</v>
      </c>
      <c r="F2442" s="85" t="s">
        <v>6058</v>
      </c>
      <c r="G2442" s="84"/>
      <c r="H2442" s="84"/>
      <c r="I2442" s="83"/>
    </row>
    <row r="2443" spans="1:9" s="82" customFormat="1" ht="26.5" customHeight="1">
      <c r="A2443" s="89">
        <v>2436</v>
      </c>
      <c r="B2443" s="87" t="s">
        <v>6057</v>
      </c>
      <c r="C2443" s="88">
        <v>1831200166</v>
      </c>
      <c r="D2443" s="87" t="s">
        <v>6057</v>
      </c>
      <c r="E2443" s="86" t="s">
        <v>6056</v>
      </c>
      <c r="F2443" s="85" t="s">
        <v>6055</v>
      </c>
      <c r="G2443" s="84"/>
      <c r="H2443" s="84"/>
      <c r="I2443" s="83"/>
    </row>
    <row r="2444" spans="1:9" s="82" customFormat="1" ht="26.5" customHeight="1">
      <c r="A2444" s="89">
        <v>2437</v>
      </c>
      <c r="B2444" s="87" t="s">
        <v>6053</v>
      </c>
      <c r="C2444" s="88" t="s">
        <v>6054</v>
      </c>
      <c r="D2444" s="87" t="s">
        <v>6053</v>
      </c>
      <c r="E2444" s="86" t="s">
        <v>6052</v>
      </c>
      <c r="F2444" s="85" t="s">
        <v>6051</v>
      </c>
      <c r="G2444" s="84"/>
      <c r="H2444" s="84"/>
      <c r="I2444" s="83"/>
    </row>
    <row r="2445" spans="1:9" s="82" customFormat="1" ht="26.5" customHeight="1">
      <c r="A2445" s="89">
        <v>2438</v>
      </c>
      <c r="B2445" s="87" t="s">
        <v>6049</v>
      </c>
      <c r="C2445" s="88" t="s">
        <v>6050</v>
      </c>
      <c r="D2445" s="87" t="s">
        <v>6049</v>
      </c>
      <c r="E2445" s="86" t="s">
        <v>6048</v>
      </c>
      <c r="F2445" s="85" t="s">
        <v>6047</v>
      </c>
      <c r="G2445" s="84"/>
      <c r="H2445" s="84"/>
      <c r="I2445" s="83"/>
    </row>
    <row r="2446" spans="1:9" s="82" customFormat="1" ht="26.5" customHeight="1">
      <c r="A2446" s="89">
        <v>2439</v>
      </c>
      <c r="B2446" s="87" t="s">
        <v>6046</v>
      </c>
      <c r="C2446" s="88">
        <v>2912100353</v>
      </c>
      <c r="D2446" s="87" t="s">
        <v>6046</v>
      </c>
      <c r="E2446" s="86" t="s">
        <v>6045</v>
      </c>
      <c r="F2446" s="85" t="s">
        <v>6044</v>
      </c>
      <c r="G2446" s="84"/>
      <c r="H2446" s="84"/>
      <c r="I2446" s="83"/>
    </row>
    <row r="2447" spans="1:9" s="82" customFormat="1" ht="26.5" customHeight="1">
      <c r="A2447" s="89">
        <v>2440</v>
      </c>
      <c r="B2447" s="87" t="s">
        <v>6042</v>
      </c>
      <c r="C2447" s="88" t="s">
        <v>6043</v>
      </c>
      <c r="D2447" s="87" t="s">
        <v>6042</v>
      </c>
      <c r="E2447" s="86" t="s">
        <v>6041</v>
      </c>
      <c r="F2447" s="85" t="s">
        <v>6040</v>
      </c>
      <c r="G2447" s="84"/>
      <c r="H2447" s="84"/>
      <c r="I2447" s="83"/>
    </row>
    <row r="2448" spans="1:9" s="82" customFormat="1" ht="26.5" customHeight="1">
      <c r="A2448" s="89">
        <v>2441</v>
      </c>
      <c r="B2448" s="87" t="s">
        <v>6039</v>
      </c>
      <c r="C2448" s="88">
        <v>1872100581</v>
      </c>
      <c r="D2448" s="87" t="s">
        <v>6039</v>
      </c>
      <c r="E2448" s="86" t="s">
        <v>6038</v>
      </c>
      <c r="F2448" s="85" t="s">
        <v>6037</v>
      </c>
      <c r="G2448" s="84"/>
      <c r="H2448" s="84"/>
      <c r="I2448" s="83"/>
    </row>
    <row r="2449" spans="1:9" s="82" customFormat="1" ht="26.5" customHeight="1">
      <c r="A2449" s="89">
        <v>2442</v>
      </c>
      <c r="B2449" s="87" t="s">
        <v>6036</v>
      </c>
      <c r="C2449" s="88">
        <v>1890600184</v>
      </c>
      <c r="D2449" s="87" t="s">
        <v>6036</v>
      </c>
      <c r="E2449" s="86" t="s">
        <v>6035</v>
      </c>
      <c r="F2449" s="85" t="s">
        <v>6034</v>
      </c>
      <c r="G2449" s="84"/>
      <c r="H2449" s="84"/>
      <c r="I2449" s="83"/>
    </row>
    <row r="2450" spans="1:9" s="82" customFormat="1" ht="26.5" customHeight="1">
      <c r="A2450" s="89">
        <v>2443</v>
      </c>
      <c r="B2450" s="87" t="s">
        <v>6033</v>
      </c>
      <c r="C2450" s="88">
        <v>1932100307</v>
      </c>
      <c r="D2450" s="87" t="s">
        <v>6033</v>
      </c>
      <c r="E2450" s="86" t="s">
        <v>6032</v>
      </c>
      <c r="F2450" s="85" t="s">
        <v>6031</v>
      </c>
      <c r="G2450" s="84"/>
      <c r="H2450" s="84"/>
      <c r="I2450" s="83"/>
    </row>
    <row r="2451" spans="1:9" s="82" customFormat="1" ht="26.5" customHeight="1">
      <c r="A2451" s="89">
        <v>2444</v>
      </c>
      <c r="B2451" s="87" t="s">
        <v>6030</v>
      </c>
      <c r="C2451" s="88">
        <v>1892100143</v>
      </c>
      <c r="D2451" s="87" t="s">
        <v>6030</v>
      </c>
      <c r="E2451" s="86" t="s">
        <v>6029</v>
      </c>
      <c r="F2451" s="85" t="s">
        <v>6028</v>
      </c>
      <c r="G2451" s="84"/>
      <c r="H2451" s="84"/>
      <c r="I2451" s="83"/>
    </row>
    <row r="2452" spans="1:9" s="82" customFormat="1" ht="26.5" customHeight="1">
      <c r="A2452" s="89">
        <v>2445</v>
      </c>
      <c r="B2452" s="87" t="s">
        <v>6027</v>
      </c>
      <c r="C2452" s="88">
        <v>1782000101</v>
      </c>
      <c r="D2452" s="87" t="s">
        <v>6027</v>
      </c>
      <c r="E2452" s="86" t="s">
        <v>6026</v>
      </c>
      <c r="F2452" s="85" t="s">
        <v>6025</v>
      </c>
      <c r="G2452" s="84"/>
      <c r="H2452" s="84"/>
      <c r="I2452" s="83"/>
    </row>
    <row r="2453" spans="1:9" s="82" customFormat="1" ht="26.5" customHeight="1">
      <c r="A2453" s="89">
        <v>2446</v>
      </c>
      <c r="B2453" s="87" t="s">
        <v>6024</v>
      </c>
      <c r="C2453" s="88">
        <v>2821200184</v>
      </c>
      <c r="D2453" s="87" t="s">
        <v>6024</v>
      </c>
      <c r="E2453" s="86" t="s">
        <v>6023</v>
      </c>
      <c r="F2453" s="85" t="s">
        <v>6022</v>
      </c>
      <c r="G2453" s="84"/>
      <c r="H2453" s="84"/>
      <c r="I2453" s="83"/>
    </row>
    <row r="2454" spans="1:9" s="82" customFormat="1" ht="26.5" customHeight="1">
      <c r="A2454" s="89">
        <v>2447</v>
      </c>
      <c r="B2454" s="87" t="s">
        <v>6021</v>
      </c>
      <c r="C2454" s="88">
        <v>1690800201</v>
      </c>
      <c r="D2454" s="87" t="s">
        <v>6021</v>
      </c>
      <c r="E2454" s="86" t="s">
        <v>6020</v>
      </c>
      <c r="F2454" s="85" t="s">
        <v>6019</v>
      </c>
      <c r="G2454" s="84"/>
      <c r="H2454" s="84"/>
      <c r="I2454" s="83"/>
    </row>
    <row r="2455" spans="1:9" s="82" customFormat="1" ht="26.5" customHeight="1">
      <c r="A2455" s="89">
        <v>2448</v>
      </c>
      <c r="B2455" s="87" t="s">
        <v>6017</v>
      </c>
      <c r="C2455" s="88" t="s">
        <v>6018</v>
      </c>
      <c r="D2455" s="87" t="s">
        <v>6017</v>
      </c>
      <c r="E2455" s="86" t="s">
        <v>6016</v>
      </c>
      <c r="F2455" s="85" t="s">
        <v>6015</v>
      </c>
      <c r="G2455" s="84"/>
      <c r="H2455" s="84"/>
      <c r="I2455" s="83"/>
    </row>
    <row r="2456" spans="1:9" s="82" customFormat="1" ht="26.5" customHeight="1">
      <c r="A2456" s="89">
        <v>2449</v>
      </c>
      <c r="B2456" s="87" t="s">
        <v>6014</v>
      </c>
      <c r="C2456" s="88">
        <v>1801200396</v>
      </c>
      <c r="D2456" s="87" t="s">
        <v>6014</v>
      </c>
      <c r="E2456" s="86" t="s">
        <v>6013</v>
      </c>
      <c r="F2456" s="85" t="s">
        <v>6012</v>
      </c>
      <c r="G2456" s="84"/>
      <c r="H2456" s="84"/>
      <c r="I2456" s="83"/>
    </row>
    <row r="2457" spans="1:9" s="82" customFormat="1" ht="26.5" customHeight="1">
      <c r="A2457" s="89">
        <v>2450</v>
      </c>
      <c r="B2457" s="87" t="s">
        <v>6010</v>
      </c>
      <c r="C2457" s="88" t="s">
        <v>6011</v>
      </c>
      <c r="D2457" s="87" t="s">
        <v>6010</v>
      </c>
      <c r="E2457" s="86" t="s">
        <v>6009</v>
      </c>
      <c r="F2457" s="85" t="s">
        <v>6008</v>
      </c>
      <c r="G2457" s="84"/>
      <c r="H2457" s="84"/>
      <c r="I2457" s="83"/>
    </row>
    <row r="2458" spans="1:9" s="82" customFormat="1" ht="26.5" customHeight="1">
      <c r="A2458" s="89">
        <v>2451</v>
      </c>
      <c r="B2458" s="87" t="s">
        <v>6006</v>
      </c>
      <c r="C2458" s="88" t="s">
        <v>6007</v>
      </c>
      <c r="D2458" s="87" t="s">
        <v>6006</v>
      </c>
      <c r="E2458" s="86" t="s">
        <v>6005</v>
      </c>
      <c r="F2458" s="85" t="s">
        <v>6004</v>
      </c>
      <c r="G2458" s="84"/>
      <c r="H2458" s="84"/>
      <c r="I2458" s="83"/>
    </row>
    <row r="2459" spans="1:9" s="82" customFormat="1" ht="26.5" customHeight="1">
      <c r="A2459" s="89">
        <v>2452</v>
      </c>
      <c r="B2459" s="87" t="s">
        <v>6002</v>
      </c>
      <c r="C2459" s="88" t="s">
        <v>6003</v>
      </c>
      <c r="D2459" s="87" t="s">
        <v>6002</v>
      </c>
      <c r="E2459" s="86" t="s">
        <v>6001</v>
      </c>
      <c r="F2459" s="85" t="s">
        <v>6000</v>
      </c>
      <c r="G2459" s="84"/>
      <c r="H2459" s="84"/>
      <c r="I2459" s="83"/>
    </row>
    <row r="2460" spans="1:9" s="82" customFormat="1" ht="26.5" customHeight="1">
      <c r="A2460" s="89">
        <v>2453</v>
      </c>
      <c r="B2460" s="87" t="s">
        <v>5998</v>
      </c>
      <c r="C2460" s="88" t="s">
        <v>5999</v>
      </c>
      <c r="D2460" s="87" t="s">
        <v>5998</v>
      </c>
      <c r="E2460" s="86" t="s">
        <v>5997</v>
      </c>
      <c r="F2460" s="85" t="s">
        <v>5996</v>
      </c>
      <c r="G2460" s="84"/>
      <c r="H2460" s="84"/>
      <c r="I2460" s="83"/>
    </row>
    <row r="2461" spans="1:9" s="82" customFormat="1" ht="26.5" customHeight="1">
      <c r="A2461" s="89">
        <v>2454</v>
      </c>
      <c r="B2461" s="87" t="s">
        <v>5995</v>
      </c>
      <c r="C2461" s="88">
        <v>1841200305</v>
      </c>
      <c r="D2461" s="87" t="s">
        <v>5995</v>
      </c>
      <c r="E2461" s="86" t="s">
        <v>5994</v>
      </c>
      <c r="F2461" s="85" t="s">
        <v>5993</v>
      </c>
      <c r="G2461" s="84"/>
      <c r="H2461" s="84"/>
      <c r="I2461" s="83"/>
    </row>
    <row r="2462" spans="1:9" s="82" customFormat="1" ht="26.5" customHeight="1">
      <c r="A2462" s="89">
        <v>2455</v>
      </c>
      <c r="B2462" s="87" t="s">
        <v>5991</v>
      </c>
      <c r="C2462" s="88" t="s">
        <v>5992</v>
      </c>
      <c r="D2462" s="87" t="s">
        <v>5991</v>
      </c>
      <c r="E2462" s="86" t="s">
        <v>5990</v>
      </c>
      <c r="F2462" s="85" t="s">
        <v>5989</v>
      </c>
      <c r="G2462" s="84"/>
      <c r="H2462" s="84"/>
      <c r="I2462" s="83"/>
    </row>
    <row r="2463" spans="1:9" s="82" customFormat="1" ht="26.5" customHeight="1">
      <c r="A2463" s="89">
        <v>2456</v>
      </c>
      <c r="B2463" s="87" t="s">
        <v>5987</v>
      </c>
      <c r="C2463" s="88" t="s">
        <v>5988</v>
      </c>
      <c r="D2463" s="87" t="s">
        <v>5987</v>
      </c>
      <c r="E2463" s="86" t="s">
        <v>5986</v>
      </c>
      <c r="F2463" s="85" t="s">
        <v>5985</v>
      </c>
      <c r="G2463" s="84"/>
      <c r="H2463" s="84"/>
      <c r="I2463" s="83"/>
    </row>
    <row r="2464" spans="1:9" s="82" customFormat="1" ht="26.5" customHeight="1">
      <c r="A2464" s="89">
        <v>2457</v>
      </c>
      <c r="B2464" s="87" t="s">
        <v>5983</v>
      </c>
      <c r="C2464" s="88" t="s">
        <v>5984</v>
      </c>
      <c r="D2464" s="87" t="s">
        <v>5983</v>
      </c>
      <c r="E2464" s="86" t="s">
        <v>5982</v>
      </c>
      <c r="F2464" s="85" t="s">
        <v>5981</v>
      </c>
      <c r="G2464" s="84"/>
      <c r="H2464" s="84"/>
      <c r="I2464" s="83"/>
    </row>
    <row r="2465" spans="1:9" s="82" customFormat="1" ht="26.5" customHeight="1">
      <c r="A2465" s="89">
        <v>2458</v>
      </c>
      <c r="B2465" s="87" t="s">
        <v>5979</v>
      </c>
      <c r="C2465" s="88" t="s">
        <v>5980</v>
      </c>
      <c r="D2465" s="87" t="s">
        <v>5979</v>
      </c>
      <c r="E2465" s="86" t="s">
        <v>5978</v>
      </c>
      <c r="F2465" s="85" t="s">
        <v>5977</v>
      </c>
      <c r="G2465" s="84"/>
      <c r="H2465" s="84"/>
      <c r="I2465" s="83"/>
    </row>
    <row r="2466" spans="1:9" s="82" customFormat="1" ht="26.5" customHeight="1">
      <c r="A2466" s="89">
        <v>2459</v>
      </c>
      <c r="B2466" s="87" t="s">
        <v>5976</v>
      </c>
      <c r="C2466" s="88">
        <v>1871000091</v>
      </c>
      <c r="D2466" s="87" t="s">
        <v>5976</v>
      </c>
      <c r="E2466" s="86" t="s">
        <v>5975</v>
      </c>
      <c r="F2466" s="85" t="s">
        <v>5974</v>
      </c>
      <c r="G2466" s="84"/>
      <c r="H2466" s="84"/>
      <c r="I2466" s="83"/>
    </row>
    <row r="2467" spans="1:9" s="82" customFormat="1" ht="26.5" customHeight="1">
      <c r="A2467" s="89">
        <v>2460</v>
      </c>
      <c r="B2467" s="87" t="s">
        <v>5973</v>
      </c>
      <c r="C2467" s="88">
        <v>1880800314</v>
      </c>
      <c r="D2467" s="87" t="s">
        <v>5973</v>
      </c>
      <c r="E2467" s="86" t="s">
        <v>5972</v>
      </c>
      <c r="F2467" s="85" t="s">
        <v>5971</v>
      </c>
      <c r="G2467" s="84"/>
      <c r="H2467" s="84"/>
      <c r="I2467" s="83"/>
    </row>
    <row r="2468" spans="1:9" s="82" customFormat="1" ht="26.5" customHeight="1">
      <c r="A2468" s="89">
        <v>2461</v>
      </c>
      <c r="B2468" s="87" t="s">
        <v>5970</v>
      </c>
      <c r="C2468" s="88">
        <v>2921200239</v>
      </c>
      <c r="D2468" s="87" t="s">
        <v>5970</v>
      </c>
      <c r="E2468" s="86" t="s">
        <v>5969</v>
      </c>
      <c r="F2468" s="85" t="s">
        <v>5968</v>
      </c>
      <c r="G2468" s="84"/>
      <c r="H2468" s="84"/>
      <c r="I2468" s="83"/>
    </row>
    <row r="2469" spans="1:9" s="82" customFormat="1" ht="26.5" customHeight="1">
      <c r="A2469" s="89">
        <v>2462</v>
      </c>
      <c r="B2469" s="87" t="s">
        <v>5967</v>
      </c>
      <c r="C2469" s="88">
        <v>1940800162</v>
      </c>
      <c r="D2469" s="87" t="s">
        <v>5967</v>
      </c>
      <c r="E2469" s="86" t="s">
        <v>5966</v>
      </c>
      <c r="F2469" s="85" t="s">
        <v>5965</v>
      </c>
      <c r="G2469" s="84"/>
      <c r="H2469" s="84"/>
      <c r="I2469" s="83"/>
    </row>
    <row r="2470" spans="1:9" s="82" customFormat="1" ht="26.5" customHeight="1">
      <c r="A2470" s="89">
        <v>2463</v>
      </c>
      <c r="B2470" s="87" t="s">
        <v>5964</v>
      </c>
      <c r="C2470" s="88">
        <v>1680800205</v>
      </c>
      <c r="D2470" s="87" t="s">
        <v>5964</v>
      </c>
      <c r="E2470" s="86" t="s">
        <v>5963</v>
      </c>
      <c r="F2470" s="85" t="s">
        <v>5962</v>
      </c>
      <c r="G2470" s="84"/>
      <c r="H2470" s="84"/>
      <c r="I2470" s="83"/>
    </row>
    <row r="2471" spans="1:9" s="82" customFormat="1" ht="26.5" customHeight="1">
      <c r="A2471" s="89">
        <v>2464</v>
      </c>
      <c r="B2471" s="87" t="s">
        <v>5960</v>
      </c>
      <c r="C2471" s="88" t="s">
        <v>5961</v>
      </c>
      <c r="D2471" s="87" t="s">
        <v>5960</v>
      </c>
      <c r="E2471" s="86" t="s">
        <v>5959</v>
      </c>
      <c r="F2471" s="85" t="s">
        <v>5958</v>
      </c>
      <c r="G2471" s="84"/>
      <c r="H2471" s="84"/>
      <c r="I2471" s="83"/>
    </row>
    <row r="2472" spans="1:9" s="82" customFormat="1" ht="26.5" customHeight="1">
      <c r="A2472" s="89">
        <v>2465</v>
      </c>
      <c r="B2472" s="87" t="s">
        <v>5956</v>
      </c>
      <c r="C2472" s="88" t="s">
        <v>5957</v>
      </c>
      <c r="D2472" s="87" t="s">
        <v>5956</v>
      </c>
      <c r="E2472" s="86" t="s">
        <v>5955</v>
      </c>
      <c r="F2472" s="85" t="s">
        <v>5954</v>
      </c>
      <c r="G2472" s="84"/>
      <c r="H2472" s="84"/>
      <c r="I2472" s="83"/>
    </row>
    <row r="2473" spans="1:9" s="82" customFormat="1" ht="26.5" customHeight="1">
      <c r="A2473" s="89">
        <v>2466</v>
      </c>
      <c r="B2473" s="87" t="s">
        <v>5953</v>
      </c>
      <c r="C2473" s="88">
        <v>1751200368</v>
      </c>
      <c r="D2473" s="87" t="s">
        <v>5953</v>
      </c>
      <c r="E2473" s="86" t="s">
        <v>5952</v>
      </c>
      <c r="F2473" s="85" t="s">
        <v>5951</v>
      </c>
      <c r="G2473" s="84"/>
      <c r="H2473" s="84"/>
      <c r="I2473" s="83"/>
    </row>
    <row r="2474" spans="1:9" s="82" customFormat="1" ht="26.5" customHeight="1">
      <c r="A2474" s="89">
        <v>2467</v>
      </c>
      <c r="B2474" s="87" t="s">
        <v>5949</v>
      </c>
      <c r="C2474" s="88" t="s">
        <v>5950</v>
      </c>
      <c r="D2474" s="87" t="s">
        <v>5949</v>
      </c>
      <c r="E2474" s="86" t="s">
        <v>5948</v>
      </c>
      <c r="F2474" s="85" t="s">
        <v>5947</v>
      </c>
      <c r="G2474" s="84"/>
      <c r="H2474" s="84"/>
      <c r="I2474" s="83"/>
    </row>
    <row r="2475" spans="1:9" s="82" customFormat="1" ht="26.5" customHeight="1">
      <c r="A2475" s="89">
        <v>2468</v>
      </c>
      <c r="B2475" s="87" t="s">
        <v>5945</v>
      </c>
      <c r="C2475" s="88" t="s">
        <v>5946</v>
      </c>
      <c r="D2475" s="87" t="s">
        <v>5945</v>
      </c>
      <c r="E2475" s="86" t="s">
        <v>5944</v>
      </c>
      <c r="F2475" s="85" t="s">
        <v>5943</v>
      </c>
      <c r="G2475" s="84"/>
      <c r="H2475" s="84"/>
      <c r="I2475" s="83"/>
    </row>
    <row r="2476" spans="1:9" s="82" customFormat="1" ht="26.5" customHeight="1">
      <c r="A2476" s="89">
        <v>2469</v>
      </c>
      <c r="B2476" s="87" t="s">
        <v>5941</v>
      </c>
      <c r="C2476" s="88" t="s">
        <v>5942</v>
      </c>
      <c r="D2476" s="87" t="s">
        <v>5941</v>
      </c>
      <c r="E2476" s="86" t="s">
        <v>5940</v>
      </c>
      <c r="F2476" s="85" t="s">
        <v>5939</v>
      </c>
      <c r="G2476" s="84"/>
      <c r="H2476" s="84"/>
      <c r="I2476" s="83"/>
    </row>
    <row r="2477" spans="1:9" s="82" customFormat="1" ht="26.5" customHeight="1">
      <c r="A2477" s="89">
        <v>2470</v>
      </c>
      <c r="B2477" s="87" t="s">
        <v>5938</v>
      </c>
      <c r="C2477" s="88">
        <v>2921200236</v>
      </c>
      <c r="D2477" s="87" t="s">
        <v>5938</v>
      </c>
      <c r="E2477" s="86" t="s">
        <v>5937</v>
      </c>
      <c r="F2477" s="85" t="s">
        <v>5936</v>
      </c>
      <c r="G2477" s="84"/>
      <c r="H2477" s="84"/>
      <c r="I2477" s="83"/>
    </row>
    <row r="2478" spans="1:9" s="82" customFormat="1" ht="26.5" customHeight="1">
      <c r="A2478" s="89">
        <v>2471</v>
      </c>
      <c r="B2478" s="87" t="s">
        <v>5935</v>
      </c>
      <c r="C2478" s="88">
        <v>1881200050</v>
      </c>
      <c r="D2478" s="87" t="s">
        <v>5935</v>
      </c>
      <c r="E2478" s="86" t="s">
        <v>5934</v>
      </c>
      <c r="F2478" s="85" t="s">
        <v>5933</v>
      </c>
      <c r="G2478" s="84"/>
      <c r="H2478" s="84"/>
      <c r="I2478" s="83"/>
    </row>
    <row r="2479" spans="1:9" s="82" customFormat="1" ht="26.5" customHeight="1">
      <c r="A2479" s="89">
        <v>2472</v>
      </c>
      <c r="B2479" s="87" t="s">
        <v>5931</v>
      </c>
      <c r="C2479" s="88" t="s">
        <v>5932</v>
      </c>
      <c r="D2479" s="87" t="s">
        <v>5931</v>
      </c>
      <c r="E2479" s="86" t="s">
        <v>5930</v>
      </c>
      <c r="F2479" s="85" t="s">
        <v>5929</v>
      </c>
      <c r="G2479" s="84"/>
      <c r="H2479" s="84"/>
      <c r="I2479" s="83"/>
    </row>
    <row r="2480" spans="1:9" s="82" customFormat="1" ht="26.5" customHeight="1">
      <c r="A2480" s="89">
        <v>2473</v>
      </c>
      <c r="B2480" s="87" t="s">
        <v>5927</v>
      </c>
      <c r="C2480" s="88" t="s">
        <v>5928</v>
      </c>
      <c r="D2480" s="87" t="s">
        <v>5927</v>
      </c>
      <c r="E2480" s="86" t="s">
        <v>5926</v>
      </c>
      <c r="F2480" s="85" t="s">
        <v>5925</v>
      </c>
      <c r="G2480" s="84"/>
      <c r="H2480" s="84"/>
      <c r="I2480" s="83"/>
    </row>
    <row r="2481" spans="1:9" s="82" customFormat="1" ht="26.5" customHeight="1">
      <c r="A2481" s="89">
        <v>2474</v>
      </c>
      <c r="B2481" s="87" t="s">
        <v>5923</v>
      </c>
      <c r="C2481" s="88" t="s">
        <v>5924</v>
      </c>
      <c r="D2481" s="87" t="s">
        <v>5923</v>
      </c>
      <c r="E2481" s="86" t="s">
        <v>5922</v>
      </c>
      <c r="F2481" s="85" t="s">
        <v>5921</v>
      </c>
      <c r="G2481" s="84"/>
      <c r="H2481" s="84"/>
      <c r="I2481" s="83"/>
    </row>
    <row r="2482" spans="1:9" s="82" customFormat="1" ht="26.5" customHeight="1">
      <c r="A2482" s="89">
        <v>2475</v>
      </c>
      <c r="B2482" s="87" t="s">
        <v>5919</v>
      </c>
      <c r="C2482" s="88" t="s">
        <v>5920</v>
      </c>
      <c r="D2482" s="87" t="s">
        <v>5919</v>
      </c>
      <c r="E2482" s="86" t="s">
        <v>5918</v>
      </c>
      <c r="F2482" s="85" t="s">
        <v>5917</v>
      </c>
      <c r="G2482" s="84"/>
      <c r="H2482" s="84"/>
      <c r="I2482" s="83"/>
    </row>
    <row r="2483" spans="1:9" s="82" customFormat="1" ht="26.5" customHeight="1">
      <c r="A2483" s="89">
        <v>2476</v>
      </c>
      <c r="B2483" s="87" t="s">
        <v>5915</v>
      </c>
      <c r="C2483" s="88" t="s">
        <v>5916</v>
      </c>
      <c r="D2483" s="87" t="s">
        <v>5915</v>
      </c>
      <c r="E2483" s="86" t="s">
        <v>5914</v>
      </c>
      <c r="F2483" s="85" t="s">
        <v>5913</v>
      </c>
      <c r="G2483" s="84"/>
      <c r="H2483" s="84"/>
      <c r="I2483" s="83"/>
    </row>
    <row r="2484" spans="1:9" s="82" customFormat="1" ht="26.5" customHeight="1">
      <c r="A2484" s="89">
        <v>2477</v>
      </c>
      <c r="B2484" s="87" t="s">
        <v>5911</v>
      </c>
      <c r="C2484" s="88" t="s">
        <v>5912</v>
      </c>
      <c r="D2484" s="87" t="s">
        <v>5911</v>
      </c>
      <c r="E2484" s="86" t="s">
        <v>5910</v>
      </c>
      <c r="F2484" s="85" t="s">
        <v>5909</v>
      </c>
      <c r="G2484" s="84"/>
      <c r="H2484" s="84"/>
      <c r="I2484" s="83"/>
    </row>
    <row r="2485" spans="1:9" s="82" customFormat="1" ht="26.5" customHeight="1">
      <c r="A2485" s="89">
        <v>2478</v>
      </c>
      <c r="B2485" s="87" t="s">
        <v>5907</v>
      </c>
      <c r="C2485" s="88" t="s">
        <v>5908</v>
      </c>
      <c r="D2485" s="87" t="s">
        <v>5907</v>
      </c>
      <c r="E2485" s="86" t="s">
        <v>5906</v>
      </c>
      <c r="F2485" s="85" t="s">
        <v>5905</v>
      </c>
      <c r="G2485" s="84"/>
      <c r="H2485" s="84"/>
      <c r="I2485" s="83"/>
    </row>
    <row r="2486" spans="1:9" s="82" customFormat="1" ht="26.5" customHeight="1">
      <c r="A2486" s="89">
        <v>2479</v>
      </c>
      <c r="B2486" s="87" t="s">
        <v>5904</v>
      </c>
      <c r="C2486" s="88">
        <v>1842100475</v>
      </c>
      <c r="D2486" s="87" t="s">
        <v>5904</v>
      </c>
      <c r="E2486" s="86" t="s">
        <v>5903</v>
      </c>
      <c r="F2486" s="85" t="s">
        <v>5902</v>
      </c>
      <c r="G2486" s="84"/>
      <c r="H2486" s="84"/>
      <c r="I2486" s="83"/>
    </row>
    <row r="2487" spans="1:9" s="82" customFormat="1" ht="26.5" customHeight="1">
      <c r="A2487" s="89">
        <v>2480</v>
      </c>
      <c r="B2487" s="87" t="s">
        <v>5901</v>
      </c>
      <c r="C2487" s="88">
        <v>1860300353</v>
      </c>
      <c r="D2487" s="87" t="s">
        <v>5901</v>
      </c>
      <c r="E2487" s="86" t="s">
        <v>5900</v>
      </c>
      <c r="F2487" s="85" t="s">
        <v>5899</v>
      </c>
      <c r="G2487" s="84"/>
      <c r="H2487" s="84"/>
      <c r="I2487" s="83"/>
    </row>
    <row r="2488" spans="1:9" s="82" customFormat="1" ht="26.5" customHeight="1">
      <c r="A2488" s="89">
        <v>2481</v>
      </c>
      <c r="B2488" s="87" t="s">
        <v>5897</v>
      </c>
      <c r="C2488" s="88" t="s">
        <v>5898</v>
      </c>
      <c r="D2488" s="87" t="s">
        <v>5897</v>
      </c>
      <c r="E2488" s="86" t="s">
        <v>5896</v>
      </c>
      <c r="F2488" s="85" t="s">
        <v>5895</v>
      </c>
      <c r="G2488" s="84"/>
      <c r="H2488" s="84"/>
      <c r="I2488" s="83"/>
    </row>
    <row r="2489" spans="1:9" s="82" customFormat="1" ht="26.5" customHeight="1">
      <c r="A2489" s="89">
        <v>2482</v>
      </c>
      <c r="B2489" s="87" t="s">
        <v>5894</v>
      </c>
      <c r="C2489" s="88">
        <v>1852100467</v>
      </c>
      <c r="D2489" s="87" t="s">
        <v>5894</v>
      </c>
      <c r="E2489" s="86" t="s">
        <v>5893</v>
      </c>
      <c r="F2489" s="85" t="s">
        <v>5892</v>
      </c>
      <c r="G2489" s="84"/>
      <c r="H2489" s="84"/>
      <c r="I2489" s="83"/>
    </row>
    <row r="2490" spans="1:9" s="82" customFormat="1" ht="26.5" customHeight="1">
      <c r="A2490" s="89">
        <v>2483</v>
      </c>
      <c r="B2490" s="87" t="s">
        <v>5890</v>
      </c>
      <c r="C2490" s="88" t="s">
        <v>5891</v>
      </c>
      <c r="D2490" s="87" t="s">
        <v>5890</v>
      </c>
      <c r="E2490" s="86" t="s">
        <v>5889</v>
      </c>
      <c r="F2490" s="85" t="s">
        <v>5888</v>
      </c>
      <c r="G2490" s="84"/>
      <c r="H2490" s="84"/>
      <c r="I2490" s="83"/>
    </row>
    <row r="2491" spans="1:9" s="82" customFormat="1" ht="26.5" customHeight="1">
      <c r="A2491" s="89">
        <v>2484</v>
      </c>
      <c r="B2491" s="87" t="s">
        <v>5886</v>
      </c>
      <c r="C2491" s="88" t="s">
        <v>5887</v>
      </c>
      <c r="D2491" s="87" t="s">
        <v>5886</v>
      </c>
      <c r="E2491" s="86" t="s">
        <v>5885</v>
      </c>
      <c r="F2491" s="85" t="s">
        <v>5884</v>
      </c>
      <c r="G2491" s="84"/>
      <c r="H2491" s="84"/>
      <c r="I2491" s="83"/>
    </row>
    <row r="2492" spans="1:9" s="82" customFormat="1" ht="26.5" customHeight="1">
      <c r="A2492" s="89">
        <v>2485</v>
      </c>
      <c r="B2492" s="87" t="s">
        <v>5882</v>
      </c>
      <c r="C2492" s="88" t="s">
        <v>5883</v>
      </c>
      <c r="D2492" s="87" t="s">
        <v>5882</v>
      </c>
      <c r="E2492" s="86" t="s">
        <v>5881</v>
      </c>
      <c r="F2492" s="85" t="s">
        <v>5880</v>
      </c>
      <c r="G2492" s="84"/>
      <c r="H2492" s="84"/>
      <c r="I2492" s="83"/>
    </row>
    <row r="2493" spans="1:9" s="82" customFormat="1" ht="26.5" customHeight="1">
      <c r="A2493" s="89">
        <v>2486</v>
      </c>
      <c r="B2493" s="87" t="s">
        <v>5878</v>
      </c>
      <c r="C2493" s="88" t="s">
        <v>5879</v>
      </c>
      <c r="D2493" s="87" t="s">
        <v>5878</v>
      </c>
      <c r="E2493" s="86" t="s">
        <v>5877</v>
      </c>
      <c r="F2493" s="85" t="s">
        <v>5876</v>
      </c>
      <c r="G2493" s="84"/>
      <c r="H2493" s="84"/>
      <c r="I2493" s="83"/>
    </row>
    <row r="2494" spans="1:9" s="82" customFormat="1" ht="26.5" customHeight="1">
      <c r="A2494" s="89">
        <v>2487</v>
      </c>
      <c r="B2494" s="87" t="s">
        <v>5874</v>
      </c>
      <c r="C2494" s="88" t="s">
        <v>5875</v>
      </c>
      <c r="D2494" s="87" t="s">
        <v>5874</v>
      </c>
      <c r="E2494" s="86" t="s">
        <v>5873</v>
      </c>
      <c r="F2494" s="85" t="s">
        <v>5872</v>
      </c>
      <c r="G2494" s="84"/>
      <c r="H2494" s="84"/>
      <c r="I2494" s="83"/>
    </row>
    <row r="2495" spans="1:9" s="82" customFormat="1" ht="26.5" customHeight="1">
      <c r="A2495" s="89">
        <v>2488</v>
      </c>
      <c r="B2495" s="87" t="s">
        <v>5870</v>
      </c>
      <c r="C2495" s="88" t="s">
        <v>5871</v>
      </c>
      <c r="D2495" s="87" t="s">
        <v>5870</v>
      </c>
      <c r="E2495" s="86" t="s">
        <v>5869</v>
      </c>
      <c r="F2495" s="85" t="s">
        <v>5868</v>
      </c>
      <c r="G2495" s="84"/>
      <c r="H2495" s="84"/>
      <c r="I2495" s="83"/>
    </row>
    <row r="2496" spans="1:9" s="82" customFormat="1" ht="26.5" customHeight="1">
      <c r="A2496" s="89">
        <v>2489</v>
      </c>
      <c r="B2496" s="87" t="s">
        <v>5866</v>
      </c>
      <c r="C2496" s="88" t="s">
        <v>5867</v>
      </c>
      <c r="D2496" s="87" t="s">
        <v>5866</v>
      </c>
      <c r="E2496" s="86" t="s">
        <v>5865</v>
      </c>
      <c r="F2496" s="85" t="s">
        <v>5864</v>
      </c>
      <c r="G2496" s="84"/>
      <c r="H2496" s="84"/>
      <c r="I2496" s="83"/>
    </row>
    <row r="2497" spans="1:9" s="82" customFormat="1" ht="26.5" customHeight="1">
      <c r="A2497" s="89">
        <v>2490</v>
      </c>
      <c r="B2497" s="87" t="s">
        <v>5862</v>
      </c>
      <c r="C2497" s="88" t="s">
        <v>5863</v>
      </c>
      <c r="D2497" s="87" t="s">
        <v>5862</v>
      </c>
      <c r="E2497" s="86" t="s">
        <v>5861</v>
      </c>
      <c r="F2497" s="85" t="s">
        <v>5860</v>
      </c>
      <c r="G2497" s="84"/>
      <c r="H2497" s="84"/>
      <c r="I2497" s="83"/>
    </row>
    <row r="2498" spans="1:9" s="82" customFormat="1" ht="26.5" customHeight="1">
      <c r="A2498" s="89">
        <v>2491</v>
      </c>
      <c r="B2498" s="87" t="s">
        <v>5859</v>
      </c>
      <c r="C2498" s="88">
        <v>1851200145</v>
      </c>
      <c r="D2498" s="87" t="s">
        <v>5859</v>
      </c>
      <c r="E2498" s="86" t="s">
        <v>5858</v>
      </c>
      <c r="F2498" s="85" t="s">
        <v>5857</v>
      </c>
      <c r="G2498" s="84"/>
      <c r="H2498" s="84"/>
      <c r="I2498" s="83"/>
    </row>
    <row r="2499" spans="1:9" s="82" customFormat="1" ht="26.5" customHeight="1">
      <c r="A2499" s="89">
        <v>2492</v>
      </c>
      <c r="B2499" s="87" t="s">
        <v>5855</v>
      </c>
      <c r="C2499" s="88" t="s">
        <v>5856</v>
      </c>
      <c r="D2499" s="87" t="s">
        <v>5855</v>
      </c>
      <c r="E2499" s="86" t="s">
        <v>5854</v>
      </c>
      <c r="F2499" s="85" t="s">
        <v>5853</v>
      </c>
      <c r="G2499" s="84"/>
      <c r="H2499" s="84"/>
      <c r="I2499" s="83"/>
    </row>
    <row r="2500" spans="1:9" s="82" customFormat="1" ht="26.5" customHeight="1">
      <c r="A2500" s="89">
        <v>2493</v>
      </c>
      <c r="B2500" s="87" t="s">
        <v>5851</v>
      </c>
      <c r="C2500" s="88" t="s">
        <v>5852</v>
      </c>
      <c r="D2500" s="87" t="s">
        <v>5851</v>
      </c>
      <c r="E2500" s="86" t="s">
        <v>5850</v>
      </c>
      <c r="F2500" s="85" t="s">
        <v>5849</v>
      </c>
      <c r="G2500" s="84"/>
      <c r="H2500" s="84"/>
      <c r="I2500" s="83"/>
    </row>
    <row r="2501" spans="1:9" s="82" customFormat="1" ht="26.5" customHeight="1">
      <c r="A2501" s="89">
        <v>2494</v>
      </c>
      <c r="B2501" s="87" t="s">
        <v>5848</v>
      </c>
      <c r="C2501" s="88">
        <v>1880800313</v>
      </c>
      <c r="D2501" s="87" t="s">
        <v>5848</v>
      </c>
      <c r="E2501" s="86" t="s">
        <v>5847</v>
      </c>
      <c r="F2501" s="85" t="s">
        <v>5846</v>
      </c>
      <c r="G2501" s="84"/>
      <c r="H2501" s="84"/>
      <c r="I2501" s="83"/>
    </row>
    <row r="2502" spans="1:9" s="82" customFormat="1" ht="26.5" customHeight="1">
      <c r="A2502" s="89">
        <v>2495</v>
      </c>
      <c r="B2502" s="87" t="s">
        <v>5844</v>
      </c>
      <c r="C2502" s="88" t="s">
        <v>5845</v>
      </c>
      <c r="D2502" s="87" t="s">
        <v>5844</v>
      </c>
      <c r="E2502" s="86" t="s">
        <v>5843</v>
      </c>
      <c r="F2502" s="85" t="s">
        <v>5842</v>
      </c>
      <c r="G2502" s="84"/>
      <c r="H2502" s="84"/>
      <c r="I2502" s="83"/>
    </row>
    <row r="2503" spans="1:9" s="82" customFormat="1" ht="26.5" customHeight="1">
      <c r="A2503" s="89">
        <v>2496</v>
      </c>
      <c r="B2503" s="87" t="s">
        <v>5841</v>
      </c>
      <c r="C2503" s="88">
        <v>1881200216</v>
      </c>
      <c r="D2503" s="87" t="s">
        <v>5841</v>
      </c>
      <c r="E2503" s="86" t="s">
        <v>5840</v>
      </c>
      <c r="F2503" s="85" t="s">
        <v>5839</v>
      </c>
      <c r="G2503" s="84"/>
      <c r="H2503" s="84"/>
      <c r="I2503" s="83"/>
    </row>
    <row r="2504" spans="1:9" s="82" customFormat="1" ht="26.5" customHeight="1">
      <c r="A2504" s="89">
        <v>2497</v>
      </c>
      <c r="B2504" s="87" t="s">
        <v>5838</v>
      </c>
      <c r="C2504" s="88">
        <v>1890800334</v>
      </c>
      <c r="D2504" s="87" t="s">
        <v>5838</v>
      </c>
      <c r="E2504" s="86" t="s">
        <v>5837</v>
      </c>
      <c r="F2504" s="85" t="s">
        <v>5836</v>
      </c>
      <c r="G2504" s="84"/>
      <c r="H2504" s="84"/>
      <c r="I2504" s="83"/>
    </row>
    <row r="2505" spans="1:9" s="82" customFormat="1" ht="26.5" customHeight="1">
      <c r="A2505" s="89">
        <v>2498</v>
      </c>
      <c r="B2505" s="87" t="s">
        <v>5835</v>
      </c>
      <c r="C2505" s="88">
        <v>1862100474</v>
      </c>
      <c r="D2505" s="87" t="s">
        <v>5835</v>
      </c>
      <c r="E2505" s="86" t="s">
        <v>5834</v>
      </c>
      <c r="F2505" s="85" t="s">
        <v>5833</v>
      </c>
      <c r="G2505" s="84"/>
      <c r="H2505" s="84"/>
      <c r="I2505" s="83"/>
    </row>
    <row r="2506" spans="1:9" s="82" customFormat="1" ht="26.5" customHeight="1">
      <c r="A2506" s="89">
        <v>2499</v>
      </c>
      <c r="B2506" s="87" t="s">
        <v>5832</v>
      </c>
      <c r="C2506" s="88">
        <v>1862100533</v>
      </c>
      <c r="D2506" s="87" t="s">
        <v>5832</v>
      </c>
      <c r="E2506" s="86" t="s">
        <v>5831</v>
      </c>
      <c r="F2506" s="85" t="s">
        <v>5830</v>
      </c>
      <c r="G2506" s="84"/>
      <c r="H2506" s="84"/>
      <c r="I2506" s="83"/>
    </row>
    <row r="2507" spans="1:9" s="82" customFormat="1" ht="26.5" customHeight="1">
      <c r="A2507" s="89">
        <v>2500</v>
      </c>
      <c r="B2507" s="87" t="s">
        <v>5829</v>
      </c>
      <c r="C2507" s="88">
        <v>1901200188</v>
      </c>
      <c r="D2507" s="87" t="s">
        <v>5829</v>
      </c>
      <c r="E2507" s="86" t="s">
        <v>5828</v>
      </c>
      <c r="F2507" s="85" t="s">
        <v>5827</v>
      </c>
      <c r="G2507" s="84"/>
      <c r="H2507" s="84"/>
      <c r="I2507" s="83"/>
    </row>
    <row r="2508" spans="1:9" s="82" customFormat="1" ht="26.5" customHeight="1">
      <c r="A2508" s="89">
        <v>2501</v>
      </c>
      <c r="B2508" s="87" t="s">
        <v>5826</v>
      </c>
      <c r="C2508" s="88">
        <v>1911200321</v>
      </c>
      <c r="D2508" s="87" t="s">
        <v>5826</v>
      </c>
      <c r="E2508" s="86" t="s">
        <v>5825</v>
      </c>
      <c r="F2508" s="85" t="s">
        <v>5824</v>
      </c>
      <c r="G2508" s="84"/>
      <c r="H2508" s="84"/>
      <c r="I2508" s="83"/>
    </row>
    <row r="2509" spans="1:9" s="82" customFormat="1" ht="26.5" customHeight="1">
      <c r="A2509" s="89">
        <v>2502</v>
      </c>
      <c r="B2509" s="87" t="s">
        <v>5823</v>
      </c>
      <c r="C2509" s="88">
        <v>2920300436</v>
      </c>
      <c r="D2509" s="87" t="s">
        <v>5823</v>
      </c>
      <c r="E2509" s="86" t="s">
        <v>5822</v>
      </c>
      <c r="F2509" s="85" t="s">
        <v>5821</v>
      </c>
      <c r="G2509" s="84"/>
      <c r="H2509" s="84"/>
      <c r="I2509" s="83"/>
    </row>
    <row r="2510" spans="1:9" s="82" customFormat="1" ht="26.5" customHeight="1">
      <c r="A2510" s="89">
        <v>2503</v>
      </c>
      <c r="B2510" s="87" t="s">
        <v>5819</v>
      </c>
      <c r="C2510" s="88" t="s">
        <v>5820</v>
      </c>
      <c r="D2510" s="87" t="s">
        <v>5819</v>
      </c>
      <c r="E2510" s="86" t="s">
        <v>5818</v>
      </c>
      <c r="F2510" s="85" t="s">
        <v>5817</v>
      </c>
      <c r="G2510" s="84"/>
      <c r="H2510" s="84"/>
      <c r="I2510" s="83"/>
    </row>
    <row r="2511" spans="1:9" s="82" customFormat="1" ht="26.5" customHeight="1">
      <c r="A2511" s="89">
        <v>2504</v>
      </c>
      <c r="B2511" s="87" t="s">
        <v>5815</v>
      </c>
      <c r="C2511" s="88" t="s">
        <v>5816</v>
      </c>
      <c r="D2511" s="87" t="s">
        <v>5815</v>
      </c>
      <c r="E2511" s="86" t="s">
        <v>5814</v>
      </c>
      <c r="F2511" s="85" t="s">
        <v>5813</v>
      </c>
      <c r="G2511" s="84"/>
      <c r="H2511" s="84"/>
      <c r="I2511" s="83"/>
    </row>
    <row r="2512" spans="1:9" s="82" customFormat="1" ht="26.5" customHeight="1">
      <c r="A2512" s="89">
        <v>2505</v>
      </c>
      <c r="B2512" s="87" t="s">
        <v>5811</v>
      </c>
      <c r="C2512" s="88" t="s">
        <v>5812</v>
      </c>
      <c r="D2512" s="87" t="s">
        <v>5811</v>
      </c>
      <c r="E2512" s="86" t="s">
        <v>5810</v>
      </c>
      <c r="F2512" s="85" t="s">
        <v>5809</v>
      </c>
      <c r="G2512" s="84"/>
      <c r="H2512" s="84"/>
      <c r="I2512" s="83"/>
    </row>
    <row r="2513" spans="1:9" s="82" customFormat="1" ht="26.5" customHeight="1">
      <c r="A2513" s="89">
        <v>2506</v>
      </c>
      <c r="B2513" s="87" t="s">
        <v>5807</v>
      </c>
      <c r="C2513" s="88" t="s">
        <v>5808</v>
      </c>
      <c r="D2513" s="87" t="s">
        <v>5807</v>
      </c>
      <c r="E2513" s="86" t="s">
        <v>5806</v>
      </c>
      <c r="F2513" s="85" t="s">
        <v>5805</v>
      </c>
      <c r="G2513" s="84"/>
      <c r="H2513" s="84"/>
      <c r="I2513" s="83"/>
    </row>
    <row r="2514" spans="1:9" s="82" customFormat="1" ht="26.5" customHeight="1">
      <c r="A2514" s="89">
        <v>2507</v>
      </c>
      <c r="B2514" s="87" t="s">
        <v>5803</v>
      </c>
      <c r="C2514" s="88" t="s">
        <v>5804</v>
      </c>
      <c r="D2514" s="87" t="s">
        <v>5803</v>
      </c>
      <c r="E2514" s="86" t="s">
        <v>5802</v>
      </c>
      <c r="F2514" s="85" t="s">
        <v>5801</v>
      </c>
      <c r="G2514" s="84"/>
      <c r="H2514" s="84"/>
      <c r="I2514" s="83"/>
    </row>
    <row r="2515" spans="1:9" s="82" customFormat="1" ht="26.5" customHeight="1">
      <c r="A2515" s="89">
        <v>2508</v>
      </c>
      <c r="B2515" s="87" t="s">
        <v>5799</v>
      </c>
      <c r="C2515" s="88" t="s">
        <v>5800</v>
      </c>
      <c r="D2515" s="87" t="s">
        <v>5799</v>
      </c>
      <c r="E2515" s="86" t="s">
        <v>5798</v>
      </c>
      <c r="F2515" s="85" t="s">
        <v>5797</v>
      </c>
      <c r="G2515" s="84"/>
      <c r="H2515" s="84"/>
      <c r="I2515" s="83"/>
    </row>
    <row r="2516" spans="1:9" s="82" customFormat="1" ht="26.5" customHeight="1">
      <c r="A2516" s="89">
        <v>2509</v>
      </c>
      <c r="B2516" s="87" t="s">
        <v>5796</v>
      </c>
      <c r="C2516" s="88">
        <v>1822100647</v>
      </c>
      <c r="D2516" s="87" t="s">
        <v>5796</v>
      </c>
      <c r="E2516" s="86" t="s">
        <v>5795</v>
      </c>
      <c r="F2516" s="85" t="s">
        <v>5794</v>
      </c>
      <c r="G2516" s="84"/>
      <c r="H2516" s="84"/>
      <c r="I2516" s="83"/>
    </row>
    <row r="2517" spans="1:9" s="82" customFormat="1" ht="26.5" customHeight="1">
      <c r="A2517" s="89">
        <v>2510</v>
      </c>
      <c r="B2517" s="87" t="s">
        <v>5793</v>
      </c>
      <c r="C2517" s="88">
        <v>1850400126</v>
      </c>
      <c r="D2517" s="87" t="s">
        <v>5793</v>
      </c>
      <c r="E2517" s="86" t="s">
        <v>5792</v>
      </c>
      <c r="F2517" s="85" t="s">
        <v>5791</v>
      </c>
      <c r="G2517" s="84"/>
      <c r="H2517" s="84"/>
      <c r="I2517" s="83"/>
    </row>
    <row r="2518" spans="1:9" s="82" customFormat="1" ht="26.5" customHeight="1">
      <c r="A2518" s="89">
        <v>2511</v>
      </c>
      <c r="B2518" s="87" t="s">
        <v>5790</v>
      </c>
      <c r="C2518" s="88">
        <v>1820800471</v>
      </c>
      <c r="D2518" s="87" t="s">
        <v>5790</v>
      </c>
      <c r="E2518" s="86" t="s">
        <v>5789</v>
      </c>
      <c r="F2518" s="85" t="s">
        <v>5788</v>
      </c>
      <c r="G2518" s="84"/>
      <c r="H2518" s="84"/>
      <c r="I2518" s="83"/>
    </row>
    <row r="2519" spans="1:9" s="82" customFormat="1" ht="26.5" customHeight="1">
      <c r="A2519" s="89">
        <v>2512</v>
      </c>
      <c r="B2519" s="87" t="s">
        <v>5787</v>
      </c>
      <c r="C2519" s="88">
        <v>1850800289</v>
      </c>
      <c r="D2519" s="87" t="s">
        <v>5787</v>
      </c>
      <c r="E2519" s="86" t="s">
        <v>5786</v>
      </c>
      <c r="F2519" s="85" t="s">
        <v>5785</v>
      </c>
      <c r="G2519" s="84"/>
      <c r="H2519" s="84"/>
      <c r="I2519" s="83"/>
    </row>
    <row r="2520" spans="1:9" s="82" customFormat="1" ht="26.5" customHeight="1">
      <c r="A2520" s="89">
        <v>2513</v>
      </c>
      <c r="B2520" s="87" t="s">
        <v>5784</v>
      </c>
      <c r="C2520" s="88">
        <v>2870600140</v>
      </c>
      <c r="D2520" s="87" t="s">
        <v>5784</v>
      </c>
      <c r="E2520" s="86" t="s">
        <v>5783</v>
      </c>
      <c r="F2520" s="85" t="s">
        <v>5782</v>
      </c>
      <c r="G2520" s="84"/>
      <c r="H2520" s="84"/>
      <c r="I2520" s="83"/>
    </row>
    <row r="2521" spans="1:9" s="82" customFormat="1" ht="26.5" customHeight="1">
      <c r="A2521" s="89">
        <v>2514</v>
      </c>
      <c r="B2521" s="87" t="s">
        <v>5781</v>
      </c>
      <c r="C2521" s="88">
        <v>1871200088</v>
      </c>
      <c r="D2521" s="87" t="s">
        <v>5781</v>
      </c>
      <c r="E2521" s="86" t="s">
        <v>5780</v>
      </c>
      <c r="F2521" s="85" t="s">
        <v>5779</v>
      </c>
      <c r="G2521" s="84"/>
      <c r="H2521" s="84"/>
      <c r="I2521" s="83"/>
    </row>
    <row r="2522" spans="1:9" s="82" customFormat="1" ht="26.5" customHeight="1">
      <c r="A2522" s="89">
        <v>2515</v>
      </c>
      <c r="B2522" s="87" t="s">
        <v>5778</v>
      </c>
      <c r="C2522" s="88">
        <v>1890300388</v>
      </c>
      <c r="D2522" s="87" t="s">
        <v>5778</v>
      </c>
      <c r="E2522" s="86" t="s">
        <v>5777</v>
      </c>
      <c r="F2522" s="85" t="s">
        <v>5776</v>
      </c>
      <c r="G2522" s="84"/>
      <c r="H2522" s="84"/>
      <c r="I2522" s="83"/>
    </row>
    <row r="2523" spans="1:9" s="82" customFormat="1" ht="26.5" customHeight="1">
      <c r="A2523" s="89">
        <v>2516</v>
      </c>
      <c r="B2523" s="87" t="s">
        <v>5775</v>
      </c>
      <c r="C2523" s="88">
        <v>1832100599</v>
      </c>
      <c r="D2523" s="87" t="s">
        <v>5775</v>
      </c>
      <c r="E2523" s="86" t="s">
        <v>5774</v>
      </c>
      <c r="F2523" s="85" t="s">
        <v>5773</v>
      </c>
      <c r="G2523" s="84"/>
      <c r="H2523" s="84"/>
      <c r="I2523" s="83"/>
    </row>
    <row r="2524" spans="1:9" s="82" customFormat="1" ht="26.5" customHeight="1">
      <c r="A2524" s="89">
        <v>2517</v>
      </c>
      <c r="B2524" s="87" t="s">
        <v>5772</v>
      </c>
      <c r="C2524" s="88">
        <v>1890800335</v>
      </c>
      <c r="D2524" s="87" t="s">
        <v>5772</v>
      </c>
      <c r="E2524" s="86" t="s">
        <v>5771</v>
      </c>
      <c r="F2524" s="85" t="s">
        <v>5770</v>
      </c>
      <c r="G2524" s="84"/>
      <c r="H2524" s="84"/>
      <c r="I2524" s="83"/>
    </row>
    <row r="2525" spans="1:9" s="82" customFormat="1" ht="26.5" customHeight="1">
      <c r="A2525" s="89">
        <v>2518</v>
      </c>
      <c r="B2525" s="87" t="s">
        <v>5769</v>
      </c>
      <c r="C2525" s="88">
        <v>1942100222</v>
      </c>
      <c r="D2525" s="87" t="s">
        <v>5769</v>
      </c>
      <c r="E2525" s="86" t="s">
        <v>5768</v>
      </c>
      <c r="F2525" s="85" t="s">
        <v>5767</v>
      </c>
      <c r="G2525" s="84"/>
      <c r="H2525" s="84"/>
      <c r="I2525" s="83"/>
    </row>
    <row r="2526" spans="1:9" s="82" customFormat="1" ht="26.5" customHeight="1">
      <c r="A2526" s="89">
        <v>2519</v>
      </c>
      <c r="B2526" s="87" t="s">
        <v>5766</v>
      </c>
      <c r="C2526" s="88">
        <v>1911200320</v>
      </c>
      <c r="D2526" s="87" t="s">
        <v>5766</v>
      </c>
      <c r="E2526" s="86" t="s">
        <v>5765</v>
      </c>
      <c r="F2526" s="85" t="s">
        <v>5764</v>
      </c>
      <c r="G2526" s="84"/>
      <c r="H2526" s="84"/>
      <c r="I2526" s="83"/>
    </row>
    <row r="2527" spans="1:9" s="82" customFormat="1" ht="26.5" customHeight="1">
      <c r="A2527" s="89">
        <v>2520</v>
      </c>
      <c r="B2527" s="87" t="s">
        <v>5763</v>
      </c>
      <c r="C2527" s="88">
        <v>2901200364</v>
      </c>
      <c r="D2527" s="87" t="s">
        <v>5763</v>
      </c>
      <c r="E2527" s="86" t="s">
        <v>5762</v>
      </c>
      <c r="F2527" s="85" t="s">
        <v>5761</v>
      </c>
      <c r="G2527" s="84"/>
      <c r="H2527" s="84"/>
      <c r="I2527" s="83"/>
    </row>
    <row r="2528" spans="1:9" s="82" customFormat="1" ht="26.5" customHeight="1">
      <c r="A2528" s="89">
        <v>2521</v>
      </c>
      <c r="B2528" s="87" t="s">
        <v>5760</v>
      </c>
      <c r="C2528" s="88">
        <v>1912100228</v>
      </c>
      <c r="D2528" s="87" t="s">
        <v>5760</v>
      </c>
      <c r="E2528" s="86" t="s">
        <v>5759</v>
      </c>
      <c r="F2528" s="85" t="s">
        <v>5758</v>
      </c>
      <c r="G2528" s="84"/>
      <c r="H2528" s="84"/>
      <c r="I2528" s="83"/>
    </row>
    <row r="2529" spans="1:9" s="82" customFormat="1" ht="26.5" customHeight="1">
      <c r="A2529" s="89">
        <v>2522</v>
      </c>
      <c r="B2529" s="87" t="s">
        <v>5757</v>
      </c>
      <c r="C2529" s="88">
        <v>1941200173</v>
      </c>
      <c r="D2529" s="87" t="s">
        <v>5757</v>
      </c>
      <c r="E2529" s="86" t="s">
        <v>5756</v>
      </c>
      <c r="F2529" s="85" t="s">
        <v>5755</v>
      </c>
      <c r="G2529" s="84"/>
      <c r="H2529" s="84"/>
      <c r="I2529" s="83"/>
    </row>
    <row r="2530" spans="1:9" s="82" customFormat="1" ht="26.5" customHeight="1">
      <c r="A2530" s="89">
        <v>2523</v>
      </c>
      <c r="B2530" s="87" t="s">
        <v>5754</v>
      </c>
      <c r="C2530" s="88">
        <v>2922108185</v>
      </c>
      <c r="D2530" s="87" t="s">
        <v>5754</v>
      </c>
      <c r="E2530" s="86" t="s">
        <v>5753</v>
      </c>
      <c r="F2530" s="85" t="s">
        <v>5752</v>
      </c>
      <c r="G2530" s="84"/>
      <c r="H2530" s="84"/>
      <c r="I2530" s="83"/>
    </row>
    <row r="2531" spans="1:9" s="82" customFormat="1" ht="26.5" customHeight="1">
      <c r="A2531" s="89">
        <v>2524</v>
      </c>
      <c r="B2531" s="87" t="s">
        <v>5751</v>
      </c>
      <c r="C2531" s="88">
        <v>1942100223</v>
      </c>
      <c r="D2531" s="87" t="s">
        <v>5751</v>
      </c>
      <c r="E2531" s="86" t="s">
        <v>5750</v>
      </c>
      <c r="F2531" s="85" t="s">
        <v>5749</v>
      </c>
      <c r="G2531" s="84"/>
      <c r="H2531" s="84"/>
      <c r="I2531" s="83"/>
    </row>
    <row r="2532" spans="1:9" s="82" customFormat="1" ht="26.5" customHeight="1">
      <c r="A2532" s="89">
        <v>2525</v>
      </c>
      <c r="B2532" s="87" t="s">
        <v>5747</v>
      </c>
      <c r="C2532" s="88" t="s">
        <v>5748</v>
      </c>
      <c r="D2532" s="87" t="s">
        <v>5747</v>
      </c>
      <c r="E2532" s="86" t="s">
        <v>5746</v>
      </c>
      <c r="F2532" s="85" t="s">
        <v>5745</v>
      </c>
      <c r="G2532" s="84"/>
      <c r="H2532" s="84"/>
      <c r="I2532" s="83"/>
    </row>
    <row r="2533" spans="1:9" s="82" customFormat="1" ht="26.5" customHeight="1">
      <c r="A2533" s="89">
        <v>2526</v>
      </c>
      <c r="B2533" s="87" t="s">
        <v>5744</v>
      </c>
      <c r="C2533" s="88">
        <v>1782100230</v>
      </c>
      <c r="D2533" s="87" t="s">
        <v>5744</v>
      </c>
      <c r="E2533" s="86" t="s">
        <v>5743</v>
      </c>
      <c r="F2533" s="85" t="s">
        <v>5742</v>
      </c>
      <c r="G2533" s="84"/>
      <c r="H2533" s="84"/>
      <c r="I2533" s="83"/>
    </row>
    <row r="2534" spans="1:9" s="82" customFormat="1" ht="26.5" customHeight="1">
      <c r="A2534" s="89">
        <v>2527</v>
      </c>
      <c r="B2534" s="87" t="s">
        <v>5741</v>
      </c>
      <c r="C2534" s="88">
        <v>1800600209</v>
      </c>
      <c r="D2534" s="87" t="s">
        <v>5741</v>
      </c>
      <c r="E2534" s="86" t="s">
        <v>5740</v>
      </c>
      <c r="F2534" s="85" t="s">
        <v>5739</v>
      </c>
      <c r="G2534" s="84"/>
      <c r="H2534" s="84"/>
      <c r="I2534" s="83"/>
    </row>
    <row r="2535" spans="1:9" s="82" customFormat="1" ht="26.5" customHeight="1">
      <c r="A2535" s="89">
        <v>2528</v>
      </c>
      <c r="B2535" s="87" t="s">
        <v>5737</v>
      </c>
      <c r="C2535" s="88" t="s">
        <v>5738</v>
      </c>
      <c r="D2535" s="87" t="s">
        <v>5737</v>
      </c>
      <c r="E2535" s="86" t="s">
        <v>5736</v>
      </c>
      <c r="F2535" s="85" t="s">
        <v>5735</v>
      </c>
      <c r="G2535" s="84"/>
      <c r="H2535" s="84"/>
      <c r="I2535" s="83"/>
    </row>
    <row r="2536" spans="1:9" s="82" customFormat="1" ht="26.5" customHeight="1">
      <c r="A2536" s="89">
        <v>2529</v>
      </c>
      <c r="B2536" s="87" t="s">
        <v>5733</v>
      </c>
      <c r="C2536" s="88" t="s">
        <v>5734</v>
      </c>
      <c r="D2536" s="87" t="s">
        <v>5733</v>
      </c>
      <c r="E2536" s="86" t="s">
        <v>5732</v>
      </c>
      <c r="F2536" s="85" t="s">
        <v>5731</v>
      </c>
      <c r="G2536" s="84"/>
      <c r="H2536" s="84"/>
      <c r="I2536" s="83"/>
    </row>
    <row r="2537" spans="1:9" s="82" customFormat="1" ht="26.5" customHeight="1">
      <c r="A2537" s="89">
        <v>2530</v>
      </c>
      <c r="B2537" s="87" t="s">
        <v>5730</v>
      </c>
      <c r="C2537" s="88">
        <v>1802100534</v>
      </c>
      <c r="D2537" s="87" t="s">
        <v>5730</v>
      </c>
      <c r="E2537" s="86" t="s">
        <v>5729</v>
      </c>
      <c r="F2537" s="85" t="s">
        <v>5728</v>
      </c>
      <c r="G2537" s="84"/>
      <c r="H2537" s="84"/>
      <c r="I2537" s="83"/>
    </row>
    <row r="2538" spans="1:9" s="82" customFormat="1" ht="26.5" customHeight="1">
      <c r="A2538" s="89">
        <v>2531</v>
      </c>
      <c r="B2538" s="87" t="s">
        <v>5727</v>
      </c>
      <c r="C2538" s="88">
        <v>1870800259</v>
      </c>
      <c r="D2538" s="87" t="s">
        <v>5727</v>
      </c>
      <c r="E2538" s="86" t="s">
        <v>5726</v>
      </c>
      <c r="F2538" s="85" t="s">
        <v>5725</v>
      </c>
      <c r="G2538" s="84"/>
      <c r="H2538" s="84"/>
      <c r="I2538" s="83"/>
    </row>
    <row r="2539" spans="1:9" s="82" customFormat="1" ht="26.5" customHeight="1">
      <c r="A2539" s="89">
        <v>2532</v>
      </c>
      <c r="B2539" s="87" t="s">
        <v>5724</v>
      </c>
      <c r="C2539" s="88">
        <v>1901200469</v>
      </c>
      <c r="D2539" s="87" t="s">
        <v>5724</v>
      </c>
      <c r="E2539" s="86" t="s">
        <v>5723</v>
      </c>
      <c r="F2539" s="85" t="s">
        <v>5722</v>
      </c>
      <c r="G2539" s="84"/>
      <c r="H2539" s="84"/>
      <c r="I2539" s="83"/>
    </row>
    <row r="2540" spans="1:9" s="82" customFormat="1" ht="26.5" customHeight="1">
      <c r="A2540" s="89">
        <v>2533</v>
      </c>
      <c r="B2540" s="87" t="s">
        <v>5721</v>
      </c>
      <c r="C2540" s="88">
        <v>2910800360</v>
      </c>
      <c r="D2540" s="87" t="s">
        <v>5721</v>
      </c>
      <c r="E2540" s="86" t="s">
        <v>5720</v>
      </c>
      <c r="F2540" s="85" t="s">
        <v>5719</v>
      </c>
      <c r="G2540" s="84"/>
      <c r="H2540" s="84"/>
      <c r="I2540" s="83"/>
    </row>
    <row r="2541" spans="1:9" s="82" customFormat="1" ht="26.5" customHeight="1">
      <c r="A2541" s="89">
        <v>2534</v>
      </c>
      <c r="B2541" s="87" t="s">
        <v>5718</v>
      </c>
      <c r="C2541" s="88">
        <v>1932000142</v>
      </c>
      <c r="D2541" s="87" t="s">
        <v>5718</v>
      </c>
      <c r="E2541" s="86" t="s">
        <v>5717</v>
      </c>
      <c r="F2541" s="85" t="s">
        <v>5716</v>
      </c>
      <c r="G2541" s="84"/>
      <c r="H2541" s="84"/>
      <c r="I2541" s="83"/>
    </row>
    <row r="2542" spans="1:9" s="82" customFormat="1" ht="26.5" customHeight="1">
      <c r="A2542" s="89">
        <v>2535</v>
      </c>
      <c r="B2542" s="87" t="s">
        <v>5715</v>
      </c>
      <c r="C2542" s="88">
        <v>1941200172</v>
      </c>
      <c r="D2542" s="87" t="s">
        <v>5715</v>
      </c>
      <c r="E2542" s="86" t="s">
        <v>5714</v>
      </c>
      <c r="F2542" s="85" t="s">
        <v>5713</v>
      </c>
      <c r="G2542" s="84"/>
      <c r="H2542" s="84"/>
      <c r="I2542" s="83"/>
    </row>
    <row r="2543" spans="1:9" s="82" customFormat="1" ht="26.5" customHeight="1">
      <c r="A2543" s="89">
        <v>2536</v>
      </c>
      <c r="B2543" s="87" t="s">
        <v>5712</v>
      </c>
      <c r="C2543" s="88">
        <v>1941800034</v>
      </c>
      <c r="D2543" s="87" t="s">
        <v>5712</v>
      </c>
      <c r="E2543" s="86" t="s">
        <v>5711</v>
      </c>
      <c r="F2543" s="85" t="s">
        <v>5710</v>
      </c>
      <c r="G2543" s="84"/>
      <c r="H2543" s="84"/>
      <c r="I2543" s="83"/>
    </row>
    <row r="2544" spans="1:9" s="82" customFormat="1" ht="26.5" customHeight="1">
      <c r="A2544" s="89">
        <v>2537</v>
      </c>
      <c r="B2544" s="87" t="s">
        <v>5709</v>
      </c>
      <c r="C2544" s="88">
        <v>1780600094</v>
      </c>
      <c r="D2544" s="87" t="s">
        <v>5709</v>
      </c>
      <c r="E2544" s="86" t="s">
        <v>5708</v>
      </c>
      <c r="F2544" s="85" t="s">
        <v>5707</v>
      </c>
      <c r="G2544" s="84"/>
      <c r="H2544" s="84"/>
      <c r="I2544" s="83"/>
    </row>
    <row r="2545" spans="1:9" s="82" customFormat="1" ht="26.5" customHeight="1">
      <c r="A2545" s="89">
        <v>2538</v>
      </c>
      <c r="B2545" s="87" t="s">
        <v>5705</v>
      </c>
      <c r="C2545" s="88" t="s">
        <v>5706</v>
      </c>
      <c r="D2545" s="87" t="s">
        <v>5705</v>
      </c>
      <c r="E2545" s="86" t="s">
        <v>5704</v>
      </c>
      <c r="F2545" s="85" t="s">
        <v>5703</v>
      </c>
      <c r="G2545" s="84"/>
      <c r="H2545" s="84"/>
      <c r="I2545" s="83"/>
    </row>
    <row r="2546" spans="1:9" s="82" customFormat="1" ht="26.5" customHeight="1">
      <c r="A2546" s="89">
        <v>2539</v>
      </c>
      <c r="B2546" s="87" t="s">
        <v>5701</v>
      </c>
      <c r="C2546" s="88" t="s">
        <v>5702</v>
      </c>
      <c r="D2546" s="87" t="s">
        <v>5701</v>
      </c>
      <c r="E2546" s="86" t="s">
        <v>5700</v>
      </c>
      <c r="F2546" s="85" t="s">
        <v>5699</v>
      </c>
      <c r="G2546" s="84"/>
      <c r="H2546" s="84"/>
      <c r="I2546" s="83"/>
    </row>
    <row r="2547" spans="1:9" s="82" customFormat="1" ht="26.5" customHeight="1">
      <c r="A2547" s="89">
        <v>2540</v>
      </c>
      <c r="B2547" s="87" t="s">
        <v>5697</v>
      </c>
      <c r="C2547" s="88" t="s">
        <v>5698</v>
      </c>
      <c r="D2547" s="87" t="s">
        <v>5697</v>
      </c>
      <c r="E2547" s="86" t="s">
        <v>5696</v>
      </c>
      <c r="F2547" s="85" t="s">
        <v>5695</v>
      </c>
      <c r="G2547" s="84"/>
      <c r="H2547" s="84"/>
      <c r="I2547" s="83"/>
    </row>
    <row r="2548" spans="1:9" s="82" customFormat="1" ht="26.5" customHeight="1">
      <c r="A2548" s="89">
        <v>2541</v>
      </c>
      <c r="B2548" s="87" t="s">
        <v>5693</v>
      </c>
      <c r="C2548" s="88" t="s">
        <v>5694</v>
      </c>
      <c r="D2548" s="87" t="s">
        <v>5693</v>
      </c>
      <c r="E2548" s="86" t="s">
        <v>5692</v>
      </c>
      <c r="F2548" s="85" t="s">
        <v>5691</v>
      </c>
      <c r="G2548" s="84"/>
      <c r="H2548" s="84"/>
      <c r="I2548" s="83"/>
    </row>
    <row r="2549" spans="1:9" s="82" customFormat="1" ht="26.5" customHeight="1">
      <c r="A2549" s="89">
        <v>2542</v>
      </c>
      <c r="B2549" s="87" t="s">
        <v>5689</v>
      </c>
      <c r="C2549" s="88" t="s">
        <v>5690</v>
      </c>
      <c r="D2549" s="87" t="s">
        <v>5689</v>
      </c>
      <c r="E2549" s="86" t="s">
        <v>5688</v>
      </c>
      <c r="F2549" s="85" t="s">
        <v>5687</v>
      </c>
      <c r="G2549" s="84"/>
      <c r="H2549" s="84"/>
      <c r="I2549" s="83"/>
    </row>
    <row r="2550" spans="1:9" s="82" customFormat="1" ht="26.5" customHeight="1">
      <c r="A2550" s="89">
        <v>2543</v>
      </c>
      <c r="B2550" s="87" t="s">
        <v>5686</v>
      </c>
      <c r="C2550" s="88">
        <v>2810800256</v>
      </c>
      <c r="D2550" s="87" t="s">
        <v>5686</v>
      </c>
      <c r="E2550" s="86" t="s">
        <v>5685</v>
      </c>
      <c r="F2550" s="85" t="s">
        <v>5684</v>
      </c>
      <c r="G2550" s="84"/>
      <c r="H2550" s="84"/>
      <c r="I2550" s="83"/>
    </row>
    <row r="2551" spans="1:9" s="82" customFormat="1" ht="26.5" customHeight="1">
      <c r="A2551" s="89">
        <v>2544</v>
      </c>
      <c r="B2551" s="87" t="s">
        <v>5683</v>
      </c>
      <c r="C2551" s="88">
        <v>1882100572</v>
      </c>
      <c r="D2551" s="87" t="s">
        <v>5683</v>
      </c>
      <c r="E2551" s="86" t="s">
        <v>5682</v>
      </c>
      <c r="F2551" s="85" t="s">
        <v>5681</v>
      </c>
      <c r="G2551" s="84"/>
      <c r="H2551" s="84"/>
      <c r="I2551" s="83"/>
    </row>
    <row r="2552" spans="1:9" s="82" customFormat="1" ht="26.5" customHeight="1">
      <c r="A2552" s="89">
        <v>2545</v>
      </c>
      <c r="B2552" s="87" t="s">
        <v>5680</v>
      </c>
      <c r="C2552" s="88">
        <v>2821200183</v>
      </c>
      <c r="D2552" s="87" t="s">
        <v>5680</v>
      </c>
      <c r="E2552" s="86" t="s">
        <v>5679</v>
      </c>
      <c r="F2552" s="85" t="s">
        <v>5678</v>
      </c>
      <c r="G2552" s="84"/>
      <c r="H2552" s="84"/>
      <c r="I2552" s="83"/>
    </row>
    <row r="2553" spans="1:9" s="82" customFormat="1" ht="26.5" customHeight="1">
      <c r="A2553" s="89">
        <v>2546</v>
      </c>
      <c r="B2553" s="87" t="s">
        <v>5676</v>
      </c>
      <c r="C2553" s="88" t="s">
        <v>5677</v>
      </c>
      <c r="D2553" s="87" t="s">
        <v>5676</v>
      </c>
      <c r="E2553" s="86" t="s">
        <v>5675</v>
      </c>
      <c r="F2553" s="85" t="s">
        <v>5674</v>
      </c>
      <c r="G2553" s="84"/>
      <c r="H2553" s="84"/>
      <c r="I2553" s="83"/>
    </row>
    <row r="2554" spans="1:9" s="82" customFormat="1" ht="26.5" customHeight="1">
      <c r="A2554" s="89">
        <v>2547</v>
      </c>
      <c r="B2554" s="87" t="s">
        <v>5672</v>
      </c>
      <c r="C2554" s="88" t="s">
        <v>5673</v>
      </c>
      <c r="D2554" s="87" t="s">
        <v>5672</v>
      </c>
      <c r="E2554" s="86" t="s">
        <v>5671</v>
      </c>
      <c r="F2554" s="85" t="s">
        <v>5670</v>
      </c>
      <c r="G2554" s="84"/>
      <c r="H2554" s="84"/>
      <c r="I2554" s="83"/>
    </row>
    <row r="2555" spans="1:9" s="82" customFormat="1" ht="26.5" customHeight="1">
      <c r="A2555" s="89">
        <v>2548</v>
      </c>
      <c r="B2555" s="87" t="s">
        <v>5668</v>
      </c>
      <c r="C2555" s="88" t="s">
        <v>5669</v>
      </c>
      <c r="D2555" s="87" t="s">
        <v>5668</v>
      </c>
      <c r="E2555" s="86" t="s">
        <v>5667</v>
      </c>
      <c r="F2555" s="85" t="s">
        <v>5666</v>
      </c>
      <c r="G2555" s="84"/>
      <c r="H2555" s="84"/>
      <c r="I2555" s="83"/>
    </row>
    <row r="2556" spans="1:9" s="82" customFormat="1" ht="26.5" customHeight="1">
      <c r="A2556" s="89">
        <v>2549</v>
      </c>
      <c r="B2556" s="87" t="s">
        <v>5664</v>
      </c>
      <c r="C2556" s="88" t="s">
        <v>5665</v>
      </c>
      <c r="D2556" s="87" t="s">
        <v>5664</v>
      </c>
      <c r="E2556" s="86" t="s">
        <v>5663</v>
      </c>
      <c r="F2556" s="85" t="s">
        <v>5662</v>
      </c>
      <c r="G2556" s="84"/>
      <c r="H2556" s="84"/>
      <c r="I2556" s="83"/>
    </row>
    <row r="2557" spans="1:9" s="82" customFormat="1" ht="26.5" customHeight="1">
      <c r="A2557" s="89">
        <v>2550</v>
      </c>
      <c r="B2557" s="87" t="s">
        <v>5660</v>
      </c>
      <c r="C2557" s="88" t="s">
        <v>5661</v>
      </c>
      <c r="D2557" s="87" t="s">
        <v>5660</v>
      </c>
      <c r="E2557" s="86" t="s">
        <v>5659</v>
      </c>
      <c r="F2557" s="85" t="s">
        <v>5658</v>
      </c>
      <c r="G2557" s="84"/>
      <c r="H2557" s="84"/>
      <c r="I2557" s="83"/>
    </row>
    <row r="2558" spans="1:9" s="82" customFormat="1" ht="26.5" customHeight="1">
      <c r="A2558" s="89">
        <v>2551</v>
      </c>
      <c r="B2558" s="87" t="s">
        <v>5656</v>
      </c>
      <c r="C2558" s="88" t="s">
        <v>5657</v>
      </c>
      <c r="D2558" s="87" t="s">
        <v>5656</v>
      </c>
      <c r="E2558" s="86" t="s">
        <v>5655</v>
      </c>
      <c r="F2558" s="85" t="s">
        <v>5654</v>
      </c>
      <c r="G2558" s="84"/>
      <c r="H2558" s="84"/>
      <c r="I2558" s="83"/>
    </row>
    <row r="2559" spans="1:9" s="82" customFormat="1" ht="26.5" customHeight="1">
      <c r="A2559" s="89">
        <v>2552</v>
      </c>
      <c r="B2559" s="87" t="s">
        <v>5652</v>
      </c>
      <c r="C2559" s="88" t="s">
        <v>5653</v>
      </c>
      <c r="D2559" s="87" t="s">
        <v>5652</v>
      </c>
      <c r="E2559" s="86" t="s">
        <v>5651</v>
      </c>
      <c r="F2559" s="85" t="s">
        <v>5650</v>
      </c>
      <c r="G2559" s="84"/>
      <c r="H2559" s="84"/>
      <c r="I2559" s="83"/>
    </row>
    <row r="2560" spans="1:9" s="82" customFormat="1" ht="26.5" customHeight="1">
      <c r="A2560" s="89">
        <v>2553</v>
      </c>
      <c r="B2560" s="87" t="s">
        <v>5648</v>
      </c>
      <c r="C2560" s="88" t="s">
        <v>5649</v>
      </c>
      <c r="D2560" s="87" t="s">
        <v>5648</v>
      </c>
      <c r="E2560" s="86" t="s">
        <v>5647</v>
      </c>
      <c r="F2560" s="85" t="s">
        <v>5646</v>
      </c>
      <c r="G2560" s="84"/>
      <c r="H2560" s="84"/>
      <c r="I2560" s="83"/>
    </row>
    <row r="2561" spans="1:9" s="82" customFormat="1" ht="26.5" customHeight="1">
      <c r="A2561" s="89">
        <v>2554</v>
      </c>
      <c r="B2561" s="87" t="s">
        <v>5645</v>
      </c>
      <c r="C2561" s="88">
        <v>2900400155</v>
      </c>
      <c r="D2561" s="87" t="s">
        <v>5645</v>
      </c>
      <c r="E2561" s="86" t="s">
        <v>5644</v>
      </c>
      <c r="F2561" s="85" t="s">
        <v>5643</v>
      </c>
      <c r="G2561" s="84"/>
      <c r="H2561" s="84"/>
      <c r="I2561" s="83"/>
    </row>
    <row r="2562" spans="1:9" s="82" customFormat="1" ht="26.5" customHeight="1">
      <c r="A2562" s="89">
        <v>2555</v>
      </c>
      <c r="B2562" s="87" t="s">
        <v>5642</v>
      </c>
      <c r="C2562" s="88">
        <v>2870600211</v>
      </c>
      <c r="D2562" s="87" t="s">
        <v>5642</v>
      </c>
      <c r="E2562" s="86" t="s">
        <v>5641</v>
      </c>
      <c r="F2562" s="85" t="s">
        <v>5640</v>
      </c>
      <c r="G2562" s="84"/>
      <c r="H2562" s="84"/>
      <c r="I2562" s="83"/>
    </row>
    <row r="2563" spans="1:9" s="82" customFormat="1" ht="26.5" customHeight="1">
      <c r="A2563" s="89">
        <v>2556</v>
      </c>
      <c r="B2563" s="87" t="s">
        <v>5639</v>
      </c>
      <c r="C2563" s="88">
        <v>2891000159</v>
      </c>
      <c r="D2563" s="87" t="s">
        <v>5639</v>
      </c>
      <c r="E2563" s="86" t="s">
        <v>5638</v>
      </c>
      <c r="F2563" s="85" t="s">
        <v>5637</v>
      </c>
      <c r="G2563" s="84"/>
      <c r="H2563" s="84"/>
      <c r="I2563" s="83"/>
    </row>
    <row r="2564" spans="1:9" s="82" customFormat="1" ht="26.5" customHeight="1">
      <c r="A2564" s="89">
        <v>2557</v>
      </c>
      <c r="B2564" s="87" t="s">
        <v>5636</v>
      </c>
      <c r="C2564" s="88">
        <v>1900700236</v>
      </c>
      <c r="D2564" s="87" t="s">
        <v>5636</v>
      </c>
      <c r="E2564" s="86" t="s">
        <v>5635</v>
      </c>
      <c r="F2564" s="85" t="s">
        <v>5634</v>
      </c>
      <c r="G2564" s="84"/>
      <c r="H2564" s="84"/>
      <c r="I2564" s="83"/>
    </row>
    <row r="2565" spans="1:9" s="82" customFormat="1" ht="26.5" customHeight="1">
      <c r="A2565" s="89">
        <v>2558</v>
      </c>
      <c r="B2565" s="87" t="s">
        <v>5633</v>
      </c>
      <c r="C2565" s="88">
        <v>2931500061</v>
      </c>
      <c r="D2565" s="87" t="s">
        <v>5633</v>
      </c>
      <c r="E2565" s="86" t="s">
        <v>5632</v>
      </c>
      <c r="F2565" s="85" t="s">
        <v>5631</v>
      </c>
      <c r="G2565" s="84"/>
      <c r="H2565" s="84"/>
      <c r="I2565" s="83"/>
    </row>
    <row r="2566" spans="1:9" s="82" customFormat="1" ht="26.5" customHeight="1">
      <c r="A2566" s="89">
        <v>2559</v>
      </c>
      <c r="B2566" s="87" t="s">
        <v>5630</v>
      </c>
      <c r="C2566" s="88">
        <v>1792100366</v>
      </c>
      <c r="D2566" s="87" t="s">
        <v>5630</v>
      </c>
      <c r="E2566" s="86" t="s">
        <v>5629</v>
      </c>
      <c r="F2566" s="85" t="s">
        <v>5628</v>
      </c>
      <c r="G2566" s="84"/>
      <c r="H2566" s="84"/>
      <c r="I2566" s="83"/>
    </row>
    <row r="2567" spans="1:9" s="82" customFormat="1" ht="26.5" customHeight="1">
      <c r="A2567" s="89">
        <v>2560</v>
      </c>
      <c r="B2567" s="87" t="s">
        <v>5626</v>
      </c>
      <c r="C2567" s="88" t="s">
        <v>5627</v>
      </c>
      <c r="D2567" s="87" t="s">
        <v>5626</v>
      </c>
      <c r="E2567" s="86" t="s">
        <v>5625</v>
      </c>
      <c r="F2567" s="85" t="s">
        <v>5624</v>
      </c>
      <c r="G2567" s="84"/>
      <c r="H2567" s="84"/>
      <c r="I2567" s="83"/>
    </row>
    <row r="2568" spans="1:9" s="82" customFormat="1" ht="26.5" customHeight="1">
      <c r="A2568" s="89">
        <v>2561</v>
      </c>
      <c r="B2568" s="87" t="s">
        <v>5622</v>
      </c>
      <c r="C2568" s="88" t="s">
        <v>5623</v>
      </c>
      <c r="D2568" s="87" t="s">
        <v>5622</v>
      </c>
      <c r="E2568" s="86" t="s">
        <v>5621</v>
      </c>
      <c r="F2568" s="85" t="s">
        <v>5620</v>
      </c>
      <c r="G2568" s="84"/>
      <c r="H2568" s="84"/>
      <c r="I2568" s="83"/>
    </row>
    <row r="2569" spans="1:9" s="82" customFormat="1" ht="26.5" customHeight="1">
      <c r="A2569" s="89">
        <v>2562</v>
      </c>
      <c r="B2569" s="87" t="s">
        <v>5618</v>
      </c>
      <c r="C2569" s="88" t="s">
        <v>5619</v>
      </c>
      <c r="D2569" s="87" t="s">
        <v>5618</v>
      </c>
      <c r="E2569" s="86" t="s">
        <v>5617</v>
      </c>
      <c r="F2569" s="85" t="s">
        <v>5616</v>
      </c>
      <c r="G2569" s="84"/>
      <c r="H2569" s="84"/>
      <c r="I2569" s="83"/>
    </row>
    <row r="2570" spans="1:9" s="82" customFormat="1" ht="26.5" customHeight="1">
      <c r="A2570" s="89">
        <v>2563</v>
      </c>
      <c r="B2570" s="87" t="s">
        <v>5614</v>
      </c>
      <c r="C2570" s="88" t="s">
        <v>5615</v>
      </c>
      <c r="D2570" s="87" t="s">
        <v>5614</v>
      </c>
      <c r="E2570" s="86" t="s">
        <v>5613</v>
      </c>
      <c r="F2570" s="85" t="s">
        <v>5612</v>
      </c>
      <c r="G2570" s="84"/>
      <c r="H2570" s="84"/>
      <c r="I2570" s="83"/>
    </row>
    <row r="2571" spans="1:9" s="82" customFormat="1" ht="26.5" customHeight="1">
      <c r="A2571" s="89">
        <v>2564</v>
      </c>
      <c r="B2571" s="87" t="s">
        <v>5611</v>
      </c>
      <c r="C2571" s="88">
        <v>2911200174</v>
      </c>
      <c r="D2571" s="87" t="s">
        <v>5611</v>
      </c>
      <c r="E2571" s="86" t="s">
        <v>5610</v>
      </c>
      <c r="F2571" s="85" t="s">
        <v>5609</v>
      </c>
      <c r="G2571" s="84"/>
      <c r="H2571" s="84"/>
      <c r="I2571" s="83"/>
    </row>
    <row r="2572" spans="1:9" s="82" customFormat="1" ht="26.5" customHeight="1">
      <c r="A2572" s="89">
        <v>2565</v>
      </c>
      <c r="B2572" s="87" t="s">
        <v>5608</v>
      </c>
      <c r="C2572" s="88">
        <v>2912100323</v>
      </c>
      <c r="D2572" s="87" t="s">
        <v>5608</v>
      </c>
      <c r="E2572" s="86" t="s">
        <v>5607</v>
      </c>
      <c r="F2572" s="85" t="s">
        <v>5606</v>
      </c>
      <c r="G2572" s="84"/>
      <c r="H2572" s="84"/>
      <c r="I2572" s="83"/>
    </row>
    <row r="2573" spans="1:9" s="82" customFormat="1" ht="26.5" customHeight="1">
      <c r="A2573" s="89">
        <v>2566</v>
      </c>
      <c r="B2573" s="87" t="s">
        <v>5605</v>
      </c>
      <c r="C2573" s="88">
        <v>1822100459</v>
      </c>
      <c r="D2573" s="87" t="s">
        <v>5605</v>
      </c>
      <c r="E2573" s="86" t="s">
        <v>5604</v>
      </c>
      <c r="F2573" s="85" t="s">
        <v>5603</v>
      </c>
      <c r="G2573" s="84"/>
      <c r="H2573" s="84"/>
      <c r="I2573" s="83"/>
    </row>
    <row r="2574" spans="1:9" s="82" customFormat="1" ht="26.5" customHeight="1">
      <c r="A2574" s="89">
        <v>2567</v>
      </c>
      <c r="B2574" s="87" t="s">
        <v>5602</v>
      </c>
      <c r="C2574" s="88">
        <v>2910700204</v>
      </c>
      <c r="D2574" s="87" t="s">
        <v>5602</v>
      </c>
      <c r="E2574" s="86" t="s">
        <v>5601</v>
      </c>
      <c r="F2574" s="85" t="s">
        <v>5600</v>
      </c>
      <c r="G2574" s="84"/>
      <c r="H2574" s="84"/>
      <c r="I2574" s="83"/>
    </row>
    <row r="2575" spans="1:9" s="82" customFormat="1" ht="26.5" customHeight="1">
      <c r="A2575" s="89">
        <v>2568</v>
      </c>
      <c r="B2575" s="87" t="s">
        <v>5599</v>
      </c>
      <c r="C2575" s="88">
        <v>1810300294</v>
      </c>
      <c r="D2575" s="87" t="s">
        <v>5599</v>
      </c>
      <c r="E2575" s="86" t="s">
        <v>5598</v>
      </c>
      <c r="F2575" s="85" t="s">
        <v>5597</v>
      </c>
      <c r="G2575" s="84"/>
      <c r="H2575" s="84"/>
      <c r="I2575" s="83"/>
    </row>
    <row r="2576" spans="1:9" s="82" customFormat="1" ht="26.5" customHeight="1">
      <c r="A2576" s="89">
        <v>2569</v>
      </c>
      <c r="B2576" s="87" t="s">
        <v>5595</v>
      </c>
      <c r="C2576" s="88" t="s">
        <v>5596</v>
      </c>
      <c r="D2576" s="87" t="s">
        <v>5595</v>
      </c>
      <c r="E2576" s="86" t="s">
        <v>5594</v>
      </c>
      <c r="F2576" s="85" t="s">
        <v>5593</v>
      </c>
      <c r="G2576" s="84"/>
      <c r="H2576" s="84"/>
      <c r="I2576" s="83"/>
    </row>
    <row r="2577" spans="1:9" s="82" customFormat="1" ht="26.5" customHeight="1">
      <c r="A2577" s="89">
        <v>2570</v>
      </c>
      <c r="B2577" s="87" t="s">
        <v>5591</v>
      </c>
      <c r="C2577" s="88" t="s">
        <v>5592</v>
      </c>
      <c r="D2577" s="87" t="s">
        <v>5591</v>
      </c>
      <c r="E2577" s="86" t="s">
        <v>5590</v>
      </c>
      <c r="F2577" s="85" t="s">
        <v>5589</v>
      </c>
      <c r="G2577" s="84"/>
      <c r="H2577" s="84"/>
      <c r="I2577" s="83"/>
    </row>
    <row r="2578" spans="1:9" s="82" customFormat="1" ht="26.5" customHeight="1">
      <c r="A2578" s="89">
        <v>2571</v>
      </c>
      <c r="B2578" s="87" t="s">
        <v>5587</v>
      </c>
      <c r="C2578" s="88" t="s">
        <v>5588</v>
      </c>
      <c r="D2578" s="87" t="s">
        <v>5587</v>
      </c>
      <c r="E2578" s="86" t="s">
        <v>5586</v>
      </c>
      <c r="F2578" s="85" t="s">
        <v>5585</v>
      </c>
      <c r="G2578" s="84"/>
      <c r="H2578" s="84"/>
      <c r="I2578" s="83"/>
    </row>
    <row r="2579" spans="1:9" s="82" customFormat="1" ht="26.5" customHeight="1">
      <c r="A2579" s="89">
        <v>2572</v>
      </c>
      <c r="B2579" s="87" t="s">
        <v>5584</v>
      </c>
      <c r="C2579" s="88">
        <v>1840300363</v>
      </c>
      <c r="D2579" s="87" t="s">
        <v>5584</v>
      </c>
      <c r="E2579" s="86" t="s">
        <v>5583</v>
      </c>
      <c r="F2579" s="85" t="s">
        <v>5582</v>
      </c>
      <c r="G2579" s="84"/>
      <c r="H2579" s="84"/>
      <c r="I2579" s="83"/>
    </row>
    <row r="2580" spans="1:9" s="82" customFormat="1" ht="26.5" customHeight="1">
      <c r="A2580" s="89">
        <v>2573</v>
      </c>
      <c r="B2580" s="87" t="s">
        <v>5580</v>
      </c>
      <c r="C2580" s="88" t="s">
        <v>5581</v>
      </c>
      <c r="D2580" s="87" t="s">
        <v>5580</v>
      </c>
      <c r="E2580" s="86" t="s">
        <v>5579</v>
      </c>
      <c r="F2580" s="85" t="s">
        <v>5578</v>
      </c>
      <c r="G2580" s="84"/>
      <c r="H2580" s="84"/>
      <c r="I2580" s="83"/>
    </row>
    <row r="2581" spans="1:9" s="82" customFormat="1" ht="26.5" customHeight="1">
      <c r="A2581" s="89">
        <v>2574</v>
      </c>
      <c r="B2581" s="87" t="s">
        <v>5576</v>
      </c>
      <c r="C2581" s="88" t="s">
        <v>5577</v>
      </c>
      <c r="D2581" s="87" t="s">
        <v>5576</v>
      </c>
      <c r="E2581" s="86" t="s">
        <v>5575</v>
      </c>
      <c r="F2581" s="85" t="s">
        <v>5574</v>
      </c>
      <c r="G2581" s="84"/>
      <c r="H2581" s="84"/>
      <c r="I2581" s="83"/>
    </row>
    <row r="2582" spans="1:9" s="82" customFormat="1" ht="26.5" customHeight="1">
      <c r="A2582" s="89">
        <v>2575</v>
      </c>
      <c r="B2582" s="87" t="s">
        <v>5572</v>
      </c>
      <c r="C2582" s="88" t="s">
        <v>5573</v>
      </c>
      <c r="D2582" s="87" t="s">
        <v>5572</v>
      </c>
      <c r="E2582" s="86" t="s">
        <v>5571</v>
      </c>
      <c r="F2582" s="85" t="s">
        <v>5570</v>
      </c>
      <c r="G2582" s="84"/>
      <c r="H2582" s="84"/>
      <c r="I2582" s="83"/>
    </row>
    <row r="2583" spans="1:9" s="82" customFormat="1" ht="26.5" customHeight="1">
      <c r="A2583" s="89">
        <v>2576</v>
      </c>
      <c r="B2583" s="87" t="s">
        <v>5569</v>
      </c>
      <c r="C2583" s="88">
        <v>1781400176</v>
      </c>
      <c r="D2583" s="87" t="s">
        <v>5569</v>
      </c>
      <c r="E2583" s="86" t="s">
        <v>5568</v>
      </c>
      <c r="F2583" s="85" t="s">
        <v>5567</v>
      </c>
      <c r="G2583" s="84"/>
      <c r="H2583" s="84"/>
      <c r="I2583" s="83"/>
    </row>
    <row r="2584" spans="1:9" s="82" customFormat="1" ht="26.5" customHeight="1">
      <c r="A2584" s="89">
        <v>2577</v>
      </c>
      <c r="B2584" s="87" t="s">
        <v>5566</v>
      </c>
      <c r="C2584" s="88">
        <v>2810200329</v>
      </c>
      <c r="D2584" s="87" t="s">
        <v>5566</v>
      </c>
      <c r="E2584" s="86" t="s">
        <v>5565</v>
      </c>
      <c r="F2584" s="85" t="s">
        <v>5564</v>
      </c>
      <c r="G2584" s="84"/>
      <c r="H2584" s="84"/>
      <c r="I2584" s="83"/>
    </row>
    <row r="2585" spans="1:9" s="82" customFormat="1" ht="26.5" customHeight="1">
      <c r="A2585" s="89">
        <v>2578</v>
      </c>
      <c r="B2585" s="87" t="s">
        <v>5562</v>
      </c>
      <c r="C2585" s="88" t="s">
        <v>5563</v>
      </c>
      <c r="D2585" s="87" t="s">
        <v>5562</v>
      </c>
      <c r="E2585" s="86" t="s">
        <v>5561</v>
      </c>
      <c r="F2585" s="85" t="s">
        <v>5560</v>
      </c>
      <c r="G2585" s="84"/>
      <c r="H2585" s="84"/>
      <c r="I2585" s="83"/>
    </row>
    <row r="2586" spans="1:9" s="82" customFormat="1" ht="26.5" customHeight="1">
      <c r="A2586" s="89">
        <v>2579</v>
      </c>
      <c r="B2586" s="87" t="s">
        <v>5559</v>
      </c>
      <c r="C2586" s="88">
        <v>1831200458</v>
      </c>
      <c r="D2586" s="87" t="s">
        <v>5559</v>
      </c>
      <c r="E2586" s="86" t="s">
        <v>5558</v>
      </c>
      <c r="F2586" s="85" t="s">
        <v>5557</v>
      </c>
      <c r="G2586" s="84"/>
      <c r="H2586" s="84"/>
      <c r="I2586" s="83"/>
    </row>
    <row r="2587" spans="1:9" s="82" customFormat="1" ht="26.5" customHeight="1">
      <c r="A2587" s="89">
        <v>2580</v>
      </c>
      <c r="B2587" s="87" t="s">
        <v>5556</v>
      </c>
      <c r="C2587" s="88">
        <v>2930700216</v>
      </c>
      <c r="D2587" s="87" t="s">
        <v>5556</v>
      </c>
      <c r="E2587" s="86" t="s">
        <v>5555</v>
      </c>
      <c r="F2587" s="85" t="s">
        <v>5554</v>
      </c>
      <c r="G2587" s="84"/>
      <c r="H2587" s="84"/>
      <c r="I2587" s="83"/>
    </row>
    <row r="2588" spans="1:9" s="82" customFormat="1" ht="26.5" customHeight="1">
      <c r="A2588" s="89">
        <v>2581</v>
      </c>
      <c r="B2588" s="87" t="s">
        <v>5553</v>
      </c>
      <c r="C2588" s="88">
        <v>1871200312</v>
      </c>
      <c r="D2588" s="87" t="s">
        <v>5553</v>
      </c>
      <c r="E2588" s="86" t="s">
        <v>5552</v>
      </c>
      <c r="F2588" s="85" t="s">
        <v>5551</v>
      </c>
      <c r="G2588" s="84"/>
      <c r="H2588" s="84"/>
      <c r="I2588" s="83"/>
    </row>
    <row r="2589" spans="1:9" s="82" customFormat="1" ht="26.5" customHeight="1">
      <c r="A2589" s="89">
        <v>2582</v>
      </c>
      <c r="B2589" s="87" t="s">
        <v>5550</v>
      </c>
      <c r="C2589" s="88">
        <v>1951400136</v>
      </c>
      <c r="D2589" s="87" t="s">
        <v>5550</v>
      </c>
      <c r="E2589" s="86" t="s">
        <v>5549</v>
      </c>
      <c r="F2589" s="85" t="s">
        <v>5548</v>
      </c>
      <c r="G2589" s="84"/>
      <c r="H2589" s="84"/>
      <c r="I2589" s="83"/>
    </row>
    <row r="2590" spans="1:9" s="82" customFormat="1" ht="26.5" customHeight="1">
      <c r="A2590" s="89">
        <v>2583</v>
      </c>
      <c r="B2590" s="87" t="s">
        <v>5546</v>
      </c>
      <c r="C2590" s="88" t="s">
        <v>5547</v>
      </c>
      <c r="D2590" s="87" t="s">
        <v>5546</v>
      </c>
      <c r="E2590" s="86" t="s">
        <v>5545</v>
      </c>
      <c r="F2590" s="85" t="s">
        <v>5544</v>
      </c>
      <c r="G2590" s="84"/>
      <c r="H2590" s="84"/>
      <c r="I2590" s="83"/>
    </row>
    <row r="2591" spans="1:9" s="82" customFormat="1" ht="26.5" customHeight="1">
      <c r="A2591" s="89">
        <v>2584</v>
      </c>
      <c r="B2591" s="87" t="s">
        <v>5542</v>
      </c>
      <c r="C2591" s="88" t="s">
        <v>5543</v>
      </c>
      <c r="D2591" s="87" t="s">
        <v>5542</v>
      </c>
      <c r="E2591" s="86" t="s">
        <v>5541</v>
      </c>
      <c r="F2591" s="85" t="s">
        <v>5540</v>
      </c>
      <c r="G2591" s="84"/>
      <c r="H2591" s="84"/>
      <c r="I2591" s="83"/>
    </row>
    <row r="2592" spans="1:9" s="82" customFormat="1" ht="26.5" customHeight="1">
      <c r="A2592" s="89">
        <v>2585</v>
      </c>
      <c r="B2592" s="87" t="s">
        <v>5538</v>
      </c>
      <c r="C2592" s="88" t="s">
        <v>5539</v>
      </c>
      <c r="D2592" s="87" t="s">
        <v>5538</v>
      </c>
      <c r="E2592" s="86" t="s">
        <v>5537</v>
      </c>
      <c r="F2592" s="85" t="s">
        <v>5536</v>
      </c>
      <c r="G2592" s="84"/>
      <c r="H2592" s="84"/>
      <c r="I2592" s="83"/>
    </row>
    <row r="2593" spans="1:9" s="82" customFormat="1" ht="26.5" customHeight="1">
      <c r="A2593" s="89">
        <v>2586</v>
      </c>
      <c r="B2593" s="87" t="s">
        <v>5534</v>
      </c>
      <c r="C2593" s="88" t="s">
        <v>5535</v>
      </c>
      <c r="D2593" s="87" t="s">
        <v>5534</v>
      </c>
      <c r="E2593" s="86" t="s">
        <v>5533</v>
      </c>
      <c r="F2593" s="85" t="s">
        <v>5532</v>
      </c>
      <c r="G2593" s="84"/>
      <c r="H2593" s="84"/>
      <c r="I2593" s="83"/>
    </row>
    <row r="2594" spans="1:9" s="82" customFormat="1" ht="26.5" customHeight="1">
      <c r="A2594" s="89">
        <v>2587</v>
      </c>
      <c r="B2594" s="87" t="s">
        <v>5530</v>
      </c>
      <c r="C2594" s="88" t="s">
        <v>5531</v>
      </c>
      <c r="D2594" s="87" t="s">
        <v>5530</v>
      </c>
      <c r="E2594" s="86" t="s">
        <v>5529</v>
      </c>
      <c r="F2594" s="85" t="s">
        <v>5528</v>
      </c>
      <c r="G2594" s="84"/>
      <c r="H2594" s="84"/>
      <c r="I2594" s="83"/>
    </row>
    <row r="2595" spans="1:9" s="82" customFormat="1" ht="26.5" customHeight="1">
      <c r="A2595" s="89">
        <v>2588</v>
      </c>
      <c r="B2595" s="87" t="s">
        <v>5526</v>
      </c>
      <c r="C2595" s="88" t="s">
        <v>5527</v>
      </c>
      <c r="D2595" s="87" t="s">
        <v>5526</v>
      </c>
      <c r="E2595" s="86" t="s">
        <v>5525</v>
      </c>
      <c r="F2595" s="85" t="s">
        <v>5524</v>
      </c>
      <c r="G2595" s="84"/>
      <c r="H2595" s="84"/>
      <c r="I2595" s="83"/>
    </row>
    <row r="2596" spans="1:9" s="82" customFormat="1" ht="26.5" customHeight="1">
      <c r="A2596" s="89">
        <v>2589</v>
      </c>
      <c r="B2596" s="87" t="s">
        <v>5522</v>
      </c>
      <c r="C2596" s="88" t="s">
        <v>5523</v>
      </c>
      <c r="D2596" s="87" t="s">
        <v>5522</v>
      </c>
      <c r="E2596" s="86" t="s">
        <v>5521</v>
      </c>
      <c r="F2596" s="85" t="s">
        <v>5520</v>
      </c>
      <c r="G2596" s="84"/>
      <c r="H2596" s="84"/>
      <c r="I2596" s="83"/>
    </row>
    <row r="2597" spans="1:9" s="82" customFormat="1" ht="26.5" customHeight="1">
      <c r="A2597" s="89">
        <v>2590</v>
      </c>
      <c r="B2597" s="87" t="s">
        <v>5518</v>
      </c>
      <c r="C2597" s="88" t="s">
        <v>5519</v>
      </c>
      <c r="D2597" s="87" t="s">
        <v>5518</v>
      </c>
      <c r="E2597" s="86" t="s">
        <v>5517</v>
      </c>
      <c r="F2597" s="85" t="s">
        <v>5516</v>
      </c>
      <c r="G2597" s="84"/>
      <c r="H2597" s="84"/>
      <c r="I2597" s="83"/>
    </row>
    <row r="2598" spans="1:9" s="82" customFormat="1" ht="26.5" customHeight="1">
      <c r="A2598" s="89">
        <v>2591</v>
      </c>
      <c r="B2598" s="87" t="s">
        <v>5515</v>
      </c>
      <c r="C2598" s="88">
        <v>1740800704</v>
      </c>
      <c r="D2598" s="87" t="s">
        <v>5515</v>
      </c>
      <c r="E2598" s="86" t="s">
        <v>5514</v>
      </c>
      <c r="F2598" s="85" t="s">
        <v>5513</v>
      </c>
      <c r="G2598" s="84"/>
      <c r="H2598" s="84"/>
      <c r="I2598" s="83"/>
    </row>
    <row r="2599" spans="1:9" s="82" customFormat="1" ht="26.5" customHeight="1">
      <c r="A2599" s="89">
        <v>2592</v>
      </c>
      <c r="B2599" s="87" t="s">
        <v>5512</v>
      </c>
      <c r="C2599" s="88">
        <v>1872100277</v>
      </c>
      <c r="D2599" s="87" t="s">
        <v>5512</v>
      </c>
      <c r="E2599" s="86" t="s">
        <v>5511</v>
      </c>
      <c r="F2599" s="85" t="s">
        <v>5510</v>
      </c>
      <c r="G2599" s="84"/>
      <c r="H2599" s="84"/>
      <c r="I2599" s="83"/>
    </row>
    <row r="2600" spans="1:9" s="82" customFormat="1" ht="26.5" customHeight="1">
      <c r="A2600" s="89">
        <v>2593</v>
      </c>
      <c r="B2600" s="87" t="s">
        <v>5509</v>
      </c>
      <c r="C2600" s="88">
        <v>1891200334</v>
      </c>
      <c r="D2600" s="87" t="s">
        <v>5509</v>
      </c>
      <c r="E2600" s="86" t="s">
        <v>5508</v>
      </c>
      <c r="F2600" s="85" t="s">
        <v>5507</v>
      </c>
      <c r="G2600" s="84"/>
      <c r="H2600" s="84"/>
      <c r="I2600" s="83"/>
    </row>
    <row r="2601" spans="1:9" s="82" customFormat="1" ht="26.5" customHeight="1">
      <c r="A2601" s="89">
        <v>2594</v>
      </c>
      <c r="B2601" s="87" t="s">
        <v>5506</v>
      </c>
      <c r="C2601" s="88">
        <v>1792100416</v>
      </c>
      <c r="D2601" s="87" t="s">
        <v>5506</v>
      </c>
      <c r="E2601" s="86" t="s">
        <v>5505</v>
      </c>
      <c r="F2601" s="85" t="s">
        <v>5504</v>
      </c>
      <c r="G2601" s="84"/>
      <c r="H2601" s="84"/>
      <c r="I2601" s="83"/>
    </row>
    <row r="2602" spans="1:9" s="82" customFormat="1" ht="26.5" customHeight="1">
      <c r="A2602" s="89">
        <v>2595</v>
      </c>
      <c r="B2602" s="87" t="s">
        <v>5502</v>
      </c>
      <c r="C2602" s="88" t="s">
        <v>5503</v>
      </c>
      <c r="D2602" s="87" t="s">
        <v>5502</v>
      </c>
      <c r="E2602" s="86" t="s">
        <v>5501</v>
      </c>
      <c r="F2602" s="85" t="s">
        <v>5500</v>
      </c>
      <c r="G2602" s="84"/>
      <c r="H2602" s="84"/>
      <c r="I2602" s="83"/>
    </row>
    <row r="2603" spans="1:9" s="82" customFormat="1" ht="26.5" customHeight="1">
      <c r="A2603" s="89">
        <v>2596</v>
      </c>
      <c r="B2603" s="87" t="s">
        <v>5498</v>
      </c>
      <c r="C2603" s="88" t="s">
        <v>5499</v>
      </c>
      <c r="D2603" s="87" t="s">
        <v>5498</v>
      </c>
      <c r="E2603" s="86" t="s">
        <v>5497</v>
      </c>
      <c r="F2603" s="85" t="s">
        <v>5496</v>
      </c>
      <c r="G2603" s="84"/>
      <c r="H2603" s="84"/>
      <c r="I2603" s="83"/>
    </row>
    <row r="2604" spans="1:9" s="82" customFormat="1" ht="26.5" customHeight="1">
      <c r="A2604" s="89">
        <v>2597</v>
      </c>
      <c r="B2604" s="87" t="s">
        <v>5495</v>
      </c>
      <c r="C2604" s="88">
        <v>2872100267</v>
      </c>
      <c r="D2604" s="87" t="s">
        <v>5495</v>
      </c>
      <c r="E2604" s="86" t="s">
        <v>5494</v>
      </c>
      <c r="F2604" s="85" t="s">
        <v>5493</v>
      </c>
      <c r="G2604" s="84"/>
      <c r="H2604" s="84"/>
      <c r="I2604" s="83"/>
    </row>
    <row r="2605" spans="1:9" s="82" customFormat="1" ht="26.5" customHeight="1">
      <c r="A2605" s="89">
        <v>2598</v>
      </c>
      <c r="B2605" s="87" t="s">
        <v>5492</v>
      </c>
      <c r="C2605" s="88">
        <v>1910500158</v>
      </c>
      <c r="D2605" s="87" t="s">
        <v>5492</v>
      </c>
      <c r="E2605" s="86" t="s">
        <v>5491</v>
      </c>
      <c r="F2605" s="85" t="s">
        <v>5490</v>
      </c>
      <c r="G2605" s="84"/>
      <c r="H2605" s="84"/>
      <c r="I2605" s="83"/>
    </row>
    <row r="2606" spans="1:9" s="82" customFormat="1" ht="26.5" customHeight="1">
      <c r="A2606" s="89">
        <v>2599</v>
      </c>
      <c r="B2606" s="87" t="s">
        <v>5489</v>
      </c>
      <c r="C2606" s="88">
        <v>1922100346</v>
      </c>
      <c r="D2606" s="87" t="s">
        <v>5489</v>
      </c>
      <c r="E2606" s="86" t="s">
        <v>5488</v>
      </c>
      <c r="F2606" s="85" t="s">
        <v>5487</v>
      </c>
      <c r="G2606" s="84"/>
      <c r="H2606" s="84"/>
      <c r="I2606" s="83"/>
    </row>
    <row r="2607" spans="1:9" s="82" customFormat="1" ht="26.5" customHeight="1">
      <c r="A2607" s="89">
        <v>2600</v>
      </c>
      <c r="B2607" s="87" t="s">
        <v>5486</v>
      </c>
      <c r="C2607" s="88">
        <v>1931200272</v>
      </c>
      <c r="D2607" s="87" t="s">
        <v>5486</v>
      </c>
      <c r="E2607" s="86" t="s">
        <v>5485</v>
      </c>
      <c r="F2607" s="85" t="s">
        <v>5484</v>
      </c>
      <c r="G2607" s="84"/>
      <c r="H2607" s="84"/>
      <c r="I2607" s="83"/>
    </row>
    <row r="2608" spans="1:9" s="82" customFormat="1" ht="26.5" customHeight="1">
      <c r="A2608" s="89">
        <v>2601</v>
      </c>
      <c r="B2608" s="87" t="s">
        <v>5483</v>
      </c>
      <c r="C2608" s="88">
        <v>1870800418</v>
      </c>
      <c r="D2608" s="87" t="s">
        <v>5483</v>
      </c>
      <c r="E2608" s="86" t="s">
        <v>5482</v>
      </c>
      <c r="F2608" s="85" t="s">
        <v>5481</v>
      </c>
      <c r="G2608" s="84"/>
      <c r="H2608" s="84"/>
      <c r="I2608" s="83"/>
    </row>
    <row r="2609" spans="1:9" s="82" customFormat="1" ht="26.5" customHeight="1">
      <c r="A2609" s="89">
        <v>2602</v>
      </c>
      <c r="B2609" s="87" t="s">
        <v>5480</v>
      </c>
      <c r="C2609" s="88">
        <v>1921700183</v>
      </c>
      <c r="D2609" s="87" t="s">
        <v>5480</v>
      </c>
      <c r="E2609" s="86" t="s">
        <v>5479</v>
      </c>
      <c r="F2609" s="85" t="s">
        <v>5478</v>
      </c>
      <c r="G2609" s="84"/>
      <c r="H2609" s="84"/>
      <c r="I2609" s="83"/>
    </row>
    <row r="2610" spans="1:9" s="82" customFormat="1" ht="26.5" customHeight="1">
      <c r="A2610" s="89">
        <v>2603</v>
      </c>
      <c r="B2610" s="87" t="s">
        <v>5476</v>
      </c>
      <c r="C2610" s="88" t="s">
        <v>5477</v>
      </c>
      <c r="D2610" s="87" t="s">
        <v>5476</v>
      </c>
      <c r="E2610" s="86" t="s">
        <v>5475</v>
      </c>
      <c r="F2610" s="85" t="s">
        <v>5474</v>
      </c>
      <c r="G2610" s="84"/>
      <c r="H2610" s="84"/>
      <c r="I2610" s="83"/>
    </row>
    <row r="2611" spans="1:9" s="82" customFormat="1" ht="26.5" customHeight="1">
      <c r="A2611" s="89">
        <v>2604</v>
      </c>
      <c r="B2611" s="87" t="s">
        <v>5472</v>
      </c>
      <c r="C2611" s="88" t="s">
        <v>5473</v>
      </c>
      <c r="D2611" s="87" t="s">
        <v>5472</v>
      </c>
      <c r="E2611" s="86" t="s">
        <v>5471</v>
      </c>
      <c r="F2611" s="85" t="s">
        <v>5470</v>
      </c>
      <c r="G2611" s="84"/>
      <c r="H2611" s="84"/>
      <c r="I2611" s="83"/>
    </row>
    <row r="2612" spans="1:9" s="82" customFormat="1" ht="26.5" customHeight="1">
      <c r="A2612" s="89">
        <v>2605</v>
      </c>
      <c r="B2612" s="87" t="s">
        <v>5469</v>
      </c>
      <c r="C2612" s="88">
        <v>1884800002</v>
      </c>
      <c r="D2612" s="87" t="s">
        <v>5469</v>
      </c>
      <c r="E2612" s="86" t="s">
        <v>5468</v>
      </c>
      <c r="F2612" s="85" t="s">
        <v>5467</v>
      </c>
      <c r="G2612" s="84"/>
      <c r="H2612" s="84"/>
      <c r="I2612" s="83"/>
    </row>
    <row r="2613" spans="1:9" s="82" customFormat="1" ht="26.5" customHeight="1">
      <c r="A2613" s="89">
        <v>2606</v>
      </c>
      <c r="B2613" s="87" t="s">
        <v>5466</v>
      </c>
      <c r="C2613" s="88">
        <v>2900700208</v>
      </c>
      <c r="D2613" s="87" t="s">
        <v>5466</v>
      </c>
      <c r="E2613" s="86" t="s">
        <v>5465</v>
      </c>
      <c r="F2613" s="85" t="s">
        <v>5464</v>
      </c>
      <c r="G2613" s="84"/>
      <c r="H2613" s="84"/>
      <c r="I2613" s="83"/>
    </row>
    <row r="2614" spans="1:9" s="82" customFormat="1" ht="26.5" customHeight="1">
      <c r="A2614" s="89">
        <v>2607</v>
      </c>
      <c r="B2614" s="87" t="s">
        <v>5462</v>
      </c>
      <c r="C2614" s="88" t="s">
        <v>5463</v>
      </c>
      <c r="D2614" s="87" t="s">
        <v>5462</v>
      </c>
      <c r="E2614" s="86" t="s">
        <v>5461</v>
      </c>
      <c r="F2614" s="85" t="s">
        <v>5460</v>
      </c>
      <c r="G2614" s="84"/>
      <c r="H2614" s="84"/>
      <c r="I2614" s="83"/>
    </row>
    <row r="2615" spans="1:9" s="82" customFormat="1" ht="26.5" customHeight="1">
      <c r="A2615" s="89">
        <v>2608</v>
      </c>
      <c r="B2615" s="87" t="s">
        <v>5458</v>
      </c>
      <c r="C2615" s="88" t="s">
        <v>5459</v>
      </c>
      <c r="D2615" s="87" t="s">
        <v>5458</v>
      </c>
      <c r="E2615" s="86" t="s">
        <v>5457</v>
      </c>
      <c r="F2615" s="85" t="s">
        <v>5456</v>
      </c>
      <c r="G2615" s="84"/>
      <c r="H2615" s="84"/>
      <c r="I2615" s="83"/>
    </row>
    <row r="2616" spans="1:9" s="82" customFormat="1" ht="26.5" customHeight="1">
      <c r="A2616" s="89">
        <v>2609</v>
      </c>
      <c r="B2616" s="87" t="s">
        <v>5454</v>
      </c>
      <c r="C2616" s="88" t="s">
        <v>5455</v>
      </c>
      <c r="D2616" s="87" t="s">
        <v>5454</v>
      </c>
      <c r="E2616" s="86" t="s">
        <v>5453</v>
      </c>
      <c r="F2616" s="85" t="s">
        <v>5452</v>
      </c>
      <c r="G2616" s="84"/>
      <c r="H2616" s="84"/>
      <c r="I2616" s="83"/>
    </row>
    <row r="2617" spans="1:9" s="82" customFormat="1" ht="26.5" customHeight="1">
      <c r="A2617" s="89">
        <v>2610</v>
      </c>
      <c r="B2617" s="87" t="s">
        <v>5450</v>
      </c>
      <c r="C2617" s="88" t="s">
        <v>5451</v>
      </c>
      <c r="D2617" s="87" t="s">
        <v>5450</v>
      </c>
      <c r="E2617" s="86" t="s">
        <v>5449</v>
      </c>
      <c r="F2617" s="85" t="s">
        <v>5448</v>
      </c>
      <c r="G2617" s="84"/>
      <c r="H2617" s="84"/>
      <c r="I2617" s="83"/>
    </row>
    <row r="2618" spans="1:9" s="82" customFormat="1" ht="26.5" customHeight="1">
      <c r="A2618" s="89">
        <v>2611</v>
      </c>
      <c r="B2618" s="87" t="s">
        <v>5446</v>
      </c>
      <c r="C2618" s="88" t="s">
        <v>5447</v>
      </c>
      <c r="D2618" s="87" t="s">
        <v>5446</v>
      </c>
      <c r="E2618" s="86" t="s">
        <v>5445</v>
      </c>
      <c r="F2618" s="85" t="s">
        <v>5444</v>
      </c>
      <c r="G2618" s="84"/>
      <c r="H2618" s="84"/>
      <c r="I2618" s="83"/>
    </row>
    <row r="2619" spans="1:9" s="82" customFormat="1" ht="26.5" customHeight="1">
      <c r="A2619" s="89">
        <v>2612</v>
      </c>
      <c r="B2619" s="87" t="s">
        <v>5443</v>
      </c>
      <c r="C2619" s="88">
        <v>1930700227</v>
      </c>
      <c r="D2619" s="87" t="s">
        <v>5443</v>
      </c>
      <c r="E2619" s="86" t="s">
        <v>5442</v>
      </c>
      <c r="F2619" s="85" t="s">
        <v>5441</v>
      </c>
      <c r="G2619" s="84"/>
      <c r="H2619" s="84"/>
      <c r="I2619" s="83"/>
    </row>
    <row r="2620" spans="1:9" s="82" customFormat="1" ht="26.5" customHeight="1">
      <c r="A2620" s="89">
        <v>2613</v>
      </c>
      <c r="B2620" s="87" t="s">
        <v>5440</v>
      </c>
      <c r="C2620" s="88">
        <v>1790300398</v>
      </c>
      <c r="D2620" s="87" t="s">
        <v>5440</v>
      </c>
      <c r="E2620" s="86" t="s">
        <v>5439</v>
      </c>
      <c r="F2620" s="85" t="s">
        <v>5438</v>
      </c>
      <c r="G2620" s="84"/>
      <c r="H2620" s="84"/>
      <c r="I2620" s="83"/>
    </row>
    <row r="2621" spans="1:9" s="82" customFormat="1" ht="26.5" customHeight="1">
      <c r="A2621" s="89">
        <v>2614</v>
      </c>
      <c r="B2621" s="87" t="s">
        <v>5437</v>
      </c>
      <c r="C2621" s="88">
        <v>2822100186</v>
      </c>
      <c r="D2621" s="87" t="s">
        <v>5437</v>
      </c>
      <c r="E2621" s="86" t="s">
        <v>5436</v>
      </c>
      <c r="F2621" s="85" t="s">
        <v>5435</v>
      </c>
      <c r="G2621" s="84"/>
      <c r="H2621" s="84"/>
      <c r="I2621" s="83"/>
    </row>
    <row r="2622" spans="1:9" s="82" customFormat="1" ht="26.5" customHeight="1">
      <c r="A2622" s="89">
        <v>2615</v>
      </c>
      <c r="B2622" s="87" t="s">
        <v>5434</v>
      </c>
      <c r="C2622" s="88">
        <v>2830800227</v>
      </c>
      <c r="D2622" s="87" t="s">
        <v>5434</v>
      </c>
      <c r="E2622" s="86" t="s">
        <v>5433</v>
      </c>
      <c r="F2622" s="85" t="s">
        <v>5432</v>
      </c>
      <c r="G2622" s="84"/>
      <c r="H2622" s="84"/>
      <c r="I2622" s="83"/>
    </row>
    <row r="2623" spans="1:9" s="82" customFormat="1" ht="26.5" customHeight="1">
      <c r="A2623" s="89">
        <v>2616</v>
      </c>
      <c r="B2623" s="87" t="s">
        <v>5430</v>
      </c>
      <c r="C2623" s="88" t="s">
        <v>5431</v>
      </c>
      <c r="D2623" s="87" t="s">
        <v>5430</v>
      </c>
      <c r="E2623" s="86" t="s">
        <v>5429</v>
      </c>
      <c r="F2623" s="85" t="s">
        <v>5428</v>
      </c>
      <c r="G2623" s="84"/>
      <c r="H2623" s="84"/>
      <c r="I2623" s="83"/>
    </row>
    <row r="2624" spans="1:9" s="82" customFormat="1" ht="26.5" customHeight="1">
      <c r="A2624" s="89">
        <v>2617</v>
      </c>
      <c r="B2624" s="87" t="s">
        <v>5426</v>
      </c>
      <c r="C2624" s="88" t="s">
        <v>5427</v>
      </c>
      <c r="D2624" s="87" t="s">
        <v>5426</v>
      </c>
      <c r="E2624" s="86" t="s">
        <v>5425</v>
      </c>
      <c r="F2624" s="85" t="s">
        <v>5424</v>
      </c>
      <c r="G2624" s="84"/>
      <c r="H2624" s="84"/>
      <c r="I2624" s="83"/>
    </row>
    <row r="2625" spans="1:9" s="82" customFormat="1" ht="26.5" customHeight="1">
      <c r="A2625" s="89">
        <v>2618</v>
      </c>
      <c r="B2625" s="87" t="s">
        <v>5422</v>
      </c>
      <c r="C2625" s="88" t="s">
        <v>5423</v>
      </c>
      <c r="D2625" s="87" t="s">
        <v>5422</v>
      </c>
      <c r="E2625" s="86" t="s">
        <v>5421</v>
      </c>
      <c r="F2625" s="85" t="s">
        <v>5420</v>
      </c>
      <c r="G2625" s="84"/>
      <c r="H2625" s="84"/>
      <c r="I2625" s="83"/>
    </row>
    <row r="2626" spans="1:9" s="82" customFormat="1" ht="26.5" customHeight="1">
      <c r="A2626" s="89">
        <v>2619</v>
      </c>
      <c r="B2626" s="87" t="s">
        <v>5419</v>
      </c>
      <c r="C2626" s="88">
        <v>2901200320</v>
      </c>
      <c r="D2626" s="87" t="s">
        <v>5419</v>
      </c>
      <c r="E2626" s="86" t="s">
        <v>5418</v>
      </c>
      <c r="F2626" s="85" t="s">
        <v>5417</v>
      </c>
      <c r="G2626" s="84"/>
      <c r="H2626" s="84"/>
      <c r="I2626" s="83"/>
    </row>
    <row r="2627" spans="1:9" s="82" customFormat="1" ht="26.5" customHeight="1">
      <c r="A2627" s="89">
        <v>2620</v>
      </c>
      <c r="B2627" s="87" t="s">
        <v>5416</v>
      </c>
      <c r="C2627" s="88">
        <v>1822100658</v>
      </c>
      <c r="D2627" s="87" t="s">
        <v>5416</v>
      </c>
      <c r="E2627" s="86" t="s">
        <v>5415</v>
      </c>
      <c r="F2627" s="85" t="s">
        <v>5414</v>
      </c>
      <c r="G2627" s="84"/>
      <c r="H2627" s="84"/>
      <c r="I2627" s="83"/>
    </row>
    <row r="2628" spans="1:9" s="82" customFormat="1" ht="26.5" customHeight="1">
      <c r="A2628" s="89">
        <v>2621</v>
      </c>
      <c r="B2628" s="87" t="s">
        <v>5412</v>
      </c>
      <c r="C2628" s="88" t="s">
        <v>5413</v>
      </c>
      <c r="D2628" s="87" t="s">
        <v>5412</v>
      </c>
      <c r="E2628" s="86" t="s">
        <v>5411</v>
      </c>
      <c r="F2628" s="85" t="s">
        <v>5410</v>
      </c>
      <c r="G2628" s="84"/>
      <c r="H2628" s="84"/>
      <c r="I2628" s="83"/>
    </row>
    <row r="2629" spans="1:9" s="82" customFormat="1" ht="26.5" customHeight="1">
      <c r="A2629" s="89">
        <v>2622</v>
      </c>
      <c r="B2629" s="87" t="s">
        <v>5409</v>
      </c>
      <c r="C2629" s="88">
        <v>1900400106</v>
      </c>
      <c r="D2629" s="87" t="s">
        <v>5409</v>
      </c>
      <c r="E2629" s="86" t="s">
        <v>5408</v>
      </c>
      <c r="F2629" s="85" t="s">
        <v>5407</v>
      </c>
      <c r="G2629" s="84"/>
      <c r="H2629" s="84"/>
      <c r="I2629" s="83"/>
    </row>
    <row r="2630" spans="1:9" s="82" customFormat="1" ht="26.5" customHeight="1">
      <c r="A2630" s="89">
        <v>2623</v>
      </c>
      <c r="B2630" s="87" t="s">
        <v>5406</v>
      </c>
      <c r="C2630" s="88">
        <v>2930800316</v>
      </c>
      <c r="D2630" s="87" t="s">
        <v>5406</v>
      </c>
      <c r="E2630" s="86" t="s">
        <v>5405</v>
      </c>
      <c r="F2630" s="85" t="s">
        <v>5404</v>
      </c>
      <c r="G2630" s="84"/>
      <c r="H2630" s="84"/>
      <c r="I2630" s="83"/>
    </row>
    <row r="2631" spans="1:9" s="82" customFormat="1" ht="26.5" customHeight="1">
      <c r="A2631" s="89">
        <v>2624</v>
      </c>
      <c r="B2631" s="87" t="s">
        <v>5402</v>
      </c>
      <c r="C2631" s="88" t="s">
        <v>5403</v>
      </c>
      <c r="D2631" s="87" t="s">
        <v>5402</v>
      </c>
      <c r="E2631" s="86" t="s">
        <v>5401</v>
      </c>
      <c r="F2631" s="85" t="s">
        <v>5400</v>
      </c>
      <c r="G2631" s="84"/>
      <c r="H2631" s="84"/>
      <c r="I2631" s="83"/>
    </row>
    <row r="2632" spans="1:9" s="82" customFormat="1" ht="26.5" customHeight="1">
      <c r="A2632" s="89">
        <v>2625</v>
      </c>
      <c r="B2632" s="87" t="s">
        <v>5399</v>
      </c>
      <c r="C2632" s="88">
        <v>2932100255</v>
      </c>
      <c r="D2632" s="87" t="s">
        <v>5399</v>
      </c>
      <c r="E2632" s="86" t="s">
        <v>5398</v>
      </c>
      <c r="F2632" s="85" t="s">
        <v>5397</v>
      </c>
      <c r="G2632" s="84"/>
      <c r="H2632" s="84"/>
      <c r="I2632" s="83"/>
    </row>
    <row r="2633" spans="1:9" s="82" customFormat="1" ht="26.5" customHeight="1">
      <c r="A2633" s="89">
        <v>2626</v>
      </c>
      <c r="B2633" s="87" t="s">
        <v>5396</v>
      </c>
      <c r="C2633" s="88">
        <v>2890800361</v>
      </c>
      <c r="D2633" s="87" t="s">
        <v>5396</v>
      </c>
      <c r="E2633" s="86" t="s">
        <v>5395</v>
      </c>
      <c r="F2633" s="85" t="s">
        <v>5394</v>
      </c>
      <c r="G2633" s="84"/>
      <c r="H2633" s="84"/>
      <c r="I2633" s="83"/>
    </row>
    <row r="2634" spans="1:9" s="82" customFormat="1" ht="26.5" customHeight="1">
      <c r="A2634" s="89">
        <v>2627</v>
      </c>
      <c r="B2634" s="87" t="s">
        <v>5392</v>
      </c>
      <c r="C2634" s="88" t="s">
        <v>5393</v>
      </c>
      <c r="D2634" s="87" t="s">
        <v>5392</v>
      </c>
      <c r="E2634" s="86" t="s">
        <v>5391</v>
      </c>
      <c r="F2634" s="85" t="s">
        <v>5390</v>
      </c>
      <c r="G2634" s="84"/>
      <c r="H2634" s="84"/>
      <c r="I2634" s="83"/>
    </row>
    <row r="2635" spans="1:9" s="82" customFormat="1" ht="26.5" customHeight="1">
      <c r="A2635" s="89">
        <v>2628</v>
      </c>
      <c r="B2635" s="87" t="s">
        <v>5388</v>
      </c>
      <c r="C2635" s="88" t="s">
        <v>5389</v>
      </c>
      <c r="D2635" s="87" t="s">
        <v>5388</v>
      </c>
      <c r="E2635" s="86" t="s">
        <v>5387</v>
      </c>
      <c r="F2635" s="85" t="s">
        <v>5386</v>
      </c>
      <c r="G2635" s="84"/>
      <c r="H2635" s="84"/>
      <c r="I2635" s="83"/>
    </row>
    <row r="2636" spans="1:9" s="82" customFormat="1" ht="26.5" customHeight="1">
      <c r="A2636" s="89">
        <v>2629</v>
      </c>
      <c r="B2636" s="87" t="s">
        <v>5384</v>
      </c>
      <c r="C2636" s="88" t="s">
        <v>5385</v>
      </c>
      <c r="D2636" s="87" t="s">
        <v>5384</v>
      </c>
      <c r="E2636" s="86" t="s">
        <v>5383</v>
      </c>
      <c r="F2636" s="85" t="s">
        <v>5382</v>
      </c>
      <c r="G2636" s="84"/>
      <c r="H2636" s="84"/>
      <c r="I2636" s="83"/>
    </row>
    <row r="2637" spans="1:9" s="82" customFormat="1" ht="26.5" customHeight="1">
      <c r="A2637" s="89">
        <v>2630</v>
      </c>
      <c r="B2637" s="87" t="s">
        <v>5380</v>
      </c>
      <c r="C2637" s="88" t="s">
        <v>5381</v>
      </c>
      <c r="D2637" s="87" t="s">
        <v>5380</v>
      </c>
      <c r="E2637" s="86" t="s">
        <v>5379</v>
      </c>
      <c r="F2637" s="85" t="s">
        <v>5378</v>
      </c>
      <c r="G2637" s="84"/>
      <c r="H2637" s="84"/>
      <c r="I2637" s="83"/>
    </row>
    <row r="2638" spans="1:9" s="82" customFormat="1" ht="26.5" customHeight="1">
      <c r="A2638" s="89">
        <v>2631</v>
      </c>
      <c r="B2638" s="87" t="s">
        <v>5376</v>
      </c>
      <c r="C2638" s="88" t="s">
        <v>5377</v>
      </c>
      <c r="D2638" s="87" t="s">
        <v>5376</v>
      </c>
      <c r="E2638" s="86" t="s">
        <v>5375</v>
      </c>
      <c r="F2638" s="85" t="s">
        <v>5374</v>
      </c>
      <c r="G2638" s="84"/>
      <c r="H2638" s="84"/>
      <c r="I2638" s="83"/>
    </row>
    <row r="2639" spans="1:9" s="82" customFormat="1" ht="26.5" customHeight="1">
      <c r="A2639" s="89">
        <v>2632</v>
      </c>
      <c r="B2639" s="87" t="s">
        <v>5372</v>
      </c>
      <c r="C2639" s="88" t="s">
        <v>5373</v>
      </c>
      <c r="D2639" s="87" t="s">
        <v>5372</v>
      </c>
      <c r="E2639" s="86" t="s">
        <v>5371</v>
      </c>
      <c r="F2639" s="85" t="s">
        <v>5370</v>
      </c>
      <c r="G2639" s="84"/>
      <c r="H2639" s="84"/>
      <c r="I2639" s="83"/>
    </row>
    <row r="2640" spans="1:9" s="82" customFormat="1" ht="26.5" customHeight="1">
      <c r="A2640" s="89">
        <v>2633</v>
      </c>
      <c r="B2640" s="87" t="s">
        <v>5368</v>
      </c>
      <c r="C2640" s="88" t="s">
        <v>5369</v>
      </c>
      <c r="D2640" s="87" t="s">
        <v>5368</v>
      </c>
      <c r="E2640" s="86" t="s">
        <v>5367</v>
      </c>
      <c r="F2640" s="85" t="s">
        <v>5366</v>
      </c>
      <c r="G2640" s="84"/>
      <c r="H2640" s="84"/>
      <c r="I2640" s="83"/>
    </row>
    <row r="2641" spans="1:9" s="82" customFormat="1" ht="26.5" customHeight="1">
      <c r="A2641" s="89">
        <v>2634</v>
      </c>
      <c r="B2641" s="87" t="s">
        <v>5364</v>
      </c>
      <c r="C2641" s="88" t="s">
        <v>5365</v>
      </c>
      <c r="D2641" s="87" t="s">
        <v>5364</v>
      </c>
      <c r="E2641" s="86" t="s">
        <v>5363</v>
      </c>
      <c r="F2641" s="85" t="s">
        <v>5362</v>
      </c>
      <c r="G2641" s="84"/>
      <c r="H2641" s="84"/>
      <c r="I2641" s="83"/>
    </row>
    <row r="2642" spans="1:9" s="82" customFormat="1" ht="26.5" customHeight="1">
      <c r="A2642" s="89">
        <v>2635</v>
      </c>
      <c r="B2642" s="87" t="s">
        <v>5360</v>
      </c>
      <c r="C2642" s="88" t="s">
        <v>5361</v>
      </c>
      <c r="D2642" s="87" t="s">
        <v>5360</v>
      </c>
      <c r="E2642" s="86" t="s">
        <v>5359</v>
      </c>
      <c r="F2642" s="85" t="s">
        <v>5358</v>
      </c>
      <c r="G2642" s="84"/>
      <c r="H2642" s="84"/>
      <c r="I2642" s="83"/>
    </row>
    <row r="2643" spans="1:9" s="82" customFormat="1" ht="26.5" customHeight="1">
      <c r="A2643" s="89">
        <v>2636</v>
      </c>
      <c r="B2643" s="87" t="s">
        <v>5356</v>
      </c>
      <c r="C2643" s="88" t="s">
        <v>5357</v>
      </c>
      <c r="D2643" s="87" t="s">
        <v>5356</v>
      </c>
      <c r="E2643" s="86" t="s">
        <v>5355</v>
      </c>
      <c r="F2643" s="85" t="s">
        <v>5354</v>
      </c>
      <c r="G2643" s="84"/>
      <c r="H2643" s="84"/>
      <c r="I2643" s="83"/>
    </row>
    <row r="2644" spans="1:9" s="82" customFormat="1" ht="26.5" customHeight="1">
      <c r="A2644" s="89">
        <v>2637</v>
      </c>
      <c r="B2644" s="87" t="s">
        <v>5352</v>
      </c>
      <c r="C2644" s="88" t="s">
        <v>5353</v>
      </c>
      <c r="D2644" s="87" t="s">
        <v>5352</v>
      </c>
      <c r="E2644" s="86" t="s">
        <v>5351</v>
      </c>
      <c r="F2644" s="85" t="s">
        <v>5350</v>
      </c>
      <c r="G2644" s="84"/>
      <c r="H2644" s="84"/>
      <c r="I2644" s="83"/>
    </row>
    <row r="2645" spans="1:9" s="82" customFormat="1" ht="26.5" customHeight="1">
      <c r="A2645" s="89">
        <v>2638</v>
      </c>
      <c r="B2645" s="87" t="s">
        <v>5348</v>
      </c>
      <c r="C2645" s="88" t="s">
        <v>5349</v>
      </c>
      <c r="D2645" s="87" t="s">
        <v>5348</v>
      </c>
      <c r="E2645" s="86" t="s">
        <v>5347</v>
      </c>
      <c r="F2645" s="85" t="s">
        <v>5346</v>
      </c>
      <c r="G2645" s="84"/>
      <c r="H2645" s="84"/>
      <c r="I2645" s="83"/>
    </row>
    <row r="2646" spans="1:9" s="82" customFormat="1" ht="26.5" customHeight="1">
      <c r="A2646" s="89">
        <v>2639</v>
      </c>
      <c r="B2646" s="87" t="s">
        <v>5344</v>
      </c>
      <c r="C2646" s="88" t="s">
        <v>5345</v>
      </c>
      <c r="D2646" s="87" t="s">
        <v>5344</v>
      </c>
      <c r="E2646" s="86" t="s">
        <v>5343</v>
      </c>
      <c r="F2646" s="85" t="s">
        <v>5342</v>
      </c>
      <c r="G2646" s="84"/>
      <c r="H2646" s="84"/>
      <c r="I2646" s="83"/>
    </row>
    <row r="2647" spans="1:9" s="82" customFormat="1" ht="26.5" customHeight="1">
      <c r="A2647" s="89">
        <v>2640</v>
      </c>
      <c r="B2647" s="87" t="s">
        <v>5340</v>
      </c>
      <c r="C2647" s="88" t="s">
        <v>5341</v>
      </c>
      <c r="D2647" s="87" t="s">
        <v>5340</v>
      </c>
      <c r="E2647" s="86" t="s">
        <v>5339</v>
      </c>
      <c r="F2647" s="85" t="s">
        <v>5338</v>
      </c>
      <c r="G2647" s="84"/>
      <c r="H2647" s="84"/>
      <c r="I2647" s="83"/>
    </row>
    <row r="2648" spans="1:9" s="82" customFormat="1" ht="26.5" customHeight="1">
      <c r="A2648" s="89">
        <v>2641</v>
      </c>
      <c r="B2648" s="87" t="s">
        <v>5336</v>
      </c>
      <c r="C2648" s="88" t="s">
        <v>5337</v>
      </c>
      <c r="D2648" s="87" t="s">
        <v>5336</v>
      </c>
      <c r="E2648" s="86" t="s">
        <v>5335</v>
      </c>
      <c r="F2648" s="85" t="s">
        <v>5334</v>
      </c>
      <c r="G2648" s="84"/>
      <c r="H2648" s="84"/>
      <c r="I2648" s="83"/>
    </row>
    <row r="2649" spans="1:9" s="82" customFormat="1" ht="26.5" customHeight="1">
      <c r="A2649" s="89">
        <v>2642</v>
      </c>
      <c r="B2649" s="87" t="s">
        <v>5332</v>
      </c>
      <c r="C2649" s="88" t="s">
        <v>5333</v>
      </c>
      <c r="D2649" s="87" t="s">
        <v>5332</v>
      </c>
      <c r="E2649" s="86" t="s">
        <v>5331</v>
      </c>
      <c r="F2649" s="85" t="s">
        <v>5330</v>
      </c>
      <c r="G2649" s="84"/>
      <c r="H2649" s="84"/>
      <c r="I2649" s="83"/>
    </row>
    <row r="2650" spans="1:9" s="82" customFormat="1" ht="26.5" customHeight="1">
      <c r="A2650" s="89">
        <v>2643</v>
      </c>
      <c r="B2650" s="87" t="s">
        <v>5328</v>
      </c>
      <c r="C2650" s="88" t="s">
        <v>5329</v>
      </c>
      <c r="D2650" s="87" t="s">
        <v>5328</v>
      </c>
      <c r="E2650" s="86" t="s">
        <v>5327</v>
      </c>
      <c r="F2650" s="85" t="s">
        <v>5326</v>
      </c>
      <c r="G2650" s="84"/>
      <c r="H2650" s="84"/>
      <c r="I2650" s="83"/>
    </row>
    <row r="2651" spans="1:9" s="82" customFormat="1" ht="26.5" customHeight="1">
      <c r="A2651" s="89">
        <v>2644</v>
      </c>
      <c r="B2651" s="87" t="s">
        <v>5324</v>
      </c>
      <c r="C2651" s="88" t="s">
        <v>5325</v>
      </c>
      <c r="D2651" s="87" t="s">
        <v>5324</v>
      </c>
      <c r="E2651" s="86" t="s">
        <v>5323</v>
      </c>
      <c r="F2651" s="85" t="s">
        <v>5322</v>
      </c>
      <c r="G2651" s="84"/>
      <c r="H2651" s="84"/>
      <c r="I2651" s="83"/>
    </row>
    <row r="2652" spans="1:9" s="82" customFormat="1" ht="26.5" customHeight="1">
      <c r="A2652" s="89">
        <v>2645</v>
      </c>
      <c r="B2652" s="87" t="s">
        <v>5320</v>
      </c>
      <c r="C2652" s="88" t="s">
        <v>5321</v>
      </c>
      <c r="D2652" s="87" t="s">
        <v>5320</v>
      </c>
      <c r="E2652" s="86" t="s">
        <v>5319</v>
      </c>
      <c r="F2652" s="85" t="s">
        <v>5318</v>
      </c>
      <c r="G2652" s="84"/>
      <c r="H2652" s="84"/>
      <c r="I2652" s="83"/>
    </row>
    <row r="2653" spans="1:9" s="82" customFormat="1" ht="26.5" customHeight="1">
      <c r="A2653" s="89">
        <v>2646</v>
      </c>
      <c r="B2653" s="87" t="s">
        <v>5316</v>
      </c>
      <c r="C2653" s="88" t="s">
        <v>5317</v>
      </c>
      <c r="D2653" s="87" t="s">
        <v>5316</v>
      </c>
      <c r="E2653" s="86" t="s">
        <v>5315</v>
      </c>
      <c r="F2653" s="85" t="s">
        <v>5314</v>
      </c>
      <c r="G2653" s="84"/>
      <c r="H2653" s="84"/>
      <c r="I2653" s="83"/>
    </row>
    <row r="2654" spans="1:9" s="82" customFormat="1" ht="26.5" customHeight="1">
      <c r="A2654" s="89">
        <v>2647</v>
      </c>
      <c r="B2654" s="87" t="s">
        <v>5312</v>
      </c>
      <c r="C2654" s="88" t="s">
        <v>5313</v>
      </c>
      <c r="D2654" s="87" t="s">
        <v>5312</v>
      </c>
      <c r="E2654" s="86" t="s">
        <v>5311</v>
      </c>
      <c r="F2654" s="85" t="s">
        <v>5310</v>
      </c>
      <c r="G2654" s="84"/>
      <c r="H2654" s="84"/>
      <c r="I2654" s="83"/>
    </row>
    <row r="2655" spans="1:9" s="82" customFormat="1" ht="26.5" customHeight="1">
      <c r="A2655" s="89">
        <v>2648</v>
      </c>
      <c r="B2655" s="87" t="s">
        <v>5308</v>
      </c>
      <c r="C2655" s="88" t="s">
        <v>5309</v>
      </c>
      <c r="D2655" s="87" t="s">
        <v>5308</v>
      </c>
      <c r="E2655" s="86" t="s">
        <v>5307</v>
      </c>
      <c r="F2655" s="85" t="s">
        <v>5306</v>
      </c>
      <c r="G2655" s="84"/>
      <c r="H2655" s="84"/>
      <c r="I2655" s="83"/>
    </row>
    <row r="2656" spans="1:9" s="82" customFormat="1" ht="26.5" customHeight="1">
      <c r="A2656" s="89">
        <v>2649</v>
      </c>
      <c r="B2656" s="87" t="s">
        <v>5304</v>
      </c>
      <c r="C2656" s="88" t="s">
        <v>5305</v>
      </c>
      <c r="D2656" s="87" t="s">
        <v>5304</v>
      </c>
      <c r="E2656" s="86" t="s">
        <v>5303</v>
      </c>
      <c r="F2656" s="85" t="s">
        <v>5302</v>
      </c>
      <c r="G2656" s="84"/>
      <c r="H2656" s="84"/>
      <c r="I2656" s="83"/>
    </row>
    <row r="2657" spans="1:9" s="82" customFormat="1" ht="26.5" customHeight="1">
      <c r="A2657" s="89">
        <v>2650</v>
      </c>
      <c r="B2657" s="87" t="s">
        <v>5300</v>
      </c>
      <c r="C2657" s="88" t="s">
        <v>5301</v>
      </c>
      <c r="D2657" s="87" t="s">
        <v>5300</v>
      </c>
      <c r="E2657" s="86" t="s">
        <v>5299</v>
      </c>
      <c r="F2657" s="85" t="s">
        <v>5298</v>
      </c>
      <c r="G2657" s="84"/>
      <c r="H2657" s="84"/>
      <c r="I2657" s="83"/>
    </row>
    <row r="2658" spans="1:9" s="82" customFormat="1" ht="26.5" customHeight="1">
      <c r="A2658" s="89">
        <v>2651</v>
      </c>
      <c r="B2658" s="87" t="s">
        <v>5297</v>
      </c>
      <c r="C2658" s="88">
        <v>1841400265</v>
      </c>
      <c r="D2658" s="87" t="s">
        <v>5297</v>
      </c>
      <c r="E2658" s="86" t="s">
        <v>5296</v>
      </c>
      <c r="F2658" s="85" t="s">
        <v>5295</v>
      </c>
      <c r="G2658" s="84"/>
      <c r="H2658" s="84"/>
      <c r="I2658" s="83"/>
    </row>
    <row r="2659" spans="1:9" s="82" customFormat="1" ht="26.5" customHeight="1">
      <c r="A2659" s="89">
        <v>2652</v>
      </c>
      <c r="B2659" s="87" t="s">
        <v>5293</v>
      </c>
      <c r="C2659" s="88" t="s">
        <v>5294</v>
      </c>
      <c r="D2659" s="87" t="s">
        <v>5293</v>
      </c>
      <c r="E2659" s="86" t="s">
        <v>5292</v>
      </c>
      <c r="F2659" s="85" t="s">
        <v>5291</v>
      </c>
      <c r="G2659" s="84"/>
      <c r="H2659" s="84"/>
      <c r="I2659" s="83"/>
    </row>
    <row r="2660" spans="1:9" s="82" customFormat="1" ht="26.5" customHeight="1">
      <c r="A2660" s="89">
        <v>2653</v>
      </c>
      <c r="B2660" s="87" t="s">
        <v>5289</v>
      </c>
      <c r="C2660" s="88" t="s">
        <v>5290</v>
      </c>
      <c r="D2660" s="87" t="s">
        <v>5289</v>
      </c>
      <c r="E2660" s="86" t="s">
        <v>5288</v>
      </c>
      <c r="F2660" s="85" t="s">
        <v>5287</v>
      </c>
      <c r="G2660" s="84"/>
      <c r="H2660" s="84"/>
      <c r="I2660" s="83"/>
    </row>
    <row r="2661" spans="1:9" s="82" customFormat="1" ht="26.5" customHeight="1">
      <c r="A2661" s="89">
        <v>2654</v>
      </c>
      <c r="B2661" s="87" t="s">
        <v>5285</v>
      </c>
      <c r="C2661" s="88" t="s">
        <v>5286</v>
      </c>
      <c r="D2661" s="87" t="s">
        <v>5285</v>
      </c>
      <c r="E2661" s="86" t="s">
        <v>5284</v>
      </c>
      <c r="F2661" s="85" t="s">
        <v>5283</v>
      </c>
      <c r="G2661" s="84"/>
      <c r="H2661" s="84"/>
      <c r="I2661" s="83"/>
    </row>
    <row r="2662" spans="1:9" s="82" customFormat="1" ht="26.5" customHeight="1">
      <c r="A2662" s="89">
        <v>2655</v>
      </c>
      <c r="B2662" s="87" t="s">
        <v>5281</v>
      </c>
      <c r="C2662" s="88" t="s">
        <v>5282</v>
      </c>
      <c r="D2662" s="87" t="s">
        <v>5281</v>
      </c>
      <c r="E2662" s="86" t="s">
        <v>5280</v>
      </c>
      <c r="F2662" s="85" t="s">
        <v>5279</v>
      </c>
      <c r="G2662" s="84"/>
      <c r="H2662" s="84"/>
      <c r="I2662" s="83"/>
    </row>
    <row r="2663" spans="1:9" s="82" customFormat="1" ht="26.5" customHeight="1">
      <c r="A2663" s="89">
        <v>2656</v>
      </c>
      <c r="B2663" s="87" t="s">
        <v>5277</v>
      </c>
      <c r="C2663" s="88" t="s">
        <v>5278</v>
      </c>
      <c r="D2663" s="87" t="s">
        <v>5277</v>
      </c>
      <c r="E2663" s="86" t="s">
        <v>5276</v>
      </c>
      <c r="F2663" s="85" t="s">
        <v>5275</v>
      </c>
      <c r="G2663" s="84"/>
      <c r="H2663" s="84"/>
      <c r="I2663" s="83"/>
    </row>
    <row r="2664" spans="1:9" s="82" customFormat="1" ht="26.5" customHeight="1">
      <c r="A2664" s="89">
        <v>2657</v>
      </c>
      <c r="B2664" s="87" t="s">
        <v>5273</v>
      </c>
      <c r="C2664" s="88" t="s">
        <v>5274</v>
      </c>
      <c r="D2664" s="87" t="s">
        <v>5273</v>
      </c>
      <c r="E2664" s="86" t="s">
        <v>5272</v>
      </c>
      <c r="F2664" s="85" t="s">
        <v>5271</v>
      </c>
      <c r="G2664" s="84"/>
      <c r="H2664" s="84"/>
      <c r="I2664" s="83"/>
    </row>
    <row r="2665" spans="1:9" s="82" customFormat="1" ht="26.5" customHeight="1">
      <c r="A2665" s="89">
        <v>2658</v>
      </c>
      <c r="B2665" s="87" t="s">
        <v>5269</v>
      </c>
      <c r="C2665" s="88" t="s">
        <v>5270</v>
      </c>
      <c r="D2665" s="87" t="s">
        <v>5269</v>
      </c>
      <c r="E2665" s="86" t="s">
        <v>5268</v>
      </c>
      <c r="F2665" s="85" t="s">
        <v>5267</v>
      </c>
      <c r="G2665" s="84"/>
      <c r="H2665" s="84"/>
      <c r="I2665" s="83"/>
    </row>
    <row r="2666" spans="1:9" s="82" customFormat="1" ht="26.5" customHeight="1">
      <c r="A2666" s="89">
        <v>2659</v>
      </c>
      <c r="B2666" s="87" t="s">
        <v>5265</v>
      </c>
      <c r="C2666" s="88" t="s">
        <v>5266</v>
      </c>
      <c r="D2666" s="87" t="s">
        <v>5265</v>
      </c>
      <c r="E2666" s="86" t="s">
        <v>5264</v>
      </c>
      <c r="F2666" s="85" t="s">
        <v>5263</v>
      </c>
      <c r="G2666" s="84"/>
      <c r="H2666" s="84"/>
      <c r="I2666" s="83"/>
    </row>
    <row r="2667" spans="1:9" s="82" customFormat="1" ht="26.5" customHeight="1">
      <c r="A2667" s="89">
        <v>2660</v>
      </c>
      <c r="B2667" s="87" t="s">
        <v>5261</v>
      </c>
      <c r="C2667" s="88" t="s">
        <v>5262</v>
      </c>
      <c r="D2667" s="87" t="s">
        <v>5261</v>
      </c>
      <c r="E2667" s="86" t="s">
        <v>5260</v>
      </c>
      <c r="F2667" s="85" t="s">
        <v>5259</v>
      </c>
      <c r="G2667" s="84"/>
      <c r="H2667" s="84"/>
      <c r="I2667" s="83"/>
    </row>
    <row r="2668" spans="1:9" s="82" customFormat="1" ht="26.5" customHeight="1">
      <c r="A2668" s="89">
        <v>2661</v>
      </c>
      <c r="B2668" s="87" t="s">
        <v>5257</v>
      </c>
      <c r="C2668" s="88" t="s">
        <v>5258</v>
      </c>
      <c r="D2668" s="87" t="s">
        <v>5257</v>
      </c>
      <c r="E2668" s="86" t="s">
        <v>5256</v>
      </c>
      <c r="F2668" s="85" t="s">
        <v>5255</v>
      </c>
      <c r="G2668" s="84"/>
      <c r="H2668" s="84"/>
      <c r="I2668" s="83"/>
    </row>
    <row r="2669" spans="1:9" s="82" customFormat="1" ht="26.5" customHeight="1">
      <c r="A2669" s="89">
        <v>2662</v>
      </c>
      <c r="B2669" s="87" t="s">
        <v>5253</v>
      </c>
      <c r="C2669" s="88" t="s">
        <v>5254</v>
      </c>
      <c r="D2669" s="87" t="s">
        <v>5253</v>
      </c>
      <c r="E2669" s="86" t="s">
        <v>5252</v>
      </c>
      <c r="F2669" s="85" t="s">
        <v>5251</v>
      </c>
      <c r="G2669" s="84"/>
      <c r="H2669" s="84"/>
      <c r="I2669" s="83"/>
    </row>
    <row r="2670" spans="1:9" s="82" customFormat="1" ht="26.5" customHeight="1">
      <c r="A2670" s="89">
        <v>2663</v>
      </c>
      <c r="B2670" s="87" t="s">
        <v>5249</v>
      </c>
      <c r="C2670" s="88" t="s">
        <v>5250</v>
      </c>
      <c r="D2670" s="87" t="s">
        <v>5249</v>
      </c>
      <c r="E2670" s="86" t="s">
        <v>5248</v>
      </c>
      <c r="F2670" s="85" t="s">
        <v>5247</v>
      </c>
      <c r="G2670" s="84"/>
      <c r="H2670" s="84"/>
      <c r="I2670" s="83"/>
    </row>
    <row r="2671" spans="1:9" s="82" customFormat="1" ht="26.5" customHeight="1">
      <c r="A2671" s="89">
        <v>2664</v>
      </c>
      <c r="B2671" s="87" t="s">
        <v>5245</v>
      </c>
      <c r="C2671" s="88" t="s">
        <v>5246</v>
      </c>
      <c r="D2671" s="87" t="s">
        <v>5245</v>
      </c>
      <c r="E2671" s="86" t="s">
        <v>5244</v>
      </c>
      <c r="F2671" s="85" t="s">
        <v>5243</v>
      </c>
      <c r="G2671" s="84"/>
      <c r="H2671" s="84"/>
      <c r="I2671" s="83"/>
    </row>
    <row r="2672" spans="1:9" s="82" customFormat="1" ht="26.5" customHeight="1">
      <c r="A2672" s="89">
        <v>2665</v>
      </c>
      <c r="B2672" s="87" t="s">
        <v>5241</v>
      </c>
      <c r="C2672" s="88" t="s">
        <v>5242</v>
      </c>
      <c r="D2672" s="87" t="s">
        <v>5241</v>
      </c>
      <c r="E2672" s="86" t="s">
        <v>5240</v>
      </c>
      <c r="F2672" s="85" t="s">
        <v>5239</v>
      </c>
      <c r="G2672" s="84"/>
      <c r="H2672" s="84"/>
      <c r="I2672" s="83"/>
    </row>
    <row r="2673" spans="1:9" s="82" customFormat="1" ht="26.5" customHeight="1">
      <c r="A2673" s="89">
        <v>2666</v>
      </c>
      <c r="B2673" s="87" t="s">
        <v>5237</v>
      </c>
      <c r="C2673" s="88" t="s">
        <v>5238</v>
      </c>
      <c r="D2673" s="87" t="s">
        <v>5237</v>
      </c>
      <c r="E2673" s="86" t="s">
        <v>5236</v>
      </c>
      <c r="F2673" s="85" t="s">
        <v>5235</v>
      </c>
      <c r="G2673" s="84"/>
      <c r="H2673" s="84"/>
      <c r="I2673" s="83"/>
    </row>
    <row r="2674" spans="1:9" s="82" customFormat="1" ht="26.5" customHeight="1">
      <c r="A2674" s="89">
        <v>2667</v>
      </c>
      <c r="B2674" s="87" t="s">
        <v>5233</v>
      </c>
      <c r="C2674" s="88" t="s">
        <v>5234</v>
      </c>
      <c r="D2674" s="87" t="s">
        <v>5233</v>
      </c>
      <c r="E2674" s="86" t="s">
        <v>5232</v>
      </c>
      <c r="F2674" s="85" t="s">
        <v>5231</v>
      </c>
      <c r="G2674" s="84"/>
      <c r="H2674" s="84"/>
      <c r="I2674" s="83"/>
    </row>
    <row r="2675" spans="1:9" s="82" customFormat="1" ht="26.5" customHeight="1">
      <c r="A2675" s="89">
        <v>2668</v>
      </c>
      <c r="B2675" s="87" t="s">
        <v>5229</v>
      </c>
      <c r="C2675" s="88" t="s">
        <v>5230</v>
      </c>
      <c r="D2675" s="87" t="s">
        <v>5229</v>
      </c>
      <c r="E2675" s="86" t="s">
        <v>5228</v>
      </c>
      <c r="F2675" s="85" t="s">
        <v>5227</v>
      </c>
      <c r="G2675" s="84"/>
      <c r="H2675" s="84"/>
      <c r="I2675" s="83"/>
    </row>
    <row r="2676" spans="1:9" s="82" customFormat="1" ht="26.5" customHeight="1">
      <c r="A2676" s="89">
        <v>2669</v>
      </c>
      <c r="B2676" s="87" t="s">
        <v>5226</v>
      </c>
      <c r="C2676" s="88">
        <v>1742000351</v>
      </c>
      <c r="D2676" s="87" t="s">
        <v>5226</v>
      </c>
      <c r="E2676" s="86" t="s">
        <v>5225</v>
      </c>
      <c r="F2676" s="85" t="s">
        <v>5224</v>
      </c>
      <c r="G2676" s="84"/>
      <c r="H2676" s="84"/>
      <c r="I2676" s="83"/>
    </row>
    <row r="2677" spans="1:9" s="82" customFormat="1" ht="26.5" customHeight="1">
      <c r="A2677" s="89">
        <v>2670</v>
      </c>
      <c r="B2677" s="87" t="s">
        <v>5222</v>
      </c>
      <c r="C2677" s="88" t="s">
        <v>5223</v>
      </c>
      <c r="D2677" s="87" t="s">
        <v>5222</v>
      </c>
      <c r="E2677" s="86" t="s">
        <v>5221</v>
      </c>
      <c r="F2677" s="85" t="s">
        <v>5220</v>
      </c>
      <c r="G2677" s="84"/>
      <c r="H2677" s="84"/>
      <c r="I2677" s="83"/>
    </row>
    <row r="2678" spans="1:9" s="82" customFormat="1" ht="26.5" customHeight="1">
      <c r="A2678" s="89">
        <v>2671</v>
      </c>
      <c r="B2678" s="87" t="s">
        <v>5218</v>
      </c>
      <c r="C2678" s="88" t="s">
        <v>5219</v>
      </c>
      <c r="D2678" s="87" t="s">
        <v>5218</v>
      </c>
      <c r="E2678" s="86" t="s">
        <v>5217</v>
      </c>
      <c r="F2678" s="85" t="s">
        <v>5216</v>
      </c>
      <c r="G2678" s="84"/>
      <c r="H2678" s="84"/>
      <c r="I2678" s="83"/>
    </row>
    <row r="2679" spans="1:9" s="82" customFormat="1" ht="26.5" customHeight="1">
      <c r="A2679" s="89">
        <v>2672</v>
      </c>
      <c r="B2679" s="87" t="s">
        <v>5215</v>
      </c>
      <c r="C2679" s="88">
        <v>2850300240</v>
      </c>
      <c r="D2679" s="87" t="s">
        <v>5215</v>
      </c>
      <c r="E2679" s="86" t="s">
        <v>5214</v>
      </c>
      <c r="F2679" s="85" t="s">
        <v>5213</v>
      </c>
      <c r="G2679" s="84"/>
      <c r="H2679" s="84"/>
      <c r="I2679" s="83"/>
    </row>
    <row r="2680" spans="1:9" s="82" customFormat="1" ht="26.5" customHeight="1">
      <c r="A2680" s="89">
        <v>2673</v>
      </c>
      <c r="B2680" s="87" t="s">
        <v>5211</v>
      </c>
      <c r="C2680" s="88" t="s">
        <v>5212</v>
      </c>
      <c r="D2680" s="87" t="s">
        <v>5211</v>
      </c>
      <c r="E2680" s="86" t="s">
        <v>5210</v>
      </c>
      <c r="F2680" s="85" t="s">
        <v>5209</v>
      </c>
      <c r="G2680" s="84"/>
      <c r="H2680" s="84"/>
      <c r="I2680" s="83"/>
    </row>
    <row r="2681" spans="1:9" s="82" customFormat="1" ht="26.5" customHeight="1">
      <c r="A2681" s="89">
        <v>2674</v>
      </c>
      <c r="B2681" s="87" t="s">
        <v>5207</v>
      </c>
      <c r="C2681" s="88" t="s">
        <v>5208</v>
      </c>
      <c r="D2681" s="87" t="s">
        <v>5207</v>
      </c>
      <c r="E2681" s="86" t="s">
        <v>5206</v>
      </c>
      <c r="F2681" s="85" t="s">
        <v>5205</v>
      </c>
      <c r="G2681" s="84"/>
      <c r="H2681" s="84"/>
      <c r="I2681" s="83"/>
    </row>
    <row r="2682" spans="1:9" s="82" customFormat="1" ht="26.5" customHeight="1">
      <c r="A2682" s="89">
        <v>2675</v>
      </c>
      <c r="B2682" s="87" t="s">
        <v>5203</v>
      </c>
      <c r="C2682" s="88" t="s">
        <v>5204</v>
      </c>
      <c r="D2682" s="87" t="s">
        <v>5203</v>
      </c>
      <c r="E2682" s="86" t="s">
        <v>5202</v>
      </c>
      <c r="F2682" s="85" t="s">
        <v>5201</v>
      </c>
      <c r="G2682" s="84"/>
      <c r="H2682" s="84"/>
      <c r="I2682" s="83"/>
    </row>
    <row r="2683" spans="1:9" s="82" customFormat="1" ht="26.5" customHeight="1">
      <c r="A2683" s="89">
        <v>2676</v>
      </c>
      <c r="B2683" s="87" t="s">
        <v>5199</v>
      </c>
      <c r="C2683" s="88" t="s">
        <v>5200</v>
      </c>
      <c r="D2683" s="87" t="s">
        <v>5199</v>
      </c>
      <c r="E2683" s="86" t="s">
        <v>5198</v>
      </c>
      <c r="F2683" s="85" t="s">
        <v>5197</v>
      </c>
      <c r="G2683" s="84"/>
      <c r="H2683" s="84"/>
      <c r="I2683" s="83"/>
    </row>
    <row r="2684" spans="1:9" s="82" customFormat="1" ht="26.5" customHeight="1">
      <c r="A2684" s="89">
        <v>2677</v>
      </c>
      <c r="B2684" s="87" t="s">
        <v>5196</v>
      </c>
      <c r="C2684" s="88">
        <v>1920800278</v>
      </c>
      <c r="D2684" s="87" t="s">
        <v>5196</v>
      </c>
      <c r="E2684" s="86" t="s">
        <v>5195</v>
      </c>
      <c r="F2684" s="85" t="s">
        <v>5194</v>
      </c>
      <c r="G2684" s="84"/>
      <c r="H2684" s="84"/>
      <c r="I2684" s="83"/>
    </row>
    <row r="2685" spans="1:9" s="82" customFormat="1" ht="26.5" customHeight="1">
      <c r="A2685" s="89">
        <v>2678</v>
      </c>
      <c r="B2685" s="87" t="s">
        <v>5193</v>
      </c>
      <c r="C2685" s="88">
        <v>1882100721</v>
      </c>
      <c r="D2685" s="87" t="s">
        <v>5193</v>
      </c>
      <c r="E2685" s="86" t="s">
        <v>5192</v>
      </c>
      <c r="F2685" s="85" t="s">
        <v>5191</v>
      </c>
      <c r="G2685" s="84"/>
      <c r="H2685" s="84"/>
      <c r="I2685" s="83"/>
    </row>
    <row r="2686" spans="1:9" s="82" customFormat="1" ht="26.5" customHeight="1">
      <c r="A2686" s="89">
        <v>2679</v>
      </c>
      <c r="B2686" s="87" t="s">
        <v>5190</v>
      </c>
      <c r="C2686" s="88">
        <v>1841200578</v>
      </c>
      <c r="D2686" s="87" t="s">
        <v>5190</v>
      </c>
      <c r="E2686" s="86" t="s">
        <v>5189</v>
      </c>
      <c r="F2686" s="85" t="s">
        <v>5188</v>
      </c>
      <c r="G2686" s="84"/>
      <c r="H2686" s="84"/>
      <c r="I2686" s="83"/>
    </row>
    <row r="2687" spans="1:9" s="82" customFormat="1" ht="26.5" customHeight="1">
      <c r="A2687" s="89">
        <v>2680</v>
      </c>
      <c r="B2687" s="87" t="s">
        <v>5187</v>
      </c>
      <c r="C2687" s="88">
        <v>1840700396</v>
      </c>
      <c r="D2687" s="87" t="s">
        <v>5187</v>
      </c>
      <c r="E2687" s="86" t="s">
        <v>5186</v>
      </c>
      <c r="F2687" s="85" t="s">
        <v>5185</v>
      </c>
      <c r="G2687" s="84"/>
      <c r="H2687" s="84"/>
      <c r="I2687" s="83"/>
    </row>
    <row r="2688" spans="1:9" s="82" customFormat="1" ht="26.5" customHeight="1">
      <c r="A2688" s="89">
        <v>2681</v>
      </c>
      <c r="B2688" s="87" t="s">
        <v>5184</v>
      </c>
      <c r="C2688" s="88">
        <v>2940800252</v>
      </c>
      <c r="D2688" s="87" t="s">
        <v>5184</v>
      </c>
      <c r="E2688" s="86" t="s">
        <v>5183</v>
      </c>
      <c r="F2688" s="85" t="s">
        <v>5182</v>
      </c>
      <c r="G2688" s="84"/>
      <c r="H2688" s="84"/>
      <c r="I2688" s="83"/>
    </row>
    <row r="2689" spans="1:9" s="82" customFormat="1" ht="26.5" customHeight="1">
      <c r="A2689" s="89">
        <v>2682</v>
      </c>
      <c r="B2689" s="87" t="s">
        <v>5181</v>
      </c>
      <c r="C2689" s="88">
        <v>1931200271</v>
      </c>
      <c r="D2689" s="87" t="s">
        <v>5181</v>
      </c>
      <c r="E2689" s="86" t="s">
        <v>5180</v>
      </c>
      <c r="F2689" s="85" t="s">
        <v>5179</v>
      </c>
      <c r="G2689" s="84"/>
      <c r="H2689" s="84"/>
      <c r="I2689" s="83"/>
    </row>
    <row r="2690" spans="1:9" s="82" customFormat="1" ht="26.5" customHeight="1">
      <c r="A2690" s="89">
        <v>2683</v>
      </c>
      <c r="B2690" s="87" t="s">
        <v>5178</v>
      </c>
      <c r="C2690" s="88">
        <v>1850200342</v>
      </c>
      <c r="D2690" s="87" t="s">
        <v>5178</v>
      </c>
      <c r="E2690" s="86" t="s">
        <v>5177</v>
      </c>
      <c r="F2690" s="85" t="s">
        <v>5176</v>
      </c>
      <c r="G2690" s="84"/>
      <c r="H2690" s="84"/>
      <c r="I2690" s="83"/>
    </row>
    <row r="2691" spans="1:9" s="82" customFormat="1" ht="26.5" customHeight="1">
      <c r="A2691" s="89">
        <v>2684</v>
      </c>
      <c r="B2691" s="87" t="s">
        <v>5175</v>
      </c>
      <c r="C2691" s="88">
        <v>1902100352</v>
      </c>
      <c r="D2691" s="87" t="s">
        <v>5175</v>
      </c>
      <c r="E2691" s="86" t="s">
        <v>5174</v>
      </c>
      <c r="F2691" s="85" t="s">
        <v>5173</v>
      </c>
      <c r="G2691" s="84"/>
      <c r="H2691" s="84"/>
      <c r="I2691" s="83"/>
    </row>
    <row r="2692" spans="1:9" s="82" customFormat="1" ht="26.5" customHeight="1">
      <c r="A2692" s="89">
        <v>2685</v>
      </c>
      <c r="B2692" s="87" t="s">
        <v>5172</v>
      </c>
      <c r="C2692" s="88">
        <v>1922100341</v>
      </c>
      <c r="D2692" s="87" t="s">
        <v>5172</v>
      </c>
      <c r="E2692" s="86" t="s">
        <v>5171</v>
      </c>
      <c r="F2692" s="85" t="s">
        <v>5170</v>
      </c>
      <c r="G2692" s="84"/>
      <c r="H2692" s="84"/>
      <c r="I2692" s="83"/>
    </row>
    <row r="2693" spans="1:9" s="82" customFormat="1" ht="26.5" customHeight="1">
      <c r="A2693" s="89">
        <v>2686</v>
      </c>
      <c r="B2693" s="87" t="s">
        <v>5169</v>
      </c>
      <c r="C2693" s="88">
        <v>1900300436</v>
      </c>
      <c r="D2693" s="87" t="s">
        <v>5169</v>
      </c>
      <c r="E2693" s="86" t="s">
        <v>5168</v>
      </c>
      <c r="F2693" s="85" t="s">
        <v>5167</v>
      </c>
      <c r="G2693" s="84"/>
      <c r="H2693" s="84"/>
      <c r="I2693" s="83"/>
    </row>
    <row r="2694" spans="1:9" s="82" customFormat="1" ht="26.5" customHeight="1">
      <c r="A2694" s="89">
        <v>2687</v>
      </c>
      <c r="B2694" s="87" t="s">
        <v>5166</v>
      </c>
      <c r="C2694" s="88">
        <v>1930700229</v>
      </c>
      <c r="D2694" s="87" t="s">
        <v>5166</v>
      </c>
      <c r="E2694" s="86" t="s">
        <v>5165</v>
      </c>
      <c r="F2694" s="85" t="s">
        <v>5164</v>
      </c>
      <c r="G2694" s="84"/>
      <c r="H2694" s="84"/>
      <c r="I2694" s="83"/>
    </row>
    <row r="2695" spans="1:9" s="82" customFormat="1" ht="26.5" customHeight="1">
      <c r="A2695" s="89">
        <v>2688</v>
      </c>
      <c r="B2695" s="87" t="s">
        <v>5162</v>
      </c>
      <c r="C2695" s="88" t="s">
        <v>5163</v>
      </c>
      <c r="D2695" s="87" t="s">
        <v>5162</v>
      </c>
      <c r="E2695" s="86" t="s">
        <v>5161</v>
      </c>
      <c r="F2695" s="85" t="s">
        <v>5160</v>
      </c>
      <c r="G2695" s="84"/>
      <c r="H2695" s="84"/>
      <c r="I2695" s="83"/>
    </row>
    <row r="2696" spans="1:9" s="82" customFormat="1" ht="26.5" customHeight="1">
      <c r="A2696" s="89">
        <v>2689</v>
      </c>
      <c r="B2696" s="87" t="s">
        <v>5158</v>
      </c>
      <c r="C2696" s="88" t="s">
        <v>5159</v>
      </c>
      <c r="D2696" s="87" t="s">
        <v>5158</v>
      </c>
      <c r="E2696" s="86" t="s">
        <v>5157</v>
      </c>
      <c r="F2696" s="85" t="s">
        <v>5156</v>
      </c>
      <c r="G2696" s="84"/>
      <c r="H2696" s="84"/>
      <c r="I2696" s="83"/>
    </row>
    <row r="2697" spans="1:9" s="82" customFormat="1" ht="26.5" customHeight="1">
      <c r="A2697" s="89">
        <v>2690</v>
      </c>
      <c r="B2697" s="87" t="s">
        <v>5154</v>
      </c>
      <c r="C2697" s="88" t="s">
        <v>5155</v>
      </c>
      <c r="D2697" s="87" t="s">
        <v>5154</v>
      </c>
      <c r="E2697" s="86" t="s">
        <v>5153</v>
      </c>
      <c r="F2697" s="85" t="s">
        <v>5152</v>
      </c>
      <c r="G2697" s="84"/>
      <c r="H2697" s="84"/>
      <c r="I2697" s="83"/>
    </row>
    <row r="2698" spans="1:9" s="82" customFormat="1" ht="26.5" customHeight="1">
      <c r="A2698" s="89">
        <v>2691</v>
      </c>
      <c r="B2698" s="87" t="s">
        <v>5150</v>
      </c>
      <c r="C2698" s="88" t="s">
        <v>5151</v>
      </c>
      <c r="D2698" s="87" t="s">
        <v>5150</v>
      </c>
      <c r="E2698" s="86" t="s">
        <v>5149</v>
      </c>
      <c r="F2698" s="85" t="s">
        <v>5148</v>
      </c>
      <c r="G2698" s="84"/>
      <c r="H2698" s="84"/>
      <c r="I2698" s="83"/>
    </row>
    <row r="2699" spans="1:9" s="82" customFormat="1" ht="26.5" customHeight="1">
      <c r="A2699" s="89">
        <v>2692</v>
      </c>
      <c r="B2699" s="87" t="s">
        <v>5146</v>
      </c>
      <c r="C2699" s="88" t="s">
        <v>5147</v>
      </c>
      <c r="D2699" s="87" t="s">
        <v>5146</v>
      </c>
      <c r="E2699" s="86" t="s">
        <v>5145</v>
      </c>
      <c r="F2699" s="85" t="s">
        <v>5144</v>
      </c>
      <c r="G2699" s="84"/>
      <c r="H2699" s="84"/>
      <c r="I2699" s="83"/>
    </row>
    <row r="2700" spans="1:9" s="82" customFormat="1" ht="26.5" customHeight="1">
      <c r="A2700" s="89">
        <v>2693</v>
      </c>
      <c r="B2700" s="87" t="s">
        <v>5143</v>
      </c>
      <c r="C2700" s="88">
        <v>1902100380</v>
      </c>
      <c r="D2700" s="87" t="s">
        <v>5143</v>
      </c>
      <c r="E2700" s="86" t="s">
        <v>5142</v>
      </c>
      <c r="F2700" s="85" t="s">
        <v>5141</v>
      </c>
      <c r="G2700" s="84"/>
      <c r="H2700" s="84"/>
      <c r="I2700" s="83"/>
    </row>
    <row r="2701" spans="1:9" s="82" customFormat="1" ht="26.5" customHeight="1">
      <c r="A2701" s="89">
        <v>2694</v>
      </c>
      <c r="B2701" s="87" t="s">
        <v>5139</v>
      </c>
      <c r="C2701" s="88" t="s">
        <v>5140</v>
      </c>
      <c r="D2701" s="87" t="s">
        <v>5139</v>
      </c>
      <c r="E2701" s="86" t="s">
        <v>5138</v>
      </c>
      <c r="F2701" s="85" t="s">
        <v>5137</v>
      </c>
      <c r="G2701" s="84"/>
      <c r="H2701" s="84"/>
      <c r="I2701" s="83"/>
    </row>
    <row r="2702" spans="1:9" s="82" customFormat="1" ht="26.5" customHeight="1">
      <c r="A2702" s="89">
        <v>2695</v>
      </c>
      <c r="B2702" s="87" t="s">
        <v>5135</v>
      </c>
      <c r="C2702" s="88" t="s">
        <v>5136</v>
      </c>
      <c r="D2702" s="87" t="s">
        <v>5135</v>
      </c>
      <c r="E2702" s="86" t="s">
        <v>5134</v>
      </c>
      <c r="F2702" s="85" t="s">
        <v>5133</v>
      </c>
      <c r="G2702" s="84"/>
      <c r="H2702" s="84"/>
      <c r="I2702" s="83"/>
    </row>
    <row r="2703" spans="1:9" s="82" customFormat="1" ht="26.5" customHeight="1">
      <c r="A2703" s="89">
        <v>2696</v>
      </c>
      <c r="B2703" s="87" t="s">
        <v>5131</v>
      </c>
      <c r="C2703" s="88" t="s">
        <v>5132</v>
      </c>
      <c r="D2703" s="87" t="s">
        <v>5131</v>
      </c>
      <c r="E2703" s="86" t="s">
        <v>5130</v>
      </c>
      <c r="F2703" s="85" t="s">
        <v>5129</v>
      </c>
      <c r="G2703" s="84"/>
      <c r="H2703" s="84"/>
      <c r="I2703" s="83"/>
    </row>
    <row r="2704" spans="1:9" s="82" customFormat="1" ht="26.5" customHeight="1">
      <c r="A2704" s="89">
        <v>2697</v>
      </c>
      <c r="B2704" s="87" t="s">
        <v>5127</v>
      </c>
      <c r="C2704" s="88" t="s">
        <v>5128</v>
      </c>
      <c r="D2704" s="87" t="s">
        <v>5127</v>
      </c>
      <c r="E2704" s="86" t="s">
        <v>5126</v>
      </c>
      <c r="F2704" s="85" t="s">
        <v>5125</v>
      </c>
      <c r="G2704" s="84"/>
      <c r="H2704" s="84"/>
      <c r="I2704" s="83"/>
    </row>
    <row r="2705" spans="1:9" s="82" customFormat="1" ht="26.5" customHeight="1">
      <c r="A2705" s="89">
        <v>2698</v>
      </c>
      <c r="B2705" s="87" t="s">
        <v>5124</v>
      </c>
      <c r="C2705" s="88">
        <v>1851400220</v>
      </c>
      <c r="D2705" s="87" t="s">
        <v>5124</v>
      </c>
      <c r="E2705" s="86" t="s">
        <v>5123</v>
      </c>
      <c r="F2705" s="85" t="s">
        <v>5122</v>
      </c>
      <c r="G2705" s="84"/>
      <c r="H2705" s="84"/>
      <c r="I2705" s="83"/>
    </row>
    <row r="2706" spans="1:9" s="82" customFormat="1" ht="26.5" customHeight="1">
      <c r="A2706" s="89">
        <v>2699</v>
      </c>
      <c r="B2706" s="87" t="s">
        <v>5120</v>
      </c>
      <c r="C2706" s="88" t="s">
        <v>5121</v>
      </c>
      <c r="D2706" s="87" t="s">
        <v>5120</v>
      </c>
      <c r="E2706" s="86" t="s">
        <v>5119</v>
      </c>
      <c r="F2706" s="85" t="s">
        <v>5118</v>
      </c>
      <c r="G2706" s="84"/>
      <c r="H2706" s="84"/>
      <c r="I2706" s="83"/>
    </row>
    <row r="2707" spans="1:9" s="82" customFormat="1" ht="26.5" customHeight="1">
      <c r="A2707" s="89">
        <v>2700</v>
      </c>
      <c r="B2707" s="87" t="s">
        <v>5116</v>
      </c>
      <c r="C2707" s="88" t="s">
        <v>5117</v>
      </c>
      <c r="D2707" s="87" t="s">
        <v>5116</v>
      </c>
      <c r="E2707" s="86" t="s">
        <v>5115</v>
      </c>
      <c r="F2707" s="85" t="s">
        <v>5114</v>
      </c>
      <c r="G2707" s="84"/>
      <c r="H2707" s="84"/>
      <c r="I2707" s="83"/>
    </row>
    <row r="2708" spans="1:9" s="82" customFormat="1" ht="26.5" customHeight="1">
      <c r="A2708" s="89">
        <v>2701</v>
      </c>
      <c r="B2708" s="87" t="s">
        <v>5112</v>
      </c>
      <c r="C2708" s="88" t="s">
        <v>5113</v>
      </c>
      <c r="D2708" s="87" t="s">
        <v>5112</v>
      </c>
      <c r="E2708" s="86" t="s">
        <v>5111</v>
      </c>
      <c r="F2708" s="85" t="s">
        <v>5110</v>
      </c>
      <c r="G2708" s="84"/>
      <c r="H2708" s="84"/>
      <c r="I2708" s="83"/>
    </row>
    <row r="2709" spans="1:9" s="82" customFormat="1" ht="26.5" customHeight="1">
      <c r="A2709" s="89">
        <v>2702</v>
      </c>
      <c r="B2709" s="87" t="s">
        <v>5108</v>
      </c>
      <c r="C2709" s="88" t="s">
        <v>5109</v>
      </c>
      <c r="D2709" s="87" t="s">
        <v>5108</v>
      </c>
      <c r="E2709" s="86" t="s">
        <v>5107</v>
      </c>
      <c r="F2709" s="85" t="s">
        <v>5106</v>
      </c>
      <c r="G2709" s="84"/>
      <c r="H2709" s="84"/>
      <c r="I2709" s="83"/>
    </row>
    <row r="2710" spans="1:9" s="82" customFormat="1" ht="26.5" customHeight="1">
      <c r="A2710" s="89">
        <v>2703</v>
      </c>
      <c r="B2710" s="87" t="s">
        <v>5104</v>
      </c>
      <c r="C2710" s="88" t="s">
        <v>5105</v>
      </c>
      <c r="D2710" s="87" t="s">
        <v>5104</v>
      </c>
      <c r="E2710" s="86" t="s">
        <v>5103</v>
      </c>
      <c r="F2710" s="85" t="s">
        <v>5102</v>
      </c>
      <c r="G2710" s="84"/>
      <c r="H2710" s="84"/>
      <c r="I2710" s="83"/>
    </row>
    <row r="2711" spans="1:9" s="82" customFormat="1" ht="26.5" customHeight="1">
      <c r="A2711" s="89">
        <v>2704</v>
      </c>
      <c r="B2711" s="87" t="s">
        <v>5100</v>
      </c>
      <c r="C2711" s="88" t="s">
        <v>5101</v>
      </c>
      <c r="D2711" s="87" t="s">
        <v>5100</v>
      </c>
      <c r="E2711" s="86" t="s">
        <v>5099</v>
      </c>
      <c r="F2711" s="85" t="s">
        <v>5098</v>
      </c>
      <c r="G2711" s="84"/>
      <c r="H2711" s="84"/>
      <c r="I2711" s="83"/>
    </row>
    <row r="2712" spans="1:9" s="82" customFormat="1" ht="26.5" customHeight="1">
      <c r="A2712" s="89">
        <v>2705</v>
      </c>
      <c r="B2712" s="87" t="s">
        <v>5097</v>
      </c>
      <c r="C2712" s="88">
        <v>1862100506</v>
      </c>
      <c r="D2712" s="87" t="s">
        <v>5097</v>
      </c>
      <c r="E2712" s="86" t="s">
        <v>5096</v>
      </c>
      <c r="F2712" s="85" t="s">
        <v>5095</v>
      </c>
      <c r="G2712" s="84"/>
      <c r="H2712" s="84"/>
      <c r="I2712" s="83"/>
    </row>
    <row r="2713" spans="1:9" s="82" customFormat="1" ht="26.5" customHeight="1">
      <c r="A2713" s="89">
        <v>2706</v>
      </c>
      <c r="B2713" s="87" t="s">
        <v>5093</v>
      </c>
      <c r="C2713" s="88" t="s">
        <v>5094</v>
      </c>
      <c r="D2713" s="87" t="s">
        <v>5093</v>
      </c>
      <c r="E2713" s="86" t="s">
        <v>5092</v>
      </c>
      <c r="F2713" s="85" t="s">
        <v>5091</v>
      </c>
      <c r="G2713" s="84"/>
      <c r="H2713" s="84"/>
      <c r="I2713" s="83"/>
    </row>
    <row r="2714" spans="1:9" s="82" customFormat="1" ht="26.5" customHeight="1">
      <c r="A2714" s="89">
        <v>2707</v>
      </c>
      <c r="B2714" s="87" t="s">
        <v>5089</v>
      </c>
      <c r="C2714" s="88" t="s">
        <v>5090</v>
      </c>
      <c r="D2714" s="87" t="s">
        <v>5089</v>
      </c>
      <c r="E2714" s="86" t="s">
        <v>5088</v>
      </c>
      <c r="F2714" s="85" t="s">
        <v>5087</v>
      </c>
      <c r="G2714" s="84"/>
      <c r="H2714" s="84"/>
      <c r="I2714" s="83"/>
    </row>
    <row r="2715" spans="1:9" s="82" customFormat="1" ht="26.5" customHeight="1">
      <c r="A2715" s="89">
        <v>2708</v>
      </c>
      <c r="B2715" s="87" t="s">
        <v>5085</v>
      </c>
      <c r="C2715" s="88" t="s">
        <v>5086</v>
      </c>
      <c r="D2715" s="87" t="s">
        <v>5085</v>
      </c>
      <c r="E2715" s="86" t="s">
        <v>5084</v>
      </c>
      <c r="F2715" s="85" t="s">
        <v>5083</v>
      </c>
      <c r="G2715" s="84"/>
      <c r="H2715" s="84"/>
      <c r="I2715" s="83"/>
    </row>
    <row r="2716" spans="1:9" s="82" customFormat="1" ht="26.5" customHeight="1">
      <c r="A2716" s="89">
        <v>2709</v>
      </c>
      <c r="B2716" s="87" t="s">
        <v>5081</v>
      </c>
      <c r="C2716" s="88" t="s">
        <v>5082</v>
      </c>
      <c r="D2716" s="87" t="s">
        <v>5081</v>
      </c>
      <c r="E2716" s="86" t="s">
        <v>5080</v>
      </c>
      <c r="F2716" s="85" t="s">
        <v>5079</v>
      </c>
      <c r="G2716" s="84"/>
      <c r="H2716" s="84"/>
      <c r="I2716" s="83"/>
    </row>
    <row r="2717" spans="1:9" s="82" customFormat="1" ht="26.5" customHeight="1">
      <c r="A2717" s="89">
        <v>2710</v>
      </c>
      <c r="B2717" s="87" t="s">
        <v>5078</v>
      </c>
      <c r="C2717" s="88">
        <v>2892100310</v>
      </c>
      <c r="D2717" s="87" t="s">
        <v>5078</v>
      </c>
      <c r="E2717" s="86" t="s">
        <v>5077</v>
      </c>
      <c r="F2717" s="85" t="s">
        <v>5076</v>
      </c>
      <c r="G2717" s="84"/>
      <c r="H2717" s="84"/>
      <c r="I2717" s="83"/>
    </row>
    <row r="2718" spans="1:9" s="82" customFormat="1" ht="26.5" customHeight="1">
      <c r="A2718" s="89">
        <v>2711</v>
      </c>
      <c r="B2718" s="87" t="s">
        <v>5074</v>
      </c>
      <c r="C2718" s="88" t="s">
        <v>5075</v>
      </c>
      <c r="D2718" s="87" t="s">
        <v>5074</v>
      </c>
      <c r="E2718" s="86" t="s">
        <v>5073</v>
      </c>
      <c r="F2718" s="85" t="s">
        <v>5072</v>
      </c>
      <c r="G2718" s="84"/>
      <c r="H2718" s="84"/>
      <c r="I2718" s="83"/>
    </row>
    <row r="2719" spans="1:9" s="82" customFormat="1" ht="26.5" customHeight="1">
      <c r="A2719" s="89">
        <v>2712</v>
      </c>
      <c r="B2719" s="87" t="s">
        <v>5070</v>
      </c>
      <c r="C2719" s="88" t="s">
        <v>5071</v>
      </c>
      <c r="D2719" s="87" t="s">
        <v>5070</v>
      </c>
      <c r="E2719" s="86" t="s">
        <v>5069</v>
      </c>
      <c r="F2719" s="85" t="s">
        <v>5068</v>
      </c>
      <c r="G2719" s="84"/>
      <c r="H2719" s="84"/>
      <c r="I2719" s="83"/>
    </row>
    <row r="2720" spans="1:9" s="82" customFormat="1" ht="26.5" customHeight="1">
      <c r="A2720" s="89">
        <v>2713</v>
      </c>
      <c r="B2720" s="87" t="s">
        <v>5066</v>
      </c>
      <c r="C2720" s="88" t="s">
        <v>5067</v>
      </c>
      <c r="D2720" s="87" t="s">
        <v>5066</v>
      </c>
      <c r="E2720" s="86" t="s">
        <v>5065</v>
      </c>
      <c r="F2720" s="85" t="s">
        <v>5064</v>
      </c>
      <c r="G2720" s="84"/>
      <c r="H2720" s="84"/>
      <c r="I2720" s="83"/>
    </row>
    <row r="2721" spans="1:9" s="82" customFormat="1" ht="26.5" customHeight="1">
      <c r="A2721" s="89">
        <v>2714</v>
      </c>
      <c r="B2721" s="87" t="s">
        <v>5063</v>
      </c>
      <c r="C2721" s="88">
        <v>1881200334</v>
      </c>
      <c r="D2721" s="87" t="s">
        <v>5063</v>
      </c>
      <c r="E2721" s="86" t="s">
        <v>5062</v>
      </c>
      <c r="F2721" s="85" t="s">
        <v>5061</v>
      </c>
      <c r="G2721" s="84"/>
      <c r="H2721" s="84"/>
      <c r="I2721" s="83"/>
    </row>
    <row r="2722" spans="1:9" s="82" customFormat="1" ht="26.5" customHeight="1">
      <c r="A2722" s="89">
        <v>2715</v>
      </c>
      <c r="B2722" s="87" t="s">
        <v>707</v>
      </c>
      <c r="C2722" s="88" t="s">
        <v>5060</v>
      </c>
      <c r="D2722" s="87" t="s">
        <v>707</v>
      </c>
      <c r="E2722" s="86" t="s">
        <v>706</v>
      </c>
      <c r="F2722" s="85" t="s">
        <v>5059</v>
      </c>
      <c r="G2722" s="84"/>
      <c r="H2722" s="84"/>
      <c r="I2722" s="83"/>
    </row>
    <row r="2723" spans="1:9" s="82" customFormat="1" ht="26.5" customHeight="1">
      <c r="A2723" s="89">
        <v>2716</v>
      </c>
      <c r="B2723" s="87" t="s">
        <v>5057</v>
      </c>
      <c r="C2723" s="88" t="s">
        <v>5058</v>
      </c>
      <c r="D2723" s="87" t="s">
        <v>5057</v>
      </c>
      <c r="E2723" s="86" t="s">
        <v>5056</v>
      </c>
      <c r="F2723" s="85" t="s">
        <v>5055</v>
      </c>
      <c r="G2723" s="84"/>
      <c r="H2723" s="84"/>
      <c r="I2723" s="83"/>
    </row>
    <row r="2724" spans="1:9" s="82" customFormat="1" ht="26.5" customHeight="1">
      <c r="A2724" s="89">
        <v>2717</v>
      </c>
      <c r="B2724" s="87" t="s">
        <v>5053</v>
      </c>
      <c r="C2724" s="88" t="s">
        <v>5054</v>
      </c>
      <c r="D2724" s="87" t="s">
        <v>5053</v>
      </c>
      <c r="E2724" s="86" t="s">
        <v>5052</v>
      </c>
      <c r="F2724" s="85" t="s">
        <v>5051</v>
      </c>
      <c r="G2724" s="84"/>
      <c r="H2724" s="84"/>
      <c r="I2724" s="83"/>
    </row>
    <row r="2725" spans="1:9" s="82" customFormat="1" ht="26.5" customHeight="1">
      <c r="A2725" s="89">
        <v>2718</v>
      </c>
      <c r="B2725" s="87" t="s">
        <v>5049</v>
      </c>
      <c r="C2725" s="88" t="s">
        <v>5050</v>
      </c>
      <c r="D2725" s="87" t="s">
        <v>5049</v>
      </c>
      <c r="E2725" s="86" t="s">
        <v>5048</v>
      </c>
      <c r="F2725" s="85" t="s">
        <v>5047</v>
      </c>
      <c r="G2725" s="84"/>
      <c r="H2725" s="84"/>
      <c r="I2725" s="83"/>
    </row>
    <row r="2726" spans="1:9" s="82" customFormat="1" ht="26.5" customHeight="1">
      <c r="A2726" s="89">
        <v>2719</v>
      </c>
      <c r="B2726" s="87" t="s">
        <v>5045</v>
      </c>
      <c r="C2726" s="88" t="s">
        <v>5046</v>
      </c>
      <c r="D2726" s="87" t="s">
        <v>5045</v>
      </c>
      <c r="E2726" s="86" t="s">
        <v>5044</v>
      </c>
      <c r="F2726" s="85" t="s">
        <v>5043</v>
      </c>
      <c r="G2726" s="84"/>
      <c r="H2726" s="84"/>
      <c r="I2726" s="83"/>
    </row>
    <row r="2727" spans="1:9" s="82" customFormat="1" ht="26.5" customHeight="1">
      <c r="A2727" s="89">
        <v>2720</v>
      </c>
      <c r="B2727" s="87" t="s">
        <v>5042</v>
      </c>
      <c r="C2727" s="88">
        <v>1901200186</v>
      </c>
      <c r="D2727" s="87" t="s">
        <v>5042</v>
      </c>
      <c r="E2727" s="86" t="s">
        <v>5041</v>
      </c>
      <c r="F2727" s="85" t="s">
        <v>5040</v>
      </c>
      <c r="G2727" s="84"/>
      <c r="H2727" s="84"/>
      <c r="I2727" s="83"/>
    </row>
    <row r="2728" spans="1:9" s="82" customFormat="1" ht="26.5" customHeight="1">
      <c r="A2728" s="89">
        <v>2721</v>
      </c>
      <c r="B2728" s="87" t="s">
        <v>5038</v>
      </c>
      <c r="C2728" s="88" t="s">
        <v>5039</v>
      </c>
      <c r="D2728" s="87" t="s">
        <v>5038</v>
      </c>
      <c r="E2728" s="86" t="s">
        <v>5037</v>
      </c>
      <c r="F2728" s="85" t="s">
        <v>5036</v>
      </c>
      <c r="G2728" s="84"/>
      <c r="H2728" s="84"/>
      <c r="I2728" s="83"/>
    </row>
    <row r="2729" spans="1:9" s="82" customFormat="1" ht="26.5" customHeight="1">
      <c r="A2729" s="89">
        <v>2722</v>
      </c>
      <c r="B2729" s="87" t="s">
        <v>5035</v>
      </c>
      <c r="C2729" s="88">
        <v>1880500160</v>
      </c>
      <c r="D2729" s="87" t="s">
        <v>5035</v>
      </c>
      <c r="E2729" s="86" t="s">
        <v>5034</v>
      </c>
      <c r="F2729" s="85" t="s">
        <v>5033</v>
      </c>
      <c r="G2729" s="84"/>
      <c r="H2729" s="84"/>
      <c r="I2729" s="83"/>
    </row>
    <row r="2730" spans="1:9" s="82" customFormat="1" ht="26.5" customHeight="1">
      <c r="A2730" s="89">
        <v>2723</v>
      </c>
      <c r="B2730" s="87" t="s">
        <v>5032</v>
      </c>
      <c r="C2730" s="88">
        <v>2902100396</v>
      </c>
      <c r="D2730" s="87" t="s">
        <v>5032</v>
      </c>
      <c r="E2730" s="86" t="s">
        <v>5031</v>
      </c>
      <c r="F2730" s="85" t="s">
        <v>5030</v>
      </c>
      <c r="G2730" s="84"/>
      <c r="H2730" s="84"/>
      <c r="I2730" s="83"/>
    </row>
    <row r="2731" spans="1:9" s="82" customFormat="1" ht="26.5" customHeight="1">
      <c r="A2731" s="89">
        <v>2724</v>
      </c>
      <c r="B2731" s="87" t="s">
        <v>5029</v>
      </c>
      <c r="C2731" s="88">
        <v>1880800400</v>
      </c>
      <c r="D2731" s="87" t="s">
        <v>5029</v>
      </c>
      <c r="E2731" s="86" t="s">
        <v>5028</v>
      </c>
      <c r="F2731" s="85" t="s">
        <v>5027</v>
      </c>
      <c r="G2731" s="84"/>
      <c r="H2731" s="84"/>
      <c r="I2731" s="83"/>
    </row>
    <row r="2732" spans="1:9" s="82" customFormat="1" ht="26.5" customHeight="1">
      <c r="A2732" s="89">
        <v>2725</v>
      </c>
      <c r="B2732" s="87" t="s">
        <v>5025</v>
      </c>
      <c r="C2732" s="88" t="s">
        <v>5026</v>
      </c>
      <c r="D2732" s="87" t="s">
        <v>5025</v>
      </c>
      <c r="E2732" s="86" t="s">
        <v>5024</v>
      </c>
      <c r="F2732" s="85">
        <v>480000177767</v>
      </c>
      <c r="G2732" s="84"/>
      <c r="H2732" s="84"/>
      <c r="I2732" s="83"/>
    </row>
    <row r="2733" spans="1:9" s="82" customFormat="1" ht="26.5" customHeight="1">
      <c r="A2733" s="89">
        <v>2726</v>
      </c>
      <c r="B2733" s="87" t="s">
        <v>5022</v>
      </c>
      <c r="C2733" s="88" t="s">
        <v>5023</v>
      </c>
      <c r="D2733" s="87" t="s">
        <v>5022</v>
      </c>
      <c r="E2733" s="86" t="s">
        <v>5021</v>
      </c>
      <c r="F2733" s="85" t="s">
        <v>5020</v>
      </c>
      <c r="G2733" s="84"/>
      <c r="H2733" s="84"/>
      <c r="I2733" s="83"/>
    </row>
    <row r="2734" spans="1:9" s="82" customFormat="1" ht="26.5" customHeight="1">
      <c r="A2734" s="89">
        <v>2727</v>
      </c>
      <c r="B2734" s="87" t="s">
        <v>5018</v>
      </c>
      <c r="C2734" s="88" t="s">
        <v>5019</v>
      </c>
      <c r="D2734" s="87" t="s">
        <v>5018</v>
      </c>
      <c r="E2734" s="86" t="s">
        <v>5017</v>
      </c>
      <c r="F2734" s="85" t="s">
        <v>5016</v>
      </c>
      <c r="G2734" s="84"/>
      <c r="H2734" s="84"/>
      <c r="I2734" s="83"/>
    </row>
    <row r="2735" spans="1:9" s="82" customFormat="1" ht="26.5" customHeight="1">
      <c r="A2735" s="89">
        <v>2728</v>
      </c>
      <c r="B2735" s="87" t="s">
        <v>5015</v>
      </c>
      <c r="C2735" s="88">
        <v>1881200283</v>
      </c>
      <c r="D2735" s="87" t="s">
        <v>5015</v>
      </c>
      <c r="E2735" s="86" t="s">
        <v>5014</v>
      </c>
      <c r="F2735" s="85" t="s">
        <v>5013</v>
      </c>
      <c r="G2735" s="84"/>
      <c r="H2735" s="84"/>
      <c r="I2735" s="83"/>
    </row>
    <row r="2736" spans="1:9" s="82" customFormat="1" ht="26.5" customHeight="1">
      <c r="A2736" s="89">
        <v>2729</v>
      </c>
      <c r="B2736" s="87" t="s">
        <v>5011</v>
      </c>
      <c r="C2736" s="88" t="s">
        <v>5012</v>
      </c>
      <c r="D2736" s="87" t="s">
        <v>5011</v>
      </c>
      <c r="E2736" s="86" t="s">
        <v>5010</v>
      </c>
      <c r="F2736" s="85" t="s">
        <v>5009</v>
      </c>
      <c r="G2736" s="84"/>
      <c r="H2736" s="84"/>
      <c r="I2736" s="83"/>
    </row>
    <row r="2737" spans="1:9" s="82" customFormat="1" ht="26.5" customHeight="1">
      <c r="A2737" s="89">
        <v>2730</v>
      </c>
      <c r="B2737" s="87" t="s">
        <v>5007</v>
      </c>
      <c r="C2737" s="88" t="s">
        <v>5008</v>
      </c>
      <c r="D2737" s="87" t="s">
        <v>5007</v>
      </c>
      <c r="E2737" s="86" t="s">
        <v>5006</v>
      </c>
      <c r="F2737" s="85" t="s">
        <v>5005</v>
      </c>
      <c r="G2737" s="84"/>
      <c r="H2737" s="84"/>
      <c r="I2737" s="83"/>
    </row>
    <row r="2738" spans="1:9" s="82" customFormat="1" ht="26.5" customHeight="1">
      <c r="A2738" s="89">
        <v>2731</v>
      </c>
      <c r="B2738" s="87" t="s">
        <v>5004</v>
      </c>
      <c r="C2738" s="88">
        <v>1851200365</v>
      </c>
      <c r="D2738" s="87" t="s">
        <v>5004</v>
      </c>
      <c r="E2738" s="86" t="s">
        <v>5003</v>
      </c>
      <c r="F2738" s="85" t="s">
        <v>5002</v>
      </c>
      <c r="G2738" s="84"/>
      <c r="H2738" s="84"/>
      <c r="I2738" s="83"/>
    </row>
    <row r="2739" spans="1:9" s="82" customFormat="1" ht="26.5" customHeight="1">
      <c r="A2739" s="89">
        <v>2732</v>
      </c>
      <c r="B2739" s="87" t="s">
        <v>5001</v>
      </c>
      <c r="C2739" s="88">
        <v>1812000104</v>
      </c>
      <c r="D2739" s="87" t="s">
        <v>5001</v>
      </c>
      <c r="E2739" s="86" t="s">
        <v>5000</v>
      </c>
      <c r="F2739" s="85" t="s">
        <v>4999</v>
      </c>
      <c r="G2739" s="84"/>
      <c r="H2739" s="84"/>
      <c r="I2739" s="83"/>
    </row>
    <row r="2740" spans="1:9" s="82" customFormat="1" ht="26.5" customHeight="1">
      <c r="A2740" s="89">
        <v>2733</v>
      </c>
      <c r="B2740" s="87" t="s">
        <v>4998</v>
      </c>
      <c r="C2740" s="88">
        <v>1852100457</v>
      </c>
      <c r="D2740" s="87" t="s">
        <v>4998</v>
      </c>
      <c r="E2740" s="86" t="s">
        <v>4997</v>
      </c>
      <c r="F2740" s="85" t="s">
        <v>4996</v>
      </c>
      <c r="G2740" s="84"/>
      <c r="H2740" s="84"/>
      <c r="I2740" s="83"/>
    </row>
    <row r="2741" spans="1:9" s="82" customFormat="1" ht="26.5" customHeight="1">
      <c r="A2741" s="89">
        <v>2734</v>
      </c>
      <c r="B2741" s="87" t="s">
        <v>4995</v>
      </c>
      <c r="C2741" s="88">
        <v>1900700216</v>
      </c>
      <c r="D2741" s="87" t="s">
        <v>4995</v>
      </c>
      <c r="E2741" s="86" t="s">
        <v>4994</v>
      </c>
      <c r="F2741" s="85" t="s">
        <v>4993</v>
      </c>
      <c r="G2741" s="84"/>
      <c r="H2741" s="84"/>
      <c r="I2741" s="83"/>
    </row>
    <row r="2742" spans="1:9" s="82" customFormat="1" ht="26.5" customHeight="1">
      <c r="A2742" s="89">
        <v>2735</v>
      </c>
      <c r="B2742" s="87" t="s">
        <v>4991</v>
      </c>
      <c r="C2742" s="88" t="s">
        <v>4992</v>
      </c>
      <c r="D2742" s="87" t="s">
        <v>4991</v>
      </c>
      <c r="E2742" s="86" t="s">
        <v>4990</v>
      </c>
      <c r="F2742" s="85" t="s">
        <v>4989</v>
      </c>
      <c r="G2742" s="84"/>
      <c r="H2742" s="84"/>
      <c r="I2742" s="83"/>
    </row>
    <row r="2743" spans="1:9" s="82" customFormat="1" ht="26.5" customHeight="1">
      <c r="A2743" s="89">
        <v>2736</v>
      </c>
      <c r="B2743" s="87" t="s">
        <v>4987</v>
      </c>
      <c r="C2743" s="88" t="s">
        <v>4988</v>
      </c>
      <c r="D2743" s="87" t="s">
        <v>4987</v>
      </c>
      <c r="E2743" s="86" t="s">
        <v>4986</v>
      </c>
      <c r="F2743" s="85" t="s">
        <v>4985</v>
      </c>
      <c r="G2743" s="84"/>
      <c r="H2743" s="84"/>
      <c r="I2743" s="83"/>
    </row>
    <row r="2744" spans="1:9" s="82" customFormat="1" ht="26.5" customHeight="1">
      <c r="A2744" s="89">
        <v>2737</v>
      </c>
      <c r="B2744" s="87" t="s">
        <v>4983</v>
      </c>
      <c r="C2744" s="88" t="s">
        <v>4984</v>
      </c>
      <c r="D2744" s="87" t="s">
        <v>4983</v>
      </c>
      <c r="E2744" s="86" t="s">
        <v>4982</v>
      </c>
      <c r="F2744" s="85" t="s">
        <v>4981</v>
      </c>
      <c r="G2744" s="84"/>
      <c r="H2744" s="84"/>
      <c r="I2744" s="83"/>
    </row>
    <row r="2745" spans="1:9" s="82" customFormat="1" ht="26.5" customHeight="1">
      <c r="A2745" s="89">
        <v>2738</v>
      </c>
      <c r="B2745" s="87" t="s">
        <v>4980</v>
      </c>
      <c r="C2745" s="88">
        <v>1901200187</v>
      </c>
      <c r="D2745" s="87" t="s">
        <v>4980</v>
      </c>
      <c r="E2745" s="86" t="s">
        <v>4979</v>
      </c>
      <c r="F2745" s="85" t="s">
        <v>4978</v>
      </c>
      <c r="G2745" s="84"/>
      <c r="H2745" s="84"/>
      <c r="I2745" s="83"/>
    </row>
    <row r="2746" spans="1:9" s="82" customFormat="1" ht="26.5" customHeight="1">
      <c r="A2746" s="89">
        <v>2739</v>
      </c>
      <c r="B2746" s="87" t="s">
        <v>4976</v>
      </c>
      <c r="C2746" s="88" t="s">
        <v>4977</v>
      </c>
      <c r="D2746" s="87" t="s">
        <v>4976</v>
      </c>
      <c r="E2746" s="86" t="s">
        <v>4975</v>
      </c>
      <c r="F2746" s="85" t="s">
        <v>4974</v>
      </c>
      <c r="G2746" s="84"/>
      <c r="H2746" s="84"/>
      <c r="I2746" s="83"/>
    </row>
    <row r="2747" spans="1:9" s="82" customFormat="1" ht="26.5" customHeight="1">
      <c r="A2747" s="89">
        <v>2740</v>
      </c>
      <c r="B2747" s="87" t="s">
        <v>4972</v>
      </c>
      <c r="C2747" s="88" t="s">
        <v>4973</v>
      </c>
      <c r="D2747" s="87" t="s">
        <v>4972</v>
      </c>
      <c r="E2747" s="86" t="s">
        <v>4971</v>
      </c>
      <c r="F2747" s="85" t="s">
        <v>4970</v>
      </c>
      <c r="G2747" s="84"/>
      <c r="H2747" s="84"/>
      <c r="I2747" s="83"/>
    </row>
    <row r="2748" spans="1:9" s="82" customFormat="1" ht="26.5" customHeight="1">
      <c r="A2748" s="89">
        <v>2741</v>
      </c>
      <c r="B2748" s="87" t="s">
        <v>4968</v>
      </c>
      <c r="C2748" s="88" t="s">
        <v>4969</v>
      </c>
      <c r="D2748" s="87" t="s">
        <v>4968</v>
      </c>
      <c r="E2748" s="86" t="s">
        <v>4967</v>
      </c>
      <c r="F2748" s="85" t="s">
        <v>4966</v>
      </c>
      <c r="G2748" s="84"/>
      <c r="H2748" s="84"/>
      <c r="I2748" s="83"/>
    </row>
    <row r="2749" spans="1:9" s="82" customFormat="1" ht="26.5" customHeight="1">
      <c r="A2749" s="89">
        <v>2742</v>
      </c>
      <c r="B2749" s="87" t="s">
        <v>4964</v>
      </c>
      <c r="C2749" s="88" t="s">
        <v>4965</v>
      </c>
      <c r="D2749" s="87" t="s">
        <v>4964</v>
      </c>
      <c r="E2749" s="86" t="s">
        <v>4963</v>
      </c>
      <c r="F2749" s="85" t="s">
        <v>4962</v>
      </c>
      <c r="G2749" s="84"/>
      <c r="H2749" s="84"/>
      <c r="I2749" s="83"/>
    </row>
    <row r="2750" spans="1:9" s="82" customFormat="1" ht="26.5" customHeight="1">
      <c r="A2750" s="89">
        <v>2743</v>
      </c>
      <c r="B2750" s="87" t="s">
        <v>4960</v>
      </c>
      <c r="C2750" s="88" t="s">
        <v>4961</v>
      </c>
      <c r="D2750" s="87" t="s">
        <v>4960</v>
      </c>
      <c r="E2750" s="86" t="s">
        <v>4959</v>
      </c>
      <c r="F2750" s="85" t="s">
        <v>4958</v>
      </c>
      <c r="G2750" s="84"/>
      <c r="H2750" s="84"/>
      <c r="I2750" s="83"/>
    </row>
    <row r="2751" spans="1:9" s="82" customFormat="1" ht="26.5" customHeight="1">
      <c r="A2751" s="89">
        <v>2744</v>
      </c>
      <c r="B2751" s="87" t="s">
        <v>4957</v>
      </c>
      <c r="C2751" s="88">
        <v>1832100539</v>
      </c>
      <c r="D2751" s="87" t="s">
        <v>4957</v>
      </c>
      <c r="E2751" s="86" t="s">
        <v>4956</v>
      </c>
      <c r="F2751" s="85" t="s">
        <v>4955</v>
      </c>
      <c r="G2751" s="84"/>
      <c r="H2751" s="84"/>
      <c r="I2751" s="83"/>
    </row>
    <row r="2752" spans="1:9" s="82" customFormat="1" ht="26.5" customHeight="1">
      <c r="A2752" s="89">
        <v>2745</v>
      </c>
      <c r="B2752" s="87" t="s">
        <v>4954</v>
      </c>
      <c r="C2752" s="88">
        <v>1842100510</v>
      </c>
      <c r="D2752" s="87" t="s">
        <v>4954</v>
      </c>
      <c r="E2752" s="86" t="s">
        <v>4953</v>
      </c>
      <c r="F2752" s="85" t="s">
        <v>4952</v>
      </c>
      <c r="G2752" s="84"/>
      <c r="H2752" s="84"/>
      <c r="I2752" s="83"/>
    </row>
    <row r="2753" spans="1:9" s="82" customFormat="1" ht="26.5" customHeight="1">
      <c r="A2753" s="89">
        <v>2746</v>
      </c>
      <c r="B2753" s="87" t="s">
        <v>4951</v>
      </c>
      <c r="C2753" s="88">
        <v>2870800328</v>
      </c>
      <c r="D2753" s="87" t="s">
        <v>4951</v>
      </c>
      <c r="E2753" s="86" t="s">
        <v>4950</v>
      </c>
      <c r="F2753" s="85" t="s">
        <v>4949</v>
      </c>
      <c r="G2753" s="84"/>
      <c r="H2753" s="84"/>
      <c r="I2753" s="83"/>
    </row>
    <row r="2754" spans="1:9" s="82" customFormat="1" ht="26.5" customHeight="1">
      <c r="A2754" s="89">
        <v>2747</v>
      </c>
      <c r="B2754" s="87" t="s">
        <v>4948</v>
      </c>
      <c r="C2754" s="88">
        <v>1892100412</v>
      </c>
      <c r="D2754" s="87" t="s">
        <v>4948</v>
      </c>
      <c r="E2754" s="86" t="s">
        <v>4947</v>
      </c>
      <c r="F2754" s="85" t="s">
        <v>4946</v>
      </c>
      <c r="G2754" s="84"/>
      <c r="H2754" s="84"/>
      <c r="I2754" s="83"/>
    </row>
    <row r="2755" spans="1:9" s="82" customFormat="1" ht="26.5" customHeight="1">
      <c r="A2755" s="89">
        <v>2748</v>
      </c>
      <c r="B2755" s="87" t="s">
        <v>4945</v>
      </c>
      <c r="C2755" s="88">
        <v>2882100391</v>
      </c>
      <c r="D2755" s="87" t="s">
        <v>4945</v>
      </c>
      <c r="E2755" s="86" t="s">
        <v>4944</v>
      </c>
      <c r="F2755" s="85" t="s">
        <v>4943</v>
      </c>
      <c r="G2755" s="84"/>
      <c r="H2755" s="84"/>
      <c r="I2755" s="83"/>
    </row>
    <row r="2756" spans="1:9" s="82" customFormat="1" ht="26.5" customHeight="1">
      <c r="A2756" s="89">
        <v>2749</v>
      </c>
      <c r="B2756" s="87" t="s">
        <v>4942</v>
      </c>
      <c r="C2756" s="88">
        <v>2902100397</v>
      </c>
      <c r="D2756" s="87" t="s">
        <v>4942</v>
      </c>
      <c r="E2756" s="86" t="s">
        <v>4941</v>
      </c>
      <c r="F2756" s="85" t="s">
        <v>4940</v>
      </c>
      <c r="G2756" s="84"/>
      <c r="H2756" s="84"/>
      <c r="I2756" s="83"/>
    </row>
    <row r="2757" spans="1:9" s="82" customFormat="1" ht="26.5" customHeight="1">
      <c r="A2757" s="89">
        <v>2750</v>
      </c>
      <c r="B2757" s="87" t="s">
        <v>4938</v>
      </c>
      <c r="C2757" s="88" t="s">
        <v>4939</v>
      </c>
      <c r="D2757" s="87" t="s">
        <v>4938</v>
      </c>
      <c r="E2757" s="86" t="s">
        <v>4937</v>
      </c>
      <c r="F2757" s="85" t="s">
        <v>4936</v>
      </c>
      <c r="G2757" s="84"/>
      <c r="H2757" s="84"/>
      <c r="I2757" s="83"/>
    </row>
    <row r="2758" spans="1:9" s="82" customFormat="1" ht="26.5" customHeight="1">
      <c r="A2758" s="89">
        <v>2751</v>
      </c>
      <c r="B2758" s="87" t="s">
        <v>4934</v>
      </c>
      <c r="C2758" s="88" t="s">
        <v>4935</v>
      </c>
      <c r="D2758" s="87" t="s">
        <v>4934</v>
      </c>
      <c r="E2758" s="86" t="s">
        <v>4933</v>
      </c>
      <c r="F2758" s="85" t="s">
        <v>4932</v>
      </c>
      <c r="G2758" s="84"/>
      <c r="H2758" s="84"/>
      <c r="I2758" s="83"/>
    </row>
    <row r="2759" spans="1:9" s="82" customFormat="1" ht="26.5" customHeight="1">
      <c r="A2759" s="89">
        <v>2752</v>
      </c>
      <c r="B2759" s="87" t="s">
        <v>4930</v>
      </c>
      <c r="C2759" s="88" t="s">
        <v>4931</v>
      </c>
      <c r="D2759" s="87" t="s">
        <v>4930</v>
      </c>
      <c r="E2759" s="86" t="s">
        <v>4929</v>
      </c>
      <c r="F2759" s="85" t="s">
        <v>4928</v>
      </c>
      <c r="G2759" s="84"/>
      <c r="H2759" s="84"/>
      <c r="I2759" s="83"/>
    </row>
    <row r="2760" spans="1:9" s="82" customFormat="1" ht="26.5" customHeight="1">
      <c r="A2760" s="89">
        <v>2753</v>
      </c>
      <c r="B2760" s="87" t="s">
        <v>4927</v>
      </c>
      <c r="C2760" s="88">
        <v>2912100211</v>
      </c>
      <c r="D2760" s="87" t="s">
        <v>4927</v>
      </c>
      <c r="E2760" s="86" t="s">
        <v>4926</v>
      </c>
      <c r="F2760" s="85" t="s">
        <v>4925</v>
      </c>
      <c r="G2760" s="84"/>
      <c r="H2760" s="84"/>
      <c r="I2760" s="83"/>
    </row>
    <row r="2761" spans="1:9" s="82" customFormat="1" ht="26.5" customHeight="1">
      <c r="A2761" s="89">
        <v>2754</v>
      </c>
      <c r="B2761" s="87" t="s">
        <v>4924</v>
      </c>
      <c r="C2761" s="88">
        <v>2821200275</v>
      </c>
      <c r="D2761" s="87" t="s">
        <v>4924</v>
      </c>
      <c r="E2761" s="86" t="s">
        <v>4923</v>
      </c>
      <c r="F2761" s="85" t="s">
        <v>4922</v>
      </c>
      <c r="G2761" s="84"/>
      <c r="H2761" s="84"/>
      <c r="I2761" s="83"/>
    </row>
    <row r="2762" spans="1:9" s="82" customFormat="1" ht="26.5" customHeight="1">
      <c r="A2762" s="89">
        <v>2755</v>
      </c>
      <c r="B2762" s="87" t="s">
        <v>4920</v>
      </c>
      <c r="C2762" s="88" t="s">
        <v>4921</v>
      </c>
      <c r="D2762" s="87" t="s">
        <v>4920</v>
      </c>
      <c r="E2762" s="86" t="s">
        <v>4919</v>
      </c>
      <c r="F2762" s="85" t="s">
        <v>4918</v>
      </c>
      <c r="G2762" s="84"/>
      <c r="H2762" s="84"/>
      <c r="I2762" s="83"/>
    </row>
    <row r="2763" spans="1:9" s="82" customFormat="1" ht="26.5" customHeight="1">
      <c r="A2763" s="89">
        <v>2756</v>
      </c>
      <c r="B2763" s="87" t="s">
        <v>4916</v>
      </c>
      <c r="C2763" s="88" t="s">
        <v>4917</v>
      </c>
      <c r="D2763" s="87" t="s">
        <v>4916</v>
      </c>
      <c r="E2763" s="86" t="s">
        <v>4915</v>
      </c>
      <c r="F2763" s="85" t="s">
        <v>4914</v>
      </c>
      <c r="G2763" s="84"/>
      <c r="H2763" s="84"/>
      <c r="I2763" s="83"/>
    </row>
    <row r="2764" spans="1:9" s="82" customFormat="1" ht="26.5" customHeight="1">
      <c r="A2764" s="89">
        <v>2757</v>
      </c>
      <c r="B2764" s="87" t="s">
        <v>4913</v>
      </c>
      <c r="C2764" s="88">
        <v>1791200118</v>
      </c>
      <c r="D2764" s="87" t="s">
        <v>4913</v>
      </c>
      <c r="E2764" s="86" t="s">
        <v>4912</v>
      </c>
      <c r="F2764" s="85" t="s">
        <v>4911</v>
      </c>
      <c r="G2764" s="84"/>
      <c r="H2764" s="84"/>
      <c r="I2764" s="83"/>
    </row>
    <row r="2765" spans="1:9" s="82" customFormat="1" ht="26.5" customHeight="1">
      <c r="A2765" s="89">
        <v>2758</v>
      </c>
      <c r="B2765" s="87" t="s">
        <v>4909</v>
      </c>
      <c r="C2765" s="88" t="s">
        <v>4910</v>
      </c>
      <c r="D2765" s="87" t="s">
        <v>4909</v>
      </c>
      <c r="E2765" s="86" t="s">
        <v>4908</v>
      </c>
      <c r="F2765" s="85" t="s">
        <v>4907</v>
      </c>
      <c r="G2765" s="84"/>
      <c r="H2765" s="84"/>
      <c r="I2765" s="83"/>
    </row>
    <row r="2766" spans="1:9" s="82" customFormat="1" ht="26.5" customHeight="1">
      <c r="A2766" s="89">
        <v>2759</v>
      </c>
      <c r="B2766" s="87" t="s">
        <v>4906</v>
      </c>
      <c r="C2766" s="88">
        <v>1890700273</v>
      </c>
      <c r="D2766" s="87" t="s">
        <v>4906</v>
      </c>
      <c r="E2766" s="86" t="s">
        <v>4905</v>
      </c>
      <c r="F2766" s="85" t="s">
        <v>4904</v>
      </c>
      <c r="G2766" s="84"/>
      <c r="H2766" s="84"/>
      <c r="I2766" s="83"/>
    </row>
    <row r="2767" spans="1:9" s="82" customFormat="1" ht="26.5" customHeight="1">
      <c r="A2767" s="89">
        <v>2760</v>
      </c>
      <c r="B2767" s="87" t="s">
        <v>4902</v>
      </c>
      <c r="C2767" s="88" t="s">
        <v>4903</v>
      </c>
      <c r="D2767" s="87" t="s">
        <v>4902</v>
      </c>
      <c r="E2767" s="86" t="s">
        <v>4901</v>
      </c>
      <c r="F2767" s="85" t="s">
        <v>4900</v>
      </c>
      <c r="G2767" s="84"/>
      <c r="H2767" s="84"/>
      <c r="I2767" s="83"/>
    </row>
    <row r="2768" spans="1:9" s="82" customFormat="1" ht="26.5" customHeight="1">
      <c r="A2768" s="89">
        <v>2761</v>
      </c>
      <c r="B2768" s="87" t="s">
        <v>4898</v>
      </c>
      <c r="C2768" s="88" t="s">
        <v>4899</v>
      </c>
      <c r="D2768" s="87" t="s">
        <v>4898</v>
      </c>
      <c r="E2768" s="86" t="s">
        <v>4897</v>
      </c>
      <c r="F2768" s="85" t="s">
        <v>4896</v>
      </c>
      <c r="G2768" s="84"/>
      <c r="H2768" s="84"/>
      <c r="I2768" s="83"/>
    </row>
    <row r="2769" spans="1:9" s="82" customFormat="1" ht="26.5" customHeight="1">
      <c r="A2769" s="89">
        <v>2762</v>
      </c>
      <c r="B2769" s="87" t="s">
        <v>4894</v>
      </c>
      <c r="C2769" s="88" t="s">
        <v>4895</v>
      </c>
      <c r="D2769" s="87" t="s">
        <v>4894</v>
      </c>
      <c r="E2769" s="86" t="s">
        <v>4893</v>
      </c>
      <c r="F2769" s="85" t="s">
        <v>4892</v>
      </c>
      <c r="G2769" s="84"/>
      <c r="H2769" s="84"/>
      <c r="I2769" s="83"/>
    </row>
    <row r="2770" spans="1:9" s="82" customFormat="1" ht="26.5" customHeight="1">
      <c r="A2770" s="89">
        <v>2763</v>
      </c>
      <c r="B2770" s="87" t="s">
        <v>4890</v>
      </c>
      <c r="C2770" s="88" t="s">
        <v>4891</v>
      </c>
      <c r="D2770" s="87" t="s">
        <v>4890</v>
      </c>
      <c r="E2770" s="86" t="s">
        <v>4889</v>
      </c>
      <c r="F2770" s="85" t="s">
        <v>4888</v>
      </c>
      <c r="G2770" s="84"/>
      <c r="H2770" s="84"/>
      <c r="I2770" s="83"/>
    </row>
    <row r="2771" spans="1:9" s="82" customFormat="1" ht="26.5" customHeight="1">
      <c r="A2771" s="89">
        <v>2764</v>
      </c>
      <c r="B2771" s="87" t="s">
        <v>4886</v>
      </c>
      <c r="C2771" s="88" t="s">
        <v>4887</v>
      </c>
      <c r="D2771" s="87" t="s">
        <v>4886</v>
      </c>
      <c r="E2771" s="86" t="s">
        <v>4885</v>
      </c>
      <c r="F2771" s="85" t="s">
        <v>4884</v>
      </c>
      <c r="G2771" s="84"/>
      <c r="H2771" s="84"/>
      <c r="I2771" s="83"/>
    </row>
    <row r="2772" spans="1:9" s="82" customFormat="1" ht="26.5" customHeight="1">
      <c r="A2772" s="89">
        <v>2765</v>
      </c>
      <c r="B2772" s="87" t="s">
        <v>4882</v>
      </c>
      <c r="C2772" s="88" t="s">
        <v>4883</v>
      </c>
      <c r="D2772" s="87" t="s">
        <v>4882</v>
      </c>
      <c r="E2772" s="86" t="s">
        <v>4881</v>
      </c>
      <c r="F2772" s="85" t="s">
        <v>4880</v>
      </c>
      <c r="G2772" s="84"/>
      <c r="H2772" s="84"/>
      <c r="I2772" s="83"/>
    </row>
    <row r="2773" spans="1:9" s="82" customFormat="1" ht="26.5" customHeight="1">
      <c r="A2773" s="89">
        <v>2766</v>
      </c>
      <c r="B2773" s="87" t="s">
        <v>4878</v>
      </c>
      <c r="C2773" s="88" t="s">
        <v>4879</v>
      </c>
      <c r="D2773" s="87" t="s">
        <v>4878</v>
      </c>
      <c r="E2773" s="86" t="s">
        <v>4877</v>
      </c>
      <c r="F2773" s="85" t="s">
        <v>4876</v>
      </c>
      <c r="G2773" s="84"/>
      <c r="H2773" s="84"/>
      <c r="I2773" s="83"/>
    </row>
    <row r="2774" spans="1:9" s="82" customFormat="1" ht="26.5" customHeight="1">
      <c r="A2774" s="89">
        <v>2767</v>
      </c>
      <c r="B2774" s="87" t="s">
        <v>4874</v>
      </c>
      <c r="C2774" s="88" t="s">
        <v>4875</v>
      </c>
      <c r="D2774" s="87" t="s">
        <v>4874</v>
      </c>
      <c r="E2774" s="86" t="s">
        <v>4873</v>
      </c>
      <c r="F2774" s="85" t="s">
        <v>4872</v>
      </c>
      <c r="G2774" s="84"/>
      <c r="H2774" s="84"/>
      <c r="I2774" s="83"/>
    </row>
    <row r="2775" spans="1:9" s="82" customFormat="1" ht="26.5" customHeight="1">
      <c r="A2775" s="89">
        <v>2768</v>
      </c>
      <c r="B2775" s="87" t="s">
        <v>4870</v>
      </c>
      <c r="C2775" s="88" t="s">
        <v>4871</v>
      </c>
      <c r="D2775" s="87" t="s">
        <v>4870</v>
      </c>
      <c r="E2775" s="86" t="s">
        <v>4869</v>
      </c>
      <c r="F2775" s="85" t="s">
        <v>4868</v>
      </c>
      <c r="G2775" s="84"/>
      <c r="H2775" s="84"/>
      <c r="I2775" s="83"/>
    </row>
    <row r="2776" spans="1:9" s="82" customFormat="1" ht="26.5" customHeight="1">
      <c r="A2776" s="89">
        <v>2769</v>
      </c>
      <c r="B2776" s="87" t="s">
        <v>4866</v>
      </c>
      <c r="C2776" s="88" t="s">
        <v>4867</v>
      </c>
      <c r="D2776" s="87" t="s">
        <v>4866</v>
      </c>
      <c r="E2776" s="86" t="s">
        <v>4865</v>
      </c>
      <c r="F2776" s="85" t="s">
        <v>4864</v>
      </c>
      <c r="G2776" s="84"/>
      <c r="H2776" s="84"/>
      <c r="I2776" s="83"/>
    </row>
    <row r="2777" spans="1:9" s="82" customFormat="1" ht="26.5" customHeight="1">
      <c r="A2777" s="89">
        <v>2770</v>
      </c>
      <c r="B2777" s="87" t="s">
        <v>4862</v>
      </c>
      <c r="C2777" s="88" t="s">
        <v>4863</v>
      </c>
      <c r="D2777" s="87" t="s">
        <v>4862</v>
      </c>
      <c r="E2777" s="86" t="s">
        <v>4861</v>
      </c>
      <c r="F2777" s="85" t="s">
        <v>4860</v>
      </c>
      <c r="G2777" s="84"/>
      <c r="H2777" s="84"/>
      <c r="I2777" s="83"/>
    </row>
    <row r="2778" spans="1:9" s="82" customFormat="1" ht="26.5" customHeight="1">
      <c r="A2778" s="89">
        <v>2771</v>
      </c>
      <c r="B2778" s="87" t="s">
        <v>4858</v>
      </c>
      <c r="C2778" s="88" t="s">
        <v>4859</v>
      </c>
      <c r="D2778" s="87" t="s">
        <v>4858</v>
      </c>
      <c r="E2778" s="86" t="s">
        <v>4857</v>
      </c>
      <c r="F2778" s="85" t="s">
        <v>4856</v>
      </c>
      <c r="G2778" s="84"/>
      <c r="H2778" s="84"/>
      <c r="I2778" s="83"/>
    </row>
    <row r="2779" spans="1:9" s="82" customFormat="1" ht="26.5" customHeight="1">
      <c r="A2779" s="89">
        <v>2772</v>
      </c>
      <c r="B2779" s="87" t="s">
        <v>4854</v>
      </c>
      <c r="C2779" s="88" t="s">
        <v>4855</v>
      </c>
      <c r="D2779" s="87" t="s">
        <v>4854</v>
      </c>
      <c r="E2779" s="86" t="s">
        <v>4853</v>
      </c>
      <c r="F2779" s="85" t="s">
        <v>4852</v>
      </c>
      <c r="G2779" s="84"/>
      <c r="H2779" s="84"/>
      <c r="I2779" s="83"/>
    </row>
    <row r="2780" spans="1:9" s="82" customFormat="1" ht="26.5" customHeight="1">
      <c r="A2780" s="89">
        <v>2773</v>
      </c>
      <c r="B2780" s="87" t="s">
        <v>4851</v>
      </c>
      <c r="C2780" s="88">
        <v>2932100254</v>
      </c>
      <c r="D2780" s="87" t="s">
        <v>4851</v>
      </c>
      <c r="E2780" s="86" t="s">
        <v>4850</v>
      </c>
      <c r="F2780" s="85" t="s">
        <v>4849</v>
      </c>
      <c r="G2780" s="84"/>
      <c r="H2780" s="84"/>
      <c r="I2780" s="83"/>
    </row>
    <row r="2781" spans="1:9" s="82" customFormat="1" ht="26.5" customHeight="1">
      <c r="A2781" s="89">
        <v>2774</v>
      </c>
      <c r="B2781" s="87" t="s">
        <v>4848</v>
      </c>
      <c r="C2781" s="88">
        <v>2900800409</v>
      </c>
      <c r="D2781" s="87" t="s">
        <v>4848</v>
      </c>
      <c r="E2781" s="86" t="s">
        <v>4847</v>
      </c>
      <c r="F2781" s="85" t="s">
        <v>4846</v>
      </c>
      <c r="G2781" s="84"/>
      <c r="H2781" s="84"/>
      <c r="I2781" s="83"/>
    </row>
    <row r="2782" spans="1:9" s="82" customFormat="1" ht="26.5" customHeight="1">
      <c r="A2782" s="89">
        <v>2775</v>
      </c>
      <c r="B2782" s="87" t="s">
        <v>4845</v>
      </c>
      <c r="C2782" s="88">
        <v>2931200159</v>
      </c>
      <c r="D2782" s="87" t="s">
        <v>4845</v>
      </c>
      <c r="E2782" s="86" t="s">
        <v>4844</v>
      </c>
      <c r="F2782" s="85" t="s">
        <v>4843</v>
      </c>
      <c r="G2782" s="84"/>
      <c r="H2782" s="84"/>
      <c r="I2782" s="83"/>
    </row>
    <row r="2783" spans="1:9" s="82" customFormat="1" ht="26.5" customHeight="1">
      <c r="A2783" s="89">
        <v>2776</v>
      </c>
      <c r="B2783" s="87" t="s">
        <v>4842</v>
      </c>
      <c r="C2783" s="88">
        <v>2910700275</v>
      </c>
      <c r="D2783" s="87" t="s">
        <v>4842</v>
      </c>
      <c r="E2783" s="86" t="s">
        <v>4841</v>
      </c>
      <c r="F2783" s="85" t="s">
        <v>4840</v>
      </c>
      <c r="G2783" s="84"/>
      <c r="H2783" s="84"/>
      <c r="I2783" s="83"/>
    </row>
    <row r="2784" spans="1:9" s="82" customFormat="1" ht="26.5" customHeight="1">
      <c r="A2784" s="89">
        <v>2777</v>
      </c>
      <c r="B2784" s="87" t="s">
        <v>4839</v>
      </c>
      <c r="C2784" s="88">
        <v>2861700026</v>
      </c>
      <c r="D2784" s="87" t="s">
        <v>4839</v>
      </c>
      <c r="E2784" s="86" t="s">
        <v>4838</v>
      </c>
      <c r="F2784" s="85" t="s">
        <v>4837</v>
      </c>
      <c r="G2784" s="84"/>
      <c r="H2784" s="84"/>
      <c r="I2784" s="83"/>
    </row>
    <row r="2785" spans="1:9" s="82" customFormat="1" ht="26.5" customHeight="1">
      <c r="A2785" s="89">
        <v>2778</v>
      </c>
      <c r="B2785" s="87" t="s">
        <v>4836</v>
      </c>
      <c r="C2785" s="88">
        <v>2912100212</v>
      </c>
      <c r="D2785" s="87" t="s">
        <v>4836</v>
      </c>
      <c r="E2785" s="86" t="s">
        <v>4835</v>
      </c>
      <c r="F2785" s="85" t="s">
        <v>4834</v>
      </c>
      <c r="G2785" s="84"/>
      <c r="H2785" s="84"/>
      <c r="I2785" s="83"/>
    </row>
    <row r="2786" spans="1:9" s="82" customFormat="1" ht="26.5" customHeight="1">
      <c r="A2786" s="89">
        <v>2779</v>
      </c>
      <c r="B2786" s="87" t="s">
        <v>4833</v>
      </c>
      <c r="C2786" s="88">
        <v>2912100230</v>
      </c>
      <c r="D2786" s="87" t="s">
        <v>4833</v>
      </c>
      <c r="E2786" s="86" t="s">
        <v>4832</v>
      </c>
      <c r="F2786" s="85" t="s">
        <v>4831</v>
      </c>
      <c r="G2786" s="84"/>
      <c r="H2786" s="84"/>
      <c r="I2786" s="83"/>
    </row>
    <row r="2787" spans="1:9" s="82" customFormat="1" ht="26.5" customHeight="1">
      <c r="A2787" s="89">
        <v>2780</v>
      </c>
      <c r="B2787" s="87" t="s">
        <v>4829</v>
      </c>
      <c r="C2787" s="88" t="s">
        <v>4830</v>
      </c>
      <c r="D2787" s="87" t="s">
        <v>4829</v>
      </c>
      <c r="E2787" s="86" t="s">
        <v>4828</v>
      </c>
      <c r="F2787" s="85" t="s">
        <v>4827</v>
      </c>
      <c r="G2787" s="84"/>
      <c r="H2787" s="84"/>
      <c r="I2787" s="83"/>
    </row>
    <row r="2788" spans="1:9" s="82" customFormat="1" ht="26.5" customHeight="1">
      <c r="A2788" s="89">
        <v>2781</v>
      </c>
      <c r="B2788" s="87" t="s">
        <v>4825</v>
      </c>
      <c r="C2788" s="88" t="s">
        <v>4826</v>
      </c>
      <c r="D2788" s="87" t="s">
        <v>4825</v>
      </c>
      <c r="E2788" s="86" t="s">
        <v>4824</v>
      </c>
      <c r="F2788" s="85" t="s">
        <v>4823</v>
      </c>
      <c r="G2788" s="84"/>
      <c r="H2788" s="84"/>
      <c r="I2788" s="83"/>
    </row>
    <row r="2789" spans="1:9" s="82" customFormat="1" ht="26.5" customHeight="1">
      <c r="A2789" s="89">
        <v>2782</v>
      </c>
      <c r="B2789" s="87" t="s">
        <v>4821</v>
      </c>
      <c r="C2789" s="88" t="s">
        <v>4822</v>
      </c>
      <c r="D2789" s="87" t="s">
        <v>4821</v>
      </c>
      <c r="E2789" s="86" t="s">
        <v>4820</v>
      </c>
      <c r="F2789" s="85" t="s">
        <v>4819</v>
      </c>
      <c r="G2789" s="84"/>
      <c r="H2789" s="84"/>
      <c r="I2789" s="83"/>
    </row>
    <row r="2790" spans="1:9" s="82" customFormat="1" ht="26.5" customHeight="1">
      <c r="A2790" s="89">
        <v>2783</v>
      </c>
      <c r="B2790" s="87" t="s">
        <v>4817</v>
      </c>
      <c r="C2790" s="88" t="s">
        <v>4818</v>
      </c>
      <c r="D2790" s="87" t="s">
        <v>4817</v>
      </c>
      <c r="E2790" s="86" t="s">
        <v>4816</v>
      </c>
      <c r="F2790" s="85" t="s">
        <v>4815</v>
      </c>
      <c r="G2790" s="84"/>
      <c r="H2790" s="84"/>
      <c r="I2790" s="83"/>
    </row>
    <row r="2791" spans="1:9" s="82" customFormat="1" ht="26.5" customHeight="1">
      <c r="A2791" s="89">
        <v>2784</v>
      </c>
      <c r="B2791" s="87" t="s">
        <v>4813</v>
      </c>
      <c r="C2791" s="88" t="s">
        <v>4814</v>
      </c>
      <c r="D2791" s="87" t="s">
        <v>4813</v>
      </c>
      <c r="E2791" s="86" t="s">
        <v>4812</v>
      </c>
      <c r="F2791" s="85" t="s">
        <v>4811</v>
      </c>
      <c r="G2791" s="84"/>
      <c r="H2791" s="84"/>
      <c r="I2791" s="83"/>
    </row>
    <row r="2792" spans="1:9" s="82" customFormat="1" ht="26.5" customHeight="1">
      <c r="A2792" s="89">
        <v>2785</v>
      </c>
      <c r="B2792" s="87" t="s">
        <v>4809</v>
      </c>
      <c r="C2792" s="88" t="s">
        <v>4810</v>
      </c>
      <c r="D2792" s="87" t="s">
        <v>4809</v>
      </c>
      <c r="E2792" s="86" t="s">
        <v>4808</v>
      </c>
      <c r="F2792" s="85" t="s">
        <v>4807</v>
      </c>
      <c r="G2792" s="84"/>
      <c r="H2792" s="84"/>
      <c r="I2792" s="83"/>
    </row>
    <row r="2793" spans="1:9" s="82" customFormat="1" ht="26.5" customHeight="1">
      <c r="A2793" s="89">
        <v>2786</v>
      </c>
      <c r="B2793" s="87" t="s">
        <v>4805</v>
      </c>
      <c r="C2793" s="88" t="s">
        <v>4806</v>
      </c>
      <c r="D2793" s="87" t="s">
        <v>4805</v>
      </c>
      <c r="E2793" s="86" t="s">
        <v>4804</v>
      </c>
      <c r="F2793" s="85" t="s">
        <v>4803</v>
      </c>
      <c r="G2793" s="84"/>
      <c r="H2793" s="84"/>
      <c r="I2793" s="83"/>
    </row>
    <row r="2794" spans="1:9" s="82" customFormat="1" ht="26.5" customHeight="1">
      <c r="A2794" s="89">
        <v>2787</v>
      </c>
      <c r="B2794" s="87" t="s">
        <v>4801</v>
      </c>
      <c r="C2794" s="88" t="s">
        <v>4802</v>
      </c>
      <c r="D2794" s="87" t="s">
        <v>4801</v>
      </c>
      <c r="E2794" s="86" t="s">
        <v>4800</v>
      </c>
      <c r="F2794" s="85" t="s">
        <v>4799</v>
      </c>
      <c r="G2794" s="84"/>
      <c r="H2794" s="84"/>
      <c r="I2794" s="83"/>
    </row>
    <row r="2795" spans="1:9" s="82" customFormat="1" ht="26.5" customHeight="1">
      <c r="A2795" s="89">
        <v>2788</v>
      </c>
      <c r="B2795" s="87" t="s">
        <v>4798</v>
      </c>
      <c r="C2795" s="88">
        <v>1860400170</v>
      </c>
      <c r="D2795" s="87" t="s">
        <v>4798</v>
      </c>
      <c r="E2795" s="86" t="s">
        <v>4797</v>
      </c>
      <c r="F2795" s="85" t="s">
        <v>4796</v>
      </c>
      <c r="G2795" s="84"/>
      <c r="H2795" s="84"/>
      <c r="I2795" s="83"/>
    </row>
    <row r="2796" spans="1:9" s="82" customFormat="1" ht="26.5" customHeight="1">
      <c r="A2796" s="89">
        <v>2789</v>
      </c>
      <c r="B2796" s="87" t="s">
        <v>4795</v>
      </c>
      <c r="C2796" s="88">
        <v>2930300398</v>
      </c>
      <c r="D2796" s="87" t="s">
        <v>4795</v>
      </c>
      <c r="E2796" s="86" t="s">
        <v>4794</v>
      </c>
      <c r="F2796" s="85" t="s">
        <v>4793</v>
      </c>
      <c r="G2796" s="84"/>
      <c r="H2796" s="84"/>
      <c r="I2796" s="83"/>
    </row>
    <row r="2797" spans="1:9" s="82" customFormat="1" ht="26.5" customHeight="1">
      <c r="A2797" s="89">
        <v>2790</v>
      </c>
      <c r="B2797" s="87" t="s">
        <v>4792</v>
      </c>
      <c r="C2797" s="88">
        <v>1870300370</v>
      </c>
      <c r="D2797" s="87" t="s">
        <v>4792</v>
      </c>
      <c r="E2797" s="86" t="s">
        <v>4791</v>
      </c>
      <c r="F2797" s="85" t="s">
        <v>4790</v>
      </c>
      <c r="G2797" s="84"/>
      <c r="H2797" s="84"/>
      <c r="I2797" s="83"/>
    </row>
    <row r="2798" spans="1:9" s="82" customFormat="1" ht="26.5" customHeight="1">
      <c r="A2798" s="89">
        <v>2791</v>
      </c>
      <c r="B2798" s="87" t="s">
        <v>4788</v>
      </c>
      <c r="C2798" s="88" t="s">
        <v>4789</v>
      </c>
      <c r="D2798" s="87" t="s">
        <v>4788</v>
      </c>
      <c r="E2798" s="86" t="s">
        <v>4787</v>
      </c>
      <c r="F2798" s="85" t="s">
        <v>4786</v>
      </c>
      <c r="G2798" s="84"/>
      <c r="H2798" s="84"/>
      <c r="I2798" s="83"/>
    </row>
    <row r="2799" spans="1:9" s="82" customFormat="1" ht="26.5" customHeight="1">
      <c r="A2799" s="89">
        <v>2792</v>
      </c>
      <c r="B2799" s="87" t="s">
        <v>4785</v>
      </c>
      <c r="C2799" s="88">
        <v>1942100224</v>
      </c>
      <c r="D2799" s="87" t="s">
        <v>4785</v>
      </c>
      <c r="E2799" s="86" t="s">
        <v>4784</v>
      </c>
      <c r="F2799" s="85" t="s">
        <v>4783</v>
      </c>
      <c r="G2799" s="84"/>
      <c r="H2799" s="84"/>
      <c r="I2799" s="83"/>
    </row>
    <row r="2800" spans="1:9" s="82" customFormat="1" ht="26.5" customHeight="1">
      <c r="A2800" s="89">
        <v>2793</v>
      </c>
      <c r="B2800" s="87" t="s">
        <v>4782</v>
      </c>
      <c r="C2800" s="88">
        <v>1922100343</v>
      </c>
      <c r="D2800" s="87" t="s">
        <v>4782</v>
      </c>
      <c r="E2800" s="86" t="s">
        <v>4781</v>
      </c>
      <c r="F2800" s="85" t="s">
        <v>4780</v>
      </c>
      <c r="G2800" s="84"/>
      <c r="H2800" s="84"/>
      <c r="I2800" s="83"/>
    </row>
    <row r="2801" spans="1:9" s="82" customFormat="1" ht="26.5" customHeight="1">
      <c r="A2801" s="89">
        <v>2794</v>
      </c>
      <c r="B2801" s="87" t="s">
        <v>4779</v>
      </c>
      <c r="C2801" s="88">
        <v>2920800338</v>
      </c>
      <c r="D2801" s="87" t="s">
        <v>4779</v>
      </c>
      <c r="E2801" s="86" t="s">
        <v>4778</v>
      </c>
      <c r="F2801" s="85" t="s">
        <v>4777</v>
      </c>
      <c r="G2801" s="84"/>
      <c r="H2801" s="84"/>
      <c r="I2801" s="83"/>
    </row>
    <row r="2802" spans="1:9" s="82" customFormat="1" ht="26.5" customHeight="1">
      <c r="A2802" s="89">
        <v>2795</v>
      </c>
      <c r="B2802" s="87" t="s">
        <v>4776</v>
      </c>
      <c r="C2802" s="88">
        <v>2951200183</v>
      </c>
      <c r="D2802" s="87" t="s">
        <v>4776</v>
      </c>
      <c r="E2802" s="86" t="s">
        <v>4775</v>
      </c>
      <c r="F2802" s="85" t="s">
        <v>4774</v>
      </c>
      <c r="G2802" s="84"/>
      <c r="H2802" s="84"/>
      <c r="I2802" s="83"/>
    </row>
    <row r="2803" spans="1:9" s="82" customFormat="1" ht="26.5" customHeight="1">
      <c r="A2803" s="89">
        <v>2796</v>
      </c>
      <c r="B2803" s="87" t="s">
        <v>4773</v>
      </c>
      <c r="C2803" s="88">
        <v>1920700277</v>
      </c>
      <c r="D2803" s="87" t="s">
        <v>4773</v>
      </c>
      <c r="E2803" s="86" t="s">
        <v>4772</v>
      </c>
      <c r="F2803" s="85" t="s">
        <v>4771</v>
      </c>
      <c r="G2803" s="84"/>
      <c r="H2803" s="84"/>
      <c r="I2803" s="83"/>
    </row>
    <row r="2804" spans="1:9" s="82" customFormat="1" ht="26.5" customHeight="1">
      <c r="A2804" s="89">
        <v>2797</v>
      </c>
      <c r="B2804" s="87" t="s">
        <v>4770</v>
      </c>
      <c r="C2804" s="88">
        <v>1912100402</v>
      </c>
      <c r="D2804" s="87" t="s">
        <v>4770</v>
      </c>
      <c r="E2804" s="86" t="s">
        <v>4769</v>
      </c>
      <c r="F2804" s="85" t="s">
        <v>4768</v>
      </c>
      <c r="G2804" s="84"/>
      <c r="H2804" s="84"/>
      <c r="I2804" s="83"/>
    </row>
    <row r="2805" spans="1:9" s="82" customFormat="1" ht="26.5" customHeight="1">
      <c r="A2805" s="89">
        <v>2798</v>
      </c>
      <c r="B2805" s="87" t="s">
        <v>4766</v>
      </c>
      <c r="C2805" s="88" t="s">
        <v>4767</v>
      </c>
      <c r="D2805" s="87" t="s">
        <v>4766</v>
      </c>
      <c r="E2805" s="86" t="s">
        <v>4765</v>
      </c>
      <c r="F2805" s="85" t="s">
        <v>4764</v>
      </c>
      <c r="G2805" s="84"/>
      <c r="H2805" s="84"/>
      <c r="I2805" s="83"/>
    </row>
    <row r="2806" spans="1:9" s="82" customFormat="1" ht="26.5" customHeight="1">
      <c r="A2806" s="89">
        <v>2799</v>
      </c>
      <c r="B2806" s="87" t="s">
        <v>4763</v>
      </c>
      <c r="C2806" s="88">
        <v>1972100065</v>
      </c>
      <c r="D2806" s="87" t="s">
        <v>4763</v>
      </c>
      <c r="E2806" s="86" t="s">
        <v>4762</v>
      </c>
      <c r="F2806" s="85" t="s">
        <v>4761</v>
      </c>
      <c r="G2806" s="84"/>
      <c r="H2806" s="84"/>
      <c r="I2806" s="83"/>
    </row>
    <row r="2807" spans="1:9" s="82" customFormat="1" ht="26.5" customHeight="1">
      <c r="A2807" s="89">
        <v>2800</v>
      </c>
      <c r="B2807" s="87" t="s">
        <v>4760</v>
      </c>
      <c r="C2807" s="88">
        <v>1922100347</v>
      </c>
      <c r="D2807" s="87" t="s">
        <v>4760</v>
      </c>
      <c r="E2807" s="86" t="s">
        <v>4759</v>
      </c>
      <c r="F2807" s="85" t="s">
        <v>4758</v>
      </c>
      <c r="G2807" s="84"/>
      <c r="H2807" s="84"/>
      <c r="I2807" s="83"/>
    </row>
    <row r="2808" spans="1:9" s="82" customFormat="1" ht="26.5" customHeight="1">
      <c r="A2808" s="89">
        <v>2801</v>
      </c>
      <c r="B2808" s="87" t="s">
        <v>4757</v>
      </c>
      <c r="C2808" s="88">
        <v>1890300421</v>
      </c>
      <c r="D2808" s="87" t="s">
        <v>4757</v>
      </c>
      <c r="E2808" s="86" t="s">
        <v>4756</v>
      </c>
      <c r="F2808" s="85" t="s">
        <v>4755</v>
      </c>
      <c r="G2808" s="84"/>
      <c r="H2808" s="84"/>
      <c r="I2808" s="83"/>
    </row>
    <row r="2809" spans="1:9" s="82" customFormat="1" ht="26.5" customHeight="1">
      <c r="A2809" s="89">
        <v>2802</v>
      </c>
      <c r="B2809" s="87" t="s">
        <v>4754</v>
      </c>
      <c r="C2809" s="88">
        <v>1882100406</v>
      </c>
      <c r="D2809" s="87" t="s">
        <v>4754</v>
      </c>
      <c r="E2809" s="86" t="s">
        <v>4753</v>
      </c>
      <c r="F2809" s="85" t="s">
        <v>4752</v>
      </c>
      <c r="G2809" s="84"/>
      <c r="H2809" s="84"/>
      <c r="I2809" s="83"/>
    </row>
    <row r="2810" spans="1:9" s="82" customFormat="1" ht="26.5" customHeight="1">
      <c r="A2810" s="89">
        <v>2803</v>
      </c>
      <c r="B2810" s="87" t="s">
        <v>4751</v>
      </c>
      <c r="C2810" s="88">
        <v>1881400285</v>
      </c>
      <c r="D2810" s="87" t="s">
        <v>4751</v>
      </c>
      <c r="E2810" s="86" t="s">
        <v>4750</v>
      </c>
      <c r="F2810" s="85" t="s">
        <v>4749</v>
      </c>
      <c r="G2810" s="84"/>
      <c r="H2810" s="84"/>
      <c r="I2810" s="83"/>
    </row>
    <row r="2811" spans="1:9" s="82" customFormat="1" ht="26.5" customHeight="1">
      <c r="A2811" s="89">
        <v>2804</v>
      </c>
      <c r="B2811" s="87" t="s">
        <v>4748</v>
      </c>
      <c r="C2811" s="88">
        <v>1881200333</v>
      </c>
      <c r="D2811" s="87" t="s">
        <v>4748</v>
      </c>
      <c r="E2811" s="86" t="s">
        <v>4747</v>
      </c>
      <c r="F2811" s="85" t="s">
        <v>4746</v>
      </c>
      <c r="G2811" s="84"/>
      <c r="H2811" s="84"/>
      <c r="I2811" s="83"/>
    </row>
    <row r="2812" spans="1:9" s="82" customFormat="1" ht="26.5" customHeight="1">
      <c r="A2812" s="89">
        <v>2805</v>
      </c>
      <c r="B2812" s="87" t="s">
        <v>4744</v>
      </c>
      <c r="C2812" s="88" t="s">
        <v>4745</v>
      </c>
      <c r="D2812" s="87" t="s">
        <v>4744</v>
      </c>
      <c r="E2812" s="86" t="s">
        <v>4743</v>
      </c>
      <c r="F2812" s="85" t="s">
        <v>4742</v>
      </c>
      <c r="G2812" s="84"/>
      <c r="H2812" s="84"/>
      <c r="I2812" s="83"/>
    </row>
    <row r="2813" spans="1:9" s="82" customFormat="1" ht="26.5" customHeight="1">
      <c r="A2813" s="89">
        <v>2806</v>
      </c>
      <c r="B2813" s="87" t="s">
        <v>4740</v>
      </c>
      <c r="C2813" s="88" t="s">
        <v>4741</v>
      </c>
      <c r="D2813" s="87" t="s">
        <v>4740</v>
      </c>
      <c r="E2813" s="86" t="s">
        <v>4739</v>
      </c>
      <c r="F2813" s="85" t="s">
        <v>4738</v>
      </c>
      <c r="G2813" s="84"/>
      <c r="H2813" s="84"/>
      <c r="I2813" s="83"/>
    </row>
    <row r="2814" spans="1:9" s="82" customFormat="1" ht="26.5" customHeight="1">
      <c r="A2814" s="89">
        <v>2807</v>
      </c>
      <c r="B2814" s="87" t="s">
        <v>4736</v>
      </c>
      <c r="C2814" s="88" t="s">
        <v>4737</v>
      </c>
      <c r="D2814" s="87" t="s">
        <v>4736</v>
      </c>
      <c r="E2814" s="86" t="s">
        <v>4735</v>
      </c>
      <c r="F2814" s="85" t="s">
        <v>4734</v>
      </c>
      <c r="G2814" s="84"/>
      <c r="H2814" s="84"/>
      <c r="I2814" s="83"/>
    </row>
    <row r="2815" spans="1:9" s="82" customFormat="1" ht="26.5" customHeight="1">
      <c r="A2815" s="89">
        <v>2808</v>
      </c>
      <c r="B2815" s="87" t="s">
        <v>4733</v>
      </c>
      <c r="C2815" s="88">
        <v>1862100507</v>
      </c>
      <c r="D2815" s="87" t="s">
        <v>4733</v>
      </c>
      <c r="E2815" s="86" t="s">
        <v>4732</v>
      </c>
      <c r="F2815" s="85" t="s">
        <v>4731</v>
      </c>
      <c r="G2815" s="84"/>
      <c r="H2815" s="84"/>
      <c r="I2815" s="83"/>
    </row>
    <row r="2816" spans="1:9" s="82" customFormat="1" ht="26.5" customHeight="1">
      <c r="A2816" s="89">
        <v>2809</v>
      </c>
      <c r="B2816" s="87" t="s">
        <v>4730</v>
      </c>
      <c r="C2816" s="88">
        <v>1882100575</v>
      </c>
      <c r="D2816" s="87" t="s">
        <v>4730</v>
      </c>
      <c r="E2816" s="86" t="s">
        <v>4729</v>
      </c>
      <c r="F2816" s="85" t="s">
        <v>4728</v>
      </c>
      <c r="G2816" s="84"/>
      <c r="H2816" s="84"/>
      <c r="I2816" s="83"/>
    </row>
    <row r="2817" spans="1:9" s="82" customFormat="1" ht="26.5" customHeight="1">
      <c r="A2817" s="89">
        <v>2810</v>
      </c>
      <c r="B2817" s="87" t="s">
        <v>4727</v>
      </c>
      <c r="C2817" s="88">
        <v>1890800227</v>
      </c>
      <c r="D2817" s="87" t="s">
        <v>4727</v>
      </c>
      <c r="E2817" s="86" t="s">
        <v>4726</v>
      </c>
      <c r="F2817" s="85" t="s">
        <v>4725</v>
      </c>
      <c r="G2817" s="84"/>
      <c r="H2817" s="84"/>
      <c r="I2817" s="83"/>
    </row>
    <row r="2818" spans="1:9" s="82" customFormat="1" ht="26.5" customHeight="1">
      <c r="A2818" s="89">
        <v>2811</v>
      </c>
      <c r="B2818" s="87" t="s">
        <v>4723</v>
      </c>
      <c r="C2818" s="88" t="s">
        <v>4724</v>
      </c>
      <c r="D2818" s="87" t="s">
        <v>4723</v>
      </c>
      <c r="E2818" s="86" t="s">
        <v>4722</v>
      </c>
      <c r="F2818" s="85" t="s">
        <v>4721</v>
      </c>
      <c r="G2818" s="84"/>
      <c r="H2818" s="84"/>
      <c r="I2818" s="83"/>
    </row>
    <row r="2819" spans="1:9" s="82" customFormat="1" ht="26.5" customHeight="1">
      <c r="A2819" s="89">
        <v>2812</v>
      </c>
      <c r="B2819" s="87" t="s">
        <v>4719</v>
      </c>
      <c r="C2819" s="88" t="s">
        <v>4720</v>
      </c>
      <c r="D2819" s="87" t="s">
        <v>4719</v>
      </c>
      <c r="E2819" s="86" t="s">
        <v>4718</v>
      </c>
      <c r="F2819" s="85" t="s">
        <v>4717</v>
      </c>
      <c r="G2819" s="84"/>
      <c r="H2819" s="84"/>
      <c r="I2819" s="83"/>
    </row>
    <row r="2820" spans="1:9" s="82" customFormat="1" ht="26.5" customHeight="1">
      <c r="A2820" s="89">
        <v>2813</v>
      </c>
      <c r="B2820" s="87" t="s">
        <v>4715</v>
      </c>
      <c r="C2820" s="88" t="s">
        <v>4716</v>
      </c>
      <c r="D2820" s="87" t="s">
        <v>4715</v>
      </c>
      <c r="E2820" s="86" t="s">
        <v>4714</v>
      </c>
      <c r="F2820" s="85" t="s">
        <v>4713</v>
      </c>
      <c r="G2820" s="84"/>
      <c r="H2820" s="84"/>
      <c r="I2820" s="83"/>
    </row>
    <row r="2821" spans="1:9" s="82" customFormat="1" ht="26.5" customHeight="1">
      <c r="A2821" s="89">
        <v>2814</v>
      </c>
      <c r="B2821" s="87" t="s">
        <v>4712</v>
      </c>
      <c r="C2821" s="88">
        <v>1920600142</v>
      </c>
      <c r="D2821" s="87" t="s">
        <v>4712</v>
      </c>
      <c r="E2821" s="86" t="s">
        <v>4711</v>
      </c>
      <c r="F2821" s="85" t="s">
        <v>4710</v>
      </c>
      <c r="G2821" s="84"/>
      <c r="H2821" s="84"/>
      <c r="I2821" s="83"/>
    </row>
    <row r="2822" spans="1:9" s="82" customFormat="1" ht="26.5" customHeight="1">
      <c r="A2822" s="89">
        <v>2815</v>
      </c>
      <c r="B2822" s="87" t="s">
        <v>4708</v>
      </c>
      <c r="C2822" s="88" t="s">
        <v>4709</v>
      </c>
      <c r="D2822" s="87" t="s">
        <v>4708</v>
      </c>
      <c r="E2822" s="86" t="s">
        <v>4707</v>
      </c>
      <c r="F2822" s="85" t="s">
        <v>4706</v>
      </c>
      <c r="G2822" s="84"/>
      <c r="H2822" s="84"/>
      <c r="I2822" s="83"/>
    </row>
    <row r="2823" spans="1:9" s="82" customFormat="1" ht="26.5" customHeight="1">
      <c r="A2823" s="89">
        <v>2816</v>
      </c>
      <c r="B2823" s="87" t="s">
        <v>4704</v>
      </c>
      <c r="C2823" s="88" t="s">
        <v>4705</v>
      </c>
      <c r="D2823" s="87" t="s">
        <v>4704</v>
      </c>
      <c r="E2823" s="86" t="s">
        <v>4703</v>
      </c>
      <c r="F2823" s="85" t="s">
        <v>4702</v>
      </c>
      <c r="G2823" s="84"/>
      <c r="H2823" s="84"/>
      <c r="I2823" s="83"/>
    </row>
    <row r="2824" spans="1:9" s="82" customFormat="1" ht="26.5" customHeight="1">
      <c r="A2824" s="89">
        <v>2817</v>
      </c>
      <c r="B2824" s="87" t="s">
        <v>4701</v>
      </c>
      <c r="C2824" s="88">
        <v>1902100508</v>
      </c>
      <c r="D2824" s="87" t="s">
        <v>4701</v>
      </c>
      <c r="E2824" s="86" t="s">
        <v>4700</v>
      </c>
      <c r="F2824" s="85" t="s">
        <v>4699</v>
      </c>
      <c r="G2824" s="84"/>
      <c r="H2824" s="84"/>
      <c r="I2824" s="83"/>
    </row>
    <row r="2825" spans="1:9" s="82" customFormat="1" ht="26.5" customHeight="1">
      <c r="A2825" s="89">
        <v>2818</v>
      </c>
      <c r="B2825" s="87" t="s">
        <v>4698</v>
      </c>
      <c r="C2825" s="88">
        <v>2911200141</v>
      </c>
      <c r="D2825" s="87" t="s">
        <v>4698</v>
      </c>
      <c r="E2825" s="86" t="s">
        <v>4697</v>
      </c>
      <c r="F2825" s="85" t="s">
        <v>4696</v>
      </c>
      <c r="G2825" s="84"/>
      <c r="H2825" s="84"/>
      <c r="I2825" s="83"/>
    </row>
    <row r="2826" spans="1:9" s="82" customFormat="1" ht="26.5" customHeight="1">
      <c r="A2826" s="89">
        <v>2819</v>
      </c>
      <c r="B2826" s="87" t="s">
        <v>4695</v>
      </c>
      <c r="C2826" s="88">
        <v>1850800449</v>
      </c>
      <c r="D2826" s="87" t="s">
        <v>4695</v>
      </c>
      <c r="E2826" s="86" t="s">
        <v>4694</v>
      </c>
      <c r="F2826" s="85" t="s">
        <v>4693</v>
      </c>
      <c r="G2826" s="84"/>
      <c r="H2826" s="84"/>
      <c r="I2826" s="83"/>
    </row>
    <row r="2827" spans="1:9" s="82" customFormat="1" ht="26.5" customHeight="1">
      <c r="A2827" s="89">
        <v>2820</v>
      </c>
      <c r="B2827" s="87" t="s">
        <v>4691</v>
      </c>
      <c r="C2827" s="88" t="s">
        <v>4692</v>
      </c>
      <c r="D2827" s="87" t="s">
        <v>4691</v>
      </c>
      <c r="E2827" s="86" t="s">
        <v>4690</v>
      </c>
      <c r="F2827" s="85" t="s">
        <v>4689</v>
      </c>
      <c r="G2827" s="84"/>
      <c r="H2827" s="84"/>
      <c r="I2827" s="83"/>
    </row>
    <row r="2828" spans="1:9" s="82" customFormat="1" ht="26.5" customHeight="1">
      <c r="A2828" s="89">
        <v>2821</v>
      </c>
      <c r="B2828" s="87" t="s">
        <v>4688</v>
      </c>
      <c r="C2828" s="88">
        <v>1820500251</v>
      </c>
      <c r="D2828" s="87" t="s">
        <v>4688</v>
      </c>
      <c r="E2828" s="86" t="s">
        <v>4687</v>
      </c>
      <c r="F2828" s="85" t="s">
        <v>4686</v>
      </c>
      <c r="G2828" s="84"/>
      <c r="H2828" s="84"/>
      <c r="I2828" s="83"/>
    </row>
    <row r="2829" spans="1:9" s="82" customFormat="1" ht="26.5" customHeight="1">
      <c r="A2829" s="89">
        <v>2822</v>
      </c>
      <c r="B2829" s="87" t="s">
        <v>4684</v>
      </c>
      <c r="C2829" s="88" t="s">
        <v>4685</v>
      </c>
      <c r="D2829" s="87" t="s">
        <v>4684</v>
      </c>
      <c r="E2829" s="86" t="s">
        <v>4683</v>
      </c>
      <c r="F2829" s="85" t="s">
        <v>4682</v>
      </c>
      <c r="G2829" s="84"/>
      <c r="H2829" s="84"/>
      <c r="I2829" s="83"/>
    </row>
    <row r="2830" spans="1:9" s="82" customFormat="1" ht="26.5" customHeight="1">
      <c r="A2830" s="89">
        <v>2823</v>
      </c>
      <c r="B2830" s="87" t="s">
        <v>4681</v>
      </c>
      <c r="C2830" s="88">
        <v>2880700250</v>
      </c>
      <c r="D2830" s="87" t="s">
        <v>4681</v>
      </c>
      <c r="E2830" s="86" t="s">
        <v>4680</v>
      </c>
      <c r="F2830" s="85" t="s">
        <v>4679</v>
      </c>
      <c r="G2830" s="84"/>
      <c r="H2830" s="84"/>
      <c r="I2830" s="83"/>
    </row>
    <row r="2831" spans="1:9" s="82" customFormat="1" ht="26.5" customHeight="1">
      <c r="A2831" s="89">
        <v>2824</v>
      </c>
      <c r="B2831" s="87" t="s">
        <v>4677</v>
      </c>
      <c r="C2831" s="88" t="s">
        <v>4678</v>
      </c>
      <c r="D2831" s="87" t="s">
        <v>4677</v>
      </c>
      <c r="E2831" s="86" t="s">
        <v>4676</v>
      </c>
      <c r="F2831" s="85" t="s">
        <v>4675</v>
      </c>
      <c r="G2831" s="84"/>
      <c r="H2831" s="84"/>
      <c r="I2831" s="83"/>
    </row>
    <row r="2832" spans="1:9" s="82" customFormat="1" ht="26.5" customHeight="1">
      <c r="A2832" s="89">
        <v>2825</v>
      </c>
      <c r="B2832" s="87" t="s">
        <v>4673</v>
      </c>
      <c r="C2832" s="88" t="s">
        <v>4674</v>
      </c>
      <c r="D2832" s="87" t="s">
        <v>4673</v>
      </c>
      <c r="E2832" s="86" t="s">
        <v>4672</v>
      </c>
      <c r="F2832" s="85" t="s">
        <v>4671</v>
      </c>
      <c r="G2832" s="84"/>
      <c r="H2832" s="84"/>
      <c r="I2832" s="83"/>
    </row>
    <row r="2833" spans="1:9" s="82" customFormat="1" ht="26.5" customHeight="1">
      <c r="A2833" s="89">
        <v>2826</v>
      </c>
      <c r="B2833" s="87" t="s">
        <v>4670</v>
      </c>
      <c r="C2833" s="88">
        <v>2870800327</v>
      </c>
      <c r="D2833" s="87" t="s">
        <v>4670</v>
      </c>
      <c r="E2833" s="86" t="s">
        <v>4669</v>
      </c>
      <c r="F2833" s="85" t="s">
        <v>4668</v>
      </c>
      <c r="G2833" s="84"/>
      <c r="H2833" s="84"/>
      <c r="I2833" s="83"/>
    </row>
    <row r="2834" spans="1:9" s="82" customFormat="1" ht="26.5" customHeight="1">
      <c r="A2834" s="89">
        <v>2827</v>
      </c>
      <c r="B2834" s="87" t="s">
        <v>4666</v>
      </c>
      <c r="C2834" s="88" t="s">
        <v>4667</v>
      </c>
      <c r="D2834" s="87" t="s">
        <v>4666</v>
      </c>
      <c r="E2834" s="86" t="s">
        <v>4665</v>
      </c>
      <c r="F2834" s="85" t="s">
        <v>4664</v>
      </c>
      <c r="G2834" s="84"/>
      <c r="H2834" s="84"/>
      <c r="I2834" s="83"/>
    </row>
    <row r="2835" spans="1:9" s="82" customFormat="1" ht="26.5" customHeight="1">
      <c r="A2835" s="89">
        <v>2828</v>
      </c>
      <c r="B2835" s="87" t="s">
        <v>4663</v>
      </c>
      <c r="C2835" s="88">
        <v>1841400286</v>
      </c>
      <c r="D2835" s="87" t="s">
        <v>4663</v>
      </c>
      <c r="E2835" s="86" t="s">
        <v>4662</v>
      </c>
      <c r="F2835" s="85" t="s">
        <v>4661</v>
      </c>
      <c r="G2835" s="84"/>
      <c r="H2835" s="84"/>
      <c r="I2835" s="83"/>
    </row>
    <row r="2836" spans="1:9" s="82" customFormat="1" ht="26.5" customHeight="1">
      <c r="A2836" s="89">
        <v>2829</v>
      </c>
      <c r="B2836" s="87" t="s">
        <v>4660</v>
      </c>
      <c r="C2836" s="88">
        <v>1860800243</v>
      </c>
      <c r="D2836" s="87" t="s">
        <v>4660</v>
      </c>
      <c r="E2836" s="86" t="s">
        <v>4659</v>
      </c>
      <c r="F2836" s="85" t="s">
        <v>4658</v>
      </c>
      <c r="G2836" s="84"/>
      <c r="H2836" s="84"/>
      <c r="I2836" s="83"/>
    </row>
    <row r="2837" spans="1:9" s="82" customFormat="1" ht="26.5" customHeight="1">
      <c r="A2837" s="89">
        <v>2830</v>
      </c>
      <c r="B2837" s="87" t="s">
        <v>4657</v>
      </c>
      <c r="C2837" s="88">
        <v>1890500150</v>
      </c>
      <c r="D2837" s="87" t="s">
        <v>4657</v>
      </c>
      <c r="E2837" s="86" t="s">
        <v>4656</v>
      </c>
      <c r="F2837" s="85" t="s">
        <v>4655</v>
      </c>
      <c r="G2837" s="84"/>
      <c r="H2837" s="84"/>
      <c r="I2837" s="83"/>
    </row>
    <row r="2838" spans="1:9" s="82" customFormat="1" ht="26.5" customHeight="1">
      <c r="A2838" s="89">
        <v>2831</v>
      </c>
      <c r="B2838" s="87" t="s">
        <v>4654</v>
      </c>
      <c r="C2838" s="88">
        <v>1880300344</v>
      </c>
      <c r="D2838" s="87" t="s">
        <v>4654</v>
      </c>
      <c r="E2838" s="86" t="s">
        <v>4653</v>
      </c>
      <c r="F2838" s="85" t="s">
        <v>4652</v>
      </c>
      <c r="G2838" s="84"/>
      <c r="H2838" s="84"/>
      <c r="I2838" s="83"/>
    </row>
    <row r="2839" spans="1:9" s="82" customFormat="1" ht="26.5" customHeight="1">
      <c r="A2839" s="89">
        <v>2832</v>
      </c>
      <c r="B2839" s="87" t="s">
        <v>4651</v>
      </c>
      <c r="C2839" s="88">
        <v>1870800257</v>
      </c>
      <c r="D2839" s="87" t="s">
        <v>4651</v>
      </c>
      <c r="E2839" s="86" t="s">
        <v>4650</v>
      </c>
      <c r="F2839" s="85" t="s">
        <v>4649</v>
      </c>
      <c r="G2839" s="84"/>
      <c r="H2839" s="84"/>
      <c r="I2839" s="83"/>
    </row>
    <row r="2840" spans="1:9" s="82" customFormat="1" ht="26.5" customHeight="1">
      <c r="A2840" s="89">
        <v>2833</v>
      </c>
      <c r="B2840" s="87" t="s">
        <v>4648</v>
      </c>
      <c r="C2840" s="88">
        <v>1870700332</v>
      </c>
      <c r="D2840" s="87" t="s">
        <v>4648</v>
      </c>
      <c r="E2840" s="86" t="s">
        <v>4647</v>
      </c>
      <c r="F2840" s="85" t="s">
        <v>4646</v>
      </c>
      <c r="G2840" s="84"/>
      <c r="H2840" s="84"/>
      <c r="I2840" s="83"/>
    </row>
    <row r="2841" spans="1:9" s="82" customFormat="1" ht="26.5" customHeight="1">
      <c r="A2841" s="89">
        <v>2834</v>
      </c>
      <c r="B2841" s="87" t="s">
        <v>4645</v>
      </c>
      <c r="C2841" s="88">
        <v>1880800317</v>
      </c>
      <c r="D2841" s="87" t="s">
        <v>4645</v>
      </c>
      <c r="E2841" s="86" t="s">
        <v>4644</v>
      </c>
      <c r="F2841" s="85" t="s">
        <v>4643</v>
      </c>
      <c r="G2841" s="84"/>
      <c r="H2841" s="84"/>
      <c r="I2841" s="83"/>
    </row>
    <row r="2842" spans="1:9" s="82" customFormat="1" ht="26.5" customHeight="1">
      <c r="A2842" s="89">
        <v>2835</v>
      </c>
      <c r="B2842" s="87" t="s">
        <v>4641</v>
      </c>
      <c r="C2842" s="88" t="s">
        <v>4642</v>
      </c>
      <c r="D2842" s="87" t="s">
        <v>4641</v>
      </c>
      <c r="E2842" s="86" t="s">
        <v>4640</v>
      </c>
      <c r="F2842" s="85" t="s">
        <v>4639</v>
      </c>
      <c r="G2842" s="84"/>
      <c r="H2842" s="84"/>
      <c r="I2842" s="83"/>
    </row>
    <row r="2843" spans="1:9" s="82" customFormat="1" ht="26.5" customHeight="1">
      <c r="A2843" s="89">
        <v>2836</v>
      </c>
      <c r="B2843" s="87" t="s">
        <v>4637</v>
      </c>
      <c r="C2843" s="88" t="s">
        <v>4638</v>
      </c>
      <c r="D2843" s="87" t="s">
        <v>4637</v>
      </c>
      <c r="E2843" s="86" t="s">
        <v>4636</v>
      </c>
      <c r="F2843" s="85" t="s">
        <v>4635</v>
      </c>
      <c r="G2843" s="84"/>
      <c r="H2843" s="84"/>
      <c r="I2843" s="83"/>
    </row>
    <row r="2844" spans="1:9" s="82" customFormat="1" ht="26.5" customHeight="1">
      <c r="A2844" s="89">
        <v>2837</v>
      </c>
      <c r="B2844" s="87" t="s">
        <v>4633</v>
      </c>
      <c r="C2844" s="88" t="s">
        <v>4634</v>
      </c>
      <c r="D2844" s="87" t="s">
        <v>4633</v>
      </c>
      <c r="E2844" s="86" t="s">
        <v>4632</v>
      </c>
      <c r="F2844" s="85" t="s">
        <v>4631</v>
      </c>
      <c r="G2844" s="84"/>
      <c r="H2844" s="84"/>
      <c r="I2844" s="83"/>
    </row>
    <row r="2845" spans="1:9" s="82" customFormat="1" ht="26.5" customHeight="1">
      <c r="A2845" s="89">
        <v>2838</v>
      </c>
      <c r="B2845" s="87" t="s">
        <v>4629</v>
      </c>
      <c r="C2845" s="88" t="s">
        <v>4630</v>
      </c>
      <c r="D2845" s="87" t="s">
        <v>4629</v>
      </c>
      <c r="E2845" s="86" t="s">
        <v>4628</v>
      </c>
      <c r="F2845" s="85" t="s">
        <v>4627</v>
      </c>
      <c r="G2845" s="84"/>
      <c r="H2845" s="84"/>
      <c r="I2845" s="83"/>
    </row>
    <row r="2846" spans="1:9" s="82" customFormat="1" ht="26.5" customHeight="1">
      <c r="A2846" s="89">
        <v>2839</v>
      </c>
      <c r="B2846" s="87" t="s">
        <v>4625</v>
      </c>
      <c r="C2846" s="88" t="s">
        <v>4626</v>
      </c>
      <c r="D2846" s="87" t="s">
        <v>4625</v>
      </c>
      <c r="E2846" s="86" t="s">
        <v>4624</v>
      </c>
      <c r="F2846" s="85" t="s">
        <v>4623</v>
      </c>
      <c r="G2846" s="84"/>
      <c r="H2846" s="84"/>
      <c r="I2846" s="83"/>
    </row>
    <row r="2847" spans="1:9" s="82" customFormat="1" ht="26.5" customHeight="1">
      <c r="A2847" s="89">
        <v>2840</v>
      </c>
      <c r="B2847" s="87" t="s">
        <v>4622</v>
      </c>
      <c r="C2847" s="88">
        <v>1840800199</v>
      </c>
      <c r="D2847" s="87" t="s">
        <v>4622</v>
      </c>
      <c r="E2847" s="86" t="s">
        <v>4621</v>
      </c>
      <c r="F2847" s="85" t="s">
        <v>4620</v>
      </c>
      <c r="G2847" s="84"/>
      <c r="H2847" s="84"/>
      <c r="I2847" s="83"/>
    </row>
    <row r="2848" spans="1:9" s="82" customFormat="1" ht="26.5" customHeight="1">
      <c r="A2848" s="89">
        <v>2841</v>
      </c>
      <c r="B2848" s="87" t="s">
        <v>4619</v>
      </c>
      <c r="C2848" s="88">
        <v>1881000116</v>
      </c>
      <c r="D2848" s="87" t="s">
        <v>4619</v>
      </c>
      <c r="E2848" s="86" t="s">
        <v>4618</v>
      </c>
      <c r="F2848" s="85" t="s">
        <v>4617</v>
      </c>
      <c r="G2848" s="84"/>
      <c r="H2848" s="84"/>
      <c r="I2848" s="83"/>
    </row>
    <row r="2849" spans="1:9" s="82" customFormat="1" ht="26.5" customHeight="1">
      <c r="A2849" s="89">
        <v>2842</v>
      </c>
      <c r="B2849" s="87" t="s">
        <v>4616</v>
      </c>
      <c r="C2849" s="88">
        <v>1911200172</v>
      </c>
      <c r="D2849" s="87" t="s">
        <v>4616</v>
      </c>
      <c r="E2849" s="86" t="s">
        <v>4615</v>
      </c>
      <c r="F2849" s="85" t="s">
        <v>4614</v>
      </c>
      <c r="G2849" s="84"/>
      <c r="H2849" s="84"/>
      <c r="I2849" s="83"/>
    </row>
    <row r="2850" spans="1:9" s="82" customFormat="1" ht="26.5" customHeight="1">
      <c r="A2850" s="89">
        <v>2843</v>
      </c>
      <c r="B2850" s="87" t="s">
        <v>4613</v>
      </c>
      <c r="C2850" s="88">
        <v>1820800257</v>
      </c>
      <c r="D2850" s="87" t="s">
        <v>4613</v>
      </c>
      <c r="E2850" s="86" t="s">
        <v>4612</v>
      </c>
      <c r="F2850" s="85" t="s">
        <v>4611</v>
      </c>
      <c r="G2850" s="84"/>
      <c r="H2850" s="84"/>
      <c r="I2850" s="83"/>
    </row>
    <row r="2851" spans="1:9" s="82" customFormat="1" ht="26.5" customHeight="1">
      <c r="A2851" s="89">
        <v>2844</v>
      </c>
      <c r="B2851" s="87" t="s">
        <v>4610</v>
      </c>
      <c r="C2851" s="88">
        <v>1890700270</v>
      </c>
      <c r="D2851" s="87" t="s">
        <v>4610</v>
      </c>
      <c r="E2851" s="86" t="s">
        <v>4609</v>
      </c>
      <c r="F2851" s="85" t="s">
        <v>4608</v>
      </c>
      <c r="G2851" s="84"/>
      <c r="H2851" s="84"/>
      <c r="I2851" s="83"/>
    </row>
    <row r="2852" spans="1:9" s="82" customFormat="1" ht="26.5" customHeight="1">
      <c r="A2852" s="89">
        <v>2845</v>
      </c>
      <c r="B2852" s="87" t="s">
        <v>4607</v>
      </c>
      <c r="C2852" s="88">
        <v>2892100320</v>
      </c>
      <c r="D2852" s="87" t="s">
        <v>4607</v>
      </c>
      <c r="E2852" s="86" t="s">
        <v>4606</v>
      </c>
      <c r="F2852" s="85" t="s">
        <v>4605</v>
      </c>
      <c r="G2852" s="84"/>
      <c r="H2852" s="84"/>
      <c r="I2852" s="83"/>
    </row>
    <row r="2853" spans="1:9" s="82" customFormat="1" ht="26.5" customHeight="1">
      <c r="A2853" s="89">
        <v>2846</v>
      </c>
      <c r="B2853" s="87" t="s">
        <v>4604</v>
      </c>
      <c r="C2853" s="88">
        <v>1841200488</v>
      </c>
      <c r="D2853" s="87" t="s">
        <v>4604</v>
      </c>
      <c r="E2853" s="86" t="s">
        <v>4603</v>
      </c>
      <c r="F2853" s="85" t="s">
        <v>4602</v>
      </c>
      <c r="G2853" s="84"/>
      <c r="H2853" s="84"/>
      <c r="I2853" s="83"/>
    </row>
    <row r="2854" spans="1:9" s="82" customFormat="1" ht="26.5" customHeight="1">
      <c r="A2854" s="89">
        <v>2847</v>
      </c>
      <c r="B2854" s="87" t="s">
        <v>4600</v>
      </c>
      <c r="C2854" s="88" t="s">
        <v>4601</v>
      </c>
      <c r="D2854" s="87" t="s">
        <v>4600</v>
      </c>
      <c r="E2854" s="86" t="s">
        <v>4599</v>
      </c>
      <c r="F2854" s="85" t="s">
        <v>4598</v>
      </c>
      <c r="G2854" s="84"/>
      <c r="H2854" s="84"/>
      <c r="I2854" s="83"/>
    </row>
    <row r="2855" spans="1:9" s="82" customFormat="1" ht="26.5" customHeight="1">
      <c r="A2855" s="89">
        <v>2848</v>
      </c>
      <c r="B2855" s="87" t="s">
        <v>4596</v>
      </c>
      <c r="C2855" s="88" t="s">
        <v>4597</v>
      </c>
      <c r="D2855" s="87" t="s">
        <v>4596</v>
      </c>
      <c r="E2855" s="86" t="s">
        <v>4595</v>
      </c>
      <c r="F2855" s="85" t="s">
        <v>4594</v>
      </c>
      <c r="G2855" s="84"/>
      <c r="H2855" s="84"/>
      <c r="I2855" s="83"/>
    </row>
    <row r="2856" spans="1:9" s="82" customFormat="1" ht="26.5" customHeight="1">
      <c r="A2856" s="89">
        <v>2849</v>
      </c>
      <c r="B2856" s="87" t="s">
        <v>4593</v>
      </c>
      <c r="C2856" s="88">
        <v>1860800377</v>
      </c>
      <c r="D2856" s="87" t="s">
        <v>4593</v>
      </c>
      <c r="E2856" s="86" t="s">
        <v>4592</v>
      </c>
      <c r="F2856" s="85" t="s">
        <v>4591</v>
      </c>
      <c r="G2856" s="84"/>
      <c r="H2856" s="84"/>
      <c r="I2856" s="83"/>
    </row>
    <row r="2857" spans="1:9" s="82" customFormat="1" ht="26.5" customHeight="1">
      <c r="A2857" s="89">
        <v>2850</v>
      </c>
      <c r="B2857" s="87" t="s">
        <v>4589</v>
      </c>
      <c r="C2857" s="88" t="s">
        <v>4590</v>
      </c>
      <c r="D2857" s="87" t="s">
        <v>4589</v>
      </c>
      <c r="E2857" s="86" t="s">
        <v>4588</v>
      </c>
      <c r="F2857" s="85" t="s">
        <v>4587</v>
      </c>
      <c r="G2857" s="84"/>
      <c r="H2857" s="84"/>
      <c r="I2857" s="83"/>
    </row>
    <row r="2858" spans="1:9" s="82" customFormat="1" ht="26.5" customHeight="1">
      <c r="A2858" s="89">
        <v>2851</v>
      </c>
      <c r="B2858" s="87" t="s">
        <v>4586</v>
      </c>
      <c r="C2858" s="88">
        <v>1830500278</v>
      </c>
      <c r="D2858" s="87" t="s">
        <v>4586</v>
      </c>
      <c r="E2858" s="86" t="s">
        <v>4585</v>
      </c>
      <c r="F2858" s="85" t="s">
        <v>4584</v>
      </c>
      <c r="G2858" s="84"/>
      <c r="H2858" s="84"/>
      <c r="I2858" s="83"/>
    </row>
    <row r="2859" spans="1:9" s="82" customFormat="1" ht="26.5" customHeight="1">
      <c r="A2859" s="89">
        <v>2852</v>
      </c>
      <c r="B2859" s="87" t="s">
        <v>4583</v>
      </c>
      <c r="C2859" s="88">
        <v>1872100595</v>
      </c>
      <c r="D2859" s="87" t="s">
        <v>4583</v>
      </c>
      <c r="E2859" s="86" t="s">
        <v>4582</v>
      </c>
      <c r="F2859" s="85" t="s">
        <v>4581</v>
      </c>
      <c r="G2859" s="84"/>
      <c r="H2859" s="84"/>
      <c r="I2859" s="83"/>
    </row>
    <row r="2860" spans="1:9" s="82" customFormat="1" ht="26.5" customHeight="1">
      <c r="A2860" s="89">
        <v>2853</v>
      </c>
      <c r="B2860" s="87" t="s">
        <v>4579</v>
      </c>
      <c r="C2860" s="88" t="s">
        <v>4580</v>
      </c>
      <c r="D2860" s="87" t="s">
        <v>4579</v>
      </c>
      <c r="E2860" s="86" t="s">
        <v>4578</v>
      </c>
      <c r="F2860" s="85" t="s">
        <v>4577</v>
      </c>
      <c r="G2860" s="84"/>
      <c r="H2860" s="84"/>
      <c r="I2860" s="83"/>
    </row>
    <row r="2861" spans="1:9" s="82" customFormat="1" ht="26.5" customHeight="1">
      <c r="A2861" s="89">
        <v>2854</v>
      </c>
      <c r="B2861" s="87" t="s">
        <v>4576</v>
      </c>
      <c r="C2861" s="88">
        <v>1842100517</v>
      </c>
      <c r="D2861" s="87" t="s">
        <v>4576</v>
      </c>
      <c r="E2861" s="86" t="s">
        <v>4575</v>
      </c>
      <c r="F2861" s="85" t="s">
        <v>4574</v>
      </c>
      <c r="G2861" s="84"/>
      <c r="H2861" s="84"/>
      <c r="I2861" s="83"/>
    </row>
    <row r="2862" spans="1:9" s="82" customFormat="1" ht="26.5" customHeight="1">
      <c r="A2862" s="89">
        <v>2855</v>
      </c>
      <c r="B2862" s="87" t="s">
        <v>4573</v>
      </c>
      <c r="C2862" s="88">
        <v>2914800003</v>
      </c>
      <c r="D2862" s="87" t="s">
        <v>4573</v>
      </c>
      <c r="E2862" s="86" t="s">
        <v>4572</v>
      </c>
      <c r="F2862" s="85" t="s">
        <v>4571</v>
      </c>
      <c r="G2862" s="84"/>
      <c r="H2862" s="84"/>
      <c r="I2862" s="83"/>
    </row>
    <row r="2863" spans="1:9" s="82" customFormat="1" ht="26.5" customHeight="1">
      <c r="A2863" s="89">
        <v>2856</v>
      </c>
      <c r="B2863" s="87" t="s">
        <v>4569</v>
      </c>
      <c r="C2863" s="88" t="s">
        <v>4570</v>
      </c>
      <c r="D2863" s="87" t="s">
        <v>4569</v>
      </c>
      <c r="E2863" s="86" t="s">
        <v>4568</v>
      </c>
      <c r="F2863" s="85" t="s">
        <v>4567</v>
      </c>
      <c r="G2863" s="84"/>
      <c r="H2863" s="84"/>
      <c r="I2863" s="83"/>
    </row>
    <row r="2864" spans="1:9" s="82" customFormat="1" ht="26.5" customHeight="1">
      <c r="A2864" s="89">
        <v>2857</v>
      </c>
      <c r="B2864" s="87" t="s">
        <v>4565</v>
      </c>
      <c r="C2864" s="88" t="s">
        <v>4566</v>
      </c>
      <c r="D2864" s="87" t="s">
        <v>4565</v>
      </c>
      <c r="E2864" s="86" t="s">
        <v>4564</v>
      </c>
      <c r="F2864" s="85" t="s">
        <v>4563</v>
      </c>
      <c r="G2864" s="84"/>
      <c r="H2864" s="84"/>
      <c r="I2864" s="83"/>
    </row>
    <row r="2865" spans="1:9" s="82" customFormat="1" ht="26.5" customHeight="1">
      <c r="A2865" s="89">
        <v>2858</v>
      </c>
      <c r="B2865" s="87" t="s">
        <v>4562</v>
      </c>
      <c r="C2865" s="88">
        <v>1872100482</v>
      </c>
      <c r="D2865" s="87" t="s">
        <v>4562</v>
      </c>
      <c r="E2865" s="86" t="s">
        <v>4561</v>
      </c>
      <c r="F2865" s="85" t="s">
        <v>4560</v>
      </c>
      <c r="G2865" s="84"/>
      <c r="H2865" s="84"/>
      <c r="I2865" s="83"/>
    </row>
    <row r="2866" spans="1:9" s="82" customFormat="1" ht="26.5" customHeight="1">
      <c r="A2866" s="89">
        <v>2859</v>
      </c>
      <c r="B2866" s="87" t="s">
        <v>4558</v>
      </c>
      <c r="C2866" s="88" t="s">
        <v>4559</v>
      </c>
      <c r="D2866" s="87" t="s">
        <v>4558</v>
      </c>
      <c r="E2866" s="86" t="s">
        <v>4557</v>
      </c>
      <c r="F2866" s="85" t="s">
        <v>4556</v>
      </c>
      <c r="G2866" s="84"/>
      <c r="H2866" s="84"/>
      <c r="I2866" s="83"/>
    </row>
    <row r="2867" spans="1:9" s="82" customFormat="1" ht="26.5" customHeight="1">
      <c r="A2867" s="89">
        <v>2860</v>
      </c>
      <c r="B2867" s="199" t="s">
        <v>4555</v>
      </c>
      <c r="C2867" s="200">
        <v>1951200031</v>
      </c>
      <c r="D2867" s="199" t="s">
        <v>4555</v>
      </c>
      <c r="E2867" s="304" t="s">
        <v>4554</v>
      </c>
      <c r="F2867" s="201" t="s">
        <v>4553</v>
      </c>
      <c r="G2867" s="84"/>
      <c r="H2867" s="84"/>
      <c r="I2867" s="83"/>
    </row>
    <row r="2868" spans="1:9" s="82" customFormat="1" ht="26.5" customHeight="1">
      <c r="A2868" s="89">
        <v>2861</v>
      </c>
      <c r="B2868" s="87" t="s">
        <v>4552</v>
      </c>
      <c r="C2868" s="88">
        <v>2941200101</v>
      </c>
      <c r="D2868" s="87" t="s">
        <v>4552</v>
      </c>
      <c r="E2868" s="86" t="s">
        <v>4551</v>
      </c>
      <c r="F2868" s="85" t="s">
        <v>4550</v>
      </c>
      <c r="G2868" s="84"/>
      <c r="H2868" s="84"/>
      <c r="I2868" s="83"/>
    </row>
    <row r="2869" spans="1:9" s="82" customFormat="1" ht="26.5" customHeight="1">
      <c r="A2869" s="89">
        <v>2862</v>
      </c>
      <c r="B2869" s="305" t="s">
        <v>4549</v>
      </c>
      <c r="C2869" s="306">
        <v>1840400162</v>
      </c>
      <c r="D2869" s="305" t="s">
        <v>4549</v>
      </c>
      <c r="E2869" s="307" t="s">
        <v>4548</v>
      </c>
      <c r="F2869" s="308" t="s">
        <v>4547</v>
      </c>
      <c r="G2869" s="84"/>
      <c r="H2869" s="84"/>
      <c r="I2869" s="83"/>
    </row>
    <row r="2870" spans="1:9" s="82" customFormat="1" ht="26.5" customHeight="1">
      <c r="A2870" s="89">
        <v>2863</v>
      </c>
      <c r="B2870" s="87" t="s">
        <v>4546</v>
      </c>
      <c r="C2870" s="88">
        <v>1931200273</v>
      </c>
      <c r="D2870" s="87" t="s">
        <v>4546</v>
      </c>
      <c r="E2870" s="86" t="s">
        <v>4545</v>
      </c>
      <c r="F2870" s="85" t="s">
        <v>4544</v>
      </c>
      <c r="G2870" s="84"/>
      <c r="H2870" s="84"/>
      <c r="I2870" s="83"/>
    </row>
    <row r="2871" spans="1:9" s="82" customFormat="1" ht="26.5" customHeight="1">
      <c r="A2871" s="89">
        <v>2864</v>
      </c>
      <c r="B2871" s="87" t="s">
        <v>4543</v>
      </c>
      <c r="C2871" s="88">
        <v>2941300096</v>
      </c>
      <c r="D2871" s="87" t="s">
        <v>4543</v>
      </c>
      <c r="E2871" s="86" t="s">
        <v>4542</v>
      </c>
      <c r="F2871" s="85" t="s">
        <v>4541</v>
      </c>
      <c r="G2871" s="84"/>
      <c r="H2871" s="84"/>
      <c r="I2871" s="83"/>
    </row>
    <row r="2872" spans="1:9" s="82" customFormat="1" ht="26.5" customHeight="1">
      <c r="A2872" s="89">
        <v>2865</v>
      </c>
      <c r="B2872" s="87" t="s">
        <v>4540</v>
      </c>
      <c r="C2872" s="88">
        <v>2932100256</v>
      </c>
      <c r="D2872" s="87" t="s">
        <v>4540</v>
      </c>
      <c r="E2872" s="86" t="s">
        <v>4539</v>
      </c>
      <c r="F2872" s="85" t="s">
        <v>4538</v>
      </c>
      <c r="G2872" s="84"/>
      <c r="H2872" s="84"/>
      <c r="I2872" s="83"/>
    </row>
    <row r="2873" spans="1:9" s="82" customFormat="1" ht="26.5" customHeight="1">
      <c r="A2873" s="89">
        <v>2866</v>
      </c>
      <c r="B2873" s="87" t="s">
        <v>4537</v>
      </c>
      <c r="C2873" s="88">
        <v>1850800389</v>
      </c>
      <c r="D2873" s="87" t="s">
        <v>4537</v>
      </c>
      <c r="E2873" s="86" t="s">
        <v>4536</v>
      </c>
      <c r="F2873" s="85" t="s">
        <v>4535</v>
      </c>
      <c r="G2873" s="84"/>
      <c r="H2873" s="84"/>
      <c r="I2873" s="83"/>
    </row>
    <row r="2874" spans="1:9" s="82" customFormat="1" ht="26.5" customHeight="1">
      <c r="A2874" s="89">
        <v>2867</v>
      </c>
      <c r="B2874" s="87" t="s">
        <v>4534</v>
      </c>
      <c r="C2874" s="88">
        <v>2940800095</v>
      </c>
      <c r="D2874" s="87" t="s">
        <v>4534</v>
      </c>
      <c r="E2874" s="86" t="s">
        <v>4533</v>
      </c>
      <c r="F2874" s="85" t="s">
        <v>4532</v>
      </c>
      <c r="G2874" s="84"/>
      <c r="H2874" s="84"/>
      <c r="I2874" s="83"/>
    </row>
    <row r="2875" spans="1:9" s="82" customFormat="1" ht="26.5" customHeight="1">
      <c r="A2875" s="89">
        <v>2868</v>
      </c>
      <c r="B2875" s="87" t="s">
        <v>4531</v>
      </c>
      <c r="C2875" s="88">
        <v>1860800264</v>
      </c>
      <c r="D2875" s="87" t="s">
        <v>4531</v>
      </c>
      <c r="E2875" s="86" t="s">
        <v>4530</v>
      </c>
      <c r="F2875" s="85" t="s">
        <v>4529</v>
      </c>
      <c r="G2875" s="84"/>
      <c r="H2875" s="84"/>
      <c r="I2875" s="83"/>
    </row>
    <row r="2876" spans="1:9" s="82" customFormat="1" ht="26.5" customHeight="1">
      <c r="A2876" s="89">
        <v>2869</v>
      </c>
      <c r="B2876" s="87" t="s">
        <v>4527</v>
      </c>
      <c r="C2876" s="88" t="s">
        <v>4528</v>
      </c>
      <c r="D2876" s="87" t="s">
        <v>4527</v>
      </c>
      <c r="E2876" s="86" t="s">
        <v>4526</v>
      </c>
      <c r="F2876" s="85" t="s">
        <v>4525</v>
      </c>
      <c r="G2876" s="84"/>
      <c r="H2876" s="84"/>
      <c r="I2876" s="83"/>
    </row>
    <row r="2877" spans="1:9" s="82" customFormat="1" ht="26.5" customHeight="1">
      <c r="A2877" s="89">
        <v>2870</v>
      </c>
      <c r="B2877" s="87" t="s">
        <v>4523</v>
      </c>
      <c r="C2877" s="88" t="s">
        <v>4524</v>
      </c>
      <c r="D2877" s="87" t="s">
        <v>4523</v>
      </c>
      <c r="E2877" s="86" t="s">
        <v>4522</v>
      </c>
      <c r="F2877" s="85" t="s">
        <v>4521</v>
      </c>
      <c r="G2877" s="84"/>
      <c r="H2877" s="84"/>
      <c r="I2877" s="83"/>
    </row>
    <row r="2878" spans="1:9" s="82" customFormat="1" ht="26.5" customHeight="1">
      <c r="A2878" s="89">
        <v>2871</v>
      </c>
      <c r="B2878" s="87" t="s">
        <v>4520</v>
      </c>
      <c r="C2878" s="88">
        <v>1870800301</v>
      </c>
      <c r="D2878" s="87" t="s">
        <v>4520</v>
      </c>
      <c r="E2878" s="86" t="s">
        <v>4519</v>
      </c>
      <c r="F2878" s="85" t="s">
        <v>4518</v>
      </c>
      <c r="G2878" s="84"/>
      <c r="H2878" s="84"/>
      <c r="I2878" s="83"/>
    </row>
    <row r="2879" spans="1:9" s="82" customFormat="1" ht="26.5" customHeight="1">
      <c r="A2879" s="89">
        <v>2872</v>
      </c>
      <c r="B2879" s="87" t="s">
        <v>4517</v>
      </c>
      <c r="C2879" s="88">
        <v>1871000125</v>
      </c>
      <c r="D2879" s="87" t="s">
        <v>4517</v>
      </c>
      <c r="E2879" s="86" t="s">
        <v>4516</v>
      </c>
      <c r="F2879" s="85" t="s">
        <v>4515</v>
      </c>
      <c r="G2879" s="84"/>
      <c r="H2879" s="84"/>
      <c r="I2879" s="83"/>
    </row>
    <row r="2880" spans="1:9" s="82" customFormat="1" ht="26.5" customHeight="1">
      <c r="A2880" s="89">
        <v>2873</v>
      </c>
      <c r="B2880" s="87" t="s">
        <v>4514</v>
      </c>
      <c r="C2880" s="88">
        <v>1870400160</v>
      </c>
      <c r="D2880" s="87" t="s">
        <v>4514</v>
      </c>
      <c r="E2880" s="86" t="s">
        <v>4513</v>
      </c>
      <c r="F2880" s="85" t="s">
        <v>4512</v>
      </c>
      <c r="G2880" s="84"/>
      <c r="H2880" s="84"/>
      <c r="I2880" s="83"/>
    </row>
    <row r="2881" spans="1:9" s="82" customFormat="1" ht="26.5" customHeight="1">
      <c r="A2881" s="89">
        <v>2874</v>
      </c>
      <c r="B2881" s="87" t="s">
        <v>4511</v>
      </c>
      <c r="C2881" s="88">
        <v>2930700260</v>
      </c>
      <c r="D2881" s="87" t="s">
        <v>4511</v>
      </c>
      <c r="E2881" s="86" t="s">
        <v>4510</v>
      </c>
      <c r="F2881" s="85" t="s">
        <v>4509</v>
      </c>
      <c r="G2881" s="84"/>
      <c r="H2881" s="84"/>
      <c r="I2881" s="83"/>
    </row>
    <row r="2882" spans="1:9" s="82" customFormat="1" ht="26.5" customHeight="1">
      <c r="A2882" s="89">
        <v>2875</v>
      </c>
      <c r="B2882" s="87" t="s">
        <v>4508</v>
      </c>
      <c r="C2882" s="88">
        <v>1882000226</v>
      </c>
      <c r="D2882" s="87" t="s">
        <v>4508</v>
      </c>
      <c r="E2882" s="86" t="s">
        <v>4507</v>
      </c>
      <c r="F2882" s="85" t="s">
        <v>4506</v>
      </c>
      <c r="G2882" s="84"/>
      <c r="H2882" s="84"/>
      <c r="I2882" s="83"/>
    </row>
    <row r="2883" spans="1:9" s="82" customFormat="1" ht="26.5" customHeight="1">
      <c r="A2883" s="89">
        <v>2876</v>
      </c>
      <c r="B2883" s="87" t="s">
        <v>4505</v>
      </c>
      <c r="C2883" s="88">
        <v>1931400157</v>
      </c>
      <c r="D2883" s="87" t="s">
        <v>4505</v>
      </c>
      <c r="E2883" s="86" t="s">
        <v>4504</v>
      </c>
      <c r="F2883" s="85" t="s">
        <v>4503</v>
      </c>
      <c r="G2883" s="84"/>
      <c r="H2883" s="84"/>
      <c r="I2883" s="83"/>
    </row>
    <row r="2884" spans="1:9" s="82" customFormat="1" ht="26.5" customHeight="1">
      <c r="A2884" s="89">
        <v>2877</v>
      </c>
      <c r="B2884" s="87" t="s">
        <v>4502</v>
      </c>
      <c r="C2884" s="88">
        <v>1942100227</v>
      </c>
      <c r="D2884" s="87" t="s">
        <v>4502</v>
      </c>
      <c r="E2884" s="86" t="s">
        <v>4501</v>
      </c>
      <c r="F2884" s="85" t="s">
        <v>4500</v>
      </c>
      <c r="G2884" s="84"/>
      <c r="H2884" s="84"/>
      <c r="I2884" s="83"/>
    </row>
    <row r="2885" spans="1:9" s="82" customFormat="1" ht="26.5" customHeight="1">
      <c r="A2885" s="89">
        <v>2878</v>
      </c>
      <c r="B2885" s="87" t="s">
        <v>4499</v>
      </c>
      <c r="C2885" s="88">
        <v>1930800233</v>
      </c>
      <c r="D2885" s="87" t="s">
        <v>4499</v>
      </c>
      <c r="E2885" s="86" t="s">
        <v>4498</v>
      </c>
      <c r="F2885" s="85" t="s">
        <v>4497</v>
      </c>
      <c r="G2885" s="84"/>
      <c r="H2885" s="84"/>
      <c r="I2885" s="83"/>
    </row>
    <row r="2886" spans="1:9" s="82" customFormat="1" ht="26.5" customHeight="1">
      <c r="A2886" s="89">
        <v>2879</v>
      </c>
      <c r="B2886" s="87" t="s">
        <v>4496</v>
      </c>
      <c r="C2886" s="88">
        <v>1930500141</v>
      </c>
      <c r="D2886" s="87" t="s">
        <v>4496</v>
      </c>
      <c r="E2886" s="86" t="s">
        <v>4495</v>
      </c>
      <c r="F2886" s="85" t="s">
        <v>4494</v>
      </c>
      <c r="G2886" s="84"/>
      <c r="H2886" s="84"/>
      <c r="I2886" s="83"/>
    </row>
    <row r="2887" spans="1:9" s="82" customFormat="1" ht="26.5" customHeight="1">
      <c r="A2887" s="89">
        <v>2880</v>
      </c>
      <c r="B2887" s="87" t="s">
        <v>4493</v>
      </c>
      <c r="C2887" s="88">
        <v>1930800093</v>
      </c>
      <c r="D2887" s="87" t="s">
        <v>4493</v>
      </c>
      <c r="E2887" s="86" t="s">
        <v>4492</v>
      </c>
      <c r="F2887" s="85" t="s">
        <v>4491</v>
      </c>
      <c r="G2887" s="84"/>
      <c r="H2887" s="84"/>
      <c r="I2887" s="83"/>
    </row>
    <row r="2888" spans="1:9" s="82" customFormat="1" ht="26.5" customHeight="1">
      <c r="A2888" s="89">
        <v>2881</v>
      </c>
      <c r="B2888" s="87" t="s">
        <v>4490</v>
      </c>
      <c r="C2888" s="88">
        <v>1942100226</v>
      </c>
      <c r="D2888" s="87" t="s">
        <v>4490</v>
      </c>
      <c r="E2888" s="86" t="s">
        <v>4489</v>
      </c>
      <c r="F2888" s="85" t="s">
        <v>4488</v>
      </c>
      <c r="G2888" s="84"/>
      <c r="H2888" s="84"/>
      <c r="I2888" s="83"/>
    </row>
    <row r="2889" spans="1:9" s="82" customFormat="1" ht="26.5" customHeight="1">
      <c r="A2889" s="89">
        <v>2882</v>
      </c>
      <c r="B2889" s="87" t="s">
        <v>4487</v>
      </c>
      <c r="C2889" s="88">
        <v>1900400151</v>
      </c>
      <c r="D2889" s="87" t="s">
        <v>4487</v>
      </c>
      <c r="E2889" s="86" t="s">
        <v>4486</v>
      </c>
      <c r="F2889" s="85" t="s">
        <v>4485</v>
      </c>
      <c r="G2889" s="84"/>
      <c r="H2889" s="84"/>
      <c r="I2889" s="83"/>
    </row>
    <row r="2890" spans="1:9" s="82" customFormat="1" ht="26.5" customHeight="1">
      <c r="A2890" s="89">
        <v>2883</v>
      </c>
      <c r="B2890" s="87" t="s">
        <v>4484</v>
      </c>
      <c r="C2890" s="88">
        <v>1822100398</v>
      </c>
      <c r="D2890" s="87" t="s">
        <v>4484</v>
      </c>
      <c r="E2890" s="86" t="s">
        <v>4483</v>
      </c>
      <c r="F2890" s="85" t="s">
        <v>4482</v>
      </c>
      <c r="G2890" s="84"/>
      <c r="H2890" s="84"/>
      <c r="I2890" s="83"/>
    </row>
    <row r="2891" spans="1:9" s="82" customFormat="1" ht="26.5" customHeight="1">
      <c r="A2891" s="89">
        <v>2884</v>
      </c>
      <c r="B2891" s="87" t="s">
        <v>4480</v>
      </c>
      <c r="C2891" s="88" t="s">
        <v>4481</v>
      </c>
      <c r="D2891" s="87" t="s">
        <v>4480</v>
      </c>
      <c r="E2891" s="86" t="s">
        <v>4479</v>
      </c>
      <c r="F2891" s="85" t="s">
        <v>4478</v>
      </c>
      <c r="G2891" s="84"/>
      <c r="H2891" s="84"/>
      <c r="I2891" s="83"/>
    </row>
    <row r="2892" spans="1:9" s="82" customFormat="1" ht="26.5" customHeight="1">
      <c r="A2892" s="89">
        <v>2885</v>
      </c>
      <c r="B2892" s="87" t="s">
        <v>4477</v>
      </c>
      <c r="C2892" s="88">
        <v>2980800116</v>
      </c>
      <c r="D2892" s="87" t="s">
        <v>4477</v>
      </c>
      <c r="E2892" s="86" t="s">
        <v>4476</v>
      </c>
      <c r="F2892" s="85" t="s">
        <v>4475</v>
      </c>
      <c r="G2892" s="84"/>
      <c r="H2892" s="84"/>
      <c r="I2892" s="83"/>
    </row>
    <row r="2893" spans="1:9" s="82" customFormat="1" ht="26.5" customHeight="1">
      <c r="A2893" s="89">
        <v>2886</v>
      </c>
      <c r="B2893" s="87" t="s">
        <v>4474</v>
      </c>
      <c r="C2893" s="88">
        <v>2940900049</v>
      </c>
      <c r="D2893" s="87" t="s">
        <v>4474</v>
      </c>
      <c r="E2893" s="86" t="s">
        <v>4473</v>
      </c>
      <c r="F2893" s="85" t="s">
        <v>4472</v>
      </c>
      <c r="G2893" s="84"/>
      <c r="H2893" s="84"/>
      <c r="I2893" s="83"/>
    </row>
    <row r="2894" spans="1:9" s="82" customFormat="1" ht="26.5" customHeight="1">
      <c r="A2894" s="89">
        <v>2887</v>
      </c>
      <c r="B2894" s="87" t="s">
        <v>4471</v>
      </c>
      <c r="C2894" s="88">
        <v>2871200063</v>
      </c>
      <c r="D2894" s="87" t="s">
        <v>4471</v>
      </c>
      <c r="E2894" s="86" t="s">
        <v>4470</v>
      </c>
      <c r="F2894" s="85" t="s">
        <v>4469</v>
      </c>
      <c r="G2894" s="84"/>
      <c r="H2894" s="84"/>
      <c r="I2894" s="83"/>
    </row>
    <row r="2895" spans="1:9" s="82" customFormat="1" ht="26.5" customHeight="1">
      <c r="A2895" s="89">
        <v>2888</v>
      </c>
      <c r="B2895" s="87" t="s">
        <v>4467</v>
      </c>
      <c r="C2895" s="88" t="s">
        <v>4468</v>
      </c>
      <c r="D2895" s="87" t="s">
        <v>4467</v>
      </c>
      <c r="E2895" s="86" t="s">
        <v>4466</v>
      </c>
      <c r="F2895" s="85" t="s">
        <v>4465</v>
      </c>
      <c r="G2895" s="84"/>
      <c r="H2895" s="84"/>
      <c r="I2895" s="83"/>
    </row>
    <row r="2896" spans="1:9" s="82" customFormat="1" ht="26.5" customHeight="1">
      <c r="A2896" s="89">
        <v>2889</v>
      </c>
      <c r="B2896" s="87" t="s">
        <v>4463</v>
      </c>
      <c r="C2896" s="88" t="s">
        <v>4464</v>
      </c>
      <c r="D2896" s="87" t="s">
        <v>4463</v>
      </c>
      <c r="E2896" s="86" t="s">
        <v>4462</v>
      </c>
      <c r="F2896" s="85" t="s">
        <v>4461</v>
      </c>
      <c r="G2896" s="84"/>
      <c r="H2896" s="84"/>
      <c r="I2896" s="83"/>
    </row>
    <row r="2897" spans="1:9" s="82" customFormat="1" ht="26.5" customHeight="1">
      <c r="A2897" s="89">
        <v>2890</v>
      </c>
      <c r="B2897" s="87" t="s">
        <v>4459</v>
      </c>
      <c r="C2897" s="88" t="s">
        <v>4460</v>
      </c>
      <c r="D2897" s="87" t="s">
        <v>4459</v>
      </c>
      <c r="E2897" s="86" t="s">
        <v>4458</v>
      </c>
      <c r="F2897" s="85" t="s">
        <v>4457</v>
      </c>
      <c r="G2897" s="84"/>
      <c r="H2897" s="84"/>
      <c r="I2897" s="83"/>
    </row>
    <row r="2898" spans="1:9" s="82" customFormat="1" ht="26.5" customHeight="1">
      <c r="A2898" s="89">
        <v>2891</v>
      </c>
      <c r="B2898" s="87" t="s">
        <v>4456</v>
      </c>
      <c r="C2898" s="88">
        <v>2881500140</v>
      </c>
      <c r="D2898" s="87" t="s">
        <v>4456</v>
      </c>
      <c r="E2898" s="86" t="s">
        <v>4455</v>
      </c>
      <c r="F2898" s="85" t="s">
        <v>4454</v>
      </c>
      <c r="G2898" s="84"/>
      <c r="H2898" s="84"/>
      <c r="I2898" s="83"/>
    </row>
    <row r="2899" spans="1:9" s="82" customFormat="1" ht="26.5" customHeight="1">
      <c r="A2899" s="89">
        <v>2892</v>
      </c>
      <c r="B2899" s="87" t="s">
        <v>4453</v>
      </c>
      <c r="C2899" s="88">
        <v>2852100203</v>
      </c>
      <c r="D2899" s="87" t="s">
        <v>4453</v>
      </c>
      <c r="E2899" s="86" t="s">
        <v>4452</v>
      </c>
      <c r="F2899" s="85" t="s">
        <v>4451</v>
      </c>
      <c r="G2899" s="84"/>
      <c r="H2899" s="84"/>
      <c r="I2899" s="83"/>
    </row>
    <row r="2900" spans="1:9" s="82" customFormat="1" ht="26.5" customHeight="1">
      <c r="A2900" s="89">
        <v>2893</v>
      </c>
      <c r="B2900" s="87" t="s">
        <v>4450</v>
      </c>
      <c r="C2900" s="88">
        <v>1831200341</v>
      </c>
      <c r="D2900" s="87" t="s">
        <v>4450</v>
      </c>
      <c r="E2900" s="86" t="s">
        <v>4449</v>
      </c>
      <c r="F2900" s="85" t="s">
        <v>4448</v>
      </c>
      <c r="G2900" s="84"/>
      <c r="H2900" s="84"/>
      <c r="I2900" s="83"/>
    </row>
    <row r="2901" spans="1:9" s="82" customFormat="1" ht="26.5" customHeight="1">
      <c r="A2901" s="89">
        <v>2894</v>
      </c>
      <c r="B2901" s="87" t="s">
        <v>4446</v>
      </c>
      <c r="C2901" s="88" t="s">
        <v>4447</v>
      </c>
      <c r="D2901" s="87" t="s">
        <v>4446</v>
      </c>
      <c r="E2901" s="86" t="s">
        <v>4445</v>
      </c>
      <c r="F2901" s="85" t="s">
        <v>4444</v>
      </c>
      <c r="G2901" s="84"/>
      <c r="H2901" s="84"/>
      <c r="I2901" s="83"/>
    </row>
    <row r="2902" spans="1:9" s="82" customFormat="1" ht="26.5" customHeight="1">
      <c r="A2902" s="89">
        <v>2895</v>
      </c>
      <c r="B2902" s="87" t="s">
        <v>4443</v>
      </c>
      <c r="C2902" s="88">
        <v>1810400142</v>
      </c>
      <c r="D2902" s="87" t="s">
        <v>4443</v>
      </c>
      <c r="E2902" s="86" t="s">
        <v>4442</v>
      </c>
      <c r="F2902" s="85" t="s">
        <v>4441</v>
      </c>
      <c r="G2902" s="84"/>
      <c r="H2902" s="84"/>
      <c r="I2902" s="83"/>
    </row>
    <row r="2903" spans="1:9" s="82" customFormat="1" ht="26.5" customHeight="1">
      <c r="A2903" s="89">
        <v>2896</v>
      </c>
      <c r="B2903" s="87" t="s">
        <v>4439</v>
      </c>
      <c r="C2903" s="88" t="s">
        <v>4440</v>
      </c>
      <c r="D2903" s="87" t="s">
        <v>4439</v>
      </c>
      <c r="E2903" s="86" t="s">
        <v>4438</v>
      </c>
      <c r="F2903" s="85" t="s">
        <v>4437</v>
      </c>
      <c r="G2903" s="84"/>
      <c r="H2903" s="84"/>
      <c r="I2903" s="83"/>
    </row>
    <row r="2904" spans="1:9" s="82" customFormat="1" ht="26.5" customHeight="1">
      <c r="A2904" s="89">
        <v>2897</v>
      </c>
      <c r="B2904" s="87" t="s">
        <v>4435</v>
      </c>
      <c r="C2904" s="88" t="s">
        <v>4436</v>
      </c>
      <c r="D2904" s="87" t="s">
        <v>4435</v>
      </c>
      <c r="E2904" s="86" t="s">
        <v>4434</v>
      </c>
      <c r="F2904" s="85" t="s">
        <v>4433</v>
      </c>
      <c r="G2904" s="84"/>
      <c r="H2904" s="84"/>
      <c r="I2904" s="83"/>
    </row>
    <row r="2905" spans="1:9" s="82" customFormat="1" ht="26.5" customHeight="1">
      <c r="A2905" s="89">
        <v>2898</v>
      </c>
      <c r="B2905" s="87" t="s">
        <v>4432</v>
      </c>
      <c r="C2905" s="88">
        <v>2901200321</v>
      </c>
      <c r="D2905" s="87" t="s">
        <v>4432</v>
      </c>
      <c r="E2905" s="86" t="s">
        <v>4431</v>
      </c>
      <c r="F2905" s="85" t="s">
        <v>4430</v>
      </c>
      <c r="G2905" s="84"/>
      <c r="H2905" s="84"/>
      <c r="I2905" s="83"/>
    </row>
    <row r="2906" spans="1:9" s="82" customFormat="1" ht="26.5" customHeight="1">
      <c r="A2906" s="89">
        <v>2899</v>
      </c>
      <c r="B2906" s="87" t="s">
        <v>4428</v>
      </c>
      <c r="C2906" s="88" t="s">
        <v>4429</v>
      </c>
      <c r="D2906" s="87" t="s">
        <v>4428</v>
      </c>
      <c r="E2906" s="86" t="s">
        <v>4427</v>
      </c>
      <c r="F2906" s="85" t="s">
        <v>4426</v>
      </c>
      <c r="G2906" s="84"/>
      <c r="H2906" s="84"/>
      <c r="I2906" s="83"/>
    </row>
    <row r="2907" spans="1:9" s="82" customFormat="1" ht="26.5" customHeight="1">
      <c r="A2907" s="89">
        <v>2900</v>
      </c>
      <c r="B2907" s="87" t="s">
        <v>4424</v>
      </c>
      <c r="C2907" s="88" t="s">
        <v>4425</v>
      </c>
      <c r="D2907" s="87" t="s">
        <v>4424</v>
      </c>
      <c r="E2907" s="86" t="s">
        <v>4423</v>
      </c>
      <c r="F2907" s="85" t="s">
        <v>4422</v>
      </c>
      <c r="G2907" s="84"/>
      <c r="H2907" s="84"/>
      <c r="I2907" s="83"/>
    </row>
    <row r="2908" spans="1:9" s="82" customFormat="1" ht="26.5" customHeight="1">
      <c r="A2908" s="89">
        <v>2901</v>
      </c>
      <c r="B2908" s="87" t="s">
        <v>4421</v>
      </c>
      <c r="C2908" s="88">
        <v>1812100400</v>
      </c>
      <c r="D2908" s="87" t="s">
        <v>4421</v>
      </c>
      <c r="E2908" s="86" t="s">
        <v>4420</v>
      </c>
      <c r="F2908" s="85" t="s">
        <v>4419</v>
      </c>
      <c r="G2908" s="84"/>
      <c r="H2908" s="84"/>
      <c r="I2908" s="83"/>
    </row>
    <row r="2909" spans="1:9" s="82" customFormat="1" ht="26.5" customHeight="1">
      <c r="A2909" s="89">
        <v>2902</v>
      </c>
      <c r="B2909" s="87" t="s">
        <v>4418</v>
      </c>
      <c r="C2909" s="88">
        <v>2850600095</v>
      </c>
      <c r="D2909" s="87" t="s">
        <v>4418</v>
      </c>
      <c r="E2909" s="86" t="s">
        <v>4417</v>
      </c>
      <c r="F2909" s="85" t="s">
        <v>4416</v>
      </c>
      <c r="G2909" s="84"/>
      <c r="H2909" s="84"/>
      <c r="I2909" s="83"/>
    </row>
    <row r="2910" spans="1:9" s="82" customFormat="1" ht="26.5" customHeight="1">
      <c r="A2910" s="89">
        <v>2903</v>
      </c>
      <c r="B2910" s="87" t="s">
        <v>4415</v>
      </c>
      <c r="C2910" s="88">
        <v>1830200392</v>
      </c>
      <c r="D2910" s="87" t="s">
        <v>4415</v>
      </c>
      <c r="E2910" s="86" t="s">
        <v>4414</v>
      </c>
      <c r="F2910" s="85" t="s">
        <v>4413</v>
      </c>
      <c r="G2910" s="84"/>
      <c r="H2910" s="84"/>
      <c r="I2910" s="83"/>
    </row>
    <row r="2911" spans="1:9" s="82" customFormat="1" ht="26.5" customHeight="1">
      <c r="A2911" s="89">
        <v>2904</v>
      </c>
      <c r="B2911" s="87" t="s">
        <v>4412</v>
      </c>
      <c r="C2911" s="88">
        <v>1790200285</v>
      </c>
      <c r="D2911" s="87" t="s">
        <v>4412</v>
      </c>
      <c r="E2911" s="86" t="s">
        <v>4411</v>
      </c>
      <c r="F2911" s="85" t="s">
        <v>4410</v>
      </c>
      <c r="G2911" s="84"/>
      <c r="H2911" s="84"/>
      <c r="I2911" s="83"/>
    </row>
    <row r="2912" spans="1:9" s="82" customFormat="1" ht="26.5" customHeight="1">
      <c r="A2912" s="89">
        <v>2905</v>
      </c>
      <c r="B2912" s="87" t="s">
        <v>4409</v>
      </c>
      <c r="C2912" s="88">
        <v>2850200422</v>
      </c>
      <c r="D2912" s="87" t="s">
        <v>4409</v>
      </c>
      <c r="E2912" s="86" t="s">
        <v>4408</v>
      </c>
      <c r="F2912" s="85" t="s">
        <v>4407</v>
      </c>
      <c r="G2912" s="84"/>
      <c r="H2912" s="84"/>
      <c r="I2912" s="83"/>
    </row>
    <row r="2913" spans="1:9" s="82" customFormat="1" ht="26.5" customHeight="1">
      <c r="A2913" s="89">
        <v>2906</v>
      </c>
      <c r="B2913" s="87" t="s">
        <v>4406</v>
      </c>
      <c r="C2913" s="88">
        <v>1860200367</v>
      </c>
      <c r="D2913" s="87" t="s">
        <v>4406</v>
      </c>
      <c r="E2913" s="86" t="s">
        <v>4405</v>
      </c>
      <c r="F2913" s="85" t="s">
        <v>4404</v>
      </c>
      <c r="G2913" s="84"/>
      <c r="H2913" s="84"/>
      <c r="I2913" s="83"/>
    </row>
    <row r="2914" spans="1:9" s="82" customFormat="1" ht="26.5" customHeight="1">
      <c r="A2914" s="89">
        <v>2907</v>
      </c>
      <c r="B2914" s="87" t="s">
        <v>4403</v>
      </c>
      <c r="C2914" s="88">
        <v>1870200302</v>
      </c>
      <c r="D2914" s="87" t="s">
        <v>4403</v>
      </c>
      <c r="E2914" s="86" t="s">
        <v>4402</v>
      </c>
      <c r="F2914" s="85" t="s">
        <v>4401</v>
      </c>
      <c r="G2914" s="84"/>
      <c r="H2914" s="84"/>
      <c r="I2914" s="83"/>
    </row>
    <row r="2915" spans="1:9" s="82" customFormat="1" ht="26.5" customHeight="1">
      <c r="A2915" s="89">
        <v>2908</v>
      </c>
      <c r="B2915" s="87" t="s">
        <v>4400</v>
      </c>
      <c r="C2915" s="88">
        <v>2910100139</v>
      </c>
      <c r="D2915" s="87" t="s">
        <v>4400</v>
      </c>
      <c r="E2915" s="86" t="s">
        <v>4399</v>
      </c>
      <c r="F2915" s="85" t="s">
        <v>4398</v>
      </c>
      <c r="G2915" s="84"/>
      <c r="H2915" s="84"/>
      <c r="I2915" s="83"/>
    </row>
    <row r="2916" spans="1:9" s="82" customFormat="1" ht="26.5" customHeight="1">
      <c r="A2916" s="89">
        <v>2909</v>
      </c>
      <c r="B2916" s="87" t="s">
        <v>4397</v>
      </c>
      <c r="C2916" s="88">
        <v>1911700170</v>
      </c>
      <c r="D2916" s="87" t="s">
        <v>4397</v>
      </c>
      <c r="E2916" s="86" t="s">
        <v>4396</v>
      </c>
      <c r="F2916" s="85" t="s">
        <v>4395</v>
      </c>
      <c r="G2916" s="84"/>
      <c r="H2916" s="84"/>
      <c r="I2916" s="83"/>
    </row>
    <row r="2917" spans="1:9" s="82" customFormat="1" ht="26.5" customHeight="1">
      <c r="A2917" s="89">
        <v>2910</v>
      </c>
      <c r="B2917" s="87" t="s">
        <v>4394</v>
      </c>
      <c r="C2917" s="88">
        <v>2900100221</v>
      </c>
      <c r="D2917" s="87" t="s">
        <v>4394</v>
      </c>
      <c r="E2917" s="86" t="s">
        <v>4393</v>
      </c>
      <c r="F2917" s="85" t="s">
        <v>4392</v>
      </c>
      <c r="G2917" s="84"/>
      <c r="H2917" s="84"/>
      <c r="I2917" s="83"/>
    </row>
    <row r="2918" spans="1:9" s="82" customFormat="1" ht="26.5" customHeight="1">
      <c r="A2918" s="89">
        <v>2911</v>
      </c>
      <c r="B2918" s="87" t="s">
        <v>4391</v>
      </c>
      <c r="C2918" s="88">
        <v>1880200183</v>
      </c>
      <c r="D2918" s="87" t="s">
        <v>4391</v>
      </c>
      <c r="E2918" s="86" t="s">
        <v>4390</v>
      </c>
      <c r="F2918" s="85" t="s">
        <v>4389</v>
      </c>
      <c r="G2918" s="84"/>
      <c r="H2918" s="84"/>
      <c r="I2918" s="83"/>
    </row>
    <row r="2919" spans="1:9" s="82" customFormat="1" ht="26.5" customHeight="1">
      <c r="A2919" s="89">
        <v>2912</v>
      </c>
      <c r="B2919" s="87" t="s">
        <v>4388</v>
      </c>
      <c r="C2919" s="88">
        <v>1870800416</v>
      </c>
      <c r="D2919" s="87" t="s">
        <v>4388</v>
      </c>
      <c r="E2919" s="86" t="s">
        <v>4387</v>
      </c>
      <c r="F2919" s="85" t="s">
        <v>4386</v>
      </c>
      <c r="G2919" s="84"/>
      <c r="H2919" s="84"/>
      <c r="I2919" s="83"/>
    </row>
    <row r="2920" spans="1:9" s="82" customFormat="1" ht="26.5" customHeight="1">
      <c r="A2920" s="89">
        <v>2913</v>
      </c>
      <c r="B2920" s="87" t="s">
        <v>4385</v>
      </c>
      <c r="C2920" s="88">
        <v>1870300326</v>
      </c>
      <c r="D2920" s="87" t="s">
        <v>4385</v>
      </c>
      <c r="E2920" s="86" t="s">
        <v>4384</v>
      </c>
      <c r="F2920" s="85" t="s">
        <v>4383</v>
      </c>
      <c r="G2920" s="84"/>
      <c r="H2920" s="84"/>
      <c r="I2920" s="83"/>
    </row>
    <row r="2921" spans="1:9" s="82" customFormat="1" ht="26.5" customHeight="1">
      <c r="A2921" s="89">
        <v>2914</v>
      </c>
      <c r="B2921" s="87" t="s">
        <v>4382</v>
      </c>
      <c r="C2921" s="88">
        <v>1840100062</v>
      </c>
      <c r="D2921" s="87" t="s">
        <v>4382</v>
      </c>
      <c r="E2921" s="86" t="s">
        <v>4381</v>
      </c>
      <c r="F2921" s="85" t="s">
        <v>4380</v>
      </c>
      <c r="G2921" s="84"/>
      <c r="H2921" s="84"/>
      <c r="I2921" s="83"/>
    </row>
    <row r="2922" spans="1:9" s="82" customFormat="1" ht="26.5" customHeight="1">
      <c r="A2922" s="89">
        <v>2915</v>
      </c>
      <c r="B2922" s="87" t="s">
        <v>4379</v>
      </c>
      <c r="C2922" s="88">
        <v>1890100158</v>
      </c>
      <c r="D2922" s="87" t="s">
        <v>4379</v>
      </c>
      <c r="E2922" s="86" t="s">
        <v>4378</v>
      </c>
      <c r="F2922" s="85" t="s">
        <v>4377</v>
      </c>
      <c r="G2922" s="84"/>
      <c r="H2922" s="84"/>
      <c r="I2922" s="83"/>
    </row>
    <row r="2923" spans="1:9" s="82" customFormat="1" ht="26.5" customHeight="1">
      <c r="A2923" s="89">
        <v>2916</v>
      </c>
      <c r="B2923" s="87" t="s">
        <v>4376</v>
      </c>
      <c r="C2923" s="88">
        <v>1870100107</v>
      </c>
      <c r="D2923" s="87" t="s">
        <v>4376</v>
      </c>
      <c r="E2923" s="86" t="s">
        <v>4375</v>
      </c>
      <c r="F2923" s="85" t="s">
        <v>4374</v>
      </c>
      <c r="G2923" s="84"/>
      <c r="H2923" s="84"/>
      <c r="I2923" s="83"/>
    </row>
    <row r="2924" spans="1:9" s="82" customFormat="1" ht="26.5" customHeight="1">
      <c r="A2924" s="89">
        <v>2917</v>
      </c>
      <c r="B2924" s="87" t="s">
        <v>4373</v>
      </c>
      <c r="C2924" s="88">
        <v>1890200187</v>
      </c>
      <c r="D2924" s="87" t="s">
        <v>4373</v>
      </c>
      <c r="E2924" s="86" t="s">
        <v>4372</v>
      </c>
      <c r="F2924" s="85" t="s">
        <v>4371</v>
      </c>
      <c r="G2924" s="84"/>
      <c r="H2924" s="84"/>
      <c r="I2924" s="83"/>
    </row>
    <row r="2925" spans="1:9" s="82" customFormat="1" ht="26.5" customHeight="1">
      <c r="A2925" s="89">
        <v>2918</v>
      </c>
      <c r="B2925" s="87" t="s">
        <v>4370</v>
      </c>
      <c r="C2925" s="88">
        <v>1890100119</v>
      </c>
      <c r="D2925" s="87" t="s">
        <v>4370</v>
      </c>
      <c r="E2925" s="86" t="s">
        <v>4369</v>
      </c>
      <c r="F2925" s="85" t="s">
        <v>4368</v>
      </c>
      <c r="G2925" s="84"/>
      <c r="H2925" s="84"/>
      <c r="I2925" s="83"/>
    </row>
    <row r="2926" spans="1:9" s="82" customFormat="1" ht="26.5" customHeight="1">
      <c r="A2926" s="89">
        <v>2919</v>
      </c>
      <c r="B2926" s="87" t="s">
        <v>4367</v>
      </c>
      <c r="C2926" s="88">
        <v>1890100120</v>
      </c>
      <c r="D2926" s="87" t="s">
        <v>4367</v>
      </c>
      <c r="E2926" s="86" t="s">
        <v>4366</v>
      </c>
      <c r="F2926" s="85" t="s">
        <v>4365</v>
      </c>
      <c r="G2926" s="84"/>
      <c r="H2926" s="84"/>
      <c r="I2926" s="83"/>
    </row>
    <row r="2927" spans="1:9" s="82" customFormat="1" ht="26.5" customHeight="1">
      <c r="A2927" s="89">
        <v>2920</v>
      </c>
      <c r="B2927" s="87" t="s">
        <v>4364</v>
      </c>
      <c r="C2927" s="88">
        <v>1810700279</v>
      </c>
      <c r="D2927" s="87" t="s">
        <v>4364</v>
      </c>
      <c r="E2927" s="86" t="s">
        <v>4363</v>
      </c>
      <c r="F2927" s="85" t="s">
        <v>4362</v>
      </c>
      <c r="G2927" s="84"/>
      <c r="H2927" s="84"/>
      <c r="I2927" s="83"/>
    </row>
    <row r="2928" spans="1:9" s="82" customFormat="1" ht="26.5" customHeight="1">
      <c r="A2928" s="89">
        <v>2921</v>
      </c>
      <c r="B2928" s="87" t="s">
        <v>4361</v>
      </c>
      <c r="C2928" s="88">
        <v>1880300277</v>
      </c>
      <c r="D2928" s="87" t="s">
        <v>4361</v>
      </c>
      <c r="E2928" s="86" t="s">
        <v>4360</v>
      </c>
      <c r="F2928" s="85" t="s">
        <v>4359</v>
      </c>
      <c r="G2928" s="84"/>
      <c r="H2928" s="84"/>
      <c r="I2928" s="83"/>
    </row>
    <row r="2929" spans="1:9" s="82" customFormat="1" ht="26.5" customHeight="1">
      <c r="A2929" s="89">
        <v>2922</v>
      </c>
      <c r="B2929" s="87" t="s">
        <v>4358</v>
      </c>
      <c r="C2929" s="88">
        <v>1780300220</v>
      </c>
      <c r="D2929" s="87" t="s">
        <v>4358</v>
      </c>
      <c r="E2929" s="86" t="s">
        <v>4357</v>
      </c>
      <c r="F2929" s="85" t="s">
        <v>4356</v>
      </c>
      <c r="G2929" s="84"/>
      <c r="H2929" s="84"/>
      <c r="I2929" s="83"/>
    </row>
    <row r="2930" spans="1:9" s="82" customFormat="1" ht="26.5" customHeight="1">
      <c r="A2930" s="89">
        <v>2923</v>
      </c>
      <c r="B2930" s="87" t="s">
        <v>4355</v>
      </c>
      <c r="C2930" s="88">
        <v>2880600188</v>
      </c>
      <c r="D2930" s="87" t="s">
        <v>4355</v>
      </c>
      <c r="E2930" s="86" t="s">
        <v>4354</v>
      </c>
      <c r="F2930" s="85" t="s">
        <v>4353</v>
      </c>
      <c r="G2930" s="84"/>
      <c r="H2930" s="84"/>
      <c r="I2930" s="83"/>
    </row>
    <row r="2931" spans="1:9" s="82" customFormat="1" ht="26.5" customHeight="1">
      <c r="A2931" s="89">
        <v>2924</v>
      </c>
      <c r="B2931" s="87" t="s">
        <v>4352</v>
      </c>
      <c r="C2931" s="88">
        <v>1921700122</v>
      </c>
      <c r="D2931" s="87" t="s">
        <v>4352</v>
      </c>
      <c r="E2931" s="86" t="s">
        <v>4351</v>
      </c>
      <c r="F2931" s="85" t="s">
        <v>4350</v>
      </c>
      <c r="G2931" s="84"/>
      <c r="H2931" s="84"/>
      <c r="I2931" s="83"/>
    </row>
    <row r="2932" spans="1:9" s="82" customFormat="1" ht="26.5" customHeight="1">
      <c r="A2932" s="89">
        <v>2925</v>
      </c>
      <c r="B2932" s="87" t="s">
        <v>4349</v>
      </c>
      <c r="C2932" s="88">
        <v>2791500021</v>
      </c>
      <c r="D2932" s="87" t="s">
        <v>4349</v>
      </c>
      <c r="E2932" s="86" t="s">
        <v>4348</v>
      </c>
      <c r="F2932" s="85" t="s">
        <v>4347</v>
      </c>
      <c r="G2932" s="84"/>
      <c r="H2932" s="84"/>
      <c r="I2932" s="83"/>
    </row>
    <row r="2933" spans="1:9" s="82" customFormat="1" ht="26.5" customHeight="1">
      <c r="A2933" s="89">
        <v>2926</v>
      </c>
      <c r="B2933" s="87" t="s">
        <v>4346</v>
      </c>
      <c r="C2933" s="88">
        <v>1782100251</v>
      </c>
      <c r="D2933" s="87" t="s">
        <v>4346</v>
      </c>
      <c r="E2933" s="86" t="s">
        <v>4345</v>
      </c>
      <c r="F2933" s="85" t="s">
        <v>4344</v>
      </c>
      <c r="G2933" s="84"/>
      <c r="H2933" s="84"/>
      <c r="I2933" s="83"/>
    </row>
    <row r="2934" spans="1:9" s="82" customFormat="1" ht="26.5" customHeight="1">
      <c r="A2934" s="89">
        <v>2927</v>
      </c>
      <c r="B2934" s="87" t="s">
        <v>4343</v>
      </c>
      <c r="C2934" s="88">
        <v>1830300309</v>
      </c>
      <c r="D2934" s="87" t="s">
        <v>4343</v>
      </c>
      <c r="E2934" s="86" t="s">
        <v>4342</v>
      </c>
      <c r="F2934" s="85" t="s">
        <v>4341</v>
      </c>
      <c r="G2934" s="84"/>
      <c r="H2934" s="84"/>
      <c r="I2934" s="83"/>
    </row>
    <row r="2935" spans="1:9" s="82" customFormat="1" ht="26.5" customHeight="1">
      <c r="A2935" s="89">
        <v>2928</v>
      </c>
      <c r="B2935" s="87" t="s">
        <v>4340</v>
      </c>
      <c r="C2935" s="88">
        <v>2800200387</v>
      </c>
      <c r="D2935" s="87" t="s">
        <v>4340</v>
      </c>
      <c r="E2935" s="86" t="s">
        <v>4339</v>
      </c>
      <c r="F2935" s="85" t="s">
        <v>4338</v>
      </c>
      <c r="G2935" s="84"/>
      <c r="H2935" s="84"/>
      <c r="I2935" s="83"/>
    </row>
    <row r="2936" spans="1:9" s="82" customFormat="1" ht="26.5" customHeight="1">
      <c r="A2936" s="89">
        <v>2929</v>
      </c>
      <c r="B2936" s="87" t="s">
        <v>4337</v>
      </c>
      <c r="C2936" s="88">
        <v>1821500128</v>
      </c>
      <c r="D2936" s="87" t="s">
        <v>4337</v>
      </c>
      <c r="E2936" s="86" t="s">
        <v>4336</v>
      </c>
      <c r="F2936" s="85" t="s">
        <v>4335</v>
      </c>
      <c r="G2936" s="84"/>
      <c r="H2936" s="84"/>
      <c r="I2936" s="83"/>
    </row>
    <row r="2937" spans="1:9" s="82" customFormat="1" ht="26.5" customHeight="1">
      <c r="A2937" s="89">
        <v>2930</v>
      </c>
      <c r="B2937" s="87" t="s">
        <v>4334</v>
      </c>
      <c r="C2937" s="88">
        <v>1771300022</v>
      </c>
      <c r="D2937" s="87" t="s">
        <v>4334</v>
      </c>
      <c r="E2937" s="86" t="s">
        <v>4333</v>
      </c>
      <c r="F2937" s="85" t="s">
        <v>4332</v>
      </c>
      <c r="G2937" s="84"/>
      <c r="H2937" s="84"/>
      <c r="I2937" s="83"/>
    </row>
    <row r="2938" spans="1:9" s="82" customFormat="1" ht="26.5" customHeight="1">
      <c r="A2938" s="89">
        <v>2931</v>
      </c>
      <c r="B2938" s="87" t="s">
        <v>4331</v>
      </c>
      <c r="C2938" s="88">
        <v>1910200125</v>
      </c>
      <c r="D2938" s="87" t="s">
        <v>4331</v>
      </c>
      <c r="E2938" s="86" t="s">
        <v>4330</v>
      </c>
      <c r="F2938" s="85" t="s">
        <v>4329</v>
      </c>
      <c r="G2938" s="84"/>
      <c r="H2938" s="84"/>
      <c r="I2938" s="83"/>
    </row>
    <row r="2939" spans="1:9" s="82" customFormat="1" ht="26.5" customHeight="1">
      <c r="A2939" s="89">
        <v>2932</v>
      </c>
      <c r="B2939" s="87" t="s">
        <v>4328</v>
      </c>
      <c r="C2939" s="88">
        <v>1872100417</v>
      </c>
      <c r="D2939" s="87" t="s">
        <v>4328</v>
      </c>
      <c r="E2939" s="86" t="s">
        <v>4327</v>
      </c>
      <c r="F2939" s="85" t="s">
        <v>4326</v>
      </c>
      <c r="G2939" s="84"/>
      <c r="H2939" s="84"/>
      <c r="I2939" s="83"/>
    </row>
    <row r="2940" spans="1:9" s="82" customFormat="1" ht="26.5" customHeight="1">
      <c r="A2940" s="89">
        <v>2933</v>
      </c>
      <c r="B2940" s="87" t="s">
        <v>4325</v>
      </c>
      <c r="C2940" s="88">
        <v>2861500101</v>
      </c>
      <c r="D2940" s="87" t="s">
        <v>4325</v>
      </c>
      <c r="E2940" s="86" t="s">
        <v>4324</v>
      </c>
      <c r="F2940" s="85" t="s">
        <v>4323</v>
      </c>
      <c r="G2940" s="84"/>
      <c r="H2940" s="84"/>
      <c r="I2940" s="83"/>
    </row>
    <row r="2941" spans="1:9" s="82" customFormat="1" ht="26.5" customHeight="1">
      <c r="A2941" s="89">
        <v>2934</v>
      </c>
      <c r="B2941" s="87" t="s">
        <v>4322</v>
      </c>
      <c r="C2941" s="88">
        <v>2820200421</v>
      </c>
      <c r="D2941" s="87" t="s">
        <v>4322</v>
      </c>
      <c r="E2941" s="86" t="s">
        <v>4321</v>
      </c>
      <c r="F2941" s="85" t="s">
        <v>4320</v>
      </c>
      <c r="G2941" s="84"/>
      <c r="H2941" s="84"/>
      <c r="I2941" s="83"/>
    </row>
    <row r="2942" spans="1:9" s="82" customFormat="1" ht="26.5" customHeight="1">
      <c r="A2942" s="89">
        <v>2935</v>
      </c>
      <c r="B2942" s="87" t="s">
        <v>4319</v>
      </c>
      <c r="C2942" s="88">
        <v>1880200160</v>
      </c>
      <c r="D2942" s="87" t="s">
        <v>4319</v>
      </c>
      <c r="E2942" s="86" t="s">
        <v>4318</v>
      </c>
      <c r="F2942" s="85" t="s">
        <v>4317</v>
      </c>
      <c r="G2942" s="84"/>
      <c r="H2942" s="84"/>
      <c r="I2942" s="83"/>
    </row>
    <row r="2943" spans="1:9" s="82" customFormat="1" ht="26.5" customHeight="1">
      <c r="A2943" s="89">
        <v>2936</v>
      </c>
      <c r="B2943" s="87" t="s">
        <v>4316</v>
      </c>
      <c r="C2943" s="88">
        <v>2850200416</v>
      </c>
      <c r="D2943" s="87" t="s">
        <v>4316</v>
      </c>
      <c r="E2943" s="86" t="s">
        <v>4315</v>
      </c>
      <c r="F2943" s="85" t="s">
        <v>4314</v>
      </c>
      <c r="G2943" s="84"/>
      <c r="H2943" s="84"/>
      <c r="I2943" s="83"/>
    </row>
    <row r="2944" spans="1:9" s="82" customFormat="1" ht="26.5" customHeight="1">
      <c r="A2944" s="89">
        <v>2937</v>
      </c>
      <c r="B2944" s="87" t="s">
        <v>4312</v>
      </c>
      <c r="C2944" s="88" t="s">
        <v>4313</v>
      </c>
      <c r="D2944" s="87" t="s">
        <v>4312</v>
      </c>
      <c r="E2944" s="86" t="s">
        <v>4311</v>
      </c>
      <c r="F2944" s="85">
        <v>570000044866</v>
      </c>
      <c r="G2944" s="84"/>
      <c r="H2944" s="84"/>
      <c r="I2944" s="83"/>
    </row>
    <row r="2945" spans="1:9" s="82" customFormat="1" ht="26.5" customHeight="1">
      <c r="A2945" s="89">
        <v>2938</v>
      </c>
      <c r="B2945" s="87" t="s">
        <v>4310</v>
      </c>
      <c r="C2945" s="88">
        <v>1880700322</v>
      </c>
      <c r="D2945" s="87" t="s">
        <v>4310</v>
      </c>
      <c r="E2945" s="86" t="s">
        <v>4309</v>
      </c>
      <c r="F2945" s="85">
        <v>570000045013</v>
      </c>
      <c r="G2945" s="84"/>
      <c r="H2945" s="84"/>
      <c r="I2945" s="83"/>
    </row>
    <row r="2946" spans="1:9" s="82" customFormat="1" ht="26.5" customHeight="1">
      <c r="A2946" s="89">
        <v>2939</v>
      </c>
      <c r="B2946" s="87" t="s">
        <v>4308</v>
      </c>
      <c r="C2946" s="88">
        <v>1940700128</v>
      </c>
      <c r="D2946" s="87" t="s">
        <v>4308</v>
      </c>
      <c r="E2946" s="86" t="s">
        <v>4307</v>
      </c>
      <c r="F2946" s="85" t="s">
        <v>4306</v>
      </c>
      <c r="G2946" s="84"/>
      <c r="H2946" s="84"/>
      <c r="I2946" s="83"/>
    </row>
    <row r="2947" spans="1:9" s="82" customFormat="1" ht="26.5" customHeight="1">
      <c r="A2947" s="89">
        <v>2940</v>
      </c>
      <c r="B2947" s="87" t="s">
        <v>4305</v>
      </c>
      <c r="C2947" s="88">
        <v>2800200426</v>
      </c>
      <c r="D2947" s="87" t="s">
        <v>4305</v>
      </c>
      <c r="E2947" s="86" t="s">
        <v>4304</v>
      </c>
      <c r="F2947" s="85" t="s">
        <v>4303</v>
      </c>
      <c r="G2947" s="84"/>
      <c r="H2947" s="84"/>
      <c r="I2947" s="83"/>
    </row>
    <row r="2948" spans="1:9" s="82" customFormat="1" ht="26.5" customHeight="1">
      <c r="A2948" s="89">
        <v>2941</v>
      </c>
      <c r="B2948" s="87" t="s">
        <v>4302</v>
      </c>
      <c r="C2948" s="88">
        <v>1830300413</v>
      </c>
      <c r="D2948" s="87" t="s">
        <v>4302</v>
      </c>
      <c r="E2948" s="86" t="s">
        <v>4301</v>
      </c>
      <c r="F2948" s="85" t="s">
        <v>4300</v>
      </c>
      <c r="G2948" s="84"/>
      <c r="H2948" s="84"/>
      <c r="I2948" s="83"/>
    </row>
    <row r="2949" spans="1:9" s="82" customFormat="1" ht="26.5" customHeight="1">
      <c r="A2949" s="89">
        <v>2942</v>
      </c>
      <c r="B2949" s="87" t="s">
        <v>4299</v>
      </c>
      <c r="C2949" s="88">
        <v>1870200261</v>
      </c>
      <c r="D2949" s="87" t="s">
        <v>4299</v>
      </c>
      <c r="E2949" s="86" t="s">
        <v>4298</v>
      </c>
      <c r="F2949" s="85" t="s">
        <v>4297</v>
      </c>
      <c r="G2949" s="84"/>
      <c r="H2949" s="84"/>
      <c r="I2949" s="83"/>
    </row>
    <row r="2950" spans="1:9" s="82" customFormat="1" ht="26.5" customHeight="1">
      <c r="A2950" s="89">
        <v>2943</v>
      </c>
      <c r="B2950" s="87" t="s">
        <v>4296</v>
      </c>
      <c r="C2950" s="88">
        <v>2900800283</v>
      </c>
      <c r="D2950" s="87" t="s">
        <v>4296</v>
      </c>
      <c r="E2950" s="86" t="s">
        <v>4295</v>
      </c>
      <c r="F2950" s="85" t="s">
        <v>4294</v>
      </c>
      <c r="G2950" s="84"/>
      <c r="H2950" s="84"/>
      <c r="I2950" s="83"/>
    </row>
    <row r="2951" spans="1:9" s="82" customFormat="1" ht="26.5" customHeight="1">
      <c r="A2951" s="89">
        <v>2944</v>
      </c>
      <c r="B2951" s="87" t="s">
        <v>4293</v>
      </c>
      <c r="C2951" s="88">
        <v>1900200219</v>
      </c>
      <c r="D2951" s="87" t="s">
        <v>4293</v>
      </c>
      <c r="E2951" s="86" t="s">
        <v>4292</v>
      </c>
      <c r="F2951" s="85" t="s">
        <v>4291</v>
      </c>
      <c r="G2951" s="84"/>
      <c r="H2951" s="84"/>
      <c r="I2951" s="83"/>
    </row>
    <row r="2952" spans="1:9" s="82" customFormat="1" ht="26.5" customHeight="1">
      <c r="A2952" s="89">
        <v>2945</v>
      </c>
      <c r="B2952" s="87" t="s">
        <v>4290</v>
      </c>
      <c r="C2952" s="88">
        <v>1860800245</v>
      </c>
      <c r="D2952" s="87" t="s">
        <v>4290</v>
      </c>
      <c r="E2952" s="86" t="s">
        <v>4289</v>
      </c>
      <c r="F2952" s="85" t="s">
        <v>4288</v>
      </c>
      <c r="G2952" s="84"/>
      <c r="H2952" s="84"/>
      <c r="I2952" s="83"/>
    </row>
    <row r="2953" spans="1:9" s="82" customFormat="1" ht="26.5" customHeight="1">
      <c r="A2953" s="89">
        <v>2946</v>
      </c>
      <c r="B2953" s="87" t="s">
        <v>4287</v>
      </c>
      <c r="C2953" s="88">
        <v>1851300083</v>
      </c>
      <c r="D2953" s="87" t="s">
        <v>4287</v>
      </c>
      <c r="E2953" s="86" t="s">
        <v>4286</v>
      </c>
      <c r="F2953" s="85" t="s">
        <v>4285</v>
      </c>
      <c r="G2953" s="84"/>
      <c r="H2953" s="84"/>
      <c r="I2953" s="83"/>
    </row>
    <row r="2954" spans="1:9" s="82" customFormat="1" ht="26.5" customHeight="1">
      <c r="A2954" s="89">
        <v>2947</v>
      </c>
      <c r="B2954" s="87" t="s">
        <v>4284</v>
      </c>
      <c r="C2954" s="88">
        <v>1890200104</v>
      </c>
      <c r="D2954" s="87" t="s">
        <v>4284</v>
      </c>
      <c r="E2954" s="86" t="s">
        <v>4283</v>
      </c>
      <c r="F2954" s="85" t="s">
        <v>4282</v>
      </c>
      <c r="G2954" s="84"/>
      <c r="H2954" s="84"/>
      <c r="I2954" s="83"/>
    </row>
    <row r="2955" spans="1:9" s="82" customFormat="1" ht="26.5" customHeight="1">
      <c r="A2955" s="89">
        <v>2948</v>
      </c>
      <c r="B2955" s="87" t="s">
        <v>3083</v>
      </c>
      <c r="C2955" s="88">
        <v>1852100465</v>
      </c>
      <c r="D2955" s="87" t="s">
        <v>3083</v>
      </c>
      <c r="E2955" s="86" t="s">
        <v>4281</v>
      </c>
      <c r="F2955" s="85" t="s">
        <v>4280</v>
      </c>
      <c r="G2955" s="84"/>
      <c r="H2955" s="84"/>
      <c r="I2955" s="83"/>
    </row>
    <row r="2956" spans="1:9" s="82" customFormat="1" ht="26.5" customHeight="1">
      <c r="A2956" s="89">
        <v>2949</v>
      </c>
      <c r="B2956" s="87" t="s">
        <v>4279</v>
      </c>
      <c r="C2956" s="88">
        <v>1940200094</v>
      </c>
      <c r="D2956" s="87" t="s">
        <v>4279</v>
      </c>
      <c r="E2956" s="86" t="s">
        <v>4278</v>
      </c>
      <c r="F2956" s="85" t="s">
        <v>4277</v>
      </c>
      <c r="G2956" s="84"/>
      <c r="H2956" s="84"/>
      <c r="I2956" s="83"/>
    </row>
    <row r="2957" spans="1:9" s="82" customFormat="1" ht="26.5" customHeight="1">
      <c r="A2957" s="89">
        <v>2950</v>
      </c>
      <c r="B2957" s="87" t="s">
        <v>4276</v>
      </c>
      <c r="C2957" s="88">
        <v>1911200257</v>
      </c>
      <c r="D2957" s="87" t="s">
        <v>4276</v>
      </c>
      <c r="E2957" s="86" t="s">
        <v>4275</v>
      </c>
      <c r="F2957" s="85" t="s">
        <v>4274</v>
      </c>
      <c r="G2957" s="84"/>
      <c r="H2957" s="84"/>
      <c r="I2957" s="83"/>
    </row>
    <row r="2958" spans="1:9" s="82" customFormat="1" ht="26.5" customHeight="1">
      <c r="A2958" s="89">
        <v>2951</v>
      </c>
      <c r="B2958" s="87" t="s">
        <v>4273</v>
      </c>
      <c r="C2958" s="88">
        <v>1830200464</v>
      </c>
      <c r="D2958" s="87" t="s">
        <v>4273</v>
      </c>
      <c r="E2958" s="86" t="s">
        <v>4272</v>
      </c>
      <c r="F2958" s="85" t="s">
        <v>4271</v>
      </c>
      <c r="G2958" s="84"/>
      <c r="H2958" s="84"/>
      <c r="I2958" s="83"/>
    </row>
    <row r="2959" spans="1:9" s="82" customFormat="1" ht="26.5" customHeight="1">
      <c r="A2959" s="89">
        <v>2952</v>
      </c>
      <c r="B2959" s="87" t="s">
        <v>4270</v>
      </c>
      <c r="C2959" s="88">
        <v>1831800039</v>
      </c>
      <c r="D2959" s="87" t="s">
        <v>4270</v>
      </c>
      <c r="E2959" s="86" t="s">
        <v>4269</v>
      </c>
      <c r="F2959" s="85" t="s">
        <v>4268</v>
      </c>
      <c r="G2959" s="84"/>
      <c r="H2959" s="84"/>
      <c r="I2959" s="83"/>
    </row>
    <row r="2960" spans="1:9" s="82" customFormat="1" ht="26.5" customHeight="1">
      <c r="A2960" s="89">
        <v>2953</v>
      </c>
      <c r="B2960" s="87" t="s">
        <v>4267</v>
      </c>
      <c r="C2960" s="88">
        <v>1940800058</v>
      </c>
      <c r="D2960" s="87" t="s">
        <v>4267</v>
      </c>
      <c r="E2960" s="86" t="s">
        <v>4266</v>
      </c>
      <c r="F2960" s="85" t="s">
        <v>4265</v>
      </c>
      <c r="G2960" s="84"/>
      <c r="H2960" s="84"/>
      <c r="I2960" s="83"/>
    </row>
    <row r="2961" spans="1:9" s="82" customFormat="1" ht="26.5" customHeight="1">
      <c r="A2961" s="89">
        <v>2954</v>
      </c>
      <c r="B2961" s="87" t="s">
        <v>4264</v>
      </c>
      <c r="C2961" s="88">
        <v>1750200148</v>
      </c>
      <c r="D2961" s="87" t="s">
        <v>4264</v>
      </c>
      <c r="E2961" s="86" t="s">
        <v>4263</v>
      </c>
      <c r="F2961" s="85" t="s">
        <v>4262</v>
      </c>
      <c r="G2961" s="84"/>
      <c r="H2961" s="84"/>
      <c r="I2961" s="83"/>
    </row>
    <row r="2962" spans="1:9" s="82" customFormat="1" ht="26.5" customHeight="1">
      <c r="A2962" s="89">
        <v>2955</v>
      </c>
      <c r="B2962" s="87" t="s">
        <v>4261</v>
      </c>
      <c r="C2962" s="88">
        <v>1950200102</v>
      </c>
      <c r="D2962" s="87" t="s">
        <v>4261</v>
      </c>
      <c r="E2962" s="86" t="s">
        <v>4260</v>
      </c>
      <c r="F2962" s="85" t="s">
        <v>4259</v>
      </c>
      <c r="G2962" s="84"/>
      <c r="H2962" s="84"/>
      <c r="I2962" s="83"/>
    </row>
    <row r="2963" spans="1:9" s="82" customFormat="1" ht="26.5" customHeight="1">
      <c r="A2963" s="89">
        <v>2956</v>
      </c>
      <c r="B2963" s="87" t="s">
        <v>4258</v>
      </c>
      <c r="C2963" s="88">
        <v>1940200119</v>
      </c>
      <c r="D2963" s="87" t="s">
        <v>4258</v>
      </c>
      <c r="E2963" s="86" t="s">
        <v>4257</v>
      </c>
      <c r="F2963" s="85" t="s">
        <v>4256</v>
      </c>
      <c r="G2963" s="84"/>
      <c r="H2963" s="84"/>
      <c r="I2963" s="83"/>
    </row>
    <row r="2964" spans="1:9" s="82" customFormat="1" ht="26.5" customHeight="1">
      <c r="A2964" s="89">
        <v>2957</v>
      </c>
      <c r="B2964" s="87" t="s">
        <v>4255</v>
      </c>
      <c r="C2964" s="88">
        <v>1882100683</v>
      </c>
      <c r="D2964" s="87" t="s">
        <v>4255</v>
      </c>
      <c r="E2964" s="86" t="s">
        <v>4254</v>
      </c>
      <c r="F2964" s="85" t="s">
        <v>4253</v>
      </c>
      <c r="G2964" s="84"/>
      <c r="H2964" s="84"/>
      <c r="I2964" s="83"/>
    </row>
    <row r="2965" spans="1:9" s="82" customFormat="1" ht="26.5" customHeight="1">
      <c r="A2965" s="89">
        <v>2958</v>
      </c>
      <c r="B2965" s="87" t="s">
        <v>4252</v>
      </c>
      <c r="C2965" s="88">
        <v>1922100342</v>
      </c>
      <c r="D2965" s="87" t="s">
        <v>4252</v>
      </c>
      <c r="E2965" s="86" t="s">
        <v>4251</v>
      </c>
      <c r="F2965" s="85" t="s">
        <v>4250</v>
      </c>
      <c r="G2965" s="84"/>
      <c r="H2965" s="84"/>
      <c r="I2965" s="83"/>
    </row>
    <row r="2966" spans="1:9" s="82" customFormat="1" ht="26.5" customHeight="1">
      <c r="A2966" s="89">
        <v>2959</v>
      </c>
      <c r="B2966" s="87" t="s">
        <v>4249</v>
      </c>
      <c r="C2966" s="88">
        <v>1850200416</v>
      </c>
      <c r="D2966" s="87" t="s">
        <v>4249</v>
      </c>
      <c r="E2966" s="86" t="s">
        <v>4248</v>
      </c>
      <c r="F2966" s="85" t="s">
        <v>4247</v>
      </c>
      <c r="G2966" s="84"/>
      <c r="H2966" s="84"/>
      <c r="I2966" s="83"/>
    </row>
    <row r="2967" spans="1:9" s="82" customFormat="1" ht="26.5" customHeight="1">
      <c r="A2967" s="89">
        <v>2960</v>
      </c>
      <c r="B2967" s="87" t="s">
        <v>4246</v>
      </c>
      <c r="C2967" s="88">
        <v>1890200133</v>
      </c>
      <c r="D2967" s="87" t="s">
        <v>4246</v>
      </c>
      <c r="E2967" s="86" t="s">
        <v>4245</v>
      </c>
      <c r="F2967" s="85" t="s">
        <v>4244</v>
      </c>
      <c r="G2967" s="84"/>
      <c r="H2967" s="84"/>
      <c r="I2967" s="83"/>
    </row>
    <row r="2968" spans="1:9" s="82" customFormat="1" ht="26.5" customHeight="1">
      <c r="A2968" s="89">
        <v>2961</v>
      </c>
      <c r="B2968" s="87" t="s">
        <v>4243</v>
      </c>
      <c r="C2968" s="88">
        <v>1860200370</v>
      </c>
      <c r="D2968" s="87" t="s">
        <v>4243</v>
      </c>
      <c r="E2968" s="86" t="s">
        <v>4242</v>
      </c>
      <c r="F2968" s="85" t="s">
        <v>4241</v>
      </c>
      <c r="G2968" s="84"/>
      <c r="H2968" s="84"/>
      <c r="I2968" s="83"/>
    </row>
    <row r="2969" spans="1:9" s="82" customFormat="1" ht="26.5" customHeight="1">
      <c r="A2969" s="89">
        <v>2962</v>
      </c>
      <c r="B2969" s="87" t="s">
        <v>4240</v>
      </c>
      <c r="C2969" s="88">
        <v>1932100304</v>
      </c>
      <c r="D2969" s="87" t="s">
        <v>4240</v>
      </c>
      <c r="E2969" s="86" t="s">
        <v>4239</v>
      </c>
      <c r="F2969" s="85" t="s">
        <v>4238</v>
      </c>
      <c r="G2969" s="84"/>
      <c r="H2969" s="84"/>
      <c r="I2969" s="83"/>
    </row>
    <row r="2970" spans="1:9" s="82" customFormat="1" ht="26.5" customHeight="1">
      <c r="A2970" s="89">
        <v>2963</v>
      </c>
      <c r="B2970" s="87" t="s">
        <v>4237</v>
      </c>
      <c r="C2970" s="88">
        <v>1830200310</v>
      </c>
      <c r="D2970" s="87" t="s">
        <v>4237</v>
      </c>
      <c r="E2970" s="86" t="s">
        <v>4236</v>
      </c>
      <c r="F2970" s="85" t="s">
        <v>4235</v>
      </c>
      <c r="G2970" s="84"/>
      <c r="H2970" s="84"/>
      <c r="I2970" s="83"/>
    </row>
    <row r="2971" spans="1:9" s="82" customFormat="1" ht="26.5" customHeight="1">
      <c r="A2971" s="89">
        <v>2964</v>
      </c>
      <c r="B2971" s="87" t="s">
        <v>4234</v>
      </c>
      <c r="C2971" s="88">
        <v>1760200289</v>
      </c>
      <c r="D2971" s="87" t="s">
        <v>4234</v>
      </c>
      <c r="E2971" s="86" t="s">
        <v>4233</v>
      </c>
      <c r="F2971" s="85" t="s">
        <v>4232</v>
      </c>
      <c r="G2971" s="84"/>
      <c r="H2971" s="84"/>
      <c r="I2971" s="83"/>
    </row>
    <row r="2972" spans="1:9" s="82" customFormat="1" ht="26.5" customHeight="1">
      <c r="A2972" s="89">
        <v>2965</v>
      </c>
      <c r="B2972" s="87" t="s">
        <v>4231</v>
      </c>
      <c r="C2972" s="88">
        <v>1810400135</v>
      </c>
      <c r="D2972" s="87" t="s">
        <v>4231</v>
      </c>
      <c r="E2972" s="86" t="s">
        <v>4230</v>
      </c>
      <c r="F2972" s="85" t="s">
        <v>4229</v>
      </c>
      <c r="G2972" s="84"/>
      <c r="H2972" s="84"/>
      <c r="I2972" s="83"/>
    </row>
    <row r="2973" spans="1:9" s="82" customFormat="1" ht="26.5" customHeight="1">
      <c r="A2973" s="89">
        <v>2966</v>
      </c>
      <c r="B2973" s="87" t="s">
        <v>4228</v>
      </c>
      <c r="C2973" s="88">
        <v>1851500117</v>
      </c>
      <c r="D2973" s="87" t="s">
        <v>4228</v>
      </c>
      <c r="E2973" s="86" t="s">
        <v>4227</v>
      </c>
      <c r="F2973" s="85" t="s">
        <v>4226</v>
      </c>
      <c r="G2973" s="84"/>
      <c r="H2973" s="84"/>
      <c r="I2973" s="83"/>
    </row>
    <row r="2974" spans="1:9" s="82" customFormat="1" ht="26.5" customHeight="1">
      <c r="A2974" s="89">
        <v>2967</v>
      </c>
      <c r="B2974" s="87" t="s">
        <v>4225</v>
      </c>
      <c r="C2974" s="88">
        <v>1860200320</v>
      </c>
      <c r="D2974" s="87" t="s">
        <v>4225</v>
      </c>
      <c r="E2974" s="86" t="s">
        <v>4224</v>
      </c>
      <c r="F2974" s="85" t="s">
        <v>4223</v>
      </c>
      <c r="G2974" s="84"/>
      <c r="H2974" s="84"/>
      <c r="I2974" s="83"/>
    </row>
    <row r="2975" spans="1:9" s="82" customFormat="1" ht="26.5" customHeight="1">
      <c r="A2975" s="89">
        <v>2968</v>
      </c>
      <c r="B2975" s="87" t="s">
        <v>4222</v>
      </c>
      <c r="C2975" s="88">
        <v>1900200149</v>
      </c>
      <c r="D2975" s="87" t="s">
        <v>4222</v>
      </c>
      <c r="E2975" s="86" t="s">
        <v>4221</v>
      </c>
      <c r="F2975" s="85" t="s">
        <v>4220</v>
      </c>
      <c r="G2975" s="84"/>
      <c r="H2975" s="84"/>
      <c r="I2975" s="83"/>
    </row>
    <row r="2976" spans="1:9" s="82" customFormat="1" ht="26.5" customHeight="1">
      <c r="A2976" s="89">
        <v>2969</v>
      </c>
      <c r="B2976" s="87" t="s">
        <v>4219</v>
      </c>
      <c r="C2976" s="88">
        <v>1850600178</v>
      </c>
      <c r="D2976" s="87" t="s">
        <v>4219</v>
      </c>
      <c r="E2976" s="86" t="s">
        <v>4218</v>
      </c>
      <c r="F2976" s="85" t="s">
        <v>4217</v>
      </c>
      <c r="G2976" s="84"/>
      <c r="H2976" s="84"/>
      <c r="I2976" s="83"/>
    </row>
    <row r="2977" spans="1:9" s="82" customFormat="1" ht="26.5" customHeight="1">
      <c r="A2977" s="89">
        <v>2970</v>
      </c>
      <c r="B2977" s="87" t="s">
        <v>4216</v>
      </c>
      <c r="C2977" s="88">
        <v>2860200404</v>
      </c>
      <c r="D2977" s="87" t="s">
        <v>4216</v>
      </c>
      <c r="E2977" s="86" t="s">
        <v>4215</v>
      </c>
      <c r="F2977" s="85" t="s">
        <v>4214</v>
      </c>
      <c r="G2977" s="84"/>
      <c r="H2977" s="84"/>
      <c r="I2977" s="83"/>
    </row>
    <row r="2978" spans="1:9" s="82" customFormat="1" ht="26.5" customHeight="1">
      <c r="A2978" s="89">
        <v>2971</v>
      </c>
      <c r="B2978" s="87" t="s">
        <v>4213</v>
      </c>
      <c r="C2978" s="88">
        <v>1832000214</v>
      </c>
      <c r="D2978" s="87" t="s">
        <v>4213</v>
      </c>
      <c r="E2978" s="86" t="s">
        <v>4212</v>
      </c>
      <c r="F2978" s="85" t="s">
        <v>4211</v>
      </c>
      <c r="G2978" s="84"/>
      <c r="H2978" s="84"/>
      <c r="I2978" s="83"/>
    </row>
    <row r="2979" spans="1:9" s="82" customFormat="1" ht="26.5" customHeight="1">
      <c r="A2979" s="89">
        <v>2972</v>
      </c>
      <c r="B2979" s="87" t="s">
        <v>4210</v>
      </c>
      <c r="C2979" s="88">
        <v>2820200382</v>
      </c>
      <c r="D2979" s="87" t="s">
        <v>4210</v>
      </c>
      <c r="E2979" s="86" t="s">
        <v>4209</v>
      </c>
      <c r="F2979" s="85" t="s">
        <v>4208</v>
      </c>
      <c r="G2979" s="84"/>
      <c r="H2979" s="84"/>
      <c r="I2979" s="83"/>
    </row>
    <row r="2980" spans="1:9" s="82" customFormat="1" ht="26.5" customHeight="1">
      <c r="A2980" s="89">
        <v>2973</v>
      </c>
      <c r="B2980" s="87" t="s">
        <v>4207</v>
      </c>
      <c r="C2980" s="88">
        <v>1810300359</v>
      </c>
      <c r="D2980" s="87" t="s">
        <v>4207</v>
      </c>
      <c r="E2980" s="86" t="s">
        <v>4206</v>
      </c>
      <c r="F2980" s="85" t="s">
        <v>4205</v>
      </c>
      <c r="G2980" s="84"/>
      <c r="H2980" s="84"/>
      <c r="I2980" s="83"/>
    </row>
    <row r="2981" spans="1:9" s="82" customFormat="1" ht="26.5" customHeight="1">
      <c r="A2981" s="89">
        <v>2974</v>
      </c>
      <c r="B2981" s="87" t="s">
        <v>4204</v>
      </c>
      <c r="C2981" s="88">
        <v>1830300366</v>
      </c>
      <c r="D2981" s="87" t="s">
        <v>4204</v>
      </c>
      <c r="E2981" s="86" t="s">
        <v>4203</v>
      </c>
      <c r="F2981" s="85" t="s">
        <v>4202</v>
      </c>
      <c r="G2981" s="84"/>
      <c r="H2981" s="84"/>
      <c r="I2981" s="83"/>
    </row>
    <row r="2982" spans="1:9" s="82" customFormat="1" ht="26.5" customHeight="1">
      <c r="A2982" s="89">
        <v>2975</v>
      </c>
      <c r="B2982" s="87" t="s">
        <v>4201</v>
      </c>
      <c r="C2982" s="88">
        <v>2870200285</v>
      </c>
      <c r="D2982" s="87" t="s">
        <v>4201</v>
      </c>
      <c r="E2982" s="86" t="s">
        <v>4200</v>
      </c>
      <c r="F2982" s="85" t="s">
        <v>4199</v>
      </c>
      <c r="G2982" s="84"/>
      <c r="H2982" s="84"/>
      <c r="I2982" s="83"/>
    </row>
    <row r="2983" spans="1:9" s="82" customFormat="1" ht="26.5" customHeight="1">
      <c r="A2983" s="89">
        <v>2976</v>
      </c>
      <c r="B2983" s="87" t="s">
        <v>4198</v>
      </c>
      <c r="C2983" s="88">
        <v>1900200166</v>
      </c>
      <c r="D2983" s="87" t="s">
        <v>4198</v>
      </c>
      <c r="E2983" s="86" t="s">
        <v>4197</v>
      </c>
      <c r="F2983" s="85" t="s">
        <v>4196</v>
      </c>
      <c r="G2983" s="84"/>
      <c r="H2983" s="84"/>
      <c r="I2983" s="83"/>
    </row>
    <row r="2984" spans="1:9" s="82" customFormat="1" ht="26.5" customHeight="1">
      <c r="A2984" s="89">
        <v>2977</v>
      </c>
      <c r="B2984" s="87" t="s">
        <v>4195</v>
      </c>
      <c r="C2984" s="88">
        <v>1850800291</v>
      </c>
      <c r="D2984" s="87" t="s">
        <v>4195</v>
      </c>
      <c r="E2984" s="86" t="s">
        <v>4194</v>
      </c>
      <c r="F2984" s="85" t="s">
        <v>4193</v>
      </c>
      <c r="G2984" s="84"/>
      <c r="H2984" s="84"/>
      <c r="I2984" s="83"/>
    </row>
    <row r="2985" spans="1:9" s="82" customFormat="1" ht="26.5" customHeight="1">
      <c r="A2985" s="89">
        <v>2978</v>
      </c>
      <c r="B2985" s="87" t="s">
        <v>4192</v>
      </c>
      <c r="C2985" s="88">
        <v>1940400081</v>
      </c>
      <c r="D2985" s="87" t="s">
        <v>4192</v>
      </c>
      <c r="E2985" s="86" t="s">
        <v>4191</v>
      </c>
      <c r="F2985" s="85" t="s">
        <v>4190</v>
      </c>
      <c r="G2985" s="84"/>
      <c r="H2985" s="84"/>
      <c r="I2985" s="83"/>
    </row>
    <row r="2986" spans="1:9" s="82" customFormat="1" ht="26.5" customHeight="1">
      <c r="A2986" s="89">
        <v>2979</v>
      </c>
      <c r="B2986" s="87" t="s">
        <v>4189</v>
      </c>
      <c r="C2986" s="88">
        <v>1890600223</v>
      </c>
      <c r="D2986" s="87" t="s">
        <v>4189</v>
      </c>
      <c r="E2986" s="86" t="s">
        <v>4188</v>
      </c>
      <c r="F2986" s="85" t="s">
        <v>4187</v>
      </c>
      <c r="G2986" s="84"/>
      <c r="H2986" s="84"/>
      <c r="I2986" s="83"/>
    </row>
    <row r="2987" spans="1:9" s="82" customFormat="1" ht="26.5" customHeight="1">
      <c r="A2987" s="89">
        <v>2980</v>
      </c>
      <c r="B2987" s="87" t="s">
        <v>4186</v>
      </c>
      <c r="C2987" s="88">
        <v>1860200369</v>
      </c>
      <c r="D2987" s="87" t="s">
        <v>4186</v>
      </c>
      <c r="E2987" s="86" t="s">
        <v>4185</v>
      </c>
      <c r="F2987" s="85" t="s">
        <v>4184</v>
      </c>
      <c r="G2987" s="84"/>
      <c r="H2987" s="84"/>
      <c r="I2987" s="83"/>
    </row>
    <row r="2988" spans="1:9" s="82" customFormat="1" ht="26.5" customHeight="1">
      <c r="A2988" s="89">
        <v>2981</v>
      </c>
      <c r="B2988" s="87" t="s">
        <v>4183</v>
      </c>
      <c r="C2988" s="88">
        <v>1860200306</v>
      </c>
      <c r="D2988" s="87" t="s">
        <v>4183</v>
      </c>
      <c r="E2988" s="86" t="s">
        <v>4182</v>
      </c>
      <c r="F2988" s="85" t="s">
        <v>4181</v>
      </c>
      <c r="G2988" s="84"/>
      <c r="H2988" s="84"/>
      <c r="I2988" s="83"/>
    </row>
    <row r="2989" spans="1:9" s="82" customFormat="1" ht="26.5" customHeight="1">
      <c r="A2989" s="89">
        <v>2982</v>
      </c>
      <c r="B2989" s="87" t="s">
        <v>4180</v>
      </c>
      <c r="C2989" s="88">
        <v>1790700159</v>
      </c>
      <c r="D2989" s="87" t="s">
        <v>4180</v>
      </c>
      <c r="E2989" s="86" t="s">
        <v>4179</v>
      </c>
      <c r="F2989" s="85" t="s">
        <v>4178</v>
      </c>
      <c r="G2989" s="84"/>
      <c r="H2989" s="84"/>
      <c r="I2989" s="83"/>
    </row>
    <row r="2990" spans="1:9" s="82" customFormat="1" ht="26.5" customHeight="1">
      <c r="A2990" s="89">
        <v>2983</v>
      </c>
      <c r="B2990" s="87" t="s">
        <v>4177</v>
      </c>
      <c r="C2990" s="88">
        <v>1790200056</v>
      </c>
      <c r="D2990" s="87" t="s">
        <v>4177</v>
      </c>
      <c r="E2990" s="86" t="s">
        <v>4118</v>
      </c>
      <c r="F2990" s="85" t="s">
        <v>4176</v>
      </c>
      <c r="G2990" s="84"/>
      <c r="H2990" s="84"/>
      <c r="I2990" s="83"/>
    </row>
    <row r="2991" spans="1:9" s="82" customFormat="1" ht="26.5" customHeight="1">
      <c r="A2991" s="89">
        <v>2984</v>
      </c>
      <c r="B2991" s="87" t="s">
        <v>4175</v>
      </c>
      <c r="C2991" s="88">
        <v>1830200181</v>
      </c>
      <c r="D2991" s="87" t="s">
        <v>4175</v>
      </c>
      <c r="E2991" s="86" t="s">
        <v>4174</v>
      </c>
      <c r="F2991" s="85" t="s">
        <v>4173</v>
      </c>
      <c r="G2991" s="84"/>
      <c r="H2991" s="84"/>
      <c r="I2991" s="83"/>
    </row>
    <row r="2992" spans="1:9" s="82" customFormat="1" ht="26.5" customHeight="1">
      <c r="A2992" s="89">
        <v>2985</v>
      </c>
      <c r="B2992" s="87" t="s">
        <v>4172</v>
      </c>
      <c r="C2992" s="88">
        <v>1830800390</v>
      </c>
      <c r="D2992" s="87" t="s">
        <v>4172</v>
      </c>
      <c r="E2992" s="86" t="s">
        <v>4171</v>
      </c>
      <c r="F2992" s="85" t="s">
        <v>4170</v>
      </c>
      <c r="G2992" s="84"/>
      <c r="H2992" s="84"/>
      <c r="I2992" s="83"/>
    </row>
    <row r="2993" spans="1:9" s="82" customFormat="1" ht="26.5" customHeight="1">
      <c r="A2993" s="89">
        <v>2986</v>
      </c>
      <c r="B2993" s="87" t="s">
        <v>4169</v>
      </c>
      <c r="C2993" s="88">
        <v>1900200109</v>
      </c>
      <c r="D2993" s="87" t="s">
        <v>4169</v>
      </c>
      <c r="E2993" s="86" t="s">
        <v>4168</v>
      </c>
      <c r="F2993" s="85" t="s">
        <v>4167</v>
      </c>
      <c r="G2993" s="84"/>
      <c r="H2993" s="84"/>
      <c r="I2993" s="83"/>
    </row>
    <row r="2994" spans="1:9" s="82" customFormat="1" ht="26.5" customHeight="1">
      <c r="A2994" s="89">
        <v>2987</v>
      </c>
      <c r="B2994" s="87" t="s">
        <v>4166</v>
      </c>
      <c r="C2994" s="88">
        <v>2860200417</v>
      </c>
      <c r="D2994" s="87" t="s">
        <v>4166</v>
      </c>
      <c r="E2994" s="86" t="s">
        <v>4165</v>
      </c>
      <c r="F2994" s="85" t="s">
        <v>4164</v>
      </c>
      <c r="G2994" s="84"/>
      <c r="H2994" s="84"/>
      <c r="I2994" s="83"/>
    </row>
    <row r="2995" spans="1:9" s="82" customFormat="1" ht="26.5" customHeight="1">
      <c r="A2995" s="89">
        <v>2988</v>
      </c>
      <c r="B2995" s="87" t="s">
        <v>4163</v>
      </c>
      <c r="C2995" s="88">
        <v>2870200331</v>
      </c>
      <c r="D2995" s="87" t="s">
        <v>4163</v>
      </c>
      <c r="E2995" s="86" t="s">
        <v>4162</v>
      </c>
      <c r="F2995" s="85" t="s">
        <v>4161</v>
      </c>
      <c r="G2995" s="84"/>
      <c r="H2995" s="84"/>
      <c r="I2995" s="83"/>
    </row>
    <row r="2996" spans="1:9" s="82" customFormat="1" ht="26.5" customHeight="1">
      <c r="A2996" s="89">
        <v>2989</v>
      </c>
      <c r="B2996" s="87" t="s">
        <v>4160</v>
      </c>
      <c r="C2996" s="88">
        <v>2901400288</v>
      </c>
      <c r="D2996" s="87" t="s">
        <v>4160</v>
      </c>
      <c r="E2996" s="86" t="s">
        <v>4159</v>
      </c>
      <c r="F2996" s="85" t="s">
        <v>4158</v>
      </c>
      <c r="G2996" s="84"/>
      <c r="H2996" s="84"/>
      <c r="I2996" s="83"/>
    </row>
    <row r="2997" spans="1:9" s="82" customFormat="1" ht="26.5" customHeight="1">
      <c r="A2997" s="89">
        <v>2990</v>
      </c>
      <c r="B2997" s="87" t="s">
        <v>4157</v>
      </c>
      <c r="C2997" s="88">
        <v>2680200174</v>
      </c>
      <c r="D2997" s="87" t="s">
        <v>4157</v>
      </c>
      <c r="E2997" s="86" t="s">
        <v>4156</v>
      </c>
      <c r="F2997" s="85" t="s">
        <v>4155</v>
      </c>
      <c r="G2997" s="84"/>
      <c r="H2997" s="84"/>
      <c r="I2997" s="83"/>
    </row>
    <row r="2998" spans="1:9" s="82" customFormat="1" ht="26.5" customHeight="1">
      <c r="A2998" s="89">
        <v>2991</v>
      </c>
      <c r="B2998" s="87" t="s">
        <v>4154</v>
      </c>
      <c r="C2998" s="88">
        <v>2850200134</v>
      </c>
      <c r="D2998" s="87" t="s">
        <v>4154</v>
      </c>
      <c r="E2998" s="86" t="s">
        <v>4153</v>
      </c>
      <c r="F2998" s="85">
        <v>570000218317</v>
      </c>
      <c r="G2998" s="84"/>
      <c r="H2998" s="84"/>
      <c r="I2998" s="83"/>
    </row>
    <row r="2999" spans="1:9" s="82" customFormat="1" ht="26.5" customHeight="1">
      <c r="A2999" s="89">
        <v>2992</v>
      </c>
      <c r="B2999" s="87" t="s">
        <v>4152</v>
      </c>
      <c r="C2999" s="88">
        <v>1870300323</v>
      </c>
      <c r="D2999" s="87" t="s">
        <v>4152</v>
      </c>
      <c r="E2999" s="86" t="s">
        <v>4151</v>
      </c>
      <c r="F2999" s="85" t="s">
        <v>4150</v>
      </c>
      <c r="G2999" s="84"/>
      <c r="H2999" s="84"/>
      <c r="I2999" s="83"/>
    </row>
    <row r="3000" spans="1:9" s="82" customFormat="1" ht="26.5" customHeight="1">
      <c r="A3000" s="89">
        <v>2993</v>
      </c>
      <c r="B3000" s="87" t="s">
        <v>4149</v>
      </c>
      <c r="C3000" s="88">
        <v>1882100574</v>
      </c>
      <c r="D3000" s="87" t="s">
        <v>4149</v>
      </c>
      <c r="E3000" s="86" t="s">
        <v>4148</v>
      </c>
      <c r="F3000" s="85" t="s">
        <v>4147</v>
      </c>
      <c r="G3000" s="84"/>
      <c r="H3000" s="84"/>
      <c r="I3000" s="83"/>
    </row>
    <row r="3001" spans="1:9" s="82" customFormat="1" ht="26.5" customHeight="1">
      <c r="A3001" s="89">
        <v>2994</v>
      </c>
      <c r="B3001" s="87" t="s">
        <v>4146</v>
      </c>
      <c r="C3001" s="88">
        <v>2740200092</v>
      </c>
      <c r="D3001" s="87" t="s">
        <v>4146</v>
      </c>
      <c r="E3001" s="86" t="s">
        <v>4145</v>
      </c>
      <c r="F3001" s="85" t="s">
        <v>4144</v>
      </c>
      <c r="G3001" s="84"/>
      <c r="H3001" s="84"/>
      <c r="I3001" s="83"/>
    </row>
    <row r="3002" spans="1:9" s="82" customFormat="1" ht="26.5" customHeight="1">
      <c r="A3002" s="89">
        <v>2995</v>
      </c>
      <c r="B3002" s="87" t="s">
        <v>4143</v>
      </c>
      <c r="C3002" s="88">
        <v>2760200173</v>
      </c>
      <c r="D3002" s="87" t="s">
        <v>4143</v>
      </c>
      <c r="E3002" s="86" t="s">
        <v>4142</v>
      </c>
      <c r="F3002" s="85" t="s">
        <v>4141</v>
      </c>
      <c r="G3002" s="84"/>
      <c r="H3002" s="84"/>
      <c r="I3002" s="83"/>
    </row>
    <row r="3003" spans="1:9" s="82" customFormat="1" ht="26.5" customHeight="1">
      <c r="A3003" s="89">
        <v>2996</v>
      </c>
      <c r="B3003" s="87" t="s">
        <v>4140</v>
      </c>
      <c r="C3003" s="88">
        <v>2810200261</v>
      </c>
      <c r="D3003" s="87" t="s">
        <v>4140</v>
      </c>
      <c r="E3003" s="86" t="s">
        <v>4139</v>
      </c>
      <c r="F3003" s="85" t="s">
        <v>4138</v>
      </c>
      <c r="G3003" s="84"/>
      <c r="H3003" s="84"/>
      <c r="I3003" s="83"/>
    </row>
    <row r="3004" spans="1:9" s="82" customFormat="1" ht="26.5" customHeight="1">
      <c r="A3004" s="89">
        <v>2997</v>
      </c>
      <c r="B3004" s="87" t="s">
        <v>4137</v>
      </c>
      <c r="C3004" s="88">
        <v>2800200218</v>
      </c>
      <c r="D3004" s="87" t="s">
        <v>4137</v>
      </c>
      <c r="E3004" s="86" t="s">
        <v>4136</v>
      </c>
      <c r="F3004" s="85" t="s">
        <v>4135</v>
      </c>
      <c r="G3004" s="84"/>
      <c r="H3004" s="84"/>
      <c r="I3004" s="83"/>
    </row>
    <row r="3005" spans="1:9" s="82" customFormat="1" ht="26.5" customHeight="1">
      <c r="A3005" s="89">
        <v>2998</v>
      </c>
      <c r="B3005" s="87" t="s">
        <v>4134</v>
      </c>
      <c r="C3005" s="88">
        <v>1841200355</v>
      </c>
      <c r="D3005" s="87" t="s">
        <v>4134</v>
      </c>
      <c r="E3005" s="86" t="s">
        <v>4133</v>
      </c>
      <c r="F3005" s="85" t="s">
        <v>4132</v>
      </c>
      <c r="G3005" s="84"/>
      <c r="H3005" s="84"/>
      <c r="I3005" s="83"/>
    </row>
    <row r="3006" spans="1:9" s="82" customFormat="1" ht="26.5" customHeight="1">
      <c r="A3006" s="89">
        <v>2999</v>
      </c>
      <c r="B3006" s="87" t="s">
        <v>4131</v>
      </c>
      <c r="C3006" s="88">
        <v>1892100487</v>
      </c>
      <c r="D3006" s="87" t="s">
        <v>4131</v>
      </c>
      <c r="E3006" s="86" t="s">
        <v>4130</v>
      </c>
      <c r="F3006" s="85" t="s">
        <v>4129</v>
      </c>
      <c r="G3006" s="84"/>
      <c r="H3006" s="84"/>
      <c r="I3006" s="83"/>
    </row>
    <row r="3007" spans="1:9" s="82" customFormat="1" ht="26.5" customHeight="1">
      <c r="A3007" s="89">
        <v>3000</v>
      </c>
      <c r="B3007" s="87" t="s">
        <v>4128</v>
      </c>
      <c r="C3007" s="88">
        <v>1900200146</v>
      </c>
      <c r="D3007" s="87" t="s">
        <v>4128</v>
      </c>
      <c r="E3007" s="86" t="s">
        <v>4127</v>
      </c>
      <c r="F3007" s="85" t="s">
        <v>4126</v>
      </c>
      <c r="G3007" s="84"/>
      <c r="H3007" s="84"/>
      <c r="I3007" s="83"/>
    </row>
    <row r="3008" spans="1:9" s="82" customFormat="1" ht="26.5" customHeight="1">
      <c r="A3008" s="89">
        <v>3001</v>
      </c>
      <c r="B3008" s="87" t="s">
        <v>4125</v>
      </c>
      <c r="C3008" s="88">
        <v>2880200220</v>
      </c>
      <c r="D3008" s="87" t="s">
        <v>4125</v>
      </c>
      <c r="E3008" s="86" t="s">
        <v>4124</v>
      </c>
      <c r="F3008" s="85" t="s">
        <v>4123</v>
      </c>
      <c r="G3008" s="84"/>
      <c r="H3008" s="84"/>
      <c r="I3008" s="83"/>
    </row>
    <row r="3009" spans="1:9" s="82" customFormat="1" ht="26.5" customHeight="1">
      <c r="A3009" s="89">
        <v>3002</v>
      </c>
      <c r="B3009" s="87" t="s">
        <v>4122</v>
      </c>
      <c r="C3009" s="88">
        <v>2910800359</v>
      </c>
      <c r="D3009" s="87" t="s">
        <v>4122</v>
      </c>
      <c r="E3009" s="86" t="s">
        <v>4121</v>
      </c>
      <c r="F3009" s="85" t="s">
        <v>4120</v>
      </c>
      <c r="G3009" s="84"/>
      <c r="H3009" s="84"/>
      <c r="I3009" s="83"/>
    </row>
    <row r="3010" spans="1:9" s="82" customFormat="1" ht="26.5" customHeight="1">
      <c r="A3010" s="89">
        <v>3003</v>
      </c>
      <c r="B3010" s="87" t="s">
        <v>4119</v>
      </c>
      <c r="C3010" s="88">
        <v>2810200263</v>
      </c>
      <c r="D3010" s="87" t="s">
        <v>4119</v>
      </c>
      <c r="E3010" s="86" t="s">
        <v>4118</v>
      </c>
      <c r="F3010" s="85" t="s">
        <v>4117</v>
      </c>
      <c r="G3010" s="84"/>
      <c r="H3010" s="84"/>
      <c r="I3010" s="83"/>
    </row>
    <row r="3011" spans="1:9" s="82" customFormat="1" ht="26.5" customHeight="1">
      <c r="A3011" s="89">
        <v>3004</v>
      </c>
      <c r="B3011" s="87" t="s">
        <v>4116</v>
      </c>
      <c r="C3011" s="88">
        <v>1680200181</v>
      </c>
      <c r="D3011" s="87" t="s">
        <v>4116</v>
      </c>
      <c r="E3011" s="86" t="s">
        <v>4115</v>
      </c>
      <c r="F3011" s="85" t="s">
        <v>4114</v>
      </c>
      <c r="G3011" s="84"/>
      <c r="H3011" s="84"/>
      <c r="I3011" s="83"/>
    </row>
    <row r="3012" spans="1:9" s="82" customFormat="1" ht="26.5" customHeight="1">
      <c r="A3012" s="89">
        <v>3005</v>
      </c>
      <c r="B3012" s="87" t="s">
        <v>4113</v>
      </c>
      <c r="C3012" s="88">
        <v>2800200135</v>
      </c>
      <c r="D3012" s="87" t="s">
        <v>4113</v>
      </c>
      <c r="E3012" s="86" t="s">
        <v>4112</v>
      </c>
      <c r="F3012" s="85" t="s">
        <v>4111</v>
      </c>
      <c r="G3012" s="84"/>
      <c r="H3012" s="84"/>
      <c r="I3012" s="83"/>
    </row>
    <row r="3013" spans="1:9" s="82" customFormat="1" ht="26.5" customHeight="1">
      <c r="A3013" s="89">
        <v>3006</v>
      </c>
      <c r="B3013" s="87" t="s">
        <v>4110</v>
      </c>
      <c r="C3013" s="88">
        <v>2820200070</v>
      </c>
      <c r="D3013" s="87" t="s">
        <v>4110</v>
      </c>
      <c r="E3013" s="86" t="s">
        <v>4109</v>
      </c>
      <c r="F3013" s="85" t="s">
        <v>4108</v>
      </c>
      <c r="G3013" s="84"/>
      <c r="H3013" s="84"/>
      <c r="I3013" s="83"/>
    </row>
    <row r="3014" spans="1:9" s="82" customFormat="1" ht="26.5" customHeight="1">
      <c r="A3014" s="89">
        <v>3007</v>
      </c>
      <c r="B3014" s="87" t="s">
        <v>4107</v>
      </c>
      <c r="C3014" s="88">
        <v>1900300391</v>
      </c>
      <c r="D3014" s="87" t="s">
        <v>4107</v>
      </c>
      <c r="E3014" s="86" t="s">
        <v>4106</v>
      </c>
      <c r="F3014" s="85" t="s">
        <v>4105</v>
      </c>
      <c r="G3014" s="84"/>
      <c r="H3014" s="84"/>
      <c r="I3014" s="83"/>
    </row>
    <row r="3015" spans="1:9" s="82" customFormat="1" ht="26.5" customHeight="1">
      <c r="A3015" s="89">
        <v>3008</v>
      </c>
      <c r="B3015" s="87" t="s">
        <v>4104</v>
      </c>
      <c r="C3015" s="88">
        <v>1910200186</v>
      </c>
      <c r="D3015" s="87" t="s">
        <v>4104</v>
      </c>
      <c r="E3015" s="86" t="s">
        <v>4103</v>
      </c>
      <c r="F3015" s="85" t="s">
        <v>4102</v>
      </c>
      <c r="G3015" s="84"/>
      <c r="H3015" s="84"/>
      <c r="I3015" s="83"/>
    </row>
    <row r="3016" spans="1:9" s="82" customFormat="1" ht="26.5" customHeight="1">
      <c r="A3016" s="89">
        <v>3009</v>
      </c>
      <c r="B3016" s="87" t="s">
        <v>4101</v>
      </c>
      <c r="C3016" s="88">
        <v>1920200101</v>
      </c>
      <c r="D3016" s="87" t="s">
        <v>4101</v>
      </c>
      <c r="E3016" s="86" t="s">
        <v>4100</v>
      </c>
      <c r="F3016" s="85" t="s">
        <v>4099</v>
      </c>
      <c r="G3016" s="84"/>
      <c r="H3016" s="84"/>
      <c r="I3016" s="83"/>
    </row>
    <row r="3017" spans="1:9" s="82" customFormat="1" ht="26.5" customHeight="1">
      <c r="A3017" s="89">
        <v>3010</v>
      </c>
      <c r="B3017" s="87" t="s">
        <v>4098</v>
      </c>
      <c r="C3017" s="88">
        <v>1900200220</v>
      </c>
      <c r="D3017" s="87" t="s">
        <v>4098</v>
      </c>
      <c r="E3017" s="86" t="s">
        <v>4097</v>
      </c>
      <c r="F3017" s="85" t="s">
        <v>4096</v>
      </c>
      <c r="G3017" s="84"/>
      <c r="H3017" s="84"/>
      <c r="I3017" s="83"/>
    </row>
    <row r="3018" spans="1:9" s="82" customFormat="1" ht="26.5" customHeight="1">
      <c r="A3018" s="89">
        <v>3011</v>
      </c>
      <c r="B3018" s="87" t="s">
        <v>2104</v>
      </c>
      <c r="C3018" s="88">
        <v>1940200121</v>
      </c>
      <c r="D3018" s="87" t="s">
        <v>2104</v>
      </c>
      <c r="E3018" s="86" t="s">
        <v>4095</v>
      </c>
      <c r="F3018" s="85" t="s">
        <v>4094</v>
      </c>
      <c r="G3018" s="84"/>
      <c r="H3018" s="84"/>
      <c r="I3018" s="83"/>
    </row>
    <row r="3019" spans="1:9" s="82" customFormat="1" ht="26.5" customHeight="1">
      <c r="A3019" s="89">
        <v>3012</v>
      </c>
      <c r="B3019" s="87" t="s">
        <v>4093</v>
      </c>
      <c r="C3019" s="88">
        <v>1760200204</v>
      </c>
      <c r="D3019" s="87" t="s">
        <v>4093</v>
      </c>
      <c r="E3019" s="86" t="s">
        <v>4092</v>
      </c>
      <c r="F3019" s="85" t="s">
        <v>4091</v>
      </c>
      <c r="G3019" s="84"/>
      <c r="H3019" s="84"/>
      <c r="I3019" s="83"/>
    </row>
    <row r="3020" spans="1:9" s="82" customFormat="1" ht="26.5" customHeight="1">
      <c r="A3020" s="89">
        <v>3013</v>
      </c>
      <c r="B3020" s="87" t="s">
        <v>4090</v>
      </c>
      <c r="C3020" s="88">
        <v>1860200409</v>
      </c>
      <c r="D3020" s="87" t="s">
        <v>4090</v>
      </c>
      <c r="E3020" s="86" t="s">
        <v>4089</v>
      </c>
      <c r="F3020" s="85" t="s">
        <v>4088</v>
      </c>
      <c r="G3020" s="84"/>
      <c r="H3020" s="84"/>
      <c r="I3020" s="83"/>
    </row>
    <row r="3021" spans="1:9" s="82" customFormat="1" ht="26.5" customHeight="1">
      <c r="A3021" s="89">
        <v>3014</v>
      </c>
      <c r="B3021" s="87" t="s">
        <v>4087</v>
      </c>
      <c r="C3021" s="88">
        <v>1870200263</v>
      </c>
      <c r="D3021" s="87" t="s">
        <v>4087</v>
      </c>
      <c r="E3021" s="86" t="s">
        <v>4086</v>
      </c>
      <c r="F3021" s="85" t="s">
        <v>4085</v>
      </c>
      <c r="G3021" s="84"/>
      <c r="H3021" s="84"/>
      <c r="I3021" s="83"/>
    </row>
    <row r="3022" spans="1:9" s="82" customFormat="1" ht="26.5" customHeight="1">
      <c r="A3022" s="89">
        <v>3015</v>
      </c>
      <c r="B3022" s="87" t="s">
        <v>4084</v>
      </c>
      <c r="C3022" s="88">
        <v>1822000178</v>
      </c>
      <c r="D3022" s="87" t="s">
        <v>4084</v>
      </c>
      <c r="E3022" s="86" t="s">
        <v>4083</v>
      </c>
      <c r="F3022" s="85" t="s">
        <v>4082</v>
      </c>
      <c r="G3022" s="84"/>
      <c r="H3022" s="84"/>
      <c r="I3022" s="83"/>
    </row>
    <row r="3023" spans="1:9" s="82" customFormat="1" ht="26.5" customHeight="1">
      <c r="A3023" s="89">
        <v>3016</v>
      </c>
      <c r="B3023" s="87" t="s">
        <v>4081</v>
      </c>
      <c r="C3023" s="88">
        <v>1860600237</v>
      </c>
      <c r="D3023" s="87" t="s">
        <v>4081</v>
      </c>
      <c r="E3023" s="86" t="s">
        <v>4080</v>
      </c>
      <c r="F3023" s="85" t="s">
        <v>4079</v>
      </c>
      <c r="G3023" s="84"/>
      <c r="H3023" s="84"/>
      <c r="I3023" s="83"/>
    </row>
    <row r="3024" spans="1:9" s="82" customFormat="1" ht="26.5" customHeight="1">
      <c r="A3024" s="89">
        <v>3017</v>
      </c>
      <c r="B3024" s="87" t="s">
        <v>4078</v>
      </c>
      <c r="C3024" s="88">
        <v>1850600142</v>
      </c>
      <c r="D3024" s="87" t="s">
        <v>4078</v>
      </c>
      <c r="E3024" s="86" t="s">
        <v>4077</v>
      </c>
      <c r="F3024" s="85" t="s">
        <v>4076</v>
      </c>
      <c r="G3024" s="84"/>
      <c r="H3024" s="84"/>
      <c r="I3024" s="83"/>
    </row>
    <row r="3025" spans="1:9" s="82" customFormat="1" ht="26.5" customHeight="1">
      <c r="A3025" s="89">
        <v>3018</v>
      </c>
      <c r="B3025" s="87" t="s">
        <v>4075</v>
      </c>
      <c r="C3025" s="88">
        <v>2903200008</v>
      </c>
      <c r="D3025" s="87" t="s">
        <v>4075</v>
      </c>
      <c r="E3025" s="86" t="s">
        <v>4074</v>
      </c>
      <c r="F3025" s="85" t="s">
        <v>4073</v>
      </c>
      <c r="G3025" s="84"/>
      <c r="H3025" s="84"/>
      <c r="I3025" s="83"/>
    </row>
    <row r="3026" spans="1:9" s="82" customFormat="1" ht="26.5" customHeight="1">
      <c r="A3026" s="89">
        <v>3019</v>
      </c>
      <c r="B3026" s="87" t="s">
        <v>4072</v>
      </c>
      <c r="C3026" s="88">
        <v>1910200169</v>
      </c>
      <c r="D3026" s="87" t="s">
        <v>4072</v>
      </c>
      <c r="E3026" s="86" t="s">
        <v>4071</v>
      </c>
      <c r="F3026" s="85" t="s">
        <v>4070</v>
      </c>
      <c r="G3026" s="84"/>
      <c r="H3026" s="84"/>
      <c r="I3026" s="83"/>
    </row>
    <row r="3027" spans="1:9" s="82" customFormat="1" ht="26.5" customHeight="1">
      <c r="A3027" s="89">
        <v>3020</v>
      </c>
      <c r="B3027" s="87" t="s">
        <v>4069</v>
      </c>
      <c r="C3027" s="88">
        <v>1800200463</v>
      </c>
      <c r="D3027" s="87" t="s">
        <v>4069</v>
      </c>
      <c r="E3027" s="86" t="s">
        <v>4068</v>
      </c>
      <c r="F3027" s="85" t="s">
        <v>4067</v>
      </c>
      <c r="G3027" s="84"/>
      <c r="H3027" s="84"/>
      <c r="I3027" s="83"/>
    </row>
    <row r="3028" spans="1:9" s="82" customFormat="1" ht="26.5" customHeight="1">
      <c r="A3028" s="89">
        <v>3021</v>
      </c>
      <c r="B3028" s="87" t="s">
        <v>4066</v>
      </c>
      <c r="C3028" s="88">
        <v>2861200285</v>
      </c>
      <c r="D3028" s="87" t="s">
        <v>4066</v>
      </c>
      <c r="E3028" s="86" t="s">
        <v>4065</v>
      </c>
      <c r="F3028" s="85" t="s">
        <v>4064</v>
      </c>
      <c r="G3028" s="84"/>
      <c r="H3028" s="84"/>
      <c r="I3028" s="83"/>
    </row>
    <row r="3029" spans="1:9" s="82" customFormat="1" ht="26.5" customHeight="1">
      <c r="A3029" s="89">
        <v>3022</v>
      </c>
      <c r="B3029" s="87" t="s">
        <v>4063</v>
      </c>
      <c r="C3029" s="88">
        <v>1790200112</v>
      </c>
      <c r="D3029" s="87" t="s">
        <v>4063</v>
      </c>
      <c r="E3029" s="86" t="s">
        <v>4062</v>
      </c>
      <c r="F3029" s="85" t="s">
        <v>4061</v>
      </c>
      <c r="G3029" s="84"/>
      <c r="H3029" s="84"/>
      <c r="I3029" s="83"/>
    </row>
    <row r="3030" spans="1:9" s="82" customFormat="1" ht="26.5" customHeight="1">
      <c r="A3030" s="89">
        <v>3023</v>
      </c>
      <c r="B3030" s="87" t="s">
        <v>4060</v>
      </c>
      <c r="C3030" s="88">
        <v>1760200086</v>
      </c>
      <c r="D3030" s="87" t="s">
        <v>4060</v>
      </c>
      <c r="E3030" s="86" t="s">
        <v>4059</v>
      </c>
      <c r="F3030" s="85" t="s">
        <v>4058</v>
      </c>
      <c r="G3030" s="84"/>
      <c r="H3030" s="84"/>
      <c r="I3030" s="83"/>
    </row>
    <row r="3031" spans="1:9" s="82" customFormat="1" ht="26.5" customHeight="1">
      <c r="A3031" s="89">
        <v>3024</v>
      </c>
      <c r="B3031" s="87" t="s">
        <v>4057</v>
      </c>
      <c r="C3031" s="88">
        <v>1801400266</v>
      </c>
      <c r="D3031" s="87" t="s">
        <v>4057</v>
      </c>
      <c r="E3031" s="86" t="s">
        <v>4056</v>
      </c>
      <c r="F3031" s="85" t="s">
        <v>4055</v>
      </c>
      <c r="G3031" s="84"/>
      <c r="H3031" s="84"/>
      <c r="I3031" s="83"/>
    </row>
    <row r="3032" spans="1:9" s="82" customFormat="1" ht="26.5" customHeight="1">
      <c r="A3032" s="89">
        <v>3025</v>
      </c>
      <c r="B3032" s="87" t="s">
        <v>4054</v>
      </c>
      <c r="C3032" s="88">
        <v>1850300381</v>
      </c>
      <c r="D3032" s="87" t="s">
        <v>4054</v>
      </c>
      <c r="E3032" s="86" t="s">
        <v>4053</v>
      </c>
      <c r="F3032" s="85" t="s">
        <v>4052</v>
      </c>
      <c r="G3032" s="84"/>
      <c r="H3032" s="84"/>
      <c r="I3032" s="83"/>
    </row>
    <row r="3033" spans="1:9" s="82" customFormat="1" ht="26.5" customHeight="1">
      <c r="A3033" s="89">
        <v>3026</v>
      </c>
      <c r="B3033" s="87" t="s">
        <v>4051</v>
      </c>
      <c r="C3033" s="88">
        <v>1810800325</v>
      </c>
      <c r="D3033" s="87" t="s">
        <v>4051</v>
      </c>
      <c r="E3033" s="86" t="s">
        <v>4050</v>
      </c>
      <c r="F3033" s="85" t="s">
        <v>4049</v>
      </c>
      <c r="G3033" s="84"/>
      <c r="H3033" s="84"/>
      <c r="I3033" s="83"/>
    </row>
    <row r="3034" spans="1:9" s="82" customFormat="1" ht="26.5" customHeight="1">
      <c r="A3034" s="89">
        <v>3027</v>
      </c>
      <c r="B3034" s="87" t="s">
        <v>4047</v>
      </c>
      <c r="C3034" s="88" t="s">
        <v>4048</v>
      </c>
      <c r="D3034" s="87" t="s">
        <v>4047</v>
      </c>
      <c r="E3034" s="86" t="s">
        <v>4046</v>
      </c>
      <c r="F3034" s="85" t="s">
        <v>4045</v>
      </c>
      <c r="G3034" s="84"/>
      <c r="H3034" s="84"/>
      <c r="I3034" s="83"/>
    </row>
    <row r="3035" spans="1:9" s="82" customFormat="1" ht="26.5" customHeight="1">
      <c r="A3035" s="89">
        <v>3028</v>
      </c>
      <c r="B3035" s="87" t="s">
        <v>4044</v>
      </c>
      <c r="C3035" s="88">
        <v>1670200044</v>
      </c>
      <c r="D3035" s="87" t="s">
        <v>4044</v>
      </c>
      <c r="E3035" s="86" t="s">
        <v>4043</v>
      </c>
      <c r="F3035" s="85" t="s">
        <v>4042</v>
      </c>
      <c r="G3035" s="84"/>
      <c r="H3035" s="84"/>
      <c r="I3035" s="83"/>
    </row>
    <row r="3036" spans="1:9" s="82" customFormat="1" ht="26.5" customHeight="1">
      <c r="A3036" s="89">
        <v>3029</v>
      </c>
      <c r="B3036" s="87" t="s">
        <v>4041</v>
      </c>
      <c r="C3036" s="88">
        <v>2750200077</v>
      </c>
      <c r="D3036" s="87" t="s">
        <v>4041</v>
      </c>
      <c r="E3036" s="86" t="s">
        <v>4040</v>
      </c>
      <c r="F3036" s="85" t="s">
        <v>4039</v>
      </c>
      <c r="G3036" s="84"/>
      <c r="H3036" s="84"/>
      <c r="I3036" s="83"/>
    </row>
    <row r="3037" spans="1:9" s="82" customFormat="1" ht="26.5" customHeight="1">
      <c r="A3037" s="89">
        <v>3030</v>
      </c>
      <c r="B3037" s="87" t="s">
        <v>4038</v>
      </c>
      <c r="C3037" s="88">
        <v>1852100383</v>
      </c>
      <c r="D3037" s="87" t="s">
        <v>4038</v>
      </c>
      <c r="E3037" s="86" t="s">
        <v>4037</v>
      </c>
      <c r="F3037" s="85" t="s">
        <v>4036</v>
      </c>
      <c r="G3037" s="84"/>
      <c r="H3037" s="84"/>
      <c r="I3037" s="83"/>
    </row>
    <row r="3038" spans="1:9" s="82" customFormat="1" ht="26.5" customHeight="1">
      <c r="A3038" s="89">
        <v>3031</v>
      </c>
      <c r="B3038" s="87" t="s">
        <v>4035</v>
      </c>
      <c r="C3038" s="88">
        <v>1801000132</v>
      </c>
      <c r="D3038" s="87" t="s">
        <v>4035</v>
      </c>
      <c r="E3038" s="86" t="s">
        <v>4034</v>
      </c>
      <c r="F3038" s="85" t="s">
        <v>4033</v>
      </c>
      <c r="G3038" s="84"/>
      <c r="H3038" s="84"/>
      <c r="I3038" s="83"/>
    </row>
    <row r="3039" spans="1:9" s="82" customFormat="1" ht="26.5" customHeight="1">
      <c r="A3039" s="89">
        <v>3032</v>
      </c>
      <c r="B3039" s="87" t="s">
        <v>4032</v>
      </c>
      <c r="C3039" s="88">
        <v>1940200122</v>
      </c>
      <c r="D3039" s="87" t="s">
        <v>4032</v>
      </c>
      <c r="E3039" s="86" t="s">
        <v>4031</v>
      </c>
      <c r="F3039" s="85" t="s">
        <v>4030</v>
      </c>
      <c r="G3039" s="84"/>
      <c r="H3039" s="84"/>
      <c r="I3039" s="83"/>
    </row>
    <row r="3040" spans="1:9" s="82" customFormat="1" ht="26.5" customHeight="1">
      <c r="A3040" s="89">
        <v>3033</v>
      </c>
      <c r="B3040" s="87" t="s">
        <v>4029</v>
      </c>
      <c r="C3040" s="88">
        <v>1882100681</v>
      </c>
      <c r="D3040" s="87" t="s">
        <v>4029</v>
      </c>
      <c r="E3040" s="86" t="s">
        <v>4028</v>
      </c>
      <c r="F3040" s="85" t="s">
        <v>4027</v>
      </c>
      <c r="G3040" s="84"/>
      <c r="H3040" s="84"/>
      <c r="I3040" s="83"/>
    </row>
    <row r="3041" spans="1:9" s="82" customFormat="1" ht="26.5" customHeight="1">
      <c r="A3041" s="89">
        <v>3034</v>
      </c>
      <c r="B3041" s="87" t="s">
        <v>4026</v>
      </c>
      <c r="C3041" s="88">
        <v>2910200255</v>
      </c>
      <c r="D3041" s="87" t="s">
        <v>4026</v>
      </c>
      <c r="E3041" s="86" t="s">
        <v>4025</v>
      </c>
      <c r="F3041" s="85" t="s">
        <v>4024</v>
      </c>
      <c r="G3041" s="84"/>
      <c r="H3041" s="84"/>
      <c r="I3041" s="83"/>
    </row>
    <row r="3042" spans="1:9" s="82" customFormat="1" ht="26.5" customHeight="1">
      <c r="A3042" s="89">
        <v>3035</v>
      </c>
      <c r="B3042" s="87" t="s">
        <v>4023</v>
      </c>
      <c r="C3042" s="88">
        <v>1930700232</v>
      </c>
      <c r="D3042" s="87" t="s">
        <v>4023</v>
      </c>
      <c r="E3042" s="86" t="s">
        <v>4022</v>
      </c>
      <c r="F3042" s="85" t="s">
        <v>4021</v>
      </c>
      <c r="G3042" s="84"/>
      <c r="H3042" s="84"/>
      <c r="I3042" s="83"/>
    </row>
    <row r="3043" spans="1:9" s="82" customFormat="1" ht="26.5" customHeight="1">
      <c r="A3043" s="89">
        <v>3036</v>
      </c>
      <c r="B3043" s="87" t="s">
        <v>4020</v>
      </c>
      <c r="C3043" s="88">
        <v>2800200222</v>
      </c>
      <c r="D3043" s="87" t="s">
        <v>4020</v>
      </c>
      <c r="E3043" s="86" t="s">
        <v>4019</v>
      </c>
      <c r="F3043" s="85" t="s">
        <v>4018</v>
      </c>
      <c r="G3043" s="84"/>
      <c r="H3043" s="84"/>
      <c r="I3043" s="83"/>
    </row>
    <row r="3044" spans="1:9" s="82" customFormat="1" ht="26.5" customHeight="1">
      <c r="A3044" s="89">
        <v>3037</v>
      </c>
      <c r="B3044" s="87" t="s">
        <v>4017</v>
      </c>
      <c r="C3044" s="88">
        <v>2740200287</v>
      </c>
      <c r="D3044" s="87" t="s">
        <v>4017</v>
      </c>
      <c r="E3044" s="86" t="s">
        <v>4016</v>
      </c>
      <c r="F3044" s="85" t="s">
        <v>4015</v>
      </c>
      <c r="G3044" s="84"/>
      <c r="H3044" s="84"/>
      <c r="I3044" s="83"/>
    </row>
    <row r="3045" spans="1:9" s="82" customFormat="1" ht="26.5" customHeight="1">
      <c r="A3045" s="89">
        <v>3038</v>
      </c>
      <c r="B3045" s="87" t="s">
        <v>4014</v>
      </c>
      <c r="C3045" s="88">
        <v>2912100213</v>
      </c>
      <c r="D3045" s="87" t="s">
        <v>4014</v>
      </c>
      <c r="E3045" s="86" t="s">
        <v>4013</v>
      </c>
      <c r="F3045" s="85" t="s">
        <v>4012</v>
      </c>
      <c r="G3045" s="84"/>
      <c r="H3045" s="84"/>
      <c r="I3045" s="83"/>
    </row>
    <row r="3046" spans="1:9" s="82" customFormat="1" ht="26.5" customHeight="1">
      <c r="A3046" s="89">
        <v>3039</v>
      </c>
      <c r="B3046" s="87" t="s">
        <v>4011</v>
      </c>
      <c r="C3046" s="88">
        <v>2950200187</v>
      </c>
      <c r="D3046" s="87" t="s">
        <v>4011</v>
      </c>
      <c r="E3046" s="86" t="s">
        <v>4010</v>
      </c>
      <c r="F3046" s="85" t="s">
        <v>4009</v>
      </c>
      <c r="G3046" s="84"/>
      <c r="H3046" s="84"/>
      <c r="I3046" s="83"/>
    </row>
    <row r="3047" spans="1:9" s="82" customFormat="1" ht="26.5" customHeight="1">
      <c r="A3047" s="89">
        <v>3040</v>
      </c>
      <c r="B3047" s="87" t="s">
        <v>4008</v>
      </c>
      <c r="C3047" s="88">
        <v>2860500114</v>
      </c>
      <c r="D3047" s="87" t="s">
        <v>4008</v>
      </c>
      <c r="E3047" s="86" t="s">
        <v>4007</v>
      </c>
      <c r="F3047" s="85" t="s">
        <v>4006</v>
      </c>
      <c r="G3047" s="84"/>
      <c r="H3047" s="84"/>
      <c r="I3047" s="83"/>
    </row>
    <row r="3048" spans="1:9" s="82" customFormat="1" ht="26.5" customHeight="1">
      <c r="A3048" s="89">
        <v>3041</v>
      </c>
      <c r="B3048" s="87" t="s">
        <v>4005</v>
      </c>
      <c r="C3048" s="88">
        <v>1901200189</v>
      </c>
      <c r="D3048" s="87" t="s">
        <v>4005</v>
      </c>
      <c r="E3048" s="86" t="s">
        <v>4004</v>
      </c>
      <c r="F3048" s="85" t="s">
        <v>4003</v>
      </c>
      <c r="G3048" s="84"/>
      <c r="H3048" s="84"/>
      <c r="I3048" s="83"/>
    </row>
    <row r="3049" spans="1:9" s="82" customFormat="1" ht="26.5" customHeight="1">
      <c r="A3049" s="89">
        <v>3042</v>
      </c>
      <c r="B3049" s="87" t="s">
        <v>4002</v>
      </c>
      <c r="C3049" s="88">
        <v>1841200579</v>
      </c>
      <c r="D3049" s="87" t="s">
        <v>4002</v>
      </c>
      <c r="E3049" s="86" t="s">
        <v>4001</v>
      </c>
      <c r="F3049" s="85" t="s">
        <v>4000</v>
      </c>
      <c r="G3049" s="84"/>
      <c r="H3049" s="84"/>
      <c r="I3049" s="83"/>
    </row>
    <row r="3050" spans="1:9" s="82" customFormat="1" ht="26.5" customHeight="1">
      <c r="A3050" s="89">
        <v>3043</v>
      </c>
      <c r="B3050" s="87" t="s">
        <v>3999</v>
      </c>
      <c r="C3050" s="88">
        <v>1900100143</v>
      </c>
      <c r="D3050" s="87" t="s">
        <v>3999</v>
      </c>
      <c r="E3050" s="86" t="s">
        <v>3998</v>
      </c>
      <c r="F3050" s="85" t="s">
        <v>3997</v>
      </c>
      <c r="G3050" s="84"/>
      <c r="H3050" s="84"/>
      <c r="I3050" s="83"/>
    </row>
    <row r="3051" spans="1:9" s="82" customFormat="1" ht="26.5" customHeight="1">
      <c r="A3051" s="89">
        <v>3044</v>
      </c>
      <c r="B3051" s="87" t="s">
        <v>3996</v>
      </c>
      <c r="C3051" s="88">
        <v>1800200521</v>
      </c>
      <c r="D3051" s="87" t="s">
        <v>3996</v>
      </c>
      <c r="E3051" s="86" t="s">
        <v>3995</v>
      </c>
      <c r="F3051" s="85" t="s">
        <v>3994</v>
      </c>
      <c r="G3051" s="84"/>
      <c r="H3051" s="84"/>
      <c r="I3051" s="83"/>
    </row>
    <row r="3052" spans="1:9" s="82" customFormat="1" ht="26.5" customHeight="1">
      <c r="A3052" s="89">
        <v>3045</v>
      </c>
      <c r="B3052" s="87" t="s">
        <v>3993</v>
      </c>
      <c r="C3052" s="88">
        <v>1892100270</v>
      </c>
      <c r="D3052" s="87" t="s">
        <v>3993</v>
      </c>
      <c r="E3052" s="86" t="s">
        <v>3992</v>
      </c>
      <c r="F3052" s="85" t="s">
        <v>3991</v>
      </c>
      <c r="G3052" s="84"/>
      <c r="H3052" s="84"/>
      <c r="I3052" s="83"/>
    </row>
    <row r="3053" spans="1:9" s="82" customFormat="1" ht="26.5" customHeight="1">
      <c r="A3053" s="89">
        <v>3046</v>
      </c>
      <c r="B3053" s="87" t="s">
        <v>3990</v>
      </c>
      <c r="C3053" s="88">
        <v>1892100416</v>
      </c>
      <c r="D3053" s="87" t="s">
        <v>3990</v>
      </c>
      <c r="E3053" s="86" t="s">
        <v>3989</v>
      </c>
      <c r="F3053" s="85" t="s">
        <v>3988</v>
      </c>
      <c r="G3053" s="84"/>
      <c r="H3053" s="84"/>
      <c r="I3053" s="83"/>
    </row>
    <row r="3054" spans="1:9" s="82" customFormat="1" ht="26.5" customHeight="1">
      <c r="A3054" s="89">
        <v>3047</v>
      </c>
      <c r="B3054" s="87" t="s">
        <v>3987</v>
      </c>
      <c r="C3054" s="88">
        <v>1700200363</v>
      </c>
      <c r="D3054" s="87" t="s">
        <v>3987</v>
      </c>
      <c r="E3054" s="86" t="s">
        <v>3986</v>
      </c>
      <c r="F3054" s="85" t="s">
        <v>3985</v>
      </c>
      <c r="G3054" s="84"/>
      <c r="H3054" s="84"/>
      <c r="I3054" s="83"/>
    </row>
    <row r="3055" spans="1:9" s="82" customFormat="1" ht="26.5" customHeight="1">
      <c r="A3055" s="89">
        <v>3048</v>
      </c>
      <c r="B3055" s="87" t="s">
        <v>3984</v>
      </c>
      <c r="C3055" s="88">
        <v>1690300184</v>
      </c>
      <c r="D3055" s="87" t="s">
        <v>3984</v>
      </c>
      <c r="E3055" s="86" t="s">
        <v>3983</v>
      </c>
      <c r="F3055" s="85" t="s">
        <v>3982</v>
      </c>
      <c r="G3055" s="84"/>
      <c r="H3055" s="84"/>
      <c r="I3055" s="83"/>
    </row>
    <row r="3056" spans="1:9" s="82" customFormat="1" ht="26.5" customHeight="1">
      <c r="A3056" s="89">
        <v>3049</v>
      </c>
      <c r="B3056" s="87" t="s">
        <v>3981</v>
      </c>
      <c r="C3056" s="88">
        <v>1891200220</v>
      </c>
      <c r="D3056" s="87" t="s">
        <v>3981</v>
      </c>
      <c r="E3056" s="86" t="s">
        <v>3980</v>
      </c>
      <c r="F3056" s="85" t="s">
        <v>3979</v>
      </c>
      <c r="G3056" s="84"/>
      <c r="H3056" s="84"/>
      <c r="I3056" s="83"/>
    </row>
    <row r="3057" spans="1:9" s="82" customFormat="1" ht="26.5" customHeight="1">
      <c r="A3057" s="89">
        <v>3050</v>
      </c>
      <c r="B3057" s="87" t="s">
        <v>3978</v>
      </c>
      <c r="C3057" s="88">
        <v>1922000094</v>
      </c>
      <c r="D3057" s="87" t="s">
        <v>3978</v>
      </c>
      <c r="E3057" s="86" t="s">
        <v>3977</v>
      </c>
      <c r="F3057" s="85" t="s">
        <v>3976</v>
      </c>
      <c r="G3057" s="84"/>
      <c r="H3057" s="84"/>
      <c r="I3057" s="83"/>
    </row>
    <row r="3058" spans="1:9" s="82" customFormat="1" ht="26.5" customHeight="1">
      <c r="A3058" s="89">
        <v>3051</v>
      </c>
      <c r="B3058" s="87" t="s">
        <v>3975</v>
      </c>
      <c r="C3058" s="88">
        <v>1932100229</v>
      </c>
      <c r="D3058" s="87" t="s">
        <v>3975</v>
      </c>
      <c r="E3058" s="86" t="s">
        <v>3974</v>
      </c>
      <c r="F3058" s="85" t="s">
        <v>3973</v>
      </c>
      <c r="G3058" s="84"/>
      <c r="H3058" s="84"/>
      <c r="I3058" s="83"/>
    </row>
    <row r="3059" spans="1:9" s="82" customFormat="1" ht="26.5" customHeight="1">
      <c r="A3059" s="89">
        <v>3052</v>
      </c>
      <c r="B3059" s="87" t="s">
        <v>3972</v>
      </c>
      <c r="C3059" s="88">
        <v>1880200161</v>
      </c>
      <c r="D3059" s="87" t="s">
        <v>3972</v>
      </c>
      <c r="E3059" s="86" t="s">
        <v>3971</v>
      </c>
      <c r="F3059" s="85" t="s">
        <v>3970</v>
      </c>
      <c r="G3059" s="84"/>
      <c r="H3059" s="84"/>
      <c r="I3059" s="83"/>
    </row>
    <row r="3060" spans="1:9" s="82" customFormat="1" ht="26.5" customHeight="1">
      <c r="A3060" s="89">
        <v>3053</v>
      </c>
      <c r="B3060" s="87" t="s">
        <v>3969</v>
      </c>
      <c r="C3060" s="88">
        <v>1650200091</v>
      </c>
      <c r="D3060" s="87" t="s">
        <v>3969</v>
      </c>
      <c r="E3060" s="86" t="s">
        <v>3968</v>
      </c>
      <c r="F3060" s="85" t="s">
        <v>3967</v>
      </c>
      <c r="G3060" s="84"/>
      <c r="H3060" s="84"/>
      <c r="I3060" s="83"/>
    </row>
    <row r="3061" spans="1:9" s="82" customFormat="1" ht="26.5" customHeight="1">
      <c r="A3061" s="89">
        <v>3054</v>
      </c>
      <c r="B3061" s="87" t="s">
        <v>3966</v>
      </c>
      <c r="C3061" s="88">
        <v>1820200504</v>
      </c>
      <c r="D3061" s="87" t="s">
        <v>3966</v>
      </c>
      <c r="E3061" s="86" t="s">
        <v>3965</v>
      </c>
      <c r="F3061" s="85" t="s">
        <v>3964</v>
      </c>
      <c r="G3061" s="84"/>
      <c r="H3061" s="84"/>
      <c r="I3061" s="83"/>
    </row>
    <row r="3062" spans="1:9" s="82" customFormat="1" ht="26.5" customHeight="1">
      <c r="A3062" s="89">
        <v>3055</v>
      </c>
      <c r="B3062" s="87" t="s">
        <v>3963</v>
      </c>
      <c r="C3062" s="88">
        <v>1870200271</v>
      </c>
      <c r="D3062" s="87" t="s">
        <v>3963</v>
      </c>
      <c r="E3062" s="86" t="s">
        <v>3962</v>
      </c>
      <c r="F3062" s="85" t="s">
        <v>3961</v>
      </c>
      <c r="G3062" s="84"/>
      <c r="H3062" s="84"/>
      <c r="I3062" s="83"/>
    </row>
    <row r="3063" spans="1:9" s="82" customFormat="1" ht="26.5" customHeight="1">
      <c r="A3063" s="89">
        <v>3056</v>
      </c>
      <c r="B3063" s="87" t="s">
        <v>3960</v>
      </c>
      <c r="C3063" s="88">
        <v>1810700278</v>
      </c>
      <c r="D3063" s="87" t="s">
        <v>3960</v>
      </c>
      <c r="E3063" s="86" t="s">
        <v>3959</v>
      </c>
      <c r="F3063" s="85" t="s">
        <v>3958</v>
      </c>
      <c r="G3063" s="84"/>
      <c r="H3063" s="84"/>
      <c r="I3063" s="83"/>
    </row>
    <row r="3064" spans="1:9" s="82" customFormat="1" ht="26.5" customHeight="1">
      <c r="A3064" s="89">
        <v>3057</v>
      </c>
      <c r="B3064" s="87" t="s">
        <v>3957</v>
      </c>
      <c r="C3064" s="88">
        <v>1892100376</v>
      </c>
      <c r="D3064" s="87" t="s">
        <v>3957</v>
      </c>
      <c r="E3064" s="86" t="s">
        <v>3956</v>
      </c>
      <c r="F3064" s="85" t="s">
        <v>3955</v>
      </c>
      <c r="G3064" s="84"/>
      <c r="H3064" s="84"/>
      <c r="I3064" s="83"/>
    </row>
    <row r="3065" spans="1:9" s="82" customFormat="1" ht="26.5" customHeight="1">
      <c r="A3065" s="89">
        <v>3058</v>
      </c>
      <c r="B3065" s="87" t="s">
        <v>3954</v>
      </c>
      <c r="C3065" s="88">
        <v>2892000121</v>
      </c>
      <c r="D3065" s="87" t="s">
        <v>3954</v>
      </c>
      <c r="E3065" s="86" t="s">
        <v>3953</v>
      </c>
      <c r="F3065" s="85" t="s">
        <v>3952</v>
      </c>
      <c r="G3065" s="84"/>
      <c r="H3065" s="84"/>
      <c r="I3065" s="83"/>
    </row>
    <row r="3066" spans="1:9" s="82" customFormat="1" ht="26.5" customHeight="1">
      <c r="A3066" s="89">
        <v>3059</v>
      </c>
      <c r="B3066" s="87" t="s">
        <v>3951</v>
      </c>
      <c r="C3066" s="88">
        <v>2940400065</v>
      </c>
      <c r="D3066" s="87" t="s">
        <v>3951</v>
      </c>
      <c r="E3066" s="86" t="s">
        <v>3950</v>
      </c>
      <c r="F3066" s="85" t="s">
        <v>3949</v>
      </c>
      <c r="G3066" s="84"/>
      <c r="H3066" s="84"/>
      <c r="I3066" s="83"/>
    </row>
    <row r="3067" spans="1:9" s="82" customFormat="1" ht="26.5" customHeight="1">
      <c r="A3067" s="89">
        <v>3060</v>
      </c>
      <c r="B3067" s="87" t="s">
        <v>3948</v>
      </c>
      <c r="C3067" s="88">
        <v>1930700094</v>
      </c>
      <c r="D3067" s="87" t="s">
        <v>3948</v>
      </c>
      <c r="E3067" s="86" t="s">
        <v>3947</v>
      </c>
      <c r="F3067" s="85" t="s">
        <v>3946</v>
      </c>
      <c r="G3067" s="84"/>
      <c r="H3067" s="84"/>
      <c r="I3067" s="83"/>
    </row>
    <row r="3068" spans="1:9" s="82" customFormat="1" ht="26.5" customHeight="1">
      <c r="A3068" s="89">
        <v>3061</v>
      </c>
      <c r="B3068" s="87" t="s">
        <v>3945</v>
      </c>
      <c r="C3068" s="88">
        <v>1821200563</v>
      </c>
      <c r="D3068" s="87" t="s">
        <v>3945</v>
      </c>
      <c r="E3068" s="86" t="s">
        <v>3944</v>
      </c>
      <c r="F3068" s="85" t="s">
        <v>3943</v>
      </c>
      <c r="G3068" s="84"/>
      <c r="H3068" s="84"/>
      <c r="I3068" s="83"/>
    </row>
    <row r="3069" spans="1:9" s="82" customFormat="1" ht="26.5" customHeight="1">
      <c r="A3069" s="89">
        <v>3062</v>
      </c>
      <c r="B3069" s="87" t="s">
        <v>3942</v>
      </c>
      <c r="C3069" s="88">
        <v>1840100054</v>
      </c>
      <c r="D3069" s="87" t="s">
        <v>3942</v>
      </c>
      <c r="E3069" s="86" t="s">
        <v>3941</v>
      </c>
      <c r="F3069" s="85" t="s">
        <v>3940</v>
      </c>
      <c r="G3069" s="84"/>
      <c r="H3069" s="84"/>
      <c r="I3069" s="83"/>
    </row>
    <row r="3070" spans="1:9" s="82" customFormat="1" ht="26.5" customHeight="1">
      <c r="A3070" s="89">
        <v>3063</v>
      </c>
      <c r="B3070" s="87" t="s">
        <v>3939</v>
      </c>
      <c r="C3070" s="88">
        <v>1710800480</v>
      </c>
      <c r="D3070" s="87" t="s">
        <v>3939</v>
      </c>
      <c r="E3070" s="86" t="s">
        <v>3938</v>
      </c>
      <c r="F3070" s="85" t="s">
        <v>3937</v>
      </c>
      <c r="G3070" s="84"/>
      <c r="H3070" s="84"/>
      <c r="I3070" s="83"/>
    </row>
    <row r="3071" spans="1:9" s="82" customFormat="1" ht="26.5" customHeight="1">
      <c r="A3071" s="89">
        <v>3064</v>
      </c>
      <c r="B3071" s="87" t="s">
        <v>3936</v>
      </c>
      <c r="C3071" s="88">
        <v>2902100400</v>
      </c>
      <c r="D3071" s="87" t="s">
        <v>3936</v>
      </c>
      <c r="E3071" s="86" t="s">
        <v>3935</v>
      </c>
      <c r="F3071" s="85" t="s">
        <v>3934</v>
      </c>
      <c r="G3071" s="84"/>
      <c r="H3071" s="84"/>
      <c r="I3071" s="83"/>
    </row>
    <row r="3072" spans="1:9" s="82" customFormat="1" ht="26.5" customHeight="1">
      <c r="A3072" s="89">
        <v>3065</v>
      </c>
      <c r="B3072" s="87" t="s">
        <v>3933</v>
      </c>
      <c r="C3072" s="88">
        <v>1860200278</v>
      </c>
      <c r="D3072" s="87" t="s">
        <v>3933</v>
      </c>
      <c r="E3072" s="86" t="s">
        <v>3932</v>
      </c>
      <c r="F3072" s="85" t="s">
        <v>3931</v>
      </c>
      <c r="G3072" s="84"/>
      <c r="H3072" s="84"/>
      <c r="I3072" s="83"/>
    </row>
    <row r="3073" spans="1:9" s="82" customFormat="1" ht="26.5" customHeight="1">
      <c r="A3073" s="89">
        <v>3066</v>
      </c>
      <c r="B3073" s="87" t="s">
        <v>3930</v>
      </c>
      <c r="C3073" s="88">
        <v>1791200136</v>
      </c>
      <c r="D3073" s="87" t="s">
        <v>3930</v>
      </c>
      <c r="E3073" s="86" t="s">
        <v>3929</v>
      </c>
      <c r="F3073" s="85" t="s">
        <v>3928</v>
      </c>
      <c r="G3073" s="84"/>
      <c r="H3073" s="84"/>
      <c r="I3073" s="83"/>
    </row>
    <row r="3074" spans="1:9" s="82" customFormat="1" ht="26.5" customHeight="1">
      <c r="A3074" s="89">
        <v>3067</v>
      </c>
      <c r="B3074" s="87" t="s">
        <v>3927</v>
      </c>
      <c r="C3074" s="88">
        <v>2940200123</v>
      </c>
      <c r="D3074" s="87" t="s">
        <v>3927</v>
      </c>
      <c r="E3074" s="86" t="s">
        <v>3926</v>
      </c>
      <c r="F3074" s="85" t="s">
        <v>3925</v>
      </c>
      <c r="G3074" s="84"/>
      <c r="H3074" s="84"/>
      <c r="I3074" s="83"/>
    </row>
    <row r="3075" spans="1:9" s="82" customFormat="1" ht="26.5" customHeight="1">
      <c r="A3075" s="89">
        <v>3068</v>
      </c>
      <c r="B3075" s="87" t="s">
        <v>3924</v>
      </c>
      <c r="C3075" s="88">
        <v>1920200100</v>
      </c>
      <c r="D3075" s="87" t="s">
        <v>3924</v>
      </c>
      <c r="E3075" s="86" t="s">
        <v>3923</v>
      </c>
      <c r="F3075" s="85" t="s">
        <v>3922</v>
      </c>
      <c r="G3075" s="84"/>
      <c r="H3075" s="84"/>
      <c r="I3075" s="83"/>
    </row>
    <row r="3076" spans="1:9" s="82" customFormat="1" ht="26.5" customHeight="1">
      <c r="A3076" s="89">
        <v>3069</v>
      </c>
      <c r="B3076" s="87" t="s">
        <v>3921</v>
      </c>
      <c r="C3076" s="88">
        <v>1862000199</v>
      </c>
      <c r="D3076" s="87" t="s">
        <v>3921</v>
      </c>
      <c r="E3076" s="86" t="s">
        <v>3920</v>
      </c>
      <c r="F3076" s="85" t="s">
        <v>3919</v>
      </c>
      <c r="G3076" s="84"/>
      <c r="H3076" s="84"/>
      <c r="I3076" s="83"/>
    </row>
    <row r="3077" spans="1:9" s="82" customFormat="1" ht="26.5" customHeight="1">
      <c r="A3077" s="89">
        <v>3070</v>
      </c>
      <c r="B3077" s="87" t="s">
        <v>3918</v>
      </c>
      <c r="C3077" s="88">
        <v>2880200221</v>
      </c>
      <c r="D3077" s="87" t="s">
        <v>3918</v>
      </c>
      <c r="E3077" s="86" t="s">
        <v>3917</v>
      </c>
      <c r="F3077" s="85" t="s">
        <v>3916</v>
      </c>
      <c r="G3077" s="84"/>
      <c r="H3077" s="84"/>
      <c r="I3077" s="83"/>
    </row>
    <row r="3078" spans="1:9" s="82" customFormat="1" ht="26.5" customHeight="1">
      <c r="A3078" s="89">
        <v>3071</v>
      </c>
      <c r="B3078" s="87" t="s">
        <v>3915</v>
      </c>
      <c r="C3078" s="88">
        <v>1830200311</v>
      </c>
      <c r="D3078" s="87" t="s">
        <v>3915</v>
      </c>
      <c r="E3078" s="86" t="s">
        <v>3914</v>
      </c>
      <c r="F3078" s="85" t="s">
        <v>3913</v>
      </c>
      <c r="G3078" s="84"/>
      <c r="H3078" s="84"/>
      <c r="I3078" s="83"/>
    </row>
    <row r="3079" spans="1:9" s="82" customFormat="1" ht="26.5" customHeight="1">
      <c r="A3079" s="89">
        <v>3072</v>
      </c>
      <c r="B3079" s="87" t="s">
        <v>3912</v>
      </c>
      <c r="C3079" s="88">
        <v>1900200203</v>
      </c>
      <c r="D3079" s="87" t="s">
        <v>3912</v>
      </c>
      <c r="E3079" s="86" t="s">
        <v>3911</v>
      </c>
      <c r="F3079" s="85" t="s">
        <v>3910</v>
      </c>
      <c r="G3079" s="84"/>
      <c r="H3079" s="84"/>
      <c r="I3079" s="83"/>
    </row>
    <row r="3080" spans="1:9" s="82" customFormat="1" ht="26.5" customHeight="1">
      <c r="A3080" s="89">
        <v>3073</v>
      </c>
      <c r="B3080" s="87" t="s">
        <v>3909</v>
      </c>
      <c r="C3080" s="88">
        <v>1790300046</v>
      </c>
      <c r="D3080" s="87" t="s">
        <v>3909</v>
      </c>
      <c r="E3080" s="86" t="s">
        <v>3908</v>
      </c>
      <c r="F3080" s="85" t="s">
        <v>3907</v>
      </c>
      <c r="G3080" s="84"/>
      <c r="H3080" s="84"/>
      <c r="I3080" s="83"/>
    </row>
    <row r="3081" spans="1:9" s="82" customFormat="1" ht="26.5" customHeight="1">
      <c r="A3081" s="89">
        <v>3074</v>
      </c>
      <c r="B3081" s="87" t="s">
        <v>3906</v>
      </c>
      <c r="C3081" s="88">
        <v>1730300449</v>
      </c>
      <c r="D3081" s="87" t="s">
        <v>3906</v>
      </c>
      <c r="E3081" s="86" t="s">
        <v>3905</v>
      </c>
      <c r="F3081" s="85" t="s">
        <v>3904</v>
      </c>
      <c r="G3081" s="84"/>
      <c r="H3081" s="84"/>
      <c r="I3081" s="83"/>
    </row>
    <row r="3082" spans="1:9" s="82" customFormat="1" ht="26.5" customHeight="1">
      <c r="A3082" s="89">
        <v>3075</v>
      </c>
      <c r="B3082" s="87" t="s">
        <v>3903</v>
      </c>
      <c r="C3082" s="88">
        <v>2830300251</v>
      </c>
      <c r="D3082" s="87" t="s">
        <v>3903</v>
      </c>
      <c r="E3082" s="86" t="s">
        <v>3902</v>
      </c>
      <c r="F3082" s="85" t="s">
        <v>3901</v>
      </c>
      <c r="G3082" s="84"/>
      <c r="H3082" s="84"/>
      <c r="I3082" s="83"/>
    </row>
    <row r="3083" spans="1:9" s="82" customFormat="1" ht="26.5" customHeight="1">
      <c r="A3083" s="89">
        <v>3076</v>
      </c>
      <c r="B3083" s="87" t="s">
        <v>3900</v>
      </c>
      <c r="C3083" s="88">
        <v>1840300312</v>
      </c>
      <c r="D3083" s="87" t="s">
        <v>3900</v>
      </c>
      <c r="E3083" s="86" t="s">
        <v>3899</v>
      </c>
      <c r="F3083" s="85" t="s">
        <v>3898</v>
      </c>
      <c r="G3083" s="84"/>
      <c r="H3083" s="84"/>
      <c r="I3083" s="83"/>
    </row>
    <row r="3084" spans="1:9" s="82" customFormat="1" ht="26.5" customHeight="1">
      <c r="A3084" s="89">
        <v>3077</v>
      </c>
      <c r="B3084" s="87" t="s">
        <v>3897</v>
      </c>
      <c r="C3084" s="88">
        <v>1860300356</v>
      </c>
      <c r="D3084" s="87" t="s">
        <v>3897</v>
      </c>
      <c r="E3084" s="86" t="s">
        <v>3896</v>
      </c>
      <c r="F3084" s="85" t="s">
        <v>3895</v>
      </c>
      <c r="G3084" s="84"/>
      <c r="H3084" s="84"/>
      <c r="I3084" s="83"/>
    </row>
    <row r="3085" spans="1:9" s="82" customFormat="1" ht="26.5" customHeight="1">
      <c r="A3085" s="89">
        <v>3078</v>
      </c>
      <c r="B3085" s="87" t="s">
        <v>3894</v>
      </c>
      <c r="C3085" s="88">
        <v>2860300257</v>
      </c>
      <c r="D3085" s="87" t="s">
        <v>3894</v>
      </c>
      <c r="E3085" s="86" t="s">
        <v>3893</v>
      </c>
      <c r="F3085" s="85" t="s">
        <v>3892</v>
      </c>
      <c r="G3085" s="84"/>
      <c r="H3085" s="84"/>
      <c r="I3085" s="83"/>
    </row>
    <row r="3086" spans="1:9" s="82" customFormat="1" ht="26.5" customHeight="1">
      <c r="A3086" s="89">
        <v>3079</v>
      </c>
      <c r="B3086" s="87" t="s">
        <v>3891</v>
      </c>
      <c r="C3086" s="88">
        <v>2810300263</v>
      </c>
      <c r="D3086" s="87" t="s">
        <v>3891</v>
      </c>
      <c r="E3086" s="86" t="s">
        <v>3890</v>
      </c>
      <c r="F3086" s="85" t="s">
        <v>3889</v>
      </c>
      <c r="G3086" s="84"/>
      <c r="H3086" s="84"/>
      <c r="I3086" s="83"/>
    </row>
    <row r="3087" spans="1:9" s="82" customFormat="1" ht="26.5" customHeight="1">
      <c r="A3087" s="89">
        <v>3080</v>
      </c>
      <c r="B3087" s="87" t="s">
        <v>3888</v>
      </c>
      <c r="C3087" s="88">
        <v>2870300292</v>
      </c>
      <c r="D3087" s="87" t="s">
        <v>3888</v>
      </c>
      <c r="E3087" s="86" t="s">
        <v>3887</v>
      </c>
      <c r="F3087" s="85" t="s">
        <v>3886</v>
      </c>
      <c r="G3087" s="84"/>
      <c r="H3087" s="84"/>
      <c r="I3087" s="83"/>
    </row>
    <row r="3088" spans="1:9" s="82" customFormat="1" ht="26.5" customHeight="1">
      <c r="A3088" s="89">
        <v>3081</v>
      </c>
      <c r="B3088" s="87" t="s">
        <v>3885</v>
      </c>
      <c r="C3088" s="88">
        <v>2900300294</v>
      </c>
      <c r="D3088" s="87" t="s">
        <v>3885</v>
      </c>
      <c r="E3088" s="86" t="s">
        <v>3884</v>
      </c>
      <c r="F3088" s="85" t="s">
        <v>3883</v>
      </c>
      <c r="G3088" s="84"/>
      <c r="H3088" s="84"/>
      <c r="I3088" s="83"/>
    </row>
    <row r="3089" spans="1:9" s="82" customFormat="1" ht="26.5" customHeight="1">
      <c r="A3089" s="89">
        <v>3082</v>
      </c>
      <c r="B3089" s="87" t="s">
        <v>3882</v>
      </c>
      <c r="C3089" s="88">
        <v>2910700207</v>
      </c>
      <c r="D3089" s="87" t="s">
        <v>3882</v>
      </c>
      <c r="E3089" s="86" t="s">
        <v>3881</v>
      </c>
      <c r="F3089" s="85" t="s">
        <v>3880</v>
      </c>
      <c r="G3089" s="84"/>
      <c r="H3089" s="84"/>
      <c r="I3089" s="83"/>
    </row>
    <row r="3090" spans="1:9" s="82" customFormat="1" ht="26.5" customHeight="1">
      <c r="A3090" s="89">
        <v>3083</v>
      </c>
      <c r="B3090" s="87" t="s">
        <v>3879</v>
      </c>
      <c r="C3090" s="88">
        <v>1920300147</v>
      </c>
      <c r="D3090" s="87" t="s">
        <v>3879</v>
      </c>
      <c r="E3090" s="86" t="s">
        <v>3878</v>
      </c>
      <c r="F3090" s="85" t="s">
        <v>3877</v>
      </c>
      <c r="G3090" s="84"/>
      <c r="H3090" s="84"/>
      <c r="I3090" s="83"/>
    </row>
    <row r="3091" spans="1:9" s="82" customFormat="1" ht="26.5" customHeight="1">
      <c r="A3091" s="89">
        <v>3084</v>
      </c>
      <c r="B3091" s="87" t="s">
        <v>3876</v>
      </c>
      <c r="C3091" s="88">
        <v>2912100232</v>
      </c>
      <c r="D3091" s="87" t="s">
        <v>3876</v>
      </c>
      <c r="E3091" s="86" t="s">
        <v>3875</v>
      </c>
      <c r="F3091" s="85" t="s">
        <v>3874</v>
      </c>
      <c r="G3091" s="84"/>
      <c r="H3091" s="84"/>
      <c r="I3091" s="83"/>
    </row>
    <row r="3092" spans="1:9" s="82" customFormat="1" ht="26.5" customHeight="1">
      <c r="A3092" s="89">
        <v>3085</v>
      </c>
      <c r="B3092" s="87" t="s">
        <v>3873</v>
      </c>
      <c r="C3092" s="88">
        <v>2900300420</v>
      </c>
      <c r="D3092" s="87" t="s">
        <v>3873</v>
      </c>
      <c r="E3092" s="86" t="s">
        <v>3872</v>
      </c>
      <c r="F3092" s="85" t="s">
        <v>3871</v>
      </c>
      <c r="G3092" s="84"/>
      <c r="H3092" s="84"/>
      <c r="I3092" s="83"/>
    </row>
    <row r="3093" spans="1:9" s="82" customFormat="1" ht="26.5" customHeight="1">
      <c r="A3093" s="89">
        <v>3086</v>
      </c>
      <c r="B3093" s="87" t="s">
        <v>3870</v>
      </c>
      <c r="C3093" s="88">
        <v>2921400289</v>
      </c>
      <c r="D3093" s="87" t="s">
        <v>3870</v>
      </c>
      <c r="E3093" s="86" t="s">
        <v>3869</v>
      </c>
      <c r="F3093" s="85" t="s">
        <v>3868</v>
      </c>
      <c r="G3093" s="84"/>
      <c r="H3093" s="84"/>
      <c r="I3093" s="83"/>
    </row>
    <row r="3094" spans="1:9" s="82" customFormat="1" ht="26.5" customHeight="1">
      <c r="A3094" s="89">
        <v>3087</v>
      </c>
      <c r="B3094" s="87" t="s">
        <v>3867</v>
      </c>
      <c r="C3094" s="88">
        <v>1811200532</v>
      </c>
      <c r="D3094" s="87" t="s">
        <v>3867</v>
      </c>
      <c r="E3094" s="86" t="s">
        <v>3866</v>
      </c>
      <c r="F3094" s="85" t="s">
        <v>3865</v>
      </c>
      <c r="G3094" s="84"/>
      <c r="H3094" s="84"/>
      <c r="I3094" s="83"/>
    </row>
    <row r="3095" spans="1:9" s="82" customFormat="1" ht="26.5" customHeight="1">
      <c r="A3095" s="89">
        <v>3088</v>
      </c>
      <c r="B3095" s="87" t="s">
        <v>3864</v>
      </c>
      <c r="C3095" s="88">
        <v>2820300283</v>
      </c>
      <c r="D3095" s="87" t="s">
        <v>3864</v>
      </c>
      <c r="E3095" s="86" t="s">
        <v>3863</v>
      </c>
      <c r="F3095" s="85" t="s">
        <v>3862</v>
      </c>
      <c r="G3095" s="84"/>
      <c r="H3095" s="84"/>
      <c r="I3095" s="83"/>
    </row>
    <row r="3096" spans="1:9" s="82" customFormat="1" ht="26.5" customHeight="1">
      <c r="A3096" s="89">
        <v>3089</v>
      </c>
      <c r="B3096" s="87" t="s">
        <v>3861</v>
      </c>
      <c r="C3096" s="88">
        <v>1850800238</v>
      </c>
      <c r="D3096" s="87" t="s">
        <v>3861</v>
      </c>
      <c r="E3096" s="86" t="s">
        <v>3860</v>
      </c>
      <c r="F3096" s="85" t="s">
        <v>3859</v>
      </c>
      <c r="G3096" s="84"/>
      <c r="H3096" s="84"/>
      <c r="I3096" s="83"/>
    </row>
    <row r="3097" spans="1:9" s="82" customFormat="1" ht="26.5" customHeight="1">
      <c r="A3097" s="89">
        <v>3090</v>
      </c>
      <c r="B3097" s="87" t="s">
        <v>3858</v>
      </c>
      <c r="C3097" s="88">
        <v>1840300482</v>
      </c>
      <c r="D3097" s="87" t="s">
        <v>3858</v>
      </c>
      <c r="E3097" s="86" t="s">
        <v>3857</v>
      </c>
      <c r="F3097" s="85" t="s">
        <v>3856</v>
      </c>
      <c r="G3097" s="84"/>
      <c r="H3097" s="84"/>
      <c r="I3097" s="83"/>
    </row>
    <row r="3098" spans="1:9" s="82" customFormat="1" ht="26.5" customHeight="1">
      <c r="A3098" s="89">
        <v>3091</v>
      </c>
      <c r="B3098" s="87" t="s">
        <v>3855</v>
      </c>
      <c r="C3098" s="88">
        <v>2810300252</v>
      </c>
      <c r="D3098" s="87" t="s">
        <v>3855</v>
      </c>
      <c r="E3098" s="86" t="s">
        <v>3854</v>
      </c>
      <c r="F3098" s="85" t="s">
        <v>3853</v>
      </c>
      <c r="G3098" s="84"/>
      <c r="H3098" s="84"/>
      <c r="I3098" s="83"/>
    </row>
    <row r="3099" spans="1:9" s="82" customFormat="1" ht="26.5" customHeight="1">
      <c r="A3099" s="89">
        <v>3092</v>
      </c>
      <c r="B3099" s="87" t="s">
        <v>3852</v>
      </c>
      <c r="C3099" s="88">
        <v>2770300054</v>
      </c>
      <c r="D3099" s="87" t="s">
        <v>3852</v>
      </c>
      <c r="E3099" s="86" t="s">
        <v>3851</v>
      </c>
      <c r="F3099" s="85" t="s">
        <v>3850</v>
      </c>
      <c r="G3099" s="84"/>
      <c r="H3099" s="84"/>
      <c r="I3099" s="83"/>
    </row>
    <row r="3100" spans="1:9" s="82" customFormat="1" ht="26.5" customHeight="1">
      <c r="A3100" s="89">
        <v>3093</v>
      </c>
      <c r="B3100" s="87" t="s">
        <v>3849</v>
      </c>
      <c r="C3100" s="88">
        <v>1860600309</v>
      </c>
      <c r="D3100" s="87" t="s">
        <v>3849</v>
      </c>
      <c r="E3100" s="86" t="s">
        <v>3848</v>
      </c>
      <c r="F3100" s="85" t="s">
        <v>3847</v>
      </c>
      <c r="G3100" s="84"/>
      <c r="H3100" s="84"/>
      <c r="I3100" s="83"/>
    </row>
    <row r="3101" spans="1:9" s="82" customFormat="1" ht="26.5" customHeight="1">
      <c r="A3101" s="89">
        <v>3094</v>
      </c>
      <c r="B3101" s="87" t="s">
        <v>3846</v>
      </c>
      <c r="C3101" s="88">
        <v>1830300217</v>
      </c>
      <c r="D3101" s="87" t="s">
        <v>3846</v>
      </c>
      <c r="E3101" s="86" t="s">
        <v>3845</v>
      </c>
      <c r="F3101" s="85" t="s">
        <v>3844</v>
      </c>
      <c r="G3101" s="84"/>
      <c r="H3101" s="84"/>
      <c r="I3101" s="83"/>
    </row>
    <row r="3102" spans="1:9" s="82" customFormat="1" ht="26.5" customHeight="1">
      <c r="A3102" s="89">
        <v>3095</v>
      </c>
      <c r="B3102" s="87" t="s">
        <v>3843</v>
      </c>
      <c r="C3102" s="88">
        <v>1850600191</v>
      </c>
      <c r="D3102" s="87" t="s">
        <v>3843</v>
      </c>
      <c r="E3102" s="86" t="s">
        <v>3842</v>
      </c>
      <c r="F3102" s="85" t="s">
        <v>3841</v>
      </c>
      <c r="G3102" s="84"/>
      <c r="H3102" s="84"/>
      <c r="I3102" s="83"/>
    </row>
    <row r="3103" spans="1:9" s="82" customFormat="1" ht="26.5" customHeight="1">
      <c r="A3103" s="89">
        <v>3096</v>
      </c>
      <c r="B3103" s="87" t="s">
        <v>3840</v>
      </c>
      <c r="C3103" s="88">
        <v>2930300282</v>
      </c>
      <c r="D3103" s="87" t="s">
        <v>3840</v>
      </c>
      <c r="E3103" s="86" t="s">
        <v>3839</v>
      </c>
      <c r="F3103" s="85" t="s">
        <v>3838</v>
      </c>
      <c r="G3103" s="84"/>
      <c r="H3103" s="84"/>
      <c r="I3103" s="83"/>
    </row>
    <row r="3104" spans="1:9" s="82" customFormat="1" ht="26.5" customHeight="1">
      <c r="A3104" s="89">
        <v>3097</v>
      </c>
      <c r="B3104" s="87" t="s">
        <v>3837</v>
      </c>
      <c r="C3104" s="88">
        <v>2930800187</v>
      </c>
      <c r="D3104" s="87" t="s">
        <v>3837</v>
      </c>
      <c r="E3104" s="86" t="s">
        <v>3836</v>
      </c>
      <c r="F3104" s="85" t="s">
        <v>3835</v>
      </c>
      <c r="G3104" s="84"/>
      <c r="H3104" s="84"/>
      <c r="I3104" s="83"/>
    </row>
    <row r="3105" spans="1:9" s="82" customFormat="1" ht="26.5" customHeight="1">
      <c r="A3105" s="89">
        <v>3098</v>
      </c>
      <c r="B3105" s="87" t="s">
        <v>3834</v>
      </c>
      <c r="C3105" s="88">
        <v>1920300339</v>
      </c>
      <c r="D3105" s="87" t="s">
        <v>3834</v>
      </c>
      <c r="E3105" s="86" t="s">
        <v>3833</v>
      </c>
      <c r="F3105" s="85" t="s">
        <v>3832</v>
      </c>
      <c r="G3105" s="84"/>
      <c r="H3105" s="84"/>
      <c r="I3105" s="83"/>
    </row>
    <row r="3106" spans="1:9" s="82" customFormat="1" ht="26.5" customHeight="1">
      <c r="A3106" s="89">
        <v>3099</v>
      </c>
      <c r="B3106" s="87" t="s">
        <v>3831</v>
      </c>
      <c r="C3106" s="88">
        <v>1890300311</v>
      </c>
      <c r="D3106" s="87" t="s">
        <v>3831</v>
      </c>
      <c r="E3106" s="86" t="s">
        <v>3830</v>
      </c>
      <c r="F3106" s="85" t="s">
        <v>3829</v>
      </c>
      <c r="G3106" s="84"/>
      <c r="H3106" s="84"/>
      <c r="I3106" s="83"/>
    </row>
    <row r="3107" spans="1:9" s="82" customFormat="1" ht="26.5" customHeight="1">
      <c r="A3107" s="89">
        <v>3100</v>
      </c>
      <c r="B3107" s="87" t="s">
        <v>3828</v>
      </c>
      <c r="C3107" s="88">
        <v>1901000116</v>
      </c>
      <c r="D3107" s="87" t="s">
        <v>3828</v>
      </c>
      <c r="E3107" s="86" t="s">
        <v>3827</v>
      </c>
      <c r="F3107" s="85" t="s">
        <v>3826</v>
      </c>
      <c r="G3107" s="84"/>
      <c r="H3107" s="84"/>
      <c r="I3107" s="83"/>
    </row>
    <row r="3108" spans="1:9" s="82" customFormat="1" ht="26.5" customHeight="1">
      <c r="A3108" s="89">
        <v>3101</v>
      </c>
      <c r="B3108" s="87" t="s">
        <v>3825</v>
      </c>
      <c r="C3108" s="88">
        <v>1880300272</v>
      </c>
      <c r="D3108" s="87" t="s">
        <v>3825</v>
      </c>
      <c r="E3108" s="86" t="s">
        <v>3824</v>
      </c>
      <c r="F3108" s="85" t="s">
        <v>3823</v>
      </c>
      <c r="G3108" s="84"/>
      <c r="H3108" s="84"/>
      <c r="I3108" s="83"/>
    </row>
    <row r="3109" spans="1:9" s="82" customFormat="1" ht="26.5" customHeight="1">
      <c r="A3109" s="89">
        <v>3102</v>
      </c>
      <c r="B3109" s="87" t="s">
        <v>3822</v>
      </c>
      <c r="C3109" s="88">
        <v>1922100286</v>
      </c>
      <c r="D3109" s="87" t="s">
        <v>3822</v>
      </c>
      <c r="E3109" s="86" t="s">
        <v>3821</v>
      </c>
      <c r="F3109" s="85" t="s">
        <v>3820</v>
      </c>
      <c r="G3109" s="84"/>
      <c r="H3109" s="84"/>
      <c r="I3109" s="83"/>
    </row>
    <row r="3110" spans="1:9" s="82" customFormat="1" ht="26.5" customHeight="1">
      <c r="A3110" s="89">
        <v>3103</v>
      </c>
      <c r="B3110" s="87" t="s">
        <v>3819</v>
      </c>
      <c r="C3110" s="88">
        <v>1890600224</v>
      </c>
      <c r="D3110" s="87" t="s">
        <v>3819</v>
      </c>
      <c r="E3110" s="86" t="s">
        <v>3818</v>
      </c>
      <c r="F3110" s="85" t="s">
        <v>3817</v>
      </c>
      <c r="G3110" s="84"/>
      <c r="H3110" s="84"/>
      <c r="I3110" s="83"/>
    </row>
    <row r="3111" spans="1:9" s="82" customFormat="1" ht="26.5" customHeight="1">
      <c r="A3111" s="89">
        <v>3104</v>
      </c>
      <c r="B3111" s="87" t="s">
        <v>3816</v>
      </c>
      <c r="C3111" s="88">
        <v>1870800326</v>
      </c>
      <c r="D3111" s="87" t="s">
        <v>3816</v>
      </c>
      <c r="E3111" s="86" t="s">
        <v>3815</v>
      </c>
      <c r="F3111" s="85" t="s">
        <v>3814</v>
      </c>
      <c r="G3111" s="84"/>
      <c r="H3111" s="84"/>
      <c r="I3111" s="83"/>
    </row>
    <row r="3112" spans="1:9" s="82" customFormat="1" ht="26.5" customHeight="1">
      <c r="A3112" s="89">
        <v>3105</v>
      </c>
      <c r="B3112" s="87" t="s">
        <v>3813</v>
      </c>
      <c r="C3112" s="88">
        <v>1810300422</v>
      </c>
      <c r="D3112" s="87" t="s">
        <v>3813</v>
      </c>
      <c r="E3112" s="86" t="s">
        <v>3812</v>
      </c>
      <c r="F3112" s="85" t="s">
        <v>3811</v>
      </c>
      <c r="G3112" s="84"/>
      <c r="H3112" s="84"/>
      <c r="I3112" s="83"/>
    </row>
    <row r="3113" spans="1:9" s="82" customFormat="1" ht="26.5" customHeight="1">
      <c r="A3113" s="89">
        <v>3106</v>
      </c>
      <c r="B3113" s="87" t="s">
        <v>3810</v>
      </c>
      <c r="C3113" s="88">
        <v>2920300388</v>
      </c>
      <c r="D3113" s="87" t="s">
        <v>3810</v>
      </c>
      <c r="E3113" s="86" t="s">
        <v>3809</v>
      </c>
      <c r="F3113" s="85" t="s">
        <v>3808</v>
      </c>
      <c r="G3113" s="84"/>
      <c r="H3113" s="84"/>
      <c r="I3113" s="83"/>
    </row>
    <row r="3114" spans="1:9" s="82" customFormat="1" ht="26.5" customHeight="1">
      <c r="A3114" s="89">
        <v>3107</v>
      </c>
      <c r="B3114" s="87" t="s">
        <v>3807</v>
      </c>
      <c r="C3114" s="88">
        <v>1840300451</v>
      </c>
      <c r="D3114" s="87" t="s">
        <v>3807</v>
      </c>
      <c r="E3114" s="86" t="s">
        <v>3806</v>
      </c>
      <c r="F3114" s="85" t="s">
        <v>3805</v>
      </c>
      <c r="G3114" s="84"/>
      <c r="H3114" s="84"/>
      <c r="I3114" s="83"/>
    </row>
    <row r="3115" spans="1:9" s="82" customFormat="1" ht="26.5" customHeight="1">
      <c r="A3115" s="89">
        <v>3108</v>
      </c>
      <c r="B3115" s="87" t="s">
        <v>3804</v>
      </c>
      <c r="C3115" s="88">
        <v>1820300379</v>
      </c>
      <c r="D3115" s="87" t="s">
        <v>3804</v>
      </c>
      <c r="E3115" s="86" t="s">
        <v>3803</v>
      </c>
      <c r="F3115" s="85" t="s">
        <v>3802</v>
      </c>
      <c r="G3115" s="84"/>
      <c r="H3115" s="84"/>
      <c r="I3115" s="83"/>
    </row>
    <row r="3116" spans="1:9" s="82" customFormat="1" ht="26.5" customHeight="1">
      <c r="A3116" s="89">
        <v>3109</v>
      </c>
      <c r="B3116" s="87" t="s">
        <v>3801</v>
      </c>
      <c r="C3116" s="88">
        <v>1820300437</v>
      </c>
      <c r="D3116" s="87" t="s">
        <v>3801</v>
      </c>
      <c r="E3116" s="86" t="s">
        <v>3800</v>
      </c>
      <c r="F3116" s="85" t="s">
        <v>3799</v>
      </c>
      <c r="G3116" s="84"/>
      <c r="H3116" s="84"/>
      <c r="I3116" s="83"/>
    </row>
    <row r="3117" spans="1:9" s="82" customFormat="1" ht="26.5" customHeight="1">
      <c r="A3117" s="89">
        <v>3110</v>
      </c>
      <c r="B3117" s="87" t="s">
        <v>3798</v>
      </c>
      <c r="C3117" s="88">
        <v>1840300402</v>
      </c>
      <c r="D3117" s="87" t="s">
        <v>3798</v>
      </c>
      <c r="E3117" s="86" t="s">
        <v>3797</v>
      </c>
      <c r="F3117" s="85" t="s">
        <v>3796</v>
      </c>
      <c r="G3117" s="84"/>
      <c r="H3117" s="84"/>
      <c r="I3117" s="83"/>
    </row>
    <row r="3118" spans="1:9" s="82" customFormat="1" ht="26.5" customHeight="1">
      <c r="A3118" s="89">
        <v>3111</v>
      </c>
      <c r="B3118" s="87" t="s">
        <v>3795</v>
      </c>
      <c r="C3118" s="88">
        <v>2820300278</v>
      </c>
      <c r="D3118" s="87" t="s">
        <v>3795</v>
      </c>
      <c r="E3118" s="86" t="s">
        <v>3794</v>
      </c>
      <c r="F3118" s="85" t="s">
        <v>3793</v>
      </c>
      <c r="G3118" s="84"/>
      <c r="H3118" s="84"/>
      <c r="I3118" s="83"/>
    </row>
    <row r="3119" spans="1:9" s="82" customFormat="1" ht="26.5" customHeight="1">
      <c r="A3119" s="89">
        <v>3112</v>
      </c>
      <c r="B3119" s="87" t="s">
        <v>3792</v>
      </c>
      <c r="C3119" s="88">
        <v>2870300349</v>
      </c>
      <c r="D3119" s="87" t="s">
        <v>3792</v>
      </c>
      <c r="E3119" s="86" t="s">
        <v>3791</v>
      </c>
      <c r="F3119" s="85" t="s">
        <v>3790</v>
      </c>
      <c r="G3119" s="84"/>
      <c r="H3119" s="84"/>
      <c r="I3119" s="83"/>
    </row>
    <row r="3120" spans="1:9" s="82" customFormat="1" ht="26.5" customHeight="1">
      <c r="A3120" s="89">
        <v>3113</v>
      </c>
      <c r="B3120" s="87" t="s">
        <v>3789</v>
      </c>
      <c r="C3120" s="88">
        <v>1720600044</v>
      </c>
      <c r="D3120" s="87" t="s">
        <v>3789</v>
      </c>
      <c r="E3120" s="86" t="s">
        <v>3788</v>
      </c>
      <c r="F3120" s="85" t="s">
        <v>3787</v>
      </c>
      <c r="G3120" s="84"/>
      <c r="H3120" s="84"/>
      <c r="I3120" s="83"/>
    </row>
    <row r="3121" spans="1:9" s="82" customFormat="1" ht="26.5" customHeight="1">
      <c r="A3121" s="89">
        <v>3114</v>
      </c>
      <c r="B3121" s="87" t="s">
        <v>3786</v>
      </c>
      <c r="C3121" s="88">
        <v>1811200533</v>
      </c>
      <c r="D3121" s="87" t="s">
        <v>3786</v>
      </c>
      <c r="E3121" s="86" t="s">
        <v>3785</v>
      </c>
      <c r="F3121" s="85" t="s">
        <v>3784</v>
      </c>
      <c r="G3121" s="84"/>
      <c r="H3121" s="84"/>
      <c r="I3121" s="83"/>
    </row>
    <row r="3122" spans="1:9" s="82" customFormat="1" ht="26.5" customHeight="1">
      <c r="A3122" s="89">
        <v>3115</v>
      </c>
      <c r="B3122" s="87" t="s">
        <v>3783</v>
      </c>
      <c r="C3122" s="88">
        <v>2820600134</v>
      </c>
      <c r="D3122" s="87" t="s">
        <v>3783</v>
      </c>
      <c r="E3122" s="86" t="s">
        <v>3782</v>
      </c>
      <c r="F3122" s="85" t="s">
        <v>3781</v>
      </c>
      <c r="G3122" s="84"/>
      <c r="H3122" s="84"/>
      <c r="I3122" s="83"/>
    </row>
    <row r="3123" spans="1:9" s="82" customFormat="1" ht="26.5" customHeight="1">
      <c r="A3123" s="89">
        <v>3116</v>
      </c>
      <c r="B3123" s="87" t="s">
        <v>3780</v>
      </c>
      <c r="C3123" s="88">
        <v>1880600096</v>
      </c>
      <c r="D3123" s="87" t="s">
        <v>3780</v>
      </c>
      <c r="E3123" s="86" t="s">
        <v>3779</v>
      </c>
      <c r="F3123" s="85" t="s">
        <v>3778</v>
      </c>
      <c r="G3123" s="84"/>
      <c r="H3123" s="84"/>
      <c r="I3123" s="83"/>
    </row>
    <row r="3124" spans="1:9" s="82" customFormat="1" ht="26.5" customHeight="1">
      <c r="A3124" s="89">
        <v>3117</v>
      </c>
      <c r="B3124" s="87" t="s">
        <v>3777</v>
      </c>
      <c r="C3124" s="88">
        <v>1830400129</v>
      </c>
      <c r="D3124" s="87" t="s">
        <v>3777</v>
      </c>
      <c r="E3124" s="86" t="s">
        <v>3776</v>
      </c>
      <c r="F3124" s="85" t="s">
        <v>3775</v>
      </c>
      <c r="G3124" s="84"/>
      <c r="H3124" s="84"/>
      <c r="I3124" s="83"/>
    </row>
    <row r="3125" spans="1:9" s="82" customFormat="1" ht="26.5" customHeight="1">
      <c r="A3125" s="89">
        <v>3118</v>
      </c>
      <c r="B3125" s="87" t="s">
        <v>3774</v>
      </c>
      <c r="C3125" s="88">
        <v>1830600169</v>
      </c>
      <c r="D3125" s="87" t="s">
        <v>3774</v>
      </c>
      <c r="E3125" s="86" t="s">
        <v>3773</v>
      </c>
      <c r="F3125" s="85" t="s">
        <v>3772</v>
      </c>
      <c r="G3125" s="84"/>
      <c r="H3125" s="84"/>
      <c r="I3125" s="83"/>
    </row>
    <row r="3126" spans="1:9" s="82" customFormat="1" ht="26.5" customHeight="1">
      <c r="A3126" s="89">
        <v>3119</v>
      </c>
      <c r="B3126" s="87" t="s">
        <v>3771</v>
      </c>
      <c r="C3126" s="88">
        <v>2860600164</v>
      </c>
      <c r="D3126" s="87" t="s">
        <v>3771</v>
      </c>
      <c r="E3126" s="86" t="s">
        <v>3770</v>
      </c>
      <c r="F3126" s="85" t="s">
        <v>3769</v>
      </c>
      <c r="G3126" s="84"/>
      <c r="H3126" s="84"/>
      <c r="I3126" s="83"/>
    </row>
    <row r="3127" spans="1:9" s="82" customFormat="1" ht="26.5" customHeight="1">
      <c r="A3127" s="89">
        <v>3120</v>
      </c>
      <c r="B3127" s="87" t="s">
        <v>3768</v>
      </c>
      <c r="C3127" s="88">
        <v>1850600109</v>
      </c>
      <c r="D3127" s="87" t="s">
        <v>3768</v>
      </c>
      <c r="E3127" s="86" t="s">
        <v>3767</v>
      </c>
      <c r="F3127" s="85" t="s">
        <v>3766</v>
      </c>
      <c r="G3127" s="84"/>
      <c r="H3127" s="84"/>
      <c r="I3127" s="83"/>
    </row>
    <row r="3128" spans="1:9" s="82" customFormat="1" ht="26.5" customHeight="1">
      <c r="A3128" s="89">
        <v>3121</v>
      </c>
      <c r="B3128" s="87" t="s">
        <v>3765</v>
      </c>
      <c r="C3128" s="88">
        <v>2860600170</v>
      </c>
      <c r="D3128" s="87" t="s">
        <v>3765</v>
      </c>
      <c r="E3128" s="86" t="s">
        <v>3764</v>
      </c>
      <c r="F3128" s="85" t="s">
        <v>3763</v>
      </c>
      <c r="G3128" s="84"/>
      <c r="H3128" s="84"/>
      <c r="I3128" s="83"/>
    </row>
    <row r="3129" spans="1:9" s="82" customFormat="1" ht="26.5" customHeight="1">
      <c r="A3129" s="89">
        <v>3122</v>
      </c>
      <c r="B3129" s="87" t="s">
        <v>3762</v>
      </c>
      <c r="C3129" s="88">
        <v>1820700377</v>
      </c>
      <c r="D3129" s="87" t="s">
        <v>3762</v>
      </c>
      <c r="E3129" s="86" t="s">
        <v>3761</v>
      </c>
      <c r="F3129" s="85" t="s">
        <v>3760</v>
      </c>
      <c r="G3129" s="84"/>
      <c r="H3129" s="84"/>
      <c r="I3129" s="83"/>
    </row>
    <row r="3130" spans="1:9" s="82" customFormat="1" ht="26.5" customHeight="1">
      <c r="A3130" s="89">
        <v>3123</v>
      </c>
      <c r="B3130" s="87" t="s">
        <v>3759</v>
      </c>
      <c r="C3130" s="88">
        <v>1890600169</v>
      </c>
      <c r="D3130" s="87" t="s">
        <v>3759</v>
      </c>
      <c r="E3130" s="86" t="s">
        <v>3758</v>
      </c>
      <c r="F3130" s="85" t="s">
        <v>3757</v>
      </c>
      <c r="G3130" s="84"/>
      <c r="H3130" s="84"/>
      <c r="I3130" s="83"/>
    </row>
    <row r="3131" spans="1:9" s="82" customFormat="1" ht="26.5" customHeight="1">
      <c r="A3131" s="89">
        <v>3124</v>
      </c>
      <c r="B3131" s="87" t="s">
        <v>3756</v>
      </c>
      <c r="C3131" s="88">
        <v>1872100389</v>
      </c>
      <c r="D3131" s="87" t="s">
        <v>3756</v>
      </c>
      <c r="E3131" s="86" t="s">
        <v>3755</v>
      </c>
      <c r="F3131" s="85">
        <v>370000192424</v>
      </c>
      <c r="G3131" s="84"/>
      <c r="H3131" s="84"/>
      <c r="I3131" s="83"/>
    </row>
    <row r="3132" spans="1:9" s="82" customFormat="1" ht="26.5" customHeight="1">
      <c r="A3132" s="89">
        <v>3125</v>
      </c>
      <c r="B3132" s="87" t="s">
        <v>3754</v>
      </c>
      <c r="C3132" s="88">
        <v>1800600225</v>
      </c>
      <c r="D3132" s="87" t="s">
        <v>3754</v>
      </c>
      <c r="E3132" s="86" t="s">
        <v>3753</v>
      </c>
      <c r="F3132" s="85" t="s">
        <v>3752</v>
      </c>
      <c r="G3132" s="84"/>
      <c r="H3132" s="84"/>
      <c r="I3132" s="83"/>
    </row>
    <row r="3133" spans="1:9" s="82" customFormat="1" ht="26.5" customHeight="1">
      <c r="A3133" s="89">
        <v>3126</v>
      </c>
      <c r="B3133" s="87" t="s">
        <v>3751</v>
      </c>
      <c r="C3133" s="88">
        <v>1880300345</v>
      </c>
      <c r="D3133" s="87" t="s">
        <v>3751</v>
      </c>
      <c r="E3133" s="86" t="s">
        <v>3750</v>
      </c>
      <c r="F3133" s="85" t="s">
        <v>3749</v>
      </c>
      <c r="G3133" s="84"/>
      <c r="H3133" s="84"/>
      <c r="I3133" s="83"/>
    </row>
    <row r="3134" spans="1:9" s="82" customFormat="1" ht="26.5" customHeight="1">
      <c r="A3134" s="89">
        <v>3127</v>
      </c>
      <c r="B3134" s="87" t="s">
        <v>3747</v>
      </c>
      <c r="C3134" s="88" t="s">
        <v>3748</v>
      </c>
      <c r="D3134" s="87" t="s">
        <v>3747</v>
      </c>
      <c r="E3134" s="86" t="s">
        <v>3746</v>
      </c>
      <c r="F3134" s="85" t="s">
        <v>3745</v>
      </c>
      <c r="G3134" s="84"/>
      <c r="H3134" s="84"/>
      <c r="I3134" s="83"/>
    </row>
    <row r="3135" spans="1:9" s="82" customFormat="1" ht="26.5" customHeight="1">
      <c r="A3135" s="89">
        <v>3128</v>
      </c>
      <c r="B3135" s="87" t="s">
        <v>3744</v>
      </c>
      <c r="C3135" s="88">
        <v>1890600222</v>
      </c>
      <c r="D3135" s="87" t="s">
        <v>3744</v>
      </c>
      <c r="E3135" s="86" t="s">
        <v>3743</v>
      </c>
      <c r="F3135" s="85" t="s">
        <v>3742</v>
      </c>
      <c r="G3135" s="84"/>
      <c r="H3135" s="84"/>
      <c r="I3135" s="83"/>
    </row>
    <row r="3136" spans="1:9" s="82" customFormat="1" ht="26.5" customHeight="1">
      <c r="A3136" s="89">
        <v>3129</v>
      </c>
      <c r="B3136" s="87" t="s">
        <v>3741</v>
      </c>
      <c r="C3136" s="88">
        <v>2860600155</v>
      </c>
      <c r="D3136" s="87" t="s">
        <v>3741</v>
      </c>
      <c r="E3136" s="86" t="s">
        <v>3740</v>
      </c>
      <c r="F3136" s="85" t="s">
        <v>3739</v>
      </c>
      <c r="G3136" s="84"/>
      <c r="H3136" s="84"/>
      <c r="I3136" s="83"/>
    </row>
    <row r="3137" spans="1:9" s="82" customFormat="1" ht="26.5" customHeight="1">
      <c r="A3137" s="89">
        <v>3130</v>
      </c>
      <c r="B3137" s="87" t="s">
        <v>3738</v>
      </c>
      <c r="C3137" s="88">
        <v>2830600149</v>
      </c>
      <c r="D3137" s="87" t="s">
        <v>3738</v>
      </c>
      <c r="E3137" s="86" t="s">
        <v>3737</v>
      </c>
      <c r="F3137" s="85" t="s">
        <v>3736</v>
      </c>
      <c r="G3137" s="84"/>
      <c r="H3137" s="84"/>
      <c r="I3137" s="83"/>
    </row>
    <row r="3138" spans="1:9" s="82" customFormat="1" ht="26.5" customHeight="1">
      <c r="A3138" s="89">
        <v>3131</v>
      </c>
      <c r="B3138" s="87" t="s">
        <v>3735</v>
      </c>
      <c r="C3138" s="88">
        <v>1790600169</v>
      </c>
      <c r="D3138" s="87" t="s">
        <v>3735</v>
      </c>
      <c r="E3138" s="86" t="s">
        <v>3734</v>
      </c>
      <c r="F3138" s="85" t="s">
        <v>3733</v>
      </c>
      <c r="G3138" s="84"/>
      <c r="H3138" s="84"/>
      <c r="I3138" s="83"/>
    </row>
    <row r="3139" spans="1:9" s="82" customFormat="1" ht="26.5" customHeight="1">
      <c r="A3139" s="89">
        <v>3132</v>
      </c>
      <c r="B3139" s="87" t="s">
        <v>3732</v>
      </c>
      <c r="C3139" s="88">
        <v>1880600091</v>
      </c>
      <c r="D3139" s="87" t="s">
        <v>3732</v>
      </c>
      <c r="E3139" s="86" t="s">
        <v>3731</v>
      </c>
      <c r="F3139" s="85" t="s">
        <v>3730</v>
      </c>
      <c r="G3139" s="84"/>
      <c r="H3139" s="84"/>
      <c r="I3139" s="83"/>
    </row>
    <row r="3140" spans="1:9" s="82" customFormat="1" ht="26.5" customHeight="1">
      <c r="A3140" s="89">
        <v>3133</v>
      </c>
      <c r="B3140" s="87" t="s">
        <v>3729</v>
      </c>
      <c r="C3140" s="88">
        <v>1870600132</v>
      </c>
      <c r="D3140" s="87" t="s">
        <v>3729</v>
      </c>
      <c r="E3140" s="86" t="s">
        <v>3728</v>
      </c>
      <c r="F3140" s="85" t="s">
        <v>3727</v>
      </c>
      <c r="G3140" s="84"/>
      <c r="H3140" s="84"/>
      <c r="I3140" s="83"/>
    </row>
    <row r="3141" spans="1:9" s="82" customFormat="1" ht="26.5" customHeight="1">
      <c r="A3141" s="89">
        <v>3134</v>
      </c>
      <c r="B3141" s="87" t="s">
        <v>3726</v>
      </c>
      <c r="C3141" s="88">
        <v>1820600201</v>
      </c>
      <c r="D3141" s="87" t="s">
        <v>3726</v>
      </c>
      <c r="E3141" s="86" t="s">
        <v>3725</v>
      </c>
      <c r="F3141" s="85" t="s">
        <v>3724</v>
      </c>
      <c r="G3141" s="84"/>
      <c r="H3141" s="84"/>
      <c r="I3141" s="83"/>
    </row>
    <row r="3142" spans="1:9" s="82" customFormat="1" ht="26.5" customHeight="1">
      <c r="A3142" s="89">
        <v>3135</v>
      </c>
      <c r="B3142" s="87" t="s">
        <v>3723</v>
      </c>
      <c r="C3142" s="88">
        <v>1870600088</v>
      </c>
      <c r="D3142" s="87" t="s">
        <v>3723</v>
      </c>
      <c r="E3142" s="86" t="s">
        <v>3722</v>
      </c>
      <c r="F3142" s="85" t="s">
        <v>3721</v>
      </c>
      <c r="G3142" s="84"/>
      <c r="H3142" s="84"/>
      <c r="I3142" s="83"/>
    </row>
    <row r="3143" spans="1:9" s="82" customFormat="1" ht="26.5" customHeight="1">
      <c r="A3143" s="89">
        <v>3136</v>
      </c>
      <c r="B3143" s="87" t="s">
        <v>3720</v>
      </c>
      <c r="C3143" s="88">
        <v>1900600224</v>
      </c>
      <c r="D3143" s="87" t="s">
        <v>3720</v>
      </c>
      <c r="E3143" s="86" t="s">
        <v>3719</v>
      </c>
      <c r="F3143" s="85" t="s">
        <v>3718</v>
      </c>
      <c r="G3143" s="84"/>
      <c r="H3143" s="84"/>
      <c r="I3143" s="83"/>
    </row>
    <row r="3144" spans="1:9" s="82" customFormat="1" ht="26.5" customHeight="1">
      <c r="A3144" s="89">
        <v>3137</v>
      </c>
      <c r="B3144" s="87" t="s">
        <v>3717</v>
      </c>
      <c r="C3144" s="88">
        <v>1911400148</v>
      </c>
      <c r="D3144" s="87" t="s">
        <v>3717</v>
      </c>
      <c r="E3144" s="86" t="s">
        <v>3716</v>
      </c>
      <c r="F3144" s="85" t="s">
        <v>3715</v>
      </c>
      <c r="G3144" s="84"/>
      <c r="H3144" s="84"/>
      <c r="I3144" s="83"/>
    </row>
    <row r="3145" spans="1:9" s="82" customFormat="1" ht="26.5" customHeight="1">
      <c r="A3145" s="89">
        <v>3138</v>
      </c>
      <c r="B3145" s="87" t="s">
        <v>3714</v>
      </c>
      <c r="C3145" s="88">
        <v>2950200227</v>
      </c>
      <c r="D3145" s="87" t="s">
        <v>3714</v>
      </c>
      <c r="E3145" s="86" t="s">
        <v>3713</v>
      </c>
      <c r="F3145" s="85" t="s">
        <v>3712</v>
      </c>
      <c r="G3145" s="84"/>
      <c r="H3145" s="84"/>
      <c r="I3145" s="83"/>
    </row>
    <row r="3146" spans="1:9" s="82" customFormat="1" ht="26.5" customHeight="1">
      <c r="A3146" s="89">
        <v>3139</v>
      </c>
      <c r="B3146" s="87" t="s">
        <v>3711</v>
      </c>
      <c r="C3146" s="88">
        <v>1870600249</v>
      </c>
      <c r="D3146" s="87" t="s">
        <v>3711</v>
      </c>
      <c r="E3146" s="86" t="s">
        <v>3710</v>
      </c>
      <c r="F3146" s="85" t="s">
        <v>3709</v>
      </c>
      <c r="G3146" s="84"/>
      <c r="H3146" s="84"/>
      <c r="I3146" s="83"/>
    </row>
    <row r="3147" spans="1:9" s="82" customFormat="1" ht="26.5" customHeight="1">
      <c r="A3147" s="89">
        <v>3140</v>
      </c>
      <c r="B3147" s="87" t="s">
        <v>3708</v>
      </c>
      <c r="C3147" s="88">
        <v>1800600207</v>
      </c>
      <c r="D3147" s="87" t="s">
        <v>3708</v>
      </c>
      <c r="E3147" s="86" t="s">
        <v>3707</v>
      </c>
      <c r="F3147" s="85" t="s">
        <v>3706</v>
      </c>
      <c r="G3147" s="84"/>
      <c r="H3147" s="84"/>
      <c r="I3147" s="83"/>
    </row>
    <row r="3148" spans="1:9" s="82" customFormat="1" ht="26.5" customHeight="1">
      <c r="A3148" s="89">
        <v>3141</v>
      </c>
      <c r="B3148" s="87" t="s">
        <v>3705</v>
      </c>
      <c r="C3148" s="88">
        <v>2892100319</v>
      </c>
      <c r="D3148" s="87" t="s">
        <v>3705</v>
      </c>
      <c r="E3148" s="86" t="s">
        <v>3704</v>
      </c>
      <c r="F3148" s="85" t="s">
        <v>3703</v>
      </c>
      <c r="G3148" s="84"/>
      <c r="H3148" s="84"/>
      <c r="I3148" s="83"/>
    </row>
    <row r="3149" spans="1:9" s="82" customFormat="1" ht="26.5" customHeight="1">
      <c r="A3149" s="89">
        <v>3142</v>
      </c>
      <c r="B3149" s="87" t="s">
        <v>3702</v>
      </c>
      <c r="C3149" s="88">
        <v>1924800012</v>
      </c>
      <c r="D3149" s="87" t="s">
        <v>3702</v>
      </c>
      <c r="E3149" s="86" t="s">
        <v>3701</v>
      </c>
      <c r="F3149" s="85" t="s">
        <v>3700</v>
      </c>
      <c r="G3149" s="84"/>
      <c r="H3149" s="84"/>
      <c r="I3149" s="83"/>
    </row>
    <row r="3150" spans="1:9" s="82" customFormat="1" ht="26.5" customHeight="1">
      <c r="A3150" s="89">
        <v>3143</v>
      </c>
      <c r="B3150" s="87" t="s">
        <v>3699</v>
      </c>
      <c r="C3150" s="88">
        <v>1900500118</v>
      </c>
      <c r="D3150" s="87" t="s">
        <v>3699</v>
      </c>
      <c r="E3150" s="86" t="s">
        <v>3698</v>
      </c>
      <c r="F3150" s="85" t="s">
        <v>3697</v>
      </c>
      <c r="G3150" s="84"/>
      <c r="H3150" s="84"/>
      <c r="I3150" s="83"/>
    </row>
    <row r="3151" spans="1:9" s="82" customFormat="1" ht="26.5" customHeight="1">
      <c r="A3151" s="89">
        <v>3144</v>
      </c>
      <c r="B3151" s="87" t="s">
        <v>3696</v>
      </c>
      <c r="C3151" s="88">
        <v>1860600117</v>
      </c>
      <c r="D3151" s="87" t="s">
        <v>3696</v>
      </c>
      <c r="E3151" s="86" t="s">
        <v>3695</v>
      </c>
      <c r="F3151" s="85" t="s">
        <v>3694</v>
      </c>
      <c r="G3151" s="84"/>
      <c r="H3151" s="84"/>
      <c r="I3151" s="83"/>
    </row>
    <row r="3152" spans="1:9" s="82" customFormat="1" ht="26.5" customHeight="1">
      <c r="A3152" s="89">
        <v>3145</v>
      </c>
      <c r="B3152" s="87" t="s">
        <v>3693</v>
      </c>
      <c r="C3152" s="88">
        <v>1860600307</v>
      </c>
      <c r="D3152" s="87" t="s">
        <v>3693</v>
      </c>
      <c r="E3152" s="86" t="s">
        <v>3692</v>
      </c>
      <c r="F3152" s="85" t="s">
        <v>3691</v>
      </c>
      <c r="G3152" s="84"/>
      <c r="H3152" s="84"/>
      <c r="I3152" s="83"/>
    </row>
    <row r="3153" spans="1:9" s="82" customFormat="1" ht="26.5" customHeight="1">
      <c r="A3153" s="89">
        <v>3146</v>
      </c>
      <c r="B3153" s="87" t="s">
        <v>3690</v>
      </c>
      <c r="C3153" s="88">
        <v>1880600250</v>
      </c>
      <c r="D3153" s="87" t="s">
        <v>3690</v>
      </c>
      <c r="E3153" s="86" t="s">
        <v>3689</v>
      </c>
      <c r="F3153" s="85" t="s">
        <v>3688</v>
      </c>
      <c r="G3153" s="84"/>
      <c r="H3153" s="84"/>
      <c r="I3153" s="83"/>
    </row>
    <row r="3154" spans="1:9" s="82" customFormat="1" ht="26.5" customHeight="1">
      <c r="A3154" s="89">
        <v>3147</v>
      </c>
      <c r="B3154" s="87" t="s">
        <v>3687</v>
      </c>
      <c r="C3154" s="88">
        <v>1880400192</v>
      </c>
      <c r="D3154" s="87" t="s">
        <v>3687</v>
      </c>
      <c r="E3154" s="86" t="s">
        <v>3686</v>
      </c>
      <c r="F3154" s="85" t="s">
        <v>3685</v>
      </c>
      <c r="G3154" s="84"/>
      <c r="H3154" s="84"/>
      <c r="I3154" s="83"/>
    </row>
    <row r="3155" spans="1:9" s="82" customFormat="1" ht="26.5" customHeight="1">
      <c r="A3155" s="89">
        <v>3148</v>
      </c>
      <c r="B3155" s="87" t="s">
        <v>3684</v>
      </c>
      <c r="C3155" s="88">
        <v>1850600164</v>
      </c>
      <c r="D3155" s="87" t="s">
        <v>3684</v>
      </c>
      <c r="E3155" s="86" t="s">
        <v>3683</v>
      </c>
      <c r="F3155" s="85" t="s">
        <v>3682</v>
      </c>
      <c r="G3155" s="84"/>
      <c r="H3155" s="84"/>
      <c r="I3155" s="83"/>
    </row>
    <row r="3156" spans="1:9" s="82" customFormat="1" ht="26.5" customHeight="1">
      <c r="A3156" s="89">
        <v>3149</v>
      </c>
      <c r="B3156" s="87" t="s">
        <v>3681</v>
      </c>
      <c r="C3156" s="88">
        <v>1910600145</v>
      </c>
      <c r="D3156" s="87" t="s">
        <v>3681</v>
      </c>
      <c r="E3156" s="86" t="s">
        <v>3680</v>
      </c>
      <c r="F3156" s="85" t="s">
        <v>3679</v>
      </c>
      <c r="G3156" s="84"/>
      <c r="H3156" s="84"/>
      <c r="I3156" s="83"/>
    </row>
    <row r="3157" spans="1:9" s="82" customFormat="1" ht="26.5" customHeight="1">
      <c r="A3157" s="89">
        <v>3150</v>
      </c>
      <c r="B3157" s="87" t="s">
        <v>3678</v>
      </c>
      <c r="C3157" s="88">
        <v>2900600156</v>
      </c>
      <c r="D3157" s="87" t="s">
        <v>3678</v>
      </c>
      <c r="E3157" s="86" t="s">
        <v>3677</v>
      </c>
      <c r="F3157" s="85" t="s">
        <v>3676</v>
      </c>
      <c r="G3157" s="84"/>
      <c r="H3157" s="84"/>
      <c r="I3157" s="83"/>
    </row>
    <row r="3158" spans="1:9" s="82" customFormat="1" ht="26.5" customHeight="1">
      <c r="A3158" s="89">
        <v>3151</v>
      </c>
      <c r="B3158" s="87" t="s">
        <v>3675</v>
      </c>
      <c r="C3158" s="88">
        <v>1890600183</v>
      </c>
      <c r="D3158" s="87" t="s">
        <v>3675</v>
      </c>
      <c r="E3158" s="86" t="s">
        <v>3674</v>
      </c>
      <c r="F3158" s="85" t="s">
        <v>3673</v>
      </c>
      <c r="G3158" s="84"/>
      <c r="H3158" s="84"/>
      <c r="I3158" s="83"/>
    </row>
    <row r="3159" spans="1:9" s="82" customFormat="1" ht="26.5" customHeight="1">
      <c r="A3159" s="89">
        <v>3152</v>
      </c>
      <c r="B3159" s="87" t="s">
        <v>3672</v>
      </c>
      <c r="C3159" s="88">
        <v>1860600271</v>
      </c>
      <c r="D3159" s="87" t="s">
        <v>3672</v>
      </c>
      <c r="E3159" s="86" t="s">
        <v>3671</v>
      </c>
      <c r="F3159" s="85" t="s">
        <v>3670</v>
      </c>
      <c r="G3159" s="84"/>
      <c r="H3159" s="84"/>
      <c r="I3159" s="83"/>
    </row>
    <row r="3160" spans="1:9" s="82" customFormat="1" ht="26.5" customHeight="1">
      <c r="A3160" s="89">
        <v>3153</v>
      </c>
      <c r="B3160" s="87" t="s">
        <v>3669</v>
      </c>
      <c r="C3160" s="88">
        <v>2870600178</v>
      </c>
      <c r="D3160" s="87" t="s">
        <v>3669</v>
      </c>
      <c r="E3160" s="86" t="s">
        <v>3668</v>
      </c>
      <c r="F3160" s="85" t="s">
        <v>3667</v>
      </c>
      <c r="G3160" s="84"/>
      <c r="H3160" s="84"/>
      <c r="I3160" s="83"/>
    </row>
    <row r="3161" spans="1:9" s="82" customFormat="1" ht="26.5" customHeight="1">
      <c r="A3161" s="89">
        <v>3154</v>
      </c>
      <c r="B3161" s="87" t="s">
        <v>3666</v>
      </c>
      <c r="C3161" s="88">
        <v>2900600216</v>
      </c>
      <c r="D3161" s="87" t="s">
        <v>3666</v>
      </c>
      <c r="E3161" s="86" t="s">
        <v>3665</v>
      </c>
      <c r="F3161" s="85" t="s">
        <v>3664</v>
      </c>
      <c r="G3161" s="84"/>
      <c r="H3161" s="84"/>
      <c r="I3161" s="83"/>
    </row>
    <row r="3162" spans="1:9" s="82" customFormat="1" ht="26.5" customHeight="1">
      <c r="A3162" s="89">
        <v>3155</v>
      </c>
      <c r="B3162" s="87" t="s">
        <v>3663</v>
      </c>
      <c r="C3162" s="88">
        <v>1850600180</v>
      </c>
      <c r="D3162" s="87" t="s">
        <v>3663</v>
      </c>
      <c r="E3162" s="86" t="s">
        <v>3662</v>
      </c>
      <c r="F3162" s="85" t="s">
        <v>3661</v>
      </c>
      <c r="G3162" s="84"/>
      <c r="H3162" s="84"/>
      <c r="I3162" s="83"/>
    </row>
    <row r="3163" spans="1:9" s="82" customFormat="1" ht="26.5" customHeight="1">
      <c r="A3163" s="89">
        <v>3156</v>
      </c>
      <c r="B3163" s="87" t="s">
        <v>3660</v>
      </c>
      <c r="C3163" s="88">
        <v>1890300423</v>
      </c>
      <c r="D3163" s="87" t="s">
        <v>3660</v>
      </c>
      <c r="E3163" s="86" t="s">
        <v>3659</v>
      </c>
      <c r="F3163" s="85" t="s">
        <v>3658</v>
      </c>
      <c r="G3163" s="84"/>
      <c r="H3163" s="84"/>
      <c r="I3163" s="83"/>
    </row>
    <row r="3164" spans="1:9" s="82" customFormat="1" ht="26.5" customHeight="1">
      <c r="A3164" s="89">
        <v>3157</v>
      </c>
      <c r="B3164" s="87" t="s">
        <v>3657</v>
      </c>
      <c r="C3164" s="88">
        <v>1850600183</v>
      </c>
      <c r="D3164" s="87" t="s">
        <v>3657</v>
      </c>
      <c r="E3164" s="86" t="s">
        <v>3656</v>
      </c>
      <c r="F3164" s="85" t="s">
        <v>3655</v>
      </c>
      <c r="G3164" s="84"/>
      <c r="H3164" s="84"/>
      <c r="I3164" s="83"/>
    </row>
    <row r="3165" spans="1:9" s="82" customFormat="1" ht="26.5" customHeight="1">
      <c r="A3165" s="89">
        <v>3158</v>
      </c>
      <c r="B3165" s="87" t="s">
        <v>3654</v>
      </c>
      <c r="C3165" s="88">
        <v>1810600208</v>
      </c>
      <c r="D3165" s="87" t="s">
        <v>3654</v>
      </c>
      <c r="E3165" s="86" t="s">
        <v>3653</v>
      </c>
      <c r="F3165" s="85" t="s">
        <v>3652</v>
      </c>
      <c r="G3165" s="84"/>
      <c r="H3165" s="84"/>
      <c r="I3165" s="83"/>
    </row>
    <row r="3166" spans="1:9" s="82" customFormat="1" ht="26.5" customHeight="1">
      <c r="A3166" s="89">
        <v>3159</v>
      </c>
      <c r="B3166" s="87" t="s">
        <v>3651</v>
      </c>
      <c r="C3166" s="88">
        <v>2930600151</v>
      </c>
      <c r="D3166" s="87" t="s">
        <v>3651</v>
      </c>
      <c r="E3166" s="86" t="s">
        <v>3650</v>
      </c>
      <c r="F3166" s="85" t="s">
        <v>3649</v>
      </c>
      <c r="G3166" s="84"/>
      <c r="H3166" s="84"/>
      <c r="I3166" s="83"/>
    </row>
    <row r="3167" spans="1:9" s="82" customFormat="1" ht="26.5" customHeight="1">
      <c r="A3167" s="89">
        <v>3160</v>
      </c>
      <c r="B3167" s="87" t="s">
        <v>3648</v>
      </c>
      <c r="C3167" s="88">
        <v>1850300336</v>
      </c>
      <c r="D3167" s="87" t="s">
        <v>3648</v>
      </c>
      <c r="E3167" s="86" t="s">
        <v>3647</v>
      </c>
      <c r="F3167" s="85" t="s">
        <v>3646</v>
      </c>
      <c r="G3167" s="84"/>
      <c r="H3167" s="84"/>
      <c r="I3167" s="83"/>
    </row>
    <row r="3168" spans="1:9" s="82" customFormat="1" ht="26.5" customHeight="1">
      <c r="A3168" s="89">
        <v>3161</v>
      </c>
      <c r="B3168" s="87" t="s">
        <v>3645</v>
      </c>
      <c r="C3168" s="88">
        <v>1760300343</v>
      </c>
      <c r="D3168" s="87" t="s">
        <v>3645</v>
      </c>
      <c r="E3168" s="86" t="s">
        <v>3644</v>
      </c>
      <c r="F3168" s="85" t="s">
        <v>3643</v>
      </c>
      <c r="G3168" s="84"/>
      <c r="H3168" s="84"/>
      <c r="I3168" s="83"/>
    </row>
    <row r="3169" spans="1:9" s="82" customFormat="1" ht="26.5" customHeight="1">
      <c r="A3169" s="89">
        <v>3162</v>
      </c>
      <c r="B3169" s="87" t="s">
        <v>3642</v>
      </c>
      <c r="C3169" s="88">
        <v>2850600118</v>
      </c>
      <c r="D3169" s="87" t="s">
        <v>3642</v>
      </c>
      <c r="E3169" s="86" t="s">
        <v>3641</v>
      </c>
      <c r="F3169" s="85" t="s">
        <v>3640</v>
      </c>
      <c r="G3169" s="84"/>
      <c r="H3169" s="84"/>
      <c r="I3169" s="83"/>
    </row>
    <row r="3170" spans="1:9" s="82" customFormat="1" ht="26.5" customHeight="1">
      <c r="A3170" s="89">
        <v>3163</v>
      </c>
      <c r="B3170" s="87" t="s">
        <v>3639</v>
      </c>
      <c r="C3170" s="88">
        <v>1670700134</v>
      </c>
      <c r="D3170" s="87" t="s">
        <v>3639</v>
      </c>
      <c r="E3170" s="86" t="s">
        <v>3638</v>
      </c>
      <c r="F3170" s="85" t="s">
        <v>3637</v>
      </c>
      <c r="G3170" s="84"/>
      <c r="H3170" s="84"/>
      <c r="I3170" s="83"/>
    </row>
    <row r="3171" spans="1:9" s="82" customFormat="1" ht="26.5" customHeight="1">
      <c r="A3171" s="89">
        <v>3164</v>
      </c>
      <c r="B3171" s="87" t="s">
        <v>3636</v>
      </c>
      <c r="C3171" s="88">
        <v>1710700125</v>
      </c>
      <c r="D3171" s="87" t="s">
        <v>3636</v>
      </c>
      <c r="E3171" s="86" t="s">
        <v>3635</v>
      </c>
      <c r="F3171" s="85" t="s">
        <v>3634</v>
      </c>
      <c r="G3171" s="84"/>
      <c r="H3171" s="84"/>
      <c r="I3171" s="83"/>
    </row>
    <row r="3172" spans="1:9" s="82" customFormat="1" ht="26.5" customHeight="1">
      <c r="A3172" s="89">
        <v>3165</v>
      </c>
      <c r="B3172" s="87" t="s">
        <v>3633</v>
      </c>
      <c r="C3172" s="88">
        <v>1830500202</v>
      </c>
      <c r="D3172" s="87" t="s">
        <v>3633</v>
      </c>
      <c r="E3172" s="86" t="s">
        <v>3632</v>
      </c>
      <c r="F3172" s="85" t="s">
        <v>3631</v>
      </c>
      <c r="G3172" s="84"/>
      <c r="H3172" s="84"/>
      <c r="I3172" s="83"/>
    </row>
    <row r="3173" spans="1:9" s="82" customFormat="1" ht="26.5" customHeight="1">
      <c r="A3173" s="89">
        <v>3166</v>
      </c>
      <c r="B3173" s="87" t="s">
        <v>3630</v>
      </c>
      <c r="C3173" s="88">
        <v>1820700320</v>
      </c>
      <c r="D3173" s="87" t="s">
        <v>3630</v>
      </c>
      <c r="E3173" s="86" t="s">
        <v>3629</v>
      </c>
      <c r="F3173" s="85" t="s">
        <v>3628</v>
      </c>
      <c r="G3173" s="84"/>
      <c r="H3173" s="84"/>
      <c r="I3173" s="83"/>
    </row>
    <row r="3174" spans="1:9" s="82" customFormat="1" ht="26.5" customHeight="1">
      <c r="A3174" s="89">
        <v>3167</v>
      </c>
      <c r="B3174" s="87" t="s">
        <v>3627</v>
      </c>
      <c r="C3174" s="88">
        <v>1790600209</v>
      </c>
      <c r="D3174" s="87" t="s">
        <v>3627</v>
      </c>
      <c r="E3174" s="86" t="s">
        <v>3626</v>
      </c>
      <c r="F3174" s="85" t="s">
        <v>3625</v>
      </c>
      <c r="G3174" s="84"/>
      <c r="H3174" s="84"/>
      <c r="I3174" s="83"/>
    </row>
    <row r="3175" spans="1:9" s="82" customFormat="1" ht="26.5" customHeight="1">
      <c r="A3175" s="89">
        <v>3168</v>
      </c>
      <c r="B3175" s="87" t="s">
        <v>3624</v>
      </c>
      <c r="C3175" s="88">
        <v>1832100457</v>
      </c>
      <c r="D3175" s="87" t="s">
        <v>3624</v>
      </c>
      <c r="E3175" s="86" t="s">
        <v>3623</v>
      </c>
      <c r="F3175" s="85" t="s">
        <v>3622</v>
      </c>
      <c r="G3175" s="84"/>
      <c r="H3175" s="84"/>
      <c r="I3175" s="83"/>
    </row>
    <row r="3176" spans="1:9" s="82" customFormat="1" ht="26.5" customHeight="1">
      <c r="A3176" s="89">
        <v>3169</v>
      </c>
      <c r="B3176" s="87" t="s">
        <v>3621</v>
      </c>
      <c r="C3176" s="88">
        <v>1812100491</v>
      </c>
      <c r="D3176" s="87" t="s">
        <v>3621</v>
      </c>
      <c r="E3176" s="86" t="s">
        <v>3620</v>
      </c>
      <c r="F3176" s="85" t="s">
        <v>3619</v>
      </c>
      <c r="G3176" s="84"/>
      <c r="H3176" s="84"/>
      <c r="I3176" s="83"/>
    </row>
    <row r="3177" spans="1:9" s="82" customFormat="1" ht="26.5" customHeight="1">
      <c r="A3177" s="89">
        <v>3170</v>
      </c>
      <c r="B3177" s="87" t="s">
        <v>3618</v>
      </c>
      <c r="C3177" s="88">
        <v>2860300208</v>
      </c>
      <c r="D3177" s="87" t="s">
        <v>3618</v>
      </c>
      <c r="E3177" s="86" t="s">
        <v>3617</v>
      </c>
      <c r="F3177" s="85" t="s">
        <v>3616</v>
      </c>
      <c r="G3177" s="84"/>
      <c r="H3177" s="84"/>
      <c r="I3177" s="83"/>
    </row>
    <row r="3178" spans="1:9" s="82" customFormat="1" ht="26.5" customHeight="1">
      <c r="A3178" s="89">
        <v>3171</v>
      </c>
      <c r="B3178" s="87" t="s">
        <v>3615</v>
      </c>
      <c r="C3178" s="88">
        <v>1920700231</v>
      </c>
      <c r="D3178" s="87" t="s">
        <v>3615</v>
      </c>
      <c r="E3178" s="86" t="s">
        <v>3614</v>
      </c>
      <c r="F3178" s="85" t="s">
        <v>3613</v>
      </c>
      <c r="G3178" s="84"/>
      <c r="H3178" s="84"/>
      <c r="I3178" s="83"/>
    </row>
    <row r="3179" spans="1:9" s="82" customFormat="1" ht="26.5" customHeight="1">
      <c r="A3179" s="89">
        <v>3172</v>
      </c>
      <c r="B3179" s="87" t="s">
        <v>3612</v>
      </c>
      <c r="C3179" s="88">
        <v>1910700931</v>
      </c>
      <c r="D3179" s="87" t="s">
        <v>3612</v>
      </c>
      <c r="E3179" s="86" t="s">
        <v>3611</v>
      </c>
      <c r="F3179" s="85" t="s">
        <v>3610</v>
      </c>
      <c r="G3179" s="84"/>
      <c r="H3179" s="84"/>
      <c r="I3179" s="83"/>
    </row>
    <row r="3180" spans="1:9" s="82" customFormat="1" ht="26.5" customHeight="1">
      <c r="A3180" s="89">
        <v>3173</v>
      </c>
      <c r="B3180" s="87" t="s">
        <v>3609</v>
      </c>
      <c r="C3180" s="88">
        <v>1930700171</v>
      </c>
      <c r="D3180" s="87" t="s">
        <v>3609</v>
      </c>
      <c r="E3180" s="86" t="s">
        <v>3608</v>
      </c>
      <c r="F3180" s="85" t="s">
        <v>3607</v>
      </c>
      <c r="G3180" s="84"/>
      <c r="H3180" s="84"/>
      <c r="I3180" s="83"/>
    </row>
    <row r="3181" spans="1:9" s="82" customFormat="1" ht="26.5" customHeight="1">
      <c r="A3181" s="89">
        <v>3174</v>
      </c>
      <c r="B3181" s="87" t="s">
        <v>3606</v>
      </c>
      <c r="C3181" s="88">
        <v>1850700244</v>
      </c>
      <c r="D3181" s="87" t="s">
        <v>3606</v>
      </c>
      <c r="E3181" s="86" t="s">
        <v>3605</v>
      </c>
      <c r="F3181" s="85" t="s">
        <v>3604</v>
      </c>
      <c r="G3181" s="84"/>
      <c r="H3181" s="84"/>
      <c r="I3181" s="83"/>
    </row>
    <row r="3182" spans="1:9" s="82" customFormat="1" ht="26.5" customHeight="1">
      <c r="A3182" s="89">
        <v>3175</v>
      </c>
      <c r="B3182" s="87" t="s">
        <v>3603</v>
      </c>
      <c r="C3182" s="88">
        <v>2840700204</v>
      </c>
      <c r="D3182" s="87" t="s">
        <v>3603</v>
      </c>
      <c r="E3182" s="86" t="s">
        <v>3602</v>
      </c>
      <c r="F3182" s="85" t="s">
        <v>3601</v>
      </c>
      <c r="G3182" s="84"/>
      <c r="H3182" s="84"/>
      <c r="I3182" s="83"/>
    </row>
    <row r="3183" spans="1:9" s="82" customFormat="1" ht="26.5" customHeight="1">
      <c r="A3183" s="89">
        <v>3176</v>
      </c>
      <c r="B3183" s="87" t="s">
        <v>3600</v>
      </c>
      <c r="C3183" s="88">
        <v>1860700321</v>
      </c>
      <c r="D3183" s="87" t="s">
        <v>3600</v>
      </c>
      <c r="E3183" s="86" t="s">
        <v>3599</v>
      </c>
      <c r="F3183" s="85" t="s">
        <v>3598</v>
      </c>
      <c r="G3183" s="84"/>
      <c r="H3183" s="84"/>
      <c r="I3183" s="83"/>
    </row>
    <row r="3184" spans="1:9" s="82" customFormat="1" ht="26.5" customHeight="1">
      <c r="A3184" s="89">
        <v>3177</v>
      </c>
      <c r="B3184" s="87" t="s">
        <v>3597</v>
      </c>
      <c r="C3184" s="88">
        <v>1910700929</v>
      </c>
      <c r="D3184" s="87" t="s">
        <v>3597</v>
      </c>
      <c r="E3184" s="86" t="s">
        <v>3596</v>
      </c>
      <c r="F3184" s="85" t="s">
        <v>3595</v>
      </c>
      <c r="G3184" s="84"/>
      <c r="H3184" s="84"/>
      <c r="I3184" s="83"/>
    </row>
    <row r="3185" spans="1:9" s="82" customFormat="1" ht="26.5" customHeight="1">
      <c r="A3185" s="89">
        <v>3178</v>
      </c>
      <c r="B3185" s="87" t="s">
        <v>3594</v>
      </c>
      <c r="C3185" s="88">
        <v>1880500181</v>
      </c>
      <c r="D3185" s="87" t="s">
        <v>3594</v>
      </c>
      <c r="E3185" s="86" t="s">
        <v>3593</v>
      </c>
      <c r="F3185" s="85" t="s">
        <v>3592</v>
      </c>
      <c r="G3185" s="84"/>
      <c r="H3185" s="84"/>
      <c r="I3185" s="83"/>
    </row>
    <row r="3186" spans="1:9" s="82" customFormat="1" ht="26.5" customHeight="1">
      <c r="A3186" s="89">
        <v>3179</v>
      </c>
      <c r="B3186" s="87" t="s">
        <v>3591</v>
      </c>
      <c r="C3186" s="88">
        <v>1912100359</v>
      </c>
      <c r="D3186" s="87" t="s">
        <v>3591</v>
      </c>
      <c r="E3186" s="86" t="s">
        <v>3590</v>
      </c>
      <c r="F3186" s="85" t="s">
        <v>3589</v>
      </c>
      <c r="G3186" s="84"/>
      <c r="H3186" s="84"/>
      <c r="I3186" s="83"/>
    </row>
    <row r="3187" spans="1:9" s="82" customFormat="1" ht="26.5" customHeight="1">
      <c r="A3187" s="89">
        <v>3180</v>
      </c>
      <c r="B3187" s="87" t="s">
        <v>3588</v>
      </c>
      <c r="C3187" s="88">
        <v>1920700228</v>
      </c>
      <c r="D3187" s="87" t="s">
        <v>3588</v>
      </c>
      <c r="E3187" s="86" t="s">
        <v>3587</v>
      </c>
      <c r="F3187" s="85" t="s">
        <v>3586</v>
      </c>
      <c r="G3187" s="84"/>
      <c r="H3187" s="84"/>
      <c r="I3187" s="83"/>
    </row>
    <row r="3188" spans="1:9" s="82" customFormat="1" ht="26.5" customHeight="1">
      <c r="A3188" s="89">
        <v>3181</v>
      </c>
      <c r="B3188" s="87" t="s">
        <v>3585</v>
      </c>
      <c r="C3188" s="88">
        <v>1870700331</v>
      </c>
      <c r="D3188" s="87" t="s">
        <v>3585</v>
      </c>
      <c r="E3188" s="86" t="s">
        <v>3584</v>
      </c>
      <c r="F3188" s="85" t="s">
        <v>3583</v>
      </c>
      <c r="G3188" s="84"/>
      <c r="H3188" s="84"/>
      <c r="I3188" s="83"/>
    </row>
    <row r="3189" spans="1:9" s="82" customFormat="1" ht="26.5" customHeight="1">
      <c r="A3189" s="89">
        <v>3182</v>
      </c>
      <c r="B3189" s="87" t="s">
        <v>3581</v>
      </c>
      <c r="C3189" s="88" t="s">
        <v>3582</v>
      </c>
      <c r="D3189" s="87" t="s">
        <v>3581</v>
      </c>
      <c r="E3189" s="86" t="s">
        <v>3580</v>
      </c>
      <c r="F3189" s="85" t="s">
        <v>3579</v>
      </c>
      <c r="G3189" s="84"/>
      <c r="H3189" s="84"/>
      <c r="I3189" s="83"/>
    </row>
    <row r="3190" spans="1:9" s="82" customFormat="1" ht="26.5" customHeight="1">
      <c r="A3190" s="89">
        <v>3183</v>
      </c>
      <c r="B3190" s="87" t="s">
        <v>3578</v>
      </c>
      <c r="C3190" s="88">
        <v>1940700125</v>
      </c>
      <c r="D3190" s="87" t="s">
        <v>3578</v>
      </c>
      <c r="E3190" s="86" t="s">
        <v>3577</v>
      </c>
      <c r="F3190" s="85">
        <v>100000258018</v>
      </c>
      <c r="G3190" s="84"/>
      <c r="H3190" s="84"/>
      <c r="I3190" s="83"/>
    </row>
    <row r="3191" spans="1:9" s="82" customFormat="1" ht="26.5" customHeight="1">
      <c r="A3191" s="89">
        <v>3184</v>
      </c>
      <c r="B3191" s="87" t="s">
        <v>3576</v>
      </c>
      <c r="C3191" s="88">
        <v>1780800182</v>
      </c>
      <c r="D3191" s="87" t="s">
        <v>3576</v>
      </c>
      <c r="E3191" s="86" t="s">
        <v>3575</v>
      </c>
      <c r="F3191" s="85" t="s">
        <v>3574</v>
      </c>
      <c r="G3191" s="84"/>
      <c r="H3191" s="84"/>
      <c r="I3191" s="83"/>
    </row>
    <row r="3192" spans="1:9" s="82" customFormat="1" ht="26.5" customHeight="1">
      <c r="A3192" s="89">
        <v>3185</v>
      </c>
      <c r="B3192" s="87" t="s">
        <v>3573</v>
      </c>
      <c r="C3192" s="88">
        <v>2850900009</v>
      </c>
      <c r="D3192" s="87" t="s">
        <v>3573</v>
      </c>
      <c r="E3192" s="86" t="s">
        <v>3572</v>
      </c>
      <c r="F3192" s="85" t="s">
        <v>3571</v>
      </c>
      <c r="G3192" s="84"/>
      <c r="H3192" s="84"/>
      <c r="I3192" s="83"/>
    </row>
    <row r="3193" spans="1:9" s="82" customFormat="1" ht="26.5" customHeight="1">
      <c r="A3193" s="89">
        <v>3186</v>
      </c>
      <c r="B3193" s="87" t="s">
        <v>3570</v>
      </c>
      <c r="C3193" s="88">
        <v>2890700212</v>
      </c>
      <c r="D3193" s="87" t="s">
        <v>3570</v>
      </c>
      <c r="E3193" s="86" t="s">
        <v>3569</v>
      </c>
      <c r="F3193" s="85" t="s">
        <v>3568</v>
      </c>
      <c r="G3193" s="84"/>
      <c r="H3193" s="84"/>
      <c r="I3193" s="83"/>
    </row>
    <row r="3194" spans="1:9" s="82" customFormat="1" ht="26.5" customHeight="1">
      <c r="A3194" s="89">
        <v>3187</v>
      </c>
      <c r="B3194" s="87" t="s">
        <v>3567</v>
      </c>
      <c r="C3194" s="88">
        <v>2860700182</v>
      </c>
      <c r="D3194" s="87" t="s">
        <v>3567</v>
      </c>
      <c r="E3194" s="86" t="s">
        <v>3566</v>
      </c>
      <c r="F3194" s="85" t="s">
        <v>3565</v>
      </c>
      <c r="G3194" s="84"/>
      <c r="H3194" s="84"/>
      <c r="I3194" s="83"/>
    </row>
    <row r="3195" spans="1:9" s="82" customFormat="1" ht="26.5" customHeight="1">
      <c r="A3195" s="89">
        <v>3188</v>
      </c>
      <c r="B3195" s="87" t="s">
        <v>3564</v>
      </c>
      <c r="C3195" s="88">
        <v>1881400246</v>
      </c>
      <c r="D3195" s="87" t="s">
        <v>3564</v>
      </c>
      <c r="E3195" s="86" t="s">
        <v>3563</v>
      </c>
      <c r="F3195" s="85" t="s">
        <v>3562</v>
      </c>
      <c r="G3195" s="84"/>
      <c r="H3195" s="84"/>
      <c r="I3195" s="83"/>
    </row>
    <row r="3196" spans="1:9" s="82" customFormat="1" ht="26.5" customHeight="1">
      <c r="A3196" s="89">
        <v>3189</v>
      </c>
      <c r="B3196" s="87" t="s">
        <v>3561</v>
      </c>
      <c r="C3196" s="88">
        <v>2890700181</v>
      </c>
      <c r="D3196" s="87" t="s">
        <v>3561</v>
      </c>
      <c r="E3196" s="86" t="s">
        <v>3560</v>
      </c>
      <c r="F3196" s="85" t="s">
        <v>3559</v>
      </c>
      <c r="G3196" s="84"/>
      <c r="H3196" s="84"/>
      <c r="I3196" s="83"/>
    </row>
    <row r="3197" spans="1:9" s="82" customFormat="1" ht="26.5" customHeight="1">
      <c r="A3197" s="89">
        <v>3190</v>
      </c>
      <c r="B3197" s="87" t="s">
        <v>3558</v>
      </c>
      <c r="C3197" s="88">
        <v>2861200212</v>
      </c>
      <c r="D3197" s="87" t="s">
        <v>3558</v>
      </c>
      <c r="E3197" s="86" t="s">
        <v>3557</v>
      </c>
      <c r="F3197" s="85" t="s">
        <v>3556</v>
      </c>
      <c r="G3197" s="84"/>
      <c r="H3197" s="84"/>
      <c r="I3197" s="83"/>
    </row>
    <row r="3198" spans="1:9" s="82" customFormat="1" ht="26.5" customHeight="1">
      <c r="A3198" s="89">
        <v>3191</v>
      </c>
      <c r="B3198" s="87" t="s">
        <v>3555</v>
      </c>
      <c r="C3198" s="88">
        <v>1860700343</v>
      </c>
      <c r="D3198" s="87" t="s">
        <v>3555</v>
      </c>
      <c r="E3198" s="86" t="s">
        <v>3554</v>
      </c>
      <c r="F3198" s="85" t="s">
        <v>3553</v>
      </c>
      <c r="G3198" s="84"/>
      <c r="H3198" s="84"/>
      <c r="I3198" s="83"/>
    </row>
    <row r="3199" spans="1:9" s="82" customFormat="1" ht="26.5" customHeight="1">
      <c r="A3199" s="89">
        <v>3192</v>
      </c>
      <c r="B3199" s="87" t="s">
        <v>3552</v>
      </c>
      <c r="C3199" s="88">
        <v>2880700252</v>
      </c>
      <c r="D3199" s="87" t="s">
        <v>3552</v>
      </c>
      <c r="E3199" s="86" t="s">
        <v>3551</v>
      </c>
      <c r="F3199" s="85" t="s">
        <v>3550</v>
      </c>
      <c r="G3199" s="84"/>
      <c r="H3199" s="84"/>
      <c r="I3199" s="83"/>
    </row>
    <row r="3200" spans="1:9" s="82" customFormat="1" ht="26.5" customHeight="1">
      <c r="A3200" s="89">
        <v>3193</v>
      </c>
      <c r="B3200" s="87" t="s">
        <v>3549</v>
      </c>
      <c r="C3200" s="88">
        <v>1840200409</v>
      </c>
      <c r="D3200" s="87" t="s">
        <v>3549</v>
      </c>
      <c r="E3200" s="86" t="s">
        <v>3548</v>
      </c>
      <c r="F3200" s="85" t="s">
        <v>3547</v>
      </c>
      <c r="G3200" s="84"/>
      <c r="H3200" s="84"/>
      <c r="I3200" s="83"/>
    </row>
    <row r="3201" spans="1:9" s="82" customFormat="1" ht="26.5" customHeight="1">
      <c r="A3201" s="89">
        <v>3194</v>
      </c>
      <c r="B3201" s="87" t="s">
        <v>3546</v>
      </c>
      <c r="C3201" s="88">
        <v>2890700279</v>
      </c>
      <c r="D3201" s="87" t="s">
        <v>3546</v>
      </c>
      <c r="E3201" s="86" t="s">
        <v>3545</v>
      </c>
      <c r="F3201" s="85" t="s">
        <v>3544</v>
      </c>
      <c r="G3201" s="84"/>
      <c r="H3201" s="84"/>
      <c r="I3201" s="83"/>
    </row>
    <row r="3202" spans="1:9" s="82" customFormat="1" ht="26.5" customHeight="1">
      <c r="A3202" s="89">
        <v>3195</v>
      </c>
      <c r="B3202" s="87" t="s">
        <v>3543</v>
      </c>
      <c r="C3202" s="88">
        <v>1852100381</v>
      </c>
      <c r="D3202" s="87" t="s">
        <v>3543</v>
      </c>
      <c r="E3202" s="86" t="s">
        <v>3542</v>
      </c>
      <c r="F3202" s="85" t="s">
        <v>3541</v>
      </c>
      <c r="G3202" s="84"/>
      <c r="H3202" s="84"/>
      <c r="I3202" s="83"/>
    </row>
    <row r="3203" spans="1:9" s="82" customFormat="1" ht="26.5" customHeight="1">
      <c r="A3203" s="89">
        <v>3196</v>
      </c>
      <c r="B3203" s="87" t="s">
        <v>3540</v>
      </c>
      <c r="C3203" s="88">
        <v>2810700120</v>
      </c>
      <c r="D3203" s="87" t="s">
        <v>3540</v>
      </c>
      <c r="E3203" s="86" t="s">
        <v>3539</v>
      </c>
      <c r="F3203" s="85" t="s">
        <v>3538</v>
      </c>
      <c r="G3203" s="84"/>
      <c r="H3203" s="84"/>
      <c r="I3203" s="83"/>
    </row>
    <row r="3204" spans="1:9" s="82" customFormat="1" ht="26.5" customHeight="1">
      <c r="A3204" s="89">
        <v>3197</v>
      </c>
      <c r="B3204" s="87" t="s">
        <v>3537</v>
      </c>
      <c r="C3204" s="88">
        <v>2870700184</v>
      </c>
      <c r="D3204" s="87" t="s">
        <v>3537</v>
      </c>
      <c r="E3204" s="86" t="s">
        <v>3536</v>
      </c>
      <c r="F3204" s="85" t="s">
        <v>3535</v>
      </c>
      <c r="G3204" s="84"/>
      <c r="H3204" s="84"/>
      <c r="I3204" s="83"/>
    </row>
    <row r="3205" spans="1:9" s="82" customFormat="1" ht="26.5" customHeight="1">
      <c r="A3205" s="89">
        <v>3198</v>
      </c>
      <c r="B3205" s="87" t="s">
        <v>3534</v>
      </c>
      <c r="C3205" s="88">
        <v>1870700363</v>
      </c>
      <c r="D3205" s="87" t="s">
        <v>3534</v>
      </c>
      <c r="E3205" s="86" t="s">
        <v>3533</v>
      </c>
      <c r="F3205" s="85" t="s">
        <v>3532</v>
      </c>
      <c r="G3205" s="84"/>
      <c r="H3205" s="84"/>
      <c r="I3205" s="83"/>
    </row>
    <row r="3206" spans="1:9" s="82" customFormat="1" ht="26.5" customHeight="1">
      <c r="A3206" s="89">
        <v>3199</v>
      </c>
      <c r="B3206" s="87" t="s">
        <v>3531</v>
      </c>
      <c r="C3206" s="88">
        <v>2850700148</v>
      </c>
      <c r="D3206" s="87" t="s">
        <v>3531</v>
      </c>
      <c r="E3206" s="86" t="s">
        <v>3530</v>
      </c>
      <c r="F3206" s="85" t="s">
        <v>3529</v>
      </c>
      <c r="G3206" s="84"/>
      <c r="H3206" s="84"/>
      <c r="I3206" s="83"/>
    </row>
    <row r="3207" spans="1:9" s="82" customFormat="1" ht="26.5" customHeight="1">
      <c r="A3207" s="89">
        <v>3200</v>
      </c>
      <c r="B3207" s="87" t="s">
        <v>3528</v>
      </c>
      <c r="C3207" s="88">
        <v>1811200183</v>
      </c>
      <c r="D3207" s="87" t="s">
        <v>3528</v>
      </c>
      <c r="E3207" s="86" t="s">
        <v>3527</v>
      </c>
      <c r="F3207" s="85" t="s">
        <v>3526</v>
      </c>
      <c r="G3207" s="84"/>
      <c r="H3207" s="84"/>
      <c r="I3207" s="83"/>
    </row>
    <row r="3208" spans="1:9" s="82" customFormat="1" ht="26.5" customHeight="1">
      <c r="A3208" s="89">
        <v>3201</v>
      </c>
      <c r="B3208" s="87" t="s">
        <v>3525</v>
      </c>
      <c r="C3208" s="88">
        <v>1840700358</v>
      </c>
      <c r="D3208" s="87" t="s">
        <v>3525</v>
      </c>
      <c r="E3208" s="86" t="s">
        <v>3524</v>
      </c>
      <c r="F3208" s="85" t="s">
        <v>3523</v>
      </c>
      <c r="G3208" s="84"/>
      <c r="H3208" s="84"/>
      <c r="I3208" s="83"/>
    </row>
    <row r="3209" spans="1:9" s="82" customFormat="1" ht="26.5" customHeight="1">
      <c r="A3209" s="89">
        <v>3202</v>
      </c>
      <c r="B3209" s="87" t="s">
        <v>3522</v>
      </c>
      <c r="C3209" s="88">
        <v>2870700222</v>
      </c>
      <c r="D3209" s="87" t="s">
        <v>3522</v>
      </c>
      <c r="E3209" s="86" t="s">
        <v>3521</v>
      </c>
      <c r="F3209" s="85" t="s">
        <v>3520</v>
      </c>
      <c r="G3209" s="84"/>
      <c r="H3209" s="84"/>
      <c r="I3209" s="83"/>
    </row>
    <row r="3210" spans="1:9" s="82" customFormat="1" ht="26.5" customHeight="1">
      <c r="A3210" s="89">
        <v>3203</v>
      </c>
      <c r="B3210" s="87" t="s">
        <v>3519</v>
      </c>
      <c r="C3210" s="88">
        <v>2850700167</v>
      </c>
      <c r="D3210" s="87" t="s">
        <v>3519</v>
      </c>
      <c r="E3210" s="86" t="s">
        <v>3518</v>
      </c>
      <c r="F3210" s="85" t="s">
        <v>3517</v>
      </c>
      <c r="G3210" s="84"/>
      <c r="H3210" s="84"/>
      <c r="I3210" s="83"/>
    </row>
    <row r="3211" spans="1:9" s="82" customFormat="1" ht="26.5" customHeight="1">
      <c r="A3211" s="89">
        <v>3204</v>
      </c>
      <c r="B3211" s="87" t="s">
        <v>3516</v>
      </c>
      <c r="C3211" s="88">
        <v>2920700184</v>
      </c>
      <c r="D3211" s="87" t="s">
        <v>3516</v>
      </c>
      <c r="E3211" s="86" t="s">
        <v>3515</v>
      </c>
      <c r="F3211" s="85" t="s">
        <v>3514</v>
      </c>
      <c r="G3211" s="84"/>
      <c r="H3211" s="84"/>
      <c r="I3211" s="83"/>
    </row>
    <row r="3212" spans="1:9" s="82" customFormat="1" ht="26.5" customHeight="1">
      <c r="A3212" s="89">
        <v>3205</v>
      </c>
      <c r="B3212" s="87" t="s">
        <v>3513</v>
      </c>
      <c r="C3212" s="88">
        <v>2890700241</v>
      </c>
      <c r="D3212" s="87" t="s">
        <v>3513</v>
      </c>
      <c r="E3212" s="86" t="s">
        <v>3512</v>
      </c>
      <c r="F3212" s="85" t="s">
        <v>3511</v>
      </c>
      <c r="G3212" s="84"/>
      <c r="H3212" s="84"/>
      <c r="I3212" s="83"/>
    </row>
    <row r="3213" spans="1:9" s="82" customFormat="1" ht="26.5" customHeight="1">
      <c r="A3213" s="89">
        <v>3206</v>
      </c>
      <c r="B3213" s="87" t="s">
        <v>3510</v>
      </c>
      <c r="C3213" s="88">
        <v>2920700183</v>
      </c>
      <c r="D3213" s="87" t="s">
        <v>3510</v>
      </c>
      <c r="E3213" s="86" t="s">
        <v>3509</v>
      </c>
      <c r="F3213" s="85" t="s">
        <v>3508</v>
      </c>
      <c r="G3213" s="84"/>
      <c r="H3213" s="84"/>
      <c r="I3213" s="83"/>
    </row>
    <row r="3214" spans="1:9" s="82" customFormat="1" ht="26.5" customHeight="1">
      <c r="A3214" s="89">
        <v>3207</v>
      </c>
      <c r="B3214" s="87" t="s">
        <v>3507</v>
      </c>
      <c r="C3214" s="88">
        <v>2920700204</v>
      </c>
      <c r="D3214" s="87" t="s">
        <v>3507</v>
      </c>
      <c r="E3214" s="86" t="s">
        <v>3506</v>
      </c>
      <c r="F3214" s="85" t="s">
        <v>3505</v>
      </c>
      <c r="G3214" s="84"/>
      <c r="H3214" s="84"/>
      <c r="I3214" s="83"/>
    </row>
    <row r="3215" spans="1:9" s="82" customFormat="1" ht="26.5" customHeight="1">
      <c r="A3215" s="89">
        <v>3208</v>
      </c>
      <c r="B3215" s="87" t="s">
        <v>3504</v>
      </c>
      <c r="C3215" s="88">
        <v>2930700134</v>
      </c>
      <c r="D3215" s="87" t="s">
        <v>3504</v>
      </c>
      <c r="E3215" s="86" t="s">
        <v>3503</v>
      </c>
      <c r="F3215" s="85" t="s">
        <v>3502</v>
      </c>
      <c r="G3215" s="84"/>
      <c r="H3215" s="84"/>
      <c r="I3215" s="83"/>
    </row>
    <row r="3216" spans="1:9" s="82" customFormat="1" ht="26.5" customHeight="1">
      <c r="A3216" s="89">
        <v>3209</v>
      </c>
      <c r="B3216" s="87" t="s">
        <v>3501</v>
      </c>
      <c r="C3216" s="88">
        <v>2900700273</v>
      </c>
      <c r="D3216" s="87" t="s">
        <v>3501</v>
      </c>
      <c r="E3216" s="86" t="s">
        <v>3500</v>
      </c>
      <c r="F3216" s="85" t="s">
        <v>3499</v>
      </c>
      <c r="G3216" s="84"/>
      <c r="H3216" s="84"/>
      <c r="I3216" s="83"/>
    </row>
    <row r="3217" spans="1:9" s="82" customFormat="1" ht="26.5" customHeight="1">
      <c r="A3217" s="89">
        <v>3210</v>
      </c>
      <c r="B3217" s="87" t="s">
        <v>3498</v>
      </c>
      <c r="C3217" s="88">
        <v>2921400275</v>
      </c>
      <c r="D3217" s="87" t="s">
        <v>3498</v>
      </c>
      <c r="E3217" s="86" t="s">
        <v>3497</v>
      </c>
      <c r="F3217" s="85" t="s">
        <v>3496</v>
      </c>
      <c r="G3217" s="84"/>
      <c r="H3217" s="84"/>
      <c r="I3217" s="83"/>
    </row>
    <row r="3218" spans="1:9" s="82" customFormat="1" ht="26.5" customHeight="1">
      <c r="A3218" s="89">
        <v>3211</v>
      </c>
      <c r="B3218" s="87" t="s">
        <v>3495</v>
      </c>
      <c r="C3218" s="88">
        <v>1850700267</v>
      </c>
      <c r="D3218" s="87" t="s">
        <v>3495</v>
      </c>
      <c r="E3218" s="86" t="s">
        <v>3494</v>
      </c>
      <c r="F3218" s="85" t="s">
        <v>3493</v>
      </c>
      <c r="G3218" s="84"/>
      <c r="H3218" s="84"/>
      <c r="I3218" s="83"/>
    </row>
    <row r="3219" spans="1:9" s="82" customFormat="1" ht="26.5" customHeight="1">
      <c r="A3219" s="89">
        <v>3212</v>
      </c>
      <c r="B3219" s="87" t="s">
        <v>3492</v>
      </c>
      <c r="C3219" s="88">
        <v>1850300300</v>
      </c>
      <c r="D3219" s="87" t="s">
        <v>3492</v>
      </c>
      <c r="E3219" s="86" t="s">
        <v>3491</v>
      </c>
      <c r="F3219" s="85" t="s">
        <v>3490</v>
      </c>
      <c r="G3219" s="84"/>
      <c r="H3219" s="84"/>
      <c r="I3219" s="83"/>
    </row>
    <row r="3220" spans="1:9" s="82" customFormat="1" ht="26.5" customHeight="1">
      <c r="A3220" s="89">
        <v>3213</v>
      </c>
      <c r="B3220" s="87" t="s">
        <v>3489</v>
      </c>
      <c r="C3220" s="88">
        <v>1910700216</v>
      </c>
      <c r="D3220" s="87" t="s">
        <v>3489</v>
      </c>
      <c r="E3220" s="86" t="s">
        <v>3488</v>
      </c>
      <c r="F3220" s="85" t="s">
        <v>3487</v>
      </c>
      <c r="G3220" s="84"/>
      <c r="H3220" s="84"/>
      <c r="I3220" s="83"/>
    </row>
    <row r="3221" spans="1:9" s="82" customFormat="1" ht="26.5" customHeight="1">
      <c r="A3221" s="89">
        <v>3214</v>
      </c>
      <c r="B3221" s="87" t="s">
        <v>3486</v>
      </c>
      <c r="C3221" s="88">
        <v>2890700278</v>
      </c>
      <c r="D3221" s="87" t="s">
        <v>3486</v>
      </c>
      <c r="E3221" s="86" t="s">
        <v>3485</v>
      </c>
      <c r="F3221" s="85" t="s">
        <v>3484</v>
      </c>
      <c r="G3221" s="84"/>
      <c r="H3221" s="84"/>
      <c r="I3221" s="83"/>
    </row>
    <row r="3222" spans="1:9" s="82" customFormat="1" ht="26.5" customHeight="1">
      <c r="A3222" s="89">
        <v>3215</v>
      </c>
      <c r="B3222" s="87" t="s">
        <v>3483</v>
      </c>
      <c r="C3222" s="88">
        <v>1920700274</v>
      </c>
      <c r="D3222" s="87" t="s">
        <v>3483</v>
      </c>
      <c r="E3222" s="86" t="s">
        <v>3482</v>
      </c>
      <c r="F3222" s="85" t="s">
        <v>3481</v>
      </c>
      <c r="G3222" s="84"/>
      <c r="H3222" s="84"/>
      <c r="I3222" s="83"/>
    </row>
    <row r="3223" spans="1:9" s="82" customFormat="1" ht="26.5" customHeight="1">
      <c r="A3223" s="89">
        <v>3216</v>
      </c>
      <c r="B3223" s="87" t="s">
        <v>3480</v>
      </c>
      <c r="C3223" s="88">
        <v>1810800326</v>
      </c>
      <c r="D3223" s="87" t="s">
        <v>3480</v>
      </c>
      <c r="E3223" s="86" t="s">
        <v>3479</v>
      </c>
      <c r="F3223" s="85" t="s">
        <v>3478</v>
      </c>
      <c r="G3223" s="84"/>
      <c r="H3223" s="84"/>
      <c r="I3223" s="83"/>
    </row>
    <row r="3224" spans="1:9" s="82" customFormat="1" ht="26.5" customHeight="1">
      <c r="A3224" s="89">
        <v>3217</v>
      </c>
      <c r="B3224" s="87" t="s">
        <v>3477</v>
      </c>
      <c r="C3224" s="88">
        <v>2862100189</v>
      </c>
      <c r="D3224" s="87" t="s">
        <v>3477</v>
      </c>
      <c r="E3224" s="86" t="s">
        <v>3476</v>
      </c>
      <c r="F3224" s="85" t="s">
        <v>3475</v>
      </c>
      <c r="G3224" s="84"/>
      <c r="H3224" s="84"/>
      <c r="I3224" s="83"/>
    </row>
    <row r="3225" spans="1:9" s="82" customFormat="1" ht="26.5" customHeight="1">
      <c r="A3225" s="89">
        <v>3218</v>
      </c>
      <c r="B3225" s="87" t="s">
        <v>3474</v>
      </c>
      <c r="C3225" s="88">
        <v>1800800577</v>
      </c>
      <c r="D3225" s="87" t="s">
        <v>3474</v>
      </c>
      <c r="E3225" s="86" t="s">
        <v>3473</v>
      </c>
      <c r="F3225" s="85" t="s">
        <v>3472</v>
      </c>
      <c r="G3225" s="84"/>
      <c r="H3225" s="84"/>
      <c r="I3225" s="83"/>
    </row>
    <row r="3226" spans="1:9" s="82" customFormat="1" ht="26.5" customHeight="1">
      <c r="A3226" s="89">
        <v>3219</v>
      </c>
      <c r="B3226" s="87" t="s">
        <v>3471</v>
      </c>
      <c r="C3226" s="88">
        <v>1860600156</v>
      </c>
      <c r="D3226" s="87" t="s">
        <v>3471</v>
      </c>
      <c r="E3226" s="86" t="s">
        <v>3470</v>
      </c>
      <c r="F3226" s="85" t="s">
        <v>3469</v>
      </c>
      <c r="G3226" s="84"/>
      <c r="H3226" s="84"/>
      <c r="I3226" s="83"/>
    </row>
    <row r="3227" spans="1:9" s="82" customFormat="1" ht="26.5" customHeight="1">
      <c r="A3227" s="89">
        <v>3220</v>
      </c>
      <c r="B3227" s="87" t="s">
        <v>3468</v>
      </c>
      <c r="C3227" s="88">
        <v>1842100438</v>
      </c>
      <c r="D3227" s="87" t="s">
        <v>3468</v>
      </c>
      <c r="E3227" s="86" t="s">
        <v>3467</v>
      </c>
      <c r="F3227" s="85" t="s">
        <v>3466</v>
      </c>
      <c r="G3227" s="84"/>
      <c r="H3227" s="84"/>
      <c r="I3227" s="83"/>
    </row>
    <row r="3228" spans="1:9" s="82" customFormat="1" ht="26.5" customHeight="1">
      <c r="A3228" s="89">
        <v>3221</v>
      </c>
      <c r="B3228" s="87" t="s">
        <v>3465</v>
      </c>
      <c r="C3228" s="88">
        <v>1840700363</v>
      </c>
      <c r="D3228" s="87" t="s">
        <v>3465</v>
      </c>
      <c r="E3228" s="86" t="s">
        <v>3464</v>
      </c>
      <c r="F3228" s="85" t="s">
        <v>3463</v>
      </c>
      <c r="G3228" s="84"/>
      <c r="H3228" s="84"/>
      <c r="I3228" s="83"/>
    </row>
    <row r="3229" spans="1:9" s="82" customFormat="1" ht="26.5" customHeight="1">
      <c r="A3229" s="89">
        <v>3222</v>
      </c>
      <c r="B3229" s="87" t="s">
        <v>3462</v>
      </c>
      <c r="C3229" s="88">
        <v>1830700462</v>
      </c>
      <c r="D3229" s="87" t="s">
        <v>3462</v>
      </c>
      <c r="E3229" s="86" t="s">
        <v>3461</v>
      </c>
      <c r="F3229" s="85" t="s">
        <v>3460</v>
      </c>
      <c r="G3229" s="84"/>
      <c r="H3229" s="84"/>
      <c r="I3229" s="83"/>
    </row>
    <row r="3230" spans="1:9" s="82" customFormat="1" ht="26.5" customHeight="1">
      <c r="A3230" s="89">
        <v>3223</v>
      </c>
      <c r="B3230" s="87" t="s">
        <v>3459</v>
      </c>
      <c r="C3230" s="88">
        <v>1832100593</v>
      </c>
      <c r="D3230" s="87" t="s">
        <v>3459</v>
      </c>
      <c r="E3230" s="86" t="s">
        <v>3458</v>
      </c>
      <c r="F3230" s="85" t="s">
        <v>3457</v>
      </c>
      <c r="G3230" s="84"/>
      <c r="H3230" s="84"/>
      <c r="I3230" s="83"/>
    </row>
    <row r="3231" spans="1:9" s="82" customFormat="1" ht="26.5" customHeight="1">
      <c r="A3231" s="89">
        <v>3224</v>
      </c>
      <c r="B3231" s="87" t="s">
        <v>3456</v>
      </c>
      <c r="C3231" s="88">
        <v>1882100401</v>
      </c>
      <c r="D3231" s="87" t="s">
        <v>3456</v>
      </c>
      <c r="E3231" s="86" t="s">
        <v>3455</v>
      </c>
      <c r="F3231" s="85" t="s">
        <v>3454</v>
      </c>
      <c r="G3231" s="84"/>
      <c r="H3231" s="84"/>
      <c r="I3231" s="83"/>
    </row>
    <row r="3232" spans="1:9" s="82" customFormat="1" ht="26.5" customHeight="1">
      <c r="A3232" s="89">
        <v>3225</v>
      </c>
      <c r="B3232" s="87" t="s">
        <v>3453</v>
      </c>
      <c r="C3232" s="88">
        <v>1870700377</v>
      </c>
      <c r="D3232" s="87" t="s">
        <v>3453</v>
      </c>
      <c r="E3232" s="86" t="s">
        <v>3452</v>
      </c>
      <c r="F3232" s="85" t="s">
        <v>3451</v>
      </c>
      <c r="G3232" s="84"/>
      <c r="H3232" s="84"/>
      <c r="I3232" s="83"/>
    </row>
    <row r="3233" spans="1:9" s="82" customFormat="1" ht="26.5" customHeight="1">
      <c r="A3233" s="89">
        <v>3226</v>
      </c>
      <c r="B3233" s="87" t="s">
        <v>3450</v>
      </c>
      <c r="C3233" s="88">
        <v>1842100437</v>
      </c>
      <c r="D3233" s="87" t="s">
        <v>3450</v>
      </c>
      <c r="E3233" s="86" t="s">
        <v>3449</v>
      </c>
      <c r="F3233" s="85" t="s">
        <v>3448</v>
      </c>
      <c r="G3233" s="84"/>
      <c r="H3233" s="84"/>
      <c r="I3233" s="83"/>
    </row>
    <row r="3234" spans="1:9" s="82" customFormat="1" ht="26.5" customHeight="1">
      <c r="A3234" s="89">
        <v>3227</v>
      </c>
      <c r="B3234" s="87" t="s">
        <v>3447</v>
      </c>
      <c r="C3234" s="88">
        <v>1850700266</v>
      </c>
      <c r="D3234" s="87" t="s">
        <v>3447</v>
      </c>
      <c r="E3234" s="86" t="s">
        <v>3446</v>
      </c>
      <c r="F3234" s="85" t="s">
        <v>3445</v>
      </c>
      <c r="G3234" s="84"/>
      <c r="H3234" s="84"/>
      <c r="I3234" s="83"/>
    </row>
    <row r="3235" spans="1:9" s="82" customFormat="1" ht="26.5" customHeight="1">
      <c r="A3235" s="89">
        <v>3228</v>
      </c>
      <c r="B3235" s="87" t="s">
        <v>3444</v>
      </c>
      <c r="C3235" s="88">
        <v>1900700238</v>
      </c>
      <c r="D3235" s="87" t="s">
        <v>3444</v>
      </c>
      <c r="E3235" s="86" t="s">
        <v>3443</v>
      </c>
      <c r="F3235" s="85" t="s">
        <v>3442</v>
      </c>
      <c r="G3235" s="84"/>
      <c r="H3235" s="84"/>
      <c r="I3235" s="83"/>
    </row>
    <row r="3236" spans="1:9" s="82" customFormat="1" ht="26.5" customHeight="1">
      <c r="A3236" s="89">
        <v>3229</v>
      </c>
      <c r="B3236" s="87" t="s">
        <v>3441</v>
      </c>
      <c r="C3236" s="88">
        <v>2910400123</v>
      </c>
      <c r="D3236" s="87" t="s">
        <v>3441</v>
      </c>
      <c r="E3236" s="86" t="s">
        <v>3440</v>
      </c>
      <c r="F3236" s="85" t="s">
        <v>3439</v>
      </c>
      <c r="G3236" s="84"/>
      <c r="H3236" s="84"/>
      <c r="I3236" s="83"/>
    </row>
    <row r="3237" spans="1:9" s="82" customFormat="1" ht="26.5" customHeight="1">
      <c r="A3237" s="89">
        <v>3230</v>
      </c>
      <c r="B3237" s="87" t="s">
        <v>3438</v>
      </c>
      <c r="C3237" s="88">
        <v>1880800137</v>
      </c>
      <c r="D3237" s="87" t="s">
        <v>3438</v>
      </c>
      <c r="E3237" s="86" t="s">
        <v>3437</v>
      </c>
      <c r="F3237" s="85" t="s">
        <v>3436</v>
      </c>
      <c r="G3237" s="84"/>
      <c r="H3237" s="84"/>
      <c r="I3237" s="83"/>
    </row>
    <row r="3238" spans="1:9" s="82" customFormat="1" ht="26.5" customHeight="1">
      <c r="A3238" s="89">
        <v>3231</v>
      </c>
      <c r="B3238" s="87" t="s">
        <v>3435</v>
      </c>
      <c r="C3238" s="88">
        <v>1871400287</v>
      </c>
      <c r="D3238" s="87" t="s">
        <v>3435</v>
      </c>
      <c r="E3238" s="86" t="s">
        <v>3434</v>
      </c>
      <c r="F3238" s="85" t="s">
        <v>3433</v>
      </c>
      <c r="G3238" s="84"/>
      <c r="H3238" s="84"/>
      <c r="I3238" s="83"/>
    </row>
    <row r="3239" spans="1:9" s="82" customFormat="1" ht="26.5" customHeight="1">
      <c r="A3239" s="89">
        <v>3232</v>
      </c>
      <c r="B3239" s="87" t="s">
        <v>3432</v>
      </c>
      <c r="C3239" s="88">
        <v>1920700272</v>
      </c>
      <c r="D3239" s="87" t="s">
        <v>3432</v>
      </c>
      <c r="E3239" s="86" t="s">
        <v>3431</v>
      </c>
      <c r="F3239" s="85" t="s">
        <v>3430</v>
      </c>
      <c r="G3239" s="84"/>
      <c r="H3239" s="84"/>
      <c r="I3239" s="83"/>
    </row>
    <row r="3240" spans="1:9" s="82" customFormat="1" ht="26.5" customHeight="1">
      <c r="A3240" s="89">
        <v>3233</v>
      </c>
      <c r="B3240" s="87" t="s">
        <v>3429</v>
      </c>
      <c r="C3240" s="88">
        <v>1890600243</v>
      </c>
      <c r="D3240" s="87" t="s">
        <v>3429</v>
      </c>
      <c r="E3240" s="86" t="s">
        <v>3428</v>
      </c>
      <c r="F3240" s="85" t="s">
        <v>3427</v>
      </c>
      <c r="G3240" s="84"/>
      <c r="H3240" s="84"/>
      <c r="I3240" s="83"/>
    </row>
    <row r="3241" spans="1:9" s="82" customFormat="1" ht="26.5" customHeight="1">
      <c r="A3241" s="89">
        <v>3234</v>
      </c>
      <c r="B3241" s="87" t="s">
        <v>3426</v>
      </c>
      <c r="C3241" s="88">
        <v>1902100537</v>
      </c>
      <c r="D3241" s="87" t="s">
        <v>3426</v>
      </c>
      <c r="E3241" s="86" t="s">
        <v>3425</v>
      </c>
      <c r="F3241" s="85" t="s">
        <v>3424</v>
      </c>
      <c r="G3241" s="84"/>
      <c r="H3241" s="84"/>
      <c r="I3241" s="83"/>
    </row>
    <row r="3242" spans="1:9" s="82" customFormat="1" ht="26.5" customHeight="1">
      <c r="A3242" s="89">
        <v>3235</v>
      </c>
      <c r="B3242" s="87" t="s">
        <v>3423</v>
      </c>
      <c r="C3242" s="88">
        <v>1920700276</v>
      </c>
      <c r="D3242" s="87" t="s">
        <v>3423</v>
      </c>
      <c r="E3242" s="86" t="s">
        <v>3422</v>
      </c>
      <c r="F3242" s="85" t="s">
        <v>3421</v>
      </c>
      <c r="G3242" s="84"/>
      <c r="H3242" s="84"/>
      <c r="I3242" s="83"/>
    </row>
    <row r="3243" spans="1:9" s="82" customFormat="1" ht="26.5" customHeight="1">
      <c r="A3243" s="89">
        <v>3236</v>
      </c>
      <c r="B3243" s="87" t="s">
        <v>3420</v>
      </c>
      <c r="C3243" s="88">
        <v>1942100219</v>
      </c>
      <c r="D3243" s="87" t="s">
        <v>3420</v>
      </c>
      <c r="E3243" s="86" t="s">
        <v>3419</v>
      </c>
      <c r="F3243" s="85" t="s">
        <v>3418</v>
      </c>
      <c r="G3243" s="84"/>
      <c r="H3243" s="84"/>
      <c r="I3243" s="83"/>
    </row>
    <row r="3244" spans="1:9" s="82" customFormat="1" ht="26.5" customHeight="1">
      <c r="A3244" s="89">
        <v>3237</v>
      </c>
      <c r="B3244" s="87" t="s">
        <v>3417</v>
      </c>
      <c r="C3244" s="88">
        <v>1920700271</v>
      </c>
      <c r="D3244" s="87" t="s">
        <v>3417</v>
      </c>
      <c r="E3244" s="86" t="s">
        <v>3416</v>
      </c>
      <c r="F3244" s="85" t="s">
        <v>3415</v>
      </c>
      <c r="G3244" s="84"/>
      <c r="H3244" s="84"/>
      <c r="I3244" s="83"/>
    </row>
    <row r="3245" spans="1:9" s="82" customFormat="1" ht="26.5" customHeight="1">
      <c r="A3245" s="89">
        <v>3238</v>
      </c>
      <c r="B3245" s="87" t="s">
        <v>3414</v>
      </c>
      <c r="C3245" s="88">
        <v>2960700115</v>
      </c>
      <c r="D3245" s="87" t="s">
        <v>3414</v>
      </c>
      <c r="E3245" s="86" t="s">
        <v>3413</v>
      </c>
      <c r="F3245" s="85" t="s">
        <v>3412</v>
      </c>
      <c r="G3245" s="84"/>
      <c r="H3245" s="84"/>
      <c r="I3245" s="83"/>
    </row>
    <row r="3246" spans="1:9" s="82" customFormat="1" ht="26.5" customHeight="1">
      <c r="A3246" s="89">
        <v>3239</v>
      </c>
      <c r="B3246" s="87" t="s">
        <v>3411</v>
      </c>
      <c r="C3246" s="88">
        <v>1920700158</v>
      </c>
      <c r="D3246" s="87" t="s">
        <v>3411</v>
      </c>
      <c r="E3246" s="86" t="s">
        <v>3410</v>
      </c>
      <c r="F3246" s="85" t="s">
        <v>3409</v>
      </c>
      <c r="G3246" s="84"/>
      <c r="H3246" s="84"/>
      <c r="I3246" s="83"/>
    </row>
    <row r="3247" spans="1:9" s="82" customFormat="1" ht="26.5" customHeight="1">
      <c r="A3247" s="89">
        <v>3240</v>
      </c>
      <c r="B3247" s="87" t="s">
        <v>3408</v>
      </c>
      <c r="C3247" s="88">
        <v>1880700334</v>
      </c>
      <c r="D3247" s="87" t="s">
        <v>3408</v>
      </c>
      <c r="E3247" s="86" t="s">
        <v>3407</v>
      </c>
      <c r="F3247" s="85" t="s">
        <v>3406</v>
      </c>
      <c r="G3247" s="84"/>
      <c r="H3247" s="84"/>
      <c r="I3247" s="83"/>
    </row>
    <row r="3248" spans="1:9" s="82" customFormat="1" ht="26.5" customHeight="1">
      <c r="A3248" s="89">
        <v>3241</v>
      </c>
      <c r="B3248" s="87" t="s">
        <v>3405</v>
      </c>
      <c r="C3248" s="88">
        <v>1880700333</v>
      </c>
      <c r="D3248" s="87" t="s">
        <v>3405</v>
      </c>
      <c r="E3248" s="86" t="s">
        <v>3404</v>
      </c>
      <c r="F3248" s="85" t="s">
        <v>3403</v>
      </c>
      <c r="G3248" s="84"/>
      <c r="H3248" s="84"/>
      <c r="I3248" s="83"/>
    </row>
    <row r="3249" spans="1:9" s="82" customFormat="1" ht="26.5" customHeight="1">
      <c r="A3249" s="89">
        <v>3242</v>
      </c>
      <c r="B3249" s="87" t="s">
        <v>3402</v>
      </c>
      <c r="C3249" s="88">
        <v>1702100703</v>
      </c>
      <c r="D3249" s="87" t="s">
        <v>3402</v>
      </c>
      <c r="E3249" s="86" t="s">
        <v>3401</v>
      </c>
      <c r="F3249" s="85" t="s">
        <v>3400</v>
      </c>
      <c r="G3249" s="84"/>
      <c r="H3249" s="84"/>
      <c r="I3249" s="83"/>
    </row>
    <row r="3250" spans="1:9" s="82" customFormat="1" ht="26.5" customHeight="1">
      <c r="A3250" s="89">
        <v>3243</v>
      </c>
      <c r="B3250" s="87" t="s">
        <v>3399</v>
      </c>
      <c r="C3250" s="88">
        <v>1930700093</v>
      </c>
      <c r="D3250" s="87" t="s">
        <v>3399</v>
      </c>
      <c r="E3250" s="86" t="s">
        <v>3398</v>
      </c>
      <c r="F3250" s="85" t="s">
        <v>3397</v>
      </c>
      <c r="G3250" s="84"/>
      <c r="H3250" s="84"/>
      <c r="I3250" s="83"/>
    </row>
    <row r="3251" spans="1:9" s="82" customFormat="1" ht="26.5" customHeight="1">
      <c r="A3251" s="89">
        <v>3244</v>
      </c>
      <c r="B3251" s="87" t="s">
        <v>3396</v>
      </c>
      <c r="C3251" s="88">
        <v>1920800214</v>
      </c>
      <c r="D3251" s="87" t="s">
        <v>3396</v>
      </c>
      <c r="E3251" s="86" t="s">
        <v>3395</v>
      </c>
      <c r="F3251" s="85" t="s">
        <v>3394</v>
      </c>
      <c r="G3251" s="84"/>
      <c r="H3251" s="84"/>
      <c r="I3251" s="83"/>
    </row>
    <row r="3252" spans="1:9" s="82" customFormat="1" ht="26.5" customHeight="1">
      <c r="A3252" s="89">
        <v>3245</v>
      </c>
      <c r="B3252" s="87" t="s">
        <v>3393</v>
      </c>
      <c r="C3252" s="88">
        <v>1940700091</v>
      </c>
      <c r="D3252" s="87" t="s">
        <v>3393</v>
      </c>
      <c r="E3252" s="86" t="s">
        <v>3392</v>
      </c>
      <c r="F3252" s="85" t="s">
        <v>3391</v>
      </c>
      <c r="G3252" s="84"/>
      <c r="H3252" s="84"/>
      <c r="I3252" s="83"/>
    </row>
    <row r="3253" spans="1:9" s="82" customFormat="1" ht="26.5" customHeight="1">
      <c r="A3253" s="89">
        <v>3246</v>
      </c>
      <c r="B3253" s="87" t="s">
        <v>3390</v>
      </c>
      <c r="C3253" s="88">
        <v>1910700932</v>
      </c>
      <c r="D3253" s="87" t="s">
        <v>3390</v>
      </c>
      <c r="E3253" s="86" t="s">
        <v>3389</v>
      </c>
      <c r="F3253" s="85" t="s">
        <v>3388</v>
      </c>
      <c r="G3253" s="84"/>
      <c r="H3253" s="84"/>
      <c r="I3253" s="83"/>
    </row>
    <row r="3254" spans="1:9" s="82" customFormat="1" ht="26.5" customHeight="1">
      <c r="A3254" s="89">
        <v>3247</v>
      </c>
      <c r="B3254" s="87" t="s">
        <v>3387</v>
      </c>
      <c r="C3254" s="88">
        <v>1880700401</v>
      </c>
      <c r="D3254" s="87" t="s">
        <v>3387</v>
      </c>
      <c r="E3254" s="86" t="s">
        <v>3386</v>
      </c>
      <c r="F3254" s="85" t="s">
        <v>3385</v>
      </c>
      <c r="G3254" s="84"/>
      <c r="H3254" s="84"/>
      <c r="I3254" s="83"/>
    </row>
    <row r="3255" spans="1:9" s="82" customFormat="1" ht="26.5" customHeight="1">
      <c r="A3255" s="89">
        <v>3248</v>
      </c>
      <c r="B3255" s="87" t="s">
        <v>3384</v>
      </c>
      <c r="C3255" s="88">
        <v>2980700077</v>
      </c>
      <c r="D3255" s="87" t="s">
        <v>3384</v>
      </c>
      <c r="E3255" s="86" t="s">
        <v>3383</v>
      </c>
      <c r="F3255" s="85" t="s">
        <v>3382</v>
      </c>
      <c r="G3255" s="84"/>
      <c r="H3255" s="84"/>
      <c r="I3255" s="83"/>
    </row>
    <row r="3256" spans="1:9" s="82" customFormat="1" ht="26.5" customHeight="1">
      <c r="A3256" s="89">
        <v>3249</v>
      </c>
      <c r="B3256" s="87" t="s">
        <v>3381</v>
      </c>
      <c r="C3256" s="88">
        <v>1950700122</v>
      </c>
      <c r="D3256" s="87" t="s">
        <v>3381</v>
      </c>
      <c r="E3256" s="86" t="s">
        <v>3380</v>
      </c>
      <c r="F3256" s="85" t="s">
        <v>3379</v>
      </c>
      <c r="G3256" s="84"/>
      <c r="H3256" s="84"/>
      <c r="I3256" s="83"/>
    </row>
    <row r="3257" spans="1:9" s="82" customFormat="1" ht="26.5" customHeight="1">
      <c r="A3257" s="89">
        <v>3250</v>
      </c>
      <c r="B3257" s="87" t="s">
        <v>3378</v>
      </c>
      <c r="C3257" s="88">
        <v>1960700073</v>
      </c>
      <c r="D3257" s="87" t="s">
        <v>3378</v>
      </c>
      <c r="E3257" s="86" t="s">
        <v>3377</v>
      </c>
      <c r="F3257" s="85" t="s">
        <v>3376</v>
      </c>
      <c r="G3257" s="84"/>
      <c r="H3257" s="84"/>
      <c r="I3257" s="83"/>
    </row>
    <row r="3258" spans="1:9" s="82" customFormat="1" ht="26.5" customHeight="1">
      <c r="A3258" s="89">
        <v>3251</v>
      </c>
      <c r="B3258" s="87" t="s">
        <v>3375</v>
      </c>
      <c r="C3258" s="88">
        <v>1960700069</v>
      </c>
      <c r="D3258" s="87" t="s">
        <v>3375</v>
      </c>
      <c r="E3258" s="86" t="s">
        <v>3374</v>
      </c>
      <c r="F3258" s="85" t="s">
        <v>3373</v>
      </c>
      <c r="G3258" s="84"/>
      <c r="H3258" s="84"/>
      <c r="I3258" s="83"/>
    </row>
    <row r="3259" spans="1:9" s="82" customFormat="1" ht="26.5" customHeight="1">
      <c r="A3259" s="89">
        <v>3252</v>
      </c>
      <c r="B3259" s="87" t="s">
        <v>3372</v>
      </c>
      <c r="C3259" s="88">
        <v>1850800094</v>
      </c>
      <c r="D3259" s="87" t="s">
        <v>3372</v>
      </c>
      <c r="E3259" s="86" t="s">
        <v>3371</v>
      </c>
      <c r="F3259" s="85" t="s">
        <v>3370</v>
      </c>
      <c r="G3259" s="84"/>
      <c r="H3259" s="84"/>
      <c r="I3259" s="83"/>
    </row>
    <row r="3260" spans="1:9" s="82" customFormat="1" ht="26.5" customHeight="1">
      <c r="A3260" s="89">
        <v>3253</v>
      </c>
      <c r="B3260" s="87" t="s">
        <v>3369</v>
      </c>
      <c r="C3260" s="88">
        <v>1872100386</v>
      </c>
      <c r="D3260" s="87" t="s">
        <v>3369</v>
      </c>
      <c r="E3260" s="86" t="s">
        <v>3368</v>
      </c>
      <c r="F3260" s="85" t="s">
        <v>3367</v>
      </c>
      <c r="G3260" s="84"/>
      <c r="H3260" s="84"/>
      <c r="I3260" s="83"/>
    </row>
    <row r="3261" spans="1:9" s="82" customFormat="1" ht="26.5" customHeight="1">
      <c r="A3261" s="89">
        <v>3254</v>
      </c>
      <c r="B3261" s="87" t="s">
        <v>3366</v>
      </c>
      <c r="C3261" s="88">
        <v>1892100378</v>
      </c>
      <c r="D3261" s="87" t="s">
        <v>3366</v>
      </c>
      <c r="E3261" s="86" t="s">
        <v>3365</v>
      </c>
      <c r="F3261" s="85" t="s">
        <v>3364</v>
      </c>
      <c r="G3261" s="84"/>
      <c r="H3261" s="84"/>
      <c r="I3261" s="83"/>
    </row>
    <row r="3262" spans="1:9" s="82" customFormat="1" ht="26.5" customHeight="1">
      <c r="A3262" s="89">
        <v>3255</v>
      </c>
      <c r="B3262" s="87" t="s">
        <v>3363</v>
      </c>
      <c r="C3262" s="88">
        <v>1920700273</v>
      </c>
      <c r="D3262" s="87" t="s">
        <v>3363</v>
      </c>
      <c r="E3262" s="86" t="s">
        <v>3362</v>
      </c>
      <c r="F3262" s="85" t="s">
        <v>3361</v>
      </c>
      <c r="G3262" s="84"/>
      <c r="H3262" s="84"/>
      <c r="I3262" s="83"/>
    </row>
    <row r="3263" spans="1:9" s="82" customFormat="1" ht="26.5" customHeight="1">
      <c r="A3263" s="89">
        <v>3256</v>
      </c>
      <c r="B3263" s="87" t="s">
        <v>3360</v>
      </c>
      <c r="C3263" s="88">
        <v>1960700070</v>
      </c>
      <c r="D3263" s="87" t="s">
        <v>3360</v>
      </c>
      <c r="E3263" s="86" t="s">
        <v>3359</v>
      </c>
      <c r="F3263" s="85" t="s">
        <v>3358</v>
      </c>
      <c r="G3263" s="84"/>
      <c r="H3263" s="84"/>
      <c r="I3263" s="83"/>
    </row>
    <row r="3264" spans="1:9" s="82" customFormat="1" ht="26.5" customHeight="1">
      <c r="A3264" s="89">
        <v>3257</v>
      </c>
      <c r="B3264" s="87" t="s">
        <v>3357</v>
      </c>
      <c r="C3264" s="88">
        <v>1880700198</v>
      </c>
      <c r="D3264" s="87" t="s">
        <v>3357</v>
      </c>
      <c r="E3264" s="86" t="s">
        <v>3356</v>
      </c>
      <c r="F3264" s="85" t="s">
        <v>3355</v>
      </c>
      <c r="G3264" s="84"/>
      <c r="H3264" s="84"/>
      <c r="I3264" s="83"/>
    </row>
    <row r="3265" spans="1:9" s="82" customFormat="1" ht="26.5" customHeight="1">
      <c r="A3265" s="89">
        <v>3258</v>
      </c>
      <c r="B3265" s="87" t="s">
        <v>3354</v>
      </c>
      <c r="C3265" s="88">
        <v>1831500150</v>
      </c>
      <c r="D3265" s="87" t="s">
        <v>3354</v>
      </c>
      <c r="E3265" s="86" t="s">
        <v>3353</v>
      </c>
      <c r="F3265" s="85" t="s">
        <v>3352</v>
      </c>
      <c r="G3265" s="84"/>
      <c r="H3265" s="84"/>
      <c r="I3265" s="83"/>
    </row>
    <row r="3266" spans="1:9" s="82" customFormat="1" ht="26.5" customHeight="1">
      <c r="A3266" s="89">
        <v>3259</v>
      </c>
      <c r="B3266" s="87" t="s">
        <v>3351</v>
      </c>
      <c r="C3266" s="88">
        <v>1831400306</v>
      </c>
      <c r="D3266" s="87" t="s">
        <v>3351</v>
      </c>
      <c r="E3266" s="86" t="s">
        <v>3350</v>
      </c>
      <c r="F3266" s="85" t="s">
        <v>3349</v>
      </c>
      <c r="G3266" s="84"/>
      <c r="H3266" s="84"/>
      <c r="I3266" s="83"/>
    </row>
    <row r="3267" spans="1:9" s="82" customFormat="1" ht="26.5" customHeight="1">
      <c r="A3267" s="89">
        <v>3260</v>
      </c>
      <c r="B3267" s="87" t="s">
        <v>3348</v>
      </c>
      <c r="C3267" s="88">
        <v>2880700251</v>
      </c>
      <c r="D3267" s="87" t="s">
        <v>3348</v>
      </c>
      <c r="E3267" s="86" t="s">
        <v>3347</v>
      </c>
      <c r="F3267" s="85" t="s">
        <v>3346</v>
      </c>
      <c r="G3267" s="84"/>
      <c r="H3267" s="84"/>
      <c r="I3267" s="83"/>
    </row>
    <row r="3268" spans="1:9" s="82" customFormat="1" ht="26.5" customHeight="1">
      <c r="A3268" s="89">
        <v>3261</v>
      </c>
      <c r="B3268" s="87" t="s">
        <v>3345</v>
      </c>
      <c r="C3268" s="88">
        <v>1880700286</v>
      </c>
      <c r="D3268" s="87" t="s">
        <v>3345</v>
      </c>
      <c r="E3268" s="86" t="s">
        <v>3344</v>
      </c>
      <c r="F3268" s="85" t="s">
        <v>3343</v>
      </c>
      <c r="G3268" s="84"/>
      <c r="H3268" s="84"/>
      <c r="I3268" s="83"/>
    </row>
    <row r="3269" spans="1:9" s="82" customFormat="1" ht="26.5" customHeight="1">
      <c r="A3269" s="89">
        <v>3262</v>
      </c>
      <c r="B3269" s="87" t="s">
        <v>3342</v>
      </c>
      <c r="C3269" s="88">
        <v>1890700217</v>
      </c>
      <c r="D3269" s="87" t="s">
        <v>3342</v>
      </c>
      <c r="E3269" s="86" t="s">
        <v>3341</v>
      </c>
      <c r="F3269" s="85" t="s">
        <v>3340</v>
      </c>
      <c r="G3269" s="84"/>
      <c r="H3269" s="84"/>
      <c r="I3269" s="83"/>
    </row>
    <row r="3270" spans="1:9" s="82" customFormat="1" ht="26.5" customHeight="1">
      <c r="A3270" s="89">
        <v>3263</v>
      </c>
      <c r="B3270" s="87" t="s">
        <v>3339</v>
      </c>
      <c r="C3270" s="88">
        <v>2840500137</v>
      </c>
      <c r="D3270" s="87" t="s">
        <v>3339</v>
      </c>
      <c r="E3270" s="86" t="s">
        <v>3338</v>
      </c>
      <c r="F3270" s="85" t="s">
        <v>3337</v>
      </c>
      <c r="G3270" s="84"/>
      <c r="H3270" s="84"/>
      <c r="I3270" s="83"/>
    </row>
    <row r="3271" spans="1:9" s="82" customFormat="1" ht="26.5" customHeight="1">
      <c r="A3271" s="89">
        <v>3264</v>
      </c>
      <c r="B3271" s="87" t="s">
        <v>3336</v>
      </c>
      <c r="C3271" s="88">
        <v>1950700121</v>
      </c>
      <c r="D3271" s="87" t="s">
        <v>3336</v>
      </c>
      <c r="E3271" s="86" t="s">
        <v>3335</v>
      </c>
      <c r="F3271" s="85" t="s">
        <v>3334</v>
      </c>
      <c r="G3271" s="84"/>
      <c r="H3271" s="84"/>
      <c r="I3271" s="83"/>
    </row>
    <row r="3272" spans="1:9" s="82" customFormat="1" ht="26.5" customHeight="1">
      <c r="A3272" s="89">
        <v>3265</v>
      </c>
      <c r="B3272" s="87" t="s">
        <v>3333</v>
      </c>
      <c r="C3272" s="88">
        <v>1920700275</v>
      </c>
      <c r="D3272" s="87" t="s">
        <v>3333</v>
      </c>
      <c r="E3272" s="86" t="s">
        <v>3332</v>
      </c>
      <c r="F3272" s="85" t="s">
        <v>3331</v>
      </c>
      <c r="G3272" s="84"/>
      <c r="H3272" s="84"/>
      <c r="I3272" s="83"/>
    </row>
    <row r="3273" spans="1:9" s="82" customFormat="1" ht="26.5" customHeight="1">
      <c r="A3273" s="89">
        <v>3266</v>
      </c>
      <c r="B3273" s="87" t="s">
        <v>3330</v>
      </c>
      <c r="C3273" s="88">
        <v>1832100556</v>
      </c>
      <c r="D3273" s="87" t="s">
        <v>3330</v>
      </c>
      <c r="E3273" s="86" t="s">
        <v>3329</v>
      </c>
      <c r="F3273" s="85" t="s">
        <v>3328</v>
      </c>
      <c r="G3273" s="84"/>
      <c r="H3273" s="84"/>
      <c r="I3273" s="83"/>
    </row>
    <row r="3274" spans="1:9" s="82" customFormat="1" ht="26.5" customHeight="1">
      <c r="A3274" s="89">
        <v>3267</v>
      </c>
      <c r="B3274" s="87" t="s">
        <v>3327</v>
      </c>
      <c r="C3274" s="88">
        <v>1820700378</v>
      </c>
      <c r="D3274" s="87" t="s">
        <v>3327</v>
      </c>
      <c r="E3274" s="86" t="s">
        <v>3326</v>
      </c>
      <c r="F3274" s="85" t="s">
        <v>3325</v>
      </c>
      <c r="G3274" s="84"/>
      <c r="H3274" s="84"/>
      <c r="I3274" s="83"/>
    </row>
    <row r="3275" spans="1:9" s="82" customFormat="1" ht="26.5" customHeight="1">
      <c r="A3275" s="89">
        <v>3268</v>
      </c>
      <c r="B3275" s="87" t="s">
        <v>3324</v>
      </c>
      <c r="C3275" s="88">
        <v>2850700169</v>
      </c>
      <c r="D3275" s="87" t="s">
        <v>3324</v>
      </c>
      <c r="E3275" s="86" t="s">
        <v>3323</v>
      </c>
      <c r="F3275" s="85" t="s">
        <v>3322</v>
      </c>
      <c r="G3275" s="84"/>
      <c r="H3275" s="84"/>
      <c r="I3275" s="83"/>
    </row>
    <row r="3276" spans="1:9" s="82" customFormat="1" ht="26.5" customHeight="1">
      <c r="A3276" s="89">
        <v>3269</v>
      </c>
      <c r="B3276" s="87" t="s">
        <v>3321</v>
      </c>
      <c r="C3276" s="88">
        <v>1880700290</v>
      </c>
      <c r="D3276" s="87" t="s">
        <v>3321</v>
      </c>
      <c r="E3276" s="86" t="s">
        <v>3320</v>
      </c>
      <c r="F3276" s="85" t="s">
        <v>3319</v>
      </c>
      <c r="G3276" s="84"/>
      <c r="H3276" s="84"/>
      <c r="I3276" s="83"/>
    </row>
    <row r="3277" spans="1:9" s="82" customFormat="1" ht="26.5" customHeight="1">
      <c r="A3277" s="89">
        <v>3270</v>
      </c>
      <c r="B3277" s="87" t="s">
        <v>3318</v>
      </c>
      <c r="C3277" s="88">
        <v>2890700183</v>
      </c>
      <c r="D3277" s="87" t="s">
        <v>3318</v>
      </c>
      <c r="E3277" s="86" t="s">
        <v>3317</v>
      </c>
      <c r="F3277" s="85" t="s">
        <v>3316</v>
      </c>
      <c r="G3277" s="84"/>
      <c r="H3277" s="84"/>
      <c r="I3277" s="83"/>
    </row>
    <row r="3278" spans="1:9" s="82" customFormat="1" ht="26.5" customHeight="1">
      <c r="A3278" s="89">
        <v>3271</v>
      </c>
      <c r="B3278" s="87" t="s">
        <v>3315</v>
      </c>
      <c r="C3278" s="88">
        <v>1830700444</v>
      </c>
      <c r="D3278" s="87" t="s">
        <v>3315</v>
      </c>
      <c r="E3278" s="86" t="s">
        <v>3314</v>
      </c>
      <c r="F3278" s="85" t="s">
        <v>3313</v>
      </c>
      <c r="G3278" s="84"/>
      <c r="H3278" s="84"/>
      <c r="I3278" s="83"/>
    </row>
    <row r="3279" spans="1:9" s="82" customFormat="1" ht="26.5" customHeight="1">
      <c r="A3279" s="89">
        <v>3272</v>
      </c>
      <c r="B3279" s="87" t="s">
        <v>3312</v>
      </c>
      <c r="C3279" s="88">
        <v>1850700192</v>
      </c>
      <c r="D3279" s="87" t="s">
        <v>3312</v>
      </c>
      <c r="E3279" s="86" t="s">
        <v>3311</v>
      </c>
      <c r="F3279" s="85" t="s">
        <v>3310</v>
      </c>
      <c r="G3279" s="84"/>
      <c r="H3279" s="84"/>
      <c r="I3279" s="83"/>
    </row>
    <row r="3280" spans="1:9" s="82" customFormat="1" ht="26.5" customHeight="1">
      <c r="A3280" s="89">
        <v>3273</v>
      </c>
      <c r="B3280" s="87" t="s">
        <v>3309</v>
      </c>
      <c r="C3280" s="88">
        <v>1920700159</v>
      </c>
      <c r="D3280" s="87" t="s">
        <v>3309</v>
      </c>
      <c r="E3280" s="86" t="s">
        <v>3308</v>
      </c>
      <c r="F3280" s="85" t="s">
        <v>3307</v>
      </c>
      <c r="G3280" s="84"/>
      <c r="H3280" s="84"/>
      <c r="I3280" s="83"/>
    </row>
    <row r="3281" spans="1:9" s="82" customFormat="1" ht="26.5" customHeight="1">
      <c r="A3281" s="89">
        <v>3274</v>
      </c>
      <c r="B3281" s="87" t="s">
        <v>3306</v>
      </c>
      <c r="C3281" s="88">
        <v>2890700213</v>
      </c>
      <c r="D3281" s="87" t="s">
        <v>3306</v>
      </c>
      <c r="E3281" s="86" t="s">
        <v>3305</v>
      </c>
      <c r="F3281" s="85" t="s">
        <v>3304</v>
      </c>
      <c r="G3281" s="84"/>
      <c r="H3281" s="84"/>
      <c r="I3281" s="83"/>
    </row>
    <row r="3282" spans="1:9" s="82" customFormat="1" ht="26.5" customHeight="1">
      <c r="A3282" s="89">
        <v>3275</v>
      </c>
      <c r="B3282" s="87" t="s">
        <v>3303</v>
      </c>
      <c r="C3282" s="88">
        <v>1870700311</v>
      </c>
      <c r="D3282" s="87" t="s">
        <v>3303</v>
      </c>
      <c r="E3282" s="86" t="s">
        <v>3302</v>
      </c>
      <c r="F3282" s="85" t="s">
        <v>3301</v>
      </c>
      <c r="G3282" s="84"/>
      <c r="H3282" s="84"/>
      <c r="I3282" s="83"/>
    </row>
    <row r="3283" spans="1:9" s="82" customFormat="1" ht="26.5" customHeight="1">
      <c r="A3283" s="89">
        <v>3276</v>
      </c>
      <c r="B3283" s="87" t="s">
        <v>3300</v>
      </c>
      <c r="C3283" s="88">
        <v>2870700250</v>
      </c>
      <c r="D3283" s="87" t="s">
        <v>3300</v>
      </c>
      <c r="E3283" s="86" t="s">
        <v>3299</v>
      </c>
      <c r="F3283" s="85" t="s">
        <v>3298</v>
      </c>
      <c r="G3283" s="84"/>
      <c r="H3283" s="84"/>
      <c r="I3283" s="83"/>
    </row>
    <row r="3284" spans="1:9" s="82" customFormat="1" ht="26.5" customHeight="1">
      <c r="A3284" s="89">
        <v>3277</v>
      </c>
      <c r="B3284" s="87" t="s">
        <v>3297</v>
      </c>
      <c r="C3284" s="88">
        <v>2920700281</v>
      </c>
      <c r="D3284" s="87" t="s">
        <v>3297</v>
      </c>
      <c r="E3284" s="86" t="s">
        <v>3296</v>
      </c>
      <c r="F3284" s="85" t="s">
        <v>3295</v>
      </c>
      <c r="G3284" s="84"/>
      <c r="H3284" s="84"/>
      <c r="I3284" s="83"/>
    </row>
    <row r="3285" spans="1:9" s="82" customFormat="1" ht="26.5" customHeight="1">
      <c r="A3285" s="89">
        <v>3278</v>
      </c>
      <c r="B3285" s="87" t="s">
        <v>3294</v>
      </c>
      <c r="C3285" s="88">
        <v>1860700381</v>
      </c>
      <c r="D3285" s="87" t="s">
        <v>3294</v>
      </c>
      <c r="E3285" s="86" t="s">
        <v>3293</v>
      </c>
      <c r="F3285" s="85" t="s">
        <v>3292</v>
      </c>
      <c r="G3285" s="84"/>
      <c r="H3285" s="84"/>
      <c r="I3285" s="83"/>
    </row>
    <row r="3286" spans="1:9" s="82" customFormat="1" ht="26.5" customHeight="1">
      <c r="A3286" s="89">
        <v>3279</v>
      </c>
      <c r="B3286" s="87" t="s">
        <v>3291</v>
      </c>
      <c r="C3286" s="88">
        <v>1882100684</v>
      </c>
      <c r="D3286" s="87" t="s">
        <v>3291</v>
      </c>
      <c r="E3286" s="86" t="s">
        <v>3290</v>
      </c>
      <c r="F3286" s="85" t="s">
        <v>3289</v>
      </c>
      <c r="G3286" s="84"/>
      <c r="H3286" s="84"/>
      <c r="I3286" s="83"/>
    </row>
    <row r="3287" spans="1:9" s="82" customFormat="1" ht="26.5" customHeight="1">
      <c r="A3287" s="89">
        <v>3280</v>
      </c>
      <c r="B3287" s="87" t="s">
        <v>3288</v>
      </c>
      <c r="C3287" s="88">
        <v>1921400234</v>
      </c>
      <c r="D3287" s="87" t="s">
        <v>3288</v>
      </c>
      <c r="E3287" s="86" t="s">
        <v>3287</v>
      </c>
      <c r="F3287" s="85" t="s">
        <v>3286</v>
      </c>
      <c r="G3287" s="84"/>
      <c r="H3287" s="84"/>
      <c r="I3287" s="83"/>
    </row>
    <row r="3288" spans="1:9" s="82" customFormat="1" ht="26.5" customHeight="1">
      <c r="A3288" s="89">
        <v>3281</v>
      </c>
      <c r="B3288" s="87" t="s">
        <v>3285</v>
      </c>
      <c r="C3288" s="88">
        <v>1811400287</v>
      </c>
      <c r="D3288" s="87" t="s">
        <v>3285</v>
      </c>
      <c r="E3288" s="86" t="s">
        <v>3284</v>
      </c>
      <c r="F3288" s="85" t="s">
        <v>3283</v>
      </c>
      <c r="G3288" s="84"/>
      <c r="H3288" s="84"/>
      <c r="I3288" s="83"/>
    </row>
    <row r="3289" spans="1:9" s="82" customFormat="1" ht="26.5" customHeight="1">
      <c r="A3289" s="89">
        <v>3282</v>
      </c>
      <c r="B3289" s="87" t="s">
        <v>3282</v>
      </c>
      <c r="C3289" s="88">
        <v>1852100110</v>
      </c>
      <c r="D3289" s="87" t="s">
        <v>3282</v>
      </c>
      <c r="E3289" s="86" t="s">
        <v>3281</v>
      </c>
      <c r="F3289" s="85" t="s">
        <v>3280</v>
      </c>
      <c r="G3289" s="84"/>
      <c r="H3289" s="84"/>
      <c r="I3289" s="83"/>
    </row>
    <row r="3290" spans="1:9" s="82" customFormat="1" ht="26.5" customHeight="1">
      <c r="A3290" s="89">
        <v>3283</v>
      </c>
      <c r="B3290" s="87" t="s">
        <v>3279</v>
      </c>
      <c r="C3290" s="88">
        <v>1890700218</v>
      </c>
      <c r="D3290" s="87" t="s">
        <v>3279</v>
      </c>
      <c r="E3290" s="86" t="s">
        <v>3278</v>
      </c>
      <c r="F3290" s="85" t="s">
        <v>3277</v>
      </c>
      <c r="G3290" s="84"/>
      <c r="H3290" s="84"/>
      <c r="I3290" s="83"/>
    </row>
    <row r="3291" spans="1:9" s="82" customFormat="1" ht="26.5" customHeight="1">
      <c r="A3291" s="89">
        <v>3284</v>
      </c>
      <c r="B3291" s="87" t="s">
        <v>3276</v>
      </c>
      <c r="C3291" s="88">
        <v>1860700344</v>
      </c>
      <c r="D3291" s="87" t="s">
        <v>3276</v>
      </c>
      <c r="E3291" s="86" t="s">
        <v>3275</v>
      </c>
      <c r="F3291" s="85" t="s">
        <v>3274</v>
      </c>
      <c r="G3291" s="84"/>
      <c r="H3291" s="84"/>
      <c r="I3291" s="83"/>
    </row>
    <row r="3292" spans="1:9" s="82" customFormat="1" ht="26.5" customHeight="1">
      <c r="A3292" s="89">
        <v>3285</v>
      </c>
      <c r="B3292" s="87" t="s">
        <v>3273</v>
      </c>
      <c r="C3292" s="88">
        <v>1870700314</v>
      </c>
      <c r="D3292" s="87" t="s">
        <v>3273</v>
      </c>
      <c r="E3292" s="86" t="s">
        <v>3272</v>
      </c>
      <c r="F3292" s="85" t="s">
        <v>3271</v>
      </c>
      <c r="G3292" s="84"/>
      <c r="H3292" s="84"/>
      <c r="I3292" s="83"/>
    </row>
    <row r="3293" spans="1:9" s="82" customFormat="1" ht="26.5" customHeight="1">
      <c r="A3293" s="89">
        <v>3286</v>
      </c>
      <c r="B3293" s="87" t="s">
        <v>3270</v>
      </c>
      <c r="C3293" s="88">
        <v>2841200355</v>
      </c>
      <c r="D3293" s="87" t="s">
        <v>3270</v>
      </c>
      <c r="E3293" s="86" t="s">
        <v>3269</v>
      </c>
      <c r="F3293" s="85" t="s">
        <v>3268</v>
      </c>
      <c r="G3293" s="84"/>
      <c r="H3293" s="84"/>
      <c r="I3293" s="83"/>
    </row>
    <row r="3294" spans="1:9" s="82" customFormat="1" ht="26.5" customHeight="1">
      <c r="A3294" s="89">
        <v>3287</v>
      </c>
      <c r="B3294" s="87" t="s">
        <v>3267</v>
      </c>
      <c r="C3294" s="88">
        <v>1700700098</v>
      </c>
      <c r="D3294" s="87" t="s">
        <v>3267</v>
      </c>
      <c r="E3294" s="86" t="s">
        <v>3266</v>
      </c>
      <c r="F3294" s="85" t="s">
        <v>3265</v>
      </c>
      <c r="G3294" s="84"/>
      <c r="H3294" s="84"/>
      <c r="I3294" s="83"/>
    </row>
    <row r="3295" spans="1:9" s="82" customFormat="1" ht="26.5" customHeight="1">
      <c r="A3295" s="89">
        <v>3288</v>
      </c>
      <c r="B3295" s="87" t="s">
        <v>3264</v>
      </c>
      <c r="C3295" s="88">
        <v>1831400305</v>
      </c>
      <c r="D3295" s="87" t="s">
        <v>3264</v>
      </c>
      <c r="E3295" s="86" t="s">
        <v>3263</v>
      </c>
      <c r="F3295" s="85" t="s">
        <v>3262</v>
      </c>
      <c r="G3295" s="84"/>
      <c r="H3295" s="84"/>
      <c r="I3295" s="83"/>
    </row>
    <row r="3296" spans="1:9" s="82" customFormat="1" ht="26.5" customHeight="1">
      <c r="A3296" s="89">
        <v>3289</v>
      </c>
      <c r="B3296" s="87" t="s">
        <v>3261</v>
      </c>
      <c r="C3296" s="88">
        <v>1840700360</v>
      </c>
      <c r="D3296" s="87" t="s">
        <v>3261</v>
      </c>
      <c r="E3296" s="86" t="s">
        <v>3260</v>
      </c>
      <c r="F3296" s="85" t="s">
        <v>3259</v>
      </c>
      <c r="G3296" s="84"/>
      <c r="H3296" s="84"/>
      <c r="I3296" s="83"/>
    </row>
    <row r="3297" spans="1:9" s="82" customFormat="1" ht="26.5" customHeight="1">
      <c r="A3297" s="89">
        <v>3290</v>
      </c>
      <c r="B3297" s="87" t="s">
        <v>3258</v>
      </c>
      <c r="C3297" s="88">
        <v>2912100140</v>
      </c>
      <c r="D3297" s="87" t="s">
        <v>3258</v>
      </c>
      <c r="E3297" s="86" t="s">
        <v>3257</v>
      </c>
      <c r="F3297" s="85" t="s">
        <v>3256</v>
      </c>
      <c r="G3297" s="84"/>
      <c r="H3297" s="84"/>
      <c r="I3297" s="83"/>
    </row>
    <row r="3298" spans="1:9" s="82" customFormat="1" ht="26.5" customHeight="1">
      <c r="A3298" s="89">
        <v>3291</v>
      </c>
      <c r="B3298" s="87" t="s">
        <v>3255</v>
      </c>
      <c r="C3298" s="88">
        <v>1942100220</v>
      </c>
      <c r="D3298" s="87" t="s">
        <v>3255</v>
      </c>
      <c r="E3298" s="86" t="s">
        <v>3254</v>
      </c>
      <c r="F3298" s="85" t="s">
        <v>3253</v>
      </c>
      <c r="G3298" s="84"/>
      <c r="H3298" s="84"/>
      <c r="I3298" s="83"/>
    </row>
    <row r="3299" spans="1:9" s="82" customFormat="1" ht="26.5" customHeight="1">
      <c r="A3299" s="89">
        <v>3292</v>
      </c>
      <c r="B3299" s="87" t="s">
        <v>3252</v>
      </c>
      <c r="C3299" s="88">
        <v>1940700126</v>
      </c>
      <c r="D3299" s="87" t="s">
        <v>3252</v>
      </c>
      <c r="E3299" s="86" t="s">
        <v>3251</v>
      </c>
      <c r="F3299" s="85" t="s">
        <v>3250</v>
      </c>
      <c r="G3299" s="84"/>
      <c r="H3299" s="84"/>
      <c r="I3299" s="83"/>
    </row>
    <row r="3300" spans="1:9" s="82" customFormat="1" ht="26.5" customHeight="1">
      <c r="A3300" s="89">
        <v>3293</v>
      </c>
      <c r="B3300" s="87" t="s">
        <v>3249</v>
      </c>
      <c r="C3300" s="88">
        <v>1880700398</v>
      </c>
      <c r="D3300" s="87" t="s">
        <v>3249</v>
      </c>
      <c r="E3300" s="86" t="s">
        <v>3248</v>
      </c>
      <c r="F3300" s="85" t="s">
        <v>3247</v>
      </c>
      <c r="G3300" s="84"/>
      <c r="H3300" s="84"/>
      <c r="I3300" s="83"/>
    </row>
    <row r="3301" spans="1:9" s="82" customFormat="1" ht="26.5" customHeight="1">
      <c r="A3301" s="89">
        <v>3294</v>
      </c>
      <c r="B3301" s="87" t="s">
        <v>3246</v>
      </c>
      <c r="C3301" s="88">
        <v>1922100340</v>
      </c>
      <c r="D3301" s="87" t="s">
        <v>3246</v>
      </c>
      <c r="E3301" s="86" t="s">
        <v>3245</v>
      </c>
      <c r="F3301" s="85" t="s">
        <v>3244</v>
      </c>
      <c r="G3301" s="84"/>
      <c r="H3301" s="84"/>
      <c r="I3301" s="83"/>
    </row>
    <row r="3302" spans="1:9" s="82" customFormat="1" ht="26.5" customHeight="1">
      <c r="A3302" s="89">
        <v>3295</v>
      </c>
      <c r="B3302" s="87" t="s">
        <v>3243</v>
      </c>
      <c r="C3302" s="88">
        <v>2910700206</v>
      </c>
      <c r="D3302" s="87" t="s">
        <v>3243</v>
      </c>
      <c r="E3302" s="86" t="s">
        <v>3242</v>
      </c>
      <c r="F3302" s="85" t="s">
        <v>3241</v>
      </c>
      <c r="G3302" s="84"/>
      <c r="H3302" s="84"/>
      <c r="I3302" s="83"/>
    </row>
    <row r="3303" spans="1:9" s="82" customFormat="1" ht="26.5" customHeight="1">
      <c r="A3303" s="89">
        <v>3296</v>
      </c>
      <c r="B3303" s="87" t="s">
        <v>3239</v>
      </c>
      <c r="C3303" s="88" t="s">
        <v>3240</v>
      </c>
      <c r="D3303" s="87" t="s">
        <v>3239</v>
      </c>
      <c r="E3303" s="86" t="s">
        <v>3238</v>
      </c>
      <c r="F3303" s="85" t="s">
        <v>3237</v>
      </c>
      <c r="G3303" s="84"/>
      <c r="H3303" s="84"/>
      <c r="I3303" s="83"/>
    </row>
    <row r="3304" spans="1:9" s="82" customFormat="1" ht="26.5" customHeight="1">
      <c r="A3304" s="89">
        <v>3297</v>
      </c>
      <c r="B3304" s="87" t="s">
        <v>3235</v>
      </c>
      <c r="C3304" s="88" t="s">
        <v>3236</v>
      </c>
      <c r="D3304" s="87" t="s">
        <v>3235</v>
      </c>
      <c r="E3304" s="86" t="s">
        <v>3234</v>
      </c>
      <c r="F3304" s="85" t="s">
        <v>3233</v>
      </c>
      <c r="G3304" s="84"/>
      <c r="H3304" s="84"/>
      <c r="I3304" s="83"/>
    </row>
    <row r="3305" spans="1:9" s="82" customFormat="1" ht="26.5" customHeight="1">
      <c r="A3305" s="89">
        <v>3298</v>
      </c>
      <c r="B3305" s="87" t="s">
        <v>3231</v>
      </c>
      <c r="C3305" s="88" t="s">
        <v>3232</v>
      </c>
      <c r="D3305" s="87" t="s">
        <v>3231</v>
      </c>
      <c r="E3305" s="86" t="s">
        <v>3230</v>
      </c>
      <c r="F3305" s="85" t="s">
        <v>3229</v>
      </c>
      <c r="G3305" s="84"/>
      <c r="H3305" s="84"/>
      <c r="I3305" s="83"/>
    </row>
    <row r="3306" spans="1:9" s="82" customFormat="1" ht="26.5" customHeight="1">
      <c r="A3306" s="89">
        <v>3299</v>
      </c>
      <c r="B3306" s="87" t="s">
        <v>3227</v>
      </c>
      <c r="C3306" s="88" t="s">
        <v>3228</v>
      </c>
      <c r="D3306" s="87" t="s">
        <v>3227</v>
      </c>
      <c r="E3306" s="86" t="s">
        <v>3226</v>
      </c>
      <c r="F3306" s="85" t="s">
        <v>3225</v>
      </c>
      <c r="G3306" s="84"/>
      <c r="H3306" s="84"/>
      <c r="I3306" s="83"/>
    </row>
    <row r="3307" spans="1:9" s="82" customFormat="1" ht="26.5" customHeight="1">
      <c r="A3307" s="89">
        <v>3300</v>
      </c>
      <c r="B3307" s="87" t="s">
        <v>3223</v>
      </c>
      <c r="C3307" s="88" t="s">
        <v>3224</v>
      </c>
      <c r="D3307" s="87" t="s">
        <v>3223</v>
      </c>
      <c r="E3307" s="86" t="s">
        <v>3222</v>
      </c>
      <c r="F3307" s="85" t="s">
        <v>3221</v>
      </c>
      <c r="G3307" s="84"/>
      <c r="H3307" s="84"/>
      <c r="I3307" s="83"/>
    </row>
    <row r="3308" spans="1:9" s="82" customFormat="1" ht="26.5" customHeight="1">
      <c r="A3308" s="89">
        <v>3301</v>
      </c>
      <c r="B3308" s="87" t="s">
        <v>3220</v>
      </c>
      <c r="C3308" s="88">
        <v>1822100630</v>
      </c>
      <c r="D3308" s="87" t="s">
        <v>3220</v>
      </c>
      <c r="E3308" s="86" t="s">
        <v>3219</v>
      </c>
      <c r="F3308" s="85" t="s">
        <v>3218</v>
      </c>
      <c r="G3308" s="84"/>
      <c r="H3308" s="84"/>
      <c r="I3308" s="83"/>
    </row>
    <row r="3309" spans="1:9" s="82" customFormat="1" ht="26.5" customHeight="1">
      <c r="A3309" s="89">
        <v>3302</v>
      </c>
      <c r="B3309" s="87" t="s">
        <v>3217</v>
      </c>
      <c r="C3309" s="88">
        <v>1860700340</v>
      </c>
      <c r="D3309" s="87" t="s">
        <v>3217</v>
      </c>
      <c r="E3309" s="86" t="s">
        <v>3216</v>
      </c>
      <c r="F3309" s="85" t="s">
        <v>3215</v>
      </c>
      <c r="G3309" s="84"/>
      <c r="H3309" s="84"/>
      <c r="I3309" s="83"/>
    </row>
    <row r="3310" spans="1:9" s="82" customFormat="1" ht="26.5" customHeight="1">
      <c r="A3310" s="89">
        <v>3303</v>
      </c>
      <c r="B3310" s="87" t="s">
        <v>3214</v>
      </c>
      <c r="C3310" s="88">
        <v>1880800227</v>
      </c>
      <c r="D3310" s="87" t="s">
        <v>3214</v>
      </c>
      <c r="E3310" s="86" t="s">
        <v>3213</v>
      </c>
      <c r="F3310" s="85" t="s">
        <v>3212</v>
      </c>
      <c r="G3310" s="84"/>
      <c r="H3310" s="84"/>
      <c r="I3310" s="83"/>
    </row>
    <row r="3311" spans="1:9" s="82" customFormat="1" ht="26.5" customHeight="1">
      <c r="A3311" s="89">
        <v>3304</v>
      </c>
      <c r="B3311" s="87" t="s">
        <v>3211</v>
      </c>
      <c r="C3311" s="88">
        <v>2840800200</v>
      </c>
      <c r="D3311" s="87" t="s">
        <v>3211</v>
      </c>
      <c r="E3311" s="86" t="s">
        <v>3210</v>
      </c>
      <c r="F3311" s="85" t="s">
        <v>3209</v>
      </c>
      <c r="G3311" s="84"/>
      <c r="H3311" s="84"/>
      <c r="I3311" s="83"/>
    </row>
    <row r="3312" spans="1:9" s="82" customFormat="1" ht="26.5" customHeight="1">
      <c r="A3312" s="89">
        <v>3305</v>
      </c>
      <c r="B3312" s="87" t="s">
        <v>3208</v>
      </c>
      <c r="C3312" s="88">
        <v>1870200209</v>
      </c>
      <c r="D3312" s="87" t="s">
        <v>3208</v>
      </c>
      <c r="E3312" s="86" t="s">
        <v>3207</v>
      </c>
      <c r="F3312" s="85">
        <v>40000780946</v>
      </c>
      <c r="G3312" s="84"/>
      <c r="H3312" s="84"/>
      <c r="I3312" s="83"/>
    </row>
    <row r="3313" spans="1:9" s="82" customFormat="1" ht="26.5" customHeight="1">
      <c r="A3313" s="89">
        <v>3306</v>
      </c>
      <c r="B3313" s="87" t="s">
        <v>3206</v>
      </c>
      <c r="C3313" s="88">
        <v>1890300310</v>
      </c>
      <c r="D3313" s="87" t="s">
        <v>3206</v>
      </c>
      <c r="E3313" s="86" t="s">
        <v>3205</v>
      </c>
      <c r="F3313" s="85" t="s">
        <v>3204</v>
      </c>
      <c r="G3313" s="84"/>
      <c r="H3313" s="84"/>
      <c r="I3313" s="83"/>
    </row>
    <row r="3314" spans="1:9" s="82" customFormat="1" ht="26.5" customHeight="1">
      <c r="A3314" s="89">
        <v>3307</v>
      </c>
      <c r="B3314" s="87" t="s">
        <v>3203</v>
      </c>
      <c r="C3314" s="88">
        <v>2931500091</v>
      </c>
      <c r="D3314" s="87" t="s">
        <v>3203</v>
      </c>
      <c r="E3314" s="86" t="s">
        <v>3202</v>
      </c>
      <c r="F3314" s="85" t="s">
        <v>3201</v>
      </c>
      <c r="G3314" s="84"/>
      <c r="H3314" s="84"/>
      <c r="I3314" s="83"/>
    </row>
    <row r="3315" spans="1:9" s="82" customFormat="1" ht="26.5" customHeight="1">
      <c r="A3315" s="89">
        <v>3308</v>
      </c>
      <c r="B3315" s="87" t="s">
        <v>3200</v>
      </c>
      <c r="C3315" s="88">
        <v>1820300298</v>
      </c>
      <c r="D3315" s="87" t="s">
        <v>3200</v>
      </c>
      <c r="E3315" s="86" t="s">
        <v>3199</v>
      </c>
      <c r="F3315" s="85" t="s">
        <v>3198</v>
      </c>
      <c r="G3315" s="84"/>
      <c r="H3315" s="84"/>
      <c r="I3315" s="83"/>
    </row>
    <row r="3316" spans="1:9" s="82" customFormat="1" ht="26.5" customHeight="1">
      <c r="A3316" s="89">
        <v>3309</v>
      </c>
      <c r="B3316" s="87" t="s">
        <v>3197</v>
      </c>
      <c r="C3316" s="88">
        <v>1921500091</v>
      </c>
      <c r="D3316" s="87" t="s">
        <v>3197</v>
      </c>
      <c r="E3316" s="86" t="s">
        <v>3196</v>
      </c>
      <c r="F3316" s="85" t="s">
        <v>3195</v>
      </c>
      <c r="G3316" s="84"/>
      <c r="H3316" s="84"/>
      <c r="I3316" s="83"/>
    </row>
    <row r="3317" spans="1:9" s="82" customFormat="1" ht="26.5" customHeight="1">
      <c r="A3317" s="89">
        <v>3310</v>
      </c>
      <c r="B3317" s="87" t="s">
        <v>3194</v>
      </c>
      <c r="C3317" s="88">
        <v>1872100423</v>
      </c>
      <c r="D3317" s="87" t="s">
        <v>3194</v>
      </c>
      <c r="E3317" s="86" t="s">
        <v>3193</v>
      </c>
      <c r="F3317" s="85" t="s">
        <v>3192</v>
      </c>
      <c r="G3317" s="84"/>
      <c r="H3317" s="84"/>
      <c r="I3317" s="83"/>
    </row>
    <row r="3318" spans="1:9" s="82" customFormat="1" ht="26.5" customHeight="1">
      <c r="A3318" s="89">
        <v>3311</v>
      </c>
      <c r="B3318" s="87" t="s">
        <v>3191</v>
      </c>
      <c r="C3318" s="88">
        <v>1890500181</v>
      </c>
      <c r="D3318" s="87" t="s">
        <v>3191</v>
      </c>
      <c r="E3318" s="86" t="s">
        <v>3190</v>
      </c>
      <c r="F3318" s="85" t="s">
        <v>3189</v>
      </c>
      <c r="G3318" s="84"/>
      <c r="H3318" s="84"/>
      <c r="I3318" s="83"/>
    </row>
    <row r="3319" spans="1:9" s="82" customFormat="1" ht="26.5" customHeight="1">
      <c r="A3319" s="89">
        <v>3312</v>
      </c>
      <c r="B3319" s="87" t="s">
        <v>3188</v>
      </c>
      <c r="C3319" s="88">
        <v>1890500105</v>
      </c>
      <c r="D3319" s="87" t="s">
        <v>3188</v>
      </c>
      <c r="E3319" s="86" t="s">
        <v>3187</v>
      </c>
      <c r="F3319" s="85" t="s">
        <v>3186</v>
      </c>
      <c r="G3319" s="84"/>
      <c r="H3319" s="84"/>
      <c r="I3319" s="83"/>
    </row>
    <row r="3320" spans="1:9" s="82" customFormat="1" ht="26.5" customHeight="1">
      <c r="A3320" s="89">
        <v>3313</v>
      </c>
      <c r="B3320" s="87" t="s">
        <v>3185</v>
      </c>
      <c r="C3320" s="88">
        <v>1940400100</v>
      </c>
      <c r="D3320" s="87" t="s">
        <v>3185</v>
      </c>
      <c r="E3320" s="86" t="s">
        <v>3184</v>
      </c>
      <c r="F3320" s="85" t="s">
        <v>3183</v>
      </c>
      <c r="G3320" s="84"/>
      <c r="H3320" s="84"/>
      <c r="I3320" s="83"/>
    </row>
    <row r="3321" spans="1:9" s="82" customFormat="1" ht="26.5" customHeight="1">
      <c r="A3321" s="89">
        <v>3314</v>
      </c>
      <c r="B3321" s="87" t="s">
        <v>3182</v>
      </c>
      <c r="C3321" s="88">
        <v>1891500119</v>
      </c>
      <c r="D3321" s="87" t="s">
        <v>3182</v>
      </c>
      <c r="E3321" s="86" t="s">
        <v>3181</v>
      </c>
      <c r="F3321" s="85" t="s">
        <v>3180</v>
      </c>
      <c r="G3321" s="84"/>
      <c r="H3321" s="84"/>
      <c r="I3321" s="83"/>
    </row>
    <row r="3322" spans="1:9" s="82" customFormat="1" ht="26.5" customHeight="1">
      <c r="A3322" s="89">
        <v>3315</v>
      </c>
      <c r="B3322" s="87" t="s">
        <v>3179</v>
      </c>
      <c r="C3322" s="88">
        <v>1820800527</v>
      </c>
      <c r="D3322" s="87" t="s">
        <v>3179</v>
      </c>
      <c r="E3322" s="86" t="s">
        <v>3178</v>
      </c>
      <c r="F3322" s="85" t="s">
        <v>3177</v>
      </c>
      <c r="G3322" s="84"/>
      <c r="H3322" s="84"/>
      <c r="I3322" s="83"/>
    </row>
    <row r="3323" spans="1:9" s="82" customFormat="1" ht="26.5" customHeight="1">
      <c r="A3323" s="89">
        <v>3316</v>
      </c>
      <c r="B3323" s="87" t="s">
        <v>3176</v>
      </c>
      <c r="C3323" s="88">
        <v>1871500161</v>
      </c>
      <c r="D3323" s="87" t="s">
        <v>3176</v>
      </c>
      <c r="E3323" s="86" t="s">
        <v>3175</v>
      </c>
      <c r="F3323" s="85" t="s">
        <v>3174</v>
      </c>
      <c r="G3323" s="84"/>
      <c r="H3323" s="84"/>
      <c r="I3323" s="83"/>
    </row>
    <row r="3324" spans="1:9" s="82" customFormat="1" ht="26.5" customHeight="1">
      <c r="A3324" s="89">
        <v>3317</v>
      </c>
      <c r="B3324" s="87" t="s">
        <v>3173</v>
      </c>
      <c r="C3324" s="88">
        <v>1860600270</v>
      </c>
      <c r="D3324" s="87" t="s">
        <v>3173</v>
      </c>
      <c r="E3324" s="86" t="s">
        <v>3172</v>
      </c>
      <c r="F3324" s="85" t="s">
        <v>3171</v>
      </c>
      <c r="G3324" s="84"/>
      <c r="H3324" s="84"/>
      <c r="I3324" s="83"/>
    </row>
    <row r="3325" spans="1:9" s="82" customFormat="1" ht="26.5" customHeight="1">
      <c r="A3325" s="89">
        <v>3318</v>
      </c>
      <c r="B3325" s="87" t="s">
        <v>3170</v>
      </c>
      <c r="C3325" s="88">
        <v>1890300309</v>
      </c>
      <c r="D3325" s="87" t="s">
        <v>3170</v>
      </c>
      <c r="E3325" s="86" t="s">
        <v>3169</v>
      </c>
      <c r="F3325" s="85" t="s">
        <v>3168</v>
      </c>
      <c r="G3325" s="84"/>
      <c r="H3325" s="84"/>
      <c r="I3325" s="83"/>
    </row>
    <row r="3326" spans="1:9" s="82" customFormat="1" ht="26.5" customHeight="1">
      <c r="A3326" s="89">
        <v>3319</v>
      </c>
      <c r="B3326" s="87" t="s">
        <v>3167</v>
      </c>
      <c r="C3326" s="88">
        <v>1892100485</v>
      </c>
      <c r="D3326" s="87" t="s">
        <v>3167</v>
      </c>
      <c r="E3326" s="86" t="s">
        <v>3166</v>
      </c>
      <c r="F3326" s="85" t="s">
        <v>3165</v>
      </c>
      <c r="G3326" s="84"/>
      <c r="H3326" s="84"/>
      <c r="I3326" s="83"/>
    </row>
    <row r="3327" spans="1:9" s="82" customFormat="1" ht="26.5" customHeight="1">
      <c r="A3327" s="89">
        <v>3320</v>
      </c>
      <c r="B3327" s="87" t="s">
        <v>3164</v>
      </c>
      <c r="C3327" s="88">
        <v>1871500162</v>
      </c>
      <c r="D3327" s="87" t="s">
        <v>3164</v>
      </c>
      <c r="E3327" s="86" t="s">
        <v>3163</v>
      </c>
      <c r="F3327" s="85" t="s">
        <v>3162</v>
      </c>
      <c r="G3327" s="84"/>
      <c r="H3327" s="84"/>
      <c r="I3327" s="83"/>
    </row>
    <row r="3328" spans="1:9" s="82" customFormat="1" ht="26.5" customHeight="1">
      <c r="A3328" s="89">
        <v>3321</v>
      </c>
      <c r="B3328" s="87" t="s">
        <v>3161</v>
      </c>
      <c r="C3328" s="88">
        <v>1891500135</v>
      </c>
      <c r="D3328" s="87" t="s">
        <v>3161</v>
      </c>
      <c r="E3328" s="86" t="s">
        <v>3160</v>
      </c>
      <c r="F3328" s="85" t="s">
        <v>3159</v>
      </c>
      <c r="G3328" s="84"/>
      <c r="H3328" s="84"/>
      <c r="I3328" s="83"/>
    </row>
    <row r="3329" spans="1:9" s="82" customFormat="1" ht="26.5" customHeight="1">
      <c r="A3329" s="89">
        <v>3322</v>
      </c>
      <c r="B3329" s="87" t="s">
        <v>3158</v>
      </c>
      <c r="C3329" s="88">
        <v>1932000140</v>
      </c>
      <c r="D3329" s="87" t="s">
        <v>3158</v>
      </c>
      <c r="E3329" s="86" t="s">
        <v>3157</v>
      </c>
      <c r="F3329" s="85" t="s">
        <v>3156</v>
      </c>
      <c r="G3329" s="84"/>
      <c r="H3329" s="84"/>
      <c r="I3329" s="83"/>
    </row>
    <row r="3330" spans="1:9" s="82" customFormat="1" ht="26.5" customHeight="1">
      <c r="A3330" s="89">
        <v>3323</v>
      </c>
      <c r="B3330" s="87" t="s">
        <v>3155</v>
      </c>
      <c r="C3330" s="88">
        <v>1931500092</v>
      </c>
      <c r="D3330" s="87" t="s">
        <v>3155</v>
      </c>
      <c r="E3330" s="86" t="s">
        <v>3154</v>
      </c>
      <c r="F3330" s="85" t="s">
        <v>3153</v>
      </c>
      <c r="G3330" s="84"/>
      <c r="H3330" s="84"/>
      <c r="I3330" s="83"/>
    </row>
    <row r="3331" spans="1:9" s="82" customFormat="1" ht="26.5" customHeight="1">
      <c r="A3331" s="89">
        <v>3324</v>
      </c>
      <c r="B3331" s="87" t="s">
        <v>3152</v>
      </c>
      <c r="C3331" s="88">
        <v>1911500094</v>
      </c>
      <c r="D3331" s="87" t="s">
        <v>3152</v>
      </c>
      <c r="E3331" s="86" t="s">
        <v>3151</v>
      </c>
      <c r="F3331" s="85" t="s">
        <v>3150</v>
      </c>
      <c r="G3331" s="84"/>
      <c r="H3331" s="84"/>
      <c r="I3331" s="83"/>
    </row>
    <row r="3332" spans="1:9" s="82" customFormat="1" ht="26.5" customHeight="1">
      <c r="A3332" s="89">
        <v>3325</v>
      </c>
      <c r="B3332" s="87" t="s">
        <v>3149</v>
      </c>
      <c r="C3332" s="88">
        <v>1801200399</v>
      </c>
      <c r="D3332" s="87" t="s">
        <v>3149</v>
      </c>
      <c r="E3332" s="86" t="s">
        <v>3148</v>
      </c>
      <c r="F3332" s="85" t="s">
        <v>3147</v>
      </c>
      <c r="G3332" s="84"/>
      <c r="H3332" s="84"/>
      <c r="I3332" s="83"/>
    </row>
    <row r="3333" spans="1:9" s="82" customFormat="1" ht="26.5" customHeight="1">
      <c r="A3333" s="89">
        <v>3326</v>
      </c>
      <c r="B3333" s="87" t="s">
        <v>3146</v>
      </c>
      <c r="C3333" s="88">
        <v>1940400101</v>
      </c>
      <c r="D3333" s="87" t="s">
        <v>3146</v>
      </c>
      <c r="E3333" s="86" t="s">
        <v>3145</v>
      </c>
      <c r="F3333" s="85" t="s">
        <v>3144</v>
      </c>
      <c r="G3333" s="84"/>
      <c r="H3333" s="84"/>
      <c r="I3333" s="83"/>
    </row>
    <row r="3334" spans="1:9" s="82" customFormat="1" ht="26.5" customHeight="1">
      <c r="A3334" s="89">
        <v>3327</v>
      </c>
      <c r="B3334" s="87" t="s">
        <v>3143</v>
      </c>
      <c r="C3334" s="88">
        <v>1891500113</v>
      </c>
      <c r="D3334" s="87" t="s">
        <v>3143</v>
      </c>
      <c r="E3334" s="86" t="s">
        <v>3142</v>
      </c>
      <c r="F3334" s="85" t="s">
        <v>3141</v>
      </c>
      <c r="G3334" s="84"/>
      <c r="H3334" s="84"/>
      <c r="I3334" s="83"/>
    </row>
    <row r="3335" spans="1:9" s="82" customFormat="1" ht="26.5" customHeight="1">
      <c r="A3335" s="89">
        <v>3328</v>
      </c>
      <c r="B3335" s="87" t="s">
        <v>3140</v>
      </c>
      <c r="C3335" s="88">
        <v>1892100520</v>
      </c>
      <c r="D3335" s="87" t="s">
        <v>3140</v>
      </c>
      <c r="E3335" s="86" t="s">
        <v>3139</v>
      </c>
      <c r="F3335" s="85" t="s">
        <v>3138</v>
      </c>
      <c r="G3335" s="84"/>
      <c r="H3335" s="84"/>
      <c r="I3335" s="83"/>
    </row>
    <row r="3336" spans="1:9" s="82" customFormat="1" ht="26.5" customHeight="1">
      <c r="A3336" s="89">
        <v>3329</v>
      </c>
      <c r="B3336" s="87" t="s">
        <v>3137</v>
      </c>
      <c r="C3336" s="88">
        <v>1830500279</v>
      </c>
      <c r="D3336" s="87" t="s">
        <v>3137</v>
      </c>
      <c r="E3336" s="86" t="s">
        <v>3136</v>
      </c>
      <c r="F3336" s="85" t="s">
        <v>3135</v>
      </c>
      <c r="G3336" s="84"/>
      <c r="H3336" s="84"/>
      <c r="I3336" s="83"/>
    </row>
    <row r="3337" spans="1:9" s="82" customFormat="1" ht="26.5" customHeight="1">
      <c r="A3337" s="89">
        <v>3330</v>
      </c>
      <c r="B3337" s="87" t="s">
        <v>3134</v>
      </c>
      <c r="C3337" s="88">
        <v>1831200543</v>
      </c>
      <c r="D3337" s="87" t="s">
        <v>3134</v>
      </c>
      <c r="E3337" s="86" t="s">
        <v>3133</v>
      </c>
      <c r="F3337" s="85" t="s">
        <v>3132</v>
      </c>
      <c r="G3337" s="84"/>
      <c r="H3337" s="84"/>
      <c r="I3337" s="83"/>
    </row>
    <row r="3338" spans="1:9" s="82" customFormat="1" ht="26.5" customHeight="1">
      <c r="A3338" s="89">
        <v>3331</v>
      </c>
      <c r="B3338" s="87" t="s">
        <v>3131</v>
      </c>
      <c r="C3338" s="88">
        <v>1901500095</v>
      </c>
      <c r="D3338" s="87" t="s">
        <v>3131</v>
      </c>
      <c r="E3338" s="86" t="s">
        <v>3130</v>
      </c>
      <c r="F3338" s="85" t="s">
        <v>3129</v>
      </c>
      <c r="G3338" s="84"/>
      <c r="H3338" s="84"/>
      <c r="I3338" s="83"/>
    </row>
    <row r="3339" spans="1:9" s="82" customFormat="1" ht="26.5" customHeight="1">
      <c r="A3339" s="89">
        <v>3332</v>
      </c>
      <c r="B3339" s="87" t="s">
        <v>3128</v>
      </c>
      <c r="C3339" s="88">
        <v>2922100202</v>
      </c>
      <c r="D3339" s="87" t="s">
        <v>3128</v>
      </c>
      <c r="E3339" s="86" t="s">
        <v>3127</v>
      </c>
      <c r="F3339" s="85" t="s">
        <v>3126</v>
      </c>
      <c r="G3339" s="84"/>
      <c r="H3339" s="84"/>
      <c r="I3339" s="83"/>
    </row>
    <row r="3340" spans="1:9" s="82" customFormat="1" ht="26.5" customHeight="1">
      <c r="A3340" s="89">
        <v>3333</v>
      </c>
      <c r="B3340" s="87" t="s">
        <v>3125</v>
      </c>
      <c r="C3340" s="88">
        <v>1892100521</v>
      </c>
      <c r="D3340" s="87" t="s">
        <v>3125</v>
      </c>
      <c r="E3340" s="86" t="s">
        <v>3124</v>
      </c>
      <c r="F3340" s="85" t="s">
        <v>3123</v>
      </c>
      <c r="G3340" s="84"/>
      <c r="H3340" s="84"/>
      <c r="I3340" s="83"/>
    </row>
    <row r="3341" spans="1:9" s="82" customFormat="1" ht="26.5" customHeight="1">
      <c r="A3341" s="89">
        <v>3334</v>
      </c>
      <c r="B3341" s="87" t="s">
        <v>3122</v>
      </c>
      <c r="C3341" s="88">
        <v>1940800111</v>
      </c>
      <c r="D3341" s="87" t="s">
        <v>3122</v>
      </c>
      <c r="E3341" s="86" t="s">
        <v>3121</v>
      </c>
      <c r="F3341" s="85" t="s">
        <v>3120</v>
      </c>
      <c r="G3341" s="84"/>
      <c r="H3341" s="84"/>
      <c r="I3341" s="83"/>
    </row>
    <row r="3342" spans="1:9" s="82" customFormat="1" ht="26.5" customHeight="1">
      <c r="A3342" s="89">
        <v>3335</v>
      </c>
      <c r="B3342" s="87" t="s">
        <v>3119</v>
      </c>
      <c r="C3342" s="88">
        <v>1910200168</v>
      </c>
      <c r="D3342" s="87" t="s">
        <v>3119</v>
      </c>
      <c r="E3342" s="86" t="s">
        <v>3118</v>
      </c>
      <c r="F3342" s="85" t="s">
        <v>3117</v>
      </c>
      <c r="G3342" s="84"/>
      <c r="H3342" s="84"/>
      <c r="I3342" s="83"/>
    </row>
    <row r="3343" spans="1:9" s="82" customFormat="1" ht="26.5" customHeight="1">
      <c r="A3343" s="89">
        <v>3336</v>
      </c>
      <c r="B3343" s="87" t="s">
        <v>3116</v>
      </c>
      <c r="C3343" s="88">
        <v>1850300334</v>
      </c>
      <c r="D3343" s="87" t="s">
        <v>3116</v>
      </c>
      <c r="E3343" s="86" t="s">
        <v>3115</v>
      </c>
      <c r="F3343" s="85" t="s">
        <v>3114</v>
      </c>
      <c r="G3343" s="84"/>
      <c r="H3343" s="84"/>
      <c r="I3343" s="83"/>
    </row>
    <row r="3344" spans="1:9" s="82" customFormat="1" ht="26.5" customHeight="1">
      <c r="A3344" s="89">
        <v>3337</v>
      </c>
      <c r="B3344" s="87" t="s">
        <v>3113</v>
      </c>
      <c r="C3344" s="88">
        <v>1872100484</v>
      </c>
      <c r="D3344" s="87" t="s">
        <v>3113</v>
      </c>
      <c r="E3344" s="86" t="s">
        <v>3112</v>
      </c>
      <c r="F3344" s="85" t="s">
        <v>3111</v>
      </c>
      <c r="G3344" s="84"/>
      <c r="H3344" s="84"/>
      <c r="I3344" s="83"/>
    </row>
    <row r="3345" spans="1:9" s="82" customFormat="1" ht="26.5" customHeight="1">
      <c r="A3345" s="89">
        <v>3338</v>
      </c>
      <c r="B3345" s="87" t="s">
        <v>3110</v>
      </c>
      <c r="C3345" s="88">
        <v>1920200143</v>
      </c>
      <c r="D3345" s="87" t="s">
        <v>3110</v>
      </c>
      <c r="E3345" s="86" t="s">
        <v>3109</v>
      </c>
      <c r="F3345" s="85" t="s">
        <v>3108</v>
      </c>
      <c r="G3345" s="84"/>
      <c r="H3345" s="84"/>
      <c r="I3345" s="83"/>
    </row>
    <row r="3346" spans="1:9" s="82" customFormat="1" ht="26.5" customHeight="1">
      <c r="A3346" s="89">
        <v>3339</v>
      </c>
      <c r="B3346" s="87" t="s">
        <v>3107</v>
      </c>
      <c r="C3346" s="88">
        <v>1920700229</v>
      </c>
      <c r="D3346" s="87" t="s">
        <v>3107</v>
      </c>
      <c r="E3346" s="86" t="s">
        <v>3106</v>
      </c>
      <c r="F3346" s="85" t="s">
        <v>3105</v>
      </c>
      <c r="G3346" s="84"/>
      <c r="H3346" s="84"/>
      <c r="I3346" s="83"/>
    </row>
    <row r="3347" spans="1:9" s="82" customFormat="1" ht="26.5" customHeight="1">
      <c r="A3347" s="89">
        <v>3340</v>
      </c>
      <c r="B3347" s="87" t="s">
        <v>3104</v>
      </c>
      <c r="C3347" s="88">
        <v>2940400118</v>
      </c>
      <c r="D3347" s="87" t="s">
        <v>3104</v>
      </c>
      <c r="E3347" s="86" t="s">
        <v>3103</v>
      </c>
      <c r="F3347" s="85" t="s">
        <v>3102</v>
      </c>
      <c r="G3347" s="84"/>
      <c r="H3347" s="84"/>
      <c r="I3347" s="83"/>
    </row>
    <row r="3348" spans="1:9" s="82" customFormat="1" ht="26.5" customHeight="1">
      <c r="A3348" s="89">
        <v>3341</v>
      </c>
      <c r="B3348" s="87" t="s">
        <v>3101</v>
      </c>
      <c r="C3348" s="88">
        <v>1850600139</v>
      </c>
      <c r="D3348" s="87" t="s">
        <v>3101</v>
      </c>
      <c r="E3348" s="86" t="s">
        <v>3100</v>
      </c>
      <c r="F3348" s="85" t="s">
        <v>3099</v>
      </c>
      <c r="G3348" s="84"/>
      <c r="H3348" s="84"/>
      <c r="I3348" s="83"/>
    </row>
    <row r="3349" spans="1:9" s="82" customFormat="1" ht="26.5" customHeight="1">
      <c r="A3349" s="89">
        <v>3342</v>
      </c>
      <c r="B3349" s="87" t="s">
        <v>3098</v>
      </c>
      <c r="C3349" s="88">
        <v>1891500112</v>
      </c>
      <c r="D3349" s="87" t="s">
        <v>3098</v>
      </c>
      <c r="E3349" s="86" t="s">
        <v>3097</v>
      </c>
      <c r="F3349" s="85" t="s">
        <v>3096</v>
      </c>
      <c r="G3349" s="84"/>
      <c r="H3349" s="84"/>
      <c r="I3349" s="83"/>
    </row>
    <row r="3350" spans="1:9" s="82" customFormat="1" ht="26.5" customHeight="1">
      <c r="A3350" s="89">
        <v>3343</v>
      </c>
      <c r="B3350" s="87" t="s">
        <v>3095</v>
      </c>
      <c r="C3350" s="88">
        <v>1881200282</v>
      </c>
      <c r="D3350" s="87" t="s">
        <v>3095</v>
      </c>
      <c r="E3350" s="86" t="s">
        <v>3094</v>
      </c>
      <c r="F3350" s="85" t="s">
        <v>3093</v>
      </c>
      <c r="G3350" s="84"/>
      <c r="H3350" s="84"/>
      <c r="I3350" s="83"/>
    </row>
    <row r="3351" spans="1:9" s="82" customFormat="1" ht="26.5" customHeight="1">
      <c r="A3351" s="89">
        <v>3344</v>
      </c>
      <c r="B3351" s="87" t="s">
        <v>3092</v>
      </c>
      <c r="C3351" s="88">
        <v>1841200398</v>
      </c>
      <c r="D3351" s="87" t="s">
        <v>3092</v>
      </c>
      <c r="E3351" s="86" t="s">
        <v>3091</v>
      </c>
      <c r="F3351" s="85" t="s">
        <v>3090</v>
      </c>
      <c r="G3351" s="84"/>
      <c r="H3351" s="84"/>
      <c r="I3351" s="83"/>
    </row>
    <row r="3352" spans="1:9" s="82" customFormat="1" ht="26.5" customHeight="1">
      <c r="A3352" s="89">
        <v>3345</v>
      </c>
      <c r="B3352" s="87" t="s">
        <v>3089</v>
      </c>
      <c r="C3352" s="88">
        <v>2890600164</v>
      </c>
      <c r="D3352" s="87" t="s">
        <v>3089</v>
      </c>
      <c r="E3352" s="86" t="s">
        <v>3088</v>
      </c>
      <c r="F3352" s="85" t="s">
        <v>3087</v>
      </c>
      <c r="G3352" s="84"/>
      <c r="H3352" s="84"/>
      <c r="I3352" s="83"/>
    </row>
    <row r="3353" spans="1:9" s="82" customFormat="1" ht="26.5" customHeight="1">
      <c r="A3353" s="89">
        <v>3346</v>
      </c>
      <c r="B3353" s="87" t="s">
        <v>3086</v>
      </c>
      <c r="C3353" s="88">
        <v>2900700227</v>
      </c>
      <c r="D3353" s="87" t="s">
        <v>3086</v>
      </c>
      <c r="E3353" s="86" t="s">
        <v>3085</v>
      </c>
      <c r="F3353" s="85" t="s">
        <v>3084</v>
      </c>
      <c r="G3353" s="84"/>
      <c r="H3353" s="84"/>
      <c r="I3353" s="83"/>
    </row>
    <row r="3354" spans="1:9" s="82" customFormat="1" ht="26.5" customHeight="1">
      <c r="A3354" s="89">
        <v>3347</v>
      </c>
      <c r="B3354" s="87" t="s">
        <v>3083</v>
      </c>
      <c r="C3354" s="88">
        <v>2861400168</v>
      </c>
      <c r="D3354" s="87" t="s">
        <v>3083</v>
      </c>
      <c r="E3354" s="86" t="s">
        <v>3082</v>
      </c>
      <c r="F3354" s="85" t="s">
        <v>3081</v>
      </c>
      <c r="G3354" s="84"/>
      <c r="H3354" s="84"/>
      <c r="I3354" s="83"/>
    </row>
    <row r="3355" spans="1:9" s="82" customFormat="1" ht="26.5" customHeight="1">
      <c r="A3355" s="89">
        <v>3348</v>
      </c>
      <c r="B3355" s="87" t="s">
        <v>3080</v>
      </c>
      <c r="C3355" s="88">
        <v>2891500124</v>
      </c>
      <c r="D3355" s="87" t="s">
        <v>3080</v>
      </c>
      <c r="E3355" s="86" t="s">
        <v>3079</v>
      </c>
      <c r="F3355" s="85" t="s">
        <v>3078</v>
      </c>
      <c r="G3355" s="84"/>
      <c r="H3355" s="84"/>
      <c r="I3355" s="83"/>
    </row>
    <row r="3356" spans="1:9" s="82" customFormat="1" ht="26.5" customHeight="1">
      <c r="A3356" s="89">
        <v>3349</v>
      </c>
      <c r="B3356" s="87" t="s">
        <v>3077</v>
      </c>
      <c r="C3356" s="88">
        <v>2901500141</v>
      </c>
      <c r="D3356" s="87" t="s">
        <v>3077</v>
      </c>
      <c r="E3356" s="86" t="s">
        <v>3076</v>
      </c>
      <c r="F3356" s="85" t="s">
        <v>3075</v>
      </c>
      <c r="G3356" s="84"/>
      <c r="H3356" s="84"/>
      <c r="I3356" s="83"/>
    </row>
    <row r="3357" spans="1:9" s="82" customFormat="1" ht="26.5" customHeight="1">
      <c r="A3357" s="89">
        <v>3350</v>
      </c>
      <c r="B3357" s="87" t="s">
        <v>3074</v>
      </c>
      <c r="C3357" s="88">
        <v>1861400262</v>
      </c>
      <c r="D3357" s="87" t="s">
        <v>3074</v>
      </c>
      <c r="E3357" s="86" t="s">
        <v>3073</v>
      </c>
      <c r="F3357" s="85" t="s">
        <v>3072</v>
      </c>
      <c r="G3357" s="84"/>
      <c r="H3357" s="84"/>
      <c r="I3357" s="83"/>
    </row>
    <row r="3358" spans="1:9" s="82" customFormat="1" ht="26.5" customHeight="1">
      <c r="A3358" s="89">
        <v>3351</v>
      </c>
      <c r="B3358" s="87" t="s">
        <v>3071</v>
      </c>
      <c r="C3358" s="88">
        <v>1851400235</v>
      </c>
      <c r="D3358" s="87" t="s">
        <v>3071</v>
      </c>
      <c r="E3358" s="86" t="s">
        <v>3070</v>
      </c>
      <c r="F3358" s="85" t="s">
        <v>3069</v>
      </c>
      <c r="G3358" s="84"/>
      <c r="H3358" s="84"/>
      <c r="I3358" s="83"/>
    </row>
    <row r="3359" spans="1:9" s="82" customFormat="1" ht="26.5" customHeight="1">
      <c r="A3359" s="89">
        <v>3352</v>
      </c>
      <c r="B3359" s="87" t="s">
        <v>3068</v>
      </c>
      <c r="C3359" s="88">
        <v>2882100216</v>
      </c>
      <c r="D3359" s="87" t="s">
        <v>3068</v>
      </c>
      <c r="E3359" s="86" t="s">
        <v>3067</v>
      </c>
      <c r="F3359" s="85" t="s">
        <v>3066</v>
      </c>
      <c r="G3359" s="84"/>
      <c r="H3359" s="84"/>
      <c r="I3359" s="83"/>
    </row>
    <row r="3360" spans="1:9" s="82" customFormat="1" ht="26.5" customHeight="1">
      <c r="A3360" s="89">
        <v>3353</v>
      </c>
      <c r="B3360" s="87" t="s">
        <v>3065</v>
      </c>
      <c r="C3360" s="88">
        <v>2880800365</v>
      </c>
      <c r="D3360" s="87" t="s">
        <v>3065</v>
      </c>
      <c r="E3360" s="86" t="s">
        <v>3064</v>
      </c>
      <c r="F3360" s="85" t="s">
        <v>3063</v>
      </c>
      <c r="G3360" s="84"/>
      <c r="H3360" s="84"/>
      <c r="I3360" s="83"/>
    </row>
    <row r="3361" spans="1:9" s="82" customFormat="1" ht="26.5" customHeight="1">
      <c r="A3361" s="89">
        <v>3354</v>
      </c>
      <c r="B3361" s="87" t="s">
        <v>3061</v>
      </c>
      <c r="C3361" s="88" t="s">
        <v>3062</v>
      </c>
      <c r="D3361" s="87" t="s">
        <v>3061</v>
      </c>
      <c r="E3361" s="86" t="s">
        <v>3060</v>
      </c>
      <c r="F3361" s="85">
        <v>250000206179</v>
      </c>
      <c r="G3361" s="84"/>
      <c r="H3361" s="84"/>
      <c r="I3361" s="83"/>
    </row>
    <row r="3362" spans="1:9" s="82" customFormat="1" ht="26.5" customHeight="1">
      <c r="A3362" s="89">
        <v>3355</v>
      </c>
      <c r="B3362" s="87" t="s">
        <v>3059</v>
      </c>
      <c r="C3362" s="88">
        <v>1880700383</v>
      </c>
      <c r="D3362" s="87" t="s">
        <v>3059</v>
      </c>
      <c r="E3362" s="86" t="s">
        <v>3058</v>
      </c>
      <c r="F3362" s="85" t="s">
        <v>3057</v>
      </c>
      <c r="G3362" s="84"/>
      <c r="H3362" s="84"/>
      <c r="I3362" s="83"/>
    </row>
    <row r="3363" spans="1:9" s="82" customFormat="1" ht="26.5" customHeight="1">
      <c r="A3363" s="89">
        <v>3356</v>
      </c>
      <c r="B3363" s="87" t="s">
        <v>3056</v>
      </c>
      <c r="C3363" s="88">
        <v>1860800071</v>
      </c>
      <c r="D3363" s="87" t="s">
        <v>3056</v>
      </c>
      <c r="E3363" s="86" t="s">
        <v>3055</v>
      </c>
      <c r="F3363" s="85" t="s">
        <v>3054</v>
      </c>
      <c r="G3363" s="84"/>
      <c r="H3363" s="84"/>
      <c r="I3363" s="83"/>
    </row>
    <row r="3364" spans="1:9" s="82" customFormat="1" ht="26.5" customHeight="1">
      <c r="A3364" s="89">
        <v>3357</v>
      </c>
      <c r="B3364" s="87" t="s">
        <v>3053</v>
      </c>
      <c r="C3364" s="88">
        <v>1681500032</v>
      </c>
      <c r="D3364" s="87" t="s">
        <v>3053</v>
      </c>
      <c r="E3364" s="86" t="s">
        <v>3052</v>
      </c>
      <c r="F3364" s="85" t="s">
        <v>3051</v>
      </c>
      <c r="G3364" s="84"/>
      <c r="H3364" s="84"/>
      <c r="I3364" s="83"/>
    </row>
    <row r="3365" spans="1:9" s="82" customFormat="1" ht="26.5" customHeight="1">
      <c r="A3365" s="89">
        <v>3358</v>
      </c>
      <c r="B3365" s="87" t="s">
        <v>3050</v>
      </c>
      <c r="C3365" s="88">
        <v>2701700082</v>
      </c>
      <c r="D3365" s="87" t="s">
        <v>3050</v>
      </c>
      <c r="E3365" s="86" t="s">
        <v>3049</v>
      </c>
      <c r="F3365" s="85" t="s">
        <v>3048</v>
      </c>
      <c r="G3365" s="84"/>
      <c r="H3365" s="84"/>
      <c r="I3365" s="83"/>
    </row>
    <row r="3366" spans="1:9" s="82" customFormat="1" ht="26.5" customHeight="1">
      <c r="A3366" s="89">
        <v>3359</v>
      </c>
      <c r="B3366" s="87" t="s">
        <v>3047</v>
      </c>
      <c r="C3366" s="88">
        <v>1761000079</v>
      </c>
      <c r="D3366" s="87" t="s">
        <v>3047</v>
      </c>
      <c r="E3366" s="86" t="s">
        <v>3046</v>
      </c>
      <c r="F3366" s="85" t="s">
        <v>3045</v>
      </c>
      <c r="G3366" s="84"/>
      <c r="H3366" s="84"/>
      <c r="I3366" s="83"/>
    </row>
    <row r="3367" spans="1:9" s="82" customFormat="1" ht="26.5" customHeight="1">
      <c r="A3367" s="89">
        <v>3360</v>
      </c>
      <c r="B3367" s="87" t="s">
        <v>3044</v>
      </c>
      <c r="C3367" s="88">
        <v>1810800160</v>
      </c>
      <c r="D3367" s="87" t="s">
        <v>3044</v>
      </c>
      <c r="E3367" s="86" t="s">
        <v>3043</v>
      </c>
      <c r="F3367" s="85" t="s">
        <v>3042</v>
      </c>
      <c r="G3367" s="84"/>
      <c r="H3367" s="84"/>
      <c r="I3367" s="83"/>
    </row>
    <row r="3368" spans="1:9" s="82" customFormat="1" ht="26.5" customHeight="1">
      <c r="A3368" s="89">
        <v>3361</v>
      </c>
      <c r="B3368" s="87" t="s">
        <v>3041</v>
      </c>
      <c r="C3368" s="88">
        <v>1821000106</v>
      </c>
      <c r="D3368" s="87" t="s">
        <v>3041</v>
      </c>
      <c r="E3368" s="86" t="s">
        <v>3040</v>
      </c>
      <c r="F3368" s="85" t="s">
        <v>3039</v>
      </c>
      <c r="G3368" s="84"/>
      <c r="H3368" s="84"/>
      <c r="I3368" s="83"/>
    </row>
    <row r="3369" spans="1:9" s="82" customFormat="1" ht="26.5" customHeight="1">
      <c r="A3369" s="89">
        <v>3362</v>
      </c>
      <c r="B3369" s="87" t="s">
        <v>3038</v>
      </c>
      <c r="C3369" s="88">
        <v>1780300228</v>
      </c>
      <c r="D3369" s="87" t="s">
        <v>3038</v>
      </c>
      <c r="E3369" s="86" t="s">
        <v>3037</v>
      </c>
      <c r="F3369" s="85" t="s">
        <v>3036</v>
      </c>
      <c r="G3369" s="84"/>
      <c r="H3369" s="84"/>
      <c r="I3369" s="83"/>
    </row>
    <row r="3370" spans="1:9" s="82" customFormat="1" ht="26.5" customHeight="1">
      <c r="A3370" s="89">
        <v>3363</v>
      </c>
      <c r="B3370" s="87" t="s">
        <v>3035</v>
      </c>
      <c r="C3370" s="88">
        <v>2862000087</v>
      </c>
      <c r="D3370" s="87" t="s">
        <v>3035</v>
      </c>
      <c r="E3370" s="86" t="s">
        <v>3034</v>
      </c>
      <c r="F3370" s="85" t="s">
        <v>3033</v>
      </c>
      <c r="G3370" s="84"/>
      <c r="H3370" s="84"/>
      <c r="I3370" s="83"/>
    </row>
    <row r="3371" spans="1:9" s="82" customFormat="1" ht="26.5" customHeight="1">
      <c r="A3371" s="89">
        <v>3364</v>
      </c>
      <c r="B3371" s="87" t="s">
        <v>3032</v>
      </c>
      <c r="C3371" s="88">
        <v>1850500097</v>
      </c>
      <c r="D3371" s="87" t="s">
        <v>3032</v>
      </c>
      <c r="E3371" s="86" t="s">
        <v>3031</v>
      </c>
      <c r="F3371" s="85" t="s">
        <v>3030</v>
      </c>
      <c r="G3371" s="84"/>
      <c r="H3371" s="84"/>
      <c r="I3371" s="83"/>
    </row>
    <row r="3372" spans="1:9" s="82" customFormat="1" ht="26.5" customHeight="1">
      <c r="A3372" s="89">
        <v>3365</v>
      </c>
      <c r="B3372" s="87" t="s">
        <v>3029</v>
      </c>
      <c r="C3372" s="88">
        <v>2841700184</v>
      </c>
      <c r="D3372" s="87" t="s">
        <v>3029</v>
      </c>
      <c r="E3372" s="86" t="s">
        <v>3028</v>
      </c>
      <c r="F3372" s="85" t="s">
        <v>3027</v>
      </c>
      <c r="G3372" s="84"/>
      <c r="H3372" s="84"/>
      <c r="I3372" s="83"/>
    </row>
    <row r="3373" spans="1:9" s="82" customFormat="1" ht="26.5" customHeight="1">
      <c r="A3373" s="89">
        <v>3366</v>
      </c>
      <c r="B3373" s="87" t="s">
        <v>3026</v>
      </c>
      <c r="C3373" s="88">
        <v>1880300303</v>
      </c>
      <c r="D3373" s="87" t="s">
        <v>3026</v>
      </c>
      <c r="E3373" s="86" t="s">
        <v>3025</v>
      </c>
      <c r="F3373" s="85" t="s">
        <v>3024</v>
      </c>
      <c r="G3373" s="84"/>
      <c r="H3373" s="84"/>
      <c r="I3373" s="83"/>
    </row>
    <row r="3374" spans="1:9" s="82" customFormat="1" ht="26.5" customHeight="1">
      <c r="A3374" s="89">
        <v>3367</v>
      </c>
      <c r="B3374" s="87" t="s">
        <v>3022</v>
      </c>
      <c r="C3374" s="88" t="s">
        <v>3023</v>
      </c>
      <c r="D3374" s="87" t="s">
        <v>3022</v>
      </c>
      <c r="E3374" s="86" t="s">
        <v>3021</v>
      </c>
      <c r="F3374" s="85" t="s">
        <v>3020</v>
      </c>
      <c r="G3374" s="84"/>
      <c r="H3374" s="84"/>
      <c r="I3374" s="83"/>
    </row>
    <row r="3375" spans="1:9" s="82" customFormat="1" ht="26.5" customHeight="1">
      <c r="A3375" s="89">
        <v>3368</v>
      </c>
      <c r="B3375" s="87" t="s">
        <v>3019</v>
      </c>
      <c r="C3375" s="88">
        <v>2880500112</v>
      </c>
      <c r="D3375" s="87" t="s">
        <v>3019</v>
      </c>
      <c r="E3375" s="86" t="s">
        <v>3018</v>
      </c>
      <c r="F3375" s="85" t="s">
        <v>3017</v>
      </c>
      <c r="G3375" s="84"/>
      <c r="H3375" s="84"/>
      <c r="I3375" s="83"/>
    </row>
    <row r="3376" spans="1:9" s="82" customFormat="1" ht="26.5" customHeight="1">
      <c r="A3376" s="89">
        <v>3369</v>
      </c>
      <c r="B3376" s="87" t="s">
        <v>3016</v>
      </c>
      <c r="C3376" s="88">
        <v>1921700121</v>
      </c>
      <c r="D3376" s="87" t="s">
        <v>3016</v>
      </c>
      <c r="E3376" s="86" t="s">
        <v>3015</v>
      </c>
      <c r="F3376" s="85" t="s">
        <v>3014</v>
      </c>
      <c r="G3376" s="84"/>
      <c r="H3376" s="84"/>
      <c r="I3376" s="83"/>
    </row>
    <row r="3377" spans="1:9" s="82" customFormat="1" ht="26.5" customHeight="1">
      <c r="A3377" s="89">
        <v>3370</v>
      </c>
      <c r="B3377" s="87" t="s">
        <v>3013</v>
      </c>
      <c r="C3377" s="88">
        <v>2911400175</v>
      </c>
      <c r="D3377" s="87" t="s">
        <v>3013</v>
      </c>
      <c r="E3377" s="86" t="s">
        <v>3012</v>
      </c>
      <c r="F3377" s="85" t="s">
        <v>3011</v>
      </c>
      <c r="G3377" s="84"/>
      <c r="H3377" s="84"/>
      <c r="I3377" s="83"/>
    </row>
    <row r="3378" spans="1:9" s="82" customFormat="1" ht="26.5" customHeight="1">
      <c r="A3378" s="89">
        <v>3371</v>
      </c>
      <c r="B3378" s="87" t="s">
        <v>3010</v>
      </c>
      <c r="C3378" s="88">
        <v>2932100319</v>
      </c>
      <c r="D3378" s="87" t="s">
        <v>3010</v>
      </c>
      <c r="E3378" s="86" t="s">
        <v>3009</v>
      </c>
      <c r="F3378" s="85" t="s">
        <v>3008</v>
      </c>
      <c r="G3378" s="84"/>
      <c r="H3378" s="84"/>
      <c r="I3378" s="83"/>
    </row>
    <row r="3379" spans="1:9" s="82" customFormat="1" ht="26.5" customHeight="1">
      <c r="A3379" s="89">
        <v>3372</v>
      </c>
      <c r="B3379" s="87" t="s">
        <v>3007</v>
      </c>
      <c r="C3379" s="88">
        <v>2912100351</v>
      </c>
      <c r="D3379" s="87" t="s">
        <v>3007</v>
      </c>
      <c r="E3379" s="86" t="s">
        <v>3006</v>
      </c>
      <c r="F3379" s="85" t="s">
        <v>3005</v>
      </c>
      <c r="G3379" s="84"/>
      <c r="H3379" s="84"/>
      <c r="I3379" s="83"/>
    </row>
    <row r="3380" spans="1:9" s="82" customFormat="1" ht="26.5" customHeight="1">
      <c r="A3380" s="89">
        <v>3373</v>
      </c>
      <c r="B3380" s="87" t="s">
        <v>3004</v>
      </c>
      <c r="C3380" s="88">
        <v>1792100364</v>
      </c>
      <c r="D3380" s="87" t="s">
        <v>3004</v>
      </c>
      <c r="E3380" s="86" t="s">
        <v>3003</v>
      </c>
      <c r="F3380" s="85" t="s">
        <v>3002</v>
      </c>
      <c r="G3380" s="84"/>
      <c r="H3380" s="84"/>
      <c r="I3380" s="83"/>
    </row>
    <row r="3381" spans="1:9" s="82" customFormat="1" ht="26.5" customHeight="1">
      <c r="A3381" s="89">
        <v>3374</v>
      </c>
      <c r="B3381" s="87" t="s">
        <v>3001</v>
      </c>
      <c r="C3381" s="88">
        <v>1832200046</v>
      </c>
      <c r="D3381" s="87" t="s">
        <v>3001</v>
      </c>
      <c r="E3381" s="86" t="s">
        <v>3000</v>
      </c>
      <c r="F3381" s="85" t="s">
        <v>2999</v>
      </c>
      <c r="G3381" s="84"/>
      <c r="H3381" s="84"/>
      <c r="I3381" s="83"/>
    </row>
    <row r="3382" spans="1:9" s="82" customFormat="1" ht="26.5" customHeight="1">
      <c r="A3382" s="89">
        <v>3375</v>
      </c>
      <c r="B3382" s="87" t="s">
        <v>2997</v>
      </c>
      <c r="C3382" s="88" t="s">
        <v>2998</v>
      </c>
      <c r="D3382" s="87" t="s">
        <v>2997</v>
      </c>
      <c r="E3382" s="86" t="s">
        <v>2996</v>
      </c>
      <c r="F3382" s="85" t="s">
        <v>2995</v>
      </c>
      <c r="G3382" s="84"/>
      <c r="H3382" s="84"/>
      <c r="I3382" s="83"/>
    </row>
    <row r="3383" spans="1:9" s="82" customFormat="1" ht="26.5" customHeight="1">
      <c r="A3383" s="89">
        <v>3376</v>
      </c>
      <c r="B3383" s="87" t="s">
        <v>2993</v>
      </c>
      <c r="C3383" s="88" t="s">
        <v>2994</v>
      </c>
      <c r="D3383" s="87" t="s">
        <v>2993</v>
      </c>
      <c r="E3383" s="86" t="s">
        <v>2992</v>
      </c>
      <c r="F3383" s="85" t="s">
        <v>2991</v>
      </c>
      <c r="G3383" s="84"/>
      <c r="H3383" s="84"/>
      <c r="I3383" s="83"/>
    </row>
    <row r="3384" spans="1:9" s="82" customFormat="1" ht="26.5" customHeight="1">
      <c r="A3384" s="89">
        <v>3377</v>
      </c>
      <c r="B3384" s="87" t="s">
        <v>2990</v>
      </c>
      <c r="C3384" s="88">
        <v>2871700229</v>
      </c>
      <c r="D3384" s="87" t="s">
        <v>2990</v>
      </c>
      <c r="E3384" s="86" t="s">
        <v>2989</v>
      </c>
      <c r="F3384" s="85" t="s">
        <v>2988</v>
      </c>
      <c r="G3384" s="84"/>
      <c r="H3384" s="84"/>
      <c r="I3384" s="83"/>
    </row>
    <row r="3385" spans="1:9" s="82" customFormat="1" ht="26.5" customHeight="1">
      <c r="A3385" s="89">
        <v>3378</v>
      </c>
      <c r="B3385" s="87" t="s">
        <v>2987</v>
      </c>
      <c r="C3385" s="88">
        <v>2881700249</v>
      </c>
      <c r="D3385" s="87" t="s">
        <v>2987</v>
      </c>
      <c r="E3385" s="86" t="s">
        <v>2986</v>
      </c>
      <c r="F3385" s="85" t="s">
        <v>2985</v>
      </c>
      <c r="G3385" s="84"/>
      <c r="H3385" s="84"/>
      <c r="I3385" s="83"/>
    </row>
    <row r="3386" spans="1:9" s="82" customFormat="1" ht="26.5" customHeight="1">
      <c r="A3386" s="89">
        <v>3379</v>
      </c>
      <c r="B3386" s="87" t="s">
        <v>2984</v>
      </c>
      <c r="C3386" s="88">
        <v>1930400112</v>
      </c>
      <c r="D3386" s="87" t="s">
        <v>2984</v>
      </c>
      <c r="E3386" s="86" t="s">
        <v>2983</v>
      </c>
      <c r="F3386" s="85" t="s">
        <v>2982</v>
      </c>
      <c r="G3386" s="84"/>
      <c r="H3386" s="84"/>
      <c r="I3386" s="83"/>
    </row>
    <row r="3387" spans="1:9" s="82" customFormat="1" ht="26.5" customHeight="1">
      <c r="A3387" s="89">
        <v>3380</v>
      </c>
      <c r="B3387" s="87" t="s">
        <v>2981</v>
      </c>
      <c r="C3387" s="88">
        <v>1901500086</v>
      </c>
      <c r="D3387" s="87" t="s">
        <v>2981</v>
      </c>
      <c r="E3387" s="86" t="s">
        <v>2980</v>
      </c>
      <c r="F3387" s="85" t="s">
        <v>2979</v>
      </c>
      <c r="G3387" s="84"/>
      <c r="H3387" s="84"/>
      <c r="I3387" s="83"/>
    </row>
    <row r="3388" spans="1:9" s="82" customFormat="1" ht="26.5" customHeight="1">
      <c r="A3388" s="89">
        <v>3381</v>
      </c>
      <c r="B3388" s="87" t="s">
        <v>2978</v>
      </c>
      <c r="C3388" s="88">
        <v>2902100339</v>
      </c>
      <c r="D3388" s="87" t="s">
        <v>2978</v>
      </c>
      <c r="E3388" s="86" t="s">
        <v>2977</v>
      </c>
      <c r="F3388" s="85" t="s">
        <v>2976</v>
      </c>
      <c r="G3388" s="84"/>
      <c r="H3388" s="84"/>
      <c r="I3388" s="83"/>
    </row>
    <row r="3389" spans="1:9" s="82" customFormat="1" ht="26.5" customHeight="1">
      <c r="A3389" s="89">
        <v>3382</v>
      </c>
      <c r="B3389" s="87" t="s">
        <v>2975</v>
      </c>
      <c r="C3389" s="88">
        <v>1810300381</v>
      </c>
      <c r="D3389" s="87" t="s">
        <v>2975</v>
      </c>
      <c r="E3389" s="86" t="s">
        <v>2974</v>
      </c>
      <c r="F3389" s="85" t="s">
        <v>2973</v>
      </c>
      <c r="G3389" s="84"/>
      <c r="H3389" s="84"/>
      <c r="I3389" s="83"/>
    </row>
    <row r="3390" spans="1:9" s="82" customFormat="1" ht="26.5" customHeight="1">
      <c r="A3390" s="89">
        <v>3383</v>
      </c>
      <c r="B3390" s="87" t="s">
        <v>2972</v>
      </c>
      <c r="C3390" s="88">
        <v>2900800281</v>
      </c>
      <c r="D3390" s="87" t="s">
        <v>2972</v>
      </c>
      <c r="E3390" s="86" t="s">
        <v>2971</v>
      </c>
      <c r="F3390" s="85" t="s">
        <v>2970</v>
      </c>
      <c r="G3390" s="84"/>
      <c r="H3390" s="84"/>
      <c r="I3390" s="83"/>
    </row>
    <row r="3391" spans="1:9" s="82" customFormat="1" ht="26.5" customHeight="1">
      <c r="A3391" s="89">
        <v>3384</v>
      </c>
      <c r="B3391" s="87" t="s">
        <v>2969</v>
      </c>
      <c r="C3391" s="88">
        <v>2911200142</v>
      </c>
      <c r="D3391" s="87" t="s">
        <v>2969</v>
      </c>
      <c r="E3391" s="86" t="s">
        <v>2968</v>
      </c>
      <c r="F3391" s="85" t="s">
        <v>2967</v>
      </c>
      <c r="G3391" s="84"/>
      <c r="H3391" s="84"/>
      <c r="I3391" s="83"/>
    </row>
    <row r="3392" spans="1:9" s="82" customFormat="1" ht="26.5" customHeight="1">
      <c r="A3392" s="89">
        <v>3385</v>
      </c>
      <c r="B3392" s="87" t="s">
        <v>2966</v>
      </c>
      <c r="C3392" s="88">
        <v>1861500134</v>
      </c>
      <c r="D3392" s="87" t="s">
        <v>2966</v>
      </c>
      <c r="E3392" s="86" t="s">
        <v>2965</v>
      </c>
      <c r="F3392" s="85" t="s">
        <v>2964</v>
      </c>
      <c r="G3392" s="84"/>
      <c r="H3392" s="84"/>
      <c r="I3392" s="83"/>
    </row>
    <row r="3393" spans="1:9" s="82" customFormat="1" ht="26.5" customHeight="1">
      <c r="A3393" s="89">
        <v>3386</v>
      </c>
      <c r="B3393" s="87" t="s">
        <v>2963</v>
      </c>
      <c r="C3393" s="88">
        <v>2861700224</v>
      </c>
      <c r="D3393" s="87" t="s">
        <v>2963</v>
      </c>
      <c r="E3393" s="86" t="s">
        <v>2962</v>
      </c>
      <c r="F3393" s="85" t="s">
        <v>2961</v>
      </c>
      <c r="G3393" s="84"/>
      <c r="H3393" s="84"/>
      <c r="I3393" s="83"/>
    </row>
    <row r="3394" spans="1:9" s="82" customFormat="1" ht="26.5" customHeight="1">
      <c r="A3394" s="89">
        <v>3387</v>
      </c>
      <c r="B3394" s="87" t="s">
        <v>2960</v>
      </c>
      <c r="C3394" s="88">
        <v>1961700045</v>
      </c>
      <c r="D3394" s="87" t="s">
        <v>2960</v>
      </c>
      <c r="E3394" s="86" t="s">
        <v>2959</v>
      </c>
      <c r="F3394" s="85" t="s">
        <v>2958</v>
      </c>
      <c r="G3394" s="84"/>
      <c r="H3394" s="84"/>
      <c r="I3394" s="83"/>
    </row>
    <row r="3395" spans="1:9" s="82" customFormat="1" ht="26.5" customHeight="1">
      <c r="A3395" s="89">
        <v>3388</v>
      </c>
      <c r="B3395" s="87" t="s">
        <v>2957</v>
      </c>
      <c r="C3395" s="88">
        <v>2892100380</v>
      </c>
      <c r="D3395" s="87" t="s">
        <v>2957</v>
      </c>
      <c r="E3395" s="86" t="s">
        <v>2956</v>
      </c>
      <c r="F3395" s="85" t="s">
        <v>2955</v>
      </c>
      <c r="G3395" s="84"/>
      <c r="H3395" s="84"/>
      <c r="I3395" s="83"/>
    </row>
    <row r="3396" spans="1:9" s="82" customFormat="1" ht="26.5" customHeight="1">
      <c r="A3396" s="89">
        <v>3389</v>
      </c>
      <c r="B3396" s="87" t="s">
        <v>2954</v>
      </c>
      <c r="C3396" s="88">
        <v>2920500179</v>
      </c>
      <c r="D3396" s="87" t="s">
        <v>2954</v>
      </c>
      <c r="E3396" s="86" t="s">
        <v>2953</v>
      </c>
      <c r="F3396" s="85" t="s">
        <v>2952</v>
      </c>
      <c r="G3396" s="84"/>
      <c r="H3396" s="84"/>
      <c r="I3396" s="83"/>
    </row>
    <row r="3397" spans="1:9" s="82" customFormat="1" ht="26.5" customHeight="1">
      <c r="A3397" s="89">
        <v>3390</v>
      </c>
      <c r="B3397" s="87" t="s">
        <v>2951</v>
      </c>
      <c r="C3397" s="88">
        <v>1921000084</v>
      </c>
      <c r="D3397" s="87" t="s">
        <v>2951</v>
      </c>
      <c r="E3397" s="86" t="s">
        <v>2950</v>
      </c>
      <c r="F3397" s="85" t="s">
        <v>2949</v>
      </c>
      <c r="G3397" s="84"/>
      <c r="H3397" s="84"/>
      <c r="I3397" s="83"/>
    </row>
    <row r="3398" spans="1:9" s="82" customFormat="1" ht="26.5" customHeight="1">
      <c r="A3398" s="89">
        <v>3391</v>
      </c>
      <c r="B3398" s="87" t="s">
        <v>2947</v>
      </c>
      <c r="C3398" s="88" t="s">
        <v>2948</v>
      </c>
      <c r="D3398" s="87" t="s">
        <v>2947</v>
      </c>
      <c r="E3398" s="86" t="s">
        <v>2946</v>
      </c>
      <c r="F3398" s="85">
        <v>80000974289</v>
      </c>
      <c r="G3398" s="84"/>
      <c r="H3398" s="84"/>
      <c r="I3398" s="83"/>
    </row>
    <row r="3399" spans="1:9" s="82" customFormat="1" ht="26.5" customHeight="1">
      <c r="A3399" s="89">
        <v>3392</v>
      </c>
      <c r="B3399" s="87" t="s">
        <v>2945</v>
      </c>
      <c r="C3399" s="88">
        <v>1870800260</v>
      </c>
      <c r="D3399" s="87" t="s">
        <v>2945</v>
      </c>
      <c r="E3399" s="86" t="s">
        <v>2944</v>
      </c>
      <c r="F3399" s="85" t="s">
        <v>2943</v>
      </c>
      <c r="G3399" s="84"/>
      <c r="H3399" s="84"/>
      <c r="I3399" s="83"/>
    </row>
    <row r="3400" spans="1:9" s="82" customFormat="1" ht="26.5" customHeight="1">
      <c r="A3400" s="89">
        <v>3393</v>
      </c>
      <c r="B3400" s="87" t="s">
        <v>2942</v>
      </c>
      <c r="C3400" s="88">
        <v>1840600242</v>
      </c>
      <c r="D3400" s="87" t="s">
        <v>2942</v>
      </c>
      <c r="E3400" s="86" t="s">
        <v>2941</v>
      </c>
      <c r="F3400" s="85" t="s">
        <v>2940</v>
      </c>
      <c r="G3400" s="84"/>
      <c r="H3400" s="84"/>
      <c r="I3400" s="83"/>
    </row>
    <row r="3401" spans="1:9" s="82" customFormat="1" ht="26.5" customHeight="1">
      <c r="A3401" s="89">
        <v>3394</v>
      </c>
      <c r="B3401" s="87" t="s">
        <v>2938</v>
      </c>
      <c r="C3401" s="88" t="s">
        <v>2939</v>
      </c>
      <c r="D3401" s="87" t="s">
        <v>2938</v>
      </c>
      <c r="E3401" s="86" t="s">
        <v>2937</v>
      </c>
      <c r="F3401" s="85" t="s">
        <v>2936</v>
      </c>
      <c r="G3401" s="84"/>
      <c r="H3401" s="84"/>
      <c r="I3401" s="83"/>
    </row>
    <row r="3402" spans="1:9" s="82" customFormat="1" ht="26.5" customHeight="1">
      <c r="A3402" s="89">
        <v>3395</v>
      </c>
      <c r="B3402" s="87" t="s">
        <v>2935</v>
      </c>
      <c r="C3402" s="88">
        <v>1930600048</v>
      </c>
      <c r="D3402" s="87" t="s">
        <v>2935</v>
      </c>
      <c r="E3402" s="86" t="s">
        <v>2934</v>
      </c>
      <c r="F3402" s="85" t="s">
        <v>2933</v>
      </c>
      <c r="G3402" s="84"/>
      <c r="H3402" s="84"/>
      <c r="I3402" s="83"/>
    </row>
    <row r="3403" spans="1:9" s="82" customFormat="1" ht="26.5" customHeight="1">
      <c r="A3403" s="89">
        <v>3396</v>
      </c>
      <c r="B3403" s="87" t="s">
        <v>2932</v>
      </c>
      <c r="C3403" s="88">
        <v>1982100072</v>
      </c>
      <c r="D3403" s="87" t="s">
        <v>2932</v>
      </c>
      <c r="E3403" s="86" t="s">
        <v>2931</v>
      </c>
      <c r="F3403" s="85" t="s">
        <v>2930</v>
      </c>
      <c r="G3403" s="84"/>
      <c r="H3403" s="84"/>
      <c r="I3403" s="83"/>
    </row>
    <row r="3404" spans="1:9" s="82" customFormat="1" ht="26.5" customHeight="1">
      <c r="A3404" s="89">
        <v>3397</v>
      </c>
      <c r="B3404" s="87" t="s">
        <v>2929</v>
      </c>
      <c r="C3404" s="88">
        <v>2770600057</v>
      </c>
      <c r="D3404" s="87" t="s">
        <v>2929</v>
      </c>
      <c r="E3404" s="86" t="s">
        <v>2928</v>
      </c>
      <c r="F3404" s="85" t="s">
        <v>2927</v>
      </c>
      <c r="G3404" s="84"/>
      <c r="H3404" s="84"/>
      <c r="I3404" s="83"/>
    </row>
    <row r="3405" spans="1:9" s="82" customFormat="1" ht="26.5" customHeight="1">
      <c r="A3405" s="89">
        <v>3398</v>
      </c>
      <c r="B3405" s="87" t="s">
        <v>2926</v>
      </c>
      <c r="C3405" s="88">
        <v>1910500090</v>
      </c>
      <c r="D3405" s="87" t="s">
        <v>2926</v>
      </c>
      <c r="E3405" s="86" t="s">
        <v>2925</v>
      </c>
      <c r="F3405" s="85" t="s">
        <v>2924</v>
      </c>
      <c r="G3405" s="84"/>
      <c r="H3405" s="84"/>
      <c r="I3405" s="83"/>
    </row>
    <row r="3406" spans="1:9" s="82" customFormat="1" ht="26.5" customHeight="1">
      <c r="A3406" s="89">
        <v>3399</v>
      </c>
      <c r="B3406" s="87" t="s">
        <v>2923</v>
      </c>
      <c r="C3406" s="88">
        <v>1901700221</v>
      </c>
      <c r="D3406" s="87" t="s">
        <v>2923</v>
      </c>
      <c r="E3406" s="86" t="s">
        <v>2922</v>
      </c>
      <c r="F3406" s="85" t="s">
        <v>2921</v>
      </c>
      <c r="G3406" s="84"/>
      <c r="H3406" s="84"/>
      <c r="I3406" s="83"/>
    </row>
    <row r="3407" spans="1:9" s="82" customFormat="1" ht="26.5" customHeight="1">
      <c r="A3407" s="89">
        <v>3400</v>
      </c>
      <c r="B3407" s="87" t="s">
        <v>2920</v>
      </c>
      <c r="C3407" s="88">
        <v>1851700181</v>
      </c>
      <c r="D3407" s="87" t="s">
        <v>2920</v>
      </c>
      <c r="E3407" s="86" t="s">
        <v>2919</v>
      </c>
      <c r="F3407" s="85" t="s">
        <v>2918</v>
      </c>
      <c r="G3407" s="84"/>
      <c r="H3407" s="84"/>
      <c r="I3407" s="83"/>
    </row>
    <row r="3408" spans="1:9" s="82" customFormat="1" ht="26.5" customHeight="1">
      <c r="A3408" s="89">
        <v>3401</v>
      </c>
      <c r="B3408" s="87" t="s">
        <v>2916</v>
      </c>
      <c r="C3408" s="88" t="s">
        <v>2917</v>
      </c>
      <c r="D3408" s="87" t="s">
        <v>2916</v>
      </c>
      <c r="E3408" s="86" t="s">
        <v>2915</v>
      </c>
      <c r="F3408" s="85" t="s">
        <v>2914</v>
      </c>
      <c r="G3408" s="84"/>
      <c r="H3408" s="84"/>
      <c r="I3408" s="83"/>
    </row>
    <row r="3409" spans="1:9" s="82" customFormat="1" ht="26.5" customHeight="1">
      <c r="A3409" s="89">
        <v>3402</v>
      </c>
      <c r="B3409" s="87" t="s">
        <v>2913</v>
      </c>
      <c r="C3409" s="88">
        <v>1902100538</v>
      </c>
      <c r="D3409" s="87" t="s">
        <v>2913</v>
      </c>
      <c r="E3409" s="86" t="s">
        <v>2912</v>
      </c>
      <c r="F3409" s="85" t="s">
        <v>2911</v>
      </c>
      <c r="G3409" s="84"/>
      <c r="H3409" s="84"/>
      <c r="I3409" s="83"/>
    </row>
    <row r="3410" spans="1:9" s="82" customFormat="1" ht="26.5" customHeight="1">
      <c r="A3410" s="89">
        <v>3403</v>
      </c>
      <c r="B3410" s="87" t="s">
        <v>2910</v>
      </c>
      <c r="C3410" s="88">
        <v>1790400104</v>
      </c>
      <c r="D3410" s="87" t="s">
        <v>2910</v>
      </c>
      <c r="E3410" s="86" t="s">
        <v>2909</v>
      </c>
      <c r="F3410" s="85" t="s">
        <v>2908</v>
      </c>
      <c r="G3410" s="84"/>
      <c r="H3410" s="84"/>
      <c r="I3410" s="83"/>
    </row>
    <row r="3411" spans="1:9" s="82" customFormat="1" ht="26.5" customHeight="1">
      <c r="A3411" s="89">
        <v>3404</v>
      </c>
      <c r="B3411" s="87" t="s">
        <v>2907</v>
      </c>
      <c r="C3411" s="88">
        <v>1790300430</v>
      </c>
      <c r="D3411" s="87" t="s">
        <v>2907</v>
      </c>
      <c r="E3411" s="86" t="s">
        <v>2906</v>
      </c>
      <c r="F3411" s="85" t="s">
        <v>2905</v>
      </c>
      <c r="G3411" s="84"/>
      <c r="H3411" s="84"/>
      <c r="I3411" s="83"/>
    </row>
    <row r="3412" spans="1:9" s="82" customFormat="1" ht="26.5" customHeight="1">
      <c r="A3412" s="89">
        <v>3405</v>
      </c>
      <c r="B3412" s="87" t="s">
        <v>2904</v>
      </c>
      <c r="C3412" s="88">
        <v>1872000207</v>
      </c>
      <c r="D3412" s="87" t="s">
        <v>2904</v>
      </c>
      <c r="E3412" s="86" t="s">
        <v>2903</v>
      </c>
      <c r="F3412" s="85" t="s">
        <v>2902</v>
      </c>
      <c r="G3412" s="84"/>
      <c r="H3412" s="84"/>
      <c r="I3412" s="83"/>
    </row>
    <row r="3413" spans="1:9" s="82" customFormat="1" ht="26.5" customHeight="1">
      <c r="A3413" s="89">
        <v>3406</v>
      </c>
      <c r="B3413" s="87" t="s">
        <v>2900</v>
      </c>
      <c r="C3413" s="88" t="s">
        <v>2901</v>
      </c>
      <c r="D3413" s="87" t="s">
        <v>2900</v>
      </c>
      <c r="E3413" s="86" t="s">
        <v>2899</v>
      </c>
      <c r="F3413" s="85" t="s">
        <v>2898</v>
      </c>
      <c r="G3413" s="84"/>
      <c r="H3413" s="84"/>
      <c r="I3413" s="83"/>
    </row>
    <row r="3414" spans="1:9" s="82" customFormat="1" ht="26.5" customHeight="1">
      <c r="A3414" s="89">
        <v>3407</v>
      </c>
      <c r="B3414" s="87" t="s">
        <v>2897</v>
      </c>
      <c r="C3414" s="88">
        <v>1891400287</v>
      </c>
      <c r="D3414" s="87" t="s">
        <v>2897</v>
      </c>
      <c r="E3414" s="86" t="s">
        <v>2896</v>
      </c>
      <c r="F3414" s="85" t="s">
        <v>2895</v>
      </c>
      <c r="G3414" s="84"/>
      <c r="H3414" s="84"/>
      <c r="I3414" s="83"/>
    </row>
    <row r="3415" spans="1:9" s="82" customFormat="1" ht="26.5" customHeight="1">
      <c r="A3415" s="89">
        <v>3408</v>
      </c>
      <c r="B3415" s="87" t="s">
        <v>2893</v>
      </c>
      <c r="C3415" s="88" t="s">
        <v>2894</v>
      </c>
      <c r="D3415" s="87" t="s">
        <v>2893</v>
      </c>
      <c r="E3415" s="86" t="s">
        <v>2892</v>
      </c>
      <c r="F3415" s="85" t="s">
        <v>2891</v>
      </c>
      <c r="G3415" s="84"/>
      <c r="H3415" s="84"/>
      <c r="I3415" s="83"/>
    </row>
    <row r="3416" spans="1:9" s="82" customFormat="1" ht="26.5" customHeight="1">
      <c r="A3416" s="89">
        <v>3409</v>
      </c>
      <c r="B3416" s="87" t="s">
        <v>2890</v>
      </c>
      <c r="C3416" s="88">
        <v>1912100355</v>
      </c>
      <c r="D3416" s="87" t="s">
        <v>2890</v>
      </c>
      <c r="E3416" s="86" t="s">
        <v>2889</v>
      </c>
      <c r="F3416" s="85" t="s">
        <v>2888</v>
      </c>
      <c r="G3416" s="84"/>
      <c r="H3416" s="84"/>
      <c r="I3416" s="83"/>
    </row>
    <row r="3417" spans="1:9" s="82" customFormat="1" ht="26.5" customHeight="1">
      <c r="A3417" s="89">
        <v>3410</v>
      </c>
      <c r="B3417" s="87" t="s">
        <v>2887</v>
      </c>
      <c r="C3417" s="88">
        <v>1861700177</v>
      </c>
      <c r="D3417" s="87" t="s">
        <v>2887</v>
      </c>
      <c r="E3417" s="86" t="s">
        <v>2886</v>
      </c>
      <c r="F3417" s="85" t="s">
        <v>2885</v>
      </c>
      <c r="G3417" s="84"/>
      <c r="H3417" s="84"/>
      <c r="I3417" s="83"/>
    </row>
    <row r="3418" spans="1:9" s="82" customFormat="1" ht="26.5" customHeight="1">
      <c r="A3418" s="89">
        <v>3411</v>
      </c>
      <c r="B3418" s="87" t="s">
        <v>2884</v>
      </c>
      <c r="C3418" s="88">
        <v>1900300290</v>
      </c>
      <c r="D3418" s="87" t="s">
        <v>2884</v>
      </c>
      <c r="E3418" s="86" t="s">
        <v>2883</v>
      </c>
      <c r="F3418" s="85" t="s">
        <v>2882</v>
      </c>
      <c r="G3418" s="84"/>
      <c r="H3418" s="84"/>
      <c r="I3418" s="83"/>
    </row>
    <row r="3419" spans="1:9" s="82" customFormat="1" ht="26.5" customHeight="1">
      <c r="A3419" s="89">
        <v>3412</v>
      </c>
      <c r="B3419" s="87" t="s">
        <v>2881</v>
      </c>
      <c r="C3419" s="88">
        <v>1911700139</v>
      </c>
      <c r="D3419" s="87" t="s">
        <v>2881</v>
      </c>
      <c r="E3419" s="86" t="s">
        <v>2880</v>
      </c>
      <c r="F3419" s="85" t="s">
        <v>2879</v>
      </c>
      <c r="G3419" s="84"/>
      <c r="H3419" s="84"/>
      <c r="I3419" s="83"/>
    </row>
    <row r="3420" spans="1:9" s="82" customFormat="1" ht="26.5" customHeight="1">
      <c r="A3420" s="89">
        <v>3413</v>
      </c>
      <c r="B3420" s="87" t="s">
        <v>2878</v>
      </c>
      <c r="C3420" s="88">
        <v>1911700171</v>
      </c>
      <c r="D3420" s="87" t="s">
        <v>2878</v>
      </c>
      <c r="E3420" s="86" t="s">
        <v>2877</v>
      </c>
      <c r="F3420" s="85" t="s">
        <v>2876</v>
      </c>
      <c r="G3420" s="84"/>
      <c r="H3420" s="84"/>
      <c r="I3420" s="83"/>
    </row>
    <row r="3421" spans="1:9" s="82" customFormat="1" ht="26.5" customHeight="1">
      <c r="A3421" s="89">
        <v>3414</v>
      </c>
      <c r="B3421" s="87" t="s">
        <v>2875</v>
      </c>
      <c r="C3421" s="88">
        <v>1871400274</v>
      </c>
      <c r="D3421" s="87" t="s">
        <v>2875</v>
      </c>
      <c r="E3421" s="86" t="s">
        <v>2874</v>
      </c>
      <c r="F3421" s="85" t="s">
        <v>2873</v>
      </c>
      <c r="G3421" s="84"/>
      <c r="H3421" s="84"/>
      <c r="I3421" s="83"/>
    </row>
    <row r="3422" spans="1:9" s="82" customFormat="1" ht="26.5" customHeight="1">
      <c r="A3422" s="89">
        <v>3415</v>
      </c>
      <c r="B3422" s="87" t="s">
        <v>2872</v>
      </c>
      <c r="C3422" s="88">
        <v>1802100385</v>
      </c>
      <c r="D3422" s="87" t="s">
        <v>2872</v>
      </c>
      <c r="E3422" s="86" t="s">
        <v>2871</v>
      </c>
      <c r="F3422" s="85" t="s">
        <v>2870</v>
      </c>
      <c r="G3422" s="84"/>
      <c r="H3422" s="84"/>
      <c r="I3422" s="83"/>
    </row>
    <row r="3423" spans="1:9" s="82" customFormat="1" ht="26.5" customHeight="1">
      <c r="A3423" s="89">
        <v>3416</v>
      </c>
      <c r="B3423" s="87" t="s">
        <v>2869</v>
      </c>
      <c r="C3423" s="88">
        <v>1891700154</v>
      </c>
      <c r="D3423" s="87" t="s">
        <v>2869</v>
      </c>
      <c r="E3423" s="86" t="s">
        <v>2868</v>
      </c>
      <c r="F3423" s="85" t="s">
        <v>2867</v>
      </c>
      <c r="G3423" s="84"/>
      <c r="H3423" s="84"/>
      <c r="I3423" s="83"/>
    </row>
    <row r="3424" spans="1:9" s="82" customFormat="1" ht="26.5" customHeight="1">
      <c r="A3424" s="89">
        <v>3417</v>
      </c>
      <c r="B3424" s="87" t="s">
        <v>2865</v>
      </c>
      <c r="C3424" s="88" t="s">
        <v>2866</v>
      </c>
      <c r="D3424" s="87" t="s">
        <v>2865</v>
      </c>
      <c r="E3424" s="86" t="s">
        <v>2864</v>
      </c>
      <c r="F3424" s="85" t="s">
        <v>2863</v>
      </c>
      <c r="G3424" s="84"/>
      <c r="H3424" s="84"/>
      <c r="I3424" s="83"/>
    </row>
    <row r="3425" spans="1:9" s="82" customFormat="1" ht="26.5" customHeight="1">
      <c r="A3425" s="89">
        <v>3418</v>
      </c>
      <c r="B3425" s="87" t="s">
        <v>2862</v>
      </c>
      <c r="C3425" s="88">
        <v>1860600269</v>
      </c>
      <c r="D3425" s="87" t="s">
        <v>2862</v>
      </c>
      <c r="E3425" s="86" t="s">
        <v>2861</v>
      </c>
      <c r="F3425" s="85" t="s">
        <v>2860</v>
      </c>
      <c r="G3425" s="84"/>
      <c r="H3425" s="84"/>
      <c r="I3425" s="83"/>
    </row>
    <row r="3426" spans="1:9" s="82" customFormat="1" ht="26.5" customHeight="1">
      <c r="A3426" s="89">
        <v>3419</v>
      </c>
      <c r="B3426" s="87" t="s">
        <v>2859</v>
      </c>
      <c r="C3426" s="88">
        <v>1890600170</v>
      </c>
      <c r="D3426" s="87" t="s">
        <v>2859</v>
      </c>
      <c r="E3426" s="86" t="s">
        <v>2858</v>
      </c>
      <c r="F3426" s="85" t="s">
        <v>2857</v>
      </c>
      <c r="G3426" s="84"/>
      <c r="H3426" s="84"/>
      <c r="I3426" s="83"/>
    </row>
    <row r="3427" spans="1:9" s="82" customFormat="1" ht="26.5" customHeight="1">
      <c r="A3427" s="89">
        <v>3420</v>
      </c>
      <c r="B3427" s="87" t="s">
        <v>2856</v>
      </c>
      <c r="C3427" s="88">
        <v>1900800248</v>
      </c>
      <c r="D3427" s="87" t="s">
        <v>2856</v>
      </c>
      <c r="E3427" s="86" t="s">
        <v>2855</v>
      </c>
      <c r="F3427" s="85" t="s">
        <v>2854</v>
      </c>
      <c r="G3427" s="84"/>
      <c r="H3427" s="84"/>
      <c r="I3427" s="83"/>
    </row>
    <row r="3428" spans="1:9" s="82" customFormat="1" ht="26.5" customHeight="1">
      <c r="A3428" s="89">
        <v>3421</v>
      </c>
      <c r="B3428" s="87" t="s">
        <v>2853</v>
      </c>
      <c r="C3428" s="88">
        <v>1902100510</v>
      </c>
      <c r="D3428" s="87" t="s">
        <v>2853</v>
      </c>
      <c r="E3428" s="86" t="s">
        <v>2852</v>
      </c>
      <c r="F3428" s="85" t="s">
        <v>2851</v>
      </c>
      <c r="G3428" s="84"/>
      <c r="H3428" s="84"/>
      <c r="I3428" s="83"/>
    </row>
    <row r="3429" spans="1:9" s="82" customFormat="1" ht="26.5" customHeight="1">
      <c r="A3429" s="89">
        <v>3422</v>
      </c>
      <c r="B3429" s="87" t="s">
        <v>2850</v>
      </c>
      <c r="C3429" s="88">
        <v>2902100398</v>
      </c>
      <c r="D3429" s="87" t="s">
        <v>2850</v>
      </c>
      <c r="E3429" s="86" t="s">
        <v>2849</v>
      </c>
      <c r="F3429" s="85" t="s">
        <v>2848</v>
      </c>
      <c r="G3429" s="84"/>
      <c r="H3429" s="84"/>
      <c r="I3429" s="83"/>
    </row>
    <row r="3430" spans="1:9" s="82" customFormat="1" ht="26.5" customHeight="1">
      <c r="A3430" s="89">
        <v>3423</v>
      </c>
      <c r="B3430" s="87" t="s">
        <v>2847</v>
      </c>
      <c r="C3430" s="88">
        <v>1920600176</v>
      </c>
      <c r="D3430" s="87" t="s">
        <v>2847</v>
      </c>
      <c r="E3430" s="86" t="s">
        <v>2846</v>
      </c>
      <c r="F3430" s="85" t="s">
        <v>2845</v>
      </c>
      <c r="G3430" s="84"/>
      <c r="H3430" s="84"/>
      <c r="I3430" s="83"/>
    </row>
    <row r="3431" spans="1:9" s="82" customFormat="1" ht="26.5" customHeight="1">
      <c r="A3431" s="89">
        <v>3424</v>
      </c>
      <c r="B3431" s="87" t="s">
        <v>2843</v>
      </c>
      <c r="C3431" s="88" t="s">
        <v>2844</v>
      </c>
      <c r="D3431" s="87" t="s">
        <v>2843</v>
      </c>
      <c r="E3431" s="86" t="s">
        <v>2842</v>
      </c>
      <c r="F3431" s="85">
        <v>80000723723</v>
      </c>
      <c r="G3431" s="84"/>
      <c r="H3431" s="84"/>
      <c r="I3431" s="83"/>
    </row>
    <row r="3432" spans="1:9" s="82" customFormat="1" ht="26.5" customHeight="1">
      <c r="A3432" s="89">
        <v>3425</v>
      </c>
      <c r="B3432" s="87" t="s">
        <v>2841</v>
      </c>
      <c r="C3432" s="88">
        <v>1820300085</v>
      </c>
      <c r="D3432" s="87" t="s">
        <v>2841</v>
      </c>
      <c r="E3432" s="86" t="s">
        <v>2840</v>
      </c>
      <c r="F3432" s="85" t="s">
        <v>2839</v>
      </c>
      <c r="G3432" s="84"/>
      <c r="H3432" s="84"/>
      <c r="I3432" s="83"/>
    </row>
    <row r="3433" spans="1:9" s="82" customFormat="1" ht="26.5" customHeight="1">
      <c r="A3433" s="89">
        <v>3426</v>
      </c>
      <c r="B3433" s="87" t="s">
        <v>2838</v>
      </c>
      <c r="C3433" s="88">
        <v>1942100141</v>
      </c>
      <c r="D3433" s="87" t="s">
        <v>2838</v>
      </c>
      <c r="E3433" s="86" t="s">
        <v>2837</v>
      </c>
      <c r="F3433" s="85" t="s">
        <v>2836</v>
      </c>
      <c r="G3433" s="84"/>
      <c r="H3433" s="84"/>
      <c r="I3433" s="83"/>
    </row>
    <row r="3434" spans="1:9" s="82" customFormat="1" ht="26.5" customHeight="1">
      <c r="A3434" s="89">
        <v>3427</v>
      </c>
      <c r="B3434" s="87" t="s">
        <v>2835</v>
      </c>
      <c r="C3434" s="88">
        <v>1962400004</v>
      </c>
      <c r="D3434" s="87" t="s">
        <v>2835</v>
      </c>
      <c r="E3434" s="86" t="s">
        <v>2834</v>
      </c>
      <c r="F3434" s="85" t="s">
        <v>2833</v>
      </c>
      <c r="G3434" s="84"/>
      <c r="H3434" s="84"/>
      <c r="I3434" s="83"/>
    </row>
    <row r="3435" spans="1:9" s="82" customFormat="1" ht="26.5" customHeight="1">
      <c r="A3435" s="89">
        <v>3428</v>
      </c>
      <c r="B3435" s="87" t="s">
        <v>2832</v>
      </c>
      <c r="C3435" s="88">
        <v>1980800062</v>
      </c>
      <c r="D3435" s="87" t="s">
        <v>2832</v>
      </c>
      <c r="E3435" s="86" t="s">
        <v>2831</v>
      </c>
      <c r="F3435" s="85" t="s">
        <v>2830</v>
      </c>
      <c r="G3435" s="84"/>
      <c r="H3435" s="84"/>
      <c r="I3435" s="83"/>
    </row>
    <row r="3436" spans="1:9" s="82" customFormat="1" ht="26.5" customHeight="1">
      <c r="A3436" s="89">
        <v>3429</v>
      </c>
      <c r="B3436" s="87" t="s">
        <v>2829</v>
      </c>
      <c r="C3436" s="88">
        <v>1851400066</v>
      </c>
      <c r="D3436" s="87" t="s">
        <v>2829</v>
      </c>
      <c r="E3436" s="86" t="s">
        <v>2828</v>
      </c>
      <c r="F3436" s="85" t="s">
        <v>2827</v>
      </c>
      <c r="G3436" s="84"/>
      <c r="H3436" s="84"/>
      <c r="I3436" s="83"/>
    </row>
    <row r="3437" spans="1:9" s="82" customFormat="1" ht="26.5" customHeight="1">
      <c r="A3437" s="89">
        <v>3430</v>
      </c>
      <c r="B3437" s="87" t="s">
        <v>2826</v>
      </c>
      <c r="C3437" s="88">
        <v>2811200195</v>
      </c>
      <c r="D3437" s="87" t="s">
        <v>2826</v>
      </c>
      <c r="E3437" s="86" t="s">
        <v>2825</v>
      </c>
      <c r="F3437" s="85" t="s">
        <v>2824</v>
      </c>
      <c r="G3437" s="84"/>
      <c r="H3437" s="84"/>
      <c r="I3437" s="83"/>
    </row>
    <row r="3438" spans="1:9" s="82" customFormat="1" ht="26.5" customHeight="1">
      <c r="A3438" s="89">
        <v>3431</v>
      </c>
      <c r="B3438" s="87" t="s">
        <v>2823</v>
      </c>
      <c r="C3438" s="88">
        <v>1790600034</v>
      </c>
      <c r="D3438" s="87" t="s">
        <v>2823</v>
      </c>
      <c r="E3438" s="86" t="s">
        <v>2822</v>
      </c>
      <c r="F3438" s="85" t="s">
        <v>2821</v>
      </c>
      <c r="G3438" s="84"/>
      <c r="H3438" s="84"/>
      <c r="I3438" s="83"/>
    </row>
    <row r="3439" spans="1:9" s="82" customFormat="1" ht="26.5" customHeight="1">
      <c r="A3439" s="89">
        <v>3432</v>
      </c>
      <c r="B3439" s="87" t="s">
        <v>2820</v>
      </c>
      <c r="C3439" s="88">
        <v>1830600188</v>
      </c>
      <c r="D3439" s="87" t="s">
        <v>2820</v>
      </c>
      <c r="E3439" s="86" t="s">
        <v>2819</v>
      </c>
      <c r="F3439" s="85" t="s">
        <v>2818</v>
      </c>
      <c r="G3439" s="84"/>
      <c r="H3439" s="84"/>
      <c r="I3439" s="83"/>
    </row>
    <row r="3440" spans="1:9" s="82" customFormat="1" ht="26.5" customHeight="1">
      <c r="A3440" s="89">
        <v>3433</v>
      </c>
      <c r="B3440" s="87" t="s">
        <v>2817</v>
      </c>
      <c r="C3440" s="88">
        <v>1901400069</v>
      </c>
      <c r="D3440" s="87" t="s">
        <v>2817</v>
      </c>
      <c r="E3440" s="86" t="s">
        <v>2816</v>
      </c>
      <c r="F3440" s="85" t="s">
        <v>2815</v>
      </c>
      <c r="G3440" s="84"/>
      <c r="H3440" s="84"/>
      <c r="I3440" s="83"/>
    </row>
    <row r="3441" spans="1:9" s="82" customFormat="1" ht="26.5" customHeight="1">
      <c r="A3441" s="89">
        <v>3434</v>
      </c>
      <c r="B3441" s="87" t="s">
        <v>2814</v>
      </c>
      <c r="C3441" s="88">
        <v>2921700261</v>
      </c>
      <c r="D3441" s="87" t="s">
        <v>2814</v>
      </c>
      <c r="E3441" s="86" t="s">
        <v>2813</v>
      </c>
      <c r="F3441" s="85" t="s">
        <v>2812</v>
      </c>
      <c r="G3441" s="84"/>
      <c r="H3441" s="84"/>
      <c r="I3441" s="83"/>
    </row>
    <row r="3442" spans="1:9" s="82" customFormat="1" ht="26.5" customHeight="1">
      <c r="A3442" s="89">
        <v>3435</v>
      </c>
      <c r="B3442" s="87" t="s">
        <v>2811</v>
      </c>
      <c r="C3442" s="88">
        <v>1861200005</v>
      </c>
      <c r="D3442" s="87" t="s">
        <v>2811</v>
      </c>
      <c r="E3442" s="86" t="s">
        <v>2810</v>
      </c>
      <c r="F3442" s="85" t="s">
        <v>2809</v>
      </c>
      <c r="G3442" s="84"/>
      <c r="H3442" s="84"/>
      <c r="I3442" s="83"/>
    </row>
    <row r="3443" spans="1:9" s="82" customFormat="1" ht="26.5" customHeight="1">
      <c r="A3443" s="89">
        <v>3436</v>
      </c>
      <c r="B3443" s="87" t="s">
        <v>2808</v>
      </c>
      <c r="C3443" s="88">
        <v>2890600227</v>
      </c>
      <c r="D3443" s="87" t="s">
        <v>2808</v>
      </c>
      <c r="E3443" s="86" t="s">
        <v>2807</v>
      </c>
      <c r="F3443" s="85" t="s">
        <v>2806</v>
      </c>
      <c r="G3443" s="84"/>
      <c r="H3443" s="84"/>
      <c r="I3443" s="83"/>
    </row>
    <row r="3444" spans="1:9" s="82" customFormat="1" ht="26.5" customHeight="1">
      <c r="A3444" s="89">
        <v>3437</v>
      </c>
      <c r="B3444" s="87" t="s">
        <v>2805</v>
      </c>
      <c r="C3444" s="88">
        <v>1671700088</v>
      </c>
      <c r="D3444" s="87" t="s">
        <v>2805</v>
      </c>
      <c r="E3444" s="86" t="s">
        <v>2804</v>
      </c>
      <c r="F3444" s="85" t="s">
        <v>2803</v>
      </c>
      <c r="G3444" s="84"/>
      <c r="H3444" s="84"/>
      <c r="I3444" s="83"/>
    </row>
    <row r="3445" spans="1:9" s="82" customFormat="1" ht="26.5" customHeight="1">
      <c r="A3445" s="89">
        <v>3438</v>
      </c>
      <c r="B3445" s="87" t="s">
        <v>2802</v>
      </c>
      <c r="C3445" s="88">
        <v>2851700171</v>
      </c>
      <c r="D3445" s="87" t="s">
        <v>2802</v>
      </c>
      <c r="E3445" s="86" t="s">
        <v>2801</v>
      </c>
      <c r="F3445" s="85" t="s">
        <v>2800</v>
      </c>
      <c r="G3445" s="84"/>
      <c r="H3445" s="84"/>
      <c r="I3445" s="83"/>
    </row>
    <row r="3446" spans="1:9" s="82" customFormat="1" ht="26.5" customHeight="1">
      <c r="A3446" s="89">
        <v>3439</v>
      </c>
      <c r="B3446" s="87" t="s">
        <v>2799</v>
      </c>
      <c r="C3446" s="88">
        <v>2851700172</v>
      </c>
      <c r="D3446" s="87" t="s">
        <v>2799</v>
      </c>
      <c r="E3446" s="86" t="s">
        <v>2798</v>
      </c>
      <c r="F3446" s="85" t="s">
        <v>2797</v>
      </c>
      <c r="G3446" s="84"/>
      <c r="H3446" s="84"/>
      <c r="I3446" s="83"/>
    </row>
    <row r="3447" spans="1:9" s="82" customFormat="1" ht="26.5" customHeight="1">
      <c r="A3447" s="89">
        <v>3440</v>
      </c>
      <c r="B3447" s="87" t="s">
        <v>2796</v>
      </c>
      <c r="C3447" s="88">
        <v>2891700273</v>
      </c>
      <c r="D3447" s="87" t="s">
        <v>2796</v>
      </c>
      <c r="E3447" s="86" t="s">
        <v>2795</v>
      </c>
      <c r="F3447" s="85" t="s">
        <v>2794</v>
      </c>
      <c r="G3447" s="84"/>
      <c r="H3447" s="84"/>
      <c r="I3447" s="83"/>
    </row>
    <row r="3448" spans="1:9" s="82" customFormat="1" ht="26.5" customHeight="1">
      <c r="A3448" s="89">
        <v>3441</v>
      </c>
      <c r="B3448" s="87" t="s">
        <v>2793</v>
      </c>
      <c r="C3448" s="88">
        <v>1871700182</v>
      </c>
      <c r="D3448" s="87" t="s">
        <v>2793</v>
      </c>
      <c r="E3448" s="86" t="s">
        <v>2792</v>
      </c>
      <c r="F3448" s="85" t="s">
        <v>2791</v>
      </c>
      <c r="G3448" s="84"/>
      <c r="H3448" s="84"/>
      <c r="I3448" s="83"/>
    </row>
    <row r="3449" spans="1:9" s="82" customFormat="1" ht="26.5" customHeight="1">
      <c r="A3449" s="89">
        <v>3442</v>
      </c>
      <c r="B3449" s="87" t="s">
        <v>2790</v>
      </c>
      <c r="C3449" s="88">
        <v>1870300322</v>
      </c>
      <c r="D3449" s="87" t="s">
        <v>2790</v>
      </c>
      <c r="E3449" s="86" t="s">
        <v>2789</v>
      </c>
      <c r="F3449" s="85" t="s">
        <v>2788</v>
      </c>
      <c r="G3449" s="84"/>
      <c r="H3449" s="84"/>
      <c r="I3449" s="83"/>
    </row>
    <row r="3450" spans="1:9" s="82" customFormat="1" ht="26.5" customHeight="1">
      <c r="A3450" s="89">
        <v>3443</v>
      </c>
      <c r="B3450" s="87" t="s">
        <v>2787</v>
      </c>
      <c r="C3450" s="88">
        <v>1881700248</v>
      </c>
      <c r="D3450" s="87" t="s">
        <v>2787</v>
      </c>
      <c r="E3450" s="86" t="s">
        <v>2786</v>
      </c>
      <c r="F3450" s="85" t="s">
        <v>2785</v>
      </c>
      <c r="G3450" s="84"/>
      <c r="H3450" s="84"/>
      <c r="I3450" s="83"/>
    </row>
    <row r="3451" spans="1:9" s="82" customFormat="1" ht="26.5" customHeight="1">
      <c r="A3451" s="89">
        <v>3444</v>
      </c>
      <c r="B3451" s="87" t="s">
        <v>2784</v>
      </c>
      <c r="C3451" s="88">
        <v>1920600178</v>
      </c>
      <c r="D3451" s="87" t="s">
        <v>2784</v>
      </c>
      <c r="E3451" s="86" t="s">
        <v>2783</v>
      </c>
      <c r="F3451" s="85" t="s">
        <v>2782</v>
      </c>
      <c r="G3451" s="84"/>
      <c r="H3451" s="84"/>
      <c r="I3451" s="83"/>
    </row>
    <row r="3452" spans="1:9" s="82" customFormat="1" ht="26.5" customHeight="1">
      <c r="A3452" s="89">
        <v>3445</v>
      </c>
      <c r="B3452" s="87" t="s">
        <v>2781</v>
      </c>
      <c r="C3452" s="88">
        <v>1910100093</v>
      </c>
      <c r="D3452" s="87" t="s">
        <v>2781</v>
      </c>
      <c r="E3452" s="86" t="s">
        <v>2780</v>
      </c>
      <c r="F3452" s="85" t="s">
        <v>2779</v>
      </c>
      <c r="G3452" s="84"/>
      <c r="H3452" s="84"/>
      <c r="I3452" s="83"/>
    </row>
    <row r="3453" spans="1:9" s="82" customFormat="1" ht="26.5" customHeight="1">
      <c r="A3453" s="89">
        <v>3446</v>
      </c>
      <c r="B3453" s="87" t="s">
        <v>2778</v>
      </c>
      <c r="C3453" s="88">
        <v>1930100091</v>
      </c>
      <c r="D3453" s="87" t="s">
        <v>2778</v>
      </c>
      <c r="E3453" s="86" t="s">
        <v>2777</v>
      </c>
      <c r="F3453" s="85" t="s">
        <v>2776</v>
      </c>
      <c r="G3453" s="84"/>
      <c r="H3453" s="84"/>
      <c r="I3453" s="83"/>
    </row>
    <row r="3454" spans="1:9" s="82" customFormat="1" ht="26.5" customHeight="1">
      <c r="A3454" s="89">
        <v>3447</v>
      </c>
      <c r="B3454" s="87" t="s">
        <v>2775</v>
      </c>
      <c r="C3454" s="88">
        <v>1930800234</v>
      </c>
      <c r="D3454" s="87" t="s">
        <v>2775</v>
      </c>
      <c r="E3454" s="86" t="s">
        <v>2774</v>
      </c>
      <c r="F3454" s="85" t="s">
        <v>2773</v>
      </c>
      <c r="G3454" s="84"/>
      <c r="H3454" s="84"/>
      <c r="I3454" s="83"/>
    </row>
    <row r="3455" spans="1:9" s="82" customFormat="1" ht="26.5" customHeight="1">
      <c r="A3455" s="89">
        <v>3448</v>
      </c>
      <c r="B3455" s="87" t="s">
        <v>2772</v>
      </c>
      <c r="C3455" s="88">
        <v>1940200124</v>
      </c>
      <c r="D3455" s="87" t="s">
        <v>2772</v>
      </c>
      <c r="E3455" s="86" t="s">
        <v>2771</v>
      </c>
      <c r="F3455" s="85" t="s">
        <v>2770</v>
      </c>
      <c r="G3455" s="84"/>
      <c r="H3455" s="84"/>
      <c r="I3455" s="83"/>
    </row>
    <row r="3456" spans="1:9" s="82" customFormat="1" ht="26.5" customHeight="1">
      <c r="A3456" s="89">
        <v>3449</v>
      </c>
      <c r="B3456" s="87" t="s">
        <v>2769</v>
      </c>
      <c r="C3456" s="88">
        <v>1902100545</v>
      </c>
      <c r="D3456" s="87" t="s">
        <v>2769</v>
      </c>
      <c r="E3456" s="86" t="s">
        <v>2768</v>
      </c>
      <c r="F3456" s="85" t="s">
        <v>2767</v>
      </c>
      <c r="G3456" s="84"/>
      <c r="H3456" s="84"/>
      <c r="I3456" s="83"/>
    </row>
    <row r="3457" spans="1:9" s="82" customFormat="1" ht="26.5" customHeight="1">
      <c r="A3457" s="89">
        <v>3450</v>
      </c>
      <c r="B3457" s="87" t="s">
        <v>2766</v>
      </c>
      <c r="C3457" s="88">
        <v>1940200123</v>
      </c>
      <c r="D3457" s="87" t="s">
        <v>2766</v>
      </c>
      <c r="E3457" s="86" t="s">
        <v>2765</v>
      </c>
      <c r="F3457" s="85" t="s">
        <v>2764</v>
      </c>
      <c r="G3457" s="84"/>
      <c r="H3457" s="84"/>
      <c r="I3457" s="83"/>
    </row>
    <row r="3458" spans="1:9" s="82" customFormat="1" ht="26.5" customHeight="1">
      <c r="A3458" s="89">
        <v>3451</v>
      </c>
      <c r="B3458" s="87" t="s">
        <v>2763</v>
      </c>
      <c r="C3458" s="88">
        <v>1930200143</v>
      </c>
      <c r="D3458" s="87" t="s">
        <v>2763</v>
      </c>
      <c r="E3458" s="86" t="s">
        <v>2762</v>
      </c>
      <c r="F3458" s="85" t="s">
        <v>2761</v>
      </c>
      <c r="G3458" s="84"/>
      <c r="H3458" s="84"/>
      <c r="I3458" s="83"/>
    </row>
    <row r="3459" spans="1:9" s="82" customFormat="1" ht="26.5" customHeight="1">
      <c r="A3459" s="89">
        <v>3452</v>
      </c>
      <c r="B3459" s="87" t="s">
        <v>2760</v>
      </c>
      <c r="C3459" s="88">
        <v>1881700247</v>
      </c>
      <c r="D3459" s="87" t="s">
        <v>2760</v>
      </c>
      <c r="E3459" s="86" t="s">
        <v>2759</v>
      </c>
      <c r="F3459" s="85" t="s">
        <v>2758</v>
      </c>
      <c r="G3459" s="84"/>
      <c r="H3459" s="84"/>
      <c r="I3459" s="83"/>
    </row>
    <row r="3460" spans="1:9" s="82" customFormat="1" ht="26.5" customHeight="1">
      <c r="A3460" s="89">
        <v>3453</v>
      </c>
      <c r="B3460" s="87" t="s">
        <v>2757</v>
      </c>
      <c r="C3460" s="88">
        <v>1932000143</v>
      </c>
      <c r="D3460" s="87" t="s">
        <v>2757</v>
      </c>
      <c r="E3460" s="86" t="s">
        <v>2756</v>
      </c>
      <c r="F3460" s="85" t="s">
        <v>2755</v>
      </c>
      <c r="G3460" s="84"/>
      <c r="H3460" s="84"/>
      <c r="I3460" s="83"/>
    </row>
    <row r="3461" spans="1:9" s="82" customFormat="1" ht="26.5" customHeight="1">
      <c r="A3461" s="89">
        <v>3454</v>
      </c>
      <c r="B3461" s="87" t="s">
        <v>2754</v>
      </c>
      <c r="C3461" s="88">
        <v>2940700183</v>
      </c>
      <c r="D3461" s="87" t="s">
        <v>2754</v>
      </c>
      <c r="E3461" s="86" t="s">
        <v>2753</v>
      </c>
      <c r="F3461" s="85" t="s">
        <v>2752</v>
      </c>
      <c r="G3461" s="84"/>
      <c r="H3461" s="84"/>
      <c r="I3461" s="83"/>
    </row>
    <row r="3462" spans="1:9" s="82" customFormat="1" ht="26.5" customHeight="1">
      <c r="A3462" s="89">
        <v>3455</v>
      </c>
      <c r="B3462" s="87" t="s">
        <v>2751</v>
      </c>
      <c r="C3462" s="88">
        <v>1881700169</v>
      </c>
      <c r="D3462" s="87" t="s">
        <v>2751</v>
      </c>
      <c r="E3462" s="86" t="s">
        <v>2750</v>
      </c>
      <c r="F3462" s="85" t="s">
        <v>2749</v>
      </c>
      <c r="G3462" s="84"/>
      <c r="H3462" s="84"/>
      <c r="I3462" s="83"/>
    </row>
    <row r="3463" spans="1:9" s="82" customFormat="1" ht="26.5" customHeight="1">
      <c r="A3463" s="89">
        <v>3456</v>
      </c>
      <c r="B3463" s="87" t="s">
        <v>2748</v>
      </c>
      <c r="C3463" s="88">
        <v>1922200030</v>
      </c>
      <c r="D3463" s="87" t="s">
        <v>2748</v>
      </c>
      <c r="E3463" s="86" t="s">
        <v>2747</v>
      </c>
      <c r="F3463" s="85" t="s">
        <v>2746</v>
      </c>
      <c r="G3463" s="84"/>
      <c r="H3463" s="84"/>
      <c r="I3463" s="83"/>
    </row>
    <row r="3464" spans="1:9" s="82" customFormat="1" ht="26.5" customHeight="1">
      <c r="A3464" s="89">
        <v>3457</v>
      </c>
      <c r="B3464" s="87" t="s">
        <v>2745</v>
      </c>
      <c r="C3464" s="88">
        <v>1920200174</v>
      </c>
      <c r="D3464" s="87" t="s">
        <v>2745</v>
      </c>
      <c r="E3464" s="86" t="s">
        <v>2744</v>
      </c>
      <c r="F3464" s="85" t="s">
        <v>2743</v>
      </c>
      <c r="G3464" s="84"/>
      <c r="H3464" s="84"/>
      <c r="I3464" s="83"/>
    </row>
    <row r="3465" spans="1:9" s="82" customFormat="1" ht="26.5" customHeight="1">
      <c r="A3465" s="89">
        <v>3458</v>
      </c>
      <c r="B3465" s="87" t="s">
        <v>2742</v>
      </c>
      <c r="C3465" s="88">
        <v>1820300325</v>
      </c>
      <c r="D3465" s="87" t="s">
        <v>2742</v>
      </c>
      <c r="E3465" s="86" t="s">
        <v>2741</v>
      </c>
      <c r="F3465" s="85" t="s">
        <v>2740</v>
      </c>
      <c r="G3465" s="84"/>
      <c r="H3465" s="84"/>
      <c r="I3465" s="83"/>
    </row>
    <row r="3466" spans="1:9" s="82" customFormat="1" ht="26.5" customHeight="1">
      <c r="A3466" s="89">
        <v>3459</v>
      </c>
      <c r="B3466" s="87" t="s">
        <v>2739</v>
      </c>
      <c r="C3466" s="88">
        <v>1890700272</v>
      </c>
      <c r="D3466" s="87" t="s">
        <v>2739</v>
      </c>
      <c r="E3466" s="86" t="s">
        <v>2738</v>
      </c>
      <c r="F3466" s="85" t="s">
        <v>2737</v>
      </c>
      <c r="G3466" s="84"/>
      <c r="H3466" s="84"/>
      <c r="I3466" s="83"/>
    </row>
    <row r="3467" spans="1:9" s="82" customFormat="1" ht="26.5" customHeight="1">
      <c r="A3467" s="89">
        <v>3460</v>
      </c>
      <c r="B3467" s="87" t="s">
        <v>2735</v>
      </c>
      <c r="C3467" s="88" t="s">
        <v>2736</v>
      </c>
      <c r="D3467" s="87" t="s">
        <v>2735</v>
      </c>
      <c r="E3467" s="86" t="s">
        <v>2734</v>
      </c>
      <c r="F3467" s="85" t="s">
        <v>2733</v>
      </c>
      <c r="G3467" s="84"/>
      <c r="H3467" s="84"/>
      <c r="I3467" s="83"/>
    </row>
    <row r="3468" spans="1:9" s="82" customFormat="1" ht="26.5" customHeight="1">
      <c r="A3468" s="89">
        <v>3461</v>
      </c>
      <c r="B3468" s="87" t="s">
        <v>2732</v>
      </c>
      <c r="C3468" s="88">
        <v>1872100429</v>
      </c>
      <c r="D3468" s="87" t="s">
        <v>2732</v>
      </c>
      <c r="E3468" s="86" t="s">
        <v>2731</v>
      </c>
      <c r="F3468" s="85" t="s">
        <v>2730</v>
      </c>
      <c r="G3468" s="84"/>
      <c r="H3468" s="84"/>
      <c r="I3468" s="83"/>
    </row>
    <row r="3469" spans="1:9" s="82" customFormat="1" ht="26.5" customHeight="1">
      <c r="A3469" s="89">
        <v>3462</v>
      </c>
      <c r="B3469" s="87" t="s">
        <v>2729</v>
      </c>
      <c r="C3469" s="88">
        <v>1880700400</v>
      </c>
      <c r="D3469" s="87" t="s">
        <v>2729</v>
      </c>
      <c r="E3469" s="86" t="s">
        <v>2728</v>
      </c>
      <c r="F3469" s="85" t="s">
        <v>2727</v>
      </c>
      <c r="G3469" s="84"/>
      <c r="H3469" s="84"/>
      <c r="I3469" s="83"/>
    </row>
    <row r="3470" spans="1:9" s="82" customFormat="1" ht="26.5" customHeight="1">
      <c r="A3470" s="89">
        <v>3463</v>
      </c>
      <c r="B3470" s="87" t="s">
        <v>2726</v>
      </c>
      <c r="C3470" s="88">
        <v>1844800003</v>
      </c>
      <c r="D3470" s="87" t="s">
        <v>2726</v>
      </c>
      <c r="E3470" s="86" t="s">
        <v>2725</v>
      </c>
      <c r="F3470" s="85" t="s">
        <v>2724</v>
      </c>
      <c r="G3470" s="84"/>
      <c r="H3470" s="84"/>
      <c r="I3470" s="83"/>
    </row>
    <row r="3471" spans="1:9" s="82" customFormat="1" ht="26.5" customHeight="1">
      <c r="A3471" s="89">
        <v>3464</v>
      </c>
      <c r="B3471" s="87" t="s">
        <v>2723</v>
      </c>
      <c r="C3471" s="88">
        <v>1910400141</v>
      </c>
      <c r="D3471" s="87" t="s">
        <v>2723</v>
      </c>
      <c r="E3471" s="86" t="s">
        <v>2722</v>
      </c>
      <c r="F3471" s="85" t="s">
        <v>2721</v>
      </c>
      <c r="G3471" s="84"/>
      <c r="H3471" s="84"/>
      <c r="I3471" s="83"/>
    </row>
    <row r="3472" spans="1:9" s="82" customFormat="1" ht="26.5" customHeight="1">
      <c r="A3472" s="89">
        <v>3465</v>
      </c>
      <c r="B3472" s="87" t="s">
        <v>2720</v>
      </c>
      <c r="C3472" s="88">
        <v>1912100233</v>
      </c>
      <c r="D3472" s="87" t="s">
        <v>2720</v>
      </c>
      <c r="E3472" s="86" t="s">
        <v>2719</v>
      </c>
      <c r="F3472" s="85" t="s">
        <v>2718</v>
      </c>
      <c r="G3472" s="84"/>
      <c r="H3472" s="84"/>
      <c r="I3472" s="83"/>
    </row>
    <row r="3473" spans="1:9" s="82" customFormat="1" ht="26.5" customHeight="1">
      <c r="A3473" s="89">
        <v>3466</v>
      </c>
      <c r="B3473" s="87" t="s">
        <v>2717</v>
      </c>
      <c r="C3473" s="88">
        <v>1900300292</v>
      </c>
      <c r="D3473" s="87" t="s">
        <v>2717</v>
      </c>
      <c r="E3473" s="86" t="s">
        <v>2716</v>
      </c>
      <c r="F3473" s="85" t="s">
        <v>2715</v>
      </c>
      <c r="G3473" s="84"/>
      <c r="H3473" s="84"/>
      <c r="I3473" s="83"/>
    </row>
    <row r="3474" spans="1:9" s="82" customFormat="1" ht="26.5" customHeight="1">
      <c r="A3474" s="89">
        <v>3467</v>
      </c>
      <c r="B3474" s="87" t="s">
        <v>2714</v>
      </c>
      <c r="C3474" s="88">
        <v>2890700240</v>
      </c>
      <c r="D3474" s="87" t="s">
        <v>2714</v>
      </c>
      <c r="E3474" s="86" t="s">
        <v>2713</v>
      </c>
      <c r="F3474" s="85" t="s">
        <v>2712</v>
      </c>
      <c r="G3474" s="84"/>
      <c r="H3474" s="84"/>
      <c r="I3474" s="83"/>
    </row>
    <row r="3475" spans="1:9" s="82" customFormat="1" ht="26.5" customHeight="1">
      <c r="A3475" s="89">
        <v>3468</v>
      </c>
      <c r="B3475" s="87" t="s">
        <v>2711</v>
      </c>
      <c r="C3475" s="88">
        <v>2881400246</v>
      </c>
      <c r="D3475" s="87" t="s">
        <v>2711</v>
      </c>
      <c r="E3475" s="86" t="s">
        <v>2710</v>
      </c>
      <c r="F3475" s="85" t="s">
        <v>2709</v>
      </c>
      <c r="G3475" s="84"/>
      <c r="H3475" s="84"/>
      <c r="I3475" s="83"/>
    </row>
    <row r="3476" spans="1:9" s="82" customFormat="1" ht="26.5" customHeight="1">
      <c r="A3476" s="89">
        <v>3469</v>
      </c>
      <c r="B3476" s="87" t="s">
        <v>2708</v>
      </c>
      <c r="C3476" s="88">
        <v>1960700072</v>
      </c>
      <c r="D3476" s="87" t="s">
        <v>2708</v>
      </c>
      <c r="E3476" s="86" t="s">
        <v>2707</v>
      </c>
      <c r="F3476" s="85" t="s">
        <v>2706</v>
      </c>
      <c r="G3476" s="84"/>
      <c r="H3476" s="84"/>
      <c r="I3476" s="83"/>
    </row>
    <row r="3477" spans="1:9" s="82" customFormat="1" ht="26.5" customHeight="1">
      <c r="A3477" s="89">
        <v>3470</v>
      </c>
      <c r="B3477" s="87" t="s">
        <v>2705</v>
      </c>
      <c r="C3477" s="88">
        <v>1952000061</v>
      </c>
      <c r="D3477" s="87" t="s">
        <v>2705</v>
      </c>
      <c r="E3477" s="86" t="s">
        <v>2704</v>
      </c>
      <c r="F3477" s="85" t="s">
        <v>2703</v>
      </c>
      <c r="G3477" s="84"/>
      <c r="H3477" s="84"/>
      <c r="I3477" s="83"/>
    </row>
    <row r="3478" spans="1:9" s="82" customFormat="1" ht="26.5" customHeight="1">
      <c r="A3478" s="89">
        <v>3471</v>
      </c>
      <c r="B3478" s="87" t="s">
        <v>2702</v>
      </c>
      <c r="C3478" s="88">
        <v>1881500136</v>
      </c>
      <c r="D3478" s="87" t="s">
        <v>2702</v>
      </c>
      <c r="E3478" s="86" t="s">
        <v>2701</v>
      </c>
      <c r="F3478" s="85" t="s">
        <v>2700</v>
      </c>
      <c r="G3478" s="84"/>
      <c r="H3478" s="84"/>
      <c r="I3478" s="83"/>
    </row>
    <row r="3479" spans="1:9" s="82" customFormat="1" ht="26.5" customHeight="1">
      <c r="A3479" s="89">
        <v>3472</v>
      </c>
      <c r="B3479" s="87" t="s">
        <v>2699</v>
      </c>
      <c r="C3479" s="88">
        <v>1882100682</v>
      </c>
      <c r="D3479" s="87" t="s">
        <v>2699</v>
      </c>
      <c r="E3479" s="86" t="s">
        <v>2698</v>
      </c>
      <c r="F3479" s="85" t="s">
        <v>2697</v>
      </c>
      <c r="G3479" s="84"/>
      <c r="H3479" s="84"/>
      <c r="I3479" s="83"/>
    </row>
    <row r="3480" spans="1:9" s="82" customFormat="1" ht="26.5" customHeight="1">
      <c r="A3480" s="89">
        <v>3473</v>
      </c>
      <c r="B3480" s="87" t="s">
        <v>2696</v>
      </c>
      <c r="C3480" s="88">
        <v>1920700230</v>
      </c>
      <c r="D3480" s="87" t="s">
        <v>2696</v>
      </c>
      <c r="E3480" s="86" t="s">
        <v>2695</v>
      </c>
      <c r="F3480" s="85" t="s">
        <v>2694</v>
      </c>
      <c r="G3480" s="84"/>
      <c r="H3480" s="84"/>
      <c r="I3480" s="83"/>
    </row>
    <row r="3481" spans="1:9" s="82" customFormat="1" ht="26.5" customHeight="1">
      <c r="A3481" s="89">
        <v>3474</v>
      </c>
      <c r="B3481" s="87" t="s">
        <v>2693</v>
      </c>
      <c r="C3481" s="88">
        <v>1930700228</v>
      </c>
      <c r="D3481" s="87" t="s">
        <v>2693</v>
      </c>
      <c r="E3481" s="86" t="s">
        <v>2692</v>
      </c>
      <c r="F3481" s="85" t="s">
        <v>2691</v>
      </c>
      <c r="G3481" s="84"/>
      <c r="H3481" s="84"/>
      <c r="I3481" s="83"/>
    </row>
    <row r="3482" spans="1:9" s="82" customFormat="1" ht="26.5" customHeight="1">
      <c r="A3482" s="89">
        <v>3475</v>
      </c>
      <c r="B3482" s="87" t="s">
        <v>2690</v>
      </c>
      <c r="C3482" s="88">
        <v>1851000079</v>
      </c>
      <c r="D3482" s="87" t="s">
        <v>2690</v>
      </c>
      <c r="E3482" s="86" t="s">
        <v>2689</v>
      </c>
      <c r="F3482" s="85" t="s">
        <v>2688</v>
      </c>
      <c r="G3482" s="84"/>
      <c r="H3482" s="84"/>
      <c r="I3482" s="83"/>
    </row>
    <row r="3483" spans="1:9" s="82" customFormat="1" ht="26.5" customHeight="1">
      <c r="A3483" s="89">
        <v>3476</v>
      </c>
      <c r="B3483" s="87" t="s">
        <v>2687</v>
      </c>
      <c r="C3483" s="88">
        <v>1870300491</v>
      </c>
      <c r="D3483" s="87" t="s">
        <v>2687</v>
      </c>
      <c r="E3483" s="86" t="s">
        <v>2686</v>
      </c>
      <c r="F3483" s="85" t="s">
        <v>2685</v>
      </c>
      <c r="G3483" s="84"/>
      <c r="H3483" s="84"/>
      <c r="I3483" s="83"/>
    </row>
    <row r="3484" spans="1:9" s="82" customFormat="1" ht="26.5" customHeight="1">
      <c r="A3484" s="89">
        <v>3477</v>
      </c>
      <c r="B3484" s="87" t="s">
        <v>2684</v>
      </c>
      <c r="C3484" s="88">
        <v>1951800018</v>
      </c>
      <c r="D3484" s="87" t="s">
        <v>2684</v>
      </c>
      <c r="E3484" s="86" t="s">
        <v>2683</v>
      </c>
      <c r="F3484" s="85" t="s">
        <v>2682</v>
      </c>
      <c r="G3484" s="84"/>
      <c r="H3484" s="84"/>
      <c r="I3484" s="83"/>
    </row>
    <row r="3485" spans="1:9" s="82" customFormat="1" ht="26.5" customHeight="1">
      <c r="A3485" s="89">
        <v>3478</v>
      </c>
      <c r="B3485" s="87" t="s">
        <v>2681</v>
      </c>
      <c r="C3485" s="88">
        <v>1900700239</v>
      </c>
      <c r="D3485" s="87" t="s">
        <v>2681</v>
      </c>
      <c r="E3485" s="86" t="s">
        <v>2680</v>
      </c>
      <c r="F3485" s="85" t="s">
        <v>2679</v>
      </c>
      <c r="G3485" s="84"/>
      <c r="H3485" s="84"/>
      <c r="I3485" s="83"/>
    </row>
    <row r="3486" spans="1:9" s="82" customFormat="1" ht="26.5" customHeight="1">
      <c r="A3486" s="89">
        <v>3479</v>
      </c>
      <c r="B3486" s="87" t="s">
        <v>2678</v>
      </c>
      <c r="C3486" s="88">
        <v>1901400205</v>
      </c>
      <c r="D3486" s="87" t="s">
        <v>2678</v>
      </c>
      <c r="E3486" s="86" t="s">
        <v>2677</v>
      </c>
      <c r="F3486" s="85" t="s">
        <v>2676</v>
      </c>
      <c r="G3486" s="84"/>
      <c r="H3486" s="84"/>
      <c r="I3486" s="83"/>
    </row>
    <row r="3487" spans="1:9" s="82" customFormat="1" ht="26.5" customHeight="1">
      <c r="A3487" s="89">
        <v>3480</v>
      </c>
      <c r="B3487" s="87" t="s">
        <v>2675</v>
      </c>
      <c r="C3487" s="88">
        <v>1872100487</v>
      </c>
      <c r="D3487" s="87" t="s">
        <v>2675</v>
      </c>
      <c r="E3487" s="86" t="s">
        <v>2674</v>
      </c>
      <c r="F3487" s="85" t="s">
        <v>2673</v>
      </c>
      <c r="G3487" s="84"/>
      <c r="H3487" s="84"/>
      <c r="I3487" s="83"/>
    </row>
    <row r="3488" spans="1:9" s="82" customFormat="1" ht="26.5" customHeight="1">
      <c r="A3488" s="89">
        <v>3481</v>
      </c>
      <c r="B3488" s="87" t="s">
        <v>2672</v>
      </c>
      <c r="C3488" s="88">
        <v>1890700321</v>
      </c>
      <c r="D3488" s="87" t="s">
        <v>2672</v>
      </c>
      <c r="E3488" s="86" t="s">
        <v>2671</v>
      </c>
      <c r="F3488" s="85" t="s">
        <v>2670</v>
      </c>
      <c r="G3488" s="84"/>
      <c r="H3488" s="84"/>
      <c r="I3488" s="83"/>
    </row>
    <row r="3489" spans="1:9" s="82" customFormat="1" ht="26.5" customHeight="1">
      <c r="A3489" s="89">
        <v>3482</v>
      </c>
      <c r="B3489" s="87" t="s">
        <v>2669</v>
      </c>
      <c r="C3489" s="88">
        <v>1832100596</v>
      </c>
      <c r="D3489" s="87" t="s">
        <v>2669</v>
      </c>
      <c r="E3489" s="86" t="s">
        <v>2668</v>
      </c>
      <c r="F3489" s="85" t="s">
        <v>2667</v>
      </c>
      <c r="G3489" s="84"/>
      <c r="H3489" s="84"/>
      <c r="I3489" s="83"/>
    </row>
    <row r="3490" spans="1:9" s="82" customFormat="1" ht="26.5" customHeight="1">
      <c r="A3490" s="89">
        <v>3483</v>
      </c>
      <c r="B3490" s="87" t="s">
        <v>2666</v>
      </c>
      <c r="C3490" s="88">
        <v>1810700283</v>
      </c>
      <c r="D3490" s="87" t="s">
        <v>2666</v>
      </c>
      <c r="E3490" s="86" t="s">
        <v>2665</v>
      </c>
      <c r="F3490" s="85" t="s">
        <v>2664</v>
      </c>
      <c r="G3490" s="84"/>
      <c r="H3490" s="84"/>
      <c r="I3490" s="83"/>
    </row>
    <row r="3491" spans="1:9" s="82" customFormat="1" ht="26.5" customHeight="1">
      <c r="A3491" s="89">
        <v>3484</v>
      </c>
      <c r="B3491" s="87" t="s">
        <v>2663</v>
      </c>
      <c r="C3491" s="88">
        <v>1870700262</v>
      </c>
      <c r="D3491" s="87" t="s">
        <v>2663</v>
      </c>
      <c r="E3491" s="86" t="s">
        <v>2662</v>
      </c>
      <c r="F3491" s="85" t="s">
        <v>2661</v>
      </c>
      <c r="G3491" s="84"/>
      <c r="H3491" s="84"/>
      <c r="I3491" s="83"/>
    </row>
    <row r="3492" spans="1:9" s="82" customFormat="1" ht="26.5" customHeight="1">
      <c r="A3492" s="89">
        <v>3485</v>
      </c>
      <c r="B3492" s="87" t="s">
        <v>2660</v>
      </c>
      <c r="C3492" s="88">
        <v>1830700455</v>
      </c>
      <c r="D3492" s="87" t="s">
        <v>2660</v>
      </c>
      <c r="E3492" s="86" t="s">
        <v>2659</v>
      </c>
      <c r="F3492" s="85" t="s">
        <v>2658</v>
      </c>
      <c r="G3492" s="84"/>
      <c r="H3492" s="84"/>
      <c r="I3492" s="83"/>
    </row>
    <row r="3493" spans="1:9" s="82" customFormat="1" ht="26.5" customHeight="1">
      <c r="A3493" s="89">
        <v>3486</v>
      </c>
      <c r="B3493" s="87" t="s">
        <v>2657</v>
      </c>
      <c r="C3493" s="88">
        <v>1881000094</v>
      </c>
      <c r="D3493" s="87" t="s">
        <v>2657</v>
      </c>
      <c r="E3493" s="86" t="s">
        <v>2656</v>
      </c>
      <c r="F3493" s="85" t="s">
        <v>2655</v>
      </c>
      <c r="G3493" s="84"/>
      <c r="H3493" s="84"/>
      <c r="I3493" s="83"/>
    </row>
    <row r="3494" spans="1:9" s="82" customFormat="1" ht="26.5" customHeight="1">
      <c r="A3494" s="89">
        <v>3487</v>
      </c>
      <c r="B3494" s="87" t="s">
        <v>2654</v>
      </c>
      <c r="C3494" s="88">
        <v>1900700220</v>
      </c>
      <c r="D3494" s="87" t="s">
        <v>2654</v>
      </c>
      <c r="E3494" s="86" t="s">
        <v>2653</v>
      </c>
      <c r="F3494" s="85" t="s">
        <v>2652</v>
      </c>
      <c r="G3494" s="84"/>
      <c r="H3494" s="84"/>
      <c r="I3494" s="83"/>
    </row>
    <row r="3495" spans="1:9" s="82" customFormat="1" ht="26.5" customHeight="1">
      <c r="A3495" s="89">
        <v>3488</v>
      </c>
      <c r="B3495" s="87" t="s">
        <v>2651</v>
      </c>
      <c r="C3495" s="88">
        <v>1910700107</v>
      </c>
      <c r="D3495" s="87" t="s">
        <v>2651</v>
      </c>
      <c r="E3495" s="86" t="s">
        <v>2650</v>
      </c>
      <c r="F3495" s="85" t="s">
        <v>2649</v>
      </c>
      <c r="G3495" s="84"/>
      <c r="H3495" s="84"/>
      <c r="I3495" s="83"/>
    </row>
    <row r="3496" spans="1:9" s="82" customFormat="1" ht="26.5" customHeight="1">
      <c r="A3496" s="89">
        <v>3489</v>
      </c>
      <c r="B3496" s="87" t="s">
        <v>2648</v>
      </c>
      <c r="C3496" s="88">
        <v>1891400227</v>
      </c>
      <c r="D3496" s="87" t="s">
        <v>2648</v>
      </c>
      <c r="E3496" s="86" t="s">
        <v>2647</v>
      </c>
      <c r="F3496" s="85" t="s">
        <v>2646</v>
      </c>
      <c r="G3496" s="84"/>
      <c r="H3496" s="84"/>
      <c r="I3496" s="83"/>
    </row>
    <row r="3497" spans="1:9" s="82" customFormat="1" ht="26.5" customHeight="1">
      <c r="A3497" s="89">
        <v>3490</v>
      </c>
      <c r="B3497" s="87" t="s">
        <v>2645</v>
      </c>
      <c r="C3497" s="88">
        <v>1790700182</v>
      </c>
      <c r="D3497" s="87" t="s">
        <v>2645</v>
      </c>
      <c r="E3497" s="86" t="s">
        <v>2644</v>
      </c>
      <c r="F3497" s="85" t="s">
        <v>2643</v>
      </c>
      <c r="G3497" s="84"/>
      <c r="H3497" s="84"/>
      <c r="I3497" s="83"/>
    </row>
    <row r="3498" spans="1:9" s="82" customFormat="1" ht="26.5" customHeight="1">
      <c r="A3498" s="89">
        <v>3491</v>
      </c>
      <c r="B3498" s="87" t="s">
        <v>2642</v>
      </c>
      <c r="C3498" s="88">
        <v>1931800031</v>
      </c>
      <c r="D3498" s="87" t="s">
        <v>2642</v>
      </c>
      <c r="E3498" s="86" t="s">
        <v>2641</v>
      </c>
      <c r="F3498" s="85" t="s">
        <v>2640</v>
      </c>
      <c r="G3498" s="84"/>
      <c r="H3498" s="84"/>
      <c r="I3498" s="83"/>
    </row>
    <row r="3499" spans="1:9" s="82" customFormat="1" ht="26.5" customHeight="1">
      <c r="A3499" s="89">
        <v>3492</v>
      </c>
      <c r="B3499" s="87" t="s">
        <v>2639</v>
      </c>
      <c r="C3499" s="88">
        <v>1930700172</v>
      </c>
      <c r="D3499" s="87" t="s">
        <v>2639</v>
      </c>
      <c r="E3499" s="86" t="s">
        <v>2638</v>
      </c>
      <c r="F3499" s="85" t="s">
        <v>2637</v>
      </c>
      <c r="G3499" s="84"/>
      <c r="H3499" s="84"/>
      <c r="I3499" s="83"/>
    </row>
    <row r="3500" spans="1:9" s="82" customFormat="1" ht="26.5" customHeight="1">
      <c r="A3500" s="89">
        <v>3493</v>
      </c>
      <c r="B3500" s="87" t="s">
        <v>2636</v>
      </c>
      <c r="C3500" s="88">
        <v>1904800006</v>
      </c>
      <c r="D3500" s="87" t="s">
        <v>2636</v>
      </c>
      <c r="E3500" s="86" t="s">
        <v>2635</v>
      </c>
      <c r="F3500" s="85" t="s">
        <v>2634</v>
      </c>
      <c r="G3500" s="84"/>
      <c r="H3500" s="84"/>
      <c r="I3500" s="83"/>
    </row>
    <row r="3501" spans="1:9" s="82" customFormat="1" ht="26.5" customHeight="1">
      <c r="A3501" s="89">
        <v>3494</v>
      </c>
      <c r="B3501" s="87" t="s">
        <v>2633</v>
      </c>
      <c r="C3501" s="88">
        <v>1900700156</v>
      </c>
      <c r="D3501" s="87" t="s">
        <v>2633</v>
      </c>
      <c r="E3501" s="86" t="s">
        <v>2632</v>
      </c>
      <c r="F3501" s="85" t="s">
        <v>2631</v>
      </c>
      <c r="G3501" s="84"/>
      <c r="H3501" s="84"/>
      <c r="I3501" s="83"/>
    </row>
    <row r="3502" spans="1:9" s="82" customFormat="1" ht="26.5" customHeight="1">
      <c r="A3502" s="89">
        <v>3495</v>
      </c>
      <c r="B3502" s="87" t="s">
        <v>2630</v>
      </c>
      <c r="C3502" s="88">
        <v>1880300346</v>
      </c>
      <c r="D3502" s="87" t="s">
        <v>2630</v>
      </c>
      <c r="E3502" s="86" t="s">
        <v>2629</v>
      </c>
      <c r="F3502" s="85" t="s">
        <v>2628</v>
      </c>
      <c r="G3502" s="84"/>
      <c r="H3502" s="84"/>
      <c r="I3502" s="83"/>
    </row>
    <row r="3503" spans="1:9" s="82" customFormat="1" ht="26.5" customHeight="1">
      <c r="A3503" s="89">
        <v>3496</v>
      </c>
      <c r="B3503" s="87" t="s">
        <v>2627</v>
      </c>
      <c r="C3503" s="88">
        <v>1920800212</v>
      </c>
      <c r="D3503" s="87" t="s">
        <v>2627</v>
      </c>
      <c r="E3503" s="86" t="s">
        <v>2626</v>
      </c>
      <c r="F3503" s="85" t="s">
        <v>2625</v>
      </c>
      <c r="G3503" s="84"/>
      <c r="H3503" s="84"/>
      <c r="I3503" s="83"/>
    </row>
    <row r="3504" spans="1:9" s="82" customFormat="1" ht="26.5" customHeight="1">
      <c r="A3504" s="89">
        <v>3497</v>
      </c>
      <c r="B3504" s="87" t="s">
        <v>2624</v>
      </c>
      <c r="C3504" s="88">
        <v>1860600239</v>
      </c>
      <c r="D3504" s="87" t="s">
        <v>2624</v>
      </c>
      <c r="E3504" s="86" t="s">
        <v>2623</v>
      </c>
      <c r="F3504" s="85" t="s">
        <v>2622</v>
      </c>
      <c r="G3504" s="84"/>
      <c r="H3504" s="84"/>
      <c r="I3504" s="83"/>
    </row>
    <row r="3505" spans="1:9" s="82" customFormat="1" ht="26.5" customHeight="1">
      <c r="A3505" s="89">
        <v>3498</v>
      </c>
      <c r="B3505" s="87" t="s">
        <v>2621</v>
      </c>
      <c r="C3505" s="88">
        <v>1920800276</v>
      </c>
      <c r="D3505" s="87" t="s">
        <v>2621</v>
      </c>
      <c r="E3505" s="86" t="s">
        <v>2620</v>
      </c>
      <c r="F3505" s="85" t="s">
        <v>2619</v>
      </c>
      <c r="G3505" s="84"/>
      <c r="H3505" s="84"/>
      <c r="I3505" s="83"/>
    </row>
    <row r="3506" spans="1:9" s="82" customFormat="1" ht="26.5" customHeight="1">
      <c r="A3506" s="89">
        <v>3499</v>
      </c>
      <c r="B3506" s="87" t="s">
        <v>2618</v>
      </c>
      <c r="C3506" s="88">
        <v>1920200172</v>
      </c>
      <c r="D3506" s="87" t="s">
        <v>2618</v>
      </c>
      <c r="E3506" s="86" t="s">
        <v>2617</v>
      </c>
      <c r="F3506" s="85" t="s">
        <v>2616</v>
      </c>
      <c r="G3506" s="84"/>
      <c r="H3506" s="84"/>
      <c r="I3506" s="83"/>
    </row>
    <row r="3507" spans="1:9" s="82" customFormat="1" ht="26.5" customHeight="1">
      <c r="A3507" s="89">
        <v>3500</v>
      </c>
      <c r="B3507" s="87" t="s">
        <v>2615</v>
      </c>
      <c r="C3507" s="88">
        <v>1900700323</v>
      </c>
      <c r="D3507" s="87" t="s">
        <v>2615</v>
      </c>
      <c r="E3507" s="86" t="s">
        <v>2614</v>
      </c>
      <c r="F3507" s="85" t="s">
        <v>2613</v>
      </c>
      <c r="G3507" s="84"/>
      <c r="H3507" s="84"/>
      <c r="I3507" s="83"/>
    </row>
    <row r="3508" spans="1:9" s="82" customFormat="1" ht="26.5" customHeight="1">
      <c r="A3508" s="89">
        <v>3501</v>
      </c>
      <c r="B3508" s="87" t="s">
        <v>2612</v>
      </c>
      <c r="C3508" s="88">
        <v>1930700230</v>
      </c>
      <c r="D3508" s="87" t="s">
        <v>2612</v>
      </c>
      <c r="E3508" s="86" t="s">
        <v>2611</v>
      </c>
      <c r="F3508" s="85" t="s">
        <v>2610</v>
      </c>
      <c r="G3508" s="84"/>
      <c r="H3508" s="84"/>
      <c r="I3508" s="83"/>
    </row>
    <row r="3509" spans="1:9" s="82" customFormat="1" ht="26.5" customHeight="1">
      <c r="A3509" s="89">
        <v>3502</v>
      </c>
      <c r="B3509" s="87" t="s">
        <v>2609</v>
      </c>
      <c r="C3509" s="88">
        <v>2940300445</v>
      </c>
      <c r="D3509" s="87" t="s">
        <v>2609</v>
      </c>
      <c r="E3509" s="86" t="s">
        <v>2608</v>
      </c>
      <c r="F3509" s="85" t="s">
        <v>2607</v>
      </c>
      <c r="G3509" s="84"/>
      <c r="H3509" s="84"/>
      <c r="I3509" s="83"/>
    </row>
    <row r="3510" spans="1:9" s="82" customFormat="1" ht="26.5" customHeight="1">
      <c r="A3510" s="89">
        <v>3503</v>
      </c>
      <c r="B3510" s="87" t="s">
        <v>2606</v>
      </c>
      <c r="C3510" s="88">
        <v>1920800275</v>
      </c>
      <c r="D3510" s="87" t="s">
        <v>2606</v>
      </c>
      <c r="E3510" s="86" t="s">
        <v>2605</v>
      </c>
      <c r="F3510" s="85" t="s">
        <v>2604</v>
      </c>
      <c r="G3510" s="84"/>
      <c r="H3510" s="84"/>
      <c r="I3510" s="83"/>
    </row>
    <row r="3511" spans="1:9" s="82" customFormat="1" ht="26.5" customHeight="1">
      <c r="A3511" s="89">
        <v>3504</v>
      </c>
      <c r="B3511" s="87" t="s">
        <v>2603</v>
      </c>
      <c r="C3511" s="88">
        <v>1901200514</v>
      </c>
      <c r="D3511" s="87" t="s">
        <v>2603</v>
      </c>
      <c r="E3511" s="86" t="s">
        <v>2602</v>
      </c>
      <c r="F3511" s="85" t="s">
        <v>2601</v>
      </c>
      <c r="G3511" s="84"/>
      <c r="H3511" s="84"/>
      <c r="I3511" s="83"/>
    </row>
    <row r="3512" spans="1:9" s="82" customFormat="1" ht="26.5" customHeight="1">
      <c r="A3512" s="89">
        <v>3505</v>
      </c>
      <c r="B3512" s="87" t="s">
        <v>2600</v>
      </c>
      <c r="C3512" s="88">
        <v>1970700062</v>
      </c>
      <c r="D3512" s="87" t="s">
        <v>2600</v>
      </c>
      <c r="E3512" s="86" t="s">
        <v>2599</v>
      </c>
      <c r="F3512" s="85" t="s">
        <v>2598</v>
      </c>
      <c r="G3512" s="84"/>
      <c r="H3512" s="84"/>
      <c r="I3512" s="83"/>
    </row>
    <row r="3513" spans="1:9" s="82" customFormat="1" ht="26.5" customHeight="1">
      <c r="A3513" s="89">
        <v>3506</v>
      </c>
      <c r="B3513" s="87" t="s">
        <v>2597</v>
      </c>
      <c r="C3513" s="88">
        <v>1781000070</v>
      </c>
      <c r="D3513" s="87" t="s">
        <v>2597</v>
      </c>
      <c r="E3513" s="86" t="s">
        <v>2596</v>
      </c>
      <c r="F3513" s="85" t="s">
        <v>2595</v>
      </c>
      <c r="G3513" s="84"/>
      <c r="H3513" s="84"/>
      <c r="I3513" s="83"/>
    </row>
    <row r="3514" spans="1:9" s="82" customFormat="1" ht="26.5" customHeight="1">
      <c r="A3514" s="89">
        <v>3507</v>
      </c>
      <c r="B3514" s="87" t="s">
        <v>2594</v>
      </c>
      <c r="C3514" s="88">
        <v>1692000215</v>
      </c>
      <c r="D3514" s="87" t="s">
        <v>2594</v>
      </c>
      <c r="E3514" s="86" t="s">
        <v>2593</v>
      </c>
      <c r="F3514" s="85" t="s">
        <v>2592</v>
      </c>
      <c r="G3514" s="84"/>
      <c r="H3514" s="84"/>
      <c r="I3514" s="83"/>
    </row>
    <row r="3515" spans="1:9" s="82" customFormat="1" ht="26.5" customHeight="1">
      <c r="A3515" s="89">
        <v>3508</v>
      </c>
      <c r="B3515" s="87" t="s">
        <v>2591</v>
      </c>
      <c r="C3515" s="88">
        <v>1792000206</v>
      </c>
      <c r="D3515" s="87" t="s">
        <v>2591</v>
      </c>
      <c r="E3515" s="86" t="s">
        <v>2590</v>
      </c>
      <c r="F3515" s="85" t="s">
        <v>2589</v>
      </c>
      <c r="G3515" s="84"/>
      <c r="H3515" s="84"/>
      <c r="I3515" s="83"/>
    </row>
    <row r="3516" spans="1:9" s="82" customFormat="1" ht="26.5" customHeight="1">
      <c r="A3516" s="89">
        <v>3509</v>
      </c>
      <c r="B3516" s="87" t="s">
        <v>2587</v>
      </c>
      <c r="C3516" s="88" t="s">
        <v>2588</v>
      </c>
      <c r="D3516" s="87" t="s">
        <v>2587</v>
      </c>
      <c r="E3516" s="86" t="s">
        <v>2586</v>
      </c>
      <c r="F3516" s="85" t="s">
        <v>2585</v>
      </c>
      <c r="G3516" s="84"/>
      <c r="H3516" s="84"/>
      <c r="I3516" s="83"/>
    </row>
    <row r="3517" spans="1:9" s="82" customFormat="1" ht="26.5" customHeight="1">
      <c r="A3517" s="89">
        <v>3510</v>
      </c>
      <c r="B3517" s="87" t="s">
        <v>2584</v>
      </c>
      <c r="C3517" s="88">
        <v>1770300242</v>
      </c>
      <c r="D3517" s="87" t="s">
        <v>2584</v>
      </c>
      <c r="E3517" s="86" t="s">
        <v>2583</v>
      </c>
      <c r="F3517" s="85" t="s">
        <v>2582</v>
      </c>
      <c r="G3517" s="84"/>
      <c r="H3517" s="84"/>
      <c r="I3517" s="83"/>
    </row>
    <row r="3518" spans="1:9" s="82" customFormat="1" ht="26.5" customHeight="1">
      <c r="A3518" s="89">
        <v>3511</v>
      </c>
      <c r="B3518" s="87" t="s">
        <v>2581</v>
      </c>
      <c r="C3518" s="88">
        <v>1802100428</v>
      </c>
      <c r="D3518" s="87" t="s">
        <v>2581</v>
      </c>
      <c r="E3518" s="86" t="s">
        <v>2580</v>
      </c>
      <c r="F3518" s="85" t="s">
        <v>2579</v>
      </c>
      <c r="G3518" s="84"/>
      <c r="H3518" s="84"/>
      <c r="I3518" s="83"/>
    </row>
    <row r="3519" spans="1:9" s="82" customFormat="1" ht="26.5" customHeight="1">
      <c r="A3519" s="89">
        <v>3512</v>
      </c>
      <c r="B3519" s="87" t="s">
        <v>2578</v>
      </c>
      <c r="C3519" s="88">
        <v>2902000097</v>
      </c>
      <c r="D3519" s="87" t="s">
        <v>2578</v>
      </c>
      <c r="E3519" s="86" t="s">
        <v>2577</v>
      </c>
      <c r="F3519" s="85" t="s">
        <v>2576</v>
      </c>
      <c r="G3519" s="84"/>
      <c r="H3519" s="84"/>
      <c r="I3519" s="83"/>
    </row>
    <row r="3520" spans="1:9" s="82" customFormat="1" ht="26.5" customHeight="1">
      <c r="A3520" s="89">
        <v>3513</v>
      </c>
      <c r="B3520" s="87" t="s">
        <v>2575</v>
      </c>
      <c r="C3520" s="88">
        <v>1891400225</v>
      </c>
      <c r="D3520" s="87" t="s">
        <v>2575</v>
      </c>
      <c r="E3520" s="86" t="s">
        <v>2574</v>
      </c>
      <c r="F3520" s="85" t="s">
        <v>2573</v>
      </c>
      <c r="G3520" s="84"/>
      <c r="H3520" s="84"/>
      <c r="I3520" s="83"/>
    </row>
    <row r="3521" spans="1:9" s="82" customFormat="1" ht="26.5" customHeight="1">
      <c r="A3521" s="89">
        <v>3514</v>
      </c>
      <c r="B3521" s="87" t="s">
        <v>2572</v>
      </c>
      <c r="C3521" s="88">
        <v>2942000107</v>
      </c>
      <c r="D3521" s="87" t="s">
        <v>2572</v>
      </c>
      <c r="E3521" s="86" t="s">
        <v>2571</v>
      </c>
      <c r="F3521" s="85" t="s">
        <v>2570</v>
      </c>
      <c r="G3521" s="84"/>
      <c r="H3521" s="84"/>
      <c r="I3521" s="83"/>
    </row>
    <row r="3522" spans="1:9" s="82" customFormat="1" ht="26.5" customHeight="1">
      <c r="A3522" s="89">
        <v>3515</v>
      </c>
      <c r="B3522" s="87" t="s">
        <v>2569</v>
      </c>
      <c r="C3522" s="88">
        <v>1862000159</v>
      </c>
      <c r="D3522" s="87" t="s">
        <v>2569</v>
      </c>
      <c r="E3522" s="86" t="s">
        <v>2568</v>
      </c>
      <c r="F3522" s="85" t="s">
        <v>2567</v>
      </c>
      <c r="G3522" s="84"/>
      <c r="H3522" s="84"/>
      <c r="I3522" s="83"/>
    </row>
    <row r="3523" spans="1:9" s="82" customFormat="1" ht="26.5" customHeight="1">
      <c r="A3523" s="89">
        <v>3516</v>
      </c>
      <c r="B3523" s="87" t="s">
        <v>2566</v>
      </c>
      <c r="C3523" s="88">
        <v>1942000089</v>
      </c>
      <c r="D3523" s="87" t="s">
        <v>2566</v>
      </c>
      <c r="E3523" s="86" t="s">
        <v>2565</v>
      </c>
      <c r="F3523" s="85" t="s">
        <v>2564</v>
      </c>
      <c r="G3523" s="84"/>
      <c r="H3523" s="84"/>
      <c r="I3523" s="83"/>
    </row>
    <row r="3524" spans="1:9" s="82" customFormat="1" ht="26.5" customHeight="1">
      <c r="A3524" s="89">
        <v>3517</v>
      </c>
      <c r="B3524" s="87" t="s">
        <v>2563</v>
      </c>
      <c r="C3524" s="88">
        <v>1862100382</v>
      </c>
      <c r="D3524" s="87" t="s">
        <v>2563</v>
      </c>
      <c r="E3524" s="86" t="s">
        <v>2562</v>
      </c>
      <c r="F3524" s="85" t="s">
        <v>2561</v>
      </c>
      <c r="G3524" s="84"/>
      <c r="H3524" s="84"/>
      <c r="I3524" s="83"/>
    </row>
    <row r="3525" spans="1:9" s="82" customFormat="1" ht="26.5" customHeight="1">
      <c r="A3525" s="89">
        <v>3518</v>
      </c>
      <c r="B3525" s="87" t="s">
        <v>2560</v>
      </c>
      <c r="C3525" s="88">
        <v>2852000075</v>
      </c>
      <c r="D3525" s="87" t="s">
        <v>2560</v>
      </c>
      <c r="E3525" s="86" t="s">
        <v>2559</v>
      </c>
      <c r="F3525" s="85" t="s">
        <v>2558</v>
      </c>
      <c r="G3525" s="84"/>
      <c r="H3525" s="84"/>
      <c r="I3525" s="83"/>
    </row>
    <row r="3526" spans="1:9" s="82" customFormat="1" ht="26.5" customHeight="1">
      <c r="A3526" s="89">
        <v>3519</v>
      </c>
      <c r="B3526" s="87" t="s">
        <v>2557</v>
      </c>
      <c r="C3526" s="88">
        <v>1870300478</v>
      </c>
      <c r="D3526" s="87" t="s">
        <v>2557</v>
      </c>
      <c r="E3526" s="86" t="s">
        <v>2556</v>
      </c>
      <c r="F3526" s="85" t="s">
        <v>2555</v>
      </c>
      <c r="G3526" s="84"/>
      <c r="H3526" s="84"/>
      <c r="I3526" s="83"/>
    </row>
    <row r="3527" spans="1:9" s="82" customFormat="1" ht="26.5" customHeight="1">
      <c r="A3527" s="89">
        <v>3520</v>
      </c>
      <c r="B3527" s="87" t="s">
        <v>2554</v>
      </c>
      <c r="C3527" s="88">
        <v>1880800316</v>
      </c>
      <c r="D3527" s="87" t="s">
        <v>2554</v>
      </c>
      <c r="E3527" s="86" t="s">
        <v>2553</v>
      </c>
      <c r="F3527" s="85" t="s">
        <v>2552</v>
      </c>
      <c r="G3527" s="84"/>
      <c r="H3527" s="84"/>
      <c r="I3527" s="83"/>
    </row>
    <row r="3528" spans="1:9" s="82" customFormat="1" ht="26.5" customHeight="1">
      <c r="A3528" s="89">
        <v>3521</v>
      </c>
      <c r="B3528" s="87" t="s">
        <v>2551</v>
      </c>
      <c r="C3528" s="88">
        <v>1881700182</v>
      </c>
      <c r="D3528" s="87" t="s">
        <v>2551</v>
      </c>
      <c r="E3528" s="86" t="s">
        <v>2550</v>
      </c>
      <c r="F3528" s="85" t="s">
        <v>2549</v>
      </c>
      <c r="G3528" s="84"/>
      <c r="H3528" s="84"/>
      <c r="I3528" s="83"/>
    </row>
    <row r="3529" spans="1:9" s="82" customFormat="1" ht="26.5" customHeight="1">
      <c r="A3529" s="89">
        <v>3522</v>
      </c>
      <c r="B3529" s="87" t="s">
        <v>2548</v>
      </c>
      <c r="C3529" s="88">
        <v>1942000091</v>
      </c>
      <c r="D3529" s="87" t="s">
        <v>2548</v>
      </c>
      <c r="E3529" s="86" t="s">
        <v>2547</v>
      </c>
      <c r="F3529" s="85" t="s">
        <v>2546</v>
      </c>
      <c r="G3529" s="84"/>
      <c r="H3529" s="84"/>
      <c r="I3529" s="83"/>
    </row>
    <row r="3530" spans="1:9" s="82" customFormat="1" ht="26.5" customHeight="1">
      <c r="A3530" s="89">
        <v>3523</v>
      </c>
      <c r="B3530" s="87" t="s">
        <v>2544</v>
      </c>
      <c r="C3530" s="88" t="s">
        <v>2545</v>
      </c>
      <c r="D3530" s="87" t="s">
        <v>2544</v>
      </c>
      <c r="E3530" s="86" t="s">
        <v>2543</v>
      </c>
      <c r="F3530" s="85">
        <v>560000041764</v>
      </c>
      <c r="G3530" s="84"/>
      <c r="H3530" s="84"/>
      <c r="I3530" s="83"/>
    </row>
    <row r="3531" spans="1:9" s="82" customFormat="1" ht="26.5" customHeight="1">
      <c r="A3531" s="89">
        <v>3524</v>
      </c>
      <c r="B3531" s="87" t="s">
        <v>2542</v>
      </c>
      <c r="C3531" s="88">
        <v>1830700337</v>
      </c>
      <c r="D3531" s="87" t="s">
        <v>2542</v>
      </c>
      <c r="E3531" s="86" t="s">
        <v>2541</v>
      </c>
      <c r="F3531" s="85" t="s">
        <v>2540</v>
      </c>
      <c r="G3531" s="84"/>
      <c r="H3531" s="84"/>
      <c r="I3531" s="83"/>
    </row>
    <row r="3532" spans="1:9" s="82" customFormat="1" ht="26.5" customHeight="1">
      <c r="A3532" s="89">
        <v>3525</v>
      </c>
      <c r="B3532" s="87" t="s">
        <v>2539</v>
      </c>
      <c r="C3532" s="88">
        <v>1782100215</v>
      </c>
      <c r="D3532" s="87" t="s">
        <v>2539</v>
      </c>
      <c r="E3532" s="86" t="s">
        <v>2538</v>
      </c>
      <c r="F3532" s="85" t="s">
        <v>2537</v>
      </c>
      <c r="G3532" s="84"/>
      <c r="H3532" s="84"/>
      <c r="I3532" s="83"/>
    </row>
    <row r="3533" spans="1:9" s="82" customFormat="1" ht="26.5" customHeight="1">
      <c r="A3533" s="89">
        <v>3526</v>
      </c>
      <c r="B3533" s="87" t="s">
        <v>2536</v>
      </c>
      <c r="C3533" s="88">
        <v>1852000177</v>
      </c>
      <c r="D3533" s="87" t="s">
        <v>2536</v>
      </c>
      <c r="E3533" s="86" t="s">
        <v>2535</v>
      </c>
      <c r="F3533" s="85" t="s">
        <v>2534</v>
      </c>
      <c r="G3533" s="84"/>
      <c r="H3533" s="84"/>
      <c r="I3533" s="83"/>
    </row>
    <row r="3534" spans="1:9" s="82" customFormat="1" ht="26.5" customHeight="1">
      <c r="A3534" s="89">
        <v>3527</v>
      </c>
      <c r="B3534" s="87" t="s">
        <v>2533</v>
      </c>
      <c r="C3534" s="88">
        <v>1950200104</v>
      </c>
      <c r="D3534" s="87" t="s">
        <v>2533</v>
      </c>
      <c r="E3534" s="86" t="s">
        <v>2532</v>
      </c>
      <c r="F3534" s="85" t="s">
        <v>2531</v>
      </c>
      <c r="G3534" s="84"/>
      <c r="H3534" s="84"/>
      <c r="I3534" s="83"/>
    </row>
    <row r="3535" spans="1:9" s="82" customFormat="1" ht="26.5" customHeight="1">
      <c r="A3535" s="89">
        <v>3528</v>
      </c>
      <c r="B3535" s="87" t="s">
        <v>2530</v>
      </c>
      <c r="C3535" s="88">
        <v>2962000089</v>
      </c>
      <c r="D3535" s="87" t="s">
        <v>2530</v>
      </c>
      <c r="E3535" s="86" t="s">
        <v>2529</v>
      </c>
      <c r="F3535" s="85" t="s">
        <v>2528</v>
      </c>
      <c r="G3535" s="84"/>
      <c r="H3535" s="84"/>
      <c r="I3535" s="83"/>
    </row>
    <row r="3536" spans="1:9" s="82" customFormat="1" ht="26.5" customHeight="1">
      <c r="A3536" s="89">
        <v>3529</v>
      </c>
      <c r="B3536" s="87" t="s">
        <v>2527</v>
      </c>
      <c r="C3536" s="88">
        <v>1932000141</v>
      </c>
      <c r="D3536" s="87" t="s">
        <v>2527</v>
      </c>
      <c r="E3536" s="86" t="s">
        <v>2526</v>
      </c>
      <c r="F3536" s="85" t="s">
        <v>2525</v>
      </c>
      <c r="G3536" s="84"/>
      <c r="H3536" s="84"/>
      <c r="I3536" s="83"/>
    </row>
    <row r="3537" spans="1:9" s="82" customFormat="1" ht="26.5" customHeight="1">
      <c r="A3537" s="89">
        <v>3530</v>
      </c>
      <c r="B3537" s="87" t="s">
        <v>2524</v>
      </c>
      <c r="C3537" s="88">
        <v>1842000180</v>
      </c>
      <c r="D3537" s="87" t="s">
        <v>2524</v>
      </c>
      <c r="E3537" s="86" t="s">
        <v>2523</v>
      </c>
      <c r="F3537" s="85" t="s">
        <v>2522</v>
      </c>
      <c r="G3537" s="84"/>
      <c r="H3537" s="84"/>
      <c r="I3537" s="83"/>
    </row>
    <row r="3538" spans="1:9" s="82" customFormat="1" ht="26.5" customHeight="1">
      <c r="A3538" s="89">
        <v>3531</v>
      </c>
      <c r="B3538" s="87" t="s">
        <v>233</v>
      </c>
      <c r="C3538" s="88">
        <v>1842000195</v>
      </c>
      <c r="D3538" s="87" t="s">
        <v>233</v>
      </c>
      <c r="E3538" s="86" t="s">
        <v>2521</v>
      </c>
      <c r="F3538" s="85" t="s">
        <v>2520</v>
      </c>
      <c r="G3538" s="84"/>
      <c r="H3538" s="84"/>
      <c r="I3538" s="83"/>
    </row>
    <row r="3539" spans="1:9" s="82" customFormat="1" ht="26.5" customHeight="1">
      <c r="A3539" s="89">
        <v>3532</v>
      </c>
      <c r="B3539" s="87" t="s">
        <v>2519</v>
      </c>
      <c r="C3539" s="88">
        <v>1872000235</v>
      </c>
      <c r="D3539" s="87" t="s">
        <v>2519</v>
      </c>
      <c r="E3539" s="86" t="s">
        <v>2518</v>
      </c>
      <c r="F3539" s="85" t="s">
        <v>2517</v>
      </c>
      <c r="G3539" s="84"/>
      <c r="H3539" s="84"/>
      <c r="I3539" s="83"/>
    </row>
    <row r="3540" spans="1:9" s="82" customFormat="1" ht="26.5" customHeight="1">
      <c r="A3540" s="89">
        <v>3533</v>
      </c>
      <c r="B3540" s="87" t="s">
        <v>2516</v>
      </c>
      <c r="C3540" s="88">
        <v>1840300419</v>
      </c>
      <c r="D3540" s="87" t="s">
        <v>2516</v>
      </c>
      <c r="E3540" s="86" t="s">
        <v>2515</v>
      </c>
      <c r="F3540" s="85" t="s">
        <v>2514</v>
      </c>
      <c r="G3540" s="84"/>
      <c r="H3540" s="84"/>
      <c r="I3540" s="83"/>
    </row>
    <row r="3541" spans="1:9" s="82" customFormat="1" ht="26.5" customHeight="1">
      <c r="A3541" s="89">
        <v>3534</v>
      </c>
      <c r="B3541" s="87" t="s">
        <v>2513</v>
      </c>
      <c r="C3541" s="88">
        <v>1822000201</v>
      </c>
      <c r="D3541" s="87" t="s">
        <v>2513</v>
      </c>
      <c r="E3541" s="86" t="s">
        <v>2512</v>
      </c>
      <c r="F3541" s="85" t="s">
        <v>2511</v>
      </c>
      <c r="G3541" s="84"/>
      <c r="H3541" s="84"/>
      <c r="I3541" s="83"/>
    </row>
    <row r="3542" spans="1:9" s="82" customFormat="1" ht="26.5" customHeight="1">
      <c r="A3542" s="89">
        <v>3535</v>
      </c>
      <c r="B3542" s="87" t="s">
        <v>2509</v>
      </c>
      <c r="C3542" s="88" t="s">
        <v>2510</v>
      </c>
      <c r="D3542" s="87" t="s">
        <v>2509</v>
      </c>
      <c r="E3542" s="86" t="s">
        <v>2508</v>
      </c>
      <c r="F3542" s="85" t="s">
        <v>2507</v>
      </c>
      <c r="G3542" s="84"/>
      <c r="H3542" s="84"/>
      <c r="I3542" s="83"/>
    </row>
    <row r="3543" spans="1:9" s="82" customFormat="1" ht="26.5" customHeight="1">
      <c r="A3543" s="89">
        <v>3536</v>
      </c>
      <c r="B3543" s="87" t="s">
        <v>2506</v>
      </c>
      <c r="C3543" s="88">
        <v>2832000067</v>
      </c>
      <c r="D3543" s="87" t="s">
        <v>2506</v>
      </c>
      <c r="E3543" s="86" t="s">
        <v>2505</v>
      </c>
      <c r="F3543" s="85" t="s">
        <v>2504</v>
      </c>
      <c r="G3543" s="84"/>
      <c r="H3543" s="84"/>
      <c r="I3543" s="83"/>
    </row>
    <row r="3544" spans="1:9" s="82" customFormat="1" ht="26.5" customHeight="1">
      <c r="A3544" s="89">
        <v>3537</v>
      </c>
      <c r="B3544" s="87" t="s">
        <v>2503</v>
      </c>
      <c r="C3544" s="88">
        <v>1822000203</v>
      </c>
      <c r="D3544" s="87" t="s">
        <v>2503</v>
      </c>
      <c r="E3544" s="86" t="s">
        <v>2502</v>
      </c>
      <c r="F3544" s="85" t="s">
        <v>2501</v>
      </c>
      <c r="G3544" s="84"/>
      <c r="H3544" s="84"/>
      <c r="I3544" s="83"/>
    </row>
    <row r="3545" spans="1:9" s="82" customFormat="1" ht="26.5" customHeight="1">
      <c r="A3545" s="89">
        <v>3538</v>
      </c>
      <c r="B3545" s="87" t="s">
        <v>2500</v>
      </c>
      <c r="C3545" s="88">
        <v>2882000129</v>
      </c>
      <c r="D3545" s="87" t="s">
        <v>2500</v>
      </c>
      <c r="E3545" s="86" t="s">
        <v>2499</v>
      </c>
      <c r="F3545" s="85" t="s">
        <v>2498</v>
      </c>
      <c r="G3545" s="84"/>
      <c r="H3545" s="84"/>
      <c r="I3545" s="83"/>
    </row>
    <row r="3546" spans="1:9" s="82" customFormat="1" ht="26.5" customHeight="1">
      <c r="A3546" s="89">
        <v>3539</v>
      </c>
      <c r="B3546" s="87" t="s">
        <v>2497</v>
      </c>
      <c r="C3546" s="88">
        <v>1890800330</v>
      </c>
      <c r="D3546" s="87" t="s">
        <v>2497</v>
      </c>
      <c r="E3546" s="86" t="s">
        <v>2496</v>
      </c>
      <c r="F3546" s="85" t="s">
        <v>2495</v>
      </c>
      <c r="G3546" s="84"/>
      <c r="H3546" s="84"/>
      <c r="I3546" s="83"/>
    </row>
    <row r="3547" spans="1:9" s="82" customFormat="1" ht="26.5" customHeight="1">
      <c r="A3547" s="89">
        <v>3540</v>
      </c>
      <c r="B3547" s="87" t="s">
        <v>2494</v>
      </c>
      <c r="C3547" s="88">
        <v>1811200323</v>
      </c>
      <c r="D3547" s="87" t="s">
        <v>2494</v>
      </c>
      <c r="E3547" s="86" t="s">
        <v>2493</v>
      </c>
      <c r="F3547" s="85" t="s">
        <v>2492</v>
      </c>
      <c r="G3547" s="84"/>
      <c r="H3547" s="84"/>
      <c r="I3547" s="83"/>
    </row>
    <row r="3548" spans="1:9" s="82" customFormat="1" ht="26.5" customHeight="1">
      <c r="A3548" s="89">
        <v>3541</v>
      </c>
      <c r="B3548" s="87" t="s">
        <v>2491</v>
      </c>
      <c r="C3548" s="88">
        <v>1882000194</v>
      </c>
      <c r="D3548" s="87" t="s">
        <v>2491</v>
      </c>
      <c r="E3548" s="86" t="s">
        <v>2490</v>
      </c>
      <c r="F3548" s="85" t="s">
        <v>2489</v>
      </c>
      <c r="G3548" s="84"/>
      <c r="H3548" s="84"/>
      <c r="I3548" s="83"/>
    </row>
    <row r="3549" spans="1:9" s="82" customFormat="1" ht="26.5" customHeight="1">
      <c r="A3549" s="89">
        <v>3542</v>
      </c>
      <c r="B3549" s="87" t="s">
        <v>2488</v>
      </c>
      <c r="C3549" s="88">
        <v>1822000220</v>
      </c>
      <c r="D3549" s="87" t="s">
        <v>2488</v>
      </c>
      <c r="E3549" s="86" t="s">
        <v>2487</v>
      </c>
      <c r="F3549" s="85" t="s">
        <v>2486</v>
      </c>
      <c r="G3549" s="84"/>
      <c r="H3549" s="84"/>
      <c r="I3549" s="83"/>
    </row>
    <row r="3550" spans="1:9" s="82" customFormat="1" ht="26.5" customHeight="1">
      <c r="A3550" s="89">
        <v>3543</v>
      </c>
      <c r="B3550" s="87" t="s">
        <v>2485</v>
      </c>
      <c r="C3550" s="88">
        <v>1751000086</v>
      </c>
      <c r="D3550" s="87" t="s">
        <v>2485</v>
      </c>
      <c r="E3550" s="86" t="s">
        <v>2484</v>
      </c>
      <c r="F3550" s="85" t="s">
        <v>2483</v>
      </c>
      <c r="G3550" s="84"/>
      <c r="H3550" s="84"/>
      <c r="I3550" s="83"/>
    </row>
    <row r="3551" spans="1:9" s="82" customFormat="1" ht="26.5" customHeight="1">
      <c r="A3551" s="89">
        <v>3544</v>
      </c>
      <c r="B3551" s="87" t="s">
        <v>2482</v>
      </c>
      <c r="C3551" s="88">
        <v>1850800240</v>
      </c>
      <c r="D3551" s="87" t="s">
        <v>2482</v>
      </c>
      <c r="E3551" s="86" t="s">
        <v>2481</v>
      </c>
      <c r="F3551" s="85" t="s">
        <v>2480</v>
      </c>
      <c r="G3551" s="84"/>
      <c r="H3551" s="84"/>
      <c r="I3551" s="83"/>
    </row>
    <row r="3552" spans="1:9" s="82" customFormat="1" ht="26.5" customHeight="1">
      <c r="A3552" s="89">
        <v>3545</v>
      </c>
      <c r="B3552" s="87" t="s">
        <v>2479</v>
      </c>
      <c r="C3552" s="88">
        <v>1891400301</v>
      </c>
      <c r="D3552" s="87" t="s">
        <v>2479</v>
      </c>
      <c r="E3552" s="86" t="s">
        <v>2478</v>
      </c>
      <c r="F3552" s="85" t="s">
        <v>2477</v>
      </c>
      <c r="G3552" s="84"/>
      <c r="H3552" s="84"/>
      <c r="I3552" s="83"/>
    </row>
    <row r="3553" spans="1:9" s="82" customFormat="1" ht="26.5" customHeight="1">
      <c r="A3553" s="89">
        <v>3546</v>
      </c>
      <c r="B3553" s="87" t="s">
        <v>2476</v>
      </c>
      <c r="C3553" s="88">
        <v>1900100151</v>
      </c>
      <c r="D3553" s="87" t="s">
        <v>2476</v>
      </c>
      <c r="E3553" s="86" t="s">
        <v>2475</v>
      </c>
      <c r="F3553" s="85" t="s">
        <v>2474</v>
      </c>
      <c r="G3553" s="84"/>
      <c r="H3553" s="84"/>
      <c r="I3553" s="83"/>
    </row>
    <row r="3554" spans="1:9" s="82" customFormat="1" ht="26.5" customHeight="1">
      <c r="A3554" s="89">
        <v>3547</v>
      </c>
      <c r="B3554" s="87" t="s">
        <v>2473</v>
      </c>
      <c r="C3554" s="88">
        <v>1920400161</v>
      </c>
      <c r="D3554" s="87" t="s">
        <v>2473</v>
      </c>
      <c r="E3554" s="86" t="s">
        <v>2472</v>
      </c>
      <c r="F3554" s="85" t="s">
        <v>2471</v>
      </c>
      <c r="G3554" s="84"/>
      <c r="H3554" s="84"/>
      <c r="I3554" s="83"/>
    </row>
    <row r="3555" spans="1:9" s="82" customFormat="1" ht="26.5" customHeight="1">
      <c r="A3555" s="89">
        <v>3548</v>
      </c>
      <c r="B3555" s="87" t="s">
        <v>2470</v>
      </c>
      <c r="C3555" s="88">
        <v>1940400102</v>
      </c>
      <c r="D3555" s="87" t="s">
        <v>2470</v>
      </c>
      <c r="E3555" s="86" t="s">
        <v>2469</v>
      </c>
      <c r="F3555" s="85" t="s">
        <v>2468</v>
      </c>
      <c r="G3555" s="84"/>
      <c r="H3555" s="84"/>
      <c r="I3555" s="83"/>
    </row>
    <row r="3556" spans="1:9" s="82" customFormat="1" ht="26.5" customHeight="1">
      <c r="A3556" s="89">
        <v>3549</v>
      </c>
      <c r="B3556" s="87" t="s">
        <v>2467</v>
      </c>
      <c r="C3556" s="88">
        <v>1892100522</v>
      </c>
      <c r="D3556" s="87" t="s">
        <v>2467</v>
      </c>
      <c r="E3556" s="86" t="s">
        <v>2466</v>
      </c>
      <c r="F3556" s="85" t="s">
        <v>2465</v>
      </c>
      <c r="G3556" s="84"/>
      <c r="H3556" s="84"/>
      <c r="I3556" s="83"/>
    </row>
    <row r="3557" spans="1:9" s="82" customFormat="1" ht="26.5" customHeight="1">
      <c r="A3557" s="89">
        <v>3550</v>
      </c>
      <c r="B3557" s="87" t="s">
        <v>2464</v>
      </c>
      <c r="C3557" s="88">
        <v>1900800209</v>
      </c>
      <c r="D3557" s="87" t="s">
        <v>2464</v>
      </c>
      <c r="E3557" s="86" t="s">
        <v>2463</v>
      </c>
      <c r="F3557" s="85" t="s">
        <v>2462</v>
      </c>
      <c r="G3557" s="84"/>
      <c r="H3557" s="84"/>
      <c r="I3557" s="83"/>
    </row>
    <row r="3558" spans="1:9" s="82" customFormat="1" ht="26.5" customHeight="1">
      <c r="A3558" s="89">
        <v>3551</v>
      </c>
      <c r="B3558" s="87" t="s">
        <v>2461</v>
      </c>
      <c r="C3558" s="88">
        <v>1921400128</v>
      </c>
      <c r="D3558" s="87" t="s">
        <v>2461</v>
      </c>
      <c r="E3558" s="86" t="s">
        <v>2460</v>
      </c>
      <c r="F3558" s="85" t="s">
        <v>2459</v>
      </c>
      <c r="G3558" s="84"/>
      <c r="H3558" s="84"/>
      <c r="I3558" s="83"/>
    </row>
    <row r="3559" spans="1:9" s="82" customFormat="1" ht="26.5" customHeight="1">
      <c r="A3559" s="89">
        <v>3552</v>
      </c>
      <c r="B3559" s="87" t="s">
        <v>2458</v>
      </c>
      <c r="C3559" s="88">
        <v>1912000163</v>
      </c>
      <c r="D3559" s="87" t="s">
        <v>2458</v>
      </c>
      <c r="E3559" s="86" t="s">
        <v>2457</v>
      </c>
      <c r="F3559" s="85" t="s">
        <v>2456</v>
      </c>
      <c r="G3559" s="84"/>
      <c r="H3559" s="84"/>
      <c r="I3559" s="83"/>
    </row>
    <row r="3560" spans="1:9" s="82" customFormat="1" ht="26.5" customHeight="1">
      <c r="A3560" s="89">
        <v>3553</v>
      </c>
      <c r="B3560" s="87" t="s">
        <v>2455</v>
      </c>
      <c r="C3560" s="88">
        <v>1962000045</v>
      </c>
      <c r="D3560" s="87" t="s">
        <v>2455</v>
      </c>
      <c r="E3560" s="86" t="s">
        <v>2454</v>
      </c>
      <c r="F3560" s="85" t="s">
        <v>2453</v>
      </c>
      <c r="G3560" s="84"/>
      <c r="H3560" s="84"/>
      <c r="I3560" s="83"/>
    </row>
    <row r="3561" spans="1:9" s="82" customFormat="1" ht="26.5" customHeight="1">
      <c r="A3561" s="89">
        <v>3554</v>
      </c>
      <c r="B3561" s="87" t="s">
        <v>2452</v>
      </c>
      <c r="C3561" s="88">
        <v>1952100141</v>
      </c>
      <c r="D3561" s="87" t="s">
        <v>2452</v>
      </c>
      <c r="E3561" s="86" t="s">
        <v>2451</v>
      </c>
      <c r="F3561" s="85" t="s">
        <v>2450</v>
      </c>
      <c r="G3561" s="84"/>
      <c r="H3561" s="84"/>
      <c r="I3561" s="83"/>
    </row>
    <row r="3562" spans="1:9" s="82" customFormat="1" ht="26.5" customHeight="1">
      <c r="A3562" s="89">
        <v>3555</v>
      </c>
      <c r="B3562" s="87" t="s">
        <v>2449</v>
      </c>
      <c r="C3562" s="88">
        <v>1930800227</v>
      </c>
      <c r="D3562" s="87" t="s">
        <v>2449</v>
      </c>
      <c r="E3562" s="86" t="s">
        <v>2448</v>
      </c>
      <c r="F3562" s="85" t="s">
        <v>2447</v>
      </c>
      <c r="G3562" s="84"/>
      <c r="H3562" s="84"/>
      <c r="I3562" s="83"/>
    </row>
    <row r="3563" spans="1:9" s="82" customFormat="1" ht="26.5" customHeight="1">
      <c r="A3563" s="89">
        <v>3556</v>
      </c>
      <c r="B3563" s="87" t="s">
        <v>2446</v>
      </c>
      <c r="C3563" s="88">
        <v>1791200103</v>
      </c>
      <c r="D3563" s="87" t="s">
        <v>2446</v>
      </c>
      <c r="E3563" s="86" t="s">
        <v>2445</v>
      </c>
      <c r="F3563" s="85" t="s">
        <v>2444</v>
      </c>
      <c r="G3563" s="84"/>
      <c r="H3563" s="84"/>
      <c r="I3563" s="83"/>
    </row>
    <row r="3564" spans="1:9" s="82" customFormat="1" ht="26.5" customHeight="1">
      <c r="A3564" s="89">
        <v>3557</v>
      </c>
      <c r="B3564" s="87" t="s">
        <v>2443</v>
      </c>
      <c r="C3564" s="88">
        <v>1862000239</v>
      </c>
      <c r="D3564" s="87" t="s">
        <v>2443</v>
      </c>
      <c r="E3564" s="86" t="s">
        <v>2442</v>
      </c>
      <c r="F3564" s="85" t="s">
        <v>2441</v>
      </c>
      <c r="G3564" s="84"/>
      <c r="H3564" s="84"/>
      <c r="I3564" s="83"/>
    </row>
    <row r="3565" spans="1:9" s="82" customFormat="1" ht="26.5" customHeight="1">
      <c r="A3565" s="89">
        <v>3558</v>
      </c>
      <c r="B3565" s="87" t="s">
        <v>2440</v>
      </c>
      <c r="C3565" s="88">
        <v>1922000154</v>
      </c>
      <c r="D3565" s="87" t="s">
        <v>2440</v>
      </c>
      <c r="E3565" s="86" t="s">
        <v>2439</v>
      </c>
      <c r="F3565" s="85" t="s">
        <v>2438</v>
      </c>
      <c r="G3565" s="84"/>
      <c r="H3565" s="84"/>
      <c r="I3565" s="83"/>
    </row>
    <row r="3566" spans="1:9" s="82" customFormat="1" ht="26.5" customHeight="1">
      <c r="A3566" s="89">
        <v>3559</v>
      </c>
      <c r="B3566" s="87" t="s">
        <v>2437</v>
      </c>
      <c r="C3566" s="88">
        <v>1960400066</v>
      </c>
      <c r="D3566" s="87" t="s">
        <v>2437</v>
      </c>
      <c r="E3566" s="86" t="s">
        <v>2436</v>
      </c>
      <c r="F3566" s="85" t="s">
        <v>2435</v>
      </c>
      <c r="G3566" s="84"/>
      <c r="H3566" s="84"/>
      <c r="I3566" s="83"/>
    </row>
    <row r="3567" spans="1:9" s="82" customFormat="1" ht="26.5" customHeight="1">
      <c r="A3567" s="89">
        <v>3560</v>
      </c>
      <c r="B3567" s="87" t="s">
        <v>2434</v>
      </c>
      <c r="C3567" s="88">
        <v>2892000095</v>
      </c>
      <c r="D3567" s="87" t="s">
        <v>2434</v>
      </c>
      <c r="E3567" s="86" t="s">
        <v>2433</v>
      </c>
      <c r="F3567" s="85" t="s">
        <v>2432</v>
      </c>
      <c r="G3567" s="84"/>
      <c r="H3567" s="84"/>
      <c r="I3567" s="83"/>
    </row>
    <row r="3568" spans="1:9" s="82" customFormat="1" ht="26.5" customHeight="1">
      <c r="A3568" s="89">
        <v>3561</v>
      </c>
      <c r="B3568" s="87" t="s">
        <v>2431</v>
      </c>
      <c r="C3568" s="88">
        <v>2912000126</v>
      </c>
      <c r="D3568" s="87" t="s">
        <v>2431</v>
      </c>
      <c r="E3568" s="86" t="s">
        <v>2430</v>
      </c>
      <c r="F3568" s="85" t="s">
        <v>2429</v>
      </c>
      <c r="G3568" s="84"/>
      <c r="H3568" s="84"/>
      <c r="I3568" s="83"/>
    </row>
    <row r="3569" spans="1:9" s="82" customFormat="1" ht="26.5" customHeight="1">
      <c r="A3569" s="89">
        <v>3562</v>
      </c>
      <c r="B3569" s="87" t="s">
        <v>2428</v>
      </c>
      <c r="C3569" s="88">
        <v>1942100221</v>
      </c>
      <c r="D3569" s="87" t="s">
        <v>2428</v>
      </c>
      <c r="E3569" s="86" t="s">
        <v>2427</v>
      </c>
      <c r="F3569" s="85" t="s">
        <v>2426</v>
      </c>
      <c r="G3569" s="84"/>
      <c r="H3569" s="84"/>
      <c r="I3569" s="83"/>
    </row>
    <row r="3570" spans="1:9" s="82" customFormat="1" ht="26.5" customHeight="1">
      <c r="A3570" s="89">
        <v>3563</v>
      </c>
      <c r="B3570" s="87" t="s">
        <v>2425</v>
      </c>
      <c r="C3570" s="88">
        <v>1902000185</v>
      </c>
      <c r="D3570" s="87" t="s">
        <v>2425</v>
      </c>
      <c r="E3570" s="86" t="s">
        <v>2424</v>
      </c>
      <c r="F3570" s="85" t="s">
        <v>2423</v>
      </c>
      <c r="G3570" s="84"/>
      <c r="H3570" s="84"/>
      <c r="I3570" s="83"/>
    </row>
    <row r="3571" spans="1:9" s="82" customFormat="1" ht="26.5" customHeight="1">
      <c r="A3571" s="89">
        <v>3564</v>
      </c>
      <c r="B3571" s="87" t="s">
        <v>2422</v>
      </c>
      <c r="C3571" s="88">
        <v>1872000194</v>
      </c>
      <c r="D3571" s="87" t="s">
        <v>2422</v>
      </c>
      <c r="E3571" s="86" t="s">
        <v>2421</v>
      </c>
      <c r="F3571" s="85" t="s">
        <v>2420</v>
      </c>
      <c r="G3571" s="84"/>
      <c r="H3571" s="84"/>
      <c r="I3571" s="83"/>
    </row>
    <row r="3572" spans="1:9" s="82" customFormat="1" ht="26.5" customHeight="1">
      <c r="A3572" s="89">
        <v>3565</v>
      </c>
      <c r="B3572" s="87" t="s">
        <v>2419</v>
      </c>
      <c r="C3572" s="88">
        <v>1920800274</v>
      </c>
      <c r="D3572" s="87" t="s">
        <v>2419</v>
      </c>
      <c r="E3572" s="86" t="s">
        <v>2418</v>
      </c>
      <c r="F3572" s="85" t="s">
        <v>2417</v>
      </c>
      <c r="G3572" s="84"/>
      <c r="H3572" s="84"/>
      <c r="I3572" s="83"/>
    </row>
    <row r="3573" spans="1:9" s="82" customFormat="1" ht="26.5" customHeight="1">
      <c r="A3573" s="89">
        <v>3566</v>
      </c>
      <c r="B3573" s="87" t="s">
        <v>2416</v>
      </c>
      <c r="C3573" s="88">
        <v>1942000090</v>
      </c>
      <c r="D3573" s="87" t="s">
        <v>2416</v>
      </c>
      <c r="E3573" s="86" t="s">
        <v>2415</v>
      </c>
      <c r="F3573" s="85" t="s">
        <v>2414</v>
      </c>
      <c r="G3573" s="84"/>
      <c r="H3573" s="84"/>
      <c r="I3573" s="83"/>
    </row>
    <row r="3574" spans="1:9" s="82" customFormat="1" ht="26.5" customHeight="1">
      <c r="A3574" s="89">
        <v>3567</v>
      </c>
      <c r="B3574" s="87" t="s">
        <v>2413</v>
      </c>
      <c r="C3574" s="88">
        <v>1832000215</v>
      </c>
      <c r="D3574" s="87" t="s">
        <v>2413</v>
      </c>
      <c r="E3574" s="86" t="s">
        <v>2412</v>
      </c>
      <c r="F3574" s="85" t="s">
        <v>2411</v>
      </c>
      <c r="G3574" s="84"/>
      <c r="H3574" s="84"/>
      <c r="I3574" s="83"/>
    </row>
    <row r="3575" spans="1:9" s="82" customFormat="1" ht="26.5" customHeight="1">
      <c r="A3575" s="89">
        <v>3568</v>
      </c>
      <c r="B3575" s="87" t="s">
        <v>2410</v>
      </c>
      <c r="C3575" s="88">
        <v>1892000124</v>
      </c>
      <c r="D3575" s="87" t="s">
        <v>2410</v>
      </c>
      <c r="E3575" s="86" t="s">
        <v>2409</v>
      </c>
      <c r="F3575" s="85" t="s">
        <v>2408</v>
      </c>
      <c r="G3575" s="84"/>
      <c r="H3575" s="84"/>
      <c r="I3575" s="83"/>
    </row>
    <row r="3576" spans="1:9" s="82" customFormat="1" ht="26.5" customHeight="1">
      <c r="A3576" s="89">
        <v>3569</v>
      </c>
      <c r="B3576" s="87" t="s">
        <v>2407</v>
      </c>
      <c r="C3576" s="88">
        <v>2892000096</v>
      </c>
      <c r="D3576" s="87" t="s">
        <v>2407</v>
      </c>
      <c r="E3576" s="86" t="s">
        <v>2406</v>
      </c>
      <c r="F3576" s="85" t="s">
        <v>2405</v>
      </c>
      <c r="G3576" s="84"/>
      <c r="H3576" s="84"/>
      <c r="I3576" s="83"/>
    </row>
    <row r="3577" spans="1:9" s="82" customFormat="1" ht="26.5" customHeight="1">
      <c r="A3577" s="89">
        <v>3570</v>
      </c>
      <c r="B3577" s="87" t="s">
        <v>2404</v>
      </c>
      <c r="C3577" s="88">
        <v>1802100508</v>
      </c>
      <c r="D3577" s="87" t="s">
        <v>2404</v>
      </c>
      <c r="E3577" s="86" t="s">
        <v>2403</v>
      </c>
      <c r="F3577" s="85" t="s">
        <v>2402</v>
      </c>
      <c r="G3577" s="84"/>
      <c r="H3577" s="84"/>
      <c r="I3577" s="83"/>
    </row>
    <row r="3578" spans="1:9" s="82" customFormat="1" ht="26.5" customHeight="1">
      <c r="A3578" s="89">
        <v>3571</v>
      </c>
      <c r="B3578" s="87" t="s">
        <v>2401</v>
      </c>
      <c r="C3578" s="88">
        <v>1692100260</v>
      </c>
      <c r="D3578" s="87" t="s">
        <v>2401</v>
      </c>
      <c r="E3578" s="86" t="s">
        <v>2400</v>
      </c>
      <c r="F3578" s="85" t="s">
        <v>2399</v>
      </c>
      <c r="G3578" s="84"/>
      <c r="H3578" s="84"/>
      <c r="I3578" s="83"/>
    </row>
    <row r="3579" spans="1:9" s="82" customFormat="1" ht="26.5" customHeight="1">
      <c r="A3579" s="89">
        <v>3572</v>
      </c>
      <c r="B3579" s="87" t="s">
        <v>2398</v>
      </c>
      <c r="C3579" s="88">
        <v>1832100514</v>
      </c>
      <c r="D3579" s="87" t="s">
        <v>2398</v>
      </c>
      <c r="E3579" s="86" t="s">
        <v>2397</v>
      </c>
      <c r="F3579" s="85" t="s">
        <v>2396</v>
      </c>
      <c r="G3579" s="84"/>
      <c r="H3579" s="84"/>
      <c r="I3579" s="83"/>
    </row>
    <row r="3580" spans="1:9" s="82" customFormat="1" ht="26.5" customHeight="1">
      <c r="A3580" s="89">
        <v>3573</v>
      </c>
      <c r="B3580" s="87" t="s">
        <v>2395</v>
      </c>
      <c r="C3580" s="88">
        <v>1852100409</v>
      </c>
      <c r="D3580" s="87" t="s">
        <v>2395</v>
      </c>
      <c r="E3580" s="86" t="s">
        <v>2394</v>
      </c>
      <c r="F3580" s="85" t="s">
        <v>2393</v>
      </c>
      <c r="G3580" s="84"/>
      <c r="H3580" s="84"/>
      <c r="I3580" s="83"/>
    </row>
    <row r="3581" spans="1:9" s="82" customFormat="1" ht="26.5" customHeight="1">
      <c r="A3581" s="89">
        <v>3574</v>
      </c>
      <c r="B3581" s="87" t="s">
        <v>2392</v>
      </c>
      <c r="C3581" s="88">
        <v>1812100456</v>
      </c>
      <c r="D3581" s="87" t="s">
        <v>2392</v>
      </c>
      <c r="E3581" s="86" t="s">
        <v>2391</v>
      </c>
      <c r="F3581" s="85" t="s">
        <v>2390</v>
      </c>
      <c r="G3581" s="84"/>
      <c r="H3581" s="84"/>
      <c r="I3581" s="83"/>
    </row>
    <row r="3582" spans="1:9" s="82" customFormat="1" ht="26.5" customHeight="1">
      <c r="A3582" s="89">
        <v>3575</v>
      </c>
      <c r="B3582" s="87" t="s">
        <v>2389</v>
      </c>
      <c r="C3582" s="88">
        <v>1802100242</v>
      </c>
      <c r="D3582" s="87" t="s">
        <v>2389</v>
      </c>
      <c r="E3582" s="86" t="s">
        <v>2388</v>
      </c>
      <c r="F3582" s="85" t="s">
        <v>2387</v>
      </c>
      <c r="G3582" s="84"/>
      <c r="H3582" s="84"/>
      <c r="I3582" s="83"/>
    </row>
    <row r="3583" spans="1:9" s="82" customFormat="1" ht="26.5" customHeight="1">
      <c r="A3583" s="89">
        <v>3576</v>
      </c>
      <c r="B3583" s="87" t="s">
        <v>2386</v>
      </c>
      <c r="C3583" s="88">
        <v>1940700127</v>
      </c>
      <c r="D3583" s="87" t="s">
        <v>2386</v>
      </c>
      <c r="E3583" s="86" t="s">
        <v>2385</v>
      </c>
      <c r="F3583" s="85" t="s">
        <v>2384</v>
      </c>
      <c r="G3583" s="84"/>
      <c r="H3583" s="84"/>
      <c r="I3583" s="83"/>
    </row>
    <row r="3584" spans="1:9" s="82" customFormat="1" ht="26.5" customHeight="1">
      <c r="A3584" s="89">
        <v>3577</v>
      </c>
      <c r="B3584" s="87" t="s">
        <v>2382</v>
      </c>
      <c r="C3584" s="88" t="s">
        <v>2383</v>
      </c>
      <c r="D3584" s="87" t="s">
        <v>2382</v>
      </c>
      <c r="E3584" s="86" t="s">
        <v>2381</v>
      </c>
      <c r="F3584" s="85" t="s">
        <v>2380</v>
      </c>
      <c r="G3584" s="84"/>
      <c r="H3584" s="84"/>
      <c r="I3584" s="83"/>
    </row>
    <row r="3585" spans="1:9" s="82" customFormat="1" ht="26.5" customHeight="1">
      <c r="A3585" s="89">
        <v>3578</v>
      </c>
      <c r="B3585" s="87" t="s">
        <v>2378</v>
      </c>
      <c r="C3585" s="88" t="s">
        <v>2379</v>
      </c>
      <c r="D3585" s="87" t="s">
        <v>2378</v>
      </c>
      <c r="E3585" s="86" t="s">
        <v>2377</v>
      </c>
      <c r="F3585" s="85" t="s">
        <v>2376</v>
      </c>
      <c r="G3585" s="84"/>
      <c r="H3585" s="84"/>
      <c r="I3585" s="83"/>
    </row>
    <row r="3586" spans="1:9" s="82" customFormat="1" ht="26.5" customHeight="1">
      <c r="A3586" s="89">
        <v>3579</v>
      </c>
      <c r="B3586" s="87" t="s">
        <v>2375</v>
      </c>
      <c r="C3586" s="88">
        <v>1742100027</v>
      </c>
      <c r="D3586" s="87" t="s">
        <v>2375</v>
      </c>
      <c r="E3586" s="86" t="s">
        <v>2374</v>
      </c>
      <c r="F3586" s="85" t="s">
        <v>2373</v>
      </c>
      <c r="G3586" s="84"/>
      <c r="H3586" s="84"/>
      <c r="I3586" s="83"/>
    </row>
    <row r="3587" spans="1:9" s="82" customFormat="1" ht="26.5" customHeight="1">
      <c r="A3587" s="89">
        <v>3580</v>
      </c>
      <c r="B3587" s="87" t="s">
        <v>2372</v>
      </c>
      <c r="C3587" s="88">
        <v>2852100179</v>
      </c>
      <c r="D3587" s="87" t="s">
        <v>2372</v>
      </c>
      <c r="E3587" s="86" t="s">
        <v>2371</v>
      </c>
      <c r="F3587" s="85" t="s">
        <v>2370</v>
      </c>
      <c r="G3587" s="84"/>
      <c r="H3587" s="84"/>
      <c r="I3587" s="83"/>
    </row>
    <row r="3588" spans="1:9" s="82" customFormat="1" ht="26.5" customHeight="1">
      <c r="A3588" s="89">
        <v>3581</v>
      </c>
      <c r="B3588" s="87" t="s">
        <v>2369</v>
      </c>
      <c r="C3588" s="88">
        <v>2892100226</v>
      </c>
      <c r="D3588" s="87" t="s">
        <v>2369</v>
      </c>
      <c r="E3588" s="86" t="s">
        <v>2368</v>
      </c>
      <c r="F3588" s="85" t="s">
        <v>2367</v>
      </c>
      <c r="G3588" s="84"/>
      <c r="H3588" s="84"/>
      <c r="I3588" s="83"/>
    </row>
    <row r="3589" spans="1:9" s="82" customFormat="1" ht="26.5" customHeight="1">
      <c r="A3589" s="89">
        <v>3582</v>
      </c>
      <c r="B3589" s="87" t="s">
        <v>2366</v>
      </c>
      <c r="C3589" s="88">
        <v>1932100309</v>
      </c>
      <c r="D3589" s="87" t="s">
        <v>2366</v>
      </c>
      <c r="E3589" s="86" t="s">
        <v>2365</v>
      </c>
      <c r="F3589" s="85" t="s">
        <v>2364</v>
      </c>
      <c r="G3589" s="84"/>
      <c r="H3589" s="84"/>
      <c r="I3589" s="83"/>
    </row>
    <row r="3590" spans="1:9" s="82" customFormat="1" ht="26.5" customHeight="1">
      <c r="A3590" s="89">
        <v>3583</v>
      </c>
      <c r="B3590" s="87" t="s">
        <v>2363</v>
      </c>
      <c r="C3590" s="88">
        <v>2802100115</v>
      </c>
      <c r="D3590" s="87" t="s">
        <v>2363</v>
      </c>
      <c r="E3590" s="86" t="s">
        <v>2362</v>
      </c>
      <c r="F3590" s="85" t="s">
        <v>2361</v>
      </c>
      <c r="G3590" s="84"/>
      <c r="H3590" s="84"/>
      <c r="I3590" s="83"/>
    </row>
    <row r="3591" spans="1:9" s="82" customFormat="1" ht="26.5" customHeight="1">
      <c r="A3591" s="89">
        <v>3584</v>
      </c>
      <c r="B3591" s="87" t="s">
        <v>2360</v>
      </c>
      <c r="C3591" s="88">
        <v>2872100249</v>
      </c>
      <c r="D3591" s="87" t="s">
        <v>2360</v>
      </c>
      <c r="E3591" s="86" t="s">
        <v>2359</v>
      </c>
      <c r="F3591" s="85" t="s">
        <v>2358</v>
      </c>
      <c r="G3591" s="84"/>
      <c r="H3591" s="84"/>
      <c r="I3591" s="83"/>
    </row>
    <row r="3592" spans="1:9" s="82" customFormat="1" ht="26.5" customHeight="1">
      <c r="A3592" s="89">
        <v>3585</v>
      </c>
      <c r="B3592" s="87" t="s">
        <v>2357</v>
      </c>
      <c r="C3592" s="88">
        <v>2902100327</v>
      </c>
      <c r="D3592" s="87" t="s">
        <v>2357</v>
      </c>
      <c r="E3592" s="86" t="s">
        <v>2356</v>
      </c>
      <c r="F3592" s="85" t="s">
        <v>2355</v>
      </c>
      <c r="G3592" s="84"/>
      <c r="H3592" s="84"/>
      <c r="I3592" s="83"/>
    </row>
    <row r="3593" spans="1:9" s="82" customFormat="1" ht="26.5" customHeight="1">
      <c r="A3593" s="89">
        <v>3586</v>
      </c>
      <c r="B3593" s="87" t="s">
        <v>2354</v>
      </c>
      <c r="C3593" s="88">
        <v>1862100475</v>
      </c>
      <c r="D3593" s="87" t="s">
        <v>2354</v>
      </c>
      <c r="E3593" s="86" t="s">
        <v>2353</v>
      </c>
      <c r="F3593" s="85" t="s">
        <v>2352</v>
      </c>
      <c r="G3593" s="84"/>
      <c r="H3593" s="84"/>
      <c r="I3593" s="83"/>
    </row>
    <row r="3594" spans="1:9" s="82" customFormat="1" ht="26.5" customHeight="1">
      <c r="A3594" s="89">
        <v>3587</v>
      </c>
      <c r="B3594" s="87" t="s">
        <v>2351</v>
      </c>
      <c r="C3594" s="88">
        <v>2912100231</v>
      </c>
      <c r="D3594" s="87" t="s">
        <v>2351</v>
      </c>
      <c r="E3594" s="86" t="s">
        <v>2350</v>
      </c>
      <c r="F3594" s="85" t="s">
        <v>2349</v>
      </c>
      <c r="G3594" s="84"/>
      <c r="H3594" s="84"/>
      <c r="I3594" s="83"/>
    </row>
    <row r="3595" spans="1:9" s="82" customFormat="1" ht="26.5" customHeight="1">
      <c r="A3595" s="89">
        <v>3588</v>
      </c>
      <c r="B3595" s="87" t="s">
        <v>2348</v>
      </c>
      <c r="C3595" s="88">
        <v>2912100214</v>
      </c>
      <c r="D3595" s="87" t="s">
        <v>2348</v>
      </c>
      <c r="E3595" s="86" t="s">
        <v>2347</v>
      </c>
      <c r="F3595" s="85" t="s">
        <v>2346</v>
      </c>
      <c r="G3595" s="84"/>
      <c r="H3595" s="84"/>
      <c r="I3595" s="83"/>
    </row>
    <row r="3596" spans="1:9" s="82" customFormat="1" ht="26.5" customHeight="1">
      <c r="A3596" s="89">
        <v>3589</v>
      </c>
      <c r="B3596" s="87" t="s">
        <v>2345</v>
      </c>
      <c r="C3596" s="88">
        <v>1820300457</v>
      </c>
      <c r="D3596" s="87" t="s">
        <v>2345</v>
      </c>
      <c r="E3596" s="86" t="s">
        <v>2344</v>
      </c>
      <c r="F3596" s="85" t="s">
        <v>2343</v>
      </c>
      <c r="G3596" s="84"/>
      <c r="H3596" s="84"/>
      <c r="I3596" s="83"/>
    </row>
    <row r="3597" spans="1:9" s="82" customFormat="1" ht="26.5" customHeight="1">
      <c r="A3597" s="89">
        <v>3590</v>
      </c>
      <c r="B3597" s="87" t="s">
        <v>2342</v>
      </c>
      <c r="C3597" s="88">
        <v>2832100163</v>
      </c>
      <c r="D3597" s="87" t="s">
        <v>2342</v>
      </c>
      <c r="E3597" s="86" t="s">
        <v>2341</v>
      </c>
      <c r="F3597" s="85" t="s">
        <v>2340</v>
      </c>
      <c r="G3597" s="84"/>
      <c r="H3597" s="84"/>
      <c r="I3597" s="83"/>
    </row>
    <row r="3598" spans="1:9" s="82" customFormat="1" ht="26.5" customHeight="1">
      <c r="A3598" s="89">
        <v>3591</v>
      </c>
      <c r="B3598" s="87" t="s">
        <v>2338</v>
      </c>
      <c r="C3598" s="88" t="s">
        <v>2339</v>
      </c>
      <c r="D3598" s="87" t="s">
        <v>2338</v>
      </c>
      <c r="E3598" s="86" t="s">
        <v>2337</v>
      </c>
      <c r="F3598" s="85" t="s">
        <v>2336</v>
      </c>
      <c r="G3598" s="84"/>
      <c r="H3598" s="84"/>
      <c r="I3598" s="83"/>
    </row>
    <row r="3599" spans="1:9" s="82" customFormat="1" ht="26.5" customHeight="1">
      <c r="A3599" s="89">
        <v>3592</v>
      </c>
      <c r="B3599" s="87" t="s">
        <v>2334</v>
      </c>
      <c r="C3599" s="88" t="s">
        <v>2335</v>
      </c>
      <c r="D3599" s="87" t="s">
        <v>2334</v>
      </c>
      <c r="E3599" s="86" t="s">
        <v>2333</v>
      </c>
      <c r="F3599" s="85" t="s">
        <v>2332</v>
      </c>
      <c r="G3599" s="84"/>
      <c r="H3599" s="84"/>
      <c r="I3599" s="83"/>
    </row>
    <row r="3600" spans="1:9" s="82" customFormat="1" ht="26.5" customHeight="1">
      <c r="A3600" s="89">
        <v>3593</v>
      </c>
      <c r="B3600" s="87" t="s">
        <v>2330</v>
      </c>
      <c r="C3600" s="88" t="s">
        <v>2331</v>
      </c>
      <c r="D3600" s="87" t="s">
        <v>2330</v>
      </c>
      <c r="E3600" s="86" t="s">
        <v>2329</v>
      </c>
      <c r="F3600" s="85" t="s">
        <v>2328</v>
      </c>
      <c r="G3600" s="84"/>
      <c r="H3600" s="84"/>
      <c r="I3600" s="83"/>
    </row>
    <row r="3601" spans="1:9" s="82" customFormat="1" ht="26.5" customHeight="1">
      <c r="A3601" s="89">
        <v>3594</v>
      </c>
      <c r="B3601" s="87" t="s">
        <v>2327</v>
      </c>
      <c r="C3601" s="88">
        <v>2902100341</v>
      </c>
      <c r="D3601" s="87" t="s">
        <v>2327</v>
      </c>
      <c r="E3601" s="86" t="s">
        <v>2326</v>
      </c>
      <c r="F3601" s="85" t="s">
        <v>2325</v>
      </c>
      <c r="G3601" s="84"/>
      <c r="H3601" s="84"/>
      <c r="I3601" s="83"/>
    </row>
    <row r="3602" spans="1:9" s="82" customFormat="1" ht="26.5" customHeight="1">
      <c r="A3602" s="89">
        <v>3595</v>
      </c>
      <c r="B3602" s="87" t="s">
        <v>2324</v>
      </c>
      <c r="C3602" s="88">
        <v>1872100422</v>
      </c>
      <c r="D3602" s="87" t="s">
        <v>2324</v>
      </c>
      <c r="E3602" s="86" t="s">
        <v>2323</v>
      </c>
      <c r="F3602" s="85" t="s">
        <v>2322</v>
      </c>
      <c r="G3602" s="84"/>
      <c r="H3602" s="84"/>
      <c r="I3602" s="83"/>
    </row>
    <row r="3603" spans="1:9" s="82" customFormat="1" ht="26.5" customHeight="1">
      <c r="A3603" s="89">
        <v>3596</v>
      </c>
      <c r="B3603" s="87" t="s">
        <v>2321</v>
      </c>
      <c r="C3603" s="88">
        <v>1932100303</v>
      </c>
      <c r="D3603" s="87" t="s">
        <v>2321</v>
      </c>
      <c r="E3603" s="86" t="s">
        <v>2320</v>
      </c>
      <c r="F3603" s="85" t="s">
        <v>2319</v>
      </c>
      <c r="G3603" s="84"/>
      <c r="H3603" s="84"/>
      <c r="I3603" s="83"/>
    </row>
    <row r="3604" spans="1:9" s="82" customFormat="1" ht="26.5" customHeight="1">
      <c r="A3604" s="89">
        <v>3597</v>
      </c>
      <c r="B3604" s="87" t="s">
        <v>2318</v>
      </c>
      <c r="C3604" s="88">
        <v>1902100383</v>
      </c>
      <c r="D3604" s="87" t="s">
        <v>2318</v>
      </c>
      <c r="E3604" s="86" t="s">
        <v>2317</v>
      </c>
      <c r="F3604" s="85" t="s">
        <v>2316</v>
      </c>
      <c r="G3604" s="84"/>
      <c r="H3604" s="84"/>
      <c r="I3604" s="83"/>
    </row>
    <row r="3605" spans="1:9" s="82" customFormat="1" ht="26.5" customHeight="1">
      <c r="A3605" s="89">
        <v>3598</v>
      </c>
      <c r="B3605" s="87" t="s">
        <v>2315</v>
      </c>
      <c r="C3605" s="88">
        <v>1862100381</v>
      </c>
      <c r="D3605" s="87" t="s">
        <v>2315</v>
      </c>
      <c r="E3605" s="86" t="s">
        <v>2314</v>
      </c>
      <c r="F3605" s="85" t="s">
        <v>2313</v>
      </c>
      <c r="G3605" s="84"/>
      <c r="H3605" s="84"/>
      <c r="I3605" s="83"/>
    </row>
    <row r="3606" spans="1:9" s="82" customFormat="1" ht="26.5" customHeight="1">
      <c r="A3606" s="89">
        <v>3599</v>
      </c>
      <c r="B3606" s="87" t="s">
        <v>2312</v>
      </c>
      <c r="C3606" s="88">
        <v>2902100241</v>
      </c>
      <c r="D3606" s="87" t="s">
        <v>2312</v>
      </c>
      <c r="E3606" s="86" t="s">
        <v>2311</v>
      </c>
      <c r="F3606" s="85" t="s">
        <v>2310</v>
      </c>
      <c r="G3606" s="84"/>
      <c r="H3606" s="84"/>
      <c r="I3606" s="83"/>
    </row>
    <row r="3607" spans="1:9" s="82" customFormat="1" ht="26.5" customHeight="1">
      <c r="A3607" s="89">
        <v>3600</v>
      </c>
      <c r="B3607" s="87" t="s">
        <v>2309</v>
      </c>
      <c r="C3607" s="88">
        <v>2872100268</v>
      </c>
      <c r="D3607" s="87" t="s">
        <v>2309</v>
      </c>
      <c r="E3607" s="86" t="s">
        <v>2308</v>
      </c>
      <c r="F3607" s="85" t="s">
        <v>2307</v>
      </c>
      <c r="G3607" s="84"/>
      <c r="H3607" s="84"/>
      <c r="I3607" s="83"/>
    </row>
    <row r="3608" spans="1:9" s="82" customFormat="1" ht="26.5" customHeight="1">
      <c r="A3608" s="89">
        <v>3601</v>
      </c>
      <c r="B3608" s="87" t="s">
        <v>2306</v>
      </c>
      <c r="C3608" s="88">
        <v>1872100379</v>
      </c>
      <c r="D3608" s="87" t="s">
        <v>2306</v>
      </c>
      <c r="E3608" s="86" t="s">
        <v>2305</v>
      </c>
      <c r="F3608" s="85" t="s">
        <v>2304</v>
      </c>
      <c r="G3608" s="84"/>
      <c r="H3608" s="84"/>
      <c r="I3608" s="83"/>
    </row>
    <row r="3609" spans="1:9" s="82" customFormat="1" ht="26.5" customHeight="1">
      <c r="A3609" s="89">
        <v>3602</v>
      </c>
      <c r="B3609" s="87" t="s">
        <v>2303</v>
      </c>
      <c r="C3609" s="88">
        <v>1850700242</v>
      </c>
      <c r="D3609" s="87" t="s">
        <v>2303</v>
      </c>
      <c r="E3609" s="86" t="s">
        <v>2302</v>
      </c>
      <c r="F3609" s="85" t="s">
        <v>2301</v>
      </c>
      <c r="G3609" s="84"/>
      <c r="H3609" s="84"/>
      <c r="I3609" s="83"/>
    </row>
    <row r="3610" spans="1:9" s="82" customFormat="1" ht="26.5" customHeight="1">
      <c r="A3610" s="89">
        <v>3603</v>
      </c>
      <c r="B3610" s="87" t="s">
        <v>2300</v>
      </c>
      <c r="C3610" s="88">
        <v>1892100271</v>
      </c>
      <c r="D3610" s="87" t="s">
        <v>2300</v>
      </c>
      <c r="E3610" s="86" t="s">
        <v>2299</v>
      </c>
      <c r="F3610" s="85" t="s">
        <v>2298</v>
      </c>
      <c r="G3610" s="84"/>
      <c r="H3610" s="84"/>
      <c r="I3610" s="83"/>
    </row>
    <row r="3611" spans="1:9" s="82" customFormat="1" ht="26.5" customHeight="1">
      <c r="A3611" s="89">
        <v>3604</v>
      </c>
      <c r="B3611" s="87" t="s">
        <v>2297</v>
      </c>
      <c r="C3611" s="88">
        <v>2802100136</v>
      </c>
      <c r="D3611" s="87" t="s">
        <v>2297</v>
      </c>
      <c r="E3611" s="86" t="s">
        <v>2296</v>
      </c>
      <c r="F3611" s="85" t="s">
        <v>2295</v>
      </c>
      <c r="G3611" s="84"/>
      <c r="H3611" s="84"/>
      <c r="I3611" s="83"/>
    </row>
    <row r="3612" spans="1:9" s="82" customFormat="1" ht="26.5" customHeight="1">
      <c r="A3612" s="89">
        <v>3605</v>
      </c>
      <c r="B3612" s="87" t="s">
        <v>2294</v>
      </c>
      <c r="C3612" s="88">
        <v>2882100306</v>
      </c>
      <c r="D3612" s="87" t="s">
        <v>2294</v>
      </c>
      <c r="E3612" s="86" t="s">
        <v>2293</v>
      </c>
      <c r="F3612" s="85" t="s">
        <v>2292</v>
      </c>
      <c r="G3612" s="84"/>
      <c r="H3612" s="84"/>
      <c r="I3612" s="83"/>
    </row>
    <row r="3613" spans="1:9" s="82" customFormat="1" ht="26.5" customHeight="1">
      <c r="A3613" s="89">
        <v>3606</v>
      </c>
      <c r="B3613" s="87" t="s">
        <v>2290</v>
      </c>
      <c r="C3613" s="88" t="s">
        <v>2291</v>
      </c>
      <c r="D3613" s="87" t="s">
        <v>2290</v>
      </c>
      <c r="E3613" s="86" t="s">
        <v>2289</v>
      </c>
      <c r="F3613" s="85" t="s">
        <v>2288</v>
      </c>
      <c r="G3613" s="84"/>
      <c r="H3613" s="84"/>
      <c r="I3613" s="83"/>
    </row>
    <row r="3614" spans="1:9" s="82" customFormat="1" ht="26.5" customHeight="1">
      <c r="A3614" s="89">
        <v>3607</v>
      </c>
      <c r="B3614" s="87" t="s">
        <v>2287</v>
      </c>
      <c r="C3614" s="88">
        <v>1862100344</v>
      </c>
      <c r="D3614" s="87" t="s">
        <v>2287</v>
      </c>
      <c r="E3614" s="86" t="s">
        <v>2286</v>
      </c>
      <c r="F3614" s="85" t="s">
        <v>2285</v>
      </c>
      <c r="G3614" s="84"/>
      <c r="H3614" s="84"/>
      <c r="I3614" s="83"/>
    </row>
    <row r="3615" spans="1:9" s="82" customFormat="1" ht="26.5" customHeight="1">
      <c r="A3615" s="89">
        <v>3608</v>
      </c>
      <c r="B3615" s="87" t="s">
        <v>2284</v>
      </c>
      <c r="C3615" s="88">
        <v>1850700219</v>
      </c>
      <c r="D3615" s="87" t="s">
        <v>2284</v>
      </c>
      <c r="E3615" s="86" t="s">
        <v>2283</v>
      </c>
      <c r="F3615" s="85" t="s">
        <v>2282</v>
      </c>
      <c r="G3615" s="84"/>
      <c r="H3615" s="84"/>
      <c r="I3615" s="83"/>
    </row>
    <row r="3616" spans="1:9" s="82" customFormat="1" ht="26.5" customHeight="1">
      <c r="A3616" s="89">
        <v>3609</v>
      </c>
      <c r="B3616" s="87" t="s">
        <v>2280</v>
      </c>
      <c r="C3616" s="88" t="s">
        <v>2281</v>
      </c>
      <c r="D3616" s="87" t="s">
        <v>2280</v>
      </c>
      <c r="E3616" s="86" t="s">
        <v>2279</v>
      </c>
      <c r="F3616" s="85" t="s">
        <v>2278</v>
      </c>
      <c r="G3616" s="84"/>
      <c r="H3616" s="84"/>
      <c r="I3616" s="83"/>
    </row>
    <row r="3617" spans="1:9" s="82" customFormat="1" ht="26.5" customHeight="1">
      <c r="A3617" s="89">
        <v>3610</v>
      </c>
      <c r="B3617" s="87" t="s">
        <v>2276</v>
      </c>
      <c r="C3617" s="88" t="s">
        <v>2277</v>
      </c>
      <c r="D3617" s="87" t="s">
        <v>2276</v>
      </c>
      <c r="E3617" s="86" t="s">
        <v>2275</v>
      </c>
      <c r="F3617" s="85" t="s">
        <v>2274</v>
      </c>
      <c r="G3617" s="84"/>
      <c r="H3617" s="84"/>
      <c r="I3617" s="83"/>
    </row>
    <row r="3618" spans="1:9" s="82" customFormat="1" ht="26.5" customHeight="1">
      <c r="A3618" s="89">
        <v>3611</v>
      </c>
      <c r="B3618" s="87" t="s">
        <v>2273</v>
      </c>
      <c r="C3618" s="88">
        <v>1911000097</v>
      </c>
      <c r="D3618" s="87" t="s">
        <v>2273</v>
      </c>
      <c r="E3618" s="86" t="s">
        <v>2272</v>
      </c>
      <c r="F3618" s="85" t="s">
        <v>2271</v>
      </c>
      <c r="G3618" s="84"/>
      <c r="H3618" s="84"/>
      <c r="I3618" s="83"/>
    </row>
    <row r="3619" spans="1:9" s="82" customFormat="1" ht="26.5" customHeight="1">
      <c r="A3619" s="89">
        <v>3612</v>
      </c>
      <c r="B3619" s="87" t="s">
        <v>2270</v>
      </c>
      <c r="C3619" s="88">
        <v>1792100402</v>
      </c>
      <c r="D3619" s="87" t="s">
        <v>2270</v>
      </c>
      <c r="E3619" s="86" t="s">
        <v>2269</v>
      </c>
      <c r="F3619" s="85" t="s">
        <v>2268</v>
      </c>
      <c r="G3619" s="84"/>
      <c r="H3619" s="84"/>
      <c r="I3619" s="83"/>
    </row>
    <row r="3620" spans="1:9" s="82" customFormat="1" ht="26.5" customHeight="1">
      <c r="A3620" s="89">
        <v>3613</v>
      </c>
      <c r="B3620" s="87" t="s">
        <v>2267</v>
      </c>
      <c r="C3620" s="88">
        <v>1860800262</v>
      </c>
      <c r="D3620" s="87" t="s">
        <v>2267</v>
      </c>
      <c r="E3620" s="86" t="s">
        <v>2266</v>
      </c>
      <c r="F3620" s="85" t="s">
        <v>2265</v>
      </c>
      <c r="G3620" s="84"/>
      <c r="H3620" s="84"/>
      <c r="I3620" s="83"/>
    </row>
    <row r="3621" spans="1:9" s="82" customFormat="1" ht="26.5" customHeight="1">
      <c r="A3621" s="89">
        <v>3614</v>
      </c>
      <c r="B3621" s="87" t="s">
        <v>2264</v>
      </c>
      <c r="C3621" s="88">
        <v>2882100304</v>
      </c>
      <c r="D3621" s="87" t="s">
        <v>2264</v>
      </c>
      <c r="E3621" s="86" t="s">
        <v>2263</v>
      </c>
      <c r="F3621" s="85" t="s">
        <v>2262</v>
      </c>
      <c r="G3621" s="84"/>
      <c r="H3621" s="84"/>
      <c r="I3621" s="83"/>
    </row>
    <row r="3622" spans="1:9" s="82" customFormat="1" ht="26.5" customHeight="1">
      <c r="A3622" s="89">
        <v>3615</v>
      </c>
      <c r="B3622" s="87" t="s">
        <v>2261</v>
      </c>
      <c r="C3622" s="88">
        <v>1862100470</v>
      </c>
      <c r="D3622" s="87" t="s">
        <v>2261</v>
      </c>
      <c r="E3622" s="86" t="s">
        <v>2260</v>
      </c>
      <c r="F3622" s="85" t="s">
        <v>2259</v>
      </c>
      <c r="G3622" s="84"/>
      <c r="H3622" s="84"/>
      <c r="I3622" s="83"/>
    </row>
    <row r="3623" spans="1:9" s="82" customFormat="1" ht="26.5" customHeight="1">
      <c r="A3623" s="89">
        <v>3616</v>
      </c>
      <c r="B3623" s="87" t="s">
        <v>2258</v>
      </c>
      <c r="C3623" s="88">
        <v>1952100140</v>
      </c>
      <c r="D3623" s="87" t="s">
        <v>2258</v>
      </c>
      <c r="E3623" s="86" t="s">
        <v>2257</v>
      </c>
      <c r="F3623" s="85" t="s">
        <v>2256</v>
      </c>
      <c r="G3623" s="84"/>
      <c r="H3623" s="84"/>
      <c r="I3623" s="83"/>
    </row>
    <row r="3624" spans="1:9" s="82" customFormat="1" ht="26.5" customHeight="1">
      <c r="A3624" s="89">
        <v>3617</v>
      </c>
      <c r="B3624" s="87" t="s">
        <v>2255</v>
      </c>
      <c r="C3624" s="88">
        <v>1882100402</v>
      </c>
      <c r="D3624" s="87" t="s">
        <v>2255</v>
      </c>
      <c r="E3624" s="86" t="s">
        <v>2254</v>
      </c>
      <c r="F3624" s="85" t="s">
        <v>2253</v>
      </c>
      <c r="G3624" s="84"/>
      <c r="H3624" s="84"/>
      <c r="I3624" s="83"/>
    </row>
    <row r="3625" spans="1:9" s="82" customFormat="1" ht="26.5" customHeight="1">
      <c r="A3625" s="89">
        <v>3618</v>
      </c>
      <c r="B3625" s="87" t="s">
        <v>2252</v>
      </c>
      <c r="C3625" s="88">
        <v>1910800291</v>
      </c>
      <c r="D3625" s="87" t="s">
        <v>2252</v>
      </c>
      <c r="E3625" s="86" t="s">
        <v>2251</v>
      </c>
      <c r="F3625" s="85" t="s">
        <v>2250</v>
      </c>
      <c r="G3625" s="84"/>
      <c r="H3625" s="84"/>
      <c r="I3625" s="83"/>
    </row>
    <row r="3626" spans="1:9" s="82" customFormat="1" ht="26.5" customHeight="1">
      <c r="A3626" s="89">
        <v>3619</v>
      </c>
      <c r="B3626" s="87" t="s">
        <v>2249</v>
      </c>
      <c r="C3626" s="88">
        <v>1892100411</v>
      </c>
      <c r="D3626" s="87" t="s">
        <v>2249</v>
      </c>
      <c r="E3626" s="86" t="s">
        <v>2248</v>
      </c>
      <c r="F3626" s="85" t="s">
        <v>2247</v>
      </c>
      <c r="G3626" s="84"/>
      <c r="H3626" s="84"/>
      <c r="I3626" s="83"/>
    </row>
    <row r="3627" spans="1:9" s="82" customFormat="1" ht="26.5" customHeight="1">
      <c r="A3627" s="89">
        <v>3620</v>
      </c>
      <c r="B3627" s="87" t="s">
        <v>2246</v>
      </c>
      <c r="C3627" s="88">
        <v>1872100279</v>
      </c>
      <c r="D3627" s="87" t="s">
        <v>2246</v>
      </c>
      <c r="E3627" s="86" t="s">
        <v>2245</v>
      </c>
      <c r="F3627" s="85" t="s">
        <v>2244</v>
      </c>
      <c r="G3627" s="84"/>
      <c r="H3627" s="84"/>
      <c r="I3627" s="83"/>
    </row>
    <row r="3628" spans="1:9" s="82" customFormat="1" ht="26.5" customHeight="1">
      <c r="A3628" s="89">
        <v>3621</v>
      </c>
      <c r="B3628" s="87" t="s">
        <v>2243</v>
      </c>
      <c r="C3628" s="88">
        <v>2780700064</v>
      </c>
      <c r="D3628" s="87" t="s">
        <v>2243</v>
      </c>
      <c r="E3628" s="86" t="s">
        <v>2242</v>
      </c>
      <c r="F3628" s="85" t="s">
        <v>2241</v>
      </c>
      <c r="G3628" s="84"/>
      <c r="H3628" s="84"/>
      <c r="I3628" s="83"/>
    </row>
    <row r="3629" spans="1:9" s="82" customFormat="1" ht="26.5" customHeight="1">
      <c r="A3629" s="89">
        <v>3622</v>
      </c>
      <c r="B3629" s="87" t="s">
        <v>2240</v>
      </c>
      <c r="C3629" s="88">
        <v>1862100534</v>
      </c>
      <c r="D3629" s="87" t="s">
        <v>2240</v>
      </c>
      <c r="E3629" s="86" t="s">
        <v>2239</v>
      </c>
      <c r="F3629" s="85" t="s">
        <v>2238</v>
      </c>
      <c r="G3629" s="84"/>
      <c r="H3629" s="84"/>
      <c r="I3629" s="83"/>
    </row>
    <row r="3630" spans="1:9" s="82" customFormat="1" ht="26.5" customHeight="1">
      <c r="A3630" s="89">
        <v>3623</v>
      </c>
      <c r="B3630" s="87" t="s">
        <v>2237</v>
      </c>
      <c r="C3630" s="88">
        <v>1892100239</v>
      </c>
      <c r="D3630" s="87" t="s">
        <v>2237</v>
      </c>
      <c r="E3630" s="86" t="s">
        <v>2236</v>
      </c>
      <c r="F3630" s="85" t="s">
        <v>2235</v>
      </c>
      <c r="G3630" s="84"/>
      <c r="H3630" s="84"/>
      <c r="I3630" s="83"/>
    </row>
    <row r="3631" spans="1:9" s="82" customFormat="1" ht="26.5" customHeight="1">
      <c r="A3631" s="89">
        <v>3624</v>
      </c>
      <c r="B3631" s="87" t="s">
        <v>2234</v>
      </c>
      <c r="C3631" s="88">
        <v>1862100471</v>
      </c>
      <c r="D3631" s="87" t="s">
        <v>2234</v>
      </c>
      <c r="E3631" s="86" t="s">
        <v>2233</v>
      </c>
      <c r="F3631" s="85" t="s">
        <v>2232</v>
      </c>
      <c r="G3631" s="84"/>
      <c r="H3631" s="84"/>
      <c r="I3631" s="83"/>
    </row>
    <row r="3632" spans="1:9" s="82" customFormat="1" ht="26.5" customHeight="1">
      <c r="A3632" s="89">
        <v>3625</v>
      </c>
      <c r="B3632" s="87" t="s">
        <v>2231</v>
      </c>
      <c r="C3632" s="88">
        <v>1842100326</v>
      </c>
      <c r="D3632" s="87" t="s">
        <v>2231</v>
      </c>
      <c r="E3632" s="86" t="s">
        <v>2230</v>
      </c>
      <c r="F3632" s="85" t="s">
        <v>2229</v>
      </c>
      <c r="G3632" s="84"/>
      <c r="H3632" s="84"/>
      <c r="I3632" s="83"/>
    </row>
    <row r="3633" spans="1:9" s="82" customFormat="1" ht="26.5" customHeight="1">
      <c r="A3633" s="89">
        <v>3626</v>
      </c>
      <c r="B3633" s="87" t="s">
        <v>2227</v>
      </c>
      <c r="C3633" s="88" t="s">
        <v>2228</v>
      </c>
      <c r="D3633" s="87" t="s">
        <v>2227</v>
      </c>
      <c r="E3633" s="86" t="s">
        <v>2226</v>
      </c>
      <c r="F3633" s="85" t="s">
        <v>2225</v>
      </c>
      <c r="G3633" s="84"/>
      <c r="H3633" s="84"/>
      <c r="I3633" s="83"/>
    </row>
    <row r="3634" spans="1:9" s="82" customFormat="1" ht="26.5" customHeight="1">
      <c r="A3634" s="89">
        <v>3627</v>
      </c>
      <c r="B3634" s="87" t="s">
        <v>2224</v>
      </c>
      <c r="C3634" s="88">
        <v>1822100660</v>
      </c>
      <c r="D3634" s="87" t="s">
        <v>2224</v>
      </c>
      <c r="E3634" s="86" t="s">
        <v>2223</v>
      </c>
      <c r="F3634" s="85" t="s">
        <v>2222</v>
      </c>
      <c r="G3634" s="84"/>
      <c r="H3634" s="84"/>
      <c r="I3634" s="83"/>
    </row>
    <row r="3635" spans="1:9" s="82" customFormat="1" ht="26.5" customHeight="1">
      <c r="A3635" s="89">
        <v>3628</v>
      </c>
      <c r="B3635" s="87" t="s">
        <v>2221</v>
      </c>
      <c r="C3635" s="88">
        <v>1862100449</v>
      </c>
      <c r="D3635" s="87" t="s">
        <v>2221</v>
      </c>
      <c r="E3635" s="86" t="s">
        <v>2220</v>
      </c>
      <c r="F3635" s="85" t="s">
        <v>2219</v>
      </c>
      <c r="G3635" s="84"/>
      <c r="H3635" s="84"/>
      <c r="I3635" s="83"/>
    </row>
    <row r="3636" spans="1:9" s="82" customFormat="1" ht="26.5" customHeight="1">
      <c r="A3636" s="89">
        <v>3629</v>
      </c>
      <c r="B3636" s="87" t="s">
        <v>2218</v>
      </c>
      <c r="C3636" s="88">
        <v>1842100542</v>
      </c>
      <c r="D3636" s="87" t="s">
        <v>2218</v>
      </c>
      <c r="E3636" s="86" t="s">
        <v>2217</v>
      </c>
      <c r="F3636" s="85" t="s">
        <v>2216</v>
      </c>
      <c r="G3636" s="84"/>
      <c r="H3636" s="84"/>
      <c r="I3636" s="83"/>
    </row>
    <row r="3637" spans="1:9" s="82" customFormat="1" ht="26.5" customHeight="1">
      <c r="A3637" s="89">
        <v>3630</v>
      </c>
      <c r="B3637" s="87" t="s">
        <v>2215</v>
      </c>
      <c r="C3637" s="88">
        <v>1902100233</v>
      </c>
      <c r="D3637" s="87" t="s">
        <v>2215</v>
      </c>
      <c r="E3637" s="86" t="s">
        <v>2214</v>
      </c>
      <c r="F3637" s="85" t="s">
        <v>2213</v>
      </c>
      <c r="G3637" s="84"/>
      <c r="H3637" s="84"/>
      <c r="I3637" s="83"/>
    </row>
    <row r="3638" spans="1:9" s="82" customFormat="1" ht="26.5" customHeight="1">
      <c r="A3638" s="89">
        <v>3631</v>
      </c>
      <c r="B3638" s="87" t="s">
        <v>2212</v>
      </c>
      <c r="C3638" s="88">
        <v>1870500150</v>
      </c>
      <c r="D3638" s="87" t="s">
        <v>2212</v>
      </c>
      <c r="E3638" s="86" t="s">
        <v>2211</v>
      </c>
      <c r="F3638" s="85" t="s">
        <v>2210</v>
      </c>
      <c r="G3638" s="84"/>
      <c r="H3638" s="84"/>
      <c r="I3638" s="83"/>
    </row>
    <row r="3639" spans="1:9" s="82" customFormat="1" ht="26.5" customHeight="1">
      <c r="A3639" s="89">
        <v>3632</v>
      </c>
      <c r="B3639" s="87" t="s">
        <v>2208</v>
      </c>
      <c r="C3639" s="88" t="s">
        <v>2209</v>
      </c>
      <c r="D3639" s="87" t="s">
        <v>2208</v>
      </c>
      <c r="E3639" s="86" t="s">
        <v>2207</v>
      </c>
      <c r="F3639" s="85" t="s">
        <v>2206</v>
      </c>
      <c r="G3639" s="84"/>
      <c r="H3639" s="84"/>
      <c r="I3639" s="83"/>
    </row>
    <row r="3640" spans="1:9" s="82" customFormat="1" ht="26.5" customHeight="1">
      <c r="A3640" s="89">
        <v>3633</v>
      </c>
      <c r="B3640" s="87" t="s">
        <v>2205</v>
      </c>
      <c r="C3640" s="88">
        <v>2870700185</v>
      </c>
      <c r="D3640" s="87" t="s">
        <v>2205</v>
      </c>
      <c r="E3640" s="86" t="s">
        <v>2204</v>
      </c>
      <c r="F3640" s="85" t="s">
        <v>2203</v>
      </c>
      <c r="G3640" s="84"/>
      <c r="H3640" s="84"/>
      <c r="I3640" s="83"/>
    </row>
    <row r="3641" spans="1:9" s="82" customFormat="1" ht="26.5" customHeight="1">
      <c r="A3641" s="89">
        <v>3634</v>
      </c>
      <c r="B3641" s="87" t="s">
        <v>2202</v>
      </c>
      <c r="C3641" s="88">
        <v>1841200399</v>
      </c>
      <c r="D3641" s="87" t="s">
        <v>2202</v>
      </c>
      <c r="E3641" s="86" t="s">
        <v>2201</v>
      </c>
      <c r="F3641" s="85" t="s">
        <v>2200</v>
      </c>
      <c r="G3641" s="84"/>
      <c r="H3641" s="84"/>
      <c r="I3641" s="83"/>
    </row>
    <row r="3642" spans="1:9" s="82" customFormat="1" ht="26.5" customHeight="1">
      <c r="A3642" s="89">
        <v>3635</v>
      </c>
      <c r="B3642" s="87" t="s">
        <v>2198</v>
      </c>
      <c r="C3642" s="88" t="s">
        <v>2199</v>
      </c>
      <c r="D3642" s="87" t="s">
        <v>2198</v>
      </c>
      <c r="E3642" s="86" t="s">
        <v>2197</v>
      </c>
      <c r="F3642" s="85" t="s">
        <v>2196</v>
      </c>
      <c r="G3642" s="84"/>
      <c r="H3642" s="84"/>
      <c r="I3642" s="83"/>
    </row>
    <row r="3643" spans="1:9" s="82" customFormat="1" ht="26.5" customHeight="1">
      <c r="A3643" s="89">
        <v>3636</v>
      </c>
      <c r="B3643" s="87" t="s">
        <v>2195</v>
      </c>
      <c r="C3643" s="88">
        <v>1832100594</v>
      </c>
      <c r="D3643" s="87" t="s">
        <v>2195</v>
      </c>
      <c r="E3643" s="86" t="s">
        <v>2194</v>
      </c>
      <c r="F3643" s="85" t="s">
        <v>2193</v>
      </c>
      <c r="G3643" s="84"/>
      <c r="H3643" s="84"/>
      <c r="I3643" s="83"/>
    </row>
    <row r="3644" spans="1:9" s="82" customFormat="1" ht="26.5" customHeight="1">
      <c r="A3644" s="89">
        <v>3637</v>
      </c>
      <c r="B3644" s="87" t="s">
        <v>2192</v>
      </c>
      <c r="C3644" s="88">
        <v>1802100520</v>
      </c>
      <c r="D3644" s="87" t="s">
        <v>2192</v>
      </c>
      <c r="E3644" s="86" t="s">
        <v>2191</v>
      </c>
      <c r="F3644" s="85" t="s">
        <v>2190</v>
      </c>
      <c r="G3644" s="84"/>
      <c r="H3644" s="84"/>
      <c r="I3644" s="83"/>
    </row>
    <row r="3645" spans="1:9" s="82" customFormat="1" ht="26.5" customHeight="1">
      <c r="A3645" s="89">
        <v>3638</v>
      </c>
      <c r="B3645" s="87" t="s">
        <v>2189</v>
      </c>
      <c r="C3645" s="88">
        <v>1850800356</v>
      </c>
      <c r="D3645" s="87" t="s">
        <v>2189</v>
      </c>
      <c r="E3645" s="86" t="s">
        <v>2188</v>
      </c>
      <c r="F3645" s="85" t="s">
        <v>2187</v>
      </c>
      <c r="G3645" s="84"/>
      <c r="H3645" s="84"/>
      <c r="I3645" s="83"/>
    </row>
    <row r="3646" spans="1:9" s="82" customFormat="1" ht="26.5" customHeight="1">
      <c r="A3646" s="89">
        <v>3639</v>
      </c>
      <c r="B3646" s="87" t="s">
        <v>2186</v>
      </c>
      <c r="C3646" s="88">
        <v>2870200271</v>
      </c>
      <c r="D3646" s="87" t="s">
        <v>2186</v>
      </c>
      <c r="E3646" s="86" t="s">
        <v>2185</v>
      </c>
      <c r="F3646" s="85" t="s">
        <v>2184</v>
      </c>
      <c r="G3646" s="84"/>
      <c r="H3646" s="84"/>
      <c r="I3646" s="83"/>
    </row>
    <row r="3647" spans="1:9" s="82" customFormat="1" ht="26.5" customHeight="1">
      <c r="A3647" s="89">
        <v>3640</v>
      </c>
      <c r="B3647" s="87" t="s">
        <v>2183</v>
      </c>
      <c r="C3647" s="88">
        <v>1871800045</v>
      </c>
      <c r="D3647" s="87" t="s">
        <v>2183</v>
      </c>
      <c r="E3647" s="86" t="s">
        <v>2182</v>
      </c>
      <c r="F3647" s="85" t="s">
        <v>2181</v>
      </c>
      <c r="G3647" s="84"/>
      <c r="H3647" s="84"/>
      <c r="I3647" s="83"/>
    </row>
    <row r="3648" spans="1:9" s="82" customFormat="1" ht="26.5" customHeight="1">
      <c r="A3648" s="89">
        <v>3641</v>
      </c>
      <c r="B3648" s="87" t="s">
        <v>2180</v>
      </c>
      <c r="C3648" s="88">
        <v>1832100513</v>
      </c>
      <c r="D3648" s="87" t="s">
        <v>2180</v>
      </c>
      <c r="E3648" s="86" t="s">
        <v>2179</v>
      </c>
      <c r="F3648" s="85" t="s">
        <v>2178</v>
      </c>
      <c r="G3648" s="84"/>
      <c r="H3648" s="84"/>
      <c r="I3648" s="83"/>
    </row>
    <row r="3649" spans="1:9" s="82" customFormat="1" ht="26.5" customHeight="1">
      <c r="A3649" s="89">
        <v>3642</v>
      </c>
      <c r="B3649" s="87" t="s">
        <v>2177</v>
      </c>
      <c r="C3649" s="88">
        <v>1802100484</v>
      </c>
      <c r="D3649" s="87" t="s">
        <v>2177</v>
      </c>
      <c r="E3649" s="86" t="s">
        <v>2176</v>
      </c>
      <c r="F3649" s="85" t="s">
        <v>2175</v>
      </c>
      <c r="G3649" s="84"/>
      <c r="H3649" s="84"/>
      <c r="I3649" s="83"/>
    </row>
    <row r="3650" spans="1:9" s="82" customFormat="1" ht="26.5" customHeight="1">
      <c r="A3650" s="89">
        <v>3643</v>
      </c>
      <c r="B3650" s="87" t="s">
        <v>2174</v>
      </c>
      <c r="C3650" s="88">
        <v>1872100381</v>
      </c>
      <c r="D3650" s="87" t="s">
        <v>2174</v>
      </c>
      <c r="E3650" s="86" t="s">
        <v>2173</v>
      </c>
      <c r="F3650" s="85" t="s">
        <v>2172</v>
      </c>
      <c r="G3650" s="84"/>
      <c r="H3650" s="84"/>
      <c r="I3650" s="83"/>
    </row>
    <row r="3651" spans="1:9" s="82" customFormat="1" ht="26.5" customHeight="1">
      <c r="A3651" s="89">
        <v>3644</v>
      </c>
      <c r="B3651" s="87" t="s">
        <v>2171</v>
      </c>
      <c r="C3651" s="88">
        <v>1892100244</v>
      </c>
      <c r="D3651" s="87" t="s">
        <v>2171</v>
      </c>
      <c r="E3651" s="86" t="s">
        <v>2170</v>
      </c>
      <c r="F3651" s="85" t="s">
        <v>2169</v>
      </c>
      <c r="G3651" s="84"/>
      <c r="H3651" s="84"/>
      <c r="I3651" s="83"/>
    </row>
    <row r="3652" spans="1:9" s="82" customFormat="1" ht="26.5" customHeight="1">
      <c r="A3652" s="89">
        <v>3645</v>
      </c>
      <c r="B3652" s="87" t="s">
        <v>2168</v>
      </c>
      <c r="C3652" s="88">
        <v>2852100196</v>
      </c>
      <c r="D3652" s="87" t="s">
        <v>2168</v>
      </c>
      <c r="E3652" s="86" t="s">
        <v>2167</v>
      </c>
      <c r="F3652" s="85" t="s">
        <v>2166</v>
      </c>
      <c r="G3652" s="84"/>
      <c r="H3652" s="84"/>
      <c r="I3652" s="83"/>
    </row>
    <row r="3653" spans="1:9" s="82" customFormat="1" ht="26.5" customHeight="1">
      <c r="A3653" s="89">
        <v>3646</v>
      </c>
      <c r="B3653" s="87" t="s">
        <v>2165</v>
      </c>
      <c r="C3653" s="88">
        <v>1842100436</v>
      </c>
      <c r="D3653" s="87" t="s">
        <v>2165</v>
      </c>
      <c r="E3653" s="86" t="s">
        <v>2164</v>
      </c>
      <c r="F3653" s="85" t="s">
        <v>2163</v>
      </c>
      <c r="G3653" s="84"/>
      <c r="H3653" s="84"/>
      <c r="I3653" s="83"/>
    </row>
    <row r="3654" spans="1:9" s="82" customFormat="1" ht="26.5" customHeight="1">
      <c r="A3654" s="89">
        <v>3647</v>
      </c>
      <c r="B3654" s="87" t="s">
        <v>2162</v>
      </c>
      <c r="C3654" s="88">
        <v>1872100383</v>
      </c>
      <c r="D3654" s="87" t="s">
        <v>2162</v>
      </c>
      <c r="E3654" s="86" t="s">
        <v>2161</v>
      </c>
      <c r="F3654" s="85" t="s">
        <v>2160</v>
      </c>
      <c r="G3654" s="84"/>
      <c r="H3654" s="84"/>
      <c r="I3654" s="83"/>
    </row>
    <row r="3655" spans="1:9" s="82" customFormat="1" ht="26.5" customHeight="1">
      <c r="A3655" s="89">
        <v>3648</v>
      </c>
      <c r="B3655" s="87" t="s">
        <v>2159</v>
      </c>
      <c r="C3655" s="88">
        <v>1872100510</v>
      </c>
      <c r="D3655" s="87" t="s">
        <v>2159</v>
      </c>
      <c r="E3655" s="86" t="s">
        <v>2158</v>
      </c>
      <c r="F3655" s="85" t="s">
        <v>2157</v>
      </c>
      <c r="G3655" s="84"/>
      <c r="H3655" s="84"/>
      <c r="I3655" s="83"/>
    </row>
    <row r="3656" spans="1:9" s="82" customFormat="1" ht="26.5" customHeight="1">
      <c r="A3656" s="89">
        <v>3649</v>
      </c>
      <c r="B3656" s="87" t="s">
        <v>2156</v>
      </c>
      <c r="C3656" s="88">
        <v>1842100454</v>
      </c>
      <c r="D3656" s="87" t="s">
        <v>2156</v>
      </c>
      <c r="E3656" s="86" t="s">
        <v>2155</v>
      </c>
      <c r="F3656" s="85" t="s">
        <v>2154</v>
      </c>
      <c r="G3656" s="84"/>
      <c r="H3656" s="84"/>
      <c r="I3656" s="83"/>
    </row>
    <row r="3657" spans="1:9" s="82" customFormat="1" ht="26.5" customHeight="1">
      <c r="A3657" s="89">
        <v>3650</v>
      </c>
      <c r="B3657" s="87" t="s">
        <v>2153</v>
      </c>
      <c r="C3657" s="88">
        <v>1891000055</v>
      </c>
      <c r="D3657" s="87" t="s">
        <v>2153</v>
      </c>
      <c r="E3657" s="86" t="s">
        <v>2152</v>
      </c>
      <c r="F3657" s="85" t="s">
        <v>2151</v>
      </c>
      <c r="G3657" s="84"/>
      <c r="H3657" s="84"/>
      <c r="I3657" s="83"/>
    </row>
    <row r="3658" spans="1:9" s="82" customFormat="1" ht="26.5" customHeight="1">
      <c r="A3658" s="89">
        <v>3651</v>
      </c>
      <c r="B3658" s="87" t="s">
        <v>2150</v>
      </c>
      <c r="C3658" s="88">
        <v>1830800478</v>
      </c>
      <c r="D3658" s="87" t="s">
        <v>2150</v>
      </c>
      <c r="E3658" s="86" t="s">
        <v>2149</v>
      </c>
      <c r="F3658" s="85" t="s">
        <v>2148</v>
      </c>
      <c r="G3658" s="84"/>
      <c r="H3658" s="84"/>
      <c r="I3658" s="83"/>
    </row>
    <row r="3659" spans="1:9" s="82" customFormat="1" ht="26.5" customHeight="1">
      <c r="A3659" s="89">
        <v>3652</v>
      </c>
      <c r="B3659" s="87" t="s">
        <v>2147</v>
      </c>
      <c r="C3659" s="88">
        <v>1912100229</v>
      </c>
      <c r="D3659" s="87" t="s">
        <v>2147</v>
      </c>
      <c r="E3659" s="86" t="s">
        <v>2146</v>
      </c>
      <c r="F3659" s="85" t="s">
        <v>2145</v>
      </c>
      <c r="G3659" s="84"/>
      <c r="H3659" s="84"/>
      <c r="I3659" s="83"/>
    </row>
    <row r="3660" spans="1:9" s="82" customFormat="1" ht="26.5" customHeight="1">
      <c r="A3660" s="89">
        <v>3653</v>
      </c>
      <c r="B3660" s="87" t="s">
        <v>2144</v>
      </c>
      <c r="C3660" s="88">
        <v>1922100166</v>
      </c>
      <c r="D3660" s="87" t="s">
        <v>2144</v>
      </c>
      <c r="E3660" s="86" t="s">
        <v>2143</v>
      </c>
      <c r="F3660" s="85" t="s">
        <v>2142</v>
      </c>
      <c r="G3660" s="84"/>
      <c r="H3660" s="84"/>
      <c r="I3660" s="83"/>
    </row>
    <row r="3661" spans="1:9" s="82" customFormat="1" ht="26.5" customHeight="1">
      <c r="A3661" s="89">
        <v>3654</v>
      </c>
      <c r="B3661" s="87" t="s">
        <v>2140</v>
      </c>
      <c r="C3661" s="88" t="s">
        <v>2141</v>
      </c>
      <c r="D3661" s="87" t="s">
        <v>2140</v>
      </c>
      <c r="E3661" s="86" t="s">
        <v>2139</v>
      </c>
      <c r="F3661" s="85" t="s">
        <v>2138</v>
      </c>
      <c r="G3661" s="84"/>
      <c r="H3661" s="84"/>
      <c r="I3661" s="83"/>
    </row>
    <row r="3662" spans="1:9" s="82" customFormat="1" ht="26.5" customHeight="1">
      <c r="A3662" s="89">
        <v>3655</v>
      </c>
      <c r="B3662" s="87" t="s">
        <v>2136</v>
      </c>
      <c r="C3662" s="88" t="s">
        <v>2137</v>
      </c>
      <c r="D3662" s="87" t="s">
        <v>2136</v>
      </c>
      <c r="E3662" s="86" t="s">
        <v>2135</v>
      </c>
      <c r="F3662" s="85" t="s">
        <v>2134</v>
      </c>
      <c r="G3662" s="84"/>
      <c r="H3662" s="84"/>
      <c r="I3662" s="83"/>
    </row>
    <row r="3663" spans="1:9" s="82" customFormat="1" ht="26.5" customHeight="1">
      <c r="A3663" s="89">
        <v>3656</v>
      </c>
      <c r="B3663" s="87" t="s">
        <v>2132</v>
      </c>
      <c r="C3663" s="88" t="s">
        <v>2133</v>
      </c>
      <c r="D3663" s="87" t="s">
        <v>2132</v>
      </c>
      <c r="E3663" s="86" t="s">
        <v>2131</v>
      </c>
      <c r="F3663" s="85" t="s">
        <v>2130</v>
      </c>
      <c r="G3663" s="84"/>
      <c r="H3663" s="84"/>
      <c r="I3663" s="83"/>
    </row>
    <row r="3664" spans="1:9" s="82" customFormat="1" ht="26.5" customHeight="1">
      <c r="A3664" s="89">
        <v>3657</v>
      </c>
      <c r="B3664" s="87" t="s">
        <v>2128</v>
      </c>
      <c r="C3664" s="88" t="s">
        <v>2129</v>
      </c>
      <c r="D3664" s="87" t="s">
        <v>2128</v>
      </c>
      <c r="E3664" s="86" t="s">
        <v>2127</v>
      </c>
      <c r="F3664" s="85" t="s">
        <v>2126</v>
      </c>
      <c r="G3664" s="84"/>
      <c r="H3664" s="84"/>
      <c r="I3664" s="83"/>
    </row>
    <row r="3665" spans="1:9" s="82" customFormat="1" ht="26.5" customHeight="1">
      <c r="A3665" s="89">
        <v>3658</v>
      </c>
      <c r="B3665" s="87" t="s">
        <v>2125</v>
      </c>
      <c r="C3665" s="88">
        <v>1812100497</v>
      </c>
      <c r="D3665" s="87" t="s">
        <v>2125</v>
      </c>
      <c r="E3665" s="86" t="s">
        <v>2124</v>
      </c>
      <c r="F3665" s="85" t="s">
        <v>2123</v>
      </c>
      <c r="G3665" s="84"/>
      <c r="H3665" s="84"/>
      <c r="I3665" s="83"/>
    </row>
    <row r="3666" spans="1:9" s="82" customFormat="1" ht="26.5" customHeight="1">
      <c r="A3666" s="89">
        <v>3659</v>
      </c>
      <c r="B3666" s="87" t="s">
        <v>2122</v>
      </c>
      <c r="C3666" s="88">
        <v>1862100380</v>
      </c>
      <c r="D3666" s="87" t="s">
        <v>2122</v>
      </c>
      <c r="E3666" s="86" t="s">
        <v>2121</v>
      </c>
      <c r="F3666" s="85" t="s">
        <v>2120</v>
      </c>
      <c r="G3666" s="84"/>
      <c r="H3666" s="84"/>
      <c r="I3666" s="83"/>
    </row>
    <row r="3667" spans="1:9" s="82" customFormat="1" ht="26.5" customHeight="1">
      <c r="A3667" s="89">
        <v>3660</v>
      </c>
      <c r="B3667" s="87" t="s">
        <v>2119</v>
      </c>
      <c r="C3667" s="88">
        <v>1770700177</v>
      </c>
      <c r="D3667" s="87" t="s">
        <v>2119</v>
      </c>
      <c r="E3667" s="86" t="s">
        <v>2118</v>
      </c>
      <c r="F3667" s="85" t="s">
        <v>2117</v>
      </c>
      <c r="G3667" s="84"/>
      <c r="H3667" s="84"/>
      <c r="I3667" s="83"/>
    </row>
    <row r="3668" spans="1:9" s="82" customFormat="1" ht="26.5" customHeight="1">
      <c r="A3668" s="89">
        <v>3661</v>
      </c>
      <c r="B3668" s="87" t="s">
        <v>2116</v>
      </c>
      <c r="C3668" s="88">
        <v>1852100470</v>
      </c>
      <c r="D3668" s="87" t="s">
        <v>2116</v>
      </c>
      <c r="E3668" s="86" t="s">
        <v>2115</v>
      </c>
      <c r="F3668" s="85" t="s">
        <v>2114</v>
      </c>
      <c r="G3668" s="84"/>
      <c r="H3668" s="84"/>
      <c r="I3668" s="83"/>
    </row>
    <row r="3669" spans="1:9" s="82" customFormat="1" ht="26.5" customHeight="1">
      <c r="A3669" s="89">
        <v>3662</v>
      </c>
      <c r="B3669" s="87" t="s">
        <v>2113</v>
      </c>
      <c r="C3669" s="88">
        <v>1840300386</v>
      </c>
      <c r="D3669" s="87" t="s">
        <v>2113</v>
      </c>
      <c r="E3669" s="86" t="s">
        <v>2112</v>
      </c>
      <c r="F3669" s="85" t="s">
        <v>2111</v>
      </c>
      <c r="G3669" s="84"/>
      <c r="H3669" s="84"/>
      <c r="I3669" s="83"/>
    </row>
    <row r="3670" spans="1:9" s="82" customFormat="1" ht="26.5" customHeight="1">
      <c r="A3670" s="89">
        <v>3663</v>
      </c>
      <c r="B3670" s="87" t="s">
        <v>2110</v>
      </c>
      <c r="C3670" s="88">
        <v>1870500172</v>
      </c>
      <c r="D3670" s="87" t="s">
        <v>2110</v>
      </c>
      <c r="E3670" s="86" t="s">
        <v>2109</v>
      </c>
      <c r="F3670" s="85" t="s">
        <v>2108</v>
      </c>
      <c r="G3670" s="84"/>
      <c r="H3670" s="84"/>
      <c r="I3670" s="83"/>
    </row>
    <row r="3671" spans="1:9" s="82" customFormat="1" ht="26.5" customHeight="1">
      <c r="A3671" s="89">
        <v>3664</v>
      </c>
      <c r="B3671" s="87" t="s">
        <v>2107</v>
      </c>
      <c r="C3671" s="88">
        <v>1892100375</v>
      </c>
      <c r="D3671" s="87" t="s">
        <v>2107</v>
      </c>
      <c r="E3671" s="86" t="s">
        <v>2106</v>
      </c>
      <c r="F3671" s="85" t="s">
        <v>2105</v>
      </c>
      <c r="G3671" s="84"/>
      <c r="H3671" s="84"/>
      <c r="I3671" s="83"/>
    </row>
    <row r="3672" spans="1:9" s="82" customFormat="1" ht="26.5" customHeight="1">
      <c r="A3672" s="89">
        <v>3665</v>
      </c>
      <c r="B3672" s="87" t="s">
        <v>2104</v>
      </c>
      <c r="C3672" s="88">
        <v>1892100414</v>
      </c>
      <c r="D3672" s="87" t="s">
        <v>2104</v>
      </c>
      <c r="E3672" s="86" t="s">
        <v>2103</v>
      </c>
      <c r="F3672" s="85" t="s">
        <v>2102</v>
      </c>
      <c r="G3672" s="84"/>
      <c r="H3672" s="84"/>
      <c r="I3672" s="83"/>
    </row>
    <row r="3673" spans="1:9" s="82" customFormat="1" ht="26.5" customHeight="1">
      <c r="A3673" s="89">
        <v>3666</v>
      </c>
      <c r="B3673" s="87" t="s">
        <v>2101</v>
      </c>
      <c r="C3673" s="88">
        <v>1922100167</v>
      </c>
      <c r="D3673" s="87" t="s">
        <v>2101</v>
      </c>
      <c r="E3673" s="86" t="s">
        <v>2100</v>
      </c>
      <c r="F3673" s="85" t="s">
        <v>2099</v>
      </c>
      <c r="G3673" s="84"/>
      <c r="H3673" s="84"/>
      <c r="I3673" s="83"/>
    </row>
    <row r="3674" spans="1:9" s="82" customFormat="1" ht="26.5" customHeight="1">
      <c r="A3674" s="89">
        <v>3667</v>
      </c>
      <c r="B3674" s="87" t="s">
        <v>2097</v>
      </c>
      <c r="C3674" s="88" t="s">
        <v>2098</v>
      </c>
      <c r="D3674" s="87" t="s">
        <v>2097</v>
      </c>
      <c r="E3674" s="86" t="s">
        <v>2096</v>
      </c>
      <c r="F3674" s="85" t="s">
        <v>2095</v>
      </c>
      <c r="G3674" s="84"/>
      <c r="H3674" s="84"/>
      <c r="I3674" s="83"/>
    </row>
    <row r="3675" spans="1:9" s="82" customFormat="1" ht="26.5" customHeight="1">
      <c r="A3675" s="89">
        <v>3668</v>
      </c>
      <c r="B3675" s="87" t="s">
        <v>2093</v>
      </c>
      <c r="C3675" s="88" t="s">
        <v>2094</v>
      </c>
      <c r="D3675" s="87" t="s">
        <v>2093</v>
      </c>
      <c r="E3675" s="86" t="s">
        <v>2092</v>
      </c>
      <c r="F3675" s="85" t="s">
        <v>2091</v>
      </c>
      <c r="G3675" s="84"/>
      <c r="H3675" s="84"/>
      <c r="I3675" s="83"/>
    </row>
    <row r="3676" spans="1:9" s="82" customFormat="1" ht="26.5" customHeight="1">
      <c r="A3676" s="89">
        <v>3669</v>
      </c>
      <c r="B3676" s="87" t="s">
        <v>2089</v>
      </c>
      <c r="C3676" s="88" t="s">
        <v>2090</v>
      </c>
      <c r="D3676" s="87" t="s">
        <v>2089</v>
      </c>
      <c r="E3676" s="86" t="s">
        <v>2088</v>
      </c>
      <c r="F3676" s="85" t="s">
        <v>2087</v>
      </c>
      <c r="G3676" s="84"/>
      <c r="H3676" s="84"/>
      <c r="I3676" s="83"/>
    </row>
    <row r="3677" spans="1:9" s="82" customFormat="1" ht="26.5" customHeight="1">
      <c r="A3677" s="89">
        <v>3670</v>
      </c>
      <c r="B3677" s="87" t="s">
        <v>2086</v>
      </c>
      <c r="C3677" s="88">
        <v>1902100356</v>
      </c>
      <c r="D3677" s="87" t="s">
        <v>2086</v>
      </c>
      <c r="E3677" s="86" t="s">
        <v>2085</v>
      </c>
      <c r="F3677" s="85" t="s">
        <v>2084</v>
      </c>
      <c r="G3677" s="84"/>
      <c r="H3677" s="84"/>
      <c r="I3677" s="83"/>
    </row>
    <row r="3678" spans="1:9" s="82" customFormat="1" ht="26.5" customHeight="1">
      <c r="A3678" s="89">
        <v>3671</v>
      </c>
      <c r="B3678" s="87" t="s">
        <v>2083</v>
      </c>
      <c r="C3678" s="88">
        <v>1872100486</v>
      </c>
      <c r="D3678" s="87" t="s">
        <v>2083</v>
      </c>
      <c r="E3678" s="86" t="s">
        <v>2082</v>
      </c>
      <c r="F3678" s="85" t="s">
        <v>2081</v>
      </c>
      <c r="G3678" s="84"/>
      <c r="H3678" s="84"/>
      <c r="I3678" s="83"/>
    </row>
    <row r="3679" spans="1:9" s="82" customFormat="1" ht="26.5" customHeight="1">
      <c r="A3679" s="89">
        <v>3672</v>
      </c>
      <c r="B3679" s="87" t="s">
        <v>2080</v>
      </c>
      <c r="C3679" s="88">
        <v>1902100381</v>
      </c>
      <c r="D3679" s="87" t="s">
        <v>2080</v>
      </c>
      <c r="E3679" s="86" t="s">
        <v>2079</v>
      </c>
      <c r="F3679" s="85" t="s">
        <v>2078</v>
      </c>
      <c r="G3679" s="84"/>
      <c r="H3679" s="84"/>
      <c r="I3679" s="83"/>
    </row>
    <row r="3680" spans="1:9" s="82" customFormat="1" ht="26.5" customHeight="1">
      <c r="A3680" s="89">
        <v>3673</v>
      </c>
      <c r="B3680" s="87" t="s">
        <v>2077</v>
      </c>
      <c r="C3680" s="88">
        <v>1922100339</v>
      </c>
      <c r="D3680" s="87" t="s">
        <v>2077</v>
      </c>
      <c r="E3680" s="86" t="s">
        <v>2076</v>
      </c>
      <c r="F3680" s="85" t="s">
        <v>2075</v>
      </c>
      <c r="G3680" s="84"/>
      <c r="H3680" s="84"/>
      <c r="I3680" s="83"/>
    </row>
    <row r="3681" spans="1:9" s="82" customFormat="1" ht="26.5" customHeight="1">
      <c r="A3681" s="89">
        <v>3674</v>
      </c>
      <c r="B3681" s="87" t="s">
        <v>2074</v>
      </c>
      <c r="C3681" s="88">
        <v>2942100246</v>
      </c>
      <c r="D3681" s="87" t="s">
        <v>2074</v>
      </c>
      <c r="E3681" s="86" t="s">
        <v>2073</v>
      </c>
      <c r="F3681" s="85" t="s">
        <v>2072</v>
      </c>
      <c r="G3681" s="84"/>
      <c r="H3681" s="84"/>
      <c r="I3681" s="83"/>
    </row>
    <row r="3682" spans="1:9" s="82" customFormat="1" ht="26.5" customHeight="1">
      <c r="A3682" s="89">
        <v>3675</v>
      </c>
      <c r="B3682" s="87" t="s">
        <v>2071</v>
      </c>
      <c r="C3682" s="88">
        <v>2980800115</v>
      </c>
      <c r="D3682" s="87" t="s">
        <v>2071</v>
      </c>
      <c r="E3682" s="86" t="s">
        <v>2070</v>
      </c>
      <c r="F3682" s="85" t="s">
        <v>2069</v>
      </c>
      <c r="G3682" s="84"/>
      <c r="H3682" s="84"/>
      <c r="I3682" s="83"/>
    </row>
    <row r="3683" spans="1:9" s="82" customFormat="1" ht="26.5" customHeight="1">
      <c r="A3683" s="89">
        <v>3676</v>
      </c>
      <c r="B3683" s="87" t="s">
        <v>2068</v>
      </c>
      <c r="C3683" s="88">
        <v>1872100582</v>
      </c>
      <c r="D3683" s="87" t="s">
        <v>2068</v>
      </c>
      <c r="E3683" s="86" t="s">
        <v>2067</v>
      </c>
      <c r="F3683" s="85" t="s">
        <v>2066</v>
      </c>
      <c r="G3683" s="84"/>
      <c r="H3683" s="84"/>
      <c r="I3683" s="83"/>
    </row>
    <row r="3684" spans="1:9" s="82" customFormat="1" ht="26.5" customHeight="1">
      <c r="A3684" s="89">
        <v>3677</v>
      </c>
      <c r="B3684" s="87" t="s">
        <v>2065</v>
      </c>
      <c r="C3684" s="88">
        <v>1880500234</v>
      </c>
      <c r="D3684" s="87" t="s">
        <v>2065</v>
      </c>
      <c r="E3684" s="86" t="s">
        <v>2064</v>
      </c>
      <c r="F3684" s="85" t="s">
        <v>2063</v>
      </c>
      <c r="G3684" s="84"/>
      <c r="H3684" s="84"/>
      <c r="I3684" s="83"/>
    </row>
    <row r="3685" spans="1:9" s="82" customFormat="1" ht="26.5" customHeight="1">
      <c r="A3685" s="89">
        <v>3678</v>
      </c>
      <c r="B3685" s="87" t="s">
        <v>2062</v>
      </c>
      <c r="C3685" s="88">
        <v>1882100686</v>
      </c>
      <c r="D3685" s="87" t="s">
        <v>2062</v>
      </c>
      <c r="E3685" s="86" t="s">
        <v>2061</v>
      </c>
      <c r="F3685" s="85" t="s">
        <v>2060</v>
      </c>
      <c r="G3685" s="84"/>
      <c r="H3685" s="84"/>
      <c r="I3685" s="83"/>
    </row>
    <row r="3686" spans="1:9" s="82" customFormat="1" ht="26.5" customHeight="1">
      <c r="A3686" s="89">
        <v>3679</v>
      </c>
      <c r="B3686" s="87" t="s">
        <v>2059</v>
      </c>
      <c r="C3686" s="88">
        <v>1882100444</v>
      </c>
      <c r="D3686" s="87" t="s">
        <v>2059</v>
      </c>
      <c r="E3686" s="86" t="s">
        <v>2058</v>
      </c>
      <c r="F3686" s="85" t="s">
        <v>2057</v>
      </c>
      <c r="G3686" s="84"/>
      <c r="H3686" s="84"/>
      <c r="I3686" s="83"/>
    </row>
    <row r="3687" spans="1:9" s="82" customFormat="1" ht="26.5" customHeight="1">
      <c r="A3687" s="89">
        <v>3680</v>
      </c>
      <c r="B3687" s="87" t="s">
        <v>2056</v>
      </c>
      <c r="C3687" s="88">
        <v>1892100415</v>
      </c>
      <c r="D3687" s="87" t="s">
        <v>2056</v>
      </c>
      <c r="E3687" s="86" t="s">
        <v>2055</v>
      </c>
      <c r="F3687" s="85" t="s">
        <v>2054</v>
      </c>
      <c r="G3687" s="84"/>
      <c r="H3687" s="84"/>
      <c r="I3687" s="83"/>
    </row>
    <row r="3688" spans="1:9" s="82" customFormat="1" ht="26.5" customHeight="1">
      <c r="A3688" s="89">
        <v>3681</v>
      </c>
      <c r="B3688" s="87" t="s">
        <v>2053</v>
      </c>
      <c r="C3688" s="88">
        <v>1822100662</v>
      </c>
      <c r="D3688" s="87" t="s">
        <v>2053</v>
      </c>
      <c r="E3688" s="86" t="s">
        <v>2052</v>
      </c>
      <c r="F3688" s="85" t="s">
        <v>2051</v>
      </c>
      <c r="G3688" s="84"/>
      <c r="H3688" s="84"/>
      <c r="I3688" s="83"/>
    </row>
    <row r="3689" spans="1:9" s="82" customFormat="1" ht="26.5" customHeight="1">
      <c r="A3689" s="89">
        <v>3682</v>
      </c>
      <c r="B3689" s="87" t="s">
        <v>2050</v>
      </c>
      <c r="C3689" s="88">
        <v>1822100460</v>
      </c>
      <c r="D3689" s="87" t="s">
        <v>2050</v>
      </c>
      <c r="E3689" s="86" t="s">
        <v>2049</v>
      </c>
      <c r="F3689" s="85" t="s">
        <v>2048</v>
      </c>
      <c r="G3689" s="84"/>
      <c r="H3689" s="84"/>
      <c r="I3689" s="83"/>
    </row>
    <row r="3690" spans="1:9" s="82" customFormat="1" ht="26.5" customHeight="1">
      <c r="A3690" s="89">
        <v>3683</v>
      </c>
      <c r="B3690" s="87" t="s">
        <v>2047</v>
      </c>
      <c r="C3690" s="88">
        <v>1852100411</v>
      </c>
      <c r="D3690" s="87" t="s">
        <v>2047</v>
      </c>
      <c r="E3690" s="86" t="s">
        <v>2046</v>
      </c>
      <c r="F3690" s="85" t="s">
        <v>2045</v>
      </c>
      <c r="G3690" s="84"/>
      <c r="H3690" s="84"/>
      <c r="I3690" s="83"/>
    </row>
    <row r="3691" spans="1:9" s="82" customFormat="1" ht="26.5" customHeight="1">
      <c r="A3691" s="89">
        <v>3684</v>
      </c>
      <c r="B3691" s="87" t="s">
        <v>2044</v>
      </c>
      <c r="C3691" s="88">
        <v>2892100311</v>
      </c>
      <c r="D3691" s="87" t="s">
        <v>2044</v>
      </c>
      <c r="E3691" s="86" t="s">
        <v>2043</v>
      </c>
      <c r="F3691" s="85" t="s">
        <v>2042</v>
      </c>
      <c r="G3691" s="84"/>
      <c r="H3691" s="84"/>
      <c r="I3691" s="83"/>
    </row>
    <row r="3692" spans="1:9" s="82" customFormat="1" ht="26.5" customHeight="1">
      <c r="A3692" s="89">
        <v>3685</v>
      </c>
      <c r="B3692" s="87" t="s">
        <v>2041</v>
      </c>
      <c r="C3692" s="88">
        <v>1822100657</v>
      </c>
      <c r="D3692" s="87" t="s">
        <v>2041</v>
      </c>
      <c r="E3692" s="86" t="s">
        <v>2040</v>
      </c>
      <c r="F3692" s="85" t="s">
        <v>2039</v>
      </c>
      <c r="G3692" s="84"/>
      <c r="H3692" s="84"/>
      <c r="I3692" s="83"/>
    </row>
    <row r="3693" spans="1:9" s="82" customFormat="1" ht="26.5" customHeight="1">
      <c r="A3693" s="89">
        <v>3686</v>
      </c>
      <c r="B3693" s="87" t="s">
        <v>2038</v>
      </c>
      <c r="C3693" s="88">
        <v>1852100384</v>
      </c>
      <c r="D3693" s="87" t="s">
        <v>2038</v>
      </c>
      <c r="E3693" s="86" t="s">
        <v>2037</v>
      </c>
      <c r="F3693" s="85" t="s">
        <v>2036</v>
      </c>
      <c r="G3693" s="84"/>
      <c r="H3693" s="84"/>
      <c r="I3693" s="83"/>
    </row>
    <row r="3694" spans="1:9" s="82" customFormat="1" ht="26.5" customHeight="1">
      <c r="A3694" s="89">
        <v>3687</v>
      </c>
      <c r="B3694" s="87" t="s">
        <v>2034</v>
      </c>
      <c r="C3694" s="88" t="s">
        <v>2035</v>
      </c>
      <c r="D3694" s="87" t="s">
        <v>2034</v>
      </c>
      <c r="E3694" s="86" t="s">
        <v>2033</v>
      </c>
      <c r="F3694" s="85" t="s">
        <v>2032</v>
      </c>
      <c r="G3694" s="84"/>
      <c r="H3694" s="84"/>
      <c r="I3694" s="83"/>
    </row>
    <row r="3695" spans="1:9" s="82" customFormat="1" ht="26.5" customHeight="1">
      <c r="A3695" s="89">
        <v>3688</v>
      </c>
      <c r="B3695" s="87" t="s">
        <v>2030</v>
      </c>
      <c r="C3695" s="88" t="s">
        <v>2031</v>
      </c>
      <c r="D3695" s="87" t="s">
        <v>2030</v>
      </c>
      <c r="E3695" s="86" t="s">
        <v>2029</v>
      </c>
      <c r="F3695" s="85" t="s">
        <v>2028</v>
      </c>
      <c r="G3695" s="84"/>
      <c r="H3695" s="84"/>
      <c r="I3695" s="83"/>
    </row>
    <row r="3696" spans="1:9" s="82" customFormat="1" ht="26.5" customHeight="1">
      <c r="A3696" s="89">
        <v>3689</v>
      </c>
      <c r="B3696" s="87" t="s">
        <v>2027</v>
      </c>
      <c r="C3696" s="88">
        <v>1912100204</v>
      </c>
      <c r="D3696" s="87" t="s">
        <v>2027</v>
      </c>
      <c r="E3696" s="86" t="s">
        <v>2026</v>
      </c>
      <c r="F3696" s="85" t="s">
        <v>2025</v>
      </c>
      <c r="G3696" s="84"/>
      <c r="H3696" s="84"/>
      <c r="I3696" s="83"/>
    </row>
    <row r="3697" spans="1:9" s="82" customFormat="1" ht="26.5" customHeight="1">
      <c r="A3697" s="89">
        <v>3690</v>
      </c>
      <c r="B3697" s="87" t="s">
        <v>2024</v>
      </c>
      <c r="C3697" s="88">
        <v>1952100139</v>
      </c>
      <c r="D3697" s="87" t="s">
        <v>2024</v>
      </c>
      <c r="E3697" s="86" t="s">
        <v>2023</v>
      </c>
      <c r="F3697" s="85" t="s">
        <v>2022</v>
      </c>
      <c r="G3697" s="84"/>
      <c r="H3697" s="84"/>
      <c r="I3697" s="83"/>
    </row>
    <row r="3698" spans="1:9" s="82" customFormat="1" ht="26.5" customHeight="1">
      <c r="A3698" s="89">
        <v>3691</v>
      </c>
      <c r="B3698" s="87" t="s">
        <v>2021</v>
      </c>
      <c r="C3698" s="88">
        <v>2902000141</v>
      </c>
      <c r="D3698" s="87" t="s">
        <v>2021</v>
      </c>
      <c r="E3698" s="86" t="s">
        <v>2020</v>
      </c>
      <c r="F3698" s="85" t="s">
        <v>2019</v>
      </c>
      <c r="G3698" s="84"/>
      <c r="H3698" s="84"/>
      <c r="I3698" s="83"/>
    </row>
    <row r="3699" spans="1:9" s="82" customFormat="1" ht="26.5" customHeight="1">
      <c r="A3699" s="89">
        <v>3692</v>
      </c>
      <c r="B3699" s="87" t="s">
        <v>2018</v>
      </c>
      <c r="C3699" s="88">
        <v>1892100488</v>
      </c>
      <c r="D3699" s="87" t="s">
        <v>2018</v>
      </c>
      <c r="E3699" s="86" t="s">
        <v>2017</v>
      </c>
      <c r="F3699" s="85" t="s">
        <v>2016</v>
      </c>
      <c r="G3699" s="84"/>
      <c r="H3699" s="84"/>
      <c r="I3699" s="83"/>
    </row>
    <row r="3700" spans="1:9" s="82" customFormat="1" ht="26.5" customHeight="1">
      <c r="A3700" s="89">
        <v>3693</v>
      </c>
      <c r="B3700" s="87" t="s">
        <v>2015</v>
      </c>
      <c r="C3700" s="88">
        <v>1872100421</v>
      </c>
      <c r="D3700" s="87" t="s">
        <v>2015</v>
      </c>
      <c r="E3700" s="86" t="s">
        <v>2014</v>
      </c>
      <c r="F3700" s="85" t="s">
        <v>2013</v>
      </c>
      <c r="G3700" s="84"/>
      <c r="H3700" s="84"/>
      <c r="I3700" s="83"/>
    </row>
    <row r="3701" spans="1:9" s="82" customFormat="1" ht="26.5" customHeight="1">
      <c r="A3701" s="89">
        <v>3694</v>
      </c>
      <c r="B3701" s="87" t="s">
        <v>2012</v>
      </c>
      <c r="C3701" s="88">
        <v>1830700440</v>
      </c>
      <c r="D3701" s="87" t="s">
        <v>2012</v>
      </c>
      <c r="E3701" s="86" t="s">
        <v>2011</v>
      </c>
      <c r="F3701" s="85" t="s">
        <v>2010</v>
      </c>
      <c r="G3701" s="84"/>
      <c r="H3701" s="84"/>
      <c r="I3701" s="83"/>
    </row>
    <row r="3702" spans="1:9" s="82" customFormat="1" ht="26.5" customHeight="1">
      <c r="A3702" s="89">
        <v>3695</v>
      </c>
      <c r="B3702" s="87" t="s">
        <v>2009</v>
      </c>
      <c r="C3702" s="88">
        <v>1842100576</v>
      </c>
      <c r="D3702" s="87" t="s">
        <v>2009</v>
      </c>
      <c r="E3702" s="86" t="s">
        <v>2008</v>
      </c>
      <c r="F3702" s="85" t="s">
        <v>2007</v>
      </c>
      <c r="G3702" s="84"/>
      <c r="H3702" s="84"/>
      <c r="I3702" s="83"/>
    </row>
    <row r="3703" spans="1:9" s="82" customFormat="1" ht="26.5" customHeight="1">
      <c r="A3703" s="89">
        <v>3696</v>
      </c>
      <c r="B3703" s="87" t="s">
        <v>2006</v>
      </c>
      <c r="C3703" s="88">
        <v>1822100659</v>
      </c>
      <c r="D3703" s="87" t="s">
        <v>2006</v>
      </c>
      <c r="E3703" s="86" t="s">
        <v>2005</v>
      </c>
      <c r="F3703" s="85" t="s">
        <v>2004</v>
      </c>
      <c r="G3703" s="84"/>
      <c r="H3703" s="84"/>
      <c r="I3703" s="83"/>
    </row>
    <row r="3704" spans="1:9" s="82" customFormat="1" ht="26.5" customHeight="1">
      <c r="A3704" s="89">
        <v>3697</v>
      </c>
      <c r="B3704" s="87" t="s">
        <v>2003</v>
      </c>
      <c r="C3704" s="88">
        <v>1870700235</v>
      </c>
      <c r="D3704" s="87" t="s">
        <v>2003</v>
      </c>
      <c r="E3704" s="86" t="s">
        <v>2002</v>
      </c>
      <c r="F3704" s="85" t="s">
        <v>2001</v>
      </c>
      <c r="G3704" s="84"/>
      <c r="H3704" s="84"/>
      <c r="I3704" s="83"/>
    </row>
    <row r="3705" spans="1:9" s="82" customFormat="1" ht="26.5" customHeight="1">
      <c r="A3705" s="89">
        <v>3698</v>
      </c>
      <c r="B3705" s="87" t="s">
        <v>2000</v>
      </c>
      <c r="C3705" s="88">
        <v>1860300281</v>
      </c>
      <c r="D3705" s="87" t="s">
        <v>2000</v>
      </c>
      <c r="E3705" s="86" t="s">
        <v>1999</v>
      </c>
      <c r="F3705" s="85" t="s">
        <v>1998</v>
      </c>
      <c r="G3705" s="84"/>
      <c r="H3705" s="84"/>
      <c r="I3705" s="83"/>
    </row>
    <row r="3706" spans="1:9" s="82" customFormat="1" ht="26.5" customHeight="1">
      <c r="A3706" s="89">
        <v>3699</v>
      </c>
      <c r="B3706" s="87" t="s">
        <v>1997</v>
      </c>
      <c r="C3706" s="88">
        <v>1902100353</v>
      </c>
      <c r="D3706" s="87" t="s">
        <v>1997</v>
      </c>
      <c r="E3706" s="86" t="s">
        <v>1996</v>
      </c>
      <c r="F3706" s="85" t="s">
        <v>1995</v>
      </c>
      <c r="G3706" s="84"/>
      <c r="H3706" s="84"/>
      <c r="I3706" s="83"/>
    </row>
    <row r="3707" spans="1:9" s="82" customFormat="1" ht="26.5" customHeight="1">
      <c r="A3707" s="89">
        <v>3700</v>
      </c>
      <c r="B3707" s="87" t="s">
        <v>1994</v>
      </c>
      <c r="C3707" s="88">
        <v>1910700215</v>
      </c>
      <c r="D3707" s="87" t="s">
        <v>1994</v>
      </c>
      <c r="E3707" s="86" t="s">
        <v>1993</v>
      </c>
      <c r="F3707" s="85" t="s">
        <v>1992</v>
      </c>
      <c r="G3707" s="84"/>
      <c r="H3707" s="84"/>
      <c r="I3707" s="83"/>
    </row>
    <row r="3708" spans="1:9" s="82" customFormat="1" ht="26.5" customHeight="1">
      <c r="A3708" s="89">
        <v>3701</v>
      </c>
      <c r="B3708" s="87" t="s">
        <v>1991</v>
      </c>
      <c r="C3708" s="88">
        <v>1922100165</v>
      </c>
      <c r="D3708" s="87" t="s">
        <v>1991</v>
      </c>
      <c r="E3708" s="86" t="s">
        <v>1990</v>
      </c>
      <c r="F3708" s="85" t="s">
        <v>1989</v>
      </c>
      <c r="G3708" s="84"/>
      <c r="H3708" s="84"/>
      <c r="I3708" s="83"/>
    </row>
    <row r="3709" spans="1:9" s="82" customFormat="1" ht="26.5" customHeight="1">
      <c r="A3709" s="89">
        <v>3702</v>
      </c>
      <c r="B3709" s="87" t="s">
        <v>1987</v>
      </c>
      <c r="C3709" s="88" t="s">
        <v>1988</v>
      </c>
      <c r="D3709" s="87" t="s">
        <v>1987</v>
      </c>
      <c r="E3709" s="86" t="s">
        <v>1986</v>
      </c>
      <c r="F3709" s="85" t="s">
        <v>1985</v>
      </c>
      <c r="G3709" s="84"/>
      <c r="H3709" s="84"/>
      <c r="I3709" s="83"/>
    </row>
    <row r="3710" spans="1:9" s="82" customFormat="1" ht="26.5" customHeight="1">
      <c r="A3710" s="89">
        <v>3703</v>
      </c>
      <c r="B3710" s="87" t="s">
        <v>1984</v>
      </c>
      <c r="C3710" s="88">
        <v>1912100400</v>
      </c>
      <c r="D3710" s="87" t="s">
        <v>1984</v>
      </c>
      <c r="E3710" s="86" t="s">
        <v>1983</v>
      </c>
      <c r="F3710" s="85" t="s">
        <v>1982</v>
      </c>
      <c r="G3710" s="84"/>
      <c r="H3710" s="84"/>
      <c r="I3710" s="83"/>
    </row>
    <row r="3711" spans="1:9" s="82" customFormat="1" ht="26.5" customHeight="1">
      <c r="A3711" s="89">
        <v>3704</v>
      </c>
      <c r="B3711" s="87" t="s">
        <v>1981</v>
      </c>
      <c r="C3711" s="88">
        <v>1912100399</v>
      </c>
      <c r="D3711" s="87" t="s">
        <v>1981</v>
      </c>
      <c r="E3711" s="86" t="s">
        <v>1980</v>
      </c>
      <c r="F3711" s="85" t="s">
        <v>1979</v>
      </c>
      <c r="G3711" s="84"/>
      <c r="H3711" s="84"/>
      <c r="I3711" s="83"/>
    </row>
    <row r="3712" spans="1:9" s="82" customFormat="1" ht="26.5" customHeight="1">
      <c r="A3712" s="89">
        <v>3705</v>
      </c>
      <c r="B3712" s="87" t="s">
        <v>1978</v>
      </c>
      <c r="C3712" s="88">
        <v>1872100424</v>
      </c>
      <c r="D3712" s="87" t="s">
        <v>1978</v>
      </c>
      <c r="E3712" s="86" t="s">
        <v>1977</v>
      </c>
      <c r="F3712" s="85" t="s">
        <v>1976</v>
      </c>
      <c r="G3712" s="84"/>
      <c r="H3712" s="84"/>
      <c r="I3712" s="83"/>
    </row>
    <row r="3713" spans="1:9" s="82" customFormat="1" ht="26.5" customHeight="1">
      <c r="A3713" s="89">
        <v>3706</v>
      </c>
      <c r="B3713" s="87" t="s">
        <v>1975</v>
      </c>
      <c r="C3713" s="88">
        <v>1832100458</v>
      </c>
      <c r="D3713" s="87" t="s">
        <v>1975</v>
      </c>
      <c r="E3713" s="86" t="s">
        <v>1974</v>
      </c>
      <c r="F3713" s="85" t="s">
        <v>1973</v>
      </c>
      <c r="G3713" s="84"/>
      <c r="H3713" s="84"/>
      <c r="I3713" s="83"/>
    </row>
    <row r="3714" spans="1:9" s="82" customFormat="1" ht="26.5" customHeight="1">
      <c r="A3714" s="89">
        <v>3707</v>
      </c>
      <c r="B3714" s="87" t="s">
        <v>1971</v>
      </c>
      <c r="C3714" s="88" t="s">
        <v>1972</v>
      </c>
      <c r="D3714" s="87" t="s">
        <v>1971</v>
      </c>
      <c r="E3714" s="86" t="s">
        <v>1970</v>
      </c>
      <c r="F3714" s="85" t="s">
        <v>1969</v>
      </c>
      <c r="G3714" s="84"/>
      <c r="H3714" s="84"/>
      <c r="I3714" s="83"/>
    </row>
    <row r="3715" spans="1:9" s="82" customFormat="1" ht="26.5" customHeight="1">
      <c r="A3715" s="89">
        <v>3708</v>
      </c>
      <c r="B3715" s="87" t="s">
        <v>1968</v>
      </c>
      <c r="C3715" s="88">
        <v>1852100471</v>
      </c>
      <c r="D3715" s="87" t="s">
        <v>1968</v>
      </c>
      <c r="E3715" s="86" t="s">
        <v>1967</v>
      </c>
      <c r="F3715" s="85" t="s">
        <v>1966</v>
      </c>
      <c r="G3715" s="84"/>
      <c r="H3715" s="84"/>
      <c r="I3715" s="83"/>
    </row>
    <row r="3716" spans="1:9" s="82" customFormat="1" ht="26.5" customHeight="1">
      <c r="A3716" s="89">
        <v>3709</v>
      </c>
      <c r="B3716" s="87" t="s">
        <v>1965</v>
      </c>
      <c r="C3716" s="88">
        <v>1790700164</v>
      </c>
      <c r="D3716" s="87" t="s">
        <v>1965</v>
      </c>
      <c r="E3716" s="86" t="s">
        <v>1964</v>
      </c>
      <c r="F3716" s="85" t="s">
        <v>1963</v>
      </c>
      <c r="G3716" s="84"/>
      <c r="H3716" s="84"/>
      <c r="I3716" s="83"/>
    </row>
    <row r="3717" spans="1:9" s="82" customFormat="1" ht="26.5" customHeight="1">
      <c r="A3717" s="89">
        <v>3710</v>
      </c>
      <c r="B3717" s="87" t="s">
        <v>1962</v>
      </c>
      <c r="C3717" s="88">
        <v>1930800228</v>
      </c>
      <c r="D3717" s="87" t="s">
        <v>1962</v>
      </c>
      <c r="E3717" s="86" t="s">
        <v>1961</v>
      </c>
      <c r="F3717" s="85" t="s">
        <v>1960</v>
      </c>
      <c r="G3717" s="84"/>
      <c r="H3717" s="84"/>
      <c r="I3717" s="83"/>
    </row>
    <row r="3718" spans="1:9" s="82" customFormat="1" ht="26.5" customHeight="1">
      <c r="A3718" s="89">
        <v>3711</v>
      </c>
      <c r="B3718" s="87" t="s">
        <v>1959</v>
      </c>
      <c r="C3718" s="88">
        <v>1841200232</v>
      </c>
      <c r="D3718" s="87" t="s">
        <v>1959</v>
      </c>
      <c r="E3718" s="86" t="s">
        <v>1958</v>
      </c>
      <c r="F3718" s="85" t="s">
        <v>1957</v>
      </c>
      <c r="G3718" s="84"/>
      <c r="H3718" s="84"/>
      <c r="I3718" s="83"/>
    </row>
    <row r="3719" spans="1:9" s="82" customFormat="1" ht="26.5" customHeight="1">
      <c r="A3719" s="89">
        <v>3712</v>
      </c>
      <c r="B3719" s="87" t="s">
        <v>1956</v>
      </c>
      <c r="C3719" s="88">
        <v>1852100468</v>
      </c>
      <c r="D3719" s="87" t="s">
        <v>1956</v>
      </c>
      <c r="E3719" s="86" t="s">
        <v>1955</v>
      </c>
      <c r="F3719" s="85" t="s">
        <v>1954</v>
      </c>
      <c r="G3719" s="84"/>
      <c r="H3719" s="84"/>
      <c r="I3719" s="83"/>
    </row>
    <row r="3720" spans="1:9" s="82" customFormat="1" ht="26.5" customHeight="1">
      <c r="A3720" s="89">
        <v>3713</v>
      </c>
      <c r="B3720" s="87" t="s">
        <v>1952</v>
      </c>
      <c r="C3720" s="88" t="s">
        <v>1953</v>
      </c>
      <c r="D3720" s="87" t="s">
        <v>1952</v>
      </c>
      <c r="E3720" s="86" t="s">
        <v>1951</v>
      </c>
      <c r="F3720" s="85" t="s">
        <v>1950</v>
      </c>
      <c r="G3720" s="84"/>
      <c r="H3720" s="84"/>
      <c r="I3720" s="83"/>
    </row>
    <row r="3721" spans="1:9" s="82" customFormat="1" ht="26.5" customHeight="1">
      <c r="A3721" s="89">
        <v>3714</v>
      </c>
      <c r="B3721" s="87" t="s">
        <v>1949</v>
      </c>
      <c r="C3721" s="88">
        <v>1821200472</v>
      </c>
      <c r="D3721" s="87" t="s">
        <v>1949</v>
      </c>
      <c r="E3721" s="86" t="s">
        <v>1948</v>
      </c>
      <c r="F3721" s="85" t="s">
        <v>1947</v>
      </c>
      <c r="G3721" s="84"/>
      <c r="H3721" s="84"/>
      <c r="I3721" s="83"/>
    </row>
    <row r="3722" spans="1:9" s="82" customFormat="1" ht="26.5" customHeight="1">
      <c r="A3722" s="89">
        <v>3715</v>
      </c>
      <c r="B3722" s="87" t="s">
        <v>1946</v>
      </c>
      <c r="C3722" s="88">
        <v>1822000208</v>
      </c>
      <c r="D3722" s="87" t="s">
        <v>1946</v>
      </c>
      <c r="E3722" s="86" t="s">
        <v>1945</v>
      </c>
      <c r="F3722" s="85" t="s">
        <v>1944</v>
      </c>
      <c r="G3722" s="84"/>
      <c r="H3722" s="84"/>
      <c r="I3722" s="83"/>
    </row>
    <row r="3723" spans="1:9" s="82" customFormat="1" ht="26.5" customHeight="1">
      <c r="A3723" s="89">
        <v>3716</v>
      </c>
      <c r="B3723" s="87" t="s">
        <v>1943</v>
      </c>
      <c r="C3723" s="88">
        <v>2800800331</v>
      </c>
      <c r="D3723" s="87" t="s">
        <v>1943</v>
      </c>
      <c r="E3723" s="86" t="s">
        <v>1942</v>
      </c>
      <c r="F3723" s="85" t="s">
        <v>1941</v>
      </c>
      <c r="G3723" s="84"/>
      <c r="H3723" s="84"/>
      <c r="I3723" s="83"/>
    </row>
    <row r="3724" spans="1:9" s="82" customFormat="1" ht="26.5" customHeight="1">
      <c r="A3724" s="89">
        <v>3717</v>
      </c>
      <c r="B3724" s="87" t="s">
        <v>1939</v>
      </c>
      <c r="C3724" s="88" t="s">
        <v>1940</v>
      </c>
      <c r="D3724" s="87" t="s">
        <v>1939</v>
      </c>
      <c r="E3724" s="86" t="s">
        <v>1938</v>
      </c>
      <c r="F3724" s="85" t="s">
        <v>1937</v>
      </c>
      <c r="G3724" s="84"/>
      <c r="H3724" s="84"/>
      <c r="I3724" s="83"/>
    </row>
    <row r="3725" spans="1:9" s="82" customFormat="1" ht="26.5" customHeight="1">
      <c r="A3725" s="89">
        <v>3718</v>
      </c>
      <c r="B3725" s="87" t="s">
        <v>1935</v>
      </c>
      <c r="C3725" s="88" t="s">
        <v>1936</v>
      </c>
      <c r="D3725" s="87" t="s">
        <v>1935</v>
      </c>
      <c r="E3725" s="86" t="s">
        <v>1934</v>
      </c>
      <c r="F3725" s="85" t="s">
        <v>1933</v>
      </c>
      <c r="G3725" s="84"/>
      <c r="H3725" s="84"/>
      <c r="I3725" s="83"/>
    </row>
    <row r="3726" spans="1:9" s="82" customFormat="1" ht="26.5" customHeight="1">
      <c r="A3726" s="89">
        <v>3719</v>
      </c>
      <c r="B3726" s="87" t="s">
        <v>1931</v>
      </c>
      <c r="C3726" s="88" t="s">
        <v>1932</v>
      </c>
      <c r="D3726" s="87" t="s">
        <v>1931</v>
      </c>
      <c r="E3726" s="86" t="s">
        <v>1930</v>
      </c>
      <c r="F3726" s="85" t="s">
        <v>1929</v>
      </c>
      <c r="G3726" s="84"/>
      <c r="H3726" s="84"/>
      <c r="I3726" s="83"/>
    </row>
    <row r="3727" spans="1:9" s="82" customFormat="1" ht="26.5" customHeight="1">
      <c r="A3727" s="89">
        <v>3720</v>
      </c>
      <c r="B3727" s="87" t="s">
        <v>1928</v>
      </c>
      <c r="C3727" s="88">
        <v>1900500120</v>
      </c>
      <c r="D3727" s="87" t="s">
        <v>1928</v>
      </c>
      <c r="E3727" s="86" t="s">
        <v>1927</v>
      </c>
      <c r="F3727" s="85" t="s">
        <v>1926</v>
      </c>
      <c r="G3727" s="84"/>
      <c r="H3727" s="84"/>
      <c r="I3727" s="83"/>
    </row>
    <row r="3728" spans="1:9" s="82" customFormat="1" ht="26.5" customHeight="1">
      <c r="A3728" s="89">
        <v>3721</v>
      </c>
      <c r="B3728" s="87" t="s">
        <v>1925</v>
      </c>
      <c r="C3728" s="88">
        <v>2870500144</v>
      </c>
      <c r="D3728" s="87" t="s">
        <v>1925</v>
      </c>
      <c r="E3728" s="86" t="s">
        <v>1924</v>
      </c>
      <c r="F3728" s="85" t="s">
        <v>1923</v>
      </c>
      <c r="G3728" s="84"/>
      <c r="H3728" s="84"/>
      <c r="I3728" s="83"/>
    </row>
    <row r="3729" spans="1:9" s="82" customFormat="1" ht="26.5" customHeight="1">
      <c r="A3729" s="89">
        <v>3722</v>
      </c>
      <c r="B3729" s="87" t="s">
        <v>1922</v>
      </c>
      <c r="C3729" s="88">
        <v>1800500183</v>
      </c>
      <c r="D3729" s="87" t="s">
        <v>1922</v>
      </c>
      <c r="E3729" s="86" t="s">
        <v>1921</v>
      </c>
      <c r="F3729" s="85" t="s">
        <v>1920</v>
      </c>
      <c r="G3729" s="84"/>
      <c r="H3729" s="84"/>
      <c r="I3729" s="83"/>
    </row>
    <row r="3730" spans="1:9" s="82" customFormat="1" ht="26.5" customHeight="1">
      <c r="A3730" s="89">
        <v>3723</v>
      </c>
      <c r="B3730" s="87" t="s">
        <v>1919</v>
      </c>
      <c r="C3730" s="88">
        <v>1872100418</v>
      </c>
      <c r="D3730" s="87" t="s">
        <v>1919</v>
      </c>
      <c r="E3730" s="86" t="s">
        <v>1918</v>
      </c>
      <c r="F3730" s="85" t="s">
        <v>1917</v>
      </c>
      <c r="G3730" s="84"/>
      <c r="H3730" s="84"/>
      <c r="I3730" s="83"/>
    </row>
    <row r="3731" spans="1:9" s="82" customFormat="1" ht="26.5" customHeight="1">
      <c r="A3731" s="89">
        <v>3724</v>
      </c>
      <c r="B3731" s="87" t="s">
        <v>1916</v>
      </c>
      <c r="C3731" s="88">
        <v>1860800266</v>
      </c>
      <c r="D3731" s="87" t="s">
        <v>1916</v>
      </c>
      <c r="E3731" s="86" t="s">
        <v>1915</v>
      </c>
      <c r="F3731" s="85" t="s">
        <v>1914</v>
      </c>
      <c r="G3731" s="84"/>
      <c r="H3731" s="84"/>
      <c r="I3731" s="83"/>
    </row>
    <row r="3732" spans="1:9" s="82" customFormat="1" ht="26.5" customHeight="1">
      <c r="A3732" s="89">
        <v>3725</v>
      </c>
      <c r="B3732" s="87" t="s">
        <v>1913</v>
      </c>
      <c r="C3732" s="88">
        <v>1821400321</v>
      </c>
      <c r="D3732" s="87" t="s">
        <v>1913</v>
      </c>
      <c r="E3732" s="86" t="s">
        <v>1912</v>
      </c>
      <c r="F3732" s="85" t="s">
        <v>1911</v>
      </c>
      <c r="G3732" s="84"/>
      <c r="H3732" s="84"/>
      <c r="I3732" s="83"/>
    </row>
    <row r="3733" spans="1:9" s="82" customFormat="1" ht="26.5" customHeight="1">
      <c r="A3733" s="89">
        <v>3726</v>
      </c>
      <c r="B3733" s="87" t="s">
        <v>1909</v>
      </c>
      <c r="C3733" s="88" t="s">
        <v>1910</v>
      </c>
      <c r="D3733" s="87" t="s">
        <v>1909</v>
      </c>
      <c r="E3733" s="86" t="s">
        <v>1908</v>
      </c>
      <c r="F3733" s="85">
        <v>400000244088</v>
      </c>
      <c r="G3733" s="84"/>
      <c r="H3733" s="84"/>
      <c r="I3733" s="83"/>
    </row>
    <row r="3734" spans="1:9" s="82" customFormat="1" ht="26.5" customHeight="1">
      <c r="A3734" s="89">
        <v>3727</v>
      </c>
      <c r="B3734" s="87" t="s">
        <v>1907</v>
      </c>
      <c r="C3734" s="88">
        <v>2910500115</v>
      </c>
      <c r="D3734" s="87" t="s">
        <v>1907</v>
      </c>
      <c r="E3734" s="86" t="s">
        <v>1906</v>
      </c>
      <c r="F3734" s="85" t="s">
        <v>1905</v>
      </c>
      <c r="G3734" s="84"/>
      <c r="H3734" s="84"/>
      <c r="I3734" s="83"/>
    </row>
    <row r="3735" spans="1:9" s="82" customFormat="1" ht="26.5" customHeight="1">
      <c r="A3735" s="89">
        <v>3728</v>
      </c>
      <c r="B3735" s="87" t="s">
        <v>1904</v>
      </c>
      <c r="C3735" s="88">
        <v>1900500117</v>
      </c>
      <c r="D3735" s="87" t="s">
        <v>1904</v>
      </c>
      <c r="E3735" s="86" t="s">
        <v>1903</v>
      </c>
      <c r="F3735" s="85" t="s">
        <v>1902</v>
      </c>
      <c r="G3735" s="84"/>
      <c r="H3735" s="84"/>
      <c r="I3735" s="83"/>
    </row>
    <row r="3736" spans="1:9" s="82" customFormat="1" ht="26.5" customHeight="1">
      <c r="A3736" s="89">
        <v>3729</v>
      </c>
      <c r="B3736" s="87" t="s">
        <v>1901</v>
      </c>
      <c r="C3736" s="88">
        <v>2910300283</v>
      </c>
      <c r="D3736" s="87" t="s">
        <v>1901</v>
      </c>
      <c r="E3736" s="86" t="s">
        <v>1900</v>
      </c>
      <c r="F3736" s="85" t="s">
        <v>1899</v>
      </c>
      <c r="G3736" s="84"/>
      <c r="H3736" s="84"/>
      <c r="I3736" s="83"/>
    </row>
    <row r="3737" spans="1:9" s="82" customFormat="1" ht="26.5" customHeight="1">
      <c r="A3737" s="89">
        <v>3730</v>
      </c>
      <c r="B3737" s="87" t="s">
        <v>1898</v>
      </c>
      <c r="C3737" s="88">
        <v>1912100231</v>
      </c>
      <c r="D3737" s="87" t="s">
        <v>1898</v>
      </c>
      <c r="E3737" s="86" t="s">
        <v>1897</v>
      </c>
      <c r="F3737" s="85" t="s">
        <v>1896</v>
      </c>
      <c r="G3737" s="84"/>
      <c r="H3737" s="84"/>
      <c r="I3737" s="83"/>
    </row>
    <row r="3738" spans="1:9" s="82" customFormat="1" ht="26.5" customHeight="1">
      <c r="A3738" s="89">
        <v>3731</v>
      </c>
      <c r="B3738" s="87" t="s">
        <v>1895</v>
      </c>
      <c r="C3738" s="88">
        <v>2850600140</v>
      </c>
      <c r="D3738" s="87" t="s">
        <v>1895</v>
      </c>
      <c r="E3738" s="86" t="s">
        <v>1894</v>
      </c>
      <c r="F3738" s="85" t="s">
        <v>1893</v>
      </c>
      <c r="G3738" s="84"/>
      <c r="H3738" s="84"/>
      <c r="I3738" s="83"/>
    </row>
    <row r="3739" spans="1:9" s="82" customFormat="1" ht="26.5" customHeight="1">
      <c r="A3739" s="89">
        <v>3732</v>
      </c>
      <c r="B3739" s="87" t="s">
        <v>1891</v>
      </c>
      <c r="C3739" s="88" t="s">
        <v>1892</v>
      </c>
      <c r="D3739" s="87" t="s">
        <v>1891</v>
      </c>
      <c r="E3739" s="86" t="s">
        <v>1890</v>
      </c>
      <c r="F3739" s="85" t="s">
        <v>1889</v>
      </c>
      <c r="G3739" s="84"/>
      <c r="H3739" s="84"/>
      <c r="I3739" s="83"/>
    </row>
    <row r="3740" spans="1:9" s="82" customFormat="1" ht="26.5" customHeight="1">
      <c r="A3740" s="89">
        <v>3733</v>
      </c>
      <c r="B3740" s="87" t="s">
        <v>1887</v>
      </c>
      <c r="C3740" s="88" t="s">
        <v>1888</v>
      </c>
      <c r="D3740" s="87" t="s">
        <v>1887</v>
      </c>
      <c r="E3740" s="86" t="s">
        <v>1886</v>
      </c>
      <c r="F3740" s="85" t="s">
        <v>1885</v>
      </c>
      <c r="G3740" s="84"/>
      <c r="H3740" s="84"/>
      <c r="I3740" s="83"/>
    </row>
    <row r="3741" spans="1:9" s="82" customFormat="1" ht="26.5" customHeight="1">
      <c r="A3741" s="89">
        <v>3734</v>
      </c>
      <c r="B3741" s="87" t="s">
        <v>1883</v>
      </c>
      <c r="C3741" s="88" t="s">
        <v>1884</v>
      </c>
      <c r="D3741" s="87" t="s">
        <v>1883</v>
      </c>
      <c r="E3741" s="86" t="s">
        <v>1882</v>
      </c>
      <c r="F3741" s="85" t="s">
        <v>1881</v>
      </c>
      <c r="G3741" s="84"/>
      <c r="H3741" s="84"/>
      <c r="I3741" s="83"/>
    </row>
    <row r="3742" spans="1:9" s="82" customFormat="1" ht="26.5" customHeight="1">
      <c r="A3742" s="89">
        <v>3735</v>
      </c>
      <c r="B3742" s="87" t="s">
        <v>1880</v>
      </c>
      <c r="C3742" s="88">
        <v>1850800288</v>
      </c>
      <c r="D3742" s="87" t="s">
        <v>1880</v>
      </c>
      <c r="E3742" s="86" t="s">
        <v>1879</v>
      </c>
      <c r="F3742" s="85" t="s">
        <v>1878</v>
      </c>
      <c r="G3742" s="84"/>
      <c r="H3742" s="84"/>
      <c r="I3742" s="83"/>
    </row>
    <row r="3743" spans="1:9" s="82" customFormat="1" ht="26.5" customHeight="1">
      <c r="A3743" s="89">
        <v>3736</v>
      </c>
      <c r="B3743" s="87" t="s">
        <v>1877</v>
      </c>
      <c r="C3743" s="88">
        <v>2850300243</v>
      </c>
      <c r="D3743" s="87" t="s">
        <v>1877</v>
      </c>
      <c r="E3743" s="86" t="s">
        <v>1876</v>
      </c>
      <c r="F3743" s="85" t="s">
        <v>1875</v>
      </c>
      <c r="G3743" s="84"/>
      <c r="H3743" s="84"/>
      <c r="I3743" s="83"/>
    </row>
    <row r="3744" spans="1:9" s="82" customFormat="1" ht="26.5" customHeight="1">
      <c r="A3744" s="89">
        <v>3737</v>
      </c>
      <c r="B3744" s="87" t="s">
        <v>1873</v>
      </c>
      <c r="C3744" s="88" t="s">
        <v>1874</v>
      </c>
      <c r="D3744" s="87" t="s">
        <v>1873</v>
      </c>
      <c r="E3744" s="86" t="s">
        <v>1872</v>
      </c>
      <c r="F3744" s="85" t="s">
        <v>1871</v>
      </c>
      <c r="G3744" s="84"/>
      <c r="H3744" s="84"/>
      <c r="I3744" s="83"/>
    </row>
    <row r="3745" spans="1:9" s="82" customFormat="1" ht="26.5" customHeight="1">
      <c r="A3745" s="89">
        <v>3738</v>
      </c>
      <c r="B3745" s="87" t="s">
        <v>1869</v>
      </c>
      <c r="C3745" s="88" t="s">
        <v>1870</v>
      </c>
      <c r="D3745" s="87" t="s">
        <v>1869</v>
      </c>
      <c r="E3745" s="86" t="s">
        <v>1868</v>
      </c>
      <c r="F3745" s="85" t="s">
        <v>1867</v>
      </c>
      <c r="G3745" s="84"/>
      <c r="H3745" s="84"/>
      <c r="I3745" s="83"/>
    </row>
    <row r="3746" spans="1:9" s="82" customFormat="1" ht="26.5" customHeight="1">
      <c r="A3746" s="89">
        <v>3739</v>
      </c>
      <c r="B3746" s="87" t="s">
        <v>1866</v>
      </c>
      <c r="C3746" s="88">
        <v>2890600201</v>
      </c>
      <c r="D3746" s="87" t="s">
        <v>1866</v>
      </c>
      <c r="E3746" s="86" t="s">
        <v>1865</v>
      </c>
      <c r="F3746" s="85" t="s">
        <v>1864</v>
      </c>
      <c r="G3746" s="84"/>
      <c r="H3746" s="84"/>
      <c r="I3746" s="83"/>
    </row>
    <row r="3747" spans="1:9" s="82" customFormat="1" ht="26.5" customHeight="1">
      <c r="A3747" s="89">
        <v>3740</v>
      </c>
      <c r="B3747" s="87" t="s">
        <v>1863</v>
      </c>
      <c r="C3747" s="88">
        <v>2850500110</v>
      </c>
      <c r="D3747" s="87" t="s">
        <v>1863</v>
      </c>
      <c r="E3747" s="86" t="s">
        <v>1862</v>
      </c>
      <c r="F3747" s="85" t="s">
        <v>1861</v>
      </c>
      <c r="G3747" s="84"/>
      <c r="H3747" s="84"/>
      <c r="I3747" s="83"/>
    </row>
    <row r="3748" spans="1:9" s="82" customFormat="1" ht="26.5" customHeight="1">
      <c r="A3748" s="89">
        <v>3741</v>
      </c>
      <c r="B3748" s="87" t="s">
        <v>1859</v>
      </c>
      <c r="C3748" s="88" t="s">
        <v>1860</v>
      </c>
      <c r="D3748" s="87" t="s">
        <v>1859</v>
      </c>
      <c r="E3748" s="86" t="s">
        <v>1858</v>
      </c>
      <c r="F3748" s="85" t="s">
        <v>1857</v>
      </c>
      <c r="G3748" s="84"/>
      <c r="H3748" s="84"/>
      <c r="I3748" s="83"/>
    </row>
    <row r="3749" spans="1:9" s="82" customFormat="1" ht="26.5" customHeight="1">
      <c r="A3749" s="89">
        <v>3742</v>
      </c>
      <c r="B3749" s="87" t="s">
        <v>1855</v>
      </c>
      <c r="C3749" s="88" t="s">
        <v>1856</v>
      </c>
      <c r="D3749" s="87" t="s">
        <v>1855</v>
      </c>
      <c r="E3749" s="86" t="s">
        <v>1854</v>
      </c>
      <c r="F3749" s="85" t="s">
        <v>1853</v>
      </c>
      <c r="G3749" s="84"/>
      <c r="H3749" s="84"/>
      <c r="I3749" s="83"/>
    </row>
    <row r="3750" spans="1:9" s="82" customFormat="1" ht="26.5" customHeight="1">
      <c r="A3750" s="89">
        <v>3743</v>
      </c>
      <c r="B3750" s="87" t="s">
        <v>1852</v>
      </c>
      <c r="C3750" s="88">
        <v>1880700197</v>
      </c>
      <c r="D3750" s="87" t="s">
        <v>1852</v>
      </c>
      <c r="E3750" s="86" t="s">
        <v>1851</v>
      </c>
      <c r="F3750" s="85" t="s">
        <v>1850</v>
      </c>
      <c r="G3750" s="84"/>
      <c r="H3750" s="84"/>
      <c r="I3750" s="83"/>
    </row>
    <row r="3751" spans="1:9" s="82" customFormat="1" ht="26.5" customHeight="1">
      <c r="A3751" s="89">
        <v>3744</v>
      </c>
      <c r="B3751" s="87" t="s">
        <v>1848</v>
      </c>
      <c r="C3751" s="88" t="s">
        <v>1849</v>
      </c>
      <c r="D3751" s="87" t="s">
        <v>1848</v>
      </c>
      <c r="E3751" s="86" t="s">
        <v>1847</v>
      </c>
      <c r="F3751" s="85" t="s">
        <v>1846</v>
      </c>
      <c r="G3751" s="84"/>
      <c r="H3751" s="84"/>
      <c r="I3751" s="83"/>
    </row>
    <row r="3752" spans="1:9" s="82" customFormat="1" ht="26.5" customHeight="1">
      <c r="A3752" s="89">
        <v>3745</v>
      </c>
      <c r="B3752" s="87" t="s">
        <v>1845</v>
      </c>
      <c r="C3752" s="88">
        <v>2910700205</v>
      </c>
      <c r="D3752" s="87" t="s">
        <v>1845</v>
      </c>
      <c r="E3752" s="86" t="s">
        <v>1844</v>
      </c>
      <c r="F3752" s="85" t="s">
        <v>1843</v>
      </c>
      <c r="G3752" s="84"/>
      <c r="H3752" s="84"/>
      <c r="I3752" s="83"/>
    </row>
    <row r="3753" spans="1:9" s="82" customFormat="1" ht="26.5" customHeight="1">
      <c r="A3753" s="89">
        <v>3746</v>
      </c>
      <c r="B3753" s="87" t="s">
        <v>1842</v>
      </c>
      <c r="C3753" s="88">
        <v>1850500163</v>
      </c>
      <c r="D3753" s="87" t="s">
        <v>1842</v>
      </c>
      <c r="E3753" s="86" t="s">
        <v>1841</v>
      </c>
      <c r="F3753" s="85" t="s">
        <v>1840</v>
      </c>
      <c r="G3753" s="84"/>
      <c r="H3753" s="84"/>
      <c r="I3753" s="83"/>
    </row>
    <row r="3754" spans="1:9" s="82" customFormat="1" ht="26.5" customHeight="1">
      <c r="A3754" s="89">
        <v>3747</v>
      </c>
      <c r="B3754" s="87" t="s">
        <v>1839</v>
      </c>
      <c r="C3754" s="88">
        <v>1840300313</v>
      </c>
      <c r="D3754" s="87" t="s">
        <v>1839</v>
      </c>
      <c r="E3754" s="86" t="s">
        <v>1838</v>
      </c>
      <c r="F3754" s="85" t="s">
        <v>1837</v>
      </c>
      <c r="G3754" s="84"/>
      <c r="H3754" s="84"/>
      <c r="I3754" s="83"/>
    </row>
    <row r="3755" spans="1:9" s="82" customFormat="1" ht="26.5" customHeight="1">
      <c r="A3755" s="89">
        <v>3748</v>
      </c>
      <c r="B3755" s="87" t="s">
        <v>1835</v>
      </c>
      <c r="C3755" s="88" t="s">
        <v>1836</v>
      </c>
      <c r="D3755" s="87" t="s">
        <v>1835</v>
      </c>
      <c r="E3755" s="86" t="s">
        <v>1834</v>
      </c>
      <c r="F3755" s="85" t="s">
        <v>1833</v>
      </c>
      <c r="G3755" s="84"/>
      <c r="H3755" s="84"/>
      <c r="I3755" s="83"/>
    </row>
    <row r="3756" spans="1:9" s="82" customFormat="1" ht="26.5" customHeight="1">
      <c r="A3756" s="89">
        <v>3749</v>
      </c>
      <c r="B3756" s="87" t="s">
        <v>1831</v>
      </c>
      <c r="C3756" s="88" t="s">
        <v>1832</v>
      </c>
      <c r="D3756" s="87" t="s">
        <v>1831</v>
      </c>
      <c r="E3756" s="86" t="s">
        <v>1830</v>
      </c>
      <c r="F3756" s="85" t="s">
        <v>1829</v>
      </c>
      <c r="G3756" s="84"/>
      <c r="H3756" s="84"/>
      <c r="I3756" s="83"/>
    </row>
    <row r="3757" spans="1:9" s="82" customFormat="1" ht="26.5" customHeight="1">
      <c r="A3757" s="89">
        <v>3750</v>
      </c>
      <c r="B3757" s="87" t="s">
        <v>1828</v>
      </c>
      <c r="C3757" s="88">
        <v>2912100233</v>
      </c>
      <c r="D3757" s="87" t="s">
        <v>1828</v>
      </c>
      <c r="E3757" s="86" t="s">
        <v>1827</v>
      </c>
      <c r="F3757" s="85" t="s">
        <v>1826</v>
      </c>
      <c r="G3757" s="84"/>
      <c r="H3757" s="84"/>
      <c r="I3757" s="83"/>
    </row>
    <row r="3758" spans="1:9" s="82" customFormat="1" ht="26.5" customHeight="1">
      <c r="A3758" s="89">
        <v>3751</v>
      </c>
      <c r="B3758" s="87" t="s">
        <v>1824</v>
      </c>
      <c r="C3758" s="88" t="s">
        <v>1825</v>
      </c>
      <c r="D3758" s="87" t="s">
        <v>1824</v>
      </c>
      <c r="E3758" s="86" t="s">
        <v>1823</v>
      </c>
      <c r="F3758" s="85" t="s">
        <v>1822</v>
      </c>
      <c r="G3758" s="84"/>
      <c r="H3758" s="84"/>
      <c r="I3758" s="83"/>
    </row>
    <row r="3759" spans="1:9" s="82" customFormat="1" ht="26.5" customHeight="1">
      <c r="A3759" s="89">
        <v>3752</v>
      </c>
      <c r="B3759" s="87" t="s">
        <v>1820</v>
      </c>
      <c r="C3759" s="88" t="s">
        <v>1821</v>
      </c>
      <c r="D3759" s="87" t="s">
        <v>1820</v>
      </c>
      <c r="E3759" s="86" t="s">
        <v>1819</v>
      </c>
      <c r="F3759" s="85" t="s">
        <v>1818</v>
      </c>
      <c r="G3759" s="84"/>
      <c r="H3759" s="84"/>
      <c r="I3759" s="83"/>
    </row>
    <row r="3760" spans="1:9" s="82" customFormat="1" ht="26.5" customHeight="1">
      <c r="A3760" s="89">
        <v>3753</v>
      </c>
      <c r="B3760" s="87" t="s">
        <v>1817</v>
      </c>
      <c r="C3760" s="88">
        <v>1830500259</v>
      </c>
      <c r="D3760" s="87" t="s">
        <v>1817</v>
      </c>
      <c r="E3760" s="86" t="s">
        <v>1816</v>
      </c>
      <c r="F3760" s="85" t="s">
        <v>1815</v>
      </c>
      <c r="G3760" s="84"/>
      <c r="H3760" s="84"/>
      <c r="I3760" s="83"/>
    </row>
    <row r="3761" spans="1:9" s="82" customFormat="1" ht="26.5" customHeight="1">
      <c r="A3761" s="89">
        <v>3754</v>
      </c>
      <c r="B3761" s="87" t="s">
        <v>1813</v>
      </c>
      <c r="C3761" s="88" t="s">
        <v>1814</v>
      </c>
      <c r="D3761" s="87" t="s">
        <v>1813</v>
      </c>
      <c r="E3761" s="86" t="s">
        <v>1812</v>
      </c>
      <c r="F3761" s="85" t="s">
        <v>1811</v>
      </c>
      <c r="G3761" s="84"/>
      <c r="H3761" s="84"/>
      <c r="I3761" s="83"/>
    </row>
    <row r="3762" spans="1:9" s="82" customFormat="1" ht="26.5" customHeight="1">
      <c r="A3762" s="89">
        <v>3755</v>
      </c>
      <c r="B3762" s="87" t="s">
        <v>1809</v>
      </c>
      <c r="C3762" s="88" t="s">
        <v>1810</v>
      </c>
      <c r="D3762" s="87" t="s">
        <v>1809</v>
      </c>
      <c r="E3762" s="86" t="s">
        <v>1808</v>
      </c>
      <c r="F3762" s="85" t="s">
        <v>1807</v>
      </c>
      <c r="G3762" s="84"/>
      <c r="H3762" s="84"/>
      <c r="I3762" s="83"/>
    </row>
    <row r="3763" spans="1:9" s="82" customFormat="1" ht="26.5" customHeight="1">
      <c r="A3763" s="89">
        <v>3756</v>
      </c>
      <c r="B3763" s="87" t="s">
        <v>1806</v>
      </c>
      <c r="C3763" s="88">
        <v>1780300219</v>
      </c>
      <c r="D3763" s="87" t="s">
        <v>1806</v>
      </c>
      <c r="E3763" s="86" t="s">
        <v>1805</v>
      </c>
      <c r="F3763" s="85" t="s">
        <v>1804</v>
      </c>
      <c r="G3763" s="84"/>
      <c r="H3763" s="84"/>
      <c r="I3763" s="83"/>
    </row>
    <row r="3764" spans="1:9" s="82" customFormat="1" ht="26.5" customHeight="1">
      <c r="A3764" s="89">
        <v>3757</v>
      </c>
      <c r="B3764" s="87" t="s">
        <v>1803</v>
      </c>
      <c r="C3764" s="88">
        <v>1880800315</v>
      </c>
      <c r="D3764" s="87" t="s">
        <v>1803</v>
      </c>
      <c r="E3764" s="86" t="s">
        <v>1802</v>
      </c>
      <c r="F3764" s="85" t="s">
        <v>1801</v>
      </c>
      <c r="G3764" s="84"/>
      <c r="H3764" s="84"/>
      <c r="I3764" s="83"/>
    </row>
    <row r="3765" spans="1:9" s="82" customFormat="1" ht="26.5" customHeight="1">
      <c r="A3765" s="89">
        <v>3758</v>
      </c>
      <c r="B3765" s="87" t="s">
        <v>1799</v>
      </c>
      <c r="C3765" s="88" t="s">
        <v>1800</v>
      </c>
      <c r="D3765" s="87" t="s">
        <v>1799</v>
      </c>
      <c r="E3765" s="86" t="s">
        <v>1798</v>
      </c>
      <c r="F3765" s="85" t="s">
        <v>1797</v>
      </c>
      <c r="G3765" s="84"/>
      <c r="H3765" s="84"/>
      <c r="I3765" s="83"/>
    </row>
    <row r="3766" spans="1:9" s="82" customFormat="1" ht="26.5" customHeight="1">
      <c r="A3766" s="89">
        <v>3759</v>
      </c>
      <c r="B3766" s="87" t="s">
        <v>1796</v>
      </c>
      <c r="C3766" s="88">
        <v>2930400176</v>
      </c>
      <c r="D3766" s="87" t="s">
        <v>1796</v>
      </c>
      <c r="E3766" s="86" t="s">
        <v>1795</v>
      </c>
      <c r="F3766" s="85" t="s">
        <v>1794</v>
      </c>
      <c r="G3766" s="84"/>
      <c r="H3766" s="84"/>
      <c r="I3766" s="83"/>
    </row>
    <row r="3767" spans="1:9" s="82" customFormat="1" ht="26.5" customHeight="1">
      <c r="A3767" s="89">
        <v>3760</v>
      </c>
      <c r="B3767" s="87" t="s">
        <v>1792</v>
      </c>
      <c r="C3767" s="88" t="s">
        <v>1793</v>
      </c>
      <c r="D3767" s="87" t="s">
        <v>1792</v>
      </c>
      <c r="E3767" s="86" t="s">
        <v>1791</v>
      </c>
      <c r="F3767" s="85" t="s">
        <v>1790</v>
      </c>
      <c r="G3767" s="84"/>
      <c r="H3767" s="84"/>
      <c r="I3767" s="83"/>
    </row>
    <row r="3768" spans="1:9" s="82" customFormat="1" ht="26.5" customHeight="1">
      <c r="A3768" s="89">
        <v>3761</v>
      </c>
      <c r="B3768" s="87" t="s">
        <v>1788</v>
      </c>
      <c r="C3768" s="88" t="s">
        <v>1789</v>
      </c>
      <c r="D3768" s="87" t="s">
        <v>1788</v>
      </c>
      <c r="E3768" s="86" t="s">
        <v>1787</v>
      </c>
      <c r="F3768" s="85" t="s">
        <v>1786</v>
      </c>
      <c r="G3768" s="84"/>
      <c r="H3768" s="84"/>
      <c r="I3768" s="83"/>
    </row>
    <row r="3769" spans="1:9" s="82" customFormat="1" ht="26.5" customHeight="1">
      <c r="A3769" s="89">
        <v>3762</v>
      </c>
      <c r="B3769" s="87" t="s">
        <v>1785</v>
      </c>
      <c r="C3769" s="88">
        <v>1861200370</v>
      </c>
      <c r="D3769" s="87" t="s">
        <v>1785</v>
      </c>
      <c r="E3769" s="86" t="s">
        <v>1784</v>
      </c>
      <c r="F3769" s="85" t="s">
        <v>1783</v>
      </c>
      <c r="G3769" s="84"/>
      <c r="H3769" s="84"/>
      <c r="I3769" s="83"/>
    </row>
    <row r="3770" spans="1:9" s="82" customFormat="1" ht="26.5" customHeight="1">
      <c r="A3770" s="89">
        <v>3763</v>
      </c>
      <c r="B3770" s="87" t="s">
        <v>1782</v>
      </c>
      <c r="C3770" s="88">
        <v>1860500222</v>
      </c>
      <c r="D3770" s="87" t="s">
        <v>1782</v>
      </c>
      <c r="E3770" s="86" t="s">
        <v>1781</v>
      </c>
      <c r="F3770" s="85" t="s">
        <v>1780</v>
      </c>
      <c r="G3770" s="84"/>
      <c r="H3770" s="84"/>
      <c r="I3770" s="83"/>
    </row>
    <row r="3771" spans="1:9" s="82" customFormat="1" ht="26.5" customHeight="1">
      <c r="A3771" s="89">
        <v>3764</v>
      </c>
      <c r="B3771" s="87" t="s">
        <v>1779</v>
      </c>
      <c r="C3771" s="88">
        <v>2930700261</v>
      </c>
      <c r="D3771" s="87" t="s">
        <v>1779</v>
      </c>
      <c r="E3771" s="86" t="s">
        <v>1778</v>
      </c>
      <c r="F3771" s="85" t="s">
        <v>1777</v>
      </c>
      <c r="G3771" s="84"/>
      <c r="H3771" s="84"/>
      <c r="I3771" s="83"/>
    </row>
    <row r="3772" spans="1:9" s="82" customFormat="1" ht="26.5" customHeight="1">
      <c r="A3772" s="89">
        <v>3765</v>
      </c>
      <c r="B3772" s="87" t="s">
        <v>1776</v>
      </c>
      <c r="C3772" s="88">
        <v>1912100232</v>
      </c>
      <c r="D3772" s="87" t="s">
        <v>1776</v>
      </c>
      <c r="E3772" s="86" t="s">
        <v>1775</v>
      </c>
      <c r="F3772" s="85" t="s">
        <v>1774</v>
      </c>
      <c r="G3772" s="84"/>
      <c r="H3772" s="84"/>
      <c r="I3772" s="83"/>
    </row>
    <row r="3773" spans="1:9" s="82" customFormat="1" ht="26.5" customHeight="1">
      <c r="A3773" s="89">
        <v>3766</v>
      </c>
      <c r="B3773" s="87" t="s">
        <v>1772</v>
      </c>
      <c r="C3773" s="88" t="s">
        <v>1773</v>
      </c>
      <c r="D3773" s="87" t="s">
        <v>1772</v>
      </c>
      <c r="E3773" s="86" t="s">
        <v>1771</v>
      </c>
      <c r="F3773" s="85" t="s">
        <v>1770</v>
      </c>
      <c r="G3773" s="84"/>
      <c r="H3773" s="84"/>
      <c r="I3773" s="83"/>
    </row>
    <row r="3774" spans="1:9" s="82" customFormat="1" ht="26.5" customHeight="1">
      <c r="A3774" s="89">
        <v>3767</v>
      </c>
      <c r="B3774" s="87" t="s">
        <v>1768</v>
      </c>
      <c r="C3774" s="88" t="s">
        <v>1769</v>
      </c>
      <c r="D3774" s="87" t="s">
        <v>1768</v>
      </c>
      <c r="E3774" s="86" t="s">
        <v>1767</v>
      </c>
      <c r="F3774" s="85" t="s">
        <v>1766</v>
      </c>
      <c r="G3774" s="84"/>
      <c r="H3774" s="84"/>
      <c r="I3774" s="83"/>
    </row>
    <row r="3775" spans="1:9" s="82" customFormat="1" ht="26.5" customHeight="1">
      <c r="A3775" s="89">
        <v>3768</v>
      </c>
      <c r="B3775" s="87" t="s">
        <v>1765</v>
      </c>
      <c r="C3775" s="88">
        <v>1910500092</v>
      </c>
      <c r="D3775" s="87" t="s">
        <v>1765</v>
      </c>
      <c r="E3775" s="86" t="s">
        <v>1764</v>
      </c>
      <c r="F3775" s="85" t="s">
        <v>1763</v>
      </c>
      <c r="G3775" s="84"/>
      <c r="H3775" s="84"/>
      <c r="I3775" s="83"/>
    </row>
    <row r="3776" spans="1:9" s="82" customFormat="1" ht="26.5" customHeight="1">
      <c r="A3776" s="89">
        <v>3769</v>
      </c>
      <c r="B3776" s="87" t="s">
        <v>1761</v>
      </c>
      <c r="C3776" s="88" t="s">
        <v>1762</v>
      </c>
      <c r="D3776" s="87" t="s">
        <v>1761</v>
      </c>
      <c r="E3776" s="86" t="s">
        <v>1760</v>
      </c>
      <c r="F3776" s="85" t="s">
        <v>1759</v>
      </c>
      <c r="G3776" s="84"/>
      <c r="H3776" s="84"/>
      <c r="I3776" s="83"/>
    </row>
    <row r="3777" spans="1:9" s="82" customFormat="1" ht="26.5" customHeight="1">
      <c r="A3777" s="89">
        <v>3770</v>
      </c>
      <c r="B3777" s="87" t="s">
        <v>1758</v>
      </c>
      <c r="C3777" s="88">
        <v>1890700345</v>
      </c>
      <c r="D3777" s="87" t="s">
        <v>1758</v>
      </c>
      <c r="E3777" s="86" t="s">
        <v>1757</v>
      </c>
      <c r="F3777" s="85" t="s">
        <v>1756</v>
      </c>
      <c r="G3777" s="84"/>
      <c r="H3777" s="84"/>
      <c r="I3777" s="83"/>
    </row>
    <row r="3778" spans="1:9" s="82" customFormat="1" ht="26.5" customHeight="1">
      <c r="A3778" s="89">
        <v>3771</v>
      </c>
      <c r="B3778" s="87" t="s">
        <v>1754</v>
      </c>
      <c r="C3778" s="88" t="s">
        <v>1755</v>
      </c>
      <c r="D3778" s="87" t="s">
        <v>1754</v>
      </c>
      <c r="E3778" s="86" t="s">
        <v>1753</v>
      </c>
      <c r="F3778" s="85" t="s">
        <v>1752</v>
      </c>
      <c r="G3778" s="84"/>
      <c r="H3778" s="84"/>
      <c r="I3778" s="83"/>
    </row>
    <row r="3779" spans="1:9" s="82" customFormat="1" ht="26.5" customHeight="1">
      <c r="A3779" s="89">
        <v>3772</v>
      </c>
      <c r="B3779" s="87" t="s">
        <v>1751</v>
      </c>
      <c r="C3779" s="88">
        <v>1840500224</v>
      </c>
      <c r="D3779" s="87" t="s">
        <v>1751</v>
      </c>
      <c r="E3779" s="86" t="s">
        <v>1750</v>
      </c>
      <c r="F3779" s="85" t="s">
        <v>1749</v>
      </c>
      <c r="G3779" s="84"/>
      <c r="H3779" s="84"/>
      <c r="I3779" s="83"/>
    </row>
    <row r="3780" spans="1:9" s="82" customFormat="1" ht="26.5" customHeight="1">
      <c r="A3780" s="89">
        <v>3773</v>
      </c>
      <c r="B3780" s="87" t="s">
        <v>1747</v>
      </c>
      <c r="C3780" s="88" t="s">
        <v>1748</v>
      </c>
      <c r="D3780" s="87" t="s">
        <v>1747</v>
      </c>
      <c r="E3780" s="86" t="s">
        <v>1746</v>
      </c>
      <c r="F3780" s="85" t="s">
        <v>1745</v>
      </c>
      <c r="G3780" s="84"/>
      <c r="H3780" s="84"/>
      <c r="I3780" s="83"/>
    </row>
    <row r="3781" spans="1:9" s="82" customFormat="1" ht="26.5" customHeight="1">
      <c r="A3781" s="89">
        <v>3774</v>
      </c>
      <c r="B3781" s="87" t="s">
        <v>1744</v>
      </c>
      <c r="C3781" s="88">
        <v>1882100722</v>
      </c>
      <c r="D3781" s="87" t="s">
        <v>1744</v>
      </c>
      <c r="E3781" s="86" t="s">
        <v>1743</v>
      </c>
      <c r="F3781" s="85" t="s">
        <v>1742</v>
      </c>
      <c r="G3781" s="84"/>
      <c r="H3781" s="84"/>
      <c r="I3781" s="83"/>
    </row>
    <row r="3782" spans="1:9" s="82" customFormat="1" ht="26.5" customHeight="1">
      <c r="A3782" s="89">
        <v>3775</v>
      </c>
      <c r="B3782" s="87" t="s">
        <v>1740</v>
      </c>
      <c r="C3782" s="88" t="s">
        <v>1741</v>
      </c>
      <c r="D3782" s="87" t="s">
        <v>1740</v>
      </c>
      <c r="E3782" s="86" t="s">
        <v>1739</v>
      </c>
      <c r="F3782" s="85" t="s">
        <v>1738</v>
      </c>
      <c r="G3782" s="84"/>
      <c r="H3782" s="84"/>
      <c r="I3782" s="83"/>
    </row>
    <row r="3783" spans="1:9" s="82" customFormat="1" ht="26.5" customHeight="1">
      <c r="A3783" s="89">
        <v>3776</v>
      </c>
      <c r="B3783" s="87" t="s">
        <v>1737</v>
      </c>
      <c r="C3783" s="88">
        <v>2920700304</v>
      </c>
      <c r="D3783" s="87" t="s">
        <v>1737</v>
      </c>
      <c r="E3783" s="86" t="s">
        <v>1736</v>
      </c>
      <c r="F3783" s="85" t="s">
        <v>1735</v>
      </c>
      <c r="G3783" s="84"/>
      <c r="H3783" s="84"/>
      <c r="I3783" s="83"/>
    </row>
    <row r="3784" spans="1:9" s="82" customFormat="1" ht="26.5" customHeight="1">
      <c r="A3784" s="89">
        <v>3777</v>
      </c>
      <c r="B3784" s="87" t="s">
        <v>1734</v>
      </c>
      <c r="C3784" s="88">
        <v>1932100119</v>
      </c>
      <c r="D3784" s="87" t="s">
        <v>1734</v>
      </c>
      <c r="E3784" s="86" t="s">
        <v>1733</v>
      </c>
      <c r="F3784" s="85" t="s">
        <v>1732</v>
      </c>
      <c r="G3784" s="84"/>
      <c r="H3784" s="84"/>
      <c r="I3784" s="83"/>
    </row>
    <row r="3785" spans="1:9" s="82" customFormat="1" ht="26.5" customHeight="1">
      <c r="A3785" s="89">
        <v>3778</v>
      </c>
      <c r="B3785" s="87" t="s">
        <v>1731</v>
      </c>
      <c r="C3785" s="88">
        <v>1850500168</v>
      </c>
      <c r="D3785" s="87" t="s">
        <v>1731</v>
      </c>
      <c r="E3785" s="86" t="s">
        <v>1730</v>
      </c>
      <c r="F3785" s="85" t="s">
        <v>1729</v>
      </c>
      <c r="G3785" s="84"/>
      <c r="H3785" s="84"/>
      <c r="I3785" s="83"/>
    </row>
    <row r="3786" spans="1:9" s="82" customFormat="1" ht="26.5" customHeight="1">
      <c r="A3786" s="89">
        <v>3779</v>
      </c>
      <c r="B3786" s="87" t="s">
        <v>1728</v>
      </c>
      <c r="C3786" s="88">
        <v>1862100342</v>
      </c>
      <c r="D3786" s="87" t="s">
        <v>1728</v>
      </c>
      <c r="E3786" s="86" t="s">
        <v>1727</v>
      </c>
      <c r="F3786" s="85" t="s">
        <v>1726</v>
      </c>
      <c r="G3786" s="84"/>
      <c r="H3786" s="84"/>
      <c r="I3786" s="83"/>
    </row>
    <row r="3787" spans="1:9" s="82" customFormat="1" ht="26.5" customHeight="1">
      <c r="A3787" s="89">
        <v>3780</v>
      </c>
      <c r="B3787" s="87" t="s">
        <v>1725</v>
      </c>
      <c r="C3787" s="88">
        <v>1860800217</v>
      </c>
      <c r="D3787" s="87" t="s">
        <v>1725</v>
      </c>
      <c r="E3787" s="86" t="s">
        <v>1724</v>
      </c>
      <c r="F3787" s="85" t="s">
        <v>1723</v>
      </c>
      <c r="G3787" s="84"/>
      <c r="H3787" s="84"/>
      <c r="I3787" s="83"/>
    </row>
    <row r="3788" spans="1:9" s="82" customFormat="1" ht="26.5" customHeight="1">
      <c r="A3788" s="89">
        <v>3781</v>
      </c>
      <c r="B3788" s="87" t="s">
        <v>1721</v>
      </c>
      <c r="C3788" s="88" t="s">
        <v>1722</v>
      </c>
      <c r="D3788" s="87" t="s">
        <v>1721</v>
      </c>
      <c r="E3788" s="86" t="s">
        <v>1720</v>
      </c>
      <c r="F3788" s="85" t="s">
        <v>1719</v>
      </c>
      <c r="G3788" s="84"/>
      <c r="H3788" s="84"/>
      <c r="I3788" s="83"/>
    </row>
    <row r="3789" spans="1:9" s="82" customFormat="1" ht="26.5" customHeight="1">
      <c r="A3789" s="89">
        <v>3782</v>
      </c>
      <c r="B3789" s="87" t="s">
        <v>1718</v>
      </c>
      <c r="C3789" s="88">
        <v>1890100159</v>
      </c>
      <c r="D3789" s="87" t="s">
        <v>1718</v>
      </c>
      <c r="E3789" s="86" t="s">
        <v>1717</v>
      </c>
      <c r="F3789" s="85">
        <v>10005512846</v>
      </c>
      <c r="G3789" s="84"/>
      <c r="H3789" s="84"/>
      <c r="I3789" s="83"/>
    </row>
    <row r="3790" spans="1:9" s="82" customFormat="1" ht="26.5" customHeight="1">
      <c r="A3790" s="89">
        <v>3783</v>
      </c>
      <c r="B3790" s="87" t="s">
        <v>1716</v>
      </c>
      <c r="C3790" s="88">
        <v>1820800501</v>
      </c>
      <c r="D3790" s="87" t="s">
        <v>1716</v>
      </c>
      <c r="E3790" s="86" t="s">
        <v>1715</v>
      </c>
      <c r="F3790" s="85" t="s">
        <v>1714</v>
      </c>
      <c r="G3790" s="84"/>
      <c r="H3790" s="84"/>
      <c r="I3790" s="83"/>
    </row>
    <row r="3791" spans="1:9" s="82" customFormat="1" ht="26.5" customHeight="1">
      <c r="A3791" s="89">
        <v>3784</v>
      </c>
      <c r="B3791" s="87" t="s">
        <v>1712</v>
      </c>
      <c r="C3791" s="88" t="s">
        <v>1713</v>
      </c>
      <c r="D3791" s="87" t="s">
        <v>1712</v>
      </c>
      <c r="E3791" s="86" t="s">
        <v>1711</v>
      </c>
      <c r="F3791" s="85" t="s">
        <v>1710</v>
      </c>
      <c r="G3791" s="84"/>
      <c r="H3791" s="84"/>
      <c r="I3791" s="83"/>
    </row>
    <row r="3792" spans="1:9" s="82" customFormat="1" ht="26.5" customHeight="1">
      <c r="A3792" s="89">
        <v>3785</v>
      </c>
      <c r="B3792" s="87" t="s">
        <v>1708</v>
      </c>
      <c r="C3792" s="88" t="s">
        <v>1709</v>
      </c>
      <c r="D3792" s="87" t="s">
        <v>1708</v>
      </c>
      <c r="E3792" s="86" t="s">
        <v>1707</v>
      </c>
      <c r="F3792" s="85" t="s">
        <v>1706</v>
      </c>
      <c r="G3792" s="84"/>
      <c r="H3792" s="84"/>
      <c r="I3792" s="83"/>
    </row>
    <row r="3793" spans="1:9" s="82" customFormat="1" ht="26.5" customHeight="1">
      <c r="A3793" s="89">
        <v>3786</v>
      </c>
      <c r="B3793" s="87" t="s">
        <v>1704</v>
      </c>
      <c r="C3793" s="88" t="s">
        <v>1705</v>
      </c>
      <c r="D3793" s="87" t="s">
        <v>1704</v>
      </c>
      <c r="E3793" s="86" t="s">
        <v>1703</v>
      </c>
      <c r="F3793" s="85" t="s">
        <v>1702</v>
      </c>
      <c r="G3793" s="84"/>
      <c r="H3793" s="84"/>
      <c r="I3793" s="83"/>
    </row>
    <row r="3794" spans="1:9" s="82" customFormat="1" ht="26.5" customHeight="1">
      <c r="A3794" s="89">
        <v>3787</v>
      </c>
      <c r="B3794" s="87" t="s">
        <v>1701</v>
      </c>
      <c r="C3794" s="88">
        <v>1870500168</v>
      </c>
      <c r="D3794" s="87" t="s">
        <v>1701</v>
      </c>
      <c r="E3794" s="86" t="s">
        <v>1700</v>
      </c>
      <c r="F3794" s="85" t="s">
        <v>1699</v>
      </c>
      <c r="G3794" s="84"/>
      <c r="H3794" s="84"/>
      <c r="I3794" s="83"/>
    </row>
    <row r="3795" spans="1:9" s="82" customFormat="1" ht="26.5" customHeight="1">
      <c r="A3795" s="89">
        <v>3788</v>
      </c>
      <c r="B3795" s="87" t="s">
        <v>1698</v>
      </c>
      <c r="C3795" s="88">
        <v>2860500060</v>
      </c>
      <c r="D3795" s="87" t="s">
        <v>1698</v>
      </c>
      <c r="E3795" s="86" t="s">
        <v>1697</v>
      </c>
      <c r="F3795" s="85" t="s">
        <v>1696</v>
      </c>
      <c r="G3795" s="84"/>
      <c r="H3795" s="84"/>
      <c r="I3795" s="83"/>
    </row>
    <row r="3796" spans="1:9" s="82" customFormat="1" ht="26.5" customHeight="1">
      <c r="A3796" s="89">
        <v>3789</v>
      </c>
      <c r="B3796" s="87" t="s">
        <v>1695</v>
      </c>
      <c r="C3796" s="88">
        <v>1760300406</v>
      </c>
      <c r="D3796" s="87" t="s">
        <v>1695</v>
      </c>
      <c r="E3796" s="86" t="s">
        <v>1694</v>
      </c>
      <c r="F3796" s="85" t="s">
        <v>1693</v>
      </c>
      <c r="G3796" s="84"/>
      <c r="H3796" s="84"/>
      <c r="I3796" s="83"/>
    </row>
    <row r="3797" spans="1:9" s="82" customFormat="1" ht="26.5" customHeight="1">
      <c r="A3797" s="89">
        <v>3790</v>
      </c>
      <c r="B3797" s="87" t="s">
        <v>1692</v>
      </c>
      <c r="C3797" s="88">
        <v>1791400293</v>
      </c>
      <c r="D3797" s="87" t="s">
        <v>1692</v>
      </c>
      <c r="E3797" s="86" t="s">
        <v>1691</v>
      </c>
      <c r="F3797" s="85" t="s">
        <v>1690</v>
      </c>
      <c r="G3797" s="84"/>
      <c r="H3797" s="84"/>
      <c r="I3797" s="83"/>
    </row>
    <row r="3798" spans="1:9" s="82" customFormat="1" ht="26.5" customHeight="1">
      <c r="A3798" s="89">
        <v>3791</v>
      </c>
      <c r="B3798" s="87" t="s">
        <v>1689</v>
      </c>
      <c r="C3798" s="88">
        <v>2860800284</v>
      </c>
      <c r="D3798" s="87" t="s">
        <v>1689</v>
      </c>
      <c r="E3798" s="86" t="s">
        <v>1688</v>
      </c>
      <c r="F3798" s="85" t="s">
        <v>1687</v>
      </c>
      <c r="G3798" s="84"/>
      <c r="H3798" s="84"/>
      <c r="I3798" s="83"/>
    </row>
    <row r="3799" spans="1:9" s="82" customFormat="1" ht="26.5" customHeight="1">
      <c r="A3799" s="89">
        <v>3792</v>
      </c>
      <c r="B3799" s="87" t="s">
        <v>1686</v>
      </c>
      <c r="C3799" s="88">
        <v>1810300379</v>
      </c>
      <c r="D3799" s="87" t="s">
        <v>1686</v>
      </c>
      <c r="E3799" s="86" t="s">
        <v>1685</v>
      </c>
      <c r="F3799" s="85" t="s">
        <v>1684</v>
      </c>
      <c r="G3799" s="84"/>
      <c r="H3799" s="84"/>
      <c r="I3799" s="83"/>
    </row>
    <row r="3800" spans="1:9" s="82" customFormat="1" ht="26.5" customHeight="1">
      <c r="A3800" s="89">
        <v>3793</v>
      </c>
      <c r="B3800" s="87" t="s">
        <v>1683</v>
      </c>
      <c r="C3800" s="88">
        <v>2810800226</v>
      </c>
      <c r="D3800" s="87" t="s">
        <v>1683</v>
      </c>
      <c r="E3800" s="86" t="s">
        <v>1682</v>
      </c>
      <c r="F3800" s="85" t="s">
        <v>1681</v>
      </c>
      <c r="G3800" s="84"/>
      <c r="H3800" s="84"/>
      <c r="I3800" s="83"/>
    </row>
    <row r="3801" spans="1:9" s="82" customFormat="1" ht="26.5" customHeight="1">
      <c r="A3801" s="89">
        <v>3794</v>
      </c>
      <c r="B3801" s="87" t="s">
        <v>1680</v>
      </c>
      <c r="C3801" s="88">
        <v>1810800298</v>
      </c>
      <c r="D3801" s="87" t="s">
        <v>1680</v>
      </c>
      <c r="E3801" s="86" t="s">
        <v>1679</v>
      </c>
      <c r="F3801" s="85" t="s">
        <v>1678</v>
      </c>
      <c r="G3801" s="84"/>
      <c r="H3801" s="84"/>
      <c r="I3801" s="83"/>
    </row>
    <row r="3802" spans="1:9" s="82" customFormat="1" ht="26.5" customHeight="1">
      <c r="A3802" s="89">
        <v>3795</v>
      </c>
      <c r="B3802" s="87" t="s">
        <v>1677</v>
      </c>
      <c r="C3802" s="88">
        <v>1810300382</v>
      </c>
      <c r="D3802" s="87" t="s">
        <v>1677</v>
      </c>
      <c r="E3802" s="86" t="s">
        <v>1676</v>
      </c>
      <c r="F3802" s="85" t="s">
        <v>1675</v>
      </c>
      <c r="G3802" s="84"/>
      <c r="H3802" s="84"/>
      <c r="I3802" s="83"/>
    </row>
    <row r="3803" spans="1:9" s="82" customFormat="1" ht="26.5" customHeight="1">
      <c r="A3803" s="89">
        <v>3796</v>
      </c>
      <c r="B3803" s="87" t="s">
        <v>1674</v>
      </c>
      <c r="C3803" s="88">
        <v>1840800361</v>
      </c>
      <c r="D3803" s="87" t="s">
        <v>1674</v>
      </c>
      <c r="E3803" s="86" t="s">
        <v>1673</v>
      </c>
      <c r="F3803" s="85" t="s">
        <v>1672</v>
      </c>
      <c r="G3803" s="84"/>
      <c r="H3803" s="84"/>
      <c r="I3803" s="83"/>
    </row>
    <row r="3804" spans="1:9" s="82" customFormat="1" ht="26.5" customHeight="1">
      <c r="A3804" s="89">
        <v>3797</v>
      </c>
      <c r="B3804" s="87" t="s">
        <v>1671</v>
      </c>
      <c r="C3804" s="88">
        <v>2840300232</v>
      </c>
      <c r="D3804" s="87" t="s">
        <v>1671</v>
      </c>
      <c r="E3804" s="86" t="s">
        <v>1670</v>
      </c>
      <c r="F3804" s="85" t="s">
        <v>1669</v>
      </c>
      <c r="G3804" s="84"/>
      <c r="H3804" s="84"/>
      <c r="I3804" s="83"/>
    </row>
    <row r="3805" spans="1:9" s="82" customFormat="1" ht="26.5" customHeight="1">
      <c r="A3805" s="89">
        <v>3798</v>
      </c>
      <c r="B3805" s="87" t="s">
        <v>1668</v>
      </c>
      <c r="C3805" s="88">
        <v>1842100456</v>
      </c>
      <c r="D3805" s="87" t="s">
        <v>1668</v>
      </c>
      <c r="E3805" s="86" t="s">
        <v>1667</v>
      </c>
      <c r="F3805" s="85" t="s">
        <v>1666</v>
      </c>
      <c r="G3805" s="84"/>
      <c r="H3805" s="84"/>
      <c r="I3805" s="83"/>
    </row>
    <row r="3806" spans="1:9" s="82" customFormat="1" ht="26.5" customHeight="1">
      <c r="A3806" s="89">
        <v>3799</v>
      </c>
      <c r="B3806" s="87" t="s">
        <v>1665</v>
      </c>
      <c r="C3806" s="88">
        <v>1842100472</v>
      </c>
      <c r="D3806" s="87" t="s">
        <v>1665</v>
      </c>
      <c r="E3806" s="86" t="s">
        <v>1664</v>
      </c>
      <c r="F3806" s="85" t="s">
        <v>1663</v>
      </c>
      <c r="G3806" s="84"/>
      <c r="H3806" s="84"/>
      <c r="I3806" s="83"/>
    </row>
    <row r="3807" spans="1:9" s="82" customFormat="1" ht="26.5" customHeight="1">
      <c r="A3807" s="89">
        <v>3800</v>
      </c>
      <c r="B3807" s="87" t="s">
        <v>1662</v>
      </c>
      <c r="C3807" s="88">
        <v>1851400271</v>
      </c>
      <c r="D3807" s="87" t="s">
        <v>1662</v>
      </c>
      <c r="E3807" s="86" t="s">
        <v>1661</v>
      </c>
      <c r="F3807" s="85" t="s">
        <v>1660</v>
      </c>
      <c r="G3807" s="84"/>
      <c r="H3807" s="84"/>
      <c r="I3807" s="83"/>
    </row>
    <row r="3808" spans="1:9" s="82" customFormat="1" ht="26.5" customHeight="1">
      <c r="A3808" s="89">
        <v>3801</v>
      </c>
      <c r="B3808" s="87" t="s">
        <v>1659</v>
      </c>
      <c r="C3808" s="88">
        <v>1862100379</v>
      </c>
      <c r="D3808" s="87" t="s">
        <v>1659</v>
      </c>
      <c r="E3808" s="86" t="s">
        <v>1658</v>
      </c>
      <c r="F3808" s="85" t="s">
        <v>1657</v>
      </c>
      <c r="G3808" s="84"/>
      <c r="H3808" s="84"/>
      <c r="I3808" s="83"/>
    </row>
    <row r="3809" spans="1:9" s="82" customFormat="1" ht="26.5" customHeight="1">
      <c r="A3809" s="89">
        <v>3802</v>
      </c>
      <c r="B3809" s="87" t="s">
        <v>1656</v>
      </c>
      <c r="C3809" s="88">
        <v>2840800249</v>
      </c>
      <c r="D3809" s="87" t="s">
        <v>1656</v>
      </c>
      <c r="E3809" s="86" t="s">
        <v>1655</v>
      </c>
      <c r="F3809" s="85" t="s">
        <v>1654</v>
      </c>
      <c r="G3809" s="84"/>
      <c r="H3809" s="84"/>
      <c r="I3809" s="83"/>
    </row>
    <row r="3810" spans="1:9" s="82" customFormat="1" ht="26.5" customHeight="1">
      <c r="A3810" s="89">
        <v>3803</v>
      </c>
      <c r="B3810" s="87" t="s">
        <v>1653</v>
      </c>
      <c r="C3810" s="88">
        <v>2801500076</v>
      </c>
      <c r="D3810" s="87" t="s">
        <v>1653</v>
      </c>
      <c r="E3810" s="86" t="s">
        <v>1652</v>
      </c>
      <c r="F3810" s="85" t="s">
        <v>1651</v>
      </c>
      <c r="G3810" s="84"/>
      <c r="H3810" s="84"/>
      <c r="I3810" s="83"/>
    </row>
    <row r="3811" spans="1:9" s="82" customFormat="1" ht="26.5" customHeight="1">
      <c r="A3811" s="89">
        <v>3804</v>
      </c>
      <c r="B3811" s="87" t="s">
        <v>1650</v>
      </c>
      <c r="C3811" s="88">
        <v>2850800245</v>
      </c>
      <c r="D3811" s="87" t="s">
        <v>1650</v>
      </c>
      <c r="E3811" s="86" t="s">
        <v>1649</v>
      </c>
      <c r="F3811" s="85" t="s">
        <v>1648</v>
      </c>
      <c r="G3811" s="84"/>
      <c r="H3811" s="84"/>
      <c r="I3811" s="83"/>
    </row>
    <row r="3812" spans="1:9" s="82" customFormat="1" ht="26.5" customHeight="1">
      <c r="A3812" s="89">
        <v>3805</v>
      </c>
      <c r="B3812" s="87" t="s">
        <v>1647</v>
      </c>
      <c r="C3812" s="88">
        <v>2852100195</v>
      </c>
      <c r="D3812" s="87" t="s">
        <v>1647</v>
      </c>
      <c r="E3812" s="86" t="s">
        <v>1646</v>
      </c>
      <c r="F3812" s="85" t="s">
        <v>1645</v>
      </c>
      <c r="G3812" s="84"/>
      <c r="H3812" s="84"/>
      <c r="I3812" s="83"/>
    </row>
    <row r="3813" spans="1:9" s="82" customFormat="1" ht="26.5" customHeight="1">
      <c r="A3813" s="89">
        <v>3806</v>
      </c>
      <c r="B3813" s="87" t="s">
        <v>1644</v>
      </c>
      <c r="C3813" s="88">
        <v>2871700217</v>
      </c>
      <c r="D3813" s="87" t="s">
        <v>1644</v>
      </c>
      <c r="E3813" s="86" t="s">
        <v>1643</v>
      </c>
      <c r="F3813" s="85" t="s">
        <v>1642</v>
      </c>
      <c r="G3813" s="84"/>
      <c r="H3813" s="84"/>
      <c r="I3813" s="83"/>
    </row>
    <row r="3814" spans="1:9" s="82" customFormat="1" ht="26.5" customHeight="1">
      <c r="A3814" s="89">
        <v>3807</v>
      </c>
      <c r="B3814" s="87" t="s">
        <v>1641</v>
      </c>
      <c r="C3814" s="88">
        <v>1800800437</v>
      </c>
      <c r="D3814" s="87" t="s">
        <v>1641</v>
      </c>
      <c r="E3814" s="86" t="s">
        <v>1640</v>
      </c>
      <c r="F3814" s="85" t="s">
        <v>1639</v>
      </c>
      <c r="G3814" s="84"/>
      <c r="H3814" s="84"/>
      <c r="I3814" s="83"/>
    </row>
    <row r="3815" spans="1:9" s="82" customFormat="1" ht="26.5" customHeight="1">
      <c r="A3815" s="89">
        <v>3808</v>
      </c>
      <c r="B3815" s="87" t="s">
        <v>1638</v>
      </c>
      <c r="C3815" s="88">
        <v>1810800447</v>
      </c>
      <c r="D3815" s="87" t="s">
        <v>1638</v>
      </c>
      <c r="E3815" s="86" t="s">
        <v>1637</v>
      </c>
      <c r="F3815" s="85" t="s">
        <v>1636</v>
      </c>
      <c r="G3815" s="84"/>
      <c r="H3815" s="84"/>
      <c r="I3815" s="83"/>
    </row>
    <row r="3816" spans="1:9" s="82" customFormat="1" ht="26.5" customHeight="1">
      <c r="A3816" s="89">
        <v>3809</v>
      </c>
      <c r="B3816" s="87" t="s">
        <v>1635</v>
      </c>
      <c r="C3816" s="88">
        <v>1860800342</v>
      </c>
      <c r="D3816" s="87" t="s">
        <v>1635</v>
      </c>
      <c r="E3816" s="86" t="s">
        <v>1634</v>
      </c>
      <c r="F3816" s="85" t="s">
        <v>1633</v>
      </c>
      <c r="G3816" s="84"/>
      <c r="H3816" s="84"/>
      <c r="I3816" s="83"/>
    </row>
    <row r="3817" spans="1:9" s="82" customFormat="1" ht="26.5" customHeight="1">
      <c r="A3817" s="89">
        <v>3810</v>
      </c>
      <c r="B3817" s="87" t="s">
        <v>1632</v>
      </c>
      <c r="C3817" s="88">
        <v>1880800229</v>
      </c>
      <c r="D3817" s="87" t="s">
        <v>1632</v>
      </c>
      <c r="E3817" s="86" t="s">
        <v>1631</v>
      </c>
      <c r="F3817" s="85" t="s">
        <v>1630</v>
      </c>
      <c r="G3817" s="84"/>
      <c r="H3817" s="84"/>
      <c r="I3817" s="83"/>
    </row>
    <row r="3818" spans="1:9" s="82" customFormat="1" ht="26.5" customHeight="1">
      <c r="A3818" s="89">
        <v>3811</v>
      </c>
      <c r="B3818" s="87" t="s">
        <v>1629</v>
      </c>
      <c r="C3818" s="88">
        <v>1890800333</v>
      </c>
      <c r="D3818" s="87" t="s">
        <v>1629</v>
      </c>
      <c r="E3818" s="86" t="s">
        <v>1628</v>
      </c>
      <c r="F3818" s="85" t="s">
        <v>1627</v>
      </c>
      <c r="G3818" s="84"/>
      <c r="H3818" s="84"/>
      <c r="I3818" s="83"/>
    </row>
    <row r="3819" spans="1:9" s="82" customFormat="1" ht="26.5" customHeight="1">
      <c r="A3819" s="89">
        <v>3812</v>
      </c>
      <c r="B3819" s="87" t="s">
        <v>1626</v>
      </c>
      <c r="C3819" s="88">
        <v>1912100203</v>
      </c>
      <c r="D3819" s="87" t="s">
        <v>1626</v>
      </c>
      <c r="E3819" s="86" t="s">
        <v>1625</v>
      </c>
      <c r="F3819" s="85" t="s">
        <v>1624</v>
      </c>
      <c r="G3819" s="84"/>
      <c r="H3819" s="84"/>
      <c r="I3819" s="83"/>
    </row>
    <row r="3820" spans="1:9" s="82" customFormat="1" ht="26.5" customHeight="1">
      <c r="A3820" s="89">
        <v>3813</v>
      </c>
      <c r="B3820" s="87" t="s">
        <v>1623</v>
      </c>
      <c r="C3820" s="88">
        <v>1822100557</v>
      </c>
      <c r="D3820" s="87" t="s">
        <v>1623</v>
      </c>
      <c r="E3820" s="86" t="s">
        <v>1622</v>
      </c>
      <c r="F3820" s="85" t="s">
        <v>1621</v>
      </c>
      <c r="G3820" s="84"/>
      <c r="H3820" s="84"/>
      <c r="I3820" s="83"/>
    </row>
    <row r="3821" spans="1:9" s="82" customFormat="1" ht="26.5" customHeight="1">
      <c r="A3821" s="89">
        <v>3814</v>
      </c>
      <c r="B3821" s="87" t="s">
        <v>1620</v>
      </c>
      <c r="C3821" s="88">
        <v>1901200231</v>
      </c>
      <c r="D3821" s="87" t="s">
        <v>1620</v>
      </c>
      <c r="E3821" s="86" t="s">
        <v>1619</v>
      </c>
      <c r="F3821" s="85" t="s">
        <v>1618</v>
      </c>
      <c r="G3821" s="84"/>
      <c r="H3821" s="84"/>
      <c r="I3821" s="83"/>
    </row>
    <row r="3822" spans="1:9" s="82" customFormat="1" ht="26.5" customHeight="1">
      <c r="A3822" s="89">
        <v>3815</v>
      </c>
      <c r="B3822" s="87" t="s">
        <v>1617</v>
      </c>
      <c r="C3822" s="88">
        <v>2890800288</v>
      </c>
      <c r="D3822" s="87" t="s">
        <v>1617</v>
      </c>
      <c r="E3822" s="86" t="s">
        <v>1616</v>
      </c>
      <c r="F3822" s="85" t="s">
        <v>1615</v>
      </c>
      <c r="G3822" s="84"/>
      <c r="H3822" s="84"/>
      <c r="I3822" s="83"/>
    </row>
    <row r="3823" spans="1:9" s="82" customFormat="1" ht="26.5" customHeight="1">
      <c r="A3823" s="89">
        <v>3816</v>
      </c>
      <c r="B3823" s="87" t="s">
        <v>1614</v>
      </c>
      <c r="C3823" s="88">
        <v>1850800438</v>
      </c>
      <c r="D3823" s="87" t="s">
        <v>1614</v>
      </c>
      <c r="E3823" s="86" t="s">
        <v>1613</v>
      </c>
      <c r="F3823" s="85" t="s">
        <v>1612</v>
      </c>
      <c r="G3823" s="84"/>
      <c r="H3823" s="84"/>
      <c r="I3823" s="83"/>
    </row>
    <row r="3824" spans="1:9" s="82" customFormat="1" ht="26.5" customHeight="1">
      <c r="A3824" s="89">
        <v>3817</v>
      </c>
      <c r="B3824" s="87" t="s">
        <v>1611</v>
      </c>
      <c r="C3824" s="88">
        <v>1862100377</v>
      </c>
      <c r="D3824" s="87" t="s">
        <v>1611</v>
      </c>
      <c r="E3824" s="86" t="s">
        <v>1610</v>
      </c>
      <c r="F3824" s="85" t="s">
        <v>1609</v>
      </c>
      <c r="G3824" s="84"/>
      <c r="H3824" s="84"/>
      <c r="I3824" s="83"/>
    </row>
    <row r="3825" spans="1:9" s="82" customFormat="1" ht="26.5" customHeight="1">
      <c r="A3825" s="89">
        <v>3818</v>
      </c>
      <c r="B3825" s="87" t="s">
        <v>1608</v>
      </c>
      <c r="C3825" s="88">
        <v>1900800342</v>
      </c>
      <c r="D3825" s="87" t="s">
        <v>1608</v>
      </c>
      <c r="E3825" s="86" t="s">
        <v>1607</v>
      </c>
      <c r="F3825" s="85" t="s">
        <v>1606</v>
      </c>
      <c r="G3825" s="84"/>
      <c r="H3825" s="84"/>
      <c r="I3825" s="83"/>
    </row>
    <row r="3826" spans="1:9" s="82" customFormat="1" ht="26.5" customHeight="1">
      <c r="A3826" s="89">
        <v>3819</v>
      </c>
      <c r="B3826" s="87" t="s">
        <v>1605</v>
      </c>
      <c r="C3826" s="88">
        <v>1902100513</v>
      </c>
      <c r="D3826" s="87" t="s">
        <v>1605</v>
      </c>
      <c r="E3826" s="86" t="s">
        <v>1604</v>
      </c>
      <c r="F3826" s="85" t="s">
        <v>1603</v>
      </c>
      <c r="G3826" s="84"/>
      <c r="H3826" s="84"/>
      <c r="I3826" s="83"/>
    </row>
    <row r="3827" spans="1:9" s="82" customFormat="1" ht="26.5" customHeight="1">
      <c r="A3827" s="89">
        <v>3820</v>
      </c>
      <c r="B3827" s="87" t="s">
        <v>1602</v>
      </c>
      <c r="C3827" s="88">
        <v>1922100281</v>
      </c>
      <c r="D3827" s="87" t="s">
        <v>1602</v>
      </c>
      <c r="E3827" s="86" t="s">
        <v>1601</v>
      </c>
      <c r="F3827" s="85" t="s">
        <v>1600</v>
      </c>
      <c r="G3827" s="84"/>
      <c r="H3827" s="84"/>
      <c r="I3827" s="83"/>
    </row>
    <row r="3828" spans="1:9" s="82" customFormat="1" ht="26.5" customHeight="1">
      <c r="A3828" s="89">
        <v>3821</v>
      </c>
      <c r="B3828" s="87" t="s">
        <v>1599</v>
      </c>
      <c r="C3828" s="88">
        <v>1931200172</v>
      </c>
      <c r="D3828" s="87" t="s">
        <v>1599</v>
      </c>
      <c r="E3828" s="86" t="s">
        <v>1598</v>
      </c>
      <c r="F3828" s="85" t="s">
        <v>1597</v>
      </c>
      <c r="G3828" s="84"/>
      <c r="H3828" s="84"/>
      <c r="I3828" s="83"/>
    </row>
    <row r="3829" spans="1:9" s="82" customFormat="1" ht="26.5" customHeight="1">
      <c r="A3829" s="89">
        <v>3822</v>
      </c>
      <c r="B3829" s="87" t="s">
        <v>1596</v>
      </c>
      <c r="C3829" s="88">
        <v>2860300391</v>
      </c>
      <c r="D3829" s="87" t="s">
        <v>1596</v>
      </c>
      <c r="E3829" s="86" t="s">
        <v>1595</v>
      </c>
      <c r="F3829" s="85" t="s">
        <v>1594</v>
      </c>
      <c r="G3829" s="84"/>
      <c r="H3829" s="84"/>
      <c r="I3829" s="83"/>
    </row>
    <row r="3830" spans="1:9" s="82" customFormat="1" ht="26.5" customHeight="1">
      <c r="A3830" s="89">
        <v>3823</v>
      </c>
      <c r="B3830" s="87" t="s">
        <v>1593</v>
      </c>
      <c r="C3830" s="88">
        <v>2900800411</v>
      </c>
      <c r="D3830" s="87" t="s">
        <v>1593</v>
      </c>
      <c r="E3830" s="86" t="s">
        <v>1592</v>
      </c>
      <c r="F3830" s="85" t="s">
        <v>1591</v>
      </c>
      <c r="G3830" s="84"/>
      <c r="H3830" s="84"/>
      <c r="I3830" s="83"/>
    </row>
    <row r="3831" spans="1:9" s="82" customFormat="1" ht="26.5" customHeight="1">
      <c r="A3831" s="89">
        <v>3824</v>
      </c>
      <c r="B3831" s="87" t="s">
        <v>1590</v>
      </c>
      <c r="C3831" s="88">
        <v>2920800315</v>
      </c>
      <c r="D3831" s="87" t="s">
        <v>1590</v>
      </c>
      <c r="E3831" s="86" t="s">
        <v>1589</v>
      </c>
      <c r="F3831" s="85" t="s">
        <v>1588</v>
      </c>
      <c r="G3831" s="84"/>
      <c r="H3831" s="84"/>
      <c r="I3831" s="83"/>
    </row>
    <row r="3832" spans="1:9" s="82" customFormat="1" ht="26.5" customHeight="1">
      <c r="A3832" s="89">
        <v>3825</v>
      </c>
      <c r="B3832" s="87" t="s">
        <v>1587</v>
      </c>
      <c r="C3832" s="88">
        <v>1902100542</v>
      </c>
      <c r="D3832" s="87" t="s">
        <v>1587</v>
      </c>
      <c r="E3832" s="86" t="s">
        <v>1586</v>
      </c>
      <c r="F3832" s="85" t="s">
        <v>1585</v>
      </c>
      <c r="G3832" s="84"/>
      <c r="H3832" s="84"/>
      <c r="I3832" s="83"/>
    </row>
    <row r="3833" spans="1:9" s="82" customFormat="1" ht="26.5" customHeight="1">
      <c r="A3833" s="89">
        <v>3826</v>
      </c>
      <c r="B3833" s="87" t="s">
        <v>1584</v>
      </c>
      <c r="C3833" s="88">
        <v>1912100403</v>
      </c>
      <c r="D3833" s="87" t="s">
        <v>1584</v>
      </c>
      <c r="E3833" s="86" t="s">
        <v>1583</v>
      </c>
      <c r="F3833" s="85" t="s">
        <v>1582</v>
      </c>
      <c r="G3833" s="84"/>
      <c r="H3833" s="84"/>
      <c r="I3833" s="83"/>
    </row>
    <row r="3834" spans="1:9" s="82" customFormat="1" ht="26.5" customHeight="1">
      <c r="A3834" s="89">
        <v>3827</v>
      </c>
      <c r="B3834" s="87" t="s">
        <v>1581</v>
      </c>
      <c r="C3834" s="88">
        <v>1920800273</v>
      </c>
      <c r="D3834" s="87" t="s">
        <v>1581</v>
      </c>
      <c r="E3834" s="86" t="s">
        <v>1580</v>
      </c>
      <c r="F3834" s="85" t="s">
        <v>1579</v>
      </c>
      <c r="G3834" s="84"/>
      <c r="H3834" s="84"/>
      <c r="I3834" s="83"/>
    </row>
    <row r="3835" spans="1:9" s="82" customFormat="1" ht="26.5" customHeight="1">
      <c r="A3835" s="89">
        <v>3828</v>
      </c>
      <c r="B3835" s="87" t="s">
        <v>1578</v>
      </c>
      <c r="C3835" s="88">
        <v>1930500139</v>
      </c>
      <c r="D3835" s="87" t="s">
        <v>1578</v>
      </c>
      <c r="E3835" s="86" t="s">
        <v>1577</v>
      </c>
      <c r="F3835" s="85" t="s">
        <v>1576</v>
      </c>
      <c r="G3835" s="84"/>
      <c r="H3835" s="84"/>
      <c r="I3835" s="83"/>
    </row>
    <row r="3836" spans="1:9" s="82" customFormat="1" ht="26.5" customHeight="1">
      <c r="A3836" s="89">
        <v>3829</v>
      </c>
      <c r="B3836" s="87" t="s">
        <v>1575</v>
      </c>
      <c r="C3836" s="88">
        <v>1930800231</v>
      </c>
      <c r="D3836" s="87" t="s">
        <v>1575</v>
      </c>
      <c r="E3836" s="86" t="s">
        <v>1574</v>
      </c>
      <c r="F3836" s="85" t="s">
        <v>1573</v>
      </c>
      <c r="G3836" s="84"/>
      <c r="H3836" s="84"/>
      <c r="I3836" s="83"/>
    </row>
    <row r="3837" spans="1:9" s="82" customFormat="1" ht="26.5" customHeight="1">
      <c r="A3837" s="89">
        <v>3830</v>
      </c>
      <c r="B3837" s="87" t="s">
        <v>1572</v>
      </c>
      <c r="C3837" s="88">
        <v>1932100305</v>
      </c>
      <c r="D3837" s="87" t="s">
        <v>1572</v>
      </c>
      <c r="E3837" s="86" t="s">
        <v>1571</v>
      </c>
      <c r="F3837" s="85" t="s">
        <v>1570</v>
      </c>
      <c r="G3837" s="84"/>
      <c r="H3837" s="84"/>
      <c r="I3837" s="83"/>
    </row>
    <row r="3838" spans="1:9" s="82" customFormat="1" ht="26.5" customHeight="1">
      <c r="A3838" s="89">
        <v>3831</v>
      </c>
      <c r="B3838" s="87" t="s">
        <v>1569</v>
      </c>
      <c r="C3838" s="88">
        <v>2902100415</v>
      </c>
      <c r="D3838" s="87" t="s">
        <v>1569</v>
      </c>
      <c r="E3838" s="86" t="s">
        <v>1568</v>
      </c>
      <c r="F3838" s="85" t="s">
        <v>1567</v>
      </c>
      <c r="G3838" s="84"/>
      <c r="H3838" s="84"/>
      <c r="I3838" s="83"/>
    </row>
    <row r="3839" spans="1:9" s="82" customFormat="1" ht="26.5" customHeight="1">
      <c r="A3839" s="89">
        <v>3832</v>
      </c>
      <c r="B3839" s="87" t="s">
        <v>1566</v>
      </c>
      <c r="C3839" s="88">
        <v>2932100321</v>
      </c>
      <c r="D3839" s="87" t="s">
        <v>1566</v>
      </c>
      <c r="E3839" s="86" t="s">
        <v>1565</v>
      </c>
      <c r="F3839" s="85" t="s">
        <v>1564</v>
      </c>
      <c r="G3839" s="84"/>
      <c r="H3839" s="84"/>
      <c r="I3839" s="83"/>
    </row>
    <row r="3840" spans="1:9" s="82" customFormat="1" ht="26.5" customHeight="1">
      <c r="A3840" s="89">
        <v>3833</v>
      </c>
      <c r="B3840" s="87" t="s">
        <v>1563</v>
      </c>
      <c r="C3840" s="88">
        <v>2920700303</v>
      </c>
      <c r="D3840" s="87" t="s">
        <v>1563</v>
      </c>
      <c r="E3840" s="86" t="s">
        <v>1562</v>
      </c>
      <c r="F3840" s="85" t="s">
        <v>1561</v>
      </c>
      <c r="G3840" s="84"/>
      <c r="H3840" s="84"/>
      <c r="I3840" s="83"/>
    </row>
    <row r="3841" spans="1:9" s="82" customFormat="1" ht="26.5" customHeight="1">
      <c r="A3841" s="89">
        <v>3834</v>
      </c>
      <c r="B3841" s="87" t="s">
        <v>1560</v>
      </c>
      <c r="C3841" s="88">
        <v>1861200399</v>
      </c>
      <c r="D3841" s="87" t="s">
        <v>1560</v>
      </c>
      <c r="E3841" s="86" t="s">
        <v>1559</v>
      </c>
      <c r="F3841" s="85">
        <v>140000309016</v>
      </c>
      <c r="G3841" s="84"/>
      <c r="H3841" s="84"/>
      <c r="I3841" s="83"/>
    </row>
    <row r="3842" spans="1:9" s="82" customFormat="1" ht="26.5" customHeight="1">
      <c r="A3842" s="89">
        <v>3835</v>
      </c>
      <c r="B3842" s="87" t="s">
        <v>1557</v>
      </c>
      <c r="C3842" s="88" t="s">
        <v>1558</v>
      </c>
      <c r="D3842" s="87" t="s">
        <v>1557</v>
      </c>
      <c r="E3842" s="86" t="s">
        <v>1556</v>
      </c>
      <c r="F3842" s="85">
        <v>140000307978</v>
      </c>
      <c r="G3842" s="84"/>
      <c r="H3842" s="84"/>
      <c r="I3842" s="83"/>
    </row>
    <row r="3843" spans="1:9" s="82" customFormat="1" ht="26.5" customHeight="1">
      <c r="A3843" s="89">
        <v>3836</v>
      </c>
      <c r="B3843" s="87" t="s">
        <v>1555</v>
      </c>
      <c r="C3843" s="88">
        <v>1790800251</v>
      </c>
      <c r="D3843" s="87" t="s">
        <v>1555</v>
      </c>
      <c r="E3843" s="86" t="s">
        <v>1554</v>
      </c>
      <c r="F3843" s="85" t="s">
        <v>1553</v>
      </c>
      <c r="G3843" s="84"/>
      <c r="H3843" s="84"/>
      <c r="I3843" s="83"/>
    </row>
    <row r="3844" spans="1:9" s="82" customFormat="1" ht="26.5" customHeight="1">
      <c r="A3844" s="89">
        <v>3837</v>
      </c>
      <c r="B3844" s="87" t="s">
        <v>1552</v>
      </c>
      <c r="C3844" s="88">
        <v>1801200272</v>
      </c>
      <c r="D3844" s="87" t="s">
        <v>1552</v>
      </c>
      <c r="E3844" s="86" t="s">
        <v>1551</v>
      </c>
      <c r="F3844" s="85" t="s">
        <v>1550</v>
      </c>
      <c r="G3844" s="84"/>
      <c r="H3844" s="84"/>
      <c r="I3844" s="83"/>
    </row>
    <row r="3845" spans="1:9" s="82" customFormat="1" ht="26.5" customHeight="1">
      <c r="A3845" s="89">
        <v>3838</v>
      </c>
      <c r="B3845" s="87" t="s">
        <v>1549</v>
      </c>
      <c r="C3845" s="88">
        <v>1802100427</v>
      </c>
      <c r="D3845" s="87" t="s">
        <v>1549</v>
      </c>
      <c r="E3845" s="86" t="s">
        <v>1548</v>
      </c>
      <c r="F3845" s="85" t="s">
        <v>1547</v>
      </c>
      <c r="G3845" s="84"/>
      <c r="H3845" s="84"/>
      <c r="I3845" s="83"/>
    </row>
    <row r="3846" spans="1:9" s="82" customFormat="1" ht="26.5" customHeight="1">
      <c r="A3846" s="89">
        <v>3839</v>
      </c>
      <c r="B3846" s="87" t="s">
        <v>1546</v>
      </c>
      <c r="C3846" s="88">
        <v>1830600266</v>
      </c>
      <c r="D3846" s="87" t="s">
        <v>1546</v>
      </c>
      <c r="E3846" s="86" t="s">
        <v>1545</v>
      </c>
      <c r="F3846" s="85" t="s">
        <v>1544</v>
      </c>
      <c r="G3846" s="84"/>
      <c r="H3846" s="84"/>
      <c r="I3846" s="83"/>
    </row>
    <row r="3847" spans="1:9" s="82" customFormat="1" ht="26.5" customHeight="1">
      <c r="A3847" s="89">
        <v>3840</v>
      </c>
      <c r="B3847" s="87" t="s">
        <v>1543</v>
      </c>
      <c r="C3847" s="88">
        <v>1861200078</v>
      </c>
      <c r="D3847" s="87" t="s">
        <v>1543</v>
      </c>
      <c r="E3847" s="86" t="s">
        <v>1542</v>
      </c>
      <c r="F3847" s="85" t="s">
        <v>1541</v>
      </c>
      <c r="G3847" s="84"/>
      <c r="H3847" s="84"/>
      <c r="I3847" s="83"/>
    </row>
    <row r="3848" spans="1:9" s="82" customFormat="1" ht="26.5" customHeight="1">
      <c r="A3848" s="89">
        <v>3841</v>
      </c>
      <c r="B3848" s="87" t="s">
        <v>1540</v>
      </c>
      <c r="C3848" s="88">
        <v>1882100244</v>
      </c>
      <c r="D3848" s="87" t="s">
        <v>1540</v>
      </c>
      <c r="E3848" s="86" t="s">
        <v>1539</v>
      </c>
      <c r="F3848" s="85" t="s">
        <v>1538</v>
      </c>
      <c r="G3848" s="84"/>
      <c r="H3848" s="84"/>
      <c r="I3848" s="83"/>
    </row>
    <row r="3849" spans="1:9" s="82" customFormat="1" ht="26.5" customHeight="1">
      <c r="A3849" s="89">
        <v>3842</v>
      </c>
      <c r="B3849" s="87" t="s">
        <v>1537</v>
      </c>
      <c r="C3849" s="88">
        <v>1822100458</v>
      </c>
      <c r="D3849" s="87" t="s">
        <v>1537</v>
      </c>
      <c r="E3849" s="86" t="s">
        <v>1536</v>
      </c>
      <c r="F3849" s="85" t="s">
        <v>1535</v>
      </c>
      <c r="G3849" s="84"/>
      <c r="H3849" s="84"/>
      <c r="I3849" s="83"/>
    </row>
    <row r="3850" spans="1:9" s="82" customFormat="1" ht="26.5" customHeight="1">
      <c r="A3850" s="89">
        <v>3843</v>
      </c>
      <c r="B3850" s="87" t="s">
        <v>1534</v>
      </c>
      <c r="C3850" s="88">
        <v>1850700154</v>
      </c>
      <c r="D3850" s="87" t="s">
        <v>1534</v>
      </c>
      <c r="E3850" s="86" t="s">
        <v>1533</v>
      </c>
      <c r="F3850" s="85" t="s">
        <v>1532</v>
      </c>
      <c r="G3850" s="84"/>
      <c r="H3850" s="84"/>
      <c r="I3850" s="83"/>
    </row>
    <row r="3851" spans="1:9" s="82" customFormat="1" ht="26.5" customHeight="1">
      <c r="A3851" s="89">
        <v>3844</v>
      </c>
      <c r="B3851" s="87" t="s">
        <v>1531</v>
      </c>
      <c r="C3851" s="88">
        <v>1852100350</v>
      </c>
      <c r="D3851" s="87" t="s">
        <v>1531</v>
      </c>
      <c r="E3851" s="86" t="s">
        <v>1530</v>
      </c>
      <c r="F3851" s="85" t="s">
        <v>1529</v>
      </c>
      <c r="G3851" s="84"/>
      <c r="H3851" s="84"/>
      <c r="I3851" s="83"/>
    </row>
    <row r="3852" spans="1:9" s="82" customFormat="1" ht="26.5" customHeight="1">
      <c r="A3852" s="89">
        <v>3845</v>
      </c>
      <c r="B3852" s="87" t="s">
        <v>1528</v>
      </c>
      <c r="C3852" s="88">
        <v>1872100186</v>
      </c>
      <c r="D3852" s="87" t="s">
        <v>1528</v>
      </c>
      <c r="E3852" s="86" t="s">
        <v>1527</v>
      </c>
      <c r="F3852" s="85" t="s">
        <v>1526</v>
      </c>
      <c r="G3852" s="84"/>
      <c r="H3852" s="84"/>
      <c r="I3852" s="83"/>
    </row>
    <row r="3853" spans="1:9" s="82" customFormat="1" ht="26.5" customHeight="1">
      <c r="A3853" s="89">
        <v>3846</v>
      </c>
      <c r="B3853" s="87" t="s">
        <v>1525</v>
      </c>
      <c r="C3853" s="88">
        <v>1880400085</v>
      </c>
      <c r="D3853" s="87" t="s">
        <v>1525</v>
      </c>
      <c r="E3853" s="86" t="s">
        <v>1524</v>
      </c>
      <c r="F3853" s="85" t="s">
        <v>1523</v>
      </c>
      <c r="G3853" s="84"/>
      <c r="H3853" s="84"/>
      <c r="I3853" s="83"/>
    </row>
    <row r="3854" spans="1:9" s="82" customFormat="1" ht="26.5" customHeight="1">
      <c r="A3854" s="89">
        <v>3847</v>
      </c>
      <c r="B3854" s="87" t="s">
        <v>1522</v>
      </c>
      <c r="C3854" s="88">
        <v>2851200216</v>
      </c>
      <c r="D3854" s="87" t="s">
        <v>1522</v>
      </c>
      <c r="E3854" s="86" t="s">
        <v>1521</v>
      </c>
      <c r="F3854" s="85" t="s">
        <v>1520</v>
      </c>
      <c r="G3854" s="84"/>
      <c r="H3854" s="84"/>
      <c r="I3854" s="83"/>
    </row>
    <row r="3855" spans="1:9" s="82" customFormat="1" ht="26.5" customHeight="1">
      <c r="A3855" s="89">
        <v>3848</v>
      </c>
      <c r="B3855" s="87" t="s">
        <v>1519</v>
      </c>
      <c r="C3855" s="88">
        <v>2861200132</v>
      </c>
      <c r="D3855" s="87" t="s">
        <v>1519</v>
      </c>
      <c r="E3855" s="86" t="s">
        <v>1518</v>
      </c>
      <c r="F3855" s="85" t="s">
        <v>1517</v>
      </c>
      <c r="G3855" s="84"/>
      <c r="H3855" s="84"/>
      <c r="I3855" s="83"/>
    </row>
    <row r="3856" spans="1:9" s="82" customFormat="1" ht="26.5" customHeight="1">
      <c r="A3856" s="89">
        <v>3849</v>
      </c>
      <c r="B3856" s="87" t="s">
        <v>1516</v>
      </c>
      <c r="C3856" s="88">
        <v>1800800441</v>
      </c>
      <c r="D3856" s="87" t="s">
        <v>1516</v>
      </c>
      <c r="E3856" s="86" t="s">
        <v>1515</v>
      </c>
      <c r="F3856" s="85" t="s">
        <v>1514</v>
      </c>
      <c r="G3856" s="84"/>
      <c r="H3856" s="84"/>
      <c r="I3856" s="83"/>
    </row>
    <row r="3857" spans="1:9" s="82" customFormat="1" ht="26.5" customHeight="1">
      <c r="A3857" s="89">
        <v>3850</v>
      </c>
      <c r="B3857" s="87" t="s">
        <v>1513</v>
      </c>
      <c r="C3857" s="88">
        <v>1832100353</v>
      </c>
      <c r="D3857" s="87" t="s">
        <v>1513</v>
      </c>
      <c r="E3857" s="86" t="s">
        <v>1512</v>
      </c>
      <c r="F3857" s="85" t="s">
        <v>1511</v>
      </c>
      <c r="G3857" s="84"/>
      <c r="H3857" s="84"/>
      <c r="I3857" s="83"/>
    </row>
    <row r="3858" spans="1:9" s="82" customFormat="1" ht="26.5" customHeight="1">
      <c r="A3858" s="89">
        <v>3851</v>
      </c>
      <c r="B3858" s="87" t="s">
        <v>1510</v>
      </c>
      <c r="C3858" s="88">
        <v>1832100298</v>
      </c>
      <c r="D3858" s="87" t="s">
        <v>1510</v>
      </c>
      <c r="E3858" s="86" t="s">
        <v>1509</v>
      </c>
      <c r="F3858" s="85">
        <v>140000308303</v>
      </c>
      <c r="G3858" s="84"/>
      <c r="H3858" s="84"/>
      <c r="I3858" s="83"/>
    </row>
    <row r="3859" spans="1:9" s="82" customFormat="1" ht="26.5" customHeight="1">
      <c r="A3859" s="89">
        <v>3852</v>
      </c>
      <c r="B3859" s="87" t="s">
        <v>1508</v>
      </c>
      <c r="C3859" s="88">
        <v>1870400104</v>
      </c>
      <c r="D3859" s="87" t="s">
        <v>1508</v>
      </c>
      <c r="E3859" s="86" t="s">
        <v>1507</v>
      </c>
      <c r="F3859" s="85" t="s">
        <v>1506</v>
      </c>
      <c r="G3859" s="84"/>
      <c r="H3859" s="84"/>
      <c r="I3859" s="83"/>
    </row>
    <row r="3860" spans="1:9" s="82" customFormat="1" ht="26.5" customHeight="1">
      <c r="A3860" s="89">
        <v>3853</v>
      </c>
      <c r="B3860" s="87" t="s">
        <v>1505</v>
      </c>
      <c r="C3860" s="88">
        <v>1900300251</v>
      </c>
      <c r="D3860" s="87" t="s">
        <v>1505</v>
      </c>
      <c r="E3860" s="86" t="s">
        <v>1504</v>
      </c>
      <c r="F3860" s="85" t="s">
        <v>1503</v>
      </c>
      <c r="G3860" s="84"/>
      <c r="H3860" s="84"/>
      <c r="I3860" s="83"/>
    </row>
    <row r="3861" spans="1:9" s="82" customFormat="1" ht="26.5" customHeight="1">
      <c r="A3861" s="89">
        <v>3854</v>
      </c>
      <c r="B3861" s="87" t="s">
        <v>1502</v>
      </c>
      <c r="C3861" s="88">
        <v>1922000093</v>
      </c>
      <c r="D3861" s="87" t="s">
        <v>1502</v>
      </c>
      <c r="E3861" s="86" t="s">
        <v>1501</v>
      </c>
      <c r="F3861" s="85" t="s">
        <v>1500</v>
      </c>
      <c r="G3861" s="84"/>
      <c r="H3861" s="84"/>
      <c r="I3861" s="83"/>
    </row>
    <row r="3862" spans="1:9" s="82" customFormat="1" ht="26.5" customHeight="1">
      <c r="A3862" s="89">
        <v>3855</v>
      </c>
      <c r="B3862" s="87" t="s">
        <v>1499</v>
      </c>
      <c r="C3862" s="88">
        <v>1820200521</v>
      </c>
      <c r="D3862" s="87" t="s">
        <v>1499</v>
      </c>
      <c r="E3862" s="86" t="s">
        <v>1498</v>
      </c>
      <c r="F3862" s="85">
        <v>140000308699</v>
      </c>
      <c r="G3862" s="84"/>
      <c r="H3862" s="84"/>
      <c r="I3862" s="83"/>
    </row>
    <row r="3863" spans="1:9" s="82" customFormat="1" ht="26.5" customHeight="1">
      <c r="A3863" s="89">
        <v>3856</v>
      </c>
      <c r="B3863" s="87" t="s">
        <v>1497</v>
      </c>
      <c r="C3863" s="88">
        <v>1890800370</v>
      </c>
      <c r="D3863" s="87" t="s">
        <v>1497</v>
      </c>
      <c r="E3863" s="86" t="s">
        <v>1496</v>
      </c>
      <c r="F3863" s="85" t="s">
        <v>1495</v>
      </c>
      <c r="G3863" s="84"/>
      <c r="H3863" s="84"/>
      <c r="I3863" s="83"/>
    </row>
    <row r="3864" spans="1:9" s="82" customFormat="1" ht="26.5" customHeight="1">
      <c r="A3864" s="89">
        <v>3857</v>
      </c>
      <c r="B3864" s="87" t="s">
        <v>1494</v>
      </c>
      <c r="C3864" s="88">
        <v>1740200282</v>
      </c>
      <c r="D3864" s="87" t="s">
        <v>1494</v>
      </c>
      <c r="E3864" s="86" t="s">
        <v>1493</v>
      </c>
      <c r="F3864" s="85" t="s">
        <v>1492</v>
      </c>
      <c r="G3864" s="84"/>
      <c r="H3864" s="84"/>
      <c r="I3864" s="83"/>
    </row>
    <row r="3865" spans="1:9" s="82" customFormat="1" ht="26.5" customHeight="1">
      <c r="A3865" s="89">
        <v>3858</v>
      </c>
      <c r="B3865" s="87" t="s">
        <v>1491</v>
      </c>
      <c r="C3865" s="88">
        <v>1670800173</v>
      </c>
      <c r="D3865" s="87" t="s">
        <v>1491</v>
      </c>
      <c r="E3865" s="86" t="s">
        <v>1490</v>
      </c>
      <c r="F3865" s="85" t="s">
        <v>1489</v>
      </c>
      <c r="G3865" s="84"/>
      <c r="H3865" s="84"/>
      <c r="I3865" s="83"/>
    </row>
    <row r="3866" spans="1:9" s="82" customFormat="1" ht="26.5" customHeight="1">
      <c r="A3866" s="89">
        <v>3859</v>
      </c>
      <c r="B3866" s="87" t="s">
        <v>1488</v>
      </c>
      <c r="C3866" s="88">
        <v>1872000208</v>
      </c>
      <c r="D3866" s="87" t="s">
        <v>1488</v>
      </c>
      <c r="E3866" s="86" t="s">
        <v>1487</v>
      </c>
      <c r="F3866" s="85">
        <v>140000308435</v>
      </c>
      <c r="G3866" s="84"/>
      <c r="H3866" s="84"/>
      <c r="I3866" s="83"/>
    </row>
    <row r="3867" spans="1:9" s="82" customFormat="1" ht="26.5" customHeight="1">
      <c r="A3867" s="89">
        <v>3860</v>
      </c>
      <c r="B3867" s="87" t="s">
        <v>1486</v>
      </c>
      <c r="C3867" s="88">
        <v>1850600211</v>
      </c>
      <c r="D3867" s="87" t="s">
        <v>1486</v>
      </c>
      <c r="E3867" s="86" t="s">
        <v>1485</v>
      </c>
      <c r="F3867" s="85" t="s">
        <v>1484</v>
      </c>
      <c r="G3867" s="84"/>
      <c r="H3867" s="84"/>
      <c r="I3867" s="83"/>
    </row>
    <row r="3868" spans="1:9" s="82" customFormat="1" ht="26.5" customHeight="1">
      <c r="A3868" s="89">
        <v>3861</v>
      </c>
      <c r="B3868" s="87" t="s">
        <v>1483</v>
      </c>
      <c r="C3868" s="88">
        <v>1861200199</v>
      </c>
      <c r="D3868" s="87" t="s">
        <v>1483</v>
      </c>
      <c r="E3868" s="86" t="s">
        <v>1482</v>
      </c>
      <c r="F3868" s="85" t="s">
        <v>1481</v>
      </c>
      <c r="G3868" s="84"/>
      <c r="H3868" s="84"/>
      <c r="I3868" s="83"/>
    </row>
    <row r="3869" spans="1:9" s="82" customFormat="1" ht="26.5" customHeight="1">
      <c r="A3869" s="89">
        <v>3862</v>
      </c>
      <c r="B3869" s="87" t="s">
        <v>1480</v>
      </c>
      <c r="C3869" s="88">
        <v>1841200374</v>
      </c>
      <c r="D3869" s="87" t="s">
        <v>1480</v>
      </c>
      <c r="E3869" s="86" t="s">
        <v>1479</v>
      </c>
      <c r="F3869" s="85">
        <v>500000129577</v>
      </c>
      <c r="G3869" s="84"/>
      <c r="H3869" s="84"/>
      <c r="I3869" s="83"/>
    </row>
    <row r="3870" spans="1:9" s="82" customFormat="1" ht="26.5" customHeight="1">
      <c r="A3870" s="89">
        <v>3863</v>
      </c>
      <c r="B3870" s="87" t="s">
        <v>1478</v>
      </c>
      <c r="C3870" s="88">
        <v>1892100523</v>
      </c>
      <c r="D3870" s="87" t="s">
        <v>1478</v>
      </c>
      <c r="E3870" s="86" t="s">
        <v>1477</v>
      </c>
      <c r="F3870" s="85">
        <v>140000308842</v>
      </c>
      <c r="G3870" s="84"/>
      <c r="H3870" s="84"/>
      <c r="I3870" s="83"/>
    </row>
    <row r="3871" spans="1:9" s="82" customFormat="1" ht="26.5" customHeight="1">
      <c r="A3871" s="89">
        <v>3864</v>
      </c>
      <c r="B3871" s="87" t="s">
        <v>1476</v>
      </c>
      <c r="C3871" s="88">
        <v>1801200581</v>
      </c>
      <c r="D3871" s="87" t="s">
        <v>1476</v>
      </c>
      <c r="E3871" s="86" t="s">
        <v>1475</v>
      </c>
      <c r="F3871" s="85" t="s">
        <v>1474</v>
      </c>
      <c r="G3871" s="84"/>
      <c r="H3871" s="84"/>
      <c r="I3871" s="83"/>
    </row>
    <row r="3872" spans="1:9" s="82" customFormat="1" ht="26.5" customHeight="1">
      <c r="A3872" s="89">
        <v>3865</v>
      </c>
      <c r="B3872" s="87" t="s">
        <v>1473</v>
      </c>
      <c r="C3872" s="88">
        <v>1811200140</v>
      </c>
      <c r="D3872" s="87" t="s">
        <v>1473</v>
      </c>
      <c r="E3872" s="86" t="s">
        <v>1472</v>
      </c>
      <c r="F3872" s="85" t="s">
        <v>1471</v>
      </c>
      <c r="G3872" s="84"/>
      <c r="H3872" s="84"/>
      <c r="I3872" s="83"/>
    </row>
    <row r="3873" spans="1:9" s="82" customFormat="1" ht="26.5" customHeight="1">
      <c r="A3873" s="89">
        <v>3866</v>
      </c>
      <c r="B3873" s="87" t="s">
        <v>1470</v>
      </c>
      <c r="C3873" s="88">
        <v>1882100443</v>
      </c>
      <c r="D3873" s="87" t="s">
        <v>1470</v>
      </c>
      <c r="E3873" s="86" t="s">
        <v>1469</v>
      </c>
      <c r="F3873" s="85" t="s">
        <v>1468</v>
      </c>
      <c r="G3873" s="84"/>
      <c r="H3873" s="84"/>
      <c r="I3873" s="83"/>
    </row>
    <row r="3874" spans="1:9" s="82" customFormat="1" ht="26.5" customHeight="1">
      <c r="A3874" s="89">
        <v>3867</v>
      </c>
      <c r="B3874" s="87" t="s">
        <v>1467</v>
      </c>
      <c r="C3874" s="88">
        <v>2901200149</v>
      </c>
      <c r="D3874" s="87" t="s">
        <v>1467</v>
      </c>
      <c r="E3874" s="86" t="s">
        <v>1466</v>
      </c>
      <c r="F3874" s="85" t="s">
        <v>1465</v>
      </c>
      <c r="G3874" s="84"/>
      <c r="H3874" s="84"/>
      <c r="I3874" s="83"/>
    </row>
    <row r="3875" spans="1:9" s="82" customFormat="1" ht="26.5" customHeight="1">
      <c r="A3875" s="89">
        <v>3868</v>
      </c>
      <c r="B3875" s="87" t="s">
        <v>1464</v>
      </c>
      <c r="C3875" s="88">
        <v>1900800247</v>
      </c>
      <c r="D3875" s="87" t="s">
        <v>1464</v>
      </c>
      <c r="E3875" s="86" t="s">
        <v>1463</v>
      </c>
      <c r="F3875" s="85" t="s">
        <v>1462</v>
      </c>
      <c r="G3875" s="84"/>
      <c r="H3875" s="84"/>
      <c r="I3875" s="83"/>
    </row>
    <row r="3876" spans="1:9" s="82" customFormat="1" ht="26.5" customHeight="1">
      <c r="A3876" s="89">
        <v>3869</v>
      </c>
      <c r="B3876" s="87" t="s">
        <v>1461</v>
      </c>
      <c r="C3876" s="88">
        <v>1880800224</v>
      </c>
      <c r="D3876" s="87" t="s">
        <v>1461</v>
      </c>
      <c r="E3876" s="86" t="s">
        <v>1460</v>
      </c>
      <c r="F3876" s="85" t="s">
        <v>1459</v>
      </c>
      <c r="G3876" s="84"/>
      <c r="H3876" s="84"/>
      <c r="I3876" s="83"/>
    </row>
    <row r="3877" spans="1:9" s="82" customFormat="1" ht="26.5" customHeight="1">
      <c r="A3877" s="89">
        <v>3870</v>
      </c>
      <c r="B3877" s="87" t="s">
        <v>1458</v>
      </c>
      <c r="C3877" s="88">
        <v>1862100179</v>
      </c>
      <c r="D3877" s="87" t="s">
        <v>1458</v>
      </c>
      <c r="E3877" s="86" t="s">
        <v>1457</v>
      </c>
      <c r="F3877" s="85" t="s">
        <v>1456</v>
      </c>
      <c r="G3877" s="84"/>
      <c r="H3877" s="84"/>
      <c r="I3877" s="83"/>
    </row>
    <row r="3878" spans="1:9" s="82" customFormat="1" ht="26.5" customHeight="1">
      <c r="A3878" s="89">
        <v>3871</v>
      </c>
      <c r="B3878" s="87" t="s">
        <v>1455</v>
      </c>
      <c r="C3878" s="88">
        <v>1890900040</v>
      </c>
      <c r="D3878" s="87" t="s">
        <v>1455</v>
      </c>
      <c r="E3878" s="86" t="s">
        <v>1454</v>
      </c>
      <c r="F3878" s="85" t="s">
        <v>1453</v>
      </c>
      <c r="G3878" s="84"/>
      <c r="H3878" s="84"/>
      <c r="I3878" s="83"/>
    </row>
    <row r="3879" spans="1:9" s="82" customFormat="1" ht="26.5" customHeight="1">
      <c r="A3879" s="89">
        <v>3872</v>
      </c>
      <c r="B3879" s="87" t="s">
        <v>1452</v>
      </c>
      <c r="C3879" s="88">
        <v>1860700283</v>
      </c>
      <c r="D3879" s="87" t="s">
        <v>1452</v>
      </c>
      <c r="E3879" s="86" t="s">
        <v>1451</v>
      </c>
      <c r="F3879" s="85" t="s">
        <v>1450</v>
      </c>
      <c r="G3879" s="84"/>
      <c r="H3879" s="84"/>
      <c r="I3879" s="83"/>
    </row>
    <row r="3880" spans="1:9" s="82" customFormat="1" ht="26.5" customHeight="1">
      <c r="A3880" s="89">
        <v>3873</v>
      </c>
      <c r="B3880" s="87" t="s">
        <v>1449</v>
      </c>
      <c r="C3880" s="88">
        <v>1900700235</v>
      </c>
      <c r="D3880" s="87" t="s">
        <v>1449</v>
      </c>
      <c r="E3880" s="86" t="s">
        <v>1448</v>
      </c>
      <c r="F3880" s="85" t="s">
        <v>1447</v>
      </c>
      <c r="G3880" s="84"/>
      <c r="H3880" s="84"/>
      <c r="I3880" s="83"/>
    </row>
    <row r="3881" spans="1:9" s="82" customFormat="1" ht="26.5" customHeight="1">
      <c r="A3881" s="89">
        <v>3874</v>
      </c>
      <c r="B3881" s="87" t="s">
        <v>1446</v>
      </c>
      <c r="C3881" s="88">
        <v>1940900036</v>
      </c>
      <c r="D3881" s="87" t="s">
        <v>1446</v>
      </c>
      <c r="E3881" s="86" t="s">
        <v>1445</v>
      </c>
      <c r="F3881" s="85" t="s">
        <v>1444</v>
      </c>
      <c r="G3881" s="84"/>
      <c r="H3881" s="84"/>
      <c r="I3881" s="83"/>
    </row>
    <row r="3882" spans="1:9" s="82" customFormat="1" ht="26.5" customHeight="1">
      <c r="A3882" s="89">
        <v>3875</v>
      </c>
      <c r="B3882" s="87" t="s">
        <v>1443</v>
      </c>
      <c r="C3882" s="88">
        <v>1920700152</v>
      </c>
      <c r="D3882" s="87" t="s">
        <v>1443</v>
      </c>
      <c r="E3882" s="86" t="s">
        <v>1442</v>
      </c>
      <c r="F3882" s="85" t="s">
        <v>1441</v>
      </c>
      <c r="G3882" s="84"/>
      <c r="H3882" s="84"/>
      <c r="I3882" s="83"/>
    </row>
    <row r="3883" spans="1:9" s="82" customFormat="1" ht="26.5" customHeight="1">
      <c r="A3883" s="89">
        <v>3876</v>
      </c>
      <c r="B3883" s="87" t="s">
        <v>1440</v>
      </c>
      <c r="C3883" s="88">
        <v>2940800253</v>
      </c>
      <c r="D3883" s="87" t="s">
        <v>1440</v>
      </c>
      <c r="E3883" s="86" t="s">
        <v>1439</v>
      </c>
      <c r="F3883" s="85" t="s">
        <v>1438</v>
      </c>
      <c r="G3883" s="84"/>
      <c r="H3883" s="84"/>
      <c r="I3883" s="83"/>
    </row>
    <row r="3884" spans="1:9" s="82" customFormat="1" ht="26.5" customHeight="1">
      <c r="A3884" s="89">
        <v>3877</v>
      </c>
      <c r="B3884" s="87" t="s">
        <v>1437</v>
      </c>
      <c r="C3884" s="88">
        <v>1720200072</v>
      </c>
      <c r="D3884" s="87" t="s">
        <v>1437</v>
      </c>
      <c r="E3884" s="86" t="s">
        <v>1436</v>
      </c>
      <c r="F3884" s="85" t="s">
        <v>1435</v>
      </c>
      <c r="G3884" s="84"/>
      <c r="H3884" s="84"/>
      <c r="I3884" s="83"/>
    </row>
    <row r="3885" spans="1:9" s="82" customFormat="1" ht="26.5" customHeight="1">
      <c r="A3885" s="89">
        <v>3878</v>
      </c>
      <c r="B3885" s="87" t="s">
        <v>1434</v>
      </c>
      <c r="C3885" s="88">
        <v>1732100017</v>
      </c>
      <c r="D3885" s="87" t="s">
        <v>1434</v>
      </c>
      <c r="E3885" s="86" t="s">
        <v>1433</v>
      </c>
      <c r="F3885" s="85" t="s">
        <v>1432</v>
      </c>
      <c r="G3885" s="84"/>
      <c r="H3885" s="84"/>
      <c r="I3885" s="83"/>
    </row>
    <row r="3886" spans="1:9" s="82" customFormat="1" ht="26.5" customHeight="1">
      <c r="A3886" s="89">
        <v>3879</v>
      </c>
      <c r="B3886" s="87" t="s">
        <v>1431</v>
      </c>
      <c r="C3886" s="88">
        <v>1801400316</v>
      </c>
      <c r="D3886" s="87" t="s">
        <v>1431</v>
      </c>
      <c r="E3886" s="86" t="s">
        <v>1430</v>
      </c>
      <c r="F3886" s="85" t="s">
        <v>1429</v>
      </c>
      <c r="G3886" s="84"/>
      <c r="H3886" s="84"/>
      <c r="I3886" s="83"/>
    </row>
    <row r="3887" spans="1:9" s="82" customFormat="1" ht="26.5" customHeight="1">
      <c r="A3887" s="89">
        <v>3880</v>
      </c>
      <c r="B3887" s="87" t="s">
        <v>1428</v>
      </c>
      <c r="C3887" s="88">
        <v>1890400152</v>
      </c>
      <c r="D3887" s="87" t="s">
        <v>1428</v>
      </c>
      <c r="E3887" s="86" t="s">
        <v>1427</v>
      </c>
      <c r="F3887" s="85" t="s">
        <v>1426</v>
      </c>
      <c r="G3887" s="84"/>
      <c r="H3887" s="84"/>
      <c r="I3887" s="83"/>
    </row>
    <row r="3888" spans="1:9" s="82" customFormat="1" ht="26.5" customHeight="1">
      <c r="A3888" s="89">
        <v>3881</v>
      </c>
      <c r="B3888" s="87" t="s">
        <v>1425</v>
      </c>
      <c r="C3888" s="88">
        <v>2910700146</v>
      </c>
      <c r="D3888" s="87" t="s">
        <v>1425</v>
      </c>
      <c r="E3888" s="86" t="s">
        <v>1424</v>
      </c>
      <c r="F3888" s="85" t="s">
        <v>1423</v>
      </c>
      <c r="G3888" s="84"/>
      <c r="H3888" s="84"/>
      <c r="I3888" s="83"/>
    </row>
    <row r="3889" spans="1:9" s="82" customFormat="1" ht="26.5" customHeight="1">
      <c r="A3889" s="89">
        <v>3882</v>
      </c>
      <c r="B3889" s="87" t="s">
        <v>1422</v>
      </c>
      <c r="C3889" s="88">
        <v>1891200380</v>
      </c>
      <c r="D3889" s="87" t="s">
        <v>1422</v>
      </c>
      <c r="E3889" s="86" t="s">
        <v>1421</v>
      </c>
      <c r="F3889" s="85" t="s">
        <v>1420</v>
      </c>
      <c r="G3889" s="84"/>
      <c r="H3889" s="84"/>
      <c r="I3889" s="83"/>
    </row>
    <row r="3890" spans="1:9" s="82" customFormat="1" ht="26.5" customHeight="1">
      <c r="A3890" s="89">
        <v>3883</v>
      </c>
      <c r="B3890" s="87" t="s">
        <v>1419</v>
      </c>
      <c r="C3890" s="88">
        <v>1900800251</v>
      </c>
      <c r="D3890" s="87" t="s">
        <v>1419</v>
      </c>
      <c r="E3890" s="86" t="s">
        <v>1418</v>
      </c>
      <c r="F3890" s="85" t="s">
        <v>1417</v>
      </c>
      <c r="G3890" s="84"/>
      <c r="H3890" s="84"/>
      <c r="I3890" s="83"/>
    </row>
    <row r="3891" spans="1:9" s="82" customFormat="1" ht="26.5" customHeight="1">
      <c r="A3891" s="89">
        <v>3884</v>
      </c>
      <c r="B3891" s="87" t="s">
        <v>1416</v>
      </c>
      <c r="C3891" s="88">
        <v>1910900050</v>
      </c>
      <c r="D3891" s="87" t="s">
        <v>1416</v>
      </c>
      <c r="E3891" s="86" t="s">
        <v>1415</v>
      </c>
      <c r="F3891" s="85" t="s">
        <v>1414</v>
      </c>
      <c r="G3891" s="84"/>
      <c r="H3891" s="84"/>
      <c r="I3891" s="83"/>
    </row>
    <row r="3892" spans="1:9" s="82" customFormat="1" ht="26.5" customHeight="1">
      <c r="A3892" s="89">
        <v>3885</v>
      </c>
      <c r="B3892" s="87" t="s">
        <v>1413</v>
      </c>
      <c r="C3892" s="88">
        <v>1912100404</v>
      </c>
      <c r="D3892" s="87" t="s">
        <v>1413</v>
      </c>
      <c r="E3892" s="86" t="s">
        <v>1412</v>
      </c>
      <c r="F3892" s="85" t="s">
        <v>1411</v>
      </c>
      <c r="G3892" s="84"/>
      <c r="H3892" s="84"/>
      <c r="I3892" s="83"/>
    </row>
    <row r="3893" spans="1:9" s="82" customFormat="1" ht="26.5" customHeight="1">
      <c r="A3893" s="89">
        <v>3886</v>
      </c>
      <c r="B3893" s="87" t="s">
        <v>1410</v>
      </c>
      <c r="C3893" s="88">
        <v>1930600049</v>
      </c>
      <c r="D3893" s="87" t="s">
        <v>1410</v>
      </c>
      <c r="E3893" s="86" t="s">
        <v>1409</v>
      </c>
      <c r="F3893" s="85" t="s">
        <v>1408</v>
      </c>
      <c r="G3893" s="84"/>
      <c r="H3893" s="84"/>
      <c r="I3893" s="83"/>
    </row>
    <row r="3894" spans="1:9" s="82" customFormat="1" ht="26.5" customHeight="1">
      <c r="A3894" s="89">
        <v>3887</v>
      </c>
      <c r="B3894" s="87" t="s">
        <v>1407</v>
      </c>
      <c r="C3894" s="88">
        <v>1900500167</v>
      </c>
      <c r="D3894" s="87" t="s">
        <v>1407</v>
      </c>
      <c r="E3894" s="86" t="s">
        <v>1406</v>
      </c>
      <c r="F3894" s="85" t="s">
        <v>1405</v>
      </c>
      <c r="G3894" s="84"/>
      <c r="H3894" s="84"/>
      <c r="I3894" s="83"/>
    </row>
    <row r="3895" spans="1:9" s="82" customFormat="1" ht="26.5" customHeight="1">
      <c r="A3895" s="89">
        <v>3888</v>
      </c>
      <c r="B3895" s="87" t="s">
        <v>1404</v>
      </c>
      <c r="C3895" s="88">
        <v>2882100348</v>
      </c>
      <c r="D3895" s="87" t="s">
        <v>1404</v>
      </c>
      <c r="E3895" s="86" t="s">
        <v>1403</v>
      </c>
      <c r="F3895" s="85" t="s">
        <v>1402</v>
      </c>
      <c r="G3895" s="84"/>
      <c r="H3895" s="84"/>
      <c r="I3895" s="83"/>
    </row>
    <row r="3896" spans="1:9" s="82" customFormat="1" ht="26.5" customHeight="1">
      <c r="A3896" s="89">
        <v>3889</v>
      </c>
      <c r="B3896" s="87" t="s">
        <v>1401</v>
      </c>
      <c r="C3896" s="88">
        <v>1800200170</v>
      </c>
      <c r="D3896" s="87" t="s">
        <v>1401</v>
      </c>
      <c r="E3896" s="86" t="s">
        <v>1400</v>
      </c>
      <c r="F3896" s="85" t="s">
        <v>1399</v>
      </c>
      <c r="G3896" s="84"/>
      <c r="H3896" s="84"/>
      <c r="I3896" s="83"/>
    </row>
    <row r="3897" spans="1:9" s="82" customFormat="1" ht="26.5" customHeight="1">
      <c r="A3897" s="89">
        <v>3890</v>
      </c>
      <c r="B3897" s="87" t="s">
        <v>1398</v>
      </c>
      <c r="C3897" s="88">
        <v>1702000264</v>
      </c>
      <c r="D3897" s="87" t="s">
        <v>1398</v>
      </c>
      <c r="E3897" s="86" t="s">
        <v>1397</v>
      </c>
      <c r="F3897" s="85" t="s">
        <v>1396</v>
      </c>
      <c r="G3897" s="84"/>
      <c r="H3897" s="84"/>
      <c r="I3897" s="83"/>
    </row>
    <row r="3898" spans="1:9" s="82" customFormat="1" ht="26.5" customHeight="1">
      <c r="A3898" s="89">
        <v>3891</v>
      </c>
      <c r="B3898" s="87" t="s">
        <v>1395</v>
      </c>
      <c r="C3898" s="88">
        <v>1851400247</v>
      </c>
      <c r="D3898" s="87" t="s">
        <v>1395</v>
      </c>
      <c r="E3898" s="86" t="s">
        <v>1394</v>
      </c>
      <c r="F3898" s="85" t="s">
        <v>1393</v>
      </c>
      <c r="G3898" s="84"/>
      <c r="H3898" s="84"/>
      <c r="I3898" s="83"/>
    </row>
    <row r="3899" spans="1:9" s="82" customFormat="1" ht="26.5" customHeight="1">
      <c r="A3899" s="89">
        <v>3892</v>
      </c>
      <c r="B3899" s="87" t="s">
        <v>1392</v>
      </c>
      <c r="C3899" s="88">
        <v>2851400135</v>
      </c>
      <c r="D3899" s="87" t="s">
        <v>1392</v>
      </c>
      <c r="E3899" s="86" t="s">
        <v>1391</v>
      </c>
      <c r="F3899" s="85" t="s">
        <v>1390</v>
      </c>
      <c r="G3899" s="84"/>
      <c r="H3899" s="84"/>
      <c r="I3899" s="83"/>
    </row>
    <row r="3900" spans="1:9" s="82" customFormat="1" ht="26.5" customHeight="1">
      <c r="A3900" s="89">
        <v>3893</v>
      </c>
      <c r="B3900" s="87" t="s">
        <v>1389</v>
      </c>
      <c r="C3900" s="88">
        <v>1841400287</v>
      </c>
      <c r="D3900" s="87" t="s">
        <v>1389</v>
      </c>
      <c r="E3900" s="86" t="s">
        <v>1388</v>
      </c>
      <c r="F3900" s="85" t="s">
        <v>1387</v>
      </c>
      <c r="G3900" s="84"/>
      <c r="H3900" s="84"/>
      <c r="I3900" s="83"/>
    </row>
    <row r="3901" spans="1:9" s="82" customFormat="1" ht="26.5" customHeight="1">
      <c r="A3901" s="89">
        <v>3894</v>
      </c>
      <c r="B3901" s="87" t="s">
        <v>1386</v>
      </c>
      <c r="C3901" s="88">
        <v>1731400406</v>
      </c>
      <c r="D3901" s="87" t="s">
        <v>1386</v>
      </c>
      <c r="E3901" s="86" t="s">
        <v>1385</v>
      </c>
      <c r="F3901" s="85" t="s">
        <v>1384</v>
      </c>
      <c r="G3901" s="84"/>
      <c r="H3901" s="84"/>
      <c r="I3901" s="83"/>
    </row>
    <row r="3902" spans="1:9" s="82" customFormat="1" ht="26.5" customHeight="1">
      <c r="A3902" s="89">
        <v>3895</v>
      </c>
      <c r="B3902" s="87" t="s">
        <v>1383</v>
      </c>
      <c r="C3902" s="88">
        <v>2851400145</v>
      </c>
      <c r="D3902" s="87" t="s">
        <v>1383</v>
      </c>
      <c r="E3902" s="86" t="s">
        <v>1382</v>
      </c>
      <c r="F3902" s="85" t="s">
        <v>1381</v>
      </c>
      <c r="G3902" s="84"/>
      <c r="H3902" s="84"/>
      <c r="I3902" s="83"/>
    </row>
    <row r="3903" spans="1:9" s="82" customFormat="1" ht="26.5" customHeight="1">
      <c r="A3903" s="89">
        <v>3896</v>
      </c>
      <c r="B3903" s="87" t="s">
        <v>1380</v>
      </c>
      <c r="C3903" s="88">
        <v>1842000205</v>
      </c>
      <c r="D3903" s="87" t="s">
        <v>1380</v>
      </c>
      <c r="E3903" s="86" t="s">
        <v>1379</v>
      </c>
      <c r="F3903" s="85" t="s">
        <v>1378</v>
      </c>
      <c r="G3903" s="84"/>
      <c r="H3903" s="84"/>
      <c r="I3903" s="83"/>
    </row>
    <row r="3904" spans="1:9" s="82" customFormat="1" ht="26.5" customHeight="1">
      <c r="A3904" s="89">
        <v>3897</v>
      </c>
      <c r="B3904" s="87" t="s">
        <v>1377</v>
      </c>
      <c r="C3904" s="88">
        <v>1891400206</v>
      </c>
      <c r="D3904" s="87" t="s">
        <v>1377</v>
      </c>
      <c r="E3904" s="86" t="s">
        <v>1376</v>
      </c>
      <c r="F3904" s="85" t="s">
        <v>1375</v>
      </c>
      <c r="G3904" s="84"/>
      <c r="H3904" s="84"/>
      <c r="I3904" s="83"/>
    </row>
    <row r="3905" spans="1:9" s="82" customFormat="1" ht="26.5" customHeight="1">
      <c r="A3905" s="89">
        <v>3898</v>
      </c>
      <c r="B3905" s="87" t="s">
        <v>1374</v>
      </c>
      <c r="C3905" s="88">
        <v>2850600138</v>
      </c>
      <c r="D3905" s="87" t="s">
        <v>1374</v>
      </c>
      <c r="E3905" s="86" t="s">
        <v>1373</v>
      </c>
      <c r="F3905" s="85" t="s">
        <v>1372</v>
      </c>
      <c r="G3905" s="84"/>
      <c r="H3905" s="84"/>
      <c r="I3905" s="83"/>
    </row>
    <row r="3906" spans="1:9" s="82" customFormat="1" ht="26.5" customHeight="1">
      <c r="A3906" s="89">
        <v>3899</v>
      </c>
      <c r="B3906" s="87" t="s">
        <v>1371</v>
      </c>
      <c r="C3906" s="88">
        <v>1801400166</v>
      </c>
      <c r="D3906" s="87" t="s">
        <v>1371</v>
      </c>
      <c r="E3906" s="86" t="s">
        <v>1370</v>
      </c>
      <c r="F3906" s="85">
        <v>10002785302</v>
      </c>
      <c r="G3906" s="84"/>
      <c r="H3906" s="84"/>
      <c r="I3906" s="83"/>
    </row>
    <row r="3907" spans="1:9" s="82" customFormat="1" ht="26.5" customHeight="1">
      <c r="A3907" s="89">
        <v>3900</v>
      </c>
      <c r="B3907" s="87" t="s">
        <v>1369</v>
      </c>
      <c r="C3907" s="88">
        <v>1761400143</v>
      </c>
      <c r="D3907" s="87" t="s">
        <v>1369</v>
      </c>
      <c r="E3907" s="86" t="s">
        <v>1368</v>
      </c>
      <c r="F3907" s="85" t="s">
        <v>1367</v>
      </c>
      <c r="G3907" s="84"/>
      <c r="H3907" s="84"/>
      <c r="I3907" s="83"/>
    </row>
    <row r="3908" spans="1:9" s="82" customFormat="1" ht="26.5" customHeight="1">
      <c r="A3908" s="89">
        <v>3901</v>
      </c>
      <c r="B3908" s="87" t="s">
        <v>1366</v>
      </c>
      <c r="C3908" s="88">
        <v>1791400335</v>
      </c>
      <c r="D3908" s="87" t="s">
        <v>1366</v>
      </c>
      <c r="E3908" s="86" t="s">
        <v>1365</v>
      </c>
      <c r="F3908" s="85" t="s">
        <v>1364</v>
      </c>
      <c r="G3908" s="84"/>
      <c r="H3908" s="84"/>
      <c r="I3908" s="83"/>
    </row>
    <row r="3909" spans="1:9" s="82" customFormat="1" ht="26.5" customHeight="1">
      <c r="A3909" s="89">
        <v>3902</v>
      </c>
      <c r="B3909" s="87" t="s">
        <v>1363</v>
      </c>
      <c r="C3909" s="88">
        <v>1860600272</v>
      </c>
      <c r="D3909" s="87" t="s">
        <v>1363</v>
      </c>
      <c r="E3909" s="86" t="s">
        <v>1362</v>
      </c>
      <c r="F3909" s="85">
        <v>540000079647</v>
      </c>
      <c r="G3909" s="84"/>
      <c r="H3909" s="84"/>
      <c r="I3909" s="83"/>
    </row>
    <row r="3910" spans="1:9" s="82" customFormat="1" ht="26.5" customHeight="1">
      <c r="A3910" s="89">
        <v>3903</v>
      </c>
      <c r="B3910" s="87" t="s">
        <v>1361</v>
      </c>
      <c r="C3910" s="88">
        <v>1810300411</v>
      </c>
      <c r="D3910" s="87" t="s">
        <v>1361</v>
      </c>
      <c r="E3910" s="86" t="s">
        <v>1360</v>
      </c>
      <c r="F3910" s="85">
        <v>540000079477</v>
      </c>
      <c r="G3910" s="84"/>
      <c r="H3910" s="84"/>
      <c r="I3910" s="83"/>
    </row>
    <row r="3911" spans="1:9" s="82" customFormat="1" ht="26.5" customHeight="1">
      <c r="A3911" s="89">
        <v>3904</v>
      </c>
      <c r="B3911" s="87" t="s">
        <v>1359</v>
      </c>
      <c r="C3911" s="88">
        <v>1841400326</v>
      </c>
      <c r="D3911" s="87" t="s">
        <v>1359</v>
      </c>
      <c r="E3911" s="86" t="s">
        <v>1358</v>
      </c>
      <c r="F3911" s="85">
        <v>540000079671</v>
      </c>
      <c r="G3911" s="84"/>
      <c r="H3911" s="84"/>
      <c r="I3911" s="83"/>
    </row>
    <row r="3912" spans="1:9" s="82" customFormat="1" ht="26.5" customHeight="1">
      <c r="A3912" s="89">
        <v>3905</v>
      </c>
      <c r="B3912" s="87" t="s">
        <v>1356</v>
      </c>
      <c r="C3912" s="88" t="s">
        <v>1357</v>
      </c>
      <c r="D3912" s="87" t="s">
        <v>1356</v>
      </c>
      <c r="E3912" s="86" t="s">
        <v>1355</v>
      </c>
      <c r="F3912" s="85" t="s">
        <v>1354</v>
      </c>
      <c r="G3912" s="84"/>
      <c r="H3912" s="84"/>
      <c r="I3912" s="83"/>
    </row>
    <row r="3913" spans="1:9" s="82" customFormat="1" ht="26.5" customHeight="1">
      <c r="A3913" s="89">
        <v>3906</v>
      </c>
      <c r="B3913" s="87" t="s">
        <v>1352</v>
      </c>
      <c r="C3913" s="88" t="s">
        <v>1353</v>
      </c>
      <c r="D3913" s="87" t="s">
        <v>1352</v>
      </c>
      <c r="E3913" s="86" t="s">
        <v>1351</v>
      </c>
      <c r="F3913" s="85" t="s">
        <v>1350</v>
      </c>
      <c r="G3913" s="84"/>
      <c r="H3913" s="84"/>
      <c r="I3913" s="83"/>
    </row>
    <row r="3914" spans="1:9" s="82" customFormat="1" ht="26.5" customHeight="1">
      <c r="A3914" s="89">
        <v>3907</v>
      </c>
      <c r="B3914" s="87" t="s">
        <v>1349</v>
      </c>
      <c r="C3914" s="88">
        <v>2701400312</v>
      </c>
      <c r="D3914" s="87" t="s">
        <v>1349</v>
      </c>
      <c r="E3914" s="86" t="s">
        <v>1348</v>
      </c>
      <c r="F3914" s="85" t="s">
        <v>1347</v>
      </c>
      <c r="G3914" s="84"/>
      <c r="H3914" s="84"/>
      <c r="I3914" s="83"/>
    </row>
    <row r="3915" spans="1:9" s="82" customFormat="1" ht="26.5" customHeight="1">
      <c r="A3915" s="89">
        <v>3908</v>
      </c>
      <c r="B3915" s="87" t="s">
        <v>1345</v>
      </c>
      <c r="C3915" s="88" t="s">
        <v>1346</v>
      </c>
      <c r="D3915" s="87" t="s">
        <v>1345</v>
      </c>
      <c r="E3915" s="86" t="s">
        <v>1344</v>
      </c>
      <c r="F3915" s="85">
        <v>540000079768</v>
      </c>
      <c r="G3915" s="84"/>
      <c r="H3915" s="84"/>
      <c r="I3915" s="83"/>
    </row>
    <row r="3916" spans="1:9" s="82" customFormat="1" ht="26.5" customHeight="1">
      <c r="A3916" s="89">
        <v>3909</v>
      </c>
      <c r="B3916" s="87" t="s">
        <v>1342</v>
      </c>
      <c r="C3916" s="88" t="s">
        <v>1343</v>
      </c>
      <c r="D3916" s="87" t="s">
        <v>1342</v>
      </c>
      <c r="E3916" s="86" t="s">
        <v>1341</v>
      </c>
      <c r="F3916" s="85">
        <v>540000079833</v>
      </c>
      <c r="G3916" s="84"/>
      <c r="H3916" s="84"/>
      <c r="I3916" s="83"/>
    </row>
    <row r="3917" spans="1:9" s="82" customFormat="1" ht="26.5" customHeight="1">
      <c r="A3917" s="89">
        <v>3910</v>
      </c>
      <c r="B3917" s="87" t="s">
        <v>1340</v>
      </c>
      <c r="C3917" s="88">
        <v>1891400288</v>
      </c>
      <c r="D3917" s="87" t="s">
        <v>1340</v>
      </c>
      <c r="E3917" s="86" t="s">
        <v>1339</v>
      </c>
      <c r="F3917" s="85">
        <v>290000082358</v>
      </c>
      <c r="G3917" s="84"/>
      <c r="H3917" s="84"/>
      <c r="I3917" s="83"/>
    </row>
    <row r="3918" spans="1:9" s="82" customFormat="1" ht="26.5" customHeight="1">
      <c r="A3918" s="89">
        <v>3911</v>
      </c>
      <c r="B3918" s="87" t="s">
        <v>1337</v>
      </c>
      <c r="C3918" s="88" t="s">
        <v>1338</v>
      </c>
      <c r="D3918" s="87" t="s">
        <v>1337</v>
      </c>
      <c r="E3918" s="86" t="s">
        <v>1336</v>
      </c>
      <c r="F3918" s="85">
        <v>540000079604</v>
      </c>
      <c r="G3918" s="84"/>
      <c r="H3918" s="84"/>
      <c r="I3918" s="83"/>
    </row>
    <row r="3919" spans="1:9" s="82" customFormat="1" ht="26.5" customHeight="1">
      <c r="A3919" s="89">
        <v>3912</v>
      </c>
      <c r="B3919" s="87" t="s">
        <v>1334</v>
      </c>
      <c r="C3919" s="88" t="s">
        <v>1335</v>
      </c>
      <c r="D3919" s="87" t="s">
        <v>1334</v>
      </c>
      <c r="E3919" s="86" t="s">
        <v>1333</v>
      </c>
      <c r="F3919" s="85" t="s">
        <v>1332</v>
      </c>
      <c r="G3919" s="84"/>
      <c r="H3919" s="84"/>
      <c r="I3919" s="83"/>
    </row>
    <row r="3920" spans="1:9" s="82" customFormat="1" ht="26.5" customHeight="1">
      <c r="A3920" s="89">
        <v>3913</v>
      </c>
      <c r="B3920" s="87" t="s">
        <v>1330</v>
      </c>
      <c r="C3920" s="88" t="s">
        <v>1331</v>
      </c>
      <c r="D3920" s="87" t="s">
        <v>1330</v>
      </c>
      <c r="E3920" s="86" t="s">
        <v>1329</v>
      </c>
      <c r="F3920" s="85" t="s">
        <v>1328</v>
      </c>
      <c r="G3920" s="84"/>
      <c r="H3920" s="84"/>
      <c r="I3920" s="83"/>
    </row>
    <row r="3921" spans="1:9" s="82" customFormat="1" ht="26.5" customHeight="1">
      <c r="A3921" s="89">
        <v>3914</v>
      </c>
      <c r="B3921" s="87" t="s">
        <v>1326</v>
      </c>
      <c r="C3921" s="88" t="s">
        <v>1327</v>
      </c>
      <c r="D3921" s="87" t="s">
        <v>1326</v>
      </c>
      <c r="E3921" s="86" t="s">
        <v>1325</v>
      </c>
      <c r="F3921" s="85" t="s">
        <v>1324</v>
      </c>
      <c r="G3921" s="84"/>
      <c r="H3921" s="84"/>
      <c r="I3921" s="83"/>
    </row>
    <row r="3922" spans="1:9" s="82" customFormat="1" ht="26.5" customHeight="1">
      <c r="A3922" s="89">
        <v>3915</v>
      </c>
      <c r="B3922" s="87" t="s">
        <v>1322</v>
      </c>
      <c r="C3922" s="88" t="s">
        <v>1323</v>
      </c>
      <c r="D3922" s="87" t="s">
        <v>1322</v>
      </c>
      <c r="E3922" s="86" t="s">
        <v>1321</v>
      </c>
      <c r="F3922" s="85" t="s">
        <v>1320</v>
      </c>
      <c r="G3922" s="84"/>
      <c r="H3922" s="84"/>
      <c r="I3922" s="83"/>
    </row>
    <row r="3923" spans="1:9" s="82" customFormat="1" ht="26.5" customHeight="1">
      <c r="A3923" s="89">
        <v>3916</v>
      </c>
      <c r="B3923" s="87" t="s">
        <v>1319</v>
      </c>
      <c r="C3923" s="88">
        <v>1872000191</v>
      </c>
      <c r="D3923" s="87" t="s">
        <v>1319</v>
      </c>
      <c r="E3923" s="86" t="s">
        <v>1318</v>
      </c>
      <c r="F3923" s="85" t="s">
        <v>1317</v>
      </c>
      <c r="G3923" s="84"/>
      <c r="H3923" s="84"/>
      <c r="I3923" s="83"/>
    </row>
    <row r="3924" spans="1:9" s="82" customFormat="1" ht="26.5" customHeight="1">
      <c r="A3924" s="89">
        <v>3917</v>
      </c>
      <c r="B3924" s="87" t="s">
        <v>1315</v>
      </c>
      <c r="C3924" s="88" t="s">
        <v>1316</v>
      </c>
      <c r="D3924" s="87" t="s">
        <v>1315</v>
      </c>
      <c r="E3924" s="86" t="s">
        <v>1314</v>
      </c>
      <c r="F3924" s="85" t="s">
        <v>1313</v>
      </c>
      <c r="G3924" s="84"/>
      <c r="H3924" s="84"/>
      <c r="I3924" s="83"/>
    </row>
    <row r="3925" spans="1:9" s="82" customFormat="1" ht="26.5" customHeight="1">
      <c r="A3925" s="89">
        <v>3918</v>
      </c>
      <c r="B3925" s="87" t="s">
        <v>1312</v>
      </c>
      <c r="C3925" s="88">
        <v>1932100093</v>
      </c>
      <c r="D3925" s="87" t="s">
        <v>1312</v>
      </c>
      <c r="E3925" s="86" t="s">
        <v>1311</v>
      </c>
      <c r="F3925" s="85" t="s">
        <v>1310</v>
      </c>
      <c r="G3925" s="84"/>
      <c r="H3925" s="84"/>
      <c r="I3925" s="83"/>
    </row>
    <row r="3926" spans="1:9" s="82" customFormat="1" ht="26.5" customHeight="1">
      <c r="A3926" s="89">
        <v>3919</v>
      </c>
      <c r="B3926" s="87" t="s">
        <v>1308</v>
      </c>
      <c r="C3926" s="88" t="s">
        <v>1309</v>
      </c>
      <c r="D3926" s="87" t="s">
        <v>1308</v>
      </c>
      <c r="E3926" s="86" t="s">
        <v>1307</v>
      </c>
      <c r="F3926" s="85">
        <v>540000079531</v>
      </c>
      <c r="G3926" s="84"/>
      <c r="H3926" s="84"/>
      <c r="I3926" s="83"/>
    </row>
    <row r="3927" spans="1:9" s="82" customFormat="1" ht="26.5" customHeight="1">
      <c r="A3927" s="89">
        <v>3920</v>
      </c>
      <c r="B3927" s="87" t="s">
        <v>1306</v>
      </c>
      <c r="C3927" s="88">
        <v>1911400202</v>
      </c>
      <c r="D3927" s="87" t="s">
        <v>1306</v>
      </c>
      <c r="E3927" s="86" t="s">
        <v>1305</v>
      </c>
      <c r="F3927" s="85" t="s">
        <v>1304</v>
      </c>
      <c r="G3927" s="84"/>
      <c r="H3927" s="84"/>
      <c r="I3927" s="83"/>
    </row>
    <row r="3928" spans="1:9" s="82" customFormat="1" ht="26.5" customHeight="1">
      <c r="A3928" s="89">
        <v>3921</v>
      </c>
      <c r="B3928" s="87" t="s">
        <v>1303</v>
      </c>
      <c r="C3928" s="88">
        <v>2931400249</v>
      </c>
      <c r="D3928" s="87" t="s">
        <v>1303</v>
      </c>
      <c r="E3928" s="86" t="s">
        <v>1302</v>
      </c>
      <c r="F3928" s="85" t="s">
        <v>1301</v>
      </c>
      <c r="G3928" s="84"/>
      <c r="H3928" s="84"/>
      <c r="I3928" s="83"/>
    </row>
    <row r="3929" spans="1:9" s="82" customFormat="1" ht="26.5" customHeight="1">
      <c r="A3929" s="89">
        <v>3922</v>
      </c>
      <c r="B3929" s="87" t="s">
        <v>1299</v>
      </c>
      <c r="C3929" s="88" t="s">
        <v>1300</v>
      </c>
      <c r="D3929" s="87" t="s">
        <v>1299</v>
      </c>
      <c r="E3929" s="86" t="s">
        <v>1298</v>
      </c>
      <c r="F3929" s="85" t="s">
        <v>1297</v>
      </c>
      <c r="G3929" s="84"/>
      <c r="H3929" s="84"/>
      <c r="I3929" s="83"/>
    </row>
    <row r="3930" spans="1:9" s="82" customFormat="1" ht="26.5" customHeight="1">
      <c r="A3930" s="89">
        <v>3923</v>
      </c>
      <c r="B3930" s="87" t="s">
        <v>1296</v>
      </c>
      <c r="C3930" s="88">
        <v>2861400169</v>
      </c>
      <c r="D3930" s="87" t="s">
        <v>1296</v>
      </c>
      <c r="E3930" s="86" t="s">
        <v>1295</v>
      </c>
      <c r="F3930" s="85" t="s">
        <v>1294</v>
      </c>
      <c r="G3930" s="84"/>
      <c r="H3930" s="84"/>
      <c r="I3930" s="83"/>
    </row>
    <row r="3931" spans="1:9" s="82" customFormat="1" ht="26.5" customHeight="1">
      <c r="A3931" s="89">
        <v>3924</v>
      </c>
      <c r="B3931" s="87" t="s">
        <v>1293</v>
      </c>
      <c r="C3931" s="88">
        <v>2841400131</v>
      </c>
      <c r="D3931" s="87" t="s">
        <v>1293</v>
      </c>
      <c r="E3931" s="86" t="s">
        <v>1292</v>
      </c>
      <c r="F3931" s="85" t="s">
        <v>1291</v>
      </c>
      <c r="G3931" s="84"/>
      <c r="H3931" s="84"/>
      <c r="I3931" s="83"/>
    </row>
    <row r="3932" spans="1:9" s="82" customFormat="1" ht="26.5" customHeight="1">
      <c r="A3932" s="89">
        <v>3925</v>
      </c>
      <c r="B3932" s="87" t="s">
        <v>1289</v>
      </c>
      <c r="C3932" s="88" t="s">
        <v>1290</v>
      </c>
      <c r="D3932" s="87" t="s">
        <v>1289</v>
      </c>
      <c r="E3932" s="86" t="s">
        <v>1288</v>
      </c>
      <c r="F3932" s="85">
        <v>540000080076</v>
      </c>
      <c r="G3932" s="84"/>
      <c r="H3932" s="84"/>
      <c r="I3932" s="83"/>
    </row>
    <row r="3933" spans="1:9" s="82" customFormat="1" ht="26.5" customHeight="1">
      <c r="A3933" s="89">
        <v>3926</v>
      </c>
      <c r="B3933" s="87" t="s">
        <v>1286</v>
      </c>
      <c r="C3933" s="88" t="s">
        <v>1287</v>
      </c>
      <c r="D3933" s="87" t="s">
        <v>1286</v>
      </c>
      <c r="E3933" s="86" t="s">
        <v>1285</v>
      </c>
      <c r="F3933" s="85">
        <v>540000079515</v>
      </c>
      <c r="G3933" s="84"/>
      <c r="H3933" s="84"/>
      <c r="I3933" s="83"/>
    </row>
    <row r="3934" spans="1:9" s="82" customFormat="1" ht="26.5" customHeight="1">
      <c r="A3934" s="89">
        <v>3927</v>
      </c>
      <c r="B3934" s="87" t="s">
        <v>1283</v>
      </c>
      <c r="C3934" s="88" t="s">
        <v>1284</v>
      </c>
      <c r="D3934" s="87" t="s">
        <v>1283</v>
      </c>
      <c r="E3934" s="86" t="s">
        <v>1282</v>
      </c>
      <c r="F3934" s="85" t="s">
        <v>1281</v>
      </c>
      <c r="G3934" s="84"/>
      <c r="H3934" s="84"/>
      <c r="I3934" s="83"/>
    </row>
    <row r="3935" spans="1:9" s="82" customFormat="1" ht="26.5" customHeight="1">
      <c r="A3935" s="89">
        <v>3928</v>
      </c>
      <c r="B3935" s="87" t="s">
        <v>1280</v>
      </c>
      <c r="C3935" s="88">
        <v>1871400244</v>
      </c>
      <c r="D3935" s="87" t="s">
        <v>1280</v>
      </c>
      <c r="E3935" s="86" t="s">
        <v>1279</v>
      </c>
      <c r="F3935" s="85">
        <v>540000079396</v>
      </c>
      <c r="G3935" s="84"/>
      <c r="H3935" s="84"/>
      <c r="I3935" s="83"/>
    </row>
    <row r="3936" spans="1:9" s="82" customFormat="1" ht="26.5" customHeight="1">
      <c r="A3936" s="89">
        <v>3929</v>
      </c>
      <c r="B3936" s="87" t="s">
        <v>1278</v>
      </c>
      <c r="C3936" s="88">
        <v>1852000173</v>
      </c>
      <c r="D3936" s="87" t="s">
        <v>1278</v>
      </c>
      <c r="E3936" s="86" t="s">
        <v>1277</v>
      </c>
      <c r="F3936" s="85">
        <v>500000116559</v>
      </c>
      <c r="G3936" s="84"/>
      <c r="H3936" s="84"/>
      <c r="I3936" s="83"/>
    </row>
    <row r="3937" spans="1:9" s="82" customFormat="1" ht="26.5" customHeight="1">
      <c r="A3937" s="89">
        <v>3930</v>
      </c>
      <c r="B3937" s="87" t="s">
        <v>1275</v>
      </c>
      <c r="C3937" s="88" t="s">
        <v>1276</v>
      </c>
      <c r="D3937" s="87" t="s">
        <v>1275</v>
      </c>
      <c r="E3937" s="86" t="s">
        <v>1274</v>
      </c>
      <c r="F3937" s="85" t="s">
        <v>1273</v>
      </c>
      <c r="G3937" s="84"/>
      <c r="H3937" s="84"/>
      <c r="I3937" s="83"/>
    </row>
    <row r="3938" spans="1:9" s="82" customFormat="1" ht="26.5" customHeight="1">
      <c r="A3938" s="89">
        <v>3931</v>
      </c>
      <c r="B3938" s="87" t="s">
        <v>1271</v>
      </c>
      <c r="C3938" s="88" t="s">
        <v>1272</v>
      </c>
      <c r="D3938" s="87" t="s">
        <v>1271</v>
      </c>
      <c r="E3938" s="86" t="s">
        <v>1270</v>
      </c>
      <c r="F3938" s="85">
        <v>540000080122</v>
      </c>
      <c r="G3938" s="84"/>
      <c r="H3938" s="84"/>
      <c r="I3938" s="83"/>
    </row>
    <row r="3939" spans="1:9" s="82" customFormat="1" ht="26.5" customHeight="1">
      <c r="A3939" s="89">
        <v>3932</v>
      </c>
      <c r="B3939" s="87" t="s">
        <v>1269</v>
      </c>
      <c r="C3939" s="88">
        <v>1791300043</v>
      </c>
      <c r="D3939" s="87" t="s">
        <v>1269</v>
      </c>
      <c r="E3939" s="86" t="s">
        <v>1268</v>
      </c>
      <c r="F3939" s="85" t="s">
        <v>1267</v>
      </c>
      <c r="G3939" s="84"/>
      <c r="H3939" s="84"/>
      <c r="I3939" s="83"/>
    </row>
    <row r="3940" spans="1:9" s="82" customFormat="1" ht="26.5" customHeight="1">
      <c r="A3940" s="89">
        <v>3933</v>
      </c>
      <c r="B3940" s="87" t="s">
        <v>1266</v>
      </c>
      <c r="C3940" s="88">
        <v>2871300046</v>
      </c>
      <c r="D3940" s="87" t="s">
        <v>1266</v>
      </c>
      <c r="E3940" s="86" t="s">
        <v>1265</v>
      </c>
      <c r="F3940" s="85" t="s">
        <v>1264</v>
      </c>
      <c r="G3940" s="84"/>
      <c r="H3940" s="84"/>
      <c r="I3940" s="83"/>
    </row>
    <row r="3941" spans="1:9" s="82" customFormat="1" ht="26.5" customHeight="1">
      <c r="A3941" s="89">
        <v>3934</v>
      </c>
      <c r="B3941" s="87" t="s">
        <v>1263</v>
      </c>
      <c r="C3941" s="88">
        <v>2860300326</v>
      </c>
      <c r="D3941" s="87" t="s">
        <v>1263</v>
      </c>
      <c r="E3941" s="86" t="s">
        <v>1262</v>
      </c>
      <c r="F3941" s="85" t="s">
        <v>1261</v>
      </c>
      <c r="G3941" s="84"/>
      <c r="H3941" s="84"/>
      <c r="I3941" s="83"/>
    </row>
    <row r="3942" spans="1:9" s="82" customFormat="1" ht="26.5" customHeight="1">
      <c r="A3942" s="89">
        <v>3935</v>
      </c>
      <c r="B3942" s="87" t="s">
        <v>1260</v>
      </c>
      <c r="C3942" s="88">
        <v>1870600173</v>
      </c>
      <c r="D3942" s="87" t="s">
        <v>1260</v>
      </c>
      <c r="E3942" s="86" t="s">
        <v>1259</v>
      </c>
      <c r="F3942" s="85" t="s">
        <v>1258</v>
      </c>
      <c r="G3942" s="84"/>
      <c r="H3942" s="84"/>
      <c r="I3942" s="83"/>
    </row>
    <row r="3943" spans="1:9" s="82" customFormat="1" ht="26.5" customHeight="1">
      <c r="A3943" s="89">
        <v>3936</v>
      </c>
      <c r="B3943" s="87" t="s">
        <v>1257</v>
      </c>
      <c r="C3943" s="88">
        <v>1841300107</v>
      </c>
      <c r="D3943" s="87" t="s">
        <v>1257</v>
      </c>
      <c r="E3943" s="86" t="s">
        <v>1256</v>
      </c>
      <c r="F3943" s="85" t="s">
        <v>1255</v>
      </c>
      <c r="G3943" s="84"/>
      <c r="H3943" s="84"/>
      <c r="I3943" s="83"/>
    </row>
    <row r="3944" spans="1:9" s="82" customFormat="1" ht="26.5" customHeight="1">
      <c r="A3944" s="89">
        <v>3937</v>
      </c>
      <c r="B3944" s="87" t="s">
        <v>1254</v>
      </c>
      <c r="C3944" s="88">
        <v>1850400096</v>
      </c>
      <c r="D3944" s="87" t="s">
        <v>1254</v>
      </c>
      <c r="E3944" s="86" t="s">
        <v>1253</v>
      </c>
      <c r="F3944" s="85" t="s">
        <v>1252</v>
      </c>
      <c r="G3944" s="84"/>
      <c r="H3944" s="84"/>
      <c r="I3944" s="83"/>
    </row>
    <row r="3945" spans="1:9" s="82" customFormat="1" ht="26.5" customHeight="1">
      <c r="A3945" s="89">
        <v>3938</v>
      </c>
      <c r="B3945" s="87" t="s">
        <v>1251</v>
      </c>
      <c r="C3945" s="88">
        <v>1950600080</v>
      </c>
      <c r="D3945" s="87" t="s">
        <v>1251</v>
      </c>
      <c r="E3945" s="86" t="s">
        <v>1250</v>
      </c>
      <c r="F3945" s="85" t="s">
        <v>1249</v>
      </c>
      <c r="G3945" s="84"/>
      <c r="H3945" s="84"/>
      <c r="I3945" s="83"/>
    </row>
    <row r="3946" spans="1:9" s="82" customFormat="1" ht="26.5" customHeight="1">
      <c r="A3946" s="89">
        <v>3939</v>
      </c>
      <c r="B3946" s="87" t="s">
        <v>1248</v>
      </c>
      <c r="C3946" s="88">
        <v>2870600192</v>
      </c>
      <c r="D3946" s="87" t="s">
        <v>1248</v>
      </c>
      <c r="E3946" s="86" t="s">
        <v>1247</v>
      </c>
      <c r="F3946" s="85" t="s">
        <v>1246</v>
      </c>
      <c r="G3946" s="84"/>
      <c r="H3946" s="84"/>
      <c r="I3946" s="83"/>
    </row>
    <row r="3947" spans="1:9" s="82" customFormat="1" ht="26.5" customHeight="1">
      <c r="A3947" s="89">
        <v>3940</v>
      </c>
      <c r="B3947" s="87" t="s">
        <v>1245</v>
      </c>
      <c r="C3947" s="88">
        <v>1860800249</v>
      </c>
      <c r="D3947" s="87" t="s">
        <v>1245</v>
      </c>
      <c r="E3947" s="86" t="s">
        <v>1244</v>
      </c>
      <c r="F3947" s="85" t="s">
        <v>1243</v>
      </c>
      <c r="G3947" s="84"/>
      <c r="H3947" s="84"/>
      <c r="I3947" s="83"/>
    </row>
    <row r="3948" spans="1:9" s="82" customFormat="1" ht="26.5" customHeight="1">
      <c r="A3948" s="89">
        <v>3941</v>
      </c>
      <c r="B3948" s="87" t="s">
        <v>1242</v>
      </c>
      <c r="C3948" s="88">
        <v>1850600189</v>
      </c>
      <c r="D3948" s="87" t="s">
        <v>1242</v>
      </c>
      <c r="E3948" s="86" t="s">
        <v>1241</v>
      </c>
      <c r="F3948" s="85" t="s">
        <v>1240</v>
      </c>
      <c r="G3948" s="84"/>
      <c r="H3948" s="84"/>
      <c r="I3948" s="83"/>
    </row>
    <row r="3949" spans="1:9" s="82" customFormat="1" ht="26.5" customHeight="1">
      <c r="A3949" s="89">
        <v>3942</v>
      </c>
      <c r="B3949" s="87" t="s">
        <v>1239</v>
      </c>
      <c r="C3949" s="88">
        <v>1871400275</v>
      </c>
      <c r="D3949" s="87" t="s">
        <v>1239</v>
      </c>
      <c r="E3949" s="86" t="s">
        <v>1238</v>
      </c>
      <c r="F3949" s="85" t="s">
        <v>1237</v>
      </c>
      <c r="G3949" s="84"/>
      <c r="H3949" s="84"/>
      <c r="I3949" s="83"/>
    </row>
    <row r="3950" spans="1:9" s="82" customFormat="1" ht="26.5" customHeight="1">
      <c r="A3950" s="89">
        <v>3943</v>
      </c>
      <c r="B3950" s="87" t="s">
        <v>1236</v>
      </c>
      <c r="C3950" s="88">
        <v>1942100063</v>
      </c>
      <c r="D3950" s="87" t="s">
        <v>1236</v>
      </c>
      <c r="E3950" s="86" t="s">
        <v>1235</v>
      </c>
      <c r="F3950" s="85" t="s">
        <v>1234</v>
      </c>
      <c r="G3950" s="84"/>
      <c r="H3950" s="84"/>
      <c r="I3950" s="83"/>
    </row>
    <row r="3951" spans="1:9" s="82" customFormat="1" ht="26.5" customHeight="1">
      <c r="A3951" s="89">
        <v>3944</v>
      </c>
      <c r="B3951" s="87" t="s">
        <v>1233</v>
      </c>
      <c r="C3951" s="88">
        <v>1881000132</v>
      </c>
      <c r="D3951" s="87" t="s">
        <v>1233</v>
      </c>
      <c r="E3951" s="86" t="s">
        <v>1232</v>
      </c>
      <c r="F3951" s="85" t="s">
        <v>1231</v>
      </c>
      <c r="G3951" s="84"/>
      <c r="H3951" s="84"/>
      <c r="I3951" s="83"/>
    </row>
    <row r="3952" spans="1:9" s="82" customFormat="1" ht="26.5" customHeight="1">
      <c r="A3952" s="89">
        <v>3945</v>
      </c>
      <c r="B3952" s="87" t="s">
        <v>1230</v>
      </c>
      <c r="C3952" s="88">
        <v>1902100509</v>
      </c>
      <c r="D3952" s="87" t="s">
        <v>1230</v>
      </c>
      <c r="E3952" s="86" t="s">
        <v>1229</v>
      </c>
      <c r="F3952" s="85" t="s">
        <v>1228</v>
      </c>
      <c r="G3952" s="84"/>
      <c r="H3952" s="84"/>
      <c r="I3952" s="83"/>
    </row>
    <row r="3953" spans="1:9" s="82" customFormat="1" ht="26.5" customHeight="1">
      <c r="A3953" s="89">
        <v>3946</v>
      </c>
      <c r="B3953" s="87" t="s">
        <v>1227</v>
      </c>
      <c r="C3953" s="88">
        <v>1881300070</v>
      </c>
      <c r="D3953" s="87" t="s">
        <v>1227</v>
      </c>
      <c r="E3953" s="86" t="s">
        <v>1226</v>
      </c>
      <c r="F3953" s="85" t="s">
        <v>1225</v>
      </c>
      <c r="G3953" s="84"/>
      <c r="H3953" s="84"/>
      <c r="I3953" s="83"/>
    </row>
    <row r="3954" spans="1:9" s="82" customFormat="1" ht="26.5" customHeight="1">
      <c r="A3954" s="89">
        <v>3947</v>
      </c>
      <c r="B3954" s="87" t="s">
        <v>1224</v>
      </c>
      <c r="C3954" s="88">
        <v>1950200105</v>
      </c>
      <c r="D3954" s="87" t="s">
        <v>1224</v>
      </c>
      <c r="E3954" s="86" t="s">
        <v>1223</v>
      </c>
      <c r="F3954" s="85" t="s">
        <v>1222</v>
      </c>
      <c r="G3954" s="84"/>
      <c r="H3954" s="84"/>
      <c r="I3954" s="83"/>
    </row>
    <row r="3955" spans="1:9" s="82" customFormat="1" ht="26.5" customHeight="1">
      <c r="A3955" s="89">
        <v>3948</v>
      </c>
      <c r="B3955" s="87" t="s">
        <v>1221</v>
      </c>
      <c r="C3955" s="88">
        <v>1930600141</v>
      </c>
      <c r="D3955" s="87" t="s">
        <v>1221</v>
      </c>
      <c r="E3955" s="86" t="s">
        <v>1220</v>
      </c>
      <c r="F3955" s="85" t="s">
        <v>1219</v>
      </c>
      <c r="G3955" s="84"/>
      <c r="H3955" s="84"/>
      <c r="I3955" s="83"/>
    </row>
    <row r="3956" spans="1:9" s="82" customFormat="1" ht="26.5" customHeight="1">
      <c r="A3956" s="89">
        <v>3949</v>
      </c>
      <c r="B3956" s="87" t="s">
        <v>1218</v>
      </c>
      <c r="C3956" s="88">
        <v>1920700278</v>
      </c>
      <c r="D3956" s="87" t="s">
        <v>1218</v>
      </c>
      <c r="E3956" s="86" t="s">
        <v>1217</v>
      </c>
      <c r="F3956" s="85" t="s">
        <v>1216</v>
      </c>
      <c r="G3956" s="84"/>
      <c r="H3956" s="84"/>
      <c r="I3956" s="83"/>
    </row>
    <row r="3957" spans="1:9" s="82" customFormat="1" ht="26.5" customHeight="1">
      <c r="A3957" s="89">
        <v>3950</v>
      </c>
      <c r="B3957" s="87" t="s">
        <v>1215</v>
      </c>
      <c r="C3957" s="88">
        <v>2841200329</v>
      </c>
      <c r="D3957" s="87" t="s">
        <v>1215</v>
      </c>
      <c r="E3957" s="86" t="s">
        <v>1214</v>
      </c>
      <c r="F3957" s="85">
        <v>500000116745</v>
      </c>
      <c r="G3957" s="84"/>
      <c r="H3957" s="84"/>
      <c r="I3957" s="83"/>
    </row>
    <row r="3958" spans="1:9" s="82" customFormat="1" ht="26.5" customHeight="1">
      <c r="A3958" s="89">
        <v>3951</v>
      </c>
      <c r="B3958" s="87" t="s">
        <v>1213</v>
      </c>
      <c r="C3958" s="88">
        <v>1832100595</v>
      </c>
      <c r="D3958" s="87" t="s">
        <v>1213</v>
      </c>
      <c r="E3958" s="86" t="s">
        <v>1212</v>
      </c>
      <c r="F3958" s="85" t="s">
        <v>1211</v>
      </c>
      <c r="G3958" s="84"/>
      <c r="H3958" s="84"/>
      <c r="I3958" s="83"/>
    </row>
    <row r="3959" spans="1:9" s="82" customFormat="1" ht="26.5" customHeight="1">
      <c r="A3959" s="89">
        <v>3952</v>
      </c>
      <c r="B3959" s="87" t="s">
        <v>1210</v>
      </c>
      <c r="C3959" s="88">
        <v>1842100452</v>
      </c>
      <c r="D3959" s="87" t="s">
        <v>1210</v>
      </c>
      <c r="E3959" s="86" t="s">
        <v>1209</v>
      </c>
      <c r="F3959" s="85" t="s">
        <v>1208</v>
      </c>
      <c r="G3959" s="84"/>
      <c r="H3959" s="84"/>
      <c r="I3959" s="83"/>
    </row>
    <row r="3960" spans="1:9" s="82" customFormat="1" ht="26.5" customHeight="1">
      <c r="A3960" s="89">
        <v>3953</v>
      </c>
      <c r="B3960" s="87" t="s">
        <v>1207</v>
      </c>
      <c r="C3960" s="88">
        <v>1911000096</v>
      </c>
      <c r="D3960" s="87" t="s">
        <v>1207</v>
      </c>
      <c r="E3960" s="86" t="s">
        <v>1206</v>
      </c>
      <c r="F3960" s="85" t="s">
        <v>1205</v>
      </c>
      <c r="G3960" s="84"/>
      <c r="H3960" s="84"/>
      <c r="I3960" s="83"/>
    </row>
    <row r="3961" spans="1:9" s="82" customFormat="1" ht="26.5" customHeight="1">
      <c r="A3961" s="89">
        <v>3954</v>
      </c>
      <c r="B3961" s="87" t="s">
        <v>1204</v>
      </c>
      <c r="C3961" s="88">
        <v>1862300015</v>
      </c>
      <c r="D3961" s="87" t="s">
        <v>1204</v>
      </c>
      <c r="E3961" s="86" t="s">
        <v>1203</v>
      </c>
      <c r="F3961" s="85" t="s">
        <v>1202</v>
      </c>
      <c r="G3961" s="84"/>
      <c r="H3961" s="84"/>
      <c r="I3961" s="83"/>
    </row>
    <row r="3962" spans="1:9" s="82" customFormat="1" ht="26.5" customHeight="1">
      <c r="A3962" s="89">
        <v>3955</v>
      </c>
      <c r="B3962" s="87" t="s">
        <v>1201</v>
      </c>
      <c r="C3962" s="88">
        <v>1880300306</v>
      </c>
      <c r="D3962" s="87" t="s">
        <v>1201</v>
      </c>
      <c r="E3962" s="86" t="s">
        <v>1200</v>
      </c>
      <c r="F3962" s="85" t="s">
        <v>1199</v>
      </c>
      <c r="G3962" s="84"/>
      <c r="H3962" s="84"/>
      <c r="I3962" s="83"/>
    </row>
    <row r="3963" spans="1:9" s="82" customFormat="1" ht="26.5" customHeight="1">
      <c r="A3963" s="89">
        <v>3956</v>
      </c>
      <c r="B3963" s="87" t="s">
        <v>1198</v>
      </c>
      <c r="C3963" s="88">
        <v>1912200054</v>
      </c>
      <c r="D3963" s="87" t="s">
        <v>1198</v>
      </c>
      <c r="E3963" s="86" t="s">
        <v>1197</v>
      </c>
      <c r="F3963" s="85" t="s">
        <v>1196</v>
      </c>
      <c r="G3963" s="84"/>
      <c r="H3963" s="84"/>
      <c r="I3963" s="83"/>
    </row>
    <row r="3964" spans="1:9" s="82" customFormat="1" ht="26.5" customHeight="1">
      <c r="A3964" s="89">
        <v>3957</v>
      </c>
      <c r="B3964" s="87" t="s">
        <v>1195</v>
      </c>
      <c r="C3964" s="88">
        <v>1850800390</v>
      </c>
      <c r="D3964" s="87" t="s">
        <v>1195</v>
      </c>
      <c r="E3964" s="86" t="s">
        <v>1194</v>
      </c>
      <c r="F3964" s="85" t="s">
        <v>1193</v>
      </c>
      <c r="G3964" s="84"/>
      <c r="H3964" s="84"/>
      <c r="I3964" s="83"/>
    </row>
    <row r="3965" spans="1:9" s="82" customFormat="1" ht="26.5" customHeight="1">
      <c r="A3965" s="89">
        <v>3958</v>
      </c>
      <c r="B3965" s="87" t="s">
        <v>1192</v>
      </c>
      <c r="C3965" s="88">
        <v>1690400122</v>
      </c>
      <c r="D3965" s="87" t="s">
        <v>1192</v>
      </c>
      <c r="E3965" s="86" t="s">
        <v>1191</v>
      </c>
      <c r="F3965" s="85" t="s">
        <v>1190</v>
      </c>
      <c r="G3965" s="84"/>
      <c r="H3965" s="84"/>
      <c r="I3965" s="83"/>
    </row>
    <row r="3966" spans="1:9" s="82" customFormat="1" ht="26.5" customHeight="1">
      <c r="A3966" s="89">
        <v>3959</v>
      </c>
      <c r="B3966" s="87" t="s">
        <v>1189</v>
      </c>
      <c r="C3966" s="88">
        <v>1810600172</v>
      </c>
      <c r="D3966" s="87" t="s">
        <v>1189</v>
      </c>
      <c r="E3966" s="86" t="s">
        <v>1188</v>
      </c>
      <c r="F3966" s="85" t="s">
        <v>1187</v>
      </c>
      <c r="G3966" s="84"/>
      <c r="H3966" s="84"/>
      <c r="I3966" s="83"/>
    </row>
    <row r="3967" spans="1:9" s="82" customFormat="1" ht="26.5" customHeight="1">
      <c r="A3967" s="89">
        <v>3960</v>
      </c>
      <c r="B3967" s="87" t="s">
        <v>1186</v>
      </c>
      <c r="C3967" s="88">
        <v>1840800203</v>
      </c>
      <c r="D3967" s="87" t="s">
        <v>1186</v>
      </c>
      <c r="E3967" s="86" t="s">
        <v>1185</v>
      </c>
      <c r="F3967" s="85" t="s">
        <v>1184</v>
      </c>
      <c r="G3967" s="84"/>
      <c r="H3967" s="84"/>
      <c r="I3967" s="83"/>
    </row>
    <row r="3968" spans="1:9" s="82" customFormat="1" ht="26.5" customHeight="1">
      <c r="A3968" s="89">
        <v>3961</v>
      </c>
      <c r="B3968" s="87" t="s">
        <v>1183</v>
      </c>
      <c r="C3968" s="88">
        <v>2812100120</v>
      </c>
      <c r="D3968" s="87" t="s">
        <v>1183</v>
      </c>
      <c r="E3968" s="86" t="s">
        <v>1182</v>
      </c>
      <c r="F3968" s="85" t="s">
        <v>1181</v>
      </c>
      <c r="G3968" s="84"/>
      <c r="H3968" s="84"/>
      <c r="I3968" s="83"/>
    </row>
    <row r="3969" spans="1:9" s="82" customFormat="1" ht="26.5" customHeight="1">
      <c r="A3969" s="89">
        <v>3962</v>
      </c>
      <c r="B3969" s="87" t="s">
        <v>1179</v>
      </c>
      <c r="C3969" s="88" t="s">
        <v>1180</v>
      </c>
      <c r="D3969" s="87" t="s">
        <v>1179</v>
      </c>
      <c r="E3969" s="86" t="s">
        <v>1178</v>
      </c>
      <c r="F3969" s="85" t="s">
        <v>1177</v>
      </c>
      <c r="G3969" s="84"/>
      <c r="H3969" s="84"/>
      <c r="I3969" s="83"/>
    </row>
    <row r="3970" spans="1:9" s="82" customFormat="1" ht="26.5" customHeight="1">
      <c r="A3970" s="89">
        <v>3963</v>
      </c>
      <c r="B3970" s="87" t="s">
        <v>1175</v>
      </c>
      <c r="C3970" s="88" t="s">
        <v>1176</v>
      </c>
      <c r="D3970" s="87" t="s">
        <v>1175</v>
      </c>
      <c r="E3970" s="86" t="s">
        <v>1174</v>
      </c>
      <c r="F3970" s="85" t="s">
        <v>1173</v>
      </c>
      <c r="G3970" s="84"/>
      <c r="H3970" s="84"/>
      <c r="I3970" s="83"/>
    </row>
    <row r="3971" spans="1:9" s="82" customFormat="1" ht="26.5" customHeight="1">
      <c r="A3971" s="89">
        <v>3964</v>
      </c>
      <c r="B3971" s="87" t="s">
        <v>1172</v>
      </c>
      <c r="C3971" s="88">
        <v>1811200329</v>
      </c>
      <c r="D3971" s="87" t="s">
        <v>1172</v>
      </c>
      <c r="E3971" s="86" t="s">
        <v>1171</v>
      </c>
      <c r="F3971" s="85" t="s">
        <v>1170</v>
      </c>
      <c r="G3971" s="84"/>
      <c r="H3971" s="84"/>
      <c r="I3971" s="83"/>
    </row>
    <row r="3972" spans="1:9" s="82" customFormat="1" ht="26.5" customHeight="1">
      <c r="A3972" s="89">
        <v>3965</v>
      </c>
      <c r="B3972" s="87" t="s">
        <v>1169</v>
      </c>
      <c r="C3972" s="88">
        <v>1860800247</v>
      </c>
      <c r="D3972" s="87" t="s">
        <v>1169</v>
      </c>
      <c r="E3972" s="86" t="s">
        <v>1168</v>
      </c>
      <c r="F3972" s="85" t="s">
        <v>1167</v>
      </c>
      <c r="G3972" s="84"/>
      <c r="H3972" s="84"/>
      <c r="I3972" s="83"/>
    </row>
    <row r="3973" spans="1:9" s="82" customFormat="1" ht="26.5" customHeight="1">
      <c r="A3973" s="89">
        <v>3966</v>
      </c>
      <c r="B3973" s="87" t="s">
        <v>1166</v>
      </c>
      <c r="C3973" s="88">
        <v>1840600213</v>
      </c>
      <c r="D3973" s="87" t="s">
        <v>1166</v>
      </c>
      <c r="E3973" s="86" t="s">
        <v>1165</v>
      </c>
      <c r="F3973" s="85" t="s">
        <v>1164</v>
      </c>
      <c r="G3973" s="84"/>
      <c r="H3973" s="84"/>
      <c r="I3973" s="83"/>
    </row>
    <row r="3974" spans="1:9" s="82" customFormat="1" ht="26.5" customHeight="1">
      <c r="A3974" s="89">
        <v>3967</v>
      </c>
      <c r="B3974" s="87" t="s">
        <v>1162</v>
      </c>
      <c r="C3974" s="88" t="s">
        <v>1163</v>
      </c>
      <c r="D3974" s="87" t="s">
        <v>1162</v>
      </c>
      <c r="E3974" s="86" t="s">
        <v>1161</v>
      </c>
      <c r="F3974" s="85" t="s">
        <v>1160</v>
      </c>
      <c r="G3974" s="84"/>
      <c r="H3974" s="84"/>
      <c r="I3974" s="83"/>
    </row>
    <row r="3975" spans="1:9" s="82" customFormat="1" ht="26.5" customHeight="1">
      <c r="A3975" s="89">
        <v>3968</v>
      </c>
      <c r="B3975" s="87" t="s">
        <v>1158</v>
      </c>
      <c r="C3975" s="88" t="s">
        <v>1159</v>
      </c>
      <c r="D3975" s="87" t="s">
        <v>1158</v>
      </c>
      <c r="E3975" s="86" t="s">
        <v>1157</v>
      </c>
      <c r="F3975" s="85" t="s">
        <v>1156</v>
      </c>
      <c r="G3975" s="84"/>
      <c r="H3975" s="84"/>
      <c r="I3975" s="83"/>
    </row>
    <row r="3976" spans="1:9" s="82" customFormat="1" ht="26.5" customHeight="1">
      <c r="A3976" s="89">
        <v>3969</v>
      </c>
      <c r="B3976" s="87" t="s">
        <v>1155</v>
      </c>
      <c r="C3976" s="88">
        <v>1892100240</v>
      </c>
      <c r="D3976" s="87" t="s">
        <v>1155</v>
      </c>
      <c r="E3976" s="86" t="s">
        <v>1154</v>
      </c>
      <c r="F3976" s="85" t="s">
        <v>1153</v>
      </c>
      <c r="G3976" s="84"/>
      <c r="H3976" s="84"/>
      <c r="I3976" s="83"/>
    </row>
    <row r="3977" spans="1:9" s="82" customFormat="1" ht="26.5" customHeight="1">
      <c r="A3977" s="89">
        <v>3970</v>
      </c>
      <c r="B3977" s="87" t="s">
        <v>1152</v>
      </c>
      <c r="C3977" s="88">
        <v>2890700182</v>
      </c>
      <c r="D3977" s="87" t="s">
        <v>1152</v>
      </c>
      <c r="E3977" s="86" t="s">
        <v>1151</v>
      </c>
      <c r="F3977" s="85" t="s">
        <v>1150</v>
      </c>
      <c r="G3977" s="84"/>
      <c r="H3977" s="84"/>
      <c r="I3977" s="83"/>
    </row>
    <row r="3978" spans="1:9" s="82" customFormat="1" ht="26.5" customHeight="1">
      <c r="A3978" s="89">
        <v>3971</v>
      </c>
      <c r="B3978" s="87" t="s">
        <v>1149</v>
      </c>
      <c r="C3978" s="88">
        <v>1880700287</v>
      </c>
      <c r="D3978" s="87" t="s">
        <v>1149</v>
      </c>
      <c r="E3978" s="86" t="s">
        <v>1148</v>
      </c>
      <c r="F3978" s="85" t="s">
        <v>1147</v>
      </c>
      <c r="G3978" s="84"/>
      <c r="H3978" s="84"/>
      <c r="I3978" s="83"/>
    </row>
    <row r="3979" spans="1:9" s="82" customFormat="1" ht="26.5" customHeight="1">
      <c r="A3979" s="89">
        <v>3972</v>
      </c>
      <c r="B3979" s="87" t="s">
        <v>1145</v>
      </c>
      <c r="C3979" s="88" t="s">
        <v>1146</v>
      </c>
      <c r="D3979" s="87" t="s">
        <v>1145</v>
      </c>
      <c r="E3979" s="86" t="s">
        <v>1144</v>
      </c>
      <c r="F3979" s="85" t="s">
        <v>1143</v>
      </c>
      <c r="G3979" s="84"/>
      <c r="H3979" s="84"/>
      <c r="I3979" s="83"/>
    </row>
    <row r="3980" spans="1:9" s="82" customFormat="1" ht="26.5" customHeight="1">
      <c r="A3980" s="89">
        <v>3973</v>
      </c>
      <c r="B3980" s="87" t="s">
        <v>1142</v>
      </c>
      <c r="C3980" s="88">
        <v>1890400105</v>
      </c>
      <c r="D3980" s="87" t="s">
        <v>1142</v>
      </c>
      <c r="E3980" s="86" t="s">
        <v>1141</v>
      </c>
      <c r="F3980" s="85" t="s">
        <v>1140</v>
      </c>
      <c r="G3980" s="84"/>
      <c r="H3980" s="84"/>
      <c r="I3980" s="83"/>
    </row>
    <row r="3981" spans="1:9" s="82" customFormat="1" ht="26.5" customHeight="1">
      <c r="A3981" s="89">
        <v>3974</v>
      </c>
      <c r="B3981" s="87" t="s">
        <v>1139</v>
      </c>
      <c r="C3981" s="88">
        <v>1880400122</v>
      </c>
      <c r="D3981" s="87" t="s">
        <v>1139</v>
      </c>
      <c r="E3981" s="86" t="s">
        <v>1138</v>
      </c>
      <c r="F3981" s="85" t="s">
        <v>1137</v>
      </c>
      <c r="G3981" s="84"/>
      <c r="H3981" s="84"/>
      <c r="I3981" s="83"/>
    </row>
    <row r="3982" spans="1:9" s="82" customFormat="1" ht="26.5" customHeight="1">
      <c r="A3982" s="89">
        <v>3975</v>
      </c>
      <c r="B3982" s="87" t="s">
        <v>1136</v>
      </c>
      <c r="C3982" s="88">
        <v>1890400153</v>
      </c>
      <c r="D3982" s="87" t="s">
        <v>1136</v>
      </c>
      <c r="E3982" s="86" t="s">
        <v>1135</v>
      </c>
      <c r="F3982" s="85" t="s">
        <v>1134</v>
      </c>
      <c r="G3982" s="84"/>
      <c r="H3982" s="84"/>
      <c r="I3982" s="83"/>
    </row>
    <row r="3983" spans="1:9" s="82" customFormat="1" ht="26.5" customHeight="1">
      <c r="A3983" s="89">
        <v>3976</v>
      </c>
      <c r="B3983" s="87" t="s">
        <v>1133</v>
      </c>
      <c r="C3983" s="88">
        <v>1890400155</v>
      </c>
      <c r="D3983" s="87" t="s">
        <v>1133</v>
      </c>
      <c r="E3983" s="86" t="s">
        <v>1132</v>
      </c>
      <c r="F3983" s="85" t="s">
        <v>1131</v>
      </c>
      <c r="G3983" s="84"/>
      <c r="H3983" s="84"/>
      <c r="I3983" s="83"/>
    </row>
    <row r="3984" spans="1:9" s="82" customFormat="1" ht="26.5" customHeight="1">
      <c r="A3984" s="89">
        <v>3977</v>
      </c>
      <c r="B3984" s="87" t="s">
        <v>1130</v>
      </c>
      <c r="C3984" s="88">
        <v>1890400156</v>
      </c>
      <c r="D3984" s="87" t="s">
        <v>1130</v>
      </c>
      <c r="E3984" s="86" t="s">
        <v>1129</v>
      </c>
      <c r="F3984" s="85" t="s">
        <v>1128</v>
      </c>
      <c r="G3984" s="84"/>
      <c r="H3984" s="84"/>
      <c r="I3984" s="83"/>
    </row>
    <row r="3985" spans="1:9" s="82" customFormat="1" ht="26.5" customHeight="1">
      <c r="A3985" s="89">
        <v>3978</v>
      </c>
      <c r="B3985" s="87" t="s">
        <v>1127</v>
      </c>
      <c r="C3985" s="88">
        <v>1890400157</v>
      </c>
      <c r="D3985" s="87" t="s">
        <v>1127</v>
      </c>
      <c r="E3985" s="86" t="s">
        <v>1126</v>
      </c>
      <c r="F3985" s="85" t="s">
        <v>1125</v>
      </c>
      <c r="G3985" s="84"/>
      <c r="H3985" s="84"/>
      <c r="I3985" s="83"/>
    </row>
    <row r="3986" spans="1:9" s="82" customFormat="1" ht="26.5" customHeight="1">
      <c r="A3986" s="89">
        <v>3979</v>
      </c>
      <c r="B3986" s="87" t="s">
        <v>1124</v>
      </c>
      <c r="C3986" s="88">
        <v>1910400104</v>
      </c>
      <c r="D3986" s="87" t="s">
        <v>1124</v>
      </c>
      <c r="E3986" s="86" t="s">
        <v>1123</v>
      </c>
      <c r="F3986" s="85" t="s">
        <v>1122</v>
      </c>
      <c r="G3986" s="84"/>
      <c r="H3986" s="84"/>
      <c r="I3986" s="83"/>
    </row>
    <row r="3987" spans="1:9" s="82" customFormat="1" ht="26.5" customHeight="1">
      <c r="A3987" s="89">
        <v>3980</v>
      </c>
      <c r="B3987" s="87" t="s">
        <v>1120</v>
      </c>
      <c r="C3987" s="88" t="s">
        <v>1121</v>
      </c>
      <c r="D3987" s="87" t="s">
        <v>1120</v>
      </c>
      <c r="E3987" s="86" t="s">
        <v>1119</v>
      </c>
      <c r="F3987" s="85" t="s">
        <v>1118</v>
      </c>
      <c r="G3987" s="84"/>
      <c r="H3987" s="84"/>
      <c r="I3987" s="83"/>
    </row>
    <row r="3988" spans="1:9" s="82" customFormat="1" ht="26.5" customHeight="1">
      <c r="A3988" s="89">
        <v>3981</v>
      </c>
      <c r="B3988" s="87" t="s">
        <v>1117</v>
      </c>
      <c r="C3988" s="88">
        <v>2930400153</v>
      </c>
      <c r="D3988" s="87" t="s">
        <v>1117</v>
      </c>
      <c r="E3988" s="86" t="s">
        <v>1116</v>
      </c>
      <c r="F3988" s="85" t="s">
        <v>1115</v>
      </c>
      <c r="G3988" s="84"/>
      <c r="H3988" s="84"/>
      <c r="I3988" s="83"/>
    </row>
    <row r="3989" spans="1:9" s="82" customFormat="1" ht="26.5" customHeight="1">
      <c r="A3989" s="89">
        <v>3982</v>
      </c>
      <c r="B3989" s="87" t="s">
        <v>1114</v>
      </c>
      <c r="C3989" s="88">
        <v>2920400168</v>
      </c>
      <c r="D3989" s="87" t="s">
        <v>1114</v>
      </c>
      <c r="E3989" s="86" t="s">
        <v>1113</v>
      </c>
      <c r="F3989" s="85" t="s">
        <v>1112</v>
      </c>
      <c r="G3989" s="84"/>
      <c r="H3989" s="84"/>
      <c r="I3989" s="83"/>
    </row>
    <row r="3990" spans="1:9" s="82" customFormat="1" ht="26.5" customHeight="1">
      <c r="A3990" s="89">
        <v>3983</v>
      </c>
      <c r="B3990" s="87" t="s">
        <v>1111</v>
      </c>
      <c r="C3990" s="88">
        <v>1920400144</v>
      </c>
      <c r="D3990" s="87" t="s">
        <v>1111</v>
      </c>
      <c r="E3990" s="86" t="s">
        <v>1110</v>
      </c>
      <c r="F3990" s="85" t="s">
        <v>1109</v>
      </c>
      <c r="G3990" s="84"/>
      <c r="H3990" s="84"/>
      <c r="I3990" s="83"/>
    </row>
    <row r="3991" spans="1:9" s="82" customFormat="1" ht="26.5" customHeight="1">
      <c r="A3991" s="89">
        <v>3984</v>
      </c>
      <c r="B3991" s="87" t="s">
        <v>1107</v>
      </c>
      <c r="C3991" s="88" t="s">
        <v>1108</v>
      </c>
      <c r="D3991" s="87" t="s">
        <v>1107</v>
      </c>
      <c r="E3991" s="86" t="s">
        <v>1106</v>
      </c>
      <c r="F3991" s="85" t="s">
        <v>1105</v>
      </c>
      <c r="G3991" s="84"/>
      <c r="H3991" s="84"/>
      <c r="I3991" s="83"/>
    </row>
    <row r="3992" spans="1:9" s="82" customFormat="1" ht="26.5" customHeight="1">
      <c r="A3992" s="89">
        <v>3985</v>
      </c>
      <c r="B3992" s="87" t="s">
        <v>1103</v>
      </c>
      <c r="C3992" s="88" t="s">
        <v>1104</v>
      </c>
      <c r="D3992" s="87" t="s">
        <v>1103</v>
      </c>
      <c r="E3992" s="86" t="s">
        <v>1102</v>
      </c>
      <c r="F3992" s="85" t="s">
        <v>1101</v>
      </c>
      <c r="G3992" s="84"/>
      <c r="H3992" s="84"/>
      <c r="I3992" s="83"/>
    </row>
    <row r="3993" spans="1:9" s="82" customFormat="1" ht="26.5" customHeight="1">
      <c r="A3993" s="89">
        <v>3986</v>
      </c>
      <c r="B3993" s="87" t="s">
        <v>1100</v>
      </c>
      <c r="C3993" s="88">
        <v>1820300474</v>
      </c>
      <c r="D3993" s="87" t="s">
        <v>1100</v>
      </c>
      <c r="E3993" s="86" t="s">
        <v>1099</v>
      </c>
      <c r="F3993" s="85">
        <v>150000187404</v>
      </c>
      <c r="G3993" s="84"/>
      <c r="H3993" s="84"/>
      <c r="I3993" s="83"/>
    </row>
    <row r="3994" spans="1:9" s="82" customFormat="1" ht="26.5" customHeight="1">
      <c r="A3994" s="89">
        <v>3987</v>
      </c>
      <c r="B3994" s="87" t="s">
        <v>1097</v>
      </c>
      <c r="C3994" s="88" t="s">
        <v>1098</v>
      </c>
      <c r="D3994" s="87" t="s">
        <v>1097</v>
      </c>
      <c r="E3994" s="86" t="s">
        <v>1096</v>
      </c>
      <c r="F3994" s="85">
        <v>150000150233</v>
      </c>
      <c r="G3994" s="84"/>
      <c r="H3994" s="84"/>
      <c r="I3994" s="83"/>
    </row>
    <row r="3995" spans="1:9" s="82" customFormat="1" ht="26.5" customHeight="1">
      <c r="A3995" s="89">
        <v>3988</v>
      </c>
      <c r="B3995" s="87" t="s">
        <v>1095</v>
      </c>
      <c r="C3995" s="88">
        <v>2861500094</v>
      </c>
      <c r="D3995" s="87" t="s">
        <v>1095</v>
      </c>
      <c r="E3995" s="86" t="s">
        <v>1094</v>
      </c>
      <c r="F3995" s="85" t="s">
        <v>1093</v>
      </c>
      <c r="G3995" s="84"/>
      <c r="H3995" s="84"/>
      <c r="I3995" s="83"/>
    </row>
    <row r="3996" spans="1:9" s="82" customFormat="1" ht="26.5" customHeight="1">
      <c r="A3996" s="89">
        <v>3989</v>
      </c>
      <c r="B3996" s="87" t="s">
        <v>1092</v>
      </c>
      <c r="C3996" s="88">
        <v>1890400066</v>
      </c>
      <c r="D3996" s="87" t="s">
        <v>1092</v>
      </c>
      <c r="E3996" s="86" t="s">
        <v>1091</v>
      </c>
      <c r="F3996" s="85" t="s">
        <v>1090</v>
      </c>
      <c r="G3996" s="84"/>
      <c r="H3996" s="84"/>
      <c r="I3996" s="83"/>
    </row>
    <row r="3997" spans="1:9" s="82" customFormat="1" ht="26.5" customHeight="1">
      <c r="A3997" s="89">
        <v>3990</v>
      </c>
      <c r="B3997" s="87" t="s">
        <v>1089</v>
      </c>
      <c r="C3997" s="88">
        <v>1870400118</v>
      </c>
      <c r="D3997" s="87" t="s">
        <v>1089</v>
      </c>
      <c r="E3997" s="86" t="s">
        <v>1088</v>
      </c>
      <c r="F3997" s="85" t="s">
        <v>1087</v>
      </c>
      <c r="G3997" s="84"/>
      <c r="H3997" s="84"/>
      <c r="I3997" s="83"/>
    </row>
    <row r="3998" spans="1:9" s="82" customFormat="1" ht="26.5" customHeight="1">
      <c r="A3998" s="89">
        <v>3991</v>
      </c>
      <c r="B3998" s="87" t="s">
        <v>1086</v>
      </c>
      <c r="C3998" s="88">
        <v>2890400087</v>
      </c>
      <c r="D3998" s="87" t="s">
        <v>1086</v>
      </c>
      <c r="E3998" s="86" t="s">
        <v>1085</v>
      </c>
      <c r="F3998" s="85" t="s">
        <v>1084</v>
      </c>
      <c r="G3998" s="84"/>
      <c r="H3998" s="84"/>
      <c r="I3998" s="83"/>
    </row>
    <row r="3999" spans="1:9" s="82" customFormat="1" ht="26.5" customHeight="1">
      <c r="A3999" s="89">
        <v>3992</v>
      </c>
      <c r="B3999" s="87" t="s">
        <v>1083</v>
      </c>
      <c r="C3999" s="88">
        <v>1922100135</v>
      </c>
      <c r="D3999" s="87" t="s">
        <v>1083</v>
      </c>
      <c r="E3999" s="86" t="s">
        <v>1082</v>
      </c>
      <c r="F3999" s="85" t="s">
        <v>1081</v>
      </c>
      <c r="G3999" s="84"/>
      <c r="H3999" s="84"/>
      <c r="I3999" s="83"/>
    </row>
    <row r="4000" spans="1:9" s="82" customFormat="1" ht="26.5" customHeight="1">
      <c r="A4000" s="89">
        <v>3993</v>
      </c>
      <c r="B4000" s="87" t="s">
        <v>1080</v>
      </c>
      <c r="C4000" s="88">
        <v>1932100228</v>
      </c>
      <c r="D4000" s="87" t="s">
        <v>1080</v>
      </c>
      <c r="E4000" s="86" t="s">
        <v>1079</v>
      </c>
      <c r="F4000" s="85" t="s">
        <v>1078</v>
      </c>
      <c r="G4000" s="84"/>
      <c r="H4000" s="84"/>
      <c r="I4000" s="83"/>
    </row>
    <row r="4001" spans="1:9" s="82" customFormat="1" ht="26.5" customHeight="1">
      <c r="A4001" s="89">
        <v>3994</v>
      </c>
      <c r="B4001" s="87" t="s">
        <v>1077</v>
      </c>
      <c r="C4001" s="88">
        <v>1900400150</v>
      </c>
      <c r="D4001" s="87" t="s">
        <v>1077</v>
      </c>
      <c r="E4001" s="86" t="s">
        <v>1076</v>
      </c>
      <c r="F4001" s="85" t="s">
        <v>1075</v>
      </c>
      <c r="G4001" s="84"/>
      <c r="H4001" s="84"/>
      <c r="I4001" s="83"/>
    </row>
    <row r="4002" spans="1:9" s="82" customFormat="1" ht="26.5" customHeight="1">
      <c r="A4002" s="89">
        <v>3995</v>
      </c>
      <c r="B4002" s="87" t="s">
        <v>1073</v>
      </c>
      <c r="C4002" s="88" t="s">
        <v>1074</v>
      </c>
      <c r="D4002" s="87" t="s">
        <v>1073</v>
      </c>
      <c r="E4002" s="86" t="s">
        <v>1072</v>
      </c>
      <c r="F4002" s="85" t="s">
        <v>1071</v>
      </c>
      <c r="G4002" s="84"/>
      <c r="H4002" s="84"/>
      <c r="I4002" s="83"/>
    </row>
    <row r="4003" spans="1:9" s="82" customFormat="1" ht="26.5" customHeight="1">
      <c r="A4003" s="89">
        <v>3996</v>
      </c>
      <c r="B4003" s="87" t="s">
        <v>1069</v>
      </c>
      <c r="C4003" s="88" t="s">
        <v>1070</v>
      </c>
      <c r="D4003" s="87" t="s">
        <v>1069</v>
      </c>
      <c r="E4003" s="86" t="s">
        <v>1068</v>
      </c>
      <c r="F4003" s="85" t="s">
        <v>1067</v>
      </c>
      <c r="G4003" s="84"/>
      <c r="H4003" s="84"/>
      <c r="I4003" s="83"/>
    </row>
    <row r="4004" spans="1:9" s="82" customFormat="1" ht="26.5" customHeight="1">
      <c r="A4004" s="89">
        <v>3997</v>
      </c>
      <c r="B4004" s="87" t="s">
        <v>1066</v>
      </c>
      <c r="C4004" s="88">
        <v>2860400128</v>
      </c>
      <c r="D4004" s="87" t="s">
        <v>1066</v>
      </c>
      <c r="E4004" s="86" t="s">
        <v>1065</v>
      </c>
      <c r="F4004" s="85" t="s">
        <v>1064</v>
      </c>
      <c r="G4004" s="84"/>
      <c r="H4004" s="84"/>
      <c r="I4004" s="83"/>
    </row>
    <row r="4005" spans="1:9" s="82" customFormat="1" ht="26.5" customHeight="1">
      <c r="A4005" s="89">
        <v>3998</v>
      </c>
      <c r="B4005" s="87" t="s">
        <v>1063</v>
      </c>
      <c r="C4005" s="88">
        <v>1811200599</v>
      </c>
      <c r="D4005" s="87" t="s">
        <v>1063</v>
      </c>
      <c r="E4005" s="86" t="s">
        <v>1062</v>
      </c>
      <c r="F4005" s="85" t="s">
        <v>1061</v>
      </c>
      <c r="G4005" s="84"/>
      <c r="H4005" s="84"/>
      <c r="I4005" s="83"/>
    </row>
    <row r="4006" spans="1:9" s="82" customFormat="1" ht="26.5" customHeight="1">
      <c r="A4006" s="89">
        <v>3999</v>
      </c>
      <c r="B4006" s="87" t="s">
        <v>1060</v>
      </c>
      <c r="C4006" s="88">
        <v>1890400072</v>
      </c>
      <c r="D4006" s="87" t="s">
        <v>1060</v>
      </c>
      <c r="E4006" s="86" t="s">
        <v>1059</v>
      </c>
      <c r="F4006" s="85" t="s">
        <v>1058</v>
      </c>
      <c r="G4006" s="84"/>
      <c r="H4006" s="84"/>
      <c r="I4006" s="83"/>
    </row>
    <row r="4007" spans="1:9" s="82" customFormat="1" ht="26.5" customHeight="1">
      <c r="A4007" s="89">
        <v>4000</v>
      </c>
      <c r="B4007" s="87" t="s">
        <v>1057</v>
      </c>
      <c r="C4007" s="88">
        <v>1681000049</v>
      </c>
      <c r="D4007" s="87" t="s">
        <v>1057</v>
      </c>
      <c r="E4007" s="86" t="s">
        <v>1056</v>
      </c>
      <c r="F4007" s="85">
        <v>290000042698</v>
      </c>
      <c r="G4007" s="84"/>
      <c r="H4007" s="84"/>
      <c r="I4007" s="83"/>
    </row>
    <row r="4008" spans="1:9" s="82" customFormat="1" ht="26.5" customHeight="1">
      <c r="A4008" s="89">
        <v>4001</v>
      </c>
      <c r="B4008" s="87" t="s">
        <v>1055</v>
      </c>
      <c r="C4008" s="88">
        <v>1812100124</v>
      </c>
      <c r="D4008" s="87" t="s">
        <v>1055</v>
      </c>
      <c r="E4008" s="86" t="s">
        <v>1054</v>
      </c>
      <c r="F4008" s="85">
        <v>290000046556</v>
      </c>
      <c r="G4008" s="84"/>
      <c r="H4008" s="84"/>
      <c r="I4008" s="83"/>
    </row>
    <row r="4009" spans="1:9" s="82" customFormat="1" ht="26.5" customHeight="1">
      <c r="A4009" s="89">
        <v>4002</v>
      </c>
      <c r="B4009" s="87" t="s">
        <v>1053</v>
      </c>
      <c r="C4009" s="88">
        <v>1880300305</v>
      </c>
      <c r="D4009" s="87" t="s">
        <v>1053</v>
      </c>
      <c r="E4009" s="86" t="s">
        <v>1052</v>
      </c>
      <c r="F4009" s="85" t="s">
        <v>1051</v>
      </c>
      <c r="G4009" s="84"/>
      <c r="H4009" s="84"/>
      <c r="I4009" s="83"/>
    </row>
    <row r="4010" spans="1:9" s="82" customFormat="1" ht="26.5" customHeight="1">
      <c r="A4010" s="89">
        <v>4003</v>
      </c>
      <c r="B4010" s="87" t="s">
        <v>1050</v>
      </c>
      <c r="C4010" s="88">
        <v>1810300360</v>
      </c>
      <c r="D4010" s="87" t="s">
        <v>1050</v>
      </c>
      <c r="E4010" s="86" t="s">
        <v>1049</v>
      </c>
      <c r="F4010" s="85" t="s">
        <v>1048</v>
      </c>
      <c r="G4010" s="84"/>
      <c r="H4010" s="84"/>
      <c r="I4010" s="83"/>
    </row>
    <row r="4011" spans="1:9" s="82" customFormat="1" ht="26.5" customHeight="1">
      <c r="A4011" s="89">
        <v>4004</v>
      </c>
      <c r="B4011" s="87" t="s">
        <v>1047</v>
      </c>
      <c r="C4011" s="88">
        <v>1821000138</v>
      </c>
      <c r="D4011" s="87" t="s">
        <v>1047</v>
      </c>
      <c r="E4011" s="86" t="s">
        <v>1046</v>
      </c>
      <c r="F4011" s="85" t="s">
        <v>1045</v>
      </c>
      <c r="G4011" s="84"/>
      <c r="H4011" s="84"/>
      <c r="I4011" s="83"/>
    </row>
    <row r="4012" spans="1:9" s="82" customFormat="1" ht="26.5" customHeight="1">
      <c r="A4012" s="89">
        <v>4005</v>
      </c>
      <c r="B4012" s="87" t="s">
        <v>1044</v>
      </c>
      <c r="C4012" s="88">
        <v>1832000229</v>
      </c>
      <c r="D4012" s="87" t="s">
        <v>1044</v>
      </c>
      <c r="E4012" s="86" t="s">
        <v>1043</v>
      </c>
      <c r="F4012" s="85" t="s">
        <v>1042</v>
      </c>
      <c r="G4012" s="84"/>
      <c r="H4012" s="84"/>
      <c r="I4012" s="83"/>
    </row>
    <row r="4013" spans="1:9" s="82" customFormat="1" ht="26.5" customHeight="1">
      <c r="A4013" s="89">
        <v>4006</v>
      </c>
      <c r="B4013" s="87" t="s">
        <v>1041</v>
      </c>
      <c r="C4013" s="88">
        <v>1840300418</v>
      </c>
      <c r="D4013" s="87" t="s">
        <v>1041</v>
      </c>
      <c r="E4013" s="86" t="s">
        <v>1040</v>
      </c>
      <c r="F4013" s="85" t="s">
        <v>1039</v>
      </c>
      <c r="G4013" s="84"/>
      <c r="H4013" s="84"/>
      <c r="I4013" s="83"/>
    </row>
    <row r="4014" spans="1:9" s="82" customFormat="1" ht="26.5" customHeight="1">
      <c r="A4014" s="89">
        <v>4007</v>
      </c>
      <c r="B4014" s="87" t="s">
        <v>1038</v>
      </c>
      <c r="C4014" s="88">
        <v>1881400245</v>
      </c>
      <c r="D4014" s="87" t="s">
        <v>1038</v>
      </c>
      <c r="E4014" s="86" t="s">
        <v>1037</v>
      </c>
      <c r="F4014" s="85" t="s">
        <v>1036</v>
      </c>
      <c r="G4014" s="84"/>
      <c r="H4014" s="84"/>
      <c r="I4014" s="83"/>
    </row>
    <row r="4015" spans="1:9" s="82" customFormat="1" ht="26.5" customHeight="1">
      <c r="A4015" s="89">
        <v>4008</v>
      </c>
      <c r="B4015" s="87" t="s">
        <v>1035</v>
      </c>
      <c r="C4015" s="88">
        <v>1852100499</v>
      </c>
      <c r="D4015" s="87" t="s">
        <v>1035</v>
      </c>
      <c r="E4015" s="86" t="s">
        <v>1034</v>
      </c>
      <c r="F4015" s="85" t="s">
        <v>1033</v>
      </c>
      <c r="G4015" s="84"/>
      <c r="H4015" s="84"/>
      <c r="I4015" s="83"/>
    </row>
    <row r="4016" spans="1:9" s="82" customFormat="1" ht="26.5" customHeight="1">
      <c r="A4016" s="89">
        <v>4009</v>
      </c>
      <c r="B4016" s="87" t="s">
        <v>1032</v>
      </c>
      <c r="C4016" s="88">
        <v>1862100512</v>
      </c>
      <c r="D4016" s="87" t="s">
        <v>1032</v>
      </c>
      <c r="E4016" s="86" t="s">
        <v>1031</v>
      </c>
      <c r="F4016" s="85" t="s">
        <v>1030</v>
      </c>
      <c r="G4016" s="84"/>
      <c r="H4016" s="84"/>
      <c r="I4016" s="83"/>
    </row>
    <row r="4017" spans="1:9" s="82" customFormat="1" ht="26.5" customHeight="1">
      <c r="A4017" s="89">
        <v>4010</v>
      </c>
      <c r="B4017" s="87" t="s">
        <v>1029</v>
      </c>
      <c r="C4017" s="88">
        <v>1900300252</v>
      </c>
      <c r="D4017" s="87" t="s">
        <v>1029</v>
      </c>
      <c r="E4017" s="86" t="s">
        <v>1028</v>
      </c>
      <c r="F4017" s="85" t="s">
        <v>1027</v>
      </c>
      <c r="G4017" s="84"/>
      <c r="H4017" s="84"/>
      <c r="I4017" s="83"/>
    </row>
    <row r="4018" spans="1:9" s="82" customFormat="1" ht="26.5" customHeight="1">
      <c r="A4018" s="89">
        <v>4011</v>
      </c>
      <c r="B4018" s="87" t="s">
        <v>1026</v>
      </c>
      <c r="C4018" s="88">
        <v>2880300374</v>
      </c>
      <c r="D4018" s="87" t="s">
        <v>1026</v>
      </c>
      <c r="E4018" s="86" t="s">
        <v>1025</v>
      </c>
      <c r="F4018" s="85" t="s">
        <v>1024</v>
      </c>
      <c r="G4018" s="84"/>
      <c r="H4018" s="84"/>
      <c r="I4018" s="83"/>
    </row>
    <row r="4019" spans="1:9" s="82" customFormat="1" ht="26.5" customHeight="1">
      <c r="A4019" s="89">
        <v>4012</v>
      </c>
      <c r="B4019" s="87" t="s">
        <v>1023</v>
      </c>
      <c r="C4019" s="88">
        <v>2900300409</v>
      </c>
      <c r="D4019" s="87" t="s">
        <v>1023</v>
      </c>
      <c r="E4019" s="86" t="s">
        <v>1022</v>
      </c>
      <c r="F4019" s="85" t="s">
        <v>1021</v>
      </c>
      <c r="G4019" s="84"/>
      <c r="H4019" s="84"/>
      <c r="I4019" s="83"/>
    </row>
    <row r="4020" spans="1:9" s="82" customFormat="1" ht="26.5" customHeight="1">
      <c r="A4020" s="89">
        <v>4013</v>
      </c>
      <c r="B4020" s="87" t="s">
        <v>1020</v>
      </c>
      <c r="C4020" s="88">
        <v>1810800405</v>
      </c>
      <c r="D4020" s="87" t="s">
        <v>1020</v>
      </c>
      <c r="E4020" s="86" t="s">
        <v>1019</v>
      </c>
      <c r="F4020" s="85" t="s">
        <v>1018</v>
      </c>
      <c r="G4020" s="84"/>
      <c r="H4020" s="84"/>
      <c r="I4020" s="83"/>
    </row>
    <row r="4021" spans="1:9" s="82" customFormat="1" ht="26.5" customHeight="1">
      <c r="A4021" s="89">
        <v>4014</v>
      </c>
      <c r="B4021" s="87" t="s">
        <v>1017</v>
      </c>
      <c r="C4021" s="88">
        <v>1810800321</v>
      </c>
      <c r="D4021" s="87" t="s">
        <v>1017</v>
      </c>
      <c r="E4021" s="86" t="s">
        <v>1016</v>
      </c>
      <c r="F4021" s="85" t="s">
        <v>1015</v>
      </c>
      <c r="G4021" s="84"/>
      <c r="H4021" s="84"/>
      <c r="I4021" s="83"/>
    </row>
    <row r="4022" spans="1:9" s="82" customFormat="1" ht="26.5" customHeight="1">
      <c r="A4022" s="89">
        <v>4015</v>
      </c>
      <c r="B4022" s="87" t="s">
        <v>1014</v>
      </c>
      <c r="C4022" s="88">
        <v>1810800322</v>
      </c>
      <c r="D4022" s="87" t="s">
        <v>1014</v>
      </c>
      <c r="E4022" s="86" t="s">
        <v>1013</v>
      </c>
      <c r="F4022" s="85" t="s">
        <v>1012</v>
      </c>
      <c r="G4022" s="84"/>
      <c r="H4022" s="84"/>
      <c r="I4022" s="83"/>
    </row>
    <row r="4023" spans="1:9" s="82" customFormat="1" ht="26.5" customHeight="1">
      <c r="A4023" s="89">
        <v>4016</v>
      </c>
      <c r="B4023" s="87" t="s">
        <v>1011</v>
      </c>
      <c r="C4023" s="88">
        <v>1860300236</v>
      </c>
      <c r="D4023" s="87" t="s">
        <v>1011</v>
      </c>
      <c r="E4023" s="86" t="s">
        <v>1010</v>
      </c>
      <c r="F4023" s="85" t="s">
        <v>1009</v>
      </c>
      <c r="G4023" s="84"/>
      <c r="H4023" s="84"/>
      <c r="I4023" s="83"/>
    </row>
    <row r="4024" spans="1:9" s="82" customFormat="1" ht="26.5" customHeight="1">
      <c r="A4024" s="89">
        <v>4017</v>
      </c>
      <c r="B4024" s="87" t="s">
        <v>1008</v>
      </c>
      <c r="C4024" s="88">
        <v>1892100382</v>
      </c>
      <c r="D4024" s="87" t="s">
        <v>1008</v>
      </c>
      <c r="E4024" s="86" t="s">
        <v>1007</v>
      </c>
      <c r="F4024" s="85">
        <v>290000067518</v>
      </c>
      <c r="G4024" s="84"/>
      <c r="H4024" s="84"/>
      <c r="I4024" s="83"/>
    </row>
    <row r="4025" spans="1:9" s="82" customFormat="1" ht="26.5" customHeight="1">
      <c r="A4025" s="89">
        <v>4018</v>
      </c>
      <c r="B4025" s="87" t="s">
        <v>1006</v>
      </c>
      <c r="C4025" s="88">
        <v>1960700071</v>
      </c>
      <c r="D4025" s="87" t="s">
        <v>1006</v>
      </c>
      <c r="E4025" s="86" t="s">
        <v>1005</v>
      </c>
      <c r="F4025" s="85" t="s">
        <v>1004</v>
      </c>
      <c r="G4025" s="84"/>
      <c r="H4025" s="84"/>
      <c r="I4025" s="83"/>
    </row>
    <row r="4026" spans="1:9" s="82" customFormat="1" ht="26.5" customHeight="1">
      <c r="A4026" s="89">
        <v>4019</v>
      </c>
      <c r="B4026" s="87" t="s">
        <v>1003</v>
      </c>
      <c r="C4026" s="88">
        <v>1830300357</v>
      </c>
      <c r="D4026" s="87" t="s">
        <v>1003</v>
      </c>
      <c r="E4026" s="86" t="s">
        <v>1002</v>
      </c>
      <c r="F4026" s="85" t="s">
        <v>1001</v>
      </c>
      <c r="G4026" s="84"/>
      <c r="H4026" s="84"/>
      <c r="I4026" s="83"/>
    </row>
    <row r="4027" spans="1:9" s="82" customFormat="1" ht="26.5" customHeight="1">
      <c r="A4027" s="89">
        <v>4020</v>
      </c>
      <c r="B4027" s="87" t="s">
        <v>1000</v>
      </c>
      <c r="C4027" s="88">
        <v>2860300323</v>
      </c>
      <c r="D4027" s="87" t="s">
        <v>1000</v>
      </c>
      <c r="E4027" s="86" t="s">
        <v>999</v>
      </c>
      <c r="F4027" s="85" t="s">
        <v>998</v>
      </c>
      <c r="G4027" s="84"/>
      <c r="H4027" s="84"/>
      <c r="I4027" s="83"/>
    </row>
    <row r="4028" spans="1:9" s="82" customFormat="1" ht="26.5" customHeight="1">
      <c r="A4028" s="89">
        <v>4021</v>
      </c>
      <c r="B4028" s="87" t="s">
        <v>997</v>
      </c>
      <c r="C4028" s="88">
        <v>1860300410</v>
      </c>
      <c r="D4028" s="87" t="s">
        <v>997</v>
      </c>
      <c r="E4028" s="86" t="s">
        <v>996</v>
      </c>
      <c r="F4028" s="85" t="s">
        <v>995</v>
      </c>
      <c r="G4028" s="84"/>
      <c r="H4028" s="84"/>
      <c r="I4028" s="83"/>
    </row>
    <row r="4029" spans="1:9" s="82" customFormat="1" ht="26.5" customHeight="1">
      <c r="A4029" s="89">
        <v>4022</v>
      </c>
      <c r="B4029" s="87" t="s">
        <v>994</v>
      </c>
      <c r="C4029" s="88">
        <v>1881100042</v>
      </c>
      <c r="D4029" s="87" t="s">
        <v>994</v>
      </c>
      <c r="E4029" s="86" t="s">
        <v>993</v>
      </c>
      <c r="F4029" s="85" t="s">
        <v>992</v>
      </c>
      <c r="G4029" s="84"/>
      <c r="H4029" s="84"/>
      <c r="I4029" s="83"/>
    </row>
    <row r="4030" spans="1:9" s="82" customFormat="1" ht="26.5" customHeight="1">
      <c r="A4030" s="89">
        <v>4023</v>
      </c>
      <c r="B4030" s="87" t="s">
        <v>991</v>
      </c>
      <c r="C4030" s="88">
        <v>1840300417</v>
      </c>
      <c r="D4030" s="87" t="s">
        <v>991</v>
      </c>
      <c r="E4030" s="86" t="s">
        <v>990</v>
      </c>
      <c r="F4030" s="85" t="s">
        <v>989</v>
      </c>
      <c r="G4030" s="84"/>
      <c r="H4030" s="84"/>
      <c r="I4030" s="83"/>
    </row>
    <row r="4031" spans="1:9" s="82" customFormat="1" ht="26.5" customHeight="1">
      <c r="A4031" s="89">
        <v>4024</v>
      </c>
      <c r="B4031" s="87" t="s">
        <v>988</v>
      </c>
      <c r="C4031" s="88">
        <v>1902100544</v>
      </c>
      <c r="D4031" s="87" t="s">
        <v>988</v>
      </c>
      <c r="E4031" s="86" t="s">
        <v>987</v>
      </c>
      <c r="F4031" s="85" t="s">
        <v>986</v>
      </c>
      <c r="G4031" s="84"/>
      <c r="H4031" s="84"/>
      <c r="I4031" s="83"/>
    </row>
    <row r="4032" spans="1:9" s="82" customFormat="1" ht="26.5" customHeight="1">
      <c r="A4032" s="89">
        <v>4025</v>
      </c>
      <c r="B4032" s="87" t="s">
        <v>985</v>
      </c>
      <c r="C4032" s="88">
        <v>1920600177</v>
      </c>
      <c r="D4032" s="87" t="s">
        <v>985</v>
      </c>
      <c r="E4032" s="86" t="s">
        <v>984</v>
      </c>
      <c r="F4032" s="85" t="s">
        <v>983</v>
      </c>
      <c r="G4032" s="84"/>
      <c r="H4032" s="84"/>
      <c r="I4032" s="83"/>
    </row>
    <row r="4033" spans="1:9" s="82" customFormat="1" ht="26.5" customHeight="1">
      <c r="A4033" s="89">
        <v>4026</v>
      </c>
      <c r="B4033" s="87" t="s">
        <v>982</v>
      </c>
      <c r="C4033" s="88">
        <v>2931400248</v>
      </c>
      <c r="D4033" s="87" t="s">
        <v>982</v>
      </c>
      <c r="E4033" s="86" t="s">
        <v>981</v>
      </c>
      <c r="F4033" s="85" t="s">
        <v>980</v>
      </c>
      <c r="G4033" s="84"/>
      <c r="H4033" s="84"/>
      <c r="I4033" s="83"/>
    </row>
    <row r="4034" spans="1:9" s="82" customFormat="1" ht="26.5" customHeight="1">
      <c r="A4034" s="89">
        <v>4027</v>
      </c>
      <c r="B4034" s="87" t="s">
        <v>979</v>
      </c>
      <c r="C4034" s="88">
        <v>1940800112</v>
      </c>
      <c r="D4034" s="87" t="s">
        <v>979</v>
      </c>
      <c r="E4034" s="86" t="s">
        <v>978</v>
      </c>
      <c r="F4034" s="85">
        <v>530000106584</v>
      </c>
      <c r="G4034" s="84"/>
      <c r="H4034" s="84"/>
      <c r="I4034" s="83"/>
    </row>
    <row r="4035" spans="1:9" s="82" customFormat="1" ht="26.5" customHeight="1">
      <c r="A4035" s="89">
        <v>4028</v>
      </c>
      <c r="B4035" s="87" t="s">
        <v>977</v>
      </c>
      <c r="C4035" s="88">
        <v>1962100059</v>
      </c>
      <c r="D4035" s="87" t="s">
        <v>977</v>
      </c>
      <c r="E4035" s="86" t="s">
        <v>976</v>
      </c>
      <c r="F4035" s="85" t="s">
        <v>975</v>
      </c>
      <c r="G4035" s="84"/>
      <c r="H4035" s="84"/>
      <c r="I4035" s="83"/>
    </row>
    <row r="4036" spans="1:9" s="82" customFormat="1" ht="26.5" customHeight="1">
      <c r="A4036" s="89">
        <v>4029</v>
      </c>
      <c r="B4036" s="87" t="s">
        <v>974</v>
      </c>
      <c r="C4036" s="88">
        <v>1932100308</v>
      </c>
      <c r="D4036" s="87" t="s">
        <v>974</v>
      </c>
      <c r="E4036" s="86" t="s">
        <v>973</v>
      </c>
      <c r="F4036" s="85" t="s">
        <v>972</v>
      </c>
      <c r="G4036" s="84"/>
      <c r="H4036" s="84"/>
      <c r="I4036" s="83"/>
    </row>
    <row r="4037" spans="1:9" s="82" customFormat="1" ht="26.5" customHeight="1">
      <c r="A4037" s="89">
        <v>4030</v>
      </c>
      <c r="B4037" s="87" t="s">
        <v>971</v>
      </c>
      <c r="C4037" s="88">
        <v>1811900003</v>
      </c>
      <c r="D4037" s="87" t="s">
        <v>971</v>
      </c>
      <c r="E4037" s="86" t="s">
        <v>970</v>
      </c>
      <c r="F4037" s="85" t="s">
        <v>969</v>
      </c>
      <c r="G4037" s="84"/>
      <c r="H4037" s="84"/>
      <c r="I4037" s="83"/>
    </row>
    <row r="4038" spans="1:9" s="82" customFormat="1" ht="26.5" customHeight="1">
      <c r="A4038" s="89">
        <v>4031</v>
      </c>
      <c r="B4038" s="87" t="s">
        <v>968</v>
      </c>
      <c r="C4038" s="88">
        <v>1721900022</v>
      </c>
      <c r="D4038" s="87" t="s">
        <v>968</v>
      </c>
      <c r="E4038" s="86" t="s">
        <v>967</v>
      </c>
      <c r="F4038" s="85" t="s">
        <v>966</v>
      </c>
      <c r="G4038" s="84"/>
      <c r="H4038" s="84"/>
      <c r="I4038" s="83"/>
    </row>
    <row r="4039" spans="1:9" s="82" customFormat="1" ht="26.5" customHeight="1">
      <c r="A4039" s="89">
        <v>4032</v>
      </c>
      <c r="B4039" s="87" t="s">
        <v>965</v>
      </c>
      <c r="C4039" s="88">
        <v>1840800461</v>
      </c>
      <c r="D4039" s="87" t="s">
        <v>965</v>
      </c>
      <c r="E4039" s="86" t="s">
        <v>964</v>
      </c>
      <c r="F4039" s="85" t="s">
        <v>963</v>
      </c>
      <c r="G4039" s="84"/>
      <c r="H4039" s="84"/>
      <c r="I4039" s="83"/>
    </row>
    <row r="4040" spans="1:9" s="82" customFormat="1" ht="26.5" customHeight="1">
      <c r="A4040" s="89">
        <v>4033</v>
      </c>
      <c r="B4040" s="87" t="s">
        <v>962</v>
      </c>
      <c r="C4040" s="88">
        <v>2841400146</v>
      </c>
      <c r="D4040" s="87" t="s">
        <v>962</v>
      </c>
      <c r="E4040" s="86" t="s">
        <v>961</v>
      </c>
      <c r="F4040" s="85" t="s">
        <v>960</v>
      </c>
      <c r="G4040" s="84"/>
      <c r="H4040" s="84"/>
      <c r="I4040" s="83"/>
    </row>
    <row r="4041" spans="1:9" s="82" customFormat="1" ht="26.5" customHeight="1">
      <c r="A4041" s="89">
        <v>4034</v>
      </c>
      <c r="B4041" s="87" t="s">
        <v>959</v>
      </c>
      <c r="C4041" s="88">
        <v>1860700380</v>
      </c>
      <c r="D4041" s="87" t="s">
        <v>959</v>
      </c>
      <c r="E4041" s="86" t="s">
        <v>958</v>
      </c>
      <c r="F4041" s="85" t="s">
        <v>957</v>
      </c>
      <c r="G4041" s="84"/>
      <c r="H4041" s="84"/>
      <c r="I4041" s="83"/>
    </row>
    <row r="4042" spans="1:9" s="82" customFormat="1" ht="26.5" customHeight="1">
      <c r="A4042" s="89">
        <v>4035</v>
      </c>
      <c r="B4042" s="87" t="s">
        <v>956</v>
      </c>
      <c r="C4042" s="88">
        <v>2942000080</v>
      </c>
      <c r="D4042" s="87" t="s">
        <v>956</v>
      </c>
      <c r="E4042" s="86" t="s">
        <v>955</v>
      </c>
      <c r="F4042" s="85" t="s">
        <v>954</v>
      </c>
      <c r="G4042" s="84"/>
      <c r="H4042" s="84"/>
      <c r="I4042" s="83"/>
    </row>
    <row r="4043" spans="1:9" s="82" customFormat="1" ht="26.5" customHeight="1">
      <c r="A4043" s="89">
        <v>4036</v>
      </c>
      <c r="B4043" s="87" t="s">
        <v>953</v>
      </c>
      <c r="C4043" s="88">
        <v>1870300324</v>
      </c>
      <c r="D4043" s="87" t="s">
        <v>953</v>
      </c>
      <c r="E4043" s="86" t="s">
        <v>952</v>
      </c>
      <c r="F4043" s="85">
        <v>290000054524</v>
      </c>
      <c r="G4043" s="84"/>
      <c r="H4043" s="84"/>
      <c r="I4043" s="83"/>
    </row>
    <row r="4044" spans="1:9" s="82" customFormat="1" ht="26.5" customHeight="1">
      <c r="A4044" s="89">
        <v>4037</v>
      </c>
      <c r="B4044" s="87" t="s">
        <v>951</v>
      </c>
      <c r="C4044" s="88">
        <v>1872100511</v>
      </c>
      <c r="D4044" s="87" t="s">
        <v>951</v>
      </c>
      <c r="E4044" s="86" t="s">
        <v>950</v>
      </c>
      <c r="F4044" s="85" t="s">
        <v>949</v>
      </c>
      <c r="G4044" s="84"/>
      <c r="H4044" s="84"/>
      <c r="I4044" s="83"/>
    </row>
    <row r="4045" spans="1:9" s="82" customFormat="1" ht="26.5" customHeight="1">
      <c r="A4045" s="89">
        <v>4038</v>
      </c>
      <c r="B4045" s="87" t="s">
        <v>948</v>
      </c>
      <c r="C4045" s="88">
        <v>1861400227</v>
      </c>
      <c r="D4045" s="87" t="s">
        <v>948</v>
      </c>
      <c r="E4045" s="86" t="s">
        <v>947</v>
      </c>
      <c r="F4045" s="85" t="s">
        <v>946</v>
      </c>
      <c r="G4045" s="84"/>
      <c r="H4045" s="84"/>
      <c r="I4045" s="83"/>
    </row>
    <row r="4046" spans="1:9" s="82" customFormat="1" ht="26.5" customHeight="1">
      <c r="A4046" s="89">
        <v>4039</v>
      </c>
      <c r="B4046" s="87" t="s">
        <v>944</v>
      </c>
      <c r="C4046" s="88" t="s">
        <v>945</v>
      </c>
      <c r="D4046" s="87" t="s">
        <v>944</v>
      </c>
      <c r="E4046" s="86" t="s">
        <v>943</v>
      </c>
      <c r="F4046" s="85">
        <v>390000245227</v>
      </c>
      <c r="G4046" s="84"/>
      <c r="H4046" s="84"/>
      <c r="I4046" s="83"/>
    </row>
    <row r="4047" spans="1:9" s="82" customFormat="1" ht="26.5" customHeight="1">
      <c r="A4047" s="89">
        <v>4040</v>
      </c>
      <c r="B4047" s="87" t="s">
        <v>942</v>
      </c>
      <c r="C4047" s="88">
        <v>2932100317</v>
      </c>
      <c r="D4047" s="87" t="s">
        <v>942</v>
      </c>
      <c r="E4047" s="86" t="s">
        <v>941</v>
      </c>
      <c r="F4047" s="85" t="s">
        <v>940</v>
      </c>
      <c r="G4047" s="84"/>
      <c r="H4047" s="84"/>
      <c r="I4047" s="83"/>
    </row>
    <row r="4048" spans="1:9" s="82" customFormat="1" ht="26.5" customHeight="1">
      <c r="A4048" s="89">
        <v>4041</v>
      </c>
      <c r="B4048" s="87" t="s">
        <v>939</v>
      </c>
      <c r="C4048" s="88">
        <v>1722100729</v>
      </c>
      <c r="D4048" s="87" t="s">
        <v>939</v>
      </c>
      <c r="E4048" s="86" t="s">
        <v>938</v>
      </c>
      <c r="F4048" s="85" t="s">
        <v>937</v>
      </c>
      <c r="G4048" s="84"/>
      <c r="H4048" s="84"/>
      <c r="I4048" s="83"/>
    </row>
    <row r="4049" spans="1:9" s="82" customFormat="1" ht="26.5" customHeight="1">
      <c r="A4049" s="89">
        <v>4042</v>
      </c>
      <c r="B4049" s="87" t="s">
        <v>936</v>
      </c>
      <c r="C4049" s="88">
        <v>2881500128</v>
      </c>
      <c r="D4049" s="87" t="s">
        <v>936</v>
      </c>
      <c r="E4049" s="86" t="s">
        <v>935</v>
      </c>
      <c r="F4049" s="85" t="s">
        <v>934</v>
      </c>
      <c r="G4049" s="84"/>
      <c r="H4049" s="84"/>
      <c r="I4049" s="83"/>
    </row>
    <row r="4050" spans="1:9" s="82" customFormat="1" ht="26.5" customHeight="1">
      <c r="A4050" s="89">
        <v>4043</v>
      </c>
      <c r="B4050" s="87" t="s">
        <v>933</v>
      </c>
      <c r="C4050" s="88">
        <v>1830300311</v>
      </c>
      <c r="D4050" s="87" t="s">
        <v>933</v>
      </c>
      <c r="E4050" s="86" t="s">
        <v>932</v>
      </c>
      <c r="F4050" s="85" t="s">
        <v>931</v>
      </c>
      <c r="G4050" s="84"/>
      <c r="H4050" s="84"/>
      <c r="I4050" s="83"/>
    </row>
    <row r="4051" spans="1:9" s="82" customFormat="1" ht="26.5" customHeight="1">
      <c r="A4051" s="89">
        <v>4044</v>
      </c>
      <c r="B4051" s="87" t="s">
        <v>930</v>
      </c>
      <c r="C4051" s="88">
        <v>1791400323</v>
      </c>
      <c r="D4051" s="87" t="s">
        <v>930</v>
      </c>
      <c r="E4051" s="86" t="s">
        <v>929</v>
      </c>
      <c r="F4051" s="85" t="s">
        <v>928</v>
      </c>
      <c r="G4051" s="84"/>
      <c r="H4051" s="84"/>
      <c r="I4051" s="83"/>
    </row>
    <row r="4052" spans="1:9" s="82" customFormat="1" ht="26.5" customHeight="1">
      <c r="A4052" s="89">
        <v>4045</v>
      </c>
      <c r="B4052" s="87" t="s">
        <v>927</v>
      </c>
      <c r="C4052" s="88">
        <v>1821000139</v>
      </c>
      <c r="D4052" s="87" t="s">
        <v>927</v>
      </c>
      <c r="E4052" s="86" t="s">
        <v>926</v>
      </c>
      <c r="F4052" s="85" t="s">
        <v>925</v>
      </c>
      <c r="G4052" s="84"/>
      <c r="H4052" s="84"/>
      <c r="I4052" s="83"/>
    </row>
    <row r="4053" spans="1:9" s="82" customFormat="1" ht="26.5" customHeight="1">
      <c r="A4053" s="89">
        <v>4046</v>
      </c>
      <c r="B4053" s="87" t="s">
        <v>924</v>
      </c>
      <c r="C4053" s="88">
        <v>1831900067</v>
      </c>
      <c r="D4053" s="87" t="s">
        <v>924</v>
      </c>
      <c r="E4053" s="86" t="s">
        <v>923</v>
      </c>
      <c r="F4053" s="85" t="s">
        <v>922</v>
      </c>
      <c r="G4053" s="84"/>
      <c r="H4053" s="84"/>
      <c r="I4053" s="83"/>
    </row>
    <row r="4054" spans="1:9" s="82" customFormat="1" ht="26.5" customHeight="1">
      <c r="A4054" s="89">
        <v>4047</v>
      </c>
      <c r="B4054" s="87" t="s">
        <v>921</v>
      </c>
      <c r="C4054" s="88">
        <v>1850600220</v>
      </c>
      <c r="D4054" s="87" t="s">
        <v>921</v>
      </c>
      <c r="E4054" s="86" t="s">
        <v>920</v>
      </c>
      <c r="F4054" s="85" t="s">
        <v>919</v>
      </c>
      <c r="G4054" s="84"/>
      <c r="H4054" s="84"/>
      <c r="I4054" s="83"/>
    </row>
    <row r="4055" spans="1:9" s="82" customFormat="1" ht="26.5" customHeight="1">
      <c r="A4055" s="89">
        <v>4048</v>
      </c>
      <c r="B4055" s="87" t="s">
        <v>918</v>
      </c>
      <c r="C4055" s="88">
        <v>1861200281</v>
      </c>
      <c r="D4055" s="87" t="s">
        <v>918</v>
      </c>
      <c r="E4055" s="86" t="s">
        <v>917</v>
      </c>
      <c r="F4055" s="85" t="s">
        <v>916</v>
      </c>
      <c r="G4055" s="84"/>
      <c r="H4055" s="84"/>
      <c r="I4055" s="83"/>
    </row>
    <row r="4056" spans="1:9" s="82" customFormat="1" ht="26.5" customHeight="1">
      <c r="A4056" s="89">
        <v>4049</v>
      </c>
      <c r="B4056" s="87" t="s">
        <v>915</v>
      </c>
      <c r="C4056" s="88">
        <v>1881400307</v>
      </c>
      <c r="D4056" s="87" t="s">
        <v>915</v>
      </c>
      <c r="E4056" s="86" t="s">
        <v>914</v>
      </c>
      <c r="F4056" s="85" t="s">
        <v>913</v>
      </c>
      <c r="G4056" s="84"/>
      <c r="H4056" s="84"/>
      <c r="I4056" s="83"/>
    </row>
    <row r="4057" spans="1:9" s="82" customFormat="1" ht="26.5" customHeight="1">
      <c r="A4057" s="89">
        <v>4050</v>
      </c>
      <c r="B4057" s="87" t="s">
        <v>912</v>
      </c>
      <c r="C4057" s="88">
        <v>2882100345</v>
      </c>
      <c r="D4057" s="87" t="s">
        <v>912</v>
      </c>
      <c r="E4057" s="86" t="s">
        <v>911</v>
      </c>
      <c r="F4057" s="85" t="s">
        <v>910</v>
      </c>
      <c r="G4057" s="84"/>
      <c r="H4057" s="84"/>
      <c r="I4057" s="83"/>
    </row>
    <row r="4058" spans="1:9" s="82" customFormat="1" ht="26.5" customHeight="1">
      <c r="A4058" s="89">
        <v>4051</v>
      </c>
      <c r="B4058" s="87" t="s">
        <v>909</v>
      </c>
      <c r="C4058" s="88">
        <v>1891600052</v>
      </c>
      <c r="D4058" s="87" t="s">
        <v>909</v>
      </c>
      <c r="E4058" s="86" t="s">
        <v>908</v>
      </c>
      <c r="F4058" s="85" t="s">
        <v>907</v>
      </c>
      <c r="G4058" s="84"/>
      <c r="H4058" s="84"/>
      <c r="I4058" s="83"/>
    </row>
    <row r="4059" spans="1:9" s="82" customFormat="1" ht="26.5" customHeight="1">
      <c r="A4059" s="89">
        <v>4052</v>
      </c>
      <c r="B4059" s="87" t="s">
        <v>906</v>
      </c>
      <c r="C4059" s="88">
        <v>1920300336</v>
      </c>
      <c r="D4059" s="87" t="s">
        <v>906</v>
      </c>
      <c r="E4059" s="86" t="s">
        <v>905</v>
      </c>
      <c r="F4059" s="85" t="s">
        <v>904</v>
      </c>
      <c r="G4059" s="84"/>
      <c r="H4059" s="84"/>
      <c r="I4059" s="83"/>
    </row>
    <row r="4060" spans="1:9" s="82" customFormat="1" ht="26.5" customHeight="1">
      <c r="A4060" s="89">
        <v>4053</v>
      </c>
      <c r="B4060" s="87" t="s">
        <v>903</v>
      </c>
      <c r="C4060" s="88">
        <v>1940300240</v>
      </c>
      <c r="D4060" s="87" t="s">
        <v>903</v>
      </c>
      <c r="E4060" s="86" t="s">
        <v>902</v>
      </c>
      <c r="F4060" s="85" t="s">
        <v>901</v>
      </c>
      <c r="G4060" s="84"/>
      <c r="H4060" s="84"/>
      <c r="I4060" s="83"/>
    </row>
    <row r="4061" spans="1:9" s="82" customFormat="1" ht="26.5" customHeight="1">
      <c r="A4061" s="89">
        <v>4054</v>
      </c>
      <c r="B4061" s="87" t="s">
        <v>900</v>
      </c>
      <c r="C4061" s="88">
        <v>2821500077</v>
      </c>
      <c r="D4061" s="87" t="s">
        <v>900</v>
      </c>
      <c r="E4061" s="86" t="s">
        <v>899</v>
      </c>
      <c r="F4061" s="85" t="s">
        <v>898</v>
      </c>
      <c r="G4061" s="84"/>
      <c r="H4061" s="84"/>
      <c r="I4061" s="83"/>
    </row>
    <row r="4062" spans="1:9" s="82" customFormat="1" ht="26.5" customHeight="1">
      <c r="A4062" s="89">
        <v>4055</v>
      </c>
      <c r="B4062" s="87" t="s">
        <v>897</v>
      </c>
      <c r="C4062" s="88">
        <v>2822100036</v>
      </c>
      <c r="D4062" s="87" t="s">
        <v>897</v>
      </c>
      <c r="E4062" s="86" t="s">
        <v>896</v>
      </c>
      <c r="F4062" s="85" t="s">
        <v>895</v>
      </c>
      <c r="G4062" s="84"/>
      <c r="H4062" s="84"/>
      <c r="I4062" s="83"/>
    </row>
    <row r="4063" spans="1:9" s="82" customFormat="1" ht="26.5" customHeight="1">
      <c r="A4063" s="89">
        <v>4056</v>
      </c>
      <c r="B4063" s="87" t="s">
        <v>894</v>
      </c>
      <c r="C4063" s="88">
        <v>1850300399</v>
      </c>
      <c r="D4063" s="87" t="s">
        <v>894</v>
      </c>
      <c r="E4063" s="86" t="s">
        <v>893</v>
      </c>
      <c r="F4063" s="85" t="s">
        <v>892</v>
      </c>
      <c r="G4063" s="84"/>
      <c r="H4063" s="84"/>
      <c r="I4063" s="83"/>
    </row>
    <row r="4064" spans="1:9" s="82" customFormat="1" ht="26.5" customHeight="1">
      <c r="A4064" s="89">
        <v>4057</v>
      </c>
      <c r="B4064" s="87" t="s">
        <v>890</v>
      </c>
      <c r="C4064" s="88" t="s">
        <v>891</v>
      </c>
      <c r="D4064" s="87" t="s">
        <v>890</v>
      </c>
      <c r="E4064" s="86" t="s">
        <v>889</v>
      </c>
      <c r="F4064" s="85" t="s">
        <v>888</v>
      </c>
      <c r="G4064" s="84"/>
      <c r="H4064" s="84"/>
      <c r="I4064" s="83"/>
    </row>
    <row r="4065" spans="1:9" s="82" customFormat="1" ht="26.5" customHeight="1">
      <c r="A4065" s="89">
        <v>4058</v>
      </c>
      <c r="B4065" s="87" t="s">
        <v>886</v>
      </c>
      <c r="C4065" s="88" t="s">
        <v>887</v>
      </c>
      <c r="D4065" s="87" t="s">
        <v>886</v>
      </c>
      <c r="E4065" s="86" t="s">
        <v>885</v>
      </c>
      <c r="F4065" s="85" t="s">
        <v>884</v>
      </c>
      <c r="G4065" s="84"/>
      <c r="H4065" s="84"/>
      <c r="I4065" s="83"/>
    </row>
    <row r="4066" spans="1:9" s="82" customFormat="1" ht="26.5" customHeight="1">
      <c r="A4066" s="89">
        <v>4059</v>
      </c>
      <c r="B4066" s="87" t="s">
        <v>883</v>
      </c>
      <c r="C4066" s="88">
        <v>1940800164</v>
      </c>
      <c r="D4066" s="87" t="s">
        <v>883</v>
      </c>
      <c r="E4066" s="86" t="s">
        <v>882</v>
      </c>
      <c r="F4066" s="85" t="s">
        <v>881</v>
      </c>
      <c r="G4066" s="84"/>
      <c r="H4066" s="84"/>
      <c r="I4066" s="83"/>
    </row>
    <row r="4067" spans="1:9" s="82" customFormat="1" ht="26.5" customHeight="1">
      <c r="A4067" s="89">
        <v>4060</v>
      </c>
      <c r="B4067" s="87" t="s">
        <v>879</v>
      </c>
      <c r="C4067" s="88" t="s">
        <v>880</v>
      </c>
      <c r="D4067" s="87" t="s">
        <v>879</v>
      </c>
      <c r="E4067" s="86" t="s">
        <v>878</v>
      </c>
      <c r="F4067" s="85" t="s">
        <v>877</v>
      </c>
      <c r="G4067" s="84"/>
      <c r="H4067" s="84"/>
      <c r="I4067" s="83"/>
    </row>
    <row r="4068" spans="1:9" s="82" customFormat="1" ht="26.5" customHeight="1">
      <c r="A4068" s="89">
        <v>4061</v>
      </c>
      <c r="B4068" s="87" t="s">
        <v>876</v>
      </c>
      <c r="C4068" s="88">
        <v>1890300422</v>
      </c>
      <c r="D4068" s="87" t="s">
        <v>876</v>
      </c>
      <c r="E4068" s="86" t="s">
        <v>875</v>
      </c>
      <c r="F4068" s="85" t="s">
        <v>874</v>
      </c>
      <c r="G4068" s="84"/>
      <c r="H4068" s="84"/>
      <c r="I4068" s="83"/>
    </row>
    <row r="4069" spans="1:9" s="82" customFormat="1" ht="26.5" customHeight="1">
      <c r="A4069" s="89">
        <v>4062</v>
      </c>
      <c r="B4069" s="87" t="s">
        <v>873</v>
      </c>
      <c r="C4069" s="88">
        <v>1940300243</v>
      </c>
      <c r="D4069" s="87" t="s">
        <v>873</v>
      </c>
      <c r="E4069" s="86" t="s">
        <v>872</v>
      </c>
      <c r="F4069" s="85" t="s">
        <v>871</v>
      </c>
      <c r="G4069" s="84"/>
      <c r="H4069" s="84"/>
      <c r="I4069" s="83"/>
    </row>
    <row r="4070" spans="1:9" s="82" customFormat="1" ht="26.5" customHeight="1">
      <c r="A4070" s="89">
        <v>4063</v>
      </c>
      <c r="B4070" s="87" t="s">
        <v>869</v>
      </c>
      <c r="C4070" s="88" t="s">
        <v>870</v>
      </c>
      <c r="D4070" s="87" t="s">
        <v>869</v>
      </c>
      <c r="E4070" s="86" t="s">
        <v>868</v>
      </c>
      <c r="F4070" s="85" t="s">
        <v>867</v>
      </c>
      <c r="G4070" s="84"/>
      <c r="H4070" s="84"/>
      <c r="I4070" s="83"/>
    </row>
    <row r="4071" spans="1:9" s="82" customFormat="1" ht="26.5" customHeight="1">
      <c r="A4071" s="89">
        <v>4064</v>
      </c>
      <c r="B4071" s="87" t="s">
        <v>865</v>
      </c>
      <c r="C4071" s="88" t="s">
        <v>866</v>
      </c>
      <c r="D4071" s="87" t="s">
        <v>865</v>
      </c>
      <c r="E4071" s="86" t="s">
        <v>864</v>
      </c>
      <c r="F4071" s="85" t="s">
        <v>863</v>
      </c>
      <c r="G4071" s="84"/>
      <c r="H4071" s="84"/>
      <c r="I4071" s="83"/>
    </row>
    <row r="4072" spans="1:9" s="82" customFormat="1" ht="26.5" customHeight="1">
      <c r="A4072" s="89">
        <v>4065</v>
      </c>
      <c r="B4072" s="87" t="s">
        <v>861</v>
      </c>
      <c r="C4072" s="88" t="s">
        <v>862</v>
      </c>
      <c r="D4072" s="87" t="s">
        <v>861</v>
      </c>
      <c r="E4072" s="86" t="s">
        <v>860</v>
      </c>
      <c r="F4072" s="85" t="s">
        <v>859</v>
      </c>
      <c r="G4072" s="84"/>
      <c r="H4072" s="84"/>
      <c r="I4072" s="83"/>
    </row>
    <row r="4073" spans="1:9" s="82" customFormat="1" ht="26.5" customHeight="1">
      <c r="A4073" s="89">
        <v>4066</v>
      </c>
      <c r="B4073" s="87" t="s">
        <v>857</v>
      </c>
      <c r="C4073" s="88" t="s">
        <v>858</v>
      </c>
      <c r="D4073" s="87" t="s">
        <v>857</v>
      </c>
      <c r="E4073" s="86" t="s">
        <v>856</v>
      </c>
      <c r="F4073" s="85" t="s">
        <v>855</v>
      </c>
      <c r="G4073" s="84"/>
      <c r="H4073" s="84"/>
      <c r="I4073" s="83"/>
    </row>
    <row r="4074" spans="1:9" s="82" customFormat="1" ht="26.5" customHeight="1">
      <c r="A4074" s="89">
        <v>4067</v>
      </c>
      <c r="B4074" s="87" t="s">
        <v>853</v>
      </c>
      <c r="C4074" s="88" t="s">
        <v>854</v>
      </c>
      <c r="D4074" s="87" t="s">
        <v>853</v>
      </c>
      <c r="E4074" s="86" t="s">
        <v>852</v>
      </c>
      <c r="F4074" s="85" t="s">
        <v>851</v>
      </c>
      <c r="G4074" s="84"/>
      <c r="H4074" s="84"/>
      <c r="I4074" s="83"/>
    </row>
    <row r="4075" spans="1:9" s="82" customFormat="1" ht="26.5" customHeight="1">
      <c r="A4075" s="89">
        <v>4068</v>
      </c>
      <c r="B4075" s="87" t="s">
        <v>849</v>
      </c>
      <c r="C4075" s="88" t="s">
        <v>850</v>
      </c>
      <c r="D4075" s="87" t="s">
        <v>849</v>
      </c>
      <c r="E4075" s="86" t="s">
        <v>848</v>
      </c>
      <c r="F4075" s="85" t="s">
        <v>847</v>
      </c>
      <c r="G4075" s="84"/>
      <c r="H4075" s="84"/>
      <c r="I4075" s="83"/>
    </row>
    <row r="4076" spans="1:9" s="82" customFormat="1" ht="26.5" customHeight="1">
      <c r="A4076" s="89">
        <v>4069</v>
      </c>
      <c r="B4076" s="87" t="s">
        <v>845</v>
      </c>
      <c r="C4076" s="88" t="s">
        <v>846</v>
      </c>
      <c r="D4076" s="87" t="s">
        <v>845</v>
      </c>
      <c r="E4076" s="86" t="s">
        <v>844</v>
      </c>
      <c r="F4076" s="85" t="s">
        <v>843</v>
      </c>
      <c r="G4076" s="84"/>
      <c r="H4076" s="84"/>
      <c r="I4076" s="83"/>
    </row>
    <row r="4077" spans="1:9" s="82" customFormat="1" ht="26.5" customHeight="1">
      <c r="A4077" s="89">
        <v>4070</v>
      </c>
      <c r="B4077" s="87" t="s">
        <v>841</v>
      </c>
      <c r="C4077" s="88" t="s">
        <v>842</v>
      </c>
      <c r="D4077" s="87" t="s">
        <v>841</v>
      </c>
      <c r="E4077" s="86" t="s">
        <v>840</v>
      </c>
      <c r="F4077" s="85" t="s">
        <v>839</v>
      </c>
      <c r="G4077" s="84"/>
      <c r="H4077" s="84"/>
      <c r="I4077" s="83"/>
    </row>
    <row r="4078" spans="1:9" s="82" customFormat="1" ht="26.5" customHeight="1">
      <c r="A4078" s="89">
        <v>4071</v>
      </c>
      <c r="B4078" s="87" t="s">
        <v>837</v>
      </c>
      <c r="C4078" s="88" t="s">
        <v>838</v>
      </c>
      <c r="D4078" s="87" t="s">
        <v>837</v>
      </c>
      <c r="E4078" s="86" t="s">
        <v>836</v>
      </c>
      <c r="F4078" s="85" t="s">
        <v>835</v>
      </c>
      <c r="G4078" s="84"/>
      <c r="H4078" s="84"/>
      <c r="I4078" s="83"/>
    </row>
    <row r="4079" spans="1:9" s="82" customFormat="1" ht="26.5" customHeight="1">
      <c r="A4079" s="89">
        <v>4072</v>
      </c>
      <c r="B4079" s="87" t="s">
        <v>834</v>
      </c>
      <c r="C4079" s="88">
        <v>1870300202</v>
      </c>
      <c r="D4079" s="87" t="s">
        <v>834</v>
      </c>
      <c r="E4079" s="86" t="s">
        <v>833</v>
      </c>
      <c r="F4079" s="85" t="s">
        <v>832</v>
      </c>
      <c r="G4079" s="84"/>
      <c r="H4079" s="84"/>
      <c r="I4079" s="83"/>
    </row>
    <row r="4080" spans="1:9" s="82" customFormat="1" ht="26.5" customHeight="1">
      <c r="A4080" s="89">
        <v>4073</v>
      </c>
      <c r="B4080" s="87" t="s">
        <v>830</v>
      </c>
      <c r="C4080" s="88" t="s">
        <v>831</v>
      </c>
      <c r="D4080" s="87" t="s">
        <v>830</v>
      </c>
      <c r="E4080" s="86" t="s">
        <v>829</v>
      </c>
      <c r="F4080" s="85" t="s">
        <v>828</v>
      </c>
      <c r="G4080" s="84"/>
      <c r="H4080" s="84"/>
      <c r="I4080" s="83"/>
    </row>
    <row r="4081" spans="1:9" s="82" customFormat="1" ht="26.5" customHeight="1">
      <c r="A4081" s="89">
        <v>4074</v>
      </c>
      <c r="B4081" s="87" t="s">
        <v>826</v>
      </c>
      <c r="C4081" s="88" t="s">
        <v>827</v>
      </c>
      <c r="D4081" s="87" t="s">
        <v>826</v>
      </c>
      <c r="E4081" s="86" t="s">
        <v>825</v>
      </c>
      <c r="F4081" s="85" t="s">
        <v>824</v>
      </c>
      <c r="G4081" s="84"/>
      <c r="H4081" s="84"/>
      <c r="I4081" s="83"/>
    </row>
    <row r="4082" spans="1:9" s="82" customFormat="1" ht="26.5" customHeight="1">
      <c r="A4082" s="89">
        <v>4075</v>
      </c>
      <c r="B4082" s="87" t="s">
        <v>822</v>
      </c>
      <c r="C4082" s="88" t="s">
        <v>823</v>
      </c>
      <c r="D4082" s="87" t="s">
        <v>822</v>
      </c>
      <c r="E4082" s="86" t="s">
        <v>821</v>
      </c>
      <c r="F4082" s="85" t="s">
        <v>820</v>
      </c>
      <c r="G4082" s="84"/>
      <c r="H4082" s="84"/>
      <c r="I4082" s="83"/>
    </row>
    <row r="4083" spans="1:9" s="82" customFormat="1" ht="26.5" customHeight="1">
      <c r="A4083" s="89">
        <v>4076</v>
      </c>
      <c r="B4083" s="87" t="s">
        <v>818</v>
      </c>
      <c r="C4083" s="88" t="s">
        <v>819</v>
      </c>
      <c r="D4083" s="87" t="s">
        <v>818</v>
      </c>
      <c r="E4083" s="86" t="s">
        <v>817</v>
      </c>
      <c r="F4083" s="85" t="s">
        <v>816</v>
      </c>
      <c r="G4083" s="84"/>
      <c r="H4083" s="84"/>
      <c r="I4083" s="83"/>
    </row>
    <row r="4084" spans="1:9" s="82" customFormat="1" ht="26.5" customHeight="1">
      <c r="A4084" s="89">
        <v>4077</v>
      </c>
      <c r="B4084" s="87" t="s">
        <v>814</v>
      </c>
      <c r="C4084" s="88" t="s">
        <v>815</v>
      </c>
      <c r="D4084" s="87" t="s">
        <v>814</v>
      </c>
      <c r="E4084" s="86" t="s">
        <v>813</v>
      </c>
      <c r="F4084" s="85" t="s">
        <v>812</v>
      </c>
      <c r="G4084" s="84"/>
      <c r="H4084" s="84"/>
      <c r="I4084" s="83"/>
    </row>
    <row r="4085" spans="1:9" s="82" customFormat="1" ht="26.5" customHeight="1">
      <c r="A4085" s="89">
        <v>4078</v>
      </c>
      <c r="B4085" s="87" t="s">
        <v>811</v>
      </c>
      <c r="C4085" s="88">
        <v>1802100383</v>
      </c>
      <c r="D4085" s="87" t="s">
        <v>811</v>
      </c>
      <c r="E4085" s="86" t="s">
        <v>810</v>
      </c>
      <c r="F4085" s="85" t="s">
        <v>809</v>
      </c>
      <c r="G4085" s="84"/>
      <c r="H4085" s="84"/>
      <c r="I4085" s="83"/>
    </row>
    <row r="4086" spans="1:9" s="82" customFormat="1" ht="26.5" customHeight="1">
      <c r="A4086" s="89">
        <v>4079</v>
      </c>
      <c r="B4086" s="87" t="s">
        <v>808</v>
      </c>
      <c r="C4086" s="88">
        <v>1860200242</v>
      </c>
      <c r="D4086" s="87" t="s">
        <v>808</v>
      </c>
      <c r="E4086" s="86" t="s">
        <v>807</v>
      </c>
      <c r="F4086" s="85" t="s">
        <v>806</v>
      </c>
      <c r="G4086" s="84"/>
      <c r="H4086" s="84"/>
      <c r="I4086" s="83"/>
    </row>
    <row r="4087" spans="1:9" s="82" customFormat="1" ht="26.5" customHeight="1">
      <c r="A4087" s="89">
        <v>4080</v>
      </c>
      <c r="B4087" s="87" t="s">
        <v>805</v>
      </c>
      <c r="C4087" s="88">
        <v>1851200228</v>
      </c>
      <c r="D4087" s="87" t="s">
        <v>805</v>
      </c>
      <c r="E4087" s="86" t="s">
        <v>804</v>
      </c>
      <c r="F4087" s="85" t="s">
        <v>803</v>
      </c>
      <c r="G4087" s="84"/>
      <c r="H4087" s="84"/>
      <c r="I4087" s="83"/>
    </row>
    <row r="4088" spans="1:9" s="82" customFormat="1" ht="26.5" customHeight="1">
      <c r="A4088" s="89">
        <v>4081</v>
      </c>
      <c r="B4088" s="87" t="s">
        <v>802</v>
      </c>
      <c r="C4088" s="88">
        <v>1882100331</v>
      </c>
      <c r="D4088" s="87" t="s">
        <v>802</v>
      </c>
      <c r="E4088" s="86" t="s">
        <v>801</v>
      </c>
      <c r="F4088" s="85" t="s">
        <v>800</v>
      </c>
      <c r="G4088" s="84"/>
      <c r="H4088" s="84"/>
      <c r="I4088" s="83"/>
    </row>
    <row r="4089" spans="1:9" s="82" customFormat="1" ht="26.5" customHeight="1">
      <c r="A4089" s="89">
        <v>4082</v>
      </c>
      <c r="B4089" s="87" t="s">
        <v>799</v>
      </c>
      <c r="C4089" s="88">
        <v>1820700379</v>
      </c>
      <c r="D4089" s="87" t="s">
        <v>799</v>
      </c>
      <c r="E4089" s="86" t="s">
        <v>798</v>
      </c>
      <c r="F4089" s="85" t="s">
        <v>797</v>
      </c>
      <c r="G4089" s="84"/>
      <c r="H4089" s="84"/>
      <c r="I4089" s="83"/>
    </row>
    <row r="4090" spans="1:9" s="82" customFormat="1" ht="26.5" customHeight="1">
      <c r="A4090" s="89">
        <v>4083</v>
      </c>
      <c r="B4090" s="87" t="s">
        <v>796</v>
      </c>
      <c r="C4090" s="88">
        <v>1840700365</v>
      </c>
      <c r="D4090" s="87" t="s">
        <v>796</v>
      </c>
      <c r="E4090" s="86" t="s">
        <v>795</v>
      </c>
      <c r="F4090" s="85" t="s">
        <v>794</v>
      </c>
      <c r="G4090" s="84"/>
      <c r="H4090" s="84"/>
      <c r="I4090" s="83"/>
    </row>
    <row r="4091" spans="1:9" s="82" customFormat="1" ht="26.5" customHeight="1">
      <c r="A4091" s="89">
        <v>4084</v>
      </c>
      <c r="B4091" s="87" t="s">
        <v>793</v>
      </c>
      <c r="C4091" s="88">
        <v>1852100412</v>
      </c>
      <c r="D4091" s="87" t="s">
        <v>793</v>
      </c>
      <c r="E4091" s="86" t="s">
        <v>792</v>
      </c>
      <c r="F4091" s="85" t="s">
        <v>791</v>
      </c>
      <c r="G4091" s="84"/>
      <c r="H4091" s="84"/>
      <c r="I4091" s="83"/>
    </row>
    <row r="4092" spans="1:9" s="82" customFormat="1" ht="26.5" customHeight="1">
      <c r="A4092" s="89">
        <v>4085</v>
      </c>
      <c r="B4092" s="87" t="s">
        <v>790</v>
      </c>
      <c r="C4092" s="88">
        <v>1861200280</v>
      </c>
      <c r="D4092" s="87" t="s">
        <v>790</v>
      </c>
      <c r="E4092" s="86" t="s">
        <v>789</v>
      </c>
      <c r="F4092" s="85" t="s">
        <v>788</v>
      </c>
      <c r="G4092" s="84"/>
      <c r="H4092" s="84"/>
      <c r="I4092" s="83"/>
    </row>
    <row r="4093" spans="1:9" s="82" customFormat="1" ht="26.5" customHeight="1">
      <c r="A4093" s="89">
        <v>4086</v>
      </c>
      <c r="B4093" s="87" t="s">
        <v>787</v>
      </c>
      <c r="C4093" s="88">
        <v>1880700289</v>
      </c>
      <c r="D4093" s="87" t="s">
        <v>787</v>
      </c>
      <c r="E4093" s="86" t="s">
        <v>786</v>
      </c>
      <c r="F4093" s="85" t="s">
        <v>785</v>
      </c>
      <c r="G4093" s="84"/>
      <c r="H4093" s="84"/>
      <c r="I4093" s="83"/>
    </row>
    <row r="4094" spans="1:9" s="82" customFormat="1" ht="26.5" customHeight="1">
      <c r="A4094" s="89">
        <v>4087</v>
      </c>
      <c r="B4094" s="87" t="s">
        <v>784</v>
      </c>
      <c r="C4094" s="88">
        <v>1920700157</v>
      </c>
      <c r="D4094" s="87" t="s">
        <v>784</v>
      </c>
      <c r="E4094" s="86" t="s">
        <v>783</v>
      </c>
      <c r="F4094" s="85" t="s">
        <v>782</v>
      </c>
      <c r="G4094" s="84"/>
      <c r="H4094" s="84"/>
      <c r="I4094" s="83"/>
    </row>
    <row r="4095" spans="1:9" s="82" customFormat="1" ht="26.5" customHeight="1">
      <c r="A4095" s="89">
        <v>4088</v>
      </c>
      <c r="B4095" s="87" t="s">
        <v>781</v>
      </c>
      <c r="C4095" s="88">
        <v>2890700242</v>
      </c>
      <c r="D4095" s="87" t="s">
        <v>781</v>
      </c>
      <c r="E4095" s="86" t="s">
        <v>780</v>
      </c>
      <c r="F4095" s="85" t="s">
        <v>779</v>
      </c>
      <c r="G4095" s="84"/>
      <c r="H4095" s="84"/>
      <c r="I4095" s="83"/>
    </row>
    <row r="4096" spans="1:9" s="82" customFormat="1" ht="26.5" customHeight="1">
      <c r="A4096" s="89">
        <v>4089</v>
      </c>
      <c r="B4096" s="87" t="s">
        <v>778</v>
      </c>
      <c r="C4096" s="88">
        <v>2920700202</v>
      </c>
      <c r="D4096" s="87" t="s">
        <v>778</v>
      </c>
      <c r="E4096" s="86" t="s">
        <v>777</v>
      </c>
      <c r="F4096" s="85" t="s">
        <v>776</v>
      </c>
      <c r="G4096" s="84"/>
      <c r="H4096" s="84"/>
      <c r="I4096" s="83"/>
    </row>
    <row r="4097" spans="1:9" s="82" customFormat="1" ht="26.5" customHeight="1">
      <c r="A4097" s="89">
        <v>4090</v>
      </c>
      <c r="B4097" s="87" t="s">
        <v>775</v>
      </c>
      <c r="C4097" s="88">
        <v>1792100410</v>
      </c>
      <c r="D4097" s="87" t="s">
        <v>775</v>
      </c>
      <c r="E4097" s="86" t="s">
        <v>774</v>
      </c>
      <c r="F4097" s="85" t="s">
        <v>773</v>
      </c>
      <c r="G4097" s="84"/>
      <c r="H4097" s="84"/>
      <c r="I4097" s="83"/>
    </row>
    <row r="4098" spans="1:9" s="82" customFormat="1" ht="26.5" customHeight="1">
      <c r="A4098" s="89">
        <v>4091</v>
      </c>
      <c r="B4098" s="87" t="s">
        <v>772</v>
      </c>
      <c r="C4098" s="88">
        <v>1842100476</v>
      </c>
      <c r="D4098" s="87" t="s">
        <v>772</v>
      </c>
      <c r="E4098" s="86" t="s">
        <v>771</v>
      </c>
      <c r="F4098" s="85">
        <v>100000282458</v>
      </c>
      <c r="G4098" s="84"/>
      <c r="H4098" s="84"/>
      <c r="I4098" s="83"/>
    </row>
    <row r="4099" spans="1:9" s="82" customFormat="1" ht="26.5" customHeight="1">
      <c r="A4099" s="89">
        <v>4092</v>
      </c>
      <c r="B4099" s="87" t="s">
        <v>770</v>
      </c>
      <c r="C4099" s="88">
        <v>1872100425</v>
      </c>
      <c r="D4099" s="87" t="s">
        <v>770</v>
      </c>
      <c r="E4099" s="86" t="s">
        <v>769</v>
      </c>
      <c r="F4099" s="85" t="s">
        <v>768</v>
      </c>
      <c r="G4099" s="84"/>
      <c r="H4099" s="84"/>
      <c r="I4099" s="83"/>
    </row>
    <row r="4100" spans="1:9" s="82" customFormat="1" ht="26.5" customHeight="1">
      <c r="A4100" s="89">
        <v>4093</v>
      </c>
      <c r="B4100" s="87" t="s">
        <v>767</v>
      </c>
      <c r="C4100" s="88">
        <v>1890700325</v>
      </c>
      <c r="D4100" s="87" t="s">
        <v>767</v>
      </c>
      <c r="E4100" s="86" t="s">
        <v>766</v>
      </c>
      <c r="F4100" s="85" t="s">
        <v>765</v>
      </c>
      <c r="G4100" s="84"/>
      <c r="H4100" s="84"/>
      <c r="I4100" s="83"/>
    </row>
    <row r="4101" spans="1:9" s="82" customFormat="1" ht="26.5" customHeight="1">
      <c r="A4101" s="89">
        <v>4094</v>
      </c>
      <c r="B4101" s="87" t="s">
        <v>764</v>
      </c>
      <c r="C4101" s="88">
        <v>1891500136</v>
      </c>
      <c r="D4101" s="87" t="s">
        <v>764</v>
      </c>
      <c r="E4101" s="86" t="s">
        <v>763</v>
      </c>
      <c r="F4101" s="85" t="s">
        <v>762</v>
      </c>
      <c r="G4101" s="84"/>
      <c r="H4101" s="84"/>
      <c r="I4101" s="83"/>
    </row>
    <row r="4102" spans="1:9" s="82" customFormat="1" ht="26.5" customHeight="1">
      <c r="A4102" s="89">
        <v>4095</v>
      </c>
      <c r="B4102" s="87" t="s">
        <v>761</v>
      </c>
      <c r="C4102" s="88">
        <v>1900700219</v>
      </c>
      <c r="D4102" s="87" t="s">
        <v>761</v>
      </c>
      <c r="E4102" s="86" t="s">
        <v>760</v>
      </c>
      <c r="F4102" s="85" t="s">
        <v>759</v>
      </c>
      <c r="G4102" s="84"/>
      <c r="H4102" s="84"/>
      <c r="I4102" s="83"/>
    </row>
    <row r="4103" spans="1:9" s="82" customFormat="1" ht="26.5" customHeight="1">
      <c r="A4103" s="89">
        <v>4096</v>
      </c>
      <c r="B4103" s="87" t="s">
        <v>758</v>
      </c>
      <c r="C4103" s="88">
        <v>1930700174</v>
      </c>
      <c r="D4103" s="87" t="s">
        <v>758</v>
      </c>
      <c r="E4103" s="86" t="s">
        <v>757</v>
      </c>
      <c r="F4103" s="85" t="s">
        <v>756</v>
      </c>
      <c r="G4103" s="84"/>
      <c r="H4103" s="84"/>
      <c r="I4103" s="83"/>
    </row>
    <row r="4104" spans="1:9" s="82" customFormat="1" ht="26.5" customHeight="1">
      <c r="A4104" s="89">
        <v>4097</v>
      </c>
      <c r="B4104" s="87" t="s">
        <v>755</v>
      </c>
      <c r="C4104" s="88">
        <v>1890700282</v>
      </c>
      <c r="D4104" s="87" t="s">
        <v>755</v>
      </c>
      <c r="E4104" s="86" t="s">
        <v>754</v>
      </c>
      <c r="F4104" s="85" t="s">
        <v>753</v>
      </c>
      <c r="G4104" s="84"/>
      <c r="H4104" s="84"/>
      <c r="I4104" s="83"/>
    </row>
    <row r="4105" spans="1:9" s="82" customFormat="1" ht="26.5" customHeight="1">
      <c r="A4105" s="89">
        <v>4098</v>
      </c>
      <c r="B4105" s="87" t="s">
        <v>752</v>
      </c>
      <c r="C4105" s="88">
        <v>1932100306</v>
      </c>
      <c r="D4105" s="87" t="s">
        <v>752</v>
      </c>
      <c r="E4105" s="86" t="s">
        <v>751</v>
      </c>
      <c r="F4105" s="85" t="s">
        <v>750</v>
      </c>
      <c r="G4105" s="84"/>
      <c r="H4105" s="84"/>
      <c r="I4105" s="83"/>
    </row>
    <row r="4106" spans="1:9" s="82" customFormat="1" ht="26.5" customHeight="1">
      <c r="A4106" s="89">
        <v>4099</v>
      </c>
      <c r="B4106" s="87" t="s">
        <v>749</v>
      </c>
      <c r="C4106" s="88">
        <v>1830800430</v>
      </c>
      <c r="D4106" s="87" t="s">
        <v>749</v>
      </c>
      <c r="E4106" s="86" t="s">
        <v>748</v>
      </c>
      <c r="F4106" s="85" t="s">
        <v>747</v>
      </c>
      <c r="G4106" s="84"/>
      <c r="H4106" s="84"/>
      <c r="I4106" s="83"/>
    </row>
    <row r="4107" spans="1:9" s="82" customFormat="1" ht="26.5" customHeight="1">
      <c r="A4107" s="89">
        <v>4100</v>
      </c>
      <c r="B4107" s="87" t="s">
        <v>746</v>
      </c>
      <c r="C4107" s="88">
        <v>1870700158</v>
      </c>
      <c r="D4107" s="87" t="s">
        <v>746</v>
      </c>
      <c r="E4107" s="86" t="s">
        <v>745</v>
      </c>
      <c r="F4107" s="85" t="s">
        <v>744</v>
      </c>
      <c r="G4107" s="84"/>
      <c r="H4107" s="84"/>
      <c r="I4107" s="83"/>
    </row>
    <row r="4108" spans="1:9" s="82" customFormat="1" ht="26.5" customHeight="1">
      <c r="A4108" s="89">
        <v>4101</v>
      </c>
      <c r="B4108" s="87" t="s">
        <v>743</v>
      </c>
      <c r="C4108" s="88">
        <v>1872100276</v>
      </c>
      <c r="D4108" s="87" t="s">
        <v>743</v>
      </c>
      <c r="E4108" s="86" t="s">
        <v>742</v>
      </c>
      <c r="F4108" s="85" t="s">
        <v>741</v>
      </c>
      <c r="G4108" s="84"/>
      <c r="H4108" s="84"/>
      <c r="I4108" s="83"/>
    </row>
    <row r="4109" spans="1:9" s="82" customFormat="1" ht="26.5" customHeight="1">
      <c r="A4109" s="89">
        <v>4102</v>
      </c>
      <c r="B4109" s="87" t="s">
        <v>740</v>
      </c>
      <c r="C4109" s="88">
        <v>1890700122</v>
      </c>
      <c r="D4109" s="87" t="s">
        <v>740</v>
      </c>
      <c r="E4109" s="86" t="s">
        <v>739</v>
      </c>
      <c r="F4109" s="85" t="s">
        <v>738</v>
      </c>
      <c r="G4109" s="84"/>
      <c r="H4109" s="84"/>
      <c r="I4109" s="83"/>
    </row>
    <row r="4110" spans="1:9" s="82" customFormat="1" ht="26.5" customHeight="1">
      <c r="A4110" s="89">
        <v>4103</v>
      </c>
      <c r="B4110" s="87" t="s">
        <v>737</v>
      </c>
      <c r="C4110" s="88">
        <v>2942300014</v>
      </c>
      <c r="D4110" s="87" t="s">
        <v>737</v>
      </c>
      <c r="E4110" s="86" t="s">
        <v>736</v>
      </c>
      <c r="F4110" s="85" t="s">
        <v>735</v>
      </c>
      <c r="G4110" s="84"/>
      <c r="H4110" s="84"/>
      <c r="I4110" s="83"/>
    </row>
    <row r="4111" spans="1:9" s="82" customFormat="1" ht="26.5" customHeight="1">
      <c r="A4111" s="89">
        <v>4104</v>
      </c>
      <c r="B4111" s="87" t="s">
        <v>733</v>
      </c>
      <c r="C4111" s="88" t="s">
        <v>734</v>
      </c>
      <c r="D4111" s="87" t="s">
        <v>733</v>
      </c>
      <c r="E4111" s="86" t="s">
        <v>732</v>
      </c>
      <c r="F4111" s="85" t="s">
        <v>731</v>
      </c>
      <c r="G4111" s="84"/>
      <c r="H4111" s="84"/>
      <c r="I4111" s="83"/>
    </row>
    <row r="4112" spans="1:9" s="82" customFormat="1" ht="26.5" customHeight="1">
      <c r="A4112" s="89">
        <v>4105</v>
      </c>
      <c r="B4112" s="87" t="s">
        <v>729</v>
      </c>
      <c r="C4112" s="88" t="s">
        <v>730</v>
      </c>
      <c r="D4112" s="87" t="s">
        <v>729</v>
      </c>
      <c r="E4112" s="86" t="s">
        <v>728</v>
      </c>
      <c r="F4112" s="85" t="s">
        <v>727</v>
      </c>
      <c r="G4112" s="84"/>
      <c r="H4112" s="84"/>
      <c r="I4112" s="83"/>
    </row>
    <row r="4113" spans="1:9" s="82" customFormat="1" ht="26.5" customHeight="1">
      <c r="A4113" s="89">
        <v>4106</v>
      </c>
      <c r="B4113" s="87" t="s">
        <v>725</v>
      </c>
      <c r="C4113" s="88" t="s">
        <v>726</v>
      </c>
      <c r="D4113" s="87" t="s">
        <v>725</v>
      </c>
      <c r="E4113" s="86" t="s">
        <v>724</v>
      </c>
      <c r="F4113" s="85" t="s">
        <v>723</v>
      </c>
      <c r="G4113" s="84"/>
      <c r="H4113" s="84"/>
      <c r="I4113" s="83"/>
    </row>
    <row r="4114" spans="1:9" s="82" customFormat="1" ht="26.5" customHeight="1">
      <c r="A4114" s="89">
        <v>4107</v>
      </c>
      <c r="B4114" s="87" t="s">
        <v>722</v>
      </c>
      <c r="C4114" s="88">
        <v>1830200394</v>
      </c>
      <c r="D4114" s="87" t="s">
        <v>722</v>
      </c>
      <c r="E4114" s="86" t="s">
        <v>721</v>
      </c>
      <c r="F4114" s="85" t="s">
        <v>720</v>
      </c>
      <c r="G4114" s="84"/>
      <c r="H4114" s="84"/>
      <c r="I4114" s="83"/>
    </row>
    <row r="4115" spans="1:9" s="82" customFormat="1" ht="26.5" customHeight="1">
      <c r="A4115" s="89">
        <v>4108</v>
      </c>
      <c r="B4115" s="87" t="s">
        <v>719</v>
      </c>
      <c r="C4115" s="88">
        <v>1872000157</v>
      </c>
      <c r="D4115" s="87" t="s">
        <v>719</v>
      </c>
      <c r="E4115" s="86" t="s">
        <v>718</v>
      </c>
      <c r="F4115" s="85" t="s">
        <v>717</v>
      </c>
      <c r="G4115" s="84"/>
      <c r="H4115" s="84"/>
      <c r="I4115" s="83"/>
    </row>
    <row r="4116" spans="1:9" s="82" customFormat="1" ht="26.5" customHeight="1">
      <c r="A4116" s="89">
        <v>4109</v>
      </c>
      <c r="B4116" s="87" t="s">
        <v>716</v>
      </c>
      <c r="C4116" s="88">
        <v>1870800405</v>
      </c>
      <c r="D4116" s="87" t="s">
        <v>716</v>
      </c>
      <c r="E4116" s="86" t="s">
        <v>715</v>
      </c>
      <c r="F4116" s="85" t="s">
        <v>714</v>
      </c>
      <c r="G4116" s="84"/>
      <c r="H4116" s="84"/>
      <c r="I4116" s="83"/>
    </row>
    <row r="4117" spans="1:9" s="82" customFormat="1" ht="26.5" customHeight="1">
      <c r="A4117" s="89">
        <v>4110</v>
      </c>
      <c r="B4117" s="87" t="s">
        <v>713</v>
      </c>
      <c r="C4117" s="88">
        <v>1900700240</v>
      </c>
      <c r="D4117" s="87" t="s">
        <v>713</v>
      </c>
      <c r="E4117" s="86" t="s">
        <v>712</v>
      </c>
      <c r="F4117" s="85" t="s">
        <v>711</v>
      </c>
      <c r="G4117" s="84"/>
      <c r="H4117" s="84"/>
      <c r="I4117" s="83"/>
    </row>
    <row r="4118" spans="1:9" s="82" customFormat="1" ht="26.5" customHeight="1">
      <c r="A4118" s="89">
        <v>4111</v>
      </c>
      <c r="B4118" s="87" t="s">
        <v>710</v>
      </c>
      <c r="C4118" s="88">
        <v>1921400127</v>
      </c>
      <c r="D4118" s="87" t="s">
        <v>710</v>
      </c>
      <c r="E4118" s="86" t="s">
        <v>709</v>
      </c>
      <c r="F4118" s="85" t="s">
        <v>708</v>
      </c>
      <c r="G4118" s="84"/>
      <c r="H4118" s="84"/>
      <c r="I4118" s="83"/>
    </row>
    <row r="4119" spans="1:9" s="82" customFormat="1" ht="26.5" customHeight="1">
      <c r="A4119" s="89">
        <v>4112</v>
      </c>
      <c r="B4119" s="87" t="s">
        <v>707</v>
      </c>
      <c r="C4119" s="88">
        <v>2870800326</v>
      </c>
      <c r="D4119" s="87" t="s">
        <v>707</v>
      </c>
      <c r="E4119" s="86" t="s">
        <v>706</v>
      </c>
      <c r="F4119" s="85" t="s">
        <v>705</v>
      </c>
      <c r="G4119" s="84"/>
      <c r="H4119" s="84"/>
      <c r="I4119" s="83"/>
    </row>
    <row r="4120" spans="1:9" s="82" customFormat="1" ht="26.5" customHeight="1">
      <c r="A4120" s="89">
        <v>4113</v>
      </c>
      <c r="B4120" s="87" t="s">
        <v>704</v>
      </c>
      <c r="C4120" s="88">
        <v>1891200252</v>
      </c>
      <c r="D4120" s="87" t="s">
        <v>704</v>
      </c>
      <c r="E4120" s="86" t="s">
        <v>703</v>
      </c>
      <c r="F4120" s="85" t="s">
        <v>702</v>
      </c>
      <c r="G4120" s="84"/>
      <c r="H4120" s="84"/>
      <c r="I4120" s="83"/>
    </row>
    <row r="4121" spans="1:9" s="82" customFormat="1" ht="26.5" customHeight="1">
      <c r="A4121" s="89">
        <v>4114</v>
      </c>
      <c r="B4121" s="87" t="s">
        <v>701</v>
      </c>
      <c r="C4121" s="88">
        <v>1900200221</v>
      </c>
      <c r="D4121" s="87" t="s">
        <v>701</v>
      </c>
      <c r="E4121" s="86" t="s">
        <v>700</v>
      </c>
      <c r="F4121" s="85" t="s">
        <v>699</v>
      </c>
      <c r="G4121" s="84"/>
      <c r="H4121" s="84"/>
      <c r="I4121" s="83"/>
    </row>
    <row r="4122" spans="1:9" s="82" customFormat="1" ht="26.5" customHeight="1">
      <c r="A4122" s="89">
        <v>4115</v>
      </c>
      <c r="B4122" s="87" t="s">
        <v>698</v>
      </c>
      <c r="C4122" s="88">
        <v>1902100546</v>
      </c>
      <c r="D4122" s="87" t="s">
        <v>698</v>
      </c>
      <c r="E4122" s="86" t="s">
        <v>697</v>
      </c>
      <c r="F4122" s="85" t="s">
        <v>696</v>
      </c>
      <c r="G4122" s="84"/>
      <c r="H4122" s="84"/>
      <c r="I4122" s="83"/>
    </row>
    <row r="4123" spans="1:9" s="82" customFormat="1" ht="26.5" customHeight="1">
      <c r="A4123" s="89">
        <v>4116</v>
      </c>
      <c r="B4123" s="87" t="s">
        <v>695</v>
      </c>
      <c r="C4123" s="88">
        <v>1940200125</v>
      </c>
      <c r="D4123" s="87" t="s">
        <v>695</v>
      </c>
      <c r="E4123" s="86" t="s">
        <v>694</v>
      </c>
      <c r="F4123" s="85" t="s">
        <v>693</v>
      </c>
      <c r="G4123" s="84"/>
      <c r="H4123" s="84"/>
      <c r="I4123" s="83"/>
    </row>
    <row r="4124" spans="1:9" s="82" customFormat="1" ht="26.5" customHeight="1">
      <c r="A4124" s="89">
        <v>4117</v>
      </c>
      <c r="B4124" s="87" t="s">
        <v>692</v>
      </c>
      <c r="C4124" s="88">
        <v>1920800279</v>
      </c>
      <c r="D4124" s="87" t="s">
        <v>692</v>
      </c>
      <c r="E4124" s="86" t="s">
        <v>691</v>
      </c>
      <c r="F4124" s="85" t="s">
        <v>690</v>
      </c>
      <c r="G4124" s="84"/>
      <c r="H4124" s="84"/>
      <c r="I4124" s="83"/>
    </row>
    <row r="4125" spans="1:9" s="82" customFormat="1" ht="26.5" customHeight="1">
      <c r="A4125" s="89">
        <v>4118</v>
      </c>
      <c r="B4125" s="87" t="s">
        <v>689</v>
      </c>
      <c r="C4125" s="88">
        <v>1650100003</v>
      </c>
      <c r="D4125" s="87" t="s">
        <v>689</v>
      </c>
      <c r="E4125" s="86" t="s">
        <v>688</v>
      </c>
      <c r="F4125" s="85">
        <v>550000115029</v>
      </c>
      <c r="G4125" s="84"/>
      <c r="H4125" s="84"/>
      <c r="I4125" s="83"/>
    </row>
    <row r="4126" spans="1:9" s="82" customFormat="1" ht="26.5" customHeight="1">
      <c r="A4126" s="89">
        <v>4119</v>
      </c>
      <c r="B4126" s="87" t="s">
        <v>687</v>
      </c>
      <c r="C4126" s="88">
        <v>1810300395</v>
      </c>
      <c r="D4126" s="87" t="s">
        <v>687</v>
      </c>
      <c r="E4126" s="86" t="s">
        <v>686</v>
      </c>
      <c r="F4126" s="85">
        <v>550000114251</v>
      </c>
      <c r="G4126" s="84"/>
      <c r="H4126" s="84"/>
      <c r="I4126" s="83"/>
    </row>
    <row r="4127" spans="1:9" s="82" customFormat="1" ht="26.5" customHeight="1">
      <c r="A4127" s="89">
        <v>4120</v>
      </c>
      <c r="B4127" s="87" t="s">
        <v>685</v>
      </c>
      <c r="C4127" s="88">
        <v>1870200361</v>
      </c>
      <c r="D4127" s="87" t="s">
        <v>685</v>
      </c>
      <c r="E4127" s="86" t="s">
        <v>684</v>
      </c>
      <c r="F4127" s="85">
        <v>550000115018</v>
      </c>
      <c r="G4127" s="84"/>
      <c r="H4127" s="84"/>
      <c r="I4127" s="83"/>
    </row>
    <row r="4128" spans="1:9" s="82" customFormat="1" ht="26.5" customHeight="1">
      <c r="A4128" s="89">
        <v>4121</v>
      </c>
      <c r="B4128" s="87" t="s">
        <v>683</v>
      </c>
      <c r="C4128" s="88">
        <v>1830300487</v>
      </c>
      <c r="D4128" s="87" t="s">
        <v>683</v>
      </c>
      <c r="E4128" s="86" t="s">
        <v>682</v>
      </c>
      <c r="F4128" s="85">
        <v>550000114359</v>
      </c>
      <c r="G4128" s="84"/>
      <c r="H4128" s="84"/>
      <c r="I4128" s="83"/>
    </row>
    <row r="4129" spans="1:9" s="82" customFormat="1" ht="26.5" customHeight="1">
      <c r="A4129" s="89">
        <v>4122</v>
      </c>
      <c r="B4129" s="87" t="s">
        <v>681</v>
      </c>
      <c r="C4129" s="88">
        <v>1860500168</v>
      </c>
      <c r="D4129" s="87" t="s">
        <v>681</v>
      </c>
      <c r="E4129" s="86" t="s">
        <v>680</v>
      </c>
      <c r="F4129" s="85">
        <v>400000278527</v>
      </c>
      <c r="G4129" s="84"/>
      <c r="H4129" s="84"/>
      <c r="I4129" s="83"/>
    </row>
    <row r="4130" spans="1:9" s="82" customFormat="1" ht="26.5" customHeight="1">
      <c r="A4130" s="89">
        <v>4123</v>
      </c>
      <c r="B4130" s="87" t="s">
        <v>679</v>
      </c>
      <c r="C4130" s="88">
        <v>1940200118</v>
      </c>
      <c r="D4130" s="87" t="s">
        <v>679</v>
      </c>
      <c r="E4130" s="86" t="s">
        <v>678</v>
      </c>
      <c r="F4130" s="85">
        <v>550000114995</v>
      </c>
      <c r="G4130" s="84"/>
      <c r="H4130" s="84"/>
      <c r="I4130" s="83"/>
    </row>
    <row r="4131" spans="1:9" ht="20.5">
      <c r="A4131" s="202"/>
      <c r="B4131" s="81" t="s">
        <v>677</v>
      </c>
      <c r="C4131" s="196"/>
      <c r="D4131" s="81" t="s">
        <v>677</v>
      </c>
      <c r="E4131" s="80" t="s">
        <v>676</v>
      </c>
      <c r="F4131" s="79">
        <v>440000030139</v>
      </c>
    </row>
    <row r="4132" spans="1:9" ht="20.5">
      <c r="A4132" s="202"/>
      <c r="B4132" s="81" t="s">
        <v>675</v>
      </c>
      <c r="C4132" s="196"/>
      <c r="D4132" s="81" t="s">
        <v>675</v>
      </c>
      <c r="E4132" s="80" t="s">
        <v>674</v>
      </c>
      <c r="F4132" s="79" t="s">
        <v>673</v>
      </c>
    </row>
    <row r="4133" spans="1:9" ht="20.5">
      <c r="A4133" s="202"/>
      <c r="B4133" s="81" t="s">
        <v>672</v>
      </c>
      <c r="C4133" s="196"/>
      <c r="D4133" s="81" t="s">
        <v>672</v>
      </c>
      <c r="E4133" s="80" t="s">
        <v>671</v>
      </c>
      <c r="F4133" s="79" t="s">
        <v>670</v>
      </c>
    </row>
    <row r="4134" spans="1:9" ht="20.5">
      <c r="A4134" s="202"/>
      <c r="B4134" s="81" t="s">
        <v>669</v>
      </c>
      <c r="C4134" s="196"/>
      <c r="D4134" s="81" t="s">
        <v>669</v>
      </c>
      <c r="E4134" s="80" t="s">
        <v>668</v>
      </c>
      <c r="F4134" s="79" t="s">
        <v>667</v>
      </c>
    </row>
    <row r="4135" spans="1:9" ht="20.5">
      <c r="A4135" s="202"/>
      <c r="B4135" s="81" t="s">
        <v>666</v>
      </c>
      <c r="C4135" s="196"/>
      <c r="D4135" s="81" t="s">
        <v>666</v>
      </c>
      <c r="E4135" s="80" t="s">
        <v>665</v>
      </c>
      <c r="F4135" s="79">
        <v>420000322527</v>
      </c>
    </row>
    <row r="4136" spans="1:9" ht="20.5">
      <c r="A4136" s="202"/>
      <c r="B4136" s="81" t="s">
        <v>664</v>
      </c>
      <c r="C4136" s="196"/>
      <c r="D4136" s="81" t="s">
        <v>664</v>
      </c>
      <c r="E4136" s="80" t="s">
        <v>663</v>
      </c>
      <c r="F4136" s="79" t="s">
        <v>662</v>
      </c>
    </row>
    <row r="4137" spans="1:9" ht="20.5">
      <c r="A4137" s="202"/>
      <c r="B4137" s="81" t="s">
        <v>661</v>
      </c>
      <c r="C4137" s="196"/>
      <c r="D4137" s="81" t="s">
        <v>661</v>
      </c>
      <c r="E4137" s="80" t="s">
        <v>660</v>
      </c>
      <c r="F4137" s="79" t="s">
        <v>659</v>
      </c>
    </row>
    <row r="4138" spans="1:9" ht="20.5">
      <c r="A4138" s="202"/>
      <c r="B4138" s="81" t="s">
        <v>658</v>
      </c>
      <c r="C4138" s="196"/>
      <c r="D4138" s="81" t="s">
        <v>658</v>
      </c>
      <c r="E4138" s="80" t="s">
        <v>657</v>
      </c>
      <c r="F4138" s="79" t="s">
        <v>656</v>
      </c>
    </row>
    <row r="4139" spans="1:9" ht="20.5">
      <c r="A4139" s="202"/>
      <c r="B4139" s="81" t="s">
        <v>655</v>
      </c>
      <c r="C4139" s="196"/>
      <c r="D4139" s="81" t="s">
        <v>655</v>
      </c>
      <c r="E4139" s="80" t="s">
        <v>654</v>
      </c>
      <c r="F4139" s="79">
        <v>10003823348</v>
      </c>
    </row>
    <row r="4140" spans="1:9" ht="20.5">
      <c r="A4140" s="202"/>
      <c r="B4140" s="81" t="s">
        <v>653</v>
      </c>
      <c r="C4140" s="196"/>
      <c r="D4140" s="81" t="s">
        <v>653</v>
      </c>
      <c r="E4140" s="80" t="s">
        <v>652</v>
      </c>
      <c r="F4140" s="79" t="s">
        <v>651</v>
      </c>
    </row>
    <row r="4141" spans="1:9" ht="20.5">
      <c r="A4141" s="202"/>
      <c r="B4141" s="81" t="s">
        <v>650</v>
      </c>
      <c r="C4141" s="196"/>
      <c r="D4141" s="81" t="s">
        <v>650</v>
      </c>
      <c r="E4141" s="80" t="s">
        <v>649</v>
      </c>
      <c r="F4141" s="79" t="s">
        <v>648</v>
      </c>
    </row>
    <row r="4142" spans="1:9" ht="20.5">
      <c r="A4142" s="202"/>
      <c r="B4142" s="81" t="s">
        <v>647</v>
      </c>
      <c r="C4142" s="196"/>
      <c r="D4142" s="81" t="s">
        <v>647</v>
      </c>
      <c r="E4142" s="80" t="s">
        <v>646</v>
      </c>
      <c r="F4142" s="79" t="s">
        <v>645</v>
      </c>
    </row>
    <row r="4143" spans="1:9" ht="20.5">
      <c r="A4143" s="202"/>
      <c r="B4143" s="81" t="s">
        <v>644</v>
      </c>
      <c r="C4143" s="196"/>
      <c r="D4143" s="81" t="s">
        <v>644</v>
      </c>
      <c r="E4143" s="80" t="s">
        <v>643</v>
      </c>
      <c r="F4143" s="79" t="s">
        <v>642</v>
      </c>
    </row>
    <row r="4144" spans="1:9" ht="20.5">
      <c r="A4144" s="202"/>
      <c r="B4144" s="81" t="s">
        <v>641</v>
      </c>
      <c r="C4144" s="196"/>
      <c r="D4144" s="81" t="s">
        <v>641</v>
      </c>
      <c r="E4144" s="80" t="s">
        <v>640</v>
      </c>
      <c r="F4144" s="79">
        <v>10003827289</v>
      </c>
    </row>
    <row r="4145" spans="1:6" ht="20.5">
      <c r="A4145" s="202"/>
      <c r="B4145" s="81" t="s">
        <v>639</v>
      </c>
      <c r="C4145" s="196"/>
      <c r="D4145" s="81" t="s">
        <v>639</v>
      </c>
      <c r="E4145" s="80" t="s">
        <v>638</v>
      </c>
      <c r="F4145" s="79" t="s">
        <v>637</v>
      </c>
    </row>
    <row r="4146" spans="1:6" ht="20.5">
      <c r="A4146" s="202"/>
      <c r="B4146" s="81" t="s">
        <v>636</v>
      </c>
      <c r="C4146" s="196"/>
      <c r="D4146" s="81" t="s">
        <v>636</v>
      </c>
      <c r="E4146" s="80" t="s">
        <v>635</v>
      </c>
      <c r="F4146" s="79" t="s">
        <v>634</v>
      </c>
    </row>
    <row r="4147" spans="1:6" ht="20.5">
      <c r="A4147" s="202"/>
      <c r="B4147" s="81" t="s">
        <v>633</v>
      </c>
      <c r="C4147" s="196"/>
      <c r="D4147" s="81" t="s">
        <v>633</v>
      </c>
      <c r="E4147" s="80" t="s">
        <v>632</v>
      </c>
      <c r="F4147" s="79" t="s">
        <v>631</v>
      </c>
    </row>
    <row r="4148" spans="1:6" ht="20.5">
      <c r="A4148" s="202"/>
      <c r="B4148" s="81" t="s">
        <v>630</v>
      </c>
      <c r="C4148" s="196"/>
      <c r="D4148" s="81" t="s">
        <v>630</v>
      </c>
      <c r="E4148" s="80" t="s">
        <v>629</v>
      </c>
      <c r="F4148" s="79" t="s">
        <v>628</v>
      </c>
    </row>
    <row r="4149" spans="1:6" ht="20.5">
      <c r="A4149" s="202"/>
      <c r="B4149" s="81" t="s">
        <v>627</v>
      </c>
      <c r="C4149" s="196"/>
      <c r="D4149" s="81" t="s">
        <v>627</v>
      </c>
      <c r="E4149" s="80" t="s">
        <v>626</v>
      </c>
      <c r="F4149" s="79" t="s">
        <v>625</v>
      </c>
    </row>
    <row r="4150" spans="1:6" ht="20.5">
      <c r="A4150" s="202"/>
      <c r="B4150" s="81" t="s">
        <v>624</v>
      </c>
      <c r="C4150" s="196"/>
      <c r="D4150" s="81" t="s">
        <v>624</v>
      </c>
      <c r="E4150" s="80" t="s">
        <v>623</v>
      </c>
      <c r="F4150" s="79" t="s">
        <v>622</v>
      </c>
    </row>
    <row r="4151" spans="1:6" ht="20.5">
      <c r="A4151" s="202"/>
      <c r="B4151" s="81" t="s">
        <v>621</v>
      </c>
      <c r="C4151" s="196"/>
      <c r="D4151" s="81" t="s">
        <v>621</v>
      </c>
      <c r="E4151" s="80" t="s">
        <v>620</v>
      </c>
      <c r="F4151" s="79" t="s">
        <v>619</v>
      </c>
    </row>
    <row r="4152" spans="1:6" ht="20.5">
      <c r="A4152" s="202"/>
      <c r="B4152" s="81" t="s">
        <v>618</v>
      </c>
      <c r="C4152" s="196"/>
      <c r="D4152" s="81" t="s">
        <v>618</v>
      </c>
      <c r="E4152" s="80" t="s">
        <v>617</v>
      </c>
      <c r="F4152" s="79" t="s">
        <v>616</v>
      </c>
    </row>
    <row r="4153" spans="1:6" ht="20.5">
      <c r="A4153" s="202"/>
      <c r="B4153" s="81" t="s">
        <v>615</v>
      </c>
      <c r="C4153" s="196"/>
      <c r="D4153" s="81" t="s">
        <v>615</v>
      </c>
      <c r="E4153" s="80" t="s">
        <v>614</v>
      </c>
      <c r="F4153" s="79" t="s">
        <v>613</v>
      </c>
    </row>
    <row r="4154" spans="1:6" ht="20.5">
      <c r="A4154" s="202"/>
      <c r="B4154" s="81" t="s">
        <v>612</v>
      </c>
      <c r="C4154" s="196"/>
      <c r="D4154" s="81" t="s">
        <v>612</v>
      </c>
      <c r="E4154" s="80" t="s">
        <v>611</v>
      </c>
      <c r="F4154" s="79" t="s">
        <v>610</v>
      </c>
    </row>
    <row r="4155" spans="1:6" ht="20.5">
      <c r="A4155" s="202"/>
      <c r="B4155" s="81" t="s">
        <v>609</v>
      </c>
      <c r="C4155" s="196"/>
      <c r="D4155" s="81" t="s">
        <v>609</v>
      </c>
      <c r="E4155" s="80" t="s">
        <v>608</v>
      </c>
      <c r="F4155" s="79" t="s">
        <v>607</v>
      </c>
    </row>
    <row r="4156" spans="1:6" ht="20.5">
      <c r="A4156" s="202"/>
      <c r="B4156" s="81" t="s">
        <v>606</v>
      </c>
      <c r="C4156" s="196"/>
      <c r="D4156" s="81" t="s">
        <v>606</v>
      </c>
      <c r="E4156" s="80" t="s">
        <v>605</v>
      </c>
      <c r="F4156" s="79">
        <v>420000111421</v>
      </c>
    </row>
    <row r="4157" spans="1:6" ht="20.5">
      <c r="A4157" s="202"/>
      <c r="B4157" s="81" t="s">
        <v>604</v>
      </c>
      <c r="C4157" s="196"/>
      <c r="D4157" s="81" t="s">
        <v>604</v>
      </c>
      <c r="E4157" s="80" t="s">
        <v>603</v>
      </c>
      <c r="F4157" s="79" t="s">
        <v>602</v>
      </c>
    </row>
    <row r="4158" spans="1:6" ht="20.5">
      <c r="A4158" s="202"/>
      <c r="B4158" s="81" t="s">
        <v>601</v>
      </c>
      <c r="C4158" s="196"/>
      <c r="D4158" s="81" t="s">
        <v>601</v>
      </c>
      <c r="E4158" s="80" t="s">
        <v>600</v>
      </c>
      <c r="F4158" s="79" t="s">
        <v>599</v>
      </c>
    </row>
    <row r="4159" spans="1:6" ht="20.5">
      <c r="A4159" s="202"/>
      <c r="B4159" s="81" t="s">
        <v>598</v>
      </c>
      <c r="C4159" s="196"/>
      <c r="D4159" s="81" t="s">
        <v>598</v>
      </c>
      <c r="E4159" s="80" t="s">
        <v>597</v>
      </c>
      <c r="F4159" s="79">
        <v>420000124272</v>
      </c>
    </row>
    <row r="4160" spans="1:6" ht="20.5">
      <c r="A4160" s="202"/>
      <c r="B4160" s="81" t="s">
        <v>596</v>
      </c>
      <c r="C4160" s="196"/>
      <c r="D4160" s="81" t="s">
        <v>596</v>
      </c>
      <c r="E4160" s="80" t="s">
        <v>595</v>
      </c>
      <c r="F4160" s="79" t="s">
        <v>594</v>
      </c>
    </row>
    <row r="4161" spans="1:6" ht="20.5">
      <c r="A4161" s="202"/>
      <c r="B4161" s="81" t="s">
        <v>593</v>
      </c>
      <c r="C4161" s="196"/>
      <c r="D4161" s="81" t="s">
        <v>593</v>
      </c>
      <c r="E4161" s="80" t="s">
        <v>592</v>
      </c>
      <c r="F4161" s="79">
        <v>420000124183</v>
      </c>
    </row>
    <row r="4162" spans="1:6" ht="20.5">
      <c r="A4162" s="202"/>
      <c r="B4162" s="81" t="s">
        <v>591</v>
      </c>
      <c r="C4162" s="196"/>
      <c r="D4162" s="81" t="s">
        <v>591</v>
      </c>
      <c r="E4162" s="80" t="s">
        <v>590</v>
      </c>
      <c r="F4162" s="79" t="s">
        <v>589</v>
      </c>
    </row>
    <row r="4163" spans="1:6" ht="20.5">
      <c r="A4163" s="202"/>
      <c r="B4163" s="81" t="s">
        <v>588</v>
      </c>
      <c r="C4163" s="196"/>
      <c r="D4163" s="81" t="s">
        <v>588</v>
      </c>
      <c r="E4163" s="80" t="s">
        <v>587</v>
      </c>
      <c r="F4163" s="79" t="s">
        <v>586</v>
      </c>
    </row>
    <row r="4164" spans="1:6" ht="20.5">
      <c r="A4164" s="202"/>
      <c r="B4164" s="81" t="s">
        <v>585</v>
      </c>
      <c r="C4164" s="196"/>
      <c r="D4164" s="81" t="s">
        <v>585</v>
      </c>
      <c r="E4164" s="80" t="s">
        <v>584</v>
      </c>
      <c r="F4164" s="79" t="s">
        <v>583</v>
      </c>
    </row>
    <row r="4165" spans="1:6" ht="20.5">
      <c r="A4165" s="202"/>
      <c r="B4165" s="81" t="s">
        <v>582</v>
      </c>
      <c r="C4165" s="196"/>
      <c r="D4165" s="81" t="s">
        <v>582</v>
      </c>
      <c r="E4165" s="80" t="s">
        <v>581</v>
      </c>
      <c r="F4165" s="79" t="s">
        <v>580</v>
      </c>
    </row>
    <row r="4166" spans="1:6" ht="20.5">
      <c r="A4166" s="202"/>
      <c r="B4166" s="81" t="s">
        <v>579</v>
      </c>
      <c r="C4166" s="196"/>
      <c r="D4166" s="81" t="s">
        <v>579</v>
      </c>
      <c r="E4166" s="80" t="s">
        <v>578</v>
      </c>
      <c r="F4166" s="79" t="s">
        <v>577</v>
      </c>
    </row>
    <row r="4167" spans="1:6" ht="20.5">
      <c r="A4167" s="202"/>
      <c r="B4167" s="81" t="s">
        <v>576</v>
      </c>
      <c r="C4167" s="196"/>
      <c r="D4167" s="81" t="s">
        <v>576</v>
      </c>
      <c r="E4167" s="80" t="s">
        <v>575</v>
      </c>
      <c r="F4167" s="79" t="s">
        <v>574</v>
      </c>
    </row>
    <row r="4168" spans="1:6" ht="20.5">
      <c r="A4168" s="202"/>
      <c r="B4168" s="81" t="s">
        <v>573</v>
      </c>
      <c r="C4168" s="196"/>
      <c r="D4168" s="81" t="s">
        <v>573</v>
      </c>
      <c r="E4168" s="80" t="s">
        <v>572</v>
      </c>
      <c r="F4168" s="79">
        <v>280000114076</v>
      </c>
    </row>
    <row r="4169" spans="1:6" ht="20.5">
      <c r="A4169" s="202"/>
      <c r="B4169" s="81" t="s">
        <v>571</v>
      </c>
      <c r="C4169" s="196"/>
      <c r="D4169" s="81" t="s">
        <v>571</v>
      </c>
      <c r="E4169" s="80" t="s">
        <v>570</v>
      </c>
      <c r="F4169" s="79" t="s">
        <v>569</v>
      </c>
    </row>
    <row r="4170" spans="1:6" ht="20.5">
      <c r="A4170" s="202"/>
      <c r="B4170" s="81" t="s">
        <v>568</v>
      </c>
      <c r="C4170" s="196"/>
      <c r="D4170" s="81" t="s">
        <v>568</v>
      </c>
      <c r="E4170" s="80" t="s">
        <v>567</v>
      </c>
      <c r="F4170" s="79" t="s">
        <v>566</v>
      </c>
    </row>
    <row r="4171" spans="1:6" ht="20.5">
      <c r="A4171" s="202"/>
      <c r="B4171" s="81" t="s">
        <v>565</v>
      </c>
      <c r="C4171" s="196"/>
      <c r="D4171" s="81" t="s">
        <v>565</v>
      </c>
      <c r="E4171" s="80" t="s">
        <v>564</v>
      </c>
      <c r="F4171" s="79" t="s">
        <v>563</v>
      </c>
    </row>
    <row r="4172" spans="1:6" ht="20.5">
      <c r="A4172" s="202"/>
      <c r="B4172" s="81" t="s">
        <v>562</v>
      </c>
      <c r="C4172" s="196"/>
      <c r="D4172" s="81" t="s">
        <v>562</v>
      </c>
      <c r="E4172" s="80" t="s">
        <v>561</v>
      </c>
      <c r="F4172" s="79" t="s">
        <v>560</v>
      </c>
    </row>
    <row r="4173" spans="1:6" ht="20.5">
      <c r="A4173" s="202"/>
      <c r="B4173" s="81" t="s">
        <v>559</v>
      </c>
      <c r="C4173" s="196"/>
      <c r="D4173" s="81" t="s">
        <v>559</v>
      </c>
      <c r="E4173" s="80" t="s">
        <v>558</v>
      </c>
      <c r="F4173" s="79" t="s">
        <v>557</v>
      </c>
    </row>
    <row r="4174" spans="1:6" ht="20.5">
      <c r="A4174" s="202"/>
      <c r="B4174" s="81" t="s">
        <v>556</v>
      </c>
      <c r="C4174" s="196"/>
      <c r="D4174" s="81" t="s">
        <v>556</v>
      </c>
      <c r="E4174" s="80" t="s">
        <v>555</v>
      </c>
      <c r="F4174" s="79">
        <v>420000136734</v>
      </c>
    </row>
    <row r="4175" spans="1:6" ht="20.5">
      <c r="A4175" s="202"/>
      <c r="B4175" s="81" t="s">
        <v>554</v>
      </c>
      <c r="C4175" s="196"/>
      <c r="D4175" s="81" t="s">
        <v>554</v>
      </c>
      <c r="E4175" s="80" t="s">
        <v>553</v>
      </c>
      <c r="F4175" s="79" t="s">
        <v>552</v>
      </c>
    </row>
    <row r="4176" spans="1:6" ht="20.5">
      <c r="A4176" s="202"/>
      <c r="B4176" s="81" t="s">
        <v>551</v>
      </c>
      <c r="C4176" s="196"/>
      <c r="D4176" s="81" t="s">
        <v>551</v>
      </c>
      <c r="E4176" s="80" t="s">
        <v>550</v>
      </c>
      <c r="F4176" s="79" t="s">
        <v>549</v>
      </c>
    </row>
    <row r="4177" spans="1:6" ht="20.5">
      <c r="A4177" s="202"/>
      <c r="B4177" s="81" t="s">
        <v>548</v>
      </c>
      <c r="C4177" s="196"/>
      <c r="D4177" s="81" t="s">
        <v>548</v>
      </c>
      <c r="E4177" s="80" t="s">
        <v>547</v>
      </c>
      <c r="F4177" s="79" t="s">
        <v>546</v>
      </c>
    </row>
    <row r="4178" spans="1:6" ht="20.5">
      <c r="A4178" s="202"/>
      <c r="B4178" s="81" t="s">
        <v>545</v>
      </c>
      <c r="C4178" s="196"/>
      <c r="D4178" s="81" t="s">
        <v>545</v>
      </c>
      <c r="E4178" s="80" t="s">
        <v>544</v>
      </c>
      <c r="F4178" s="79" t="s">
        <v>543</v>
      </c>
    </row>
    <row r="4179" spans="1:6" ht="20.5">
      <c r="A4179" s="202"/>
      <c r="B4179" s="81" t="s">
        <v>542</v>
      </c>
      <c r="C4179" s="196"/>
      <c r="D4179" s="81" t="s">
        <v>542</v>
      </c>
      <c r="E4179" s="80" t="s">
        <v>541</v>
      </c>
      <c r="F4179" s="79" t="s">
        <v>540</v>
      </c>
    </row>
    <row r="4180" spans="1:6" ht="20.5">
      <c r="A4180" s="202"/>
      <c r="B4180" s="81" t="s">
        <v>539</v>
      </c>
      <c r="C4180" s="196"/>
      <c r="D4180" s="81" t="s">
        <v>539</v>
      </c>
      <c r="E4180" s="80" t="s">
        <v>538</v>
      </c>
      <c r="F4180" s="79" t="s">
        <v>537</v>
      </c>
    </row>
    <row r="4181" spans="1:6" ht="20.5">
      <c r="A4181" s="202"/>
      <c r="B4181" s="81" t="s">
        <v>536</v>
      </c>
      <c r="C4181" s="196"/>
      <c r="D4181" s="81" t="s">
        <v>536</v>
      </c>
      <c r="E4181" s="80" t="s">
        <v>535</v>
      </c>
      <c r="F4181" s="79" t="s">
        <v>534</v>
      </c>
    </row>
    <row r="4182" spans="1:6" ht="20.5">
      <c r="A4182" s="202"/>
      <c r="B4182" s="81" t="s">
        <v>533</v>
      </c>
      <c r="C4182" s="196"/>
      <c r="D4182" s="81" t="s">
        <v>533</v>
      </c>
      <c r="E4182" s="80" t="s">
        <v>532</v>
      </c>
      <c r="F4182" s="79" t="s">
        <v>531</v>
      </c>
    </row>
    <row r="4183" spans="1:6" ht="20.5">
      <c r="A4183" s="202"/>
      <c r="B4183" s="81" t="s">
        <v>530</v>
      </c>
      <c r="C4183" s="196"/>
      <c r="D4183" s="81" t="s">
        <v>530</v>
      </c>
      <c r="E4183" s="80" t="s">
        <v>529</v>
      </c>
      <c r="F4183" s="79" t="s">
        <v>528</v>
      </c>
    </row>
    <row r="4184" spans="1:6" ht="20.5">
      <c r="A4184" s="202"/>
      <c r="B4184" s="81" t="s">
        <v>527</v>
      </c>
      <c r="C4184" s="196"/>
      <c r="D4184" s="81" t="s">
        <v>527</v>
      </c>
      <c r="E4184" s="80" t="s">
        <v>526</v>
      </c>
      <c r="F4184" s="79" t="s">
        <v>525</v>
      </c>
    </row>
    <row r="4185" spans="1:6" ht="20.5">
      <c r="A4185" s="202"/>
      <c r="B4185" s="81" t="s">
        <v>524</v>
      </c>
      <c r="C4185" s="196"/>
      <c r="D4185" s="81" t="s">
        <v>524</v>
      </c>
      <c r="E4185" s="80" t="s">
        <v>523</v>
      </c>
      <c r="F4185" s="79" t="s">
        <v>522</v>
      </c>
    </row>
    <row r="4186" spans="1:6" ht="20.5">
      <c r="A4186" s="202"/>
      <c r="B4186" s="81" t="s">
        <v>521</v>
      </c>
      <c r="C4186" s="196"/>
      <c r="D4186" s="81" t="s">
        <v>521</v>
      </c>
      <c r="E4186" s="80" t="s">
        <v>520</v>
      </c>
      <c r="F4186" s="79" t="s">
        <v>519</v>
      </c>
    </row>
    <row r="4187" spans="1:6" ht="20.5">
      <c r="A4187" s="202"/>
      <c r="B4187" s="81" t="s">
        <v>518</v>
      </c>
      <c r="C4187" s="196"/>
      <c r="D4187" s="81" t="s">
        <v>518</v>
      </c>
      <c r="E4187" s="80" t="s">
        <v>517</v>
      </c>
      <c r="F4187" s="79" t="s">
        <v>516</v>
      </c>
    </row>
    <row r="4188" spans="1:6" ht="20.5">
      <c r="A4188" s="202"/>
      <c r="B4188" s="81" t="s">
        <v>515</v>
      </c>
      <c r="C4188" s="196"/>
      <c r="D4188" s="81" t="s">
        <v>515</v>
      </c>
      <c r="E4188" s="80" t="s">
        <v>514</v>
      </c>
      <c r="F4188" s="79" t="s">
        <v>513</v>
      </c>
    </row>
    <row r="4189" spans="1:6" ht="20.5">
      <c r="A4189" s="202"/>
      <c r="B4189" s="81" t="s">
        <v>512</v>
      </c>
      <c r="C4189" s="196"/>
      <c r="D4189" s="81" t="s">
        <v>512</v>
      </c>
      <c r="E4189" s="80" t="s">
        <v>511</v>
      </c>
      <c r="F4189" s="79">
        <v>420000371172</v>
      </c>
    </row>
    <row r="4190" spans="1:6" ht="20.5">
      <c r="A4190" s="202"/>
      <c r="B4190" s="81" t="s">
        <v>510</v>
      </c>
      <c r="C4190" s="196"/>
      <c r="D4190" s="81" t="s">
        <v>510</v>
      </c>
      <c r="E4190" s="80" t="s">
        <v>509</v>
      </c>
      <c r="F4190" s="79" t="s">
        <v>508</v>
      </c>
    </row>
    <row r="4191" spans="1:6" ht="20.5">
      <c r="A4191" s="202"/>
      <c r="B4191" s="81" t="s">
        <v>507</v>
      </c>
      <c r="C4191" s="196"/>
      <c r="D4191" s="81" t="s">
        <v>507</v>
      </c>
      <c r="E4191" s="80" t="s">
        <v>506</v>
      </c>
      <c r="F4191" s="79" t="s">
        <v>505</v>
      </c>
    </row>
    <row r="4192" spans="1:6" ht="20.5">
      <c r="A4192" s="202"/>
      <c r="B4192" s="81" t="s">
        <v>504</v>
      </c>
      <c r="C4192" s="196"/>
      <c r="D4192" s="81" t="s">
        <v>504</v>
      </c>
      <c r="E4192" s="80" t="s">
        <v>503</v>
      </c>
      <c r="F4192" s="79" t="s">
        <v>502</v>
      </c>
    </row>
    <row r="4193" spans="1:6" ht="20.5">
      <c r="A4193" s="202"/>
      <c r="B4193" s="81" t="s">
        <v>501</v>
      </c>
      <c r="C4193" s="196"/>
      <c r="D4193" s="81" t="s">
        <v>501</v>
      </c>
      <c r="E4193" s="80" t="s">
        <v>500</v>
      </c>
      <c r="F4193" s="79" t="s">
        <v>499</v>
      </c>
    </row>
    <row r="4194" spans="1:6" ht="20.5">
      <c r="A4194" s="202"/>
      <c r="B4194" s="81" t="s">
        <v>498</v>
      </c>
      <c r="C4194" s="196"/>
      <c r="D4194" s="81" t="s">
        <v>498</v>
      </c>
      <c r="E4194" s="80" t="s">
        <v>497</v>
      </c>
      <c r="F4194" s="79">
        <v>570000103878</v>
      </c>
    </row>
    <row r="4195" spans="1:6" ht="20.5">
      <c r="A4195" s="202"/>
      <c r="B4195" s="81" t="s">
        <v>496</v>
      </c>
      <c r="C4195" s="196"/>
      <c r="D4195" s="81" t="s">
        <v>496</v>
      </c>
      <c r="E4195" s="80" t="s">
        <v>495</v>
      </c>
      <c r="F4195" s="79" t="s">
        <v>494</v>
      </c>
    </row>
    <row r="4196" spans="1:6" ht="20.5">
      <c r="A4196" s="202"/>
      <c r="B4196" s="81" t="s">
        <v>493</v>
      </c>
      <c r="C4196" s="196"/>
      <c r="D4196" s="81" t="s">
        <v>493</v>
      </c>
      <c r="E4196" s="80" t="s">
        <v>492</v>
      </c>
      <c r="F4196" s="79" t="s">
        <v>491</v>
      </c>
    </row>
    <row r="4197" spans="1:6" ht="20.5">
      <c r="A4197" s="202"/>
      <c r="B4197" s="81" t="s">
        <v>490</v>
      </c>
      <c r="C4197" s="196"/>
      <c r="D4197" s="81" t="s">
        <v>490</v>
      </c>
      <c r="E4197" s="80" t="s">
        <v>489</v>
      </c>
      <c r="F4197" s="79" t="s">
        <v>488</v>
      </c>
    </row>
    <row r="4198" spans="1:6" ht="20.5">
      <c r="A4198" s="202"/>
      <c r="B4198" s="81" t="s">
        <v>487</v>
      </c>
      <c r="C4198" s="196"/>
      <c r="D4198" s="81" t="s">
        <v>487</v>
      </c>
      <c r="E4198" s="80" t="s">
        <v>486</v>
      </c>
      <c r="F4198" s="79" t="s">
        <v>485</v>
      </c>
    </row>
    <row r="4199" spans="1:6" ht="20.5">
      <c r="A4199" s="202"/>
      <c r="B4199" s="81" t="s">
        <v>484</v>
      </c>
      <c r="C4199" s="196"/>
      <c r="D4199" s="81" t="s">
        <v>484</v>
      </c>
      <c r="E4199" s="80" t="s">
        <v>483</v>
      </c>
      <c r="F4199" s="79">
        <v>440000153982</v>
      </c>
    </row>
    <row r="4200" spans="1:6" ht="20.5">
      <c r="A4200" s="202"/>
      <c r="B4200" s="81" t="s">
        <v>482</v>
      </c>
      <c r="C4200" s="196"/>
      <c r="D4200" s="81" t="s">
        <v>482</v>
      </c>
      <c r="E4200" s="80" t="s">
        <v>481</v>
      </c>
      <c r="F4200" s="79" t="s">
        <v>480</v>
      </c>
    </row>
    <row r="4201" spans="1:6" ht="20.5">
      <c r="A4201" s="202"/>
      <c r="B4201" s="81" t="s">
        <v>479</v>
      </c>
      <c r="C4201" s="196"/>
      <c r="D4201" s="81" t="s">
        <v>479</v>
      </c>
      <c r="E4201" s="80" t="s">
        <v>478</v>
      </c>
      <c r="F4201" s="79" t="s">
        <v>477</v>
      </c>
    </row>
    <row r="4202" spans="1:6" ht="20.5">
      <c r="A4202" s="202"/>
      <c r="B4202" s="81" t="s">
        <v>476</v>
      </c>
      <c r="C4202" s="196"/>
      <c r="D4202" s="81" t="s">
        <v>476</v>
      </c>
      <c r="E4202" s="80" t="s">
        <v>475</v>
      </c>
      <c r="F4202" s="79" t="s">
        <v>474</v>
      </c>
    </row>
    <row r="4203" spans="1:6" ht="20.5">
      <c r="A4203" s="202"/>
      <c r="B4203" s="81" t="s">
        <v>473</v>
      </c>
      <c r="C4203" s="196"/>
      <c r="D4203" s="81" t="s">
        <v>473</v>
      </c>
      <c r="E4203" s="80" t="s">
        <v>472</v>
      </c>
      <c r="F4203" s="79" t="s">
        <v>471</v>
      </c>
    </row>
    <row r="4204" spans="1:6" ht="20.5">
      <c r="A4204" s="202"/>
      <c r="B4204" s="81" t="s">
        <v>470</v>
      </c>
      <c r="C4204" s="196"/>
      <c r="D4204" s="81" t="s">
        <v>470</v>
      </c>
      <c r="E4204" s="80" t="s">
        <v>469</v>
      </c>
      <c r="F4204" s="79">
        <v>10005501038</v>
      </c>
    </row>
    <row r="4205" spans="1:6" ht="20.5">
      <c r="A4205" s="202"/>
      <c r="B4205" s="81" t="s">
        <v>468</v>
      </c>
      <c r="C4205" s="196"/>
      <c r="D4205" s="81" t="s">
        <v>468</v>
      </c>
      <c r="E4205" s="80" t="s">
        <v>467</v>
      </c>
      <c r="F4205" s="79" t="s">
        <v>466</v>
      </c>
    </row>
    <row r="4206" spans="1:6" ht="20.5">
      <c r="A4206" s="202"/>
      <c r="B4206" s="81" t="s">
        <v>465</v>
      </c>
      <c r="C4206" s="196"/>
      <c r="D4206" s="81" t="s">
        <v>465</v>
      </c>
      <c r="E4206" s="80" t="s">
        <v>464</v>
      </c>
      <c r="F4206" s="79" t="s">
        <v>463</v>
      </c>
    </row>
    <row r="4207" spans="1:6" ht="20.5">
      <c r="A4207" s="202"/>
      <c r="B4207" s="81" t="s">
        <v>462</v>
      </c>
      <c r="C4207" s="196"/>
      <c r="D4207" s="81" t="s">
        <v>462</v>
      </c>
      <c r="E4207" s="80" t="s">
        <v>461</v>
      </c>
      <c r="F4207" s="79" t="s">
        <v>460</v>
      </c>
    </row>
    <row r="4208" spans="1:6" ht="20.5">
      <c r="A4208" s="202"/>
      <c r="B4208" s="81" t="s">
        <v>459</v>
      </c>
      <c r="C4208" s="196"/>
      <c r="D4208" s="81" t="s">
        <v>459</v>
      </c>
      <c r="E4208" s="80" t="s">
        <v>458</v>
      </c>
      <c r="F4208" s="79" t="s">
        <v>457</v>
      </c>
    </row>
    <row r="4209" spans="1:6" ht="20.5">
      <c r="A4209" s="202"/>
      <c r="B4209" s="81" t="s">
        <v>456</v>
      </c>
      <c r="C4209" s="196"/>
      <c r="D4209" s="81" t="s">
        <v>456</v>
      </c>
      <c r="E4209" s="80" t="s">
        <v>455</v>
      </c>
      <c r="F4209" s="79" t="s">
        <v>454</v>
      </c>
    </row>
    <row r="4210" spans="1:6" ht="20.5">
      <c r="A4210" s="202"/>
      <c r="B4210" s="81" t="s">
        <v>453</v>
      </c>
      <c r="C4210" s="196"/>
      <c r="D4210" s="81" t="s">
        <v>453</v>
      </c>
      <c r="E4210" s="80" t="s">
        <v>452</v>
      </c>
      <c r="F4210" s="79">
        <v>420000194742</v>
      </c>
    </row>
    <row r="4211" spans="1:6" ht="20.5">
      <c r="A4211" s="202"/>
      <c r="B4211" s="81" t="s">
        <v>451</v>
      </c>
      <c r="C4211" s="196"/>
      <c r="D4211" s="81" t="s">
        <v>451</v>
      </c>
      <c r="E4211" s="80" t="s">
        <v>450</v>
      </c>
      <c r="F4211" s="79" t="s">
        <v>449</v>
      </c>
    </row>
    <row r="4212" spans="1:6" ht="20.5">
      <c r="A4212" s="202"/>
      <c r="B4212" s="81" t="s">
        <v>448</v>
      </c>
      <c r="C4212" s="196"/>
      <c r="D4212" s="81" t="s">
        <v>448</v>
      </c>
      <c r="E4212" s="80" t="s">
        <v>447</v>
      </c>
      <c r="F4212" s="79" t="s">
        <v>446</v>
      </c>
    </row>
    <row r="4213" spans="1:6" ht="20.5">
      <c r="A4213" s="202"/>
      <c r="B4213" s="81" t="s">
        <v>445</v>
      </c>
      <c r="C4213" s="196"/>
      <c r="D4213" s="81" t="s">
        <v>445</v>
      </c>
      <c r="E4213" s="80" t="s">
        <v>444</v>
      </c>
      <c r="F4213" s="79" t="s">
        <v>443</v>
      </c>
    </row>
    <row r="4214" spans="1:6" ht="20.5">
      <c r="A4214" s="202"/>
      <c r="B4214" s="81" t="s">
        <v>442</v>
      </c>
      <c r="C4214" s="196"/>
      <c r="D4214" s="81" t="s">
        <v>442</v>
      </c>
      <c r="E4214" s="80" t="s">
        <v>441</v>
      </c>
      <c r="F4214" s="79" t="s">
        <v>440</v>
      </c>
    </row>
    <row r="4215" spans="1:6" ht="20.5">
      <c r="A4215" s="202"/>
      <c r="B4215" s="81" t="s">
        <v>439</v>
      </c>
      <c r="C4215" s="196"/>
      <c r="D4215" s="81" t="s">
        <v>439</v>
      </c>
      <c r="E4215" s="80" t="s">
        <v>438</v>
      </c>
      <c r="F4215" s="79" t="s">
        <v>437</v>
      </c>
    </row>
    <row r="4216" spans="1:6" ht="20.5">
      <c r="A4216" s="202"/>
      <c r="B4216" s="81" t="s">
        <v>436</v>
      </c>
      <c r="C4216" s="196"/>
      <c r="D4216" s="81" t="s">
        <v>436</v>
      </c>
      <c r="E4216" s="80" t="s">
        <v>435</v>
      </c>
      <c r="F4216" s="79" t="s">
        <v>434</v>
      </c>
    </row>
    <row r="4217" spans="1:6" ht="20.5">
      <c r="A4217" s="202"/>
      <c r="B4217" s="81" t="s">
        <v>433</v>
      </c>
      <c r="C4217" s="196"/>
      <c r="D4217" s="81" t="s">
        <v>433</v>
      </c>
      <c r="E4217" s="80" t="s">
        <v>432</v>
      </c>
      <c r="F4217" s="79" t="s">
        <v>431</v>
      </c>
    </row>
    <row r="4218" spans="1:6" ht="20.5">
      <c r="A4218" s="202"/>
      <c r="B4218" s="81" t="s">
        <v>430</v>
      </c>
      <c r="C4218" s="196"/>
      <c r="D4218" s="81" t="s">
        <v>430</v>
      </c>
      <c r="E4218" s="80" t="s">
        <v>429</v>
      </c>
      <c r="F4218" s="79" t="s">
        <v>428</v>
      </c>
    </row>
    <row r="4219" spans="1:6" ht="20.5">
      <c r="A4219" s="202"/>
      <c r="B4219" s="81" t="s">
        <v>427</v>
      </c>
      <c r="C4219" s="196"/>
      <c r="D4219" s="81" t="s">
        <v>427</v>
      </c>
      <c r="E4219" s="80" t="s">
        <v>426</v>
      </c>
      <c r="F4219" s="79" t="s">
        <v>425</v>
      </c>
    </row>
    <row r="4220" spans="1:6" ht="20.5">
      <c r="A4220" s="202"/>
      <c r="B4220" s="81" t="s">
        <v>424</v>
      </c>
      <c r="C4220" s="196"/>
      <c r="D4220" s="81" t="s">
        <v>424</v>
      </c>
      <c r="E4220" s="80" t="s">
        <v>423</v>
      </c>
      <c r="F4220" s="79" t="s">
        <v>422</v>
      </c>
    </row>
    <row r="4221" spans="1:6" ht="20.5">
      <c r="A4221" s="202"/>
      <c r="B4221" s="81" t="s">
        <v>421</v>
      </c>
      <c r="C4221" s="196"/>
      <c r="D4221" s="81" t="s">
        <v>421</v>
      </c>
      <c r="E4221" s="80" t="s">
        <v>420</v>
      </c>
      <c r="F4221" s="79" t="s">
        <v>419</v>
      </c>
    </row>
    <row r="4222" spans="1:6" ht="20.5">
      <c r="A4222" s="202"/>
      <c r="B4222" s="81" t="s">
        <v>418</v>
      </c>
      <c r="C4222" s="196"/>
      <c r="D4222" s="81" t="s">
        <v>418</v>
      </c>
      <c r="E4222" s="80" t="s">
        <v>417</v>
      </c>
      <c r="F4222" s="79" t="s">
        <v>416</v>
      </c>
    </row>
    <row r="4223" spans="1:6" ht="20.5">
      <c r="A4223" s="202"/>
      <c r="B4223" s="81" t="s">
        <v>415</v>
      </c>
      <c r="C4223" s="196"/>
      <c r="D4223" s="81" t="s">
        <v>415</v>
      </c>
      <c r="E4223" s="80" t="s">
        <v>414</v>
      </c>
      <c r="F4223" s="79" t="s">
        <v>413</v>
      </c>
    </row>
    <row r="4224" spans="1:6" ht="20.5">
      <c r="A4224" s="202"/>
      <c r="B4224" s="81" t="s">
        <v>412</v>
      </c>
      <c r="C4224" s="196"/>
      <c r="D4224" s="81" t="s">
        <v>412</v>
      </c>
      <c r="E4224" s="80" t="s">
        <v>411</v>
      </c>
      <c r="F4224" s="79">
        <v>420000253951</v>
      </c>
    </row>
    <row r="4225" spans="1:6" ht="20.5">
      <c r="A4225" s="202"/>
      <c r="B4225" s="81" t="s">
        <v>410</v>
      </c>
      <c r="C4225" s="196"/>
      <c r="D4225" s="81" t="s">
        <v>410</v>
      </c>
      <c r="E4225" s="80" t="s">
        <v>409</v>
      </c>
      <c r="F4225" s="79" t="s">
        <v>408</v>
      </c>
    </row>
    <row r="4226" spans="1:6" ht="20.5">
      <c r="A4226" s="202"/>
      <c r="B4226" s="81" t="s">
        <v>407</v>
      </c>
      <c r="C4226" s="196"/>
      <c r="D4226" s="81" t="s">
        <v>407</v>
      </c>
      <c r="E4226" s="80" t="s">
        <v>406</v>
      </c>
      <c r="F4226" s="79" t="s">
        <v>405</v>
      </c>
    </row>
    <row r="4227" spans="1:6" ht="20.5">
      <c r="A4227" s="202"/>
      <c r="B4227" s="81" t="s">
        <v>404</v>
      </c>
      <c r="C4227" s="196"/>
      <c r="D4227" s="81" t="s">
        <v>404</v>
      </c>
      <c r="E4227" s="80" t="s">
        <v>403</v>
      </c>
      <c r="F4227" s="79">
        <v>420000252537</v>
      </c>
    </row>
    <row r="4228" spans="1:6" ht="20.5">
      <c r="A4228" s="202"/>
      <c r="B4228" s="81" t="s">
        <v>402</v>
      </c>
      <c r="C4228" s="196"/>
      <c r="D4228" s="81" t="s">
        <v>402</v>
      </c>
      <c r="E4228" s="80" t="s">
        <v>401</v>
      </c>
      <c r="F4228" s="79" t="s">
        <v>400</v>
      </c>
    </row>
    <row r="4229" spans="1:6" ht="20.5">
      <c r="A4229" s="202"/>
      <c r="B4229" s="81" t="s">
        <v>399</v>
      </c>
      <c r="C4229" s="196"/>
      <c r="D4229" s="81" t="s">
        <v>399</v>
      </c>
      <c r="E4229" s="80" t="s">
        <v>398</v>
      </c>
      <c r="F4229" s="79" t="s">
        <v>397</v>
      </c>
    </row>
    <row r="4230" spans="1:6" ht="20.5">
      <c r="A4230" s="202"/>
      <c r="B4230" s="81" t="s">
        <v>14795</v>
      </c>
      <c r="C4230" s="196"/>
      <c r="D4230" s="81" t="s">
        <v>14795</v>
      </c>
      <c r="E4230" s="80" t="s">
        <v>396</v>
      </c>
      <c r="F4230" s="79" t="s">
        <v>395</v>
      </c>
    </row>
    <row r="4231" spans="1:6" ht="20.5">
      <c r="A4231" s="202"/>
      <c r="B4231" s="81" t="s">
        <v>394</v>
      </c>
      <c r="C4231" s="196"/>
      <c r="D4231" s="81" t="s">
        <v>394</v>
      </c>
      <c r="E4231" s="80" t="s">
        <v>393</v>
      </c>
      <c r="F4231" s="79" t="s">
        <v>392</v>
      </c>
    </row>
    <row r="4232" spans="1:6" ht="20.5">
      <c r="A4232" s="202"/>
      <c r="B4232" s="81" t="s">
        <v>391</v>
      </c>
      <c r="C4232" s="196"/>
      <c r="D4232" s="81" t="s">
        <v>391</v>
      </c>
      <c r="E4232" s="80" t="s">
        <v>390</v>
      </c>
      <c r="F4232" s="79" t="s">
        <v>389</v>
      </c>
    </row>
    <row r="4233" spans="1:6" ht="20.5">
      <c r="A4233" s="202"/>
      <c r="B4233" s="81" t="s">
        <v>388</v>
      </c>
      <c r="C4233" s="196"/>
      <c r="D4233" s="81" t="s">
        <v>388</v>
      </c>
      <c r="E4233" s="80" t="s">
        <v>387</v>
      </c>
      <c r="F4233" s="79" t="s">
        <v>386</v>
      </c>
    </row>
    <row r="4234" spans="1:6" ht="20.5">
      <c r="A4234" s="202"/>
      <c r="B4234" s="81" t="s">
        <v>385</v>
      </c>
      <c r="C4234" s="196"/>
      <c r="D4234" s="81" t="s">
        <v>385</v>
      </c>
      <c r="E4234" s="80" t="s">
        <v>384</v>
      </c>
      <c r="F4234" s="79" t="s">
        <v>383</v>
      </c>
    </row>
    <row r="4235" spans="1:6" ht="20.5">
      <c r="A4235" s="202"/>
      <c r="B4235" s="81" t="s">
        <v>382</v>
      </c>
      <c r="C4235" s="196"/>
      <c r="D4235" s="81" t="s">
        <v>382</v>
      </c>
      <c r="E4235" s="80" t="s">
        <v>381</v>
      </c>
      <c r="F4235" s="79">
        <v>420000296127</v>
      </c>
    </row>
    <row r="4236" spans="1:6" ht="20.5">
      <c r="A4236" s="202"/>
      <c r="B4236" s="81" t="s">
        <v>380</v>
      </c>
      <c r="C4236" s="196"/>
      <c r="D4236" s="81" t="s">
        <v>380</v>
      </c>
      <c r="E4236" s="80" t="s">
        <v>379</v>
      </c>
      <c r="F4236" s="79" t="s">
        <v>378</v>
      </c>
    </row>
    <row r="4237" spans="1:6" ht="20.5">
      <c r="A4237" s="202"/>
      <c r="B4237" s="81" t="s">
        <v>377</v>
      </c>
      <c r="C4237" s="196"/>
      <c r="D4237" s="81" t="s">
        <v>377</v>
      </c>
      <c r="E4237" s="80" t="s">
        <v>376</v>
      </c>
      <c r="F4237" s="79">
        <v>230000347723</v>
      </c>
    </row>
    <row r="4238" spans="1:6" ht="20.5">
      <c r="A4238" s="202"/>
      <c r="B4238" s="81" t="s">
        <v>375</v>
      </c>
      <c r="C4238" s="196"/>
      <c r="D4238" s="81" t="s">
        <v>375</v>
      </c>
      <c r="E4238" s="80" t="s">
        <v>374</v>
      </c>
      <c r="F4238" s="79" t="s">
        <v>373</v>
      </c>
    </row>
    <row r="4239" spans="1:6" ht="20.5">
      <c r="A4239" s="202"/>
      <c r="B4239" s="81" t="s">
        <v>372</v>
      </c>
      <c r="C4239" s="196"/>
      <c r="D4239" s="81" t="s">
        <v>372</v>
      </c>
      <c r="E4239" s="80" t="s">
        <v>371</v>
      </c>
      <c r="F4239" s="79" t="s">
        <v>370</v>
      </c>
    </row>
    <row r="4240" spans="1:6" ht="20.5">
      <c r="A4240" s="202"/>
      <c r="B4240" s="81" t="s">
        <v>369</v>
      </c>
      <c r="C4240" s="196"/>
      <c r="D4240" s="81" t="s">
        <v>369</v>
      </c>
      <c r="E4240" s="80" t="s">
        <v>368</v>
      </c>
      <c r="F4240" s="79" t="s">
        <v>367</v>
      </c>
    </row>
    <row r="4241" spans="1:6" ht="20.5">
      <c r="A4241" s="202"/>
      <c r="B4241" s="81" t="s">
        <v>366</v>
      </c>
      <c r="C4241" s="196"/>
      <c r="D4241" s="81" t="s">
        <v>366</v>
      </c>
      <c r="E4241" s="80" t="s">
        <v>365</v>
      </c>
      <c r="F4241" s="79" t="s">
        <v>364</v>
      </c>
    </row>
    <row r="4242" spans="1:6" ht="20.5">
      <c r="A4242" s="202"/>
      <c r="B4242" s="81" t="s">
        <v>363</v>
      </c>
      <c r="C4242" s="196"/>
      <c r="D4242" s="81" t="s">
        <v>363</v>
      </c>
      <c r="E4242" s="80" t="s">
        <v>362</v>
      </c>
      <c r="F4242" s="79" t="s">
        <v>361</v>
      </c>
    </row>
    <row r="4243" spans="1:6" ht="20.5">
      <c r="A4243" s="202"/>
      <c r="B4243" s="81" t="s">
        <v>360</v>
      </c>
      <c r="C4243" s="196"/>
      <c r="D4243" s="81" t="s">
        <v>360</v>
      </c>
      <c r="E4243" s="80" t="s">
        <v>359</v>
      </c>
      <c r="F4243" s="79" t="s">
        <v>358</v>
      </c>
    </row>
    <row r="4244" spans="1:6" ht="20.5">
      <c r="A4244" s="202"/>
      <c r="B4244" s="81" t="s">
        <v>357</v>
      </c>
      <c r="C4244" s="196"/>
      <c r="D4244" s="81" t="s">
        <v>357</v>
      </c>
      <c r="E4244" s="80" t="s">
        <v>356</v>
      </c>
      <c r="F4244" s="79" t="s">
        <v>355</v>
      </c>
    </row>
    <row r="4245" spans="1:6" ht="20.5">
      <c r="A4245" s="202"/>
      <c r="B4245" s="81" t="s">
        <v>354</v>
      </c>
      <c r="C4245" s="196"/>
      <c r="D4245" s="81" t="s">
        <v>354</v>
      </c>
      <c r="E4245" s="80" t="s">
        <v>353</v>
      </c>
      <c r="F4245" s="79" t="s">
        <v>352</v>
      </c>
    </row>
    <row r="4246" spans="1:6" ht="20.5">
      <c r="A4246" s="202"/>
      <c r="B4246" s="81" t="s">
        <v>351</v>
      </c>
      <c r="C4246" s="196"/>
      <c r="D4246" s="81" t="s">
        <v>351</v>
      </c>
      <c r="E4246" s="80" t="s">
        <v>350</v>
      </c>
      <c r="F4246" s="79" t="s">
        <v>349</v>
      </c>
    </row>
    <row r="4247" spans="1:6" ht="20.5">
      <c r="A4247" s="202"/>
      <c r="B4247" s="81" t="s">
        <v>348</v>
      </c>
      <c r="C4247" s="196"/>
      <c r="D4247" s="81" t="s">
        <v>348</v>
      </c>
      <c r="E4247" s="80" t="s">
        <v>347</v>
      </c>
      <c r="F4247" s="79">
        <v>670000093993</v>
      </c>
    </row>
    <row r="4248" spans="1:6" ht="20.5">
      <c r="A4248" s="202"/>
      <c r="B4248" s="81" t="s">
        <v>346</v>
      </c>
      <c r="C4248" s="196"/>
      <c r="D4248" s="81" t="s">
        <v>346</v>
      </c>
      <c r="E4248" s="80" t="s">
        <v>345</v>
      </c>
      <c r="F4248" s="79">
        <v>700000070779</v>
      </c>
    </row>
    <row r="4249" spans="1:6" ht="20.5">
      <c r="A4249" s="202"/>
      <c r="B4249" s="81" t="s">
        <v>344</v>
      </c>
      <c r="C4249" s="196"/>
      <c r="D4249" s="81" t="s">
        <v>344</v>
      </c>
      <c r="E4249" s="80" t="s">
        <v>343</v>
      </c>
      <c r="F4249" s="79" t="s">
        <v>342</v>
      </c>
    </row>
    <row r="4250" spans="1:6" ht="20.5">
      <c r="A4250" s="202"/>
      <c r="B4250" s="81" t="s">
        <v>341</v>
      </c>
      <c r="C4250" s="196"/>
      <c r="D4250" s="81" t="s">
        <v>341</v>
      </c>
      <c r="E4250" s="80" t="s">
        <v>340</v>
      </c>
      <c r="F4250" s="79" t="s">
        <v>339</v>
      </c>
    </row>
    <row r="4251" spans="1:6" ht="20.5">
      <c r="A4251" s="202"/>
      <c r="B4251" s="81" t="s">
        <v>338</v>
      </c>
      <c r="C4251" s="196"/>
      <c r="D4251" s="81" t="s">
        <v>338</v>
      </c>
      <c r="E4251" s="80" t="s">
        <v>337</v>
      </c>
      <c r="F4251" s="79" t="s">
        <v>336</v>
      </c>
    </row>
    <row r="4252" spans="1:6" ht="20.5">
      <c r="A4252" s="202"/>
      <c r="B4252" s="81" t="s">
        <v>335</v>
      </c>
      <c r="C4252" s="196"/>
      <c r="D4252" s="81" t="s">
        <v>335</v>
      </c>
      <c r="E4252" s="80" t="s">
        <v>334</v>
      </c>
      <c r="F4252" s="79" t="s">
        <v>333</v>
      </c>
    </row>
    <row r="4253" spans="1:6" ht="20.5">
      <c r="A4253" s="202"/>
      <c r="B4253" s="81" t="s">
        <v>332</v>
      </c>
      <c r="C4253" s="196"/>
      <c r="D4253" s="81" t="s">
        <v>332</v>
      </c>
      <c r="E4253" s="80" t="s">
        <v>331</v>
      </c>
      <c r="F4253" s="79">
        <v>110000708135</v>
      </c>
    </row>
    <row r="4254" spans="1:6" ht="20.5">
      <c r="A4254" s="202"/>
      <c r="B4254" s="81" t="s">
        <v>330</v>
      </c>
      <c r="C4254" s="196"/>
      <c r="D4254" s="81" t="s">
        <v>330</v>
      </c>
      <c r="E4254" s="80" t="s">
        <v>329</v>
      </c>
      <c r="F4254" s="79" t="s">
        <v>328</v>
      </c>
    </row>
    <row r="4255" spans="1:6" ht="20.5">
      <c r="A4255" s="202"/>
      <c r="B4255" s="81" t="s">
        <v>327</v>
      </c>
      <c r="C4255" s="196"/>
      <c r="D4255" s="81" t="s">
        <v>327</v>
      </c>
      <c r="E4255" s="80" t="s">
        <v>326</v>
      </c>
      <c r="F4255" s="79">
        <v>420000255202</v>
      </c>
    </row>
    <row r="4256" spans="1:6" ht="20.5">
      <c r="A4256" s="202"/>
      <c r="B4256" s="81" t="s">
        <v>325</v>
      </c>
      <c r="C4256" s="196"/>
      <c r="D4256" s="81" t="s">
        <v>325</v>
      </c>
      <c r="E4256" s="80" t="s">
        <v>324</v>
      </c>
      <c r="F4256" s="79" t="s">
        <v>323</v>
      </c>
    </row>
    <row r="4257" spans="1:6" ht="20.5">
      <c r="A4257" s="202"/>
      <c r="B4257" s="81" t="s">
        <v>322</v>
      </c>
      <c r="C4257" s="196"/>
      <c r="D4257" s="81" t="s">
        <v>322</v>
      </c>
      <c r="E4257" s="80" t="s">
        <v>321</v>
      </c>
      <c r="F4257" s="79" t="s">
        <v>320</v>
      </c>
    </row>
    <row r="4258" spans="1:6" ht="20.5">
      <c r="A4258" s="202"/>
      <c r="B4258" s="81" t="s">
        <v>319</v>
      </c>
      <c r="C4258" s="196"/>
      <c r="D4258" s="81" t="s">
        <v>319</v>
      </c>
      <c r="E4258" s="80" t="s">
        <v>318</v>
      </c>
      <c r="F4258" s="79" t="s">
        <v>317</v>
      </c>
    </row>
    <row r="4259" spans="1:6" ht="20.5">
      <c r="A4259" s="202"/>
      <c r="B4259" s="81" t="s">
        <v>316</v>
      </c>
      <c r="C4259" s="196"/>
      <c r="D4259" s="81" t="s">
        <v>316</v>
      </c>
      <c r="E4259" s="80" t="s">
        <v>315</v>
      </c>
      <c r="F4259" s="79" t="s">
        <v>314</v>
      </c>
    </row>
    <row r="4260" spans="1:6" ht="20.5">
      <c r="A4260" s="202"/>
      <c r="B4260" s="81" t="s">
        <v>313</v>
      </c>
      <c r="C4260" s="196"/>
      <c r="D4260" s="81" t="s">
        <v>313</v>
      </c>
      <c r="E4260" s="80" t="s">
        <v>312</v>
      </c>
      <c r="F4260" s="79">
        <v>650000072839</v>
      </c>
    </row>
    <row r="4261" spans="1:6" ht="20.5">
      <c r="A4261" s="202"/>
      <c r="B4261" s="81" t="s">
        <v>311</v>
      </c>
      <c r="C4261" s="196"/>
      <c r="D4261" s="81" t="s">
        <v>311</v>
      </c>
      <c r="E4261" s="80" t="s">
        <v>310</v>
      </c>
      <c r="F4261" s="79" t="s">
        <v>309</v>
      </c>
    </row>
    <row r="4262" spans="1:6" ht="20.5">
      <c r="A4262" s="202"/>
      <c r="B4262" s="81" t="s">
        <v>308</v>
      </c>
      <c r="C4262" s="196"/>
      <c r="D4262" s="81" t="s">
        <v>308</v>
      </c>
      <c r="E4262" s="80" t="s">
        <v>307</v>
      </c>
      <c r="F4262" s="79" t="s">
        <v>306</v>
      </c>
    </row>
    <row r="4263" spans="1:6" ht="20.5">
      <c r="A4263" s="202"/>
      <c r="B4263" s="81" t="s">
        <v>305</v>
      </c>
      <c r="C4263" s="196"/>
      <c r="D4263" s="81" t="s">
        <v>305</v>
      </c>
      <c r="E4263" s="80" t="s">
        <v>304</v>
      </c>
      <c r="F4263" s="79" t="s">
        <v>303</v>
      </c>
    </row>
    <row r="4264" spans="1:6" ht="20.5">
      <c r="A4264" s="202"/>
      <c r="B4264" s="81" t="s">
        <v>302</v>
      </c>
      <c r="C4264" s="196"/>
      <c r="D4264" s="81" t="s">
        <v>302</v>
      </c>
      <c r="E4264" s="80" t="s">
        <v>301</v>
      </c>
      <c r="F4264" s="79" t="s">
        <v>300</v>
      </c>
    </row>
    <row r="4265" spans="1:6" ht="20.5">
      <c r="A4265" s="202"/>
      <c r="B4265" s="81" t="s">
        <v>299</v>
      </c>
      <c r="C4265" s="196"/>
      <c r="D4265" s="81" t="s">
        <v>299</v>
      </c>
      <c r="E4265" s="80" t="s">
        <v>298</v>
      </c>
      <c r="F4265" s="79" t="s">
        <v>297</v>
      </c>
    </row>
    <row r="4266" spans="1:6" ht="20.5">
      <c r="A4266" s="202"/>
      <c r="B4266" s="81" t="s">
        <v>296</v>
      </c>
      <c r="C4266" s="196"/>
      <c r="D4266" s="81" t="s">
        <v>296</v>
      </c>
      <c r="E4266" s="80" t="s">
        <v>295</v>
      </c>
      <c r="F4266" s="79" t="s">
        <v>294</v>
      </c>
    </row>
    <row r="4267" spans="1:6" ht="20.5">
      <c r="A4267" s="202"/>
      <c r="B4267" s="81" t="s">
        <v>293</v>
      </c>
      <c r="C4267" s="196"/>
      <c r="D4267" s="81" t="s">
        <v>293</v>
      </c>
      <c r="E4267" s="80" t="s">
        <v>292</v>
      </c>
      <c r="F4267" s="79">
        <v>420000287977</v>
      </c>
    </row>
    <row r="4268" spans="1:6" ht="20.5">
      <c r="A4268" s="202"/>
      <c r="B4268" s="81" t="s">
        <v>291</v>
      </c>
      <c r="C4268" s="196"/>
      <c r="D4268" s="81" t="s">
        <v>291</v>
      </c>
      <c r="E4268" s="80" t="s">
        <v>290</v>
      </c>
      <c r="F4268" s="79" t="s">
        <v>289</v>
      </c>
    </row>
    <row r="4269" spans="1:6" ht="20.5">
      <c r="A4269" s="202"/>
      <c r="B4269" s="81" t="s">
        <v>288</v>
      </c>
      <c r="C4269" s="196"/>
      <c r="D4269" s="81" t="s">
        <v>288</v>
      </c>
      <c r="E4269" s="80" t="s">
        <v>287</v>
      </c>
      <c r="F4269" s="79" t="s">
        <v>286</v>
      </c>
    </row>
    <row r="4270" spans="1:6" ht="20.5">
      <c r="A4270" s="202"/>
      <c r="B4270" s="81" t="s">
        <v>14410</v>
      </c>
      <c r="C4270" s="196"/>
      <c r="D4270" s="81" t="s">
        <v>14410</v>
      </c>
      <c r="E4270" s="80" t="s">
        <v>285</v>
      </c>
      <c r="F4270" s="79" t="s">
        <v>284</v>
      </c>
    </row>
    <row r="4271" spans="1:6" ht="20.5">
      <c r="A4271" s="202"/>
      <c r="B4271" s="81" t="s">
        <v>283</v>
      </c>
      <c r="C4271" s="196"/>
      <c r="D4271" s="81" t="s">
        <v>283</v>
      </c>
      <c r="E4271" s="80" t="s">
        <v>282</v>
      </c>
      <c r="F4271" s="79">
        <v>60000599169</v>
      </c>
    </row>
    <row r="4272" spans="1:6" ht="20.5">
      <c r="A4272" s="202"/>
      <c r="B4272" s="81" t="s">
        <v>281</v>
      </c>
      <c r="C4272" s="196"/>
      <c r="D4272" s="81" t="s">
        <v>281</v>
      </c>
      <c r="E4272" s="80" t="s">
        <v>280</v>
      </c>
      <c r="F4272" s="79" t="s">
        <v>279</v>
      </c>
    </row>
    <row r="4273" spans="1:6" ht="20.5">
      <c r="A4273" s="202"/>
      <c r="B4273" s="81" t="s">
        <v>278</v>
      </c>
      <c r="C4273" s="196"/>
      <c r="D4273" s="81" t="s">
        <v>278</v>
      </c>
      <c r="E4273" s="80" t="s">
        <v>277</v>
      </c>
      <c r="F4273" s="79" t="s">
        <v>276</v>
      </c>
    </row>
    <row r="4274" spans="1:6" ht="20.5">
      <c r="A4274" s="202"/>
      <c r="B4274" s="81" t="s">
        <v>275</v>
      </c>
      <c r="C4274" s="196"/>
      <c r="D4274" s="81" t="s">
        <v>275</v>
      </c>
      <c r="E4274" s="80" t="s">
        <v>274</v>
      </c>
      <c r="F4274" s="79" t="s">
        <v>273</v>
      </c>
    </row>
    <row r="4275" spans="1:6" ht="20.5">
      <c r="A4275" s="202"/>
      <c r="B4275" s="81" t="s">
        <v>272</v>
      </c>
      <c r="C4275" s="196"/>
      <c r="D4275" s="81" t="s">
        <v>272</v>
      </c>
      <c r="E4275" s="80" t="s">
        <v>271</v>
      </c>
      <c r="F4275" s="79" t="s">
        <v>270</v>
      </c>
    </row>
    <row r="4276" spans="1:6" ht="20.5">
      <c r="A4276" s="202"/>
      <c r="B4276" s="81" t="s">
        <v>269</v>
      </c>
      <c r="C4276" s="196"/>
      <c r="D4276" s="81" t="s">
        <v>269</v>
      </c>
      <c r="E4276" s="80" t="s">
        <v>268</v>
      </c>
      <c r="F4276" s="79">
        <v>130000525384</v>
      </c>
    </row>
    <row r="4277" spans="1:6" ht="20.5">
      <c r="A4277" s="202"/>
      <c r="B4277" s="81" t="s">
        <v>267</v>
      </c>
      <c r="C4277" s="196"/>
      <c r="D4277" s="81" t="s">
        <v>267</v>
      </c>
      <c r="E4277" s="80" t="s">
        <v>266</v>
      </c>
      <c r="F4277" s="79" t="s">
        <v>265</v>
      </c>
    </row>
    <row r="4278" spans="1:6" ht="20.5">
      <c r="A4278" s="202"/>
      <c r="B4278" s="81" t="s">
        <v>264</v>
      </c>
      <c r="C4278" s="196"/>
      <c r="D4278" s="81" t="s">
        <v>264</v>
      </c>
      <c r="E4278" s="80" t="s">
        <v>263</v>
      </c>
      <c r="F4278" s="79" t="s">
        <v>262</v>
      </c>
    </row>
    <row r="4279" spans="1:6" ht="20.5">
      <c r="A4279" s="202"/>
      <c r="B4279" s="81" t="s">
        <v>261</v>
      </c>
      <c r="C4279" s="196"/>
      <c r="D4279" s="81" t="s">
        <v>261</v>
      </c>
      <c r="E4279" s="80" t="s">
        <v>260</v>
      </c>
      <c r="F4279" s="79" t="s">
        <v>259</v>
      </c>
    </row>
    <row r="4280" spans="1:6" ht="20.5">
      <c r="A4280" s="202"/>
      <c r="B4280" s="81" t="s">
        <v>258</v>
      </c>
      <c r="C4280" s="196"/>
      <c r="D4280" s="81" t="s">
        <v>258</v>
      </c>
      <c r="E4280" s="80" t="s">
        <v>257</v>
      </c>
      <c r="F4280" s="79" t="s">
        <v>256</v>
      </c>
    </row>
    <row r="4281" spans="1:6" ht="20.5">
      <c r="A4281" s="202"/>
      <c r="B4281" s="81" t="s">
        <v>255</v>
      </c>
      <c r="C4281" s="196"/>
      <c r="D4281" s="81" t="s">
        <v>255</v>
      </c>
      <c r="E4281" s="80" t="s">
        <v>14821</v>
      </c>
      <c r="F4281" s="79" t="s">
        <v>254</v>
      </c>
    </row>
    <row r="4282" spans="1:6" ht="20.5">
      <c r="A4282" s="202"/>
      <c r="B4282" s="81" t="s">
        <v>253</v>
      </c>
      <c r="C4282" s="196"/>
      <c r="D4282" s="81" t="s">
        <v>253</v>
      </c>
      <c r="E4282" s="80" t="s">
        <v>252</v>
      </c>
      <c r="F4282" s="79" t="s">
        <v>251</v>
      </c>
    </row>
    <row r="4283" spans="1:6" ht="20.5">
      <c r="A4283" s="202"/>
      <c r="B4283" s="81" t="s">
        <v>250</v>
      </c>
      <c r="C4283" s="196"/>
      <c r="D4283" s="81" t="s">
        <v>250</v>
      </c>
      <c r="E4283" s="80" t="s">
        <v>249</v>
      </c>
      <c r="F4283" s="79">
        <v>10006575148</v>
      </c>
    </row>
    <row r="4284" spans="1:6" ht="20.5">
      <c r="A4284" s="202"/>
      <c r="B4284" s="81" t="s">
        <v>248</v>
      </c>
      <c r="C4284" s="196"/>
      <c r="D4284" s="81" t="s">
        <v>248</v>
      </c>
      <c r="E4284" s="80" t="s">
        <v>14822</v>
      </c>
      <c r="F4284" s="79" t="s">
        <v>247</v>
      </c>
    </row>
    <row r="4285" spans="1:6" ht="20.5">
      <c r="A4285" s="202"/>
      <c r="B4285" s="81" t="s">
        <v>246</v>
      </c>
      <c r="C4285" s="196"/>
      <c r="D4285" s="81" t="s">
        <v>246</v>
      </c>
      <c r="E4285" s="80" t="s">
        <v>245</v>
      </c>
      <c r="F4285" s="79" t="s">
        <v>244</v>
      </c>
    </row>
    <row r="4286" spans="1:6" ht="20.5">
      <c r="A4286" s="202"/>
      <c r="B4286" s="81" t="s">
        <v>243</v>
      </c>
      <c r="C4286" s="196"/>
      <c r="D4286" s="81" t="s">
        <v>243</v>
      </c>
      <c r="E4286" s="80" t="s">
        <v>242</v>
      </c>
      <c r="F4286" s="79">
        <v>670000103085</v>
      </c>
    </row>
    <row r="4287" spans="1:6" ht="20.5">
      <c r="A4287" s="202"/>
      <c r="B4287" s="81" t="s">
        <v>241</v>
      </c>
      <c r="C4287" s="196"/>
      <c r="D4287" s="81" t="s">
        <v>241</v>
      </c>
      <c r="E4287" s="80" t="s">
        <v>240</v>
      </c>
      <c r="F4287" s="79">
        <v>190000362925</v>
      </c>
    </row>
    <row r="4288" spans="1:6" ht="20.5">
      <c r="A4288" s="202"/>
      <c r="B4288" s="81" t="s">
        <v>239</v>
      </c>
      <c r="C4288" s="196"/>
      <c r="D4288" s="81" t="s">
        <v>239</v>
      </c>
      <c r="E4288" s="80" t="s">
        <v>238</v>
      </c>
      <c r="F4288" s="79" t="s">
        <v>237</v>
      </c>
    </row>
    <row r="4289" spans="1:6" ht="20.5">
      <c r="A4289" s="202"/>
      <c r="B4289" s="81" t="s">
        <v>236</v>
      </c>
      <c r="C4289" s="196"/>
      <c r="D4289" s="81" t="s">
        <v>236</v>
      </c>
      <c r="E4289" s="80" t="s">
        <v>235</v>
      </c>
      <c r="F4289" s="79" t="s">
        <v>234</v>
      </c>
    </row>
    <row r="4290" spans="1:6" ht="20.5">
      <c r="A4290" s="202"/>
      <c r="B4290" s="81" t="s">
        <v>233</v>
      </c>
      <c r="C4290" s="196"/>
      <c r="D4290" s="81" t="s">
        <v>233</v>
      </c>
      <c r="E4290" s="80" t="s">
        <v>232</v>
      </c>
      <c r="F4290" s="79">
        <v>280000293175</v>
      </c>
    </row>
    <row r="4291" spans="1:6" ht="20.5">
      <c r="A4291" s="202"/>
      <c r="B4291" s="81" t="s">
        <v>231</v>
      </c>
      <c r="C4291" s="196"/>
      <c r="D4291" s="81" t="s">
        <v>231</v>
      </c>
      <c r="E4291" s="80" t="s">
        <v>230</v>
      </c>
      <c r="F4291" s="79">
        <v>10006601842</v>
      </c>
    </row>
    <row r="4292" spans="1:6" ht="20.5">
      <c r="A4292" s="202"/>
      <c r="B4292" s="81" t="s">
        <v>229</v>
      </c>
      <c r="C4292" s="196"/>
      <c r="D4292" s="81" t="s">
        <v>229</v>
      </c>
      <c r="E4292" s="80" t="s">
        <v>228</v>
      </c>
      <c r="F4292" s="79">
        <v>670000101888</v>
      </c>
    </row>
    <row r="4293" spans="1:6" ht="20.5">
      <c r="A4293" s="202"/>
      <c r="B4293" s="81" t="s">
        <v>227</v>
      </c>
      <c r="C4293" s="196"/>
      <c r="D4293" s="81" t="s">
        <v>227</v>
      </c>
      <c r="E4293" s="80" t="s">
        <v>226</v>
      </c>
      <c r="F4293" s="79">
        <v>220000396467</v>
      </c>
    </row>
    <row r="4294" spans="1:6" ht="20.5">
      <c r="A4294" s="202"/>
      <c r="B4294" s="81" t="s">
        <v>225</v>
      </c>
      <c r="C4294" s="196"/>
      <c r="D4294" s="81" t="s">
        <v>225</v>
      </c>
      <c r="E4294" s="80" t="s">
        <v>224</v>
      </c>
      <c r="F4294" s="79">
        <v>670000101872</v>
      </c>
    </row>
    <row r="4295" spans="1:6" ht="20.5">
      <c r="A4295" s="202"/>
      <c r="B4295" s="81" t="s">
        <v>223</v>
      </c>
      <c r="C4295" s="196"/>
      <c r="D4295" s="81" t="s">
        <v>223</v>
      </c>
      <c r="E4295" s="80" t="s">
        <v>222</v>
      </c>
      <c r="F4295" s="79">
        <v>480000473229</v>
      </c>
    </row>
    <row r="4296" spans="1:6" ht="31" customHeight="1">
      <c r="A4296" s="202"/>
      <c r="B4296" s="81" t="s">
        <v>221</v>
      </c>
      <c r="C4296" s="196"/>
      <c r="D4296" s="81" t="s">
        <v>221</v>
      </c>
      <c r="E4296" s="80" t="s">
        <v>220</v>
      </c>
      <c r="F4296" s="79">
        <v>440000266008</v>
      </c>
    </row>
    <row r="4297" spans="1:6" ht="20.5">
      <c r="A4297" s="202"/>
      <c r="B4297" s="81" t="s">
        <v>219</v>
      </c>
      <c r="C4297" s="196"/>
      <c r="D4297" s="81" t="s">
        <v>219</v>
      </c>
      <c r="E4297" s="80" t="s">
        <v>218</v>
      </c>
      <c r="F4297" s="79">
        <v>190000375288</v>
      </c>
    </row>
    <row r="4298" spans="1:6" ht="20.5">
      <c r="A4298" s="202"/>
      <c r="B4298" s="81" t="s">
        <v>217</v>
      </c>
      <c r="C4298" s="196"/>
      <c r="D4298" s="81" t="s">
        <v>217</v>
      </c>
      <c r="E4298" s="80" t="s">
        <v>216</v>
      </c>
      <c r="F4298" s="79">
        <v>230000390459</v>
      </c>
    </row>
    <row r="4299" spans="1:6" ht="20.5">
      <c r="A4299" s="202"/>
      <c r="B4299" s="81" t="s">
        <v>215</v>
      </c>
      <c r="C4299" s="196"/>
      <c r="D4299" s="81" t="s">
        <v>215</v>
      </c>
      <c r="E4299" s="80" t="s">
        <v>214</v>
      </c>
      <c r="F4299" s="79">
        <v>670000118918</v>
      </c>
    </row>
    <row r="4300" spans="1:6" ht="20.5">
      <c r="A4300" s="202"/>
      <c r="B4300" s="81" t="s">
        <v>213</v>
      </c>
      <c r="C4300" s="196"/>
      <c r="D4300" s="81" t="s">
        <v>213</v>
      </c>
      <c r="E4300" s="80" t="s">
        <v>212</v>
      </c>
      <c r="F4300" s="79">
        <v>230000398727</v>
      </c>
    </row>
    <row r="4301" spans="1:6" ht="20.5">
      <c r="A4301" s="202"/>
      <c r="B4301" s="81" t="s">
        <v>211</v>
      </c>
      <c r="C4301" s="196"/>
      <c r="D4301" s="81" t="s">
        <v>211</v>
      </c>
      <c r="E4301" s="80" t="s">
        <v>210</v>
      </c>
      <c r="F4301" s="79">
        <v>700000072003</v>
      </c>
    </row>
    <row r="4302" spans="1:6" ht="20.5">
      <c r="A4302" s="202"/>
      <c r="B4302" s="81" t="s">
        <v>209</v>
      </c>
      <c r="C4302" s="196"/>
      <c r="D4302" s="81" t="s">
        <v>209</v>
      </c>
      <c r="E4302" s="80" t="s">
        <v>208</v>
      </c>
      <c r="F4302" s="79">
        <v>20000863287</v>
      </c>
    </row>
    <row r="4303" spans="1:6" ht="20.5">
      <c r="A4303" s="202"/>
      <c r="B4303" s="81" t="s">
        <v>207</v>
      </c>
      <c r="C4303" s="196"/>
      <c r="D4303" s="81" t="s">
        <v>207</v>
      </c>
      <c r="E4303" s="80" t="s">
        <v>206</v>
      </c>
      <c r="F4303" s="79">
        <v>670000077394</v>
      </c>
    </row>
    <row r="4304" spans="1:6" ht="20.5">
      <c r="A4304" s="202"/>
      <c r="B4304" s="81" t="s">
        <v>205</v>
      </c>
      <c r="C4304" s="196"/>
      <c r="D4304" s="81" t="s">
        <v>205</v>
      </c>
      <c r="E4304" s="80" t="s">
        <v>204</v>
      </c>
      <c r="F4304" s="79">
        <v>420000355908</v>
      </c>
    </row>
    <row r="4305" spans="1:9" ht="20.5">
      <c r="A4305" s="202"/>
      <c r="B4305" s="81" t="s">
        <v>203</v>
      </c>
      <c r="C4305" s="196"/>
      <c r="D4305" s="81" t="s">
        <v>203</v>
      </c>
      <c r="E4305" s="80" t="s">
        <v>202</v>
      </c>
      <c r="F4305" s="79">
        <v>600000212118</v>
      </c>
    </row>
    <row r="4306" spans="1:9" ht="20.5">
      <c r="A4306" s="202"/>
      <c r="B4306" s="81" t="s">
        <v>201</v>
      </c>
      <c r="C4306" s="196"/>
      <c r="D4306" s="81" t="s">
        <v>201</v>
      </c>
      <c r="E4306" s="80" t="s">
        <v>200</v>
      </c>
      <c r="F4306" s="79">
        <v>670000126627</v>
      </c>
    </row>
    <row r="4307" spans="1:9" ht="20.5">
      <c r="A4307" s="202"/>
      <c r="B4307" s="81" t="s">
        <v>199</v>
      </c>
      <c r="C4307" s="196"/>
      <c r="D4307" s="81" t="s">
        <v>199</v>
      </c>
      <c r="E4307" s="80" t="s">
        <v>198</v>
      </c>
      <c r="F4307" s="79">
        <v>220000378585</v>
      </c>
    </row>
    <row r="4308" spans="1:9" ht="20.5">
      <c r="A4308" s="202"/>
      <c r="B4308" s="81" t="s">
        <v>197</v>
      </c>
      <c r="C4308" s="196"/>
      <c r="D4308" s="81" t="s">
        <v>197</v>
      </c>
      <c r="E4308" s="80" t="s">
        <v>196</v>
      </c>
      <c r="F4308" s="79">
        <v>670000127952</v>
      </c>
    </row>
    <row r="4309" spans="1:9" ht="20.5">
      <c r="A4309" s="202"/>
      <c r="B4309" s="81" t="s">
        <v>195</v>
      </c>
      <c r="C4309" s="196"/>
      <c r="D4309" s="81" t="s">
        <v>195</v>
      </c>
      <c r="E4309" s="80" t="s">
        <v>194</v>
      </c>
      <c r="F4309" s="79">
        <v>670000131682</v>
      </c>
    </row>
    <row r="4310" spans="1:9" ht="20.5">
      <c r="A4310" s="202"/>
      <c r="B4310" s="81" t="s">
        <v>193</v>
      </c>
      <c r="C4310" s="196"/>
      <c r="D4310" s="81" t="s">
        <v>193</v>
      </c>
      <c r="E4310" s="80" t="s">
        <v>192</v>
      </c>
      <c r="F4310" s="79">
        <v>10007217477</v>
      </c>
    </row>
    <row r="4311" spans="1:9" ht="20.5">
      <c r="A4311" s="202"/>
      <c r="B4311" s="81" t="s">
        <v>191</v>
      </c>
      <c r="C4311" s="196"/>
      <c r="D4311" s="81" t="s">
        <v>191</v>
      </c>
      <c r="E4311" s="80" t="s">
        <v>190</v>
      </c>
      <c r="F4311" s="79">
        <v>230000348622</v>
      </c>
    </row>
    <row r="4312" spans="1:9" ht="20.5">
      <c r="A4312" s="202"/>
      <c r="B4312" s="81" t="s">
        <v>189</v>
      </c>
      <c r="C4312" s="196"/>
      <c r="D4312" s="81" t="s">
        <v>189</v>
      </c>
      <c r="E4312" s="80" t="s">
        <v>188</v>
      </c>
      <c r="F4312" s="79">
        <v>190000401246</v>
      </c>
    </row>
    <row r="4313" spans="1:9" ht="20.5">
      <c r="A4313" s="202"/>
      <c r="B4313" s="81" t="s">
        <v>187</v>
      </c>
      <c r="C4313" s="196"/>
      <c r="D4313" s="81" t="s">
        <v>187</v>
      </c>
      <c r="E4313" s="80" t="s">
        <v>186</v>
      </c>
      <c r="F4313" s="79">
        <v>130000593207</v>
      </c>
    </row>
    <row r="4314" spans="1:9" ht="20.5">
      <c r="A4314" s="202"/>
      <c r="B4314" s="81" t="s">
        <v>14939</v>
      </c>
      <c r="C4314" s="196"/>
      <c r="D4314" s="81" t="s">
        <v>14939</v>
      </c>
      <c r="E4314" s="80" t="s">
        <v>14940</v>
      </c>
      <c r="F4314" s="79">
        <v>670000159967</v>
      </c>
    </row>
    <row r="4315" spans="1:9" ht="20.5">
      <c r="A4315" s="202"/>
      <c r="B4315" s="81" t="s">
        <v>147</v>
      </c>
      <c r="C4315" s="196"/>
      <c r="D4315" s="81" t="s">
        <v>147</v>
      </c>
      <c r="E4315" s="80" t="s">
        <v>146</v>
      </c>
      <c r="F4315" s="79">
        <v>670000133855</v>
      </c>
      <c r="G4315" s="72"/>
      <c r="H4315" s="72"/>
      <c r="I4315" s="72"/>
    </row>
    <row r="4316" spans="1:9" ht="20.5">
      <c r="A4316" s="202"/>
      <c r="B4316" s="81" t="s">
        <v>185</v>
      </c>
      <c r="C4316" s="196"/>
      <c r="D4316" s="81" t="s">
        <v>185</v>
      </c>
      <c r="E4316" s="80" t="s">
        <v>184</v>
      </c>
      <c r="F4316" s="79">
        <v>420000371369</v>
      </c>
    </row>
    <row r="4317" spans="1:9" ht="20.5">
      <c r="A4317" s="202"/>
      <c r="B4317" s="81" t="s">
        <v>183</v>
      </c>
      <c r="C4317" s="196"/>
      <c r="D4317" s="81" t="s">
        <v>183</v>
      </c>
      <c r="E4317" s="80" t="s">
        <v>182</v>
      </c>
      <c r="F4317" s="79">
        <v>10007167186</v>
      </c>
    </row>
    <row r="4318" spans="1:9" ht="20.5">
      <c r="A4318" s="202"/>
      <c r="B4318" s="81" t="s">
        <v>181</v>
      </c>
      <c r="C4318" s="196"/>
      <c r="D4318" s="81" t="s">
        <v>181</v>
      </c>
      <c r="E4318" s="80" t="s">
        <v>180</v>
      </c>
      <c r="F4318" s="79">
        <v>270000195372</v>
      </c>
    </row>
    <row r="4319" spans="1:9" ht="20.5">
      <c r="A4319" s="202"/>
      <c r="B4319" s="81" t="s">
        <v>179</v>
      </c>
      <c r="C4319" s="196"/>
      <c r="D4319" s="81" t="s">
        <v>179</v>
      </c>
      <c r="E4319" s="80" t="s">
        <v>178</v>
      </c>
      <c r="F4319" s="79">
        <v>650000162374</v>
      </c>
    </row>
    <row r="4320" spans="1:9" ht="20.5">
      <c r="A4320" s="202"/>
      <c r="B4320" s="81" t="s">
        <v>177</v>
      </c>
      <c r="C4320" s="196"/>
      <c r="D4320" s="81" t="s">
        <v>177</v>
      </c>
      <c r="E4320" s="80" t="s">
        <v>176</v>
      </c>
      <c r="F4320" s="79">
        <v>420000254958</v>
      </c>
    </row>
    <row r="4321" spans="1:6" ht="20.5">
      <c r="A4321" s="202"/>
      <c r="B4321" s="81" t="s">
        <v>175</v>
      </c>
      <c r="C4321" s="196"/>
      <c r="D4321" s="81" t="s">
        <v>175</v>
      </c>
      <c r="E4321" s="80" t="s">
        <v>174</v>
      </c>
      <c r="F4321" s="79">
        <v>130000593158</v>
      </c>
    </row>
    <row r="4322" spans="1:6" ht="20.5">
      <c r="A4322" s="202"/>
      <c r="B4322" s="81" t="s">
        <v>173</v>
      </c>
      <c r="C4322" s="196"/>
      <c r="D4322" s="81" t="s">
        <v>173</v>
      </c>
      <c r="E4322" s="80" t="s">
        <v>172</v>
      </c>
      <c r="F4322" s="79">
        <v>670000130438</v>
      </c>
    </row>
    <row r="4323" spans="1:6" ht="20.5">
      <c r="A4323" s="202"/>
      <c r="B4323" s="81" t="s">
        <v>171</v>
      </c>
      <c r="C4323" s="196"/>
      <c r="D4323" s="81" t="s">
        <v>171</v>
      </c>
      <c r="E4323" s="80" t="s">
        <v>170</v>
      </c>
      <c r="F4323" s="79">
        <v>670000114354</v>
      </c>
    </row>
    <row r="4324" spans="1:6" ht="20.5">
      <c r="A4324" s="202"/>
      <c r="B4324" s="81" t="s">
        <v>169</v>
      </c>
      <c r="C4324" s="196"/>
      <c r="D4324" s="81" t="s">
        <v>169</v>
      </c>
      <c r="E4324" s="80" t="s">
        <v>168</v>
      </c>
      <c r="F4324" s="79">
        <v>670000077432</v>
      </c>
    </row>
    <row r="4325" spans="1:6" ht="20.5">
      <c r="A4325" s="202"/>
      <c r="B4325" s="81" t="s">
        <v>167</v>
      </c>
      <c r="C4325" s="196"/>
      <c r="D4325" s="81" t="s">
        <v>167</v>
      </c>
      <c r="E4325" s="80" t="s">
        <v>166</v>
      </c>
      <c r="F4325" s="79">
        <v>700000070736</v>
      </c>
    </row>
    <row r="4326" spans="1:6" ht="20.5">
      <c r="A4326" s="202"/>
      <c r="B4326" s="81" t="s">
        <v>165</v>
      </c>
      <c r="C4326" s="196"/>
      <c r="D4326" s="81" t="s">
        <v>165</v>
      </c>
      <c r="E4326" s="80" t="s">
        <v>164</v>
      </c>
      <c r="F4326" s="79">
        <v>670000103867</v>
      </c>
    </row>
    <row r="4327" spans="1:6" ht="20.5">
      <c r="A4327" s="202"/>
      <c r="B4327" s="81" t="s">
        <v>163</v>
      </c>
      <c r="C4327" s="196"/>
      <c r="D4327" s="81" t="s">
        <v>163</v>
      </c>
      <c r="E4327" s="80" t="s">
        <v>162</v>
      </c>
      <c r="F4327" s="79">
        <v>670000133715</v>
      </c>
    </row>
    <row r="4328" spans="1:6" ht="20.5">
      <c r="A4328" s="202"/>
      <c r="B4328" s="81" t="s">
        <v>161</v>
      </c>
      <c r="C4328" s="196"/>
      <c r="D4328" s="81" t="s">
        <v>161</v>
      </c>
      <c r="E4328" s="80" t="s">
        <v>160</v>
      </c>
      <c r="F4328" s="79">
        <v>670000133693</v>
      </c>
    </row>
    <row r="4329" spans="1:6" ht="20.5">
      <c r="A4329" s="202"/>
      <c r="B4329" s="81" t="s">
        <v>159</v>
      </c>
      <c r="C4329" s="196"/>
      <c r="D4329" s="81" t="s">
        <v>159</v>
      </c>
      <c r="E4329" s="80" t="s">
        <v>158</v>
      </c>
      <c r="F4329" s="79">
        <v>670000133731</v>
      </c>
    </row>
    <row r="4330" spans="1:6" ht="20.5">
      <c r="A4330" s="202"/>
      <c r="B4330" s="81" t="s">
        <v>157</v>
      </c>
      <c r="C4330" s="196"/>
      <c r="D4330" s="81" t="s">
        <v>157</v>
      </c>
      <c r="E4330" s="80" t="s">
        <v>156</v>
      </c>
      <c r="F4330" s="79">
        <v>180000437717</v>
      </c>
    </row>
    <row r="4331" spans="1:6" ht="20.5">
      <c r="A4331" s="202"/>
      <c r="B4331" s="81" t="s">
        <v>155</v>
      </c>
      <c r="C4331" s="196"/>
      <c r="D4331" s="81" t="s">
        <v>155</v>
      </c>
      <c r="E4331" s="80" t="s">
        <v>154</v>
      </c>
      <c r="F4331" s="79">
        <v>480000512283</v>
      </c>
    </row>
    <row r="4332" spans="1:6" ht="20.5">
      <c r="A4332" s="202"/>
      <c r="B4332" s="81" t="s">
        <v>153</v>
      </c>
      <c r="C4332" s="196"/>
      <c r="D4332" s="81" t="s">
        <v>153</v>
      </c>
      <c r="E4332" s="80" t="s">
        <v>152</v>
      </c>
      <c r="F4332" s="79">
        <v>660000116874</v>
      </c>
    </row>
    <row r="4333" spans="1:6" ht="20.5">
      <c r="A4333" s="202"/>
      <c r="B4333" s="81" t="s">
        <v>151</v>
      </c>
      <c r="C4333" s="196"/>
      <c r="D4333" s="81" t="s">
        <v>151</v>
      </c>
      <c r="E4333" s="80" t="s">
        <v>150</v>
      </c>
      <c r="F4333" s="79">
        <v>490000203898</v>
      </c>
    </row>
    <row r="4334" spans="1:6" ht="20.5">
      <c r="A4334" s="202"/>
      <c r="B4334" s="81" t="s">
        <v>149</v>
      </c>
      <c r="C4334" s="196"/>
      <c r="D4334" s="81" t="s">
        <v>149</v>
      </c>
      <c r="E4334" s="80" t="s">
        <v>148</v>
      </c>
      <c r="F4334" s="79">
        <v>670000106254</v>
      </c>
    </row>
    <row r="4335" spans="1:6" ht="20.5">
      <c r="A4335" s="202"/>
      <c r="B4335" s="81" t="s">
        <v>147</v>
      </c>
      <c r="C4335" s="196"/>
      <c r="D4335" s="81" t="s">
        <v>147</v>
      </c>
      <c r="E4335" s="80" t="s">
        <v>146</v>
      </c>
      <c r="F4335" s="79">
        <v>670000133855</v>
      </c>
    </row>
    <row r="4336" spans="1:6" ht="20.5">
      <c r="A4336" s="202"/>
      <c r="B4336" s="81" t="s">
        <v>145</v>
      </c>
      <c r="C4336" s="196"/>
      <c r="D4336" s="81" t="s">
        <v>145</v>
      </c>
      <c r="E4336" s="80" t="s">
        <v>144</v>
      </c>
      <c r="F4336" s="79">
        <v>670000133847</v>
      </c>
    </row>
    <row r="4337" spans="1:6" ht="20.5">
      <c r="A4337" s="202"/>
      <c r="B4337" s="81" t="s">
        <v>143</v>
      </c>
      <c r="C4337" s="196"/>
      <c r="D4337" s="81" t="s">
        <v>143</v>
      </c>
      <c r="E4337" s="80" t="s">
        <v>142</v>
      </c>
      <c r="F4337" s="79">
        <v>480000517935</v>
      </c>
    </row>
    <row r="4338" spans="1:6" ht="20.5">
      <c r="A4338" s="202"/>
      <c r="B4338" s="81" t="s">
        <v>141</v>
      </c>
      <c r="C4338" s="196"/>
      <c r="D4338" s="81" t="s">
        <v>141</v>
      </c>
      <c r="E4338" s="80" t="s">
        <v>140</v>
      </c>
      <c r="F4338" s="79">
        <v>670000134347</v>
      </c>
    </row>
    <row r="4339" spans="1:6" ht="20.5">
      <c r="A4339" s="202"/>
      <c r="B4339" s="81" t="s">
        <v>139</v>
      </c>
      <c r="C4339" s="196"/>
      <c r="D4339" s="81" t="s">
        <v>139</v>
      </c>
      <c r="E4339" s="80" t="s">
        <v>138</v>
      </c>
      <c r="F4339" s="79">
        <v>670000133758</v>
      </c>
    </row>
    <row r="4340" spans="1:6" ht="20.5">
      <c r="A4340" s="202"/>
      <c r="B4340" s="81" t="s">
        <v>137</v>
      </c>
      <c r="C4340" s="196"/>
      <c r="D4340" s="81" t="s">
        <v>137</v>
      </c>
      <c r="E4340" s="80" t="s">
        <v>136</v>
      </c>
      <c r="F4340" s="79">
        <v>180000439458</v>
      </c>
    </row>
    <row r="4341" spans="1:6" ht="20.5">
      <c r="A4341" s="202"/>
      <c r="B4341" s="81" t="s">
        <v>135</v>
      </c>
      <c r="C4341" s="196"/>
      <c r="D4341" s="81" t="s">
        <v>135</v>
      </c>
      <c r="E4341" s="80" t="s">
        <v>134</v>
      </c>
      <c r="F4341" s="79">
        <v>220000412481</v>
      </c>
    </row>
    <row r="4342" spans="1:6" ht="20.5">
      <c r="A4342" s="202"/>
      <c r="B4342" s="81" t="s">
        <v>133</v>
      </c>
      <c r="C4342" s="196"/>
      <c r="D4342" s="81" t="s">
        <v>133</v>
      </c>
      <c r="E4342" s="80" t="s">
        <v>132</v>
      </c>
      <c r="F4342" s="79">
        <v>670000133367</v>
      </c>
    </row>
    <row r="4343" spans="1:6" ht="20.5">
      <c r="A4343" s="202"/>
      <c r="B4343" s="81" t="s">
        <v>131</v>
      </c>
      <c r="C4343" s="196"/>
      <c r="D4343" s="81" t="s">
        <v>131</v>
      </c>
      <c r="E4343" s="80" t="s">
        <v>130</v>
      </c>
      <c r="F4343" s="79">
        <v>660000118567</v>
      </c>
    </row>
    <row r="4344" spans="1:6" ht="20.5">
      <c r="A4344" s="202"/>
      <c r="B4344" s="81" t="s">
        <v>129</v>
      </c>
      <c r="C4344" s="196"/>
      <c r="D4344" s="81" t="s">
        <v>129</v>
      </c>
      <c r="E4344" s="80" t="s">
        <v>128</v>
      </c>
      <c r="F4344" s="79">
        <v>670000134401</v>
      </c>
    </row>
    <row r="4345" spans="1:6" ht="20.5">
      <c r="A4345" s="202"/>
      <c r="B4345" s="81" t="s">
        <v>127</v>
      </c>
      <c r="C4345" s="196"/>
      <c r="D4345" s="81" t="s">
        <v>127</v>
      </c>
      <c r="E4345" s="80" t="s">
        <v>126</v>
      </c>
      <c r="F4345" s="79">
        <v>420000370125</v>
      </c>
    </row>
    <row r="4346" spans="1:6" ht="20.5">
      <c r="A4346" s="202"/>
      <c r="B4346" s="81" t="s">
        <v>125</v>
      </c>
      <c r="C4346" s="196"/>
      <c r="D4346" s="81" t="s">
        <v>125</v>
      </c>
      <c r="E4346" s="80" t="s">
        <v>124</v>
      </c>
      <c r="F4346" s="79">
        <v>670000133413</v>
      </c>
    </row>
    <row r="4347" spans="1:6" ht="20.5">
      <c r="A4347" s="202"/>
      <c r="B4347" s="81" t="s">
        <v>123</v>
      </c>
      <c r="C4347" s="196"/>
      <c r="D4347" s="81" t="s">
        <v>123</v>
      </c>
      <c r="E4347" s="80" t="s">
        <v>122</v>
      </c>
      <c r="F4347" s="79">
        <v>230000401655</v>
      </c>
    </row>
    <row r="4348" spans="1:6" ht="20.5">
      <c r="A4348" s="202"/>
      <c r="B4348" s="81" t="s">
        <v>121</v>
      </c>
      <c r="C4348" s="196"/>
      <c r="D4348" s="81" t="s">
        <v>121</v>
      </c>
      <c r="E4348" s="80" t="s">
        <v>120</v>
      </c>
      <c r="F4348" s="79">
        <v>230000401647</v>
      </c>
    </row>
    <row r="4349" spans="1:6" ht="20.5">
      <c r="A4349" s="202"/>
      <c r="B4349" s="81" t="s">
        <v>119</v>
      </c>
      <c r="C4349" s="196"/>
      <c r="D4349" s="81" t="s">
        <v>119</v>
      </c>
      <c r="E4349" s="80" t="s">
        <v>118</v>
      </c>
      <c r="F4349" s="79">
        <v>10005516237</v>
      </c>
    </row>
    <row r="4350" spans="1:6" ht="20.5">
      <c r="A4350" s="202"/>
      <c r="B4350" s="81" t="s">
        <v>117</v>
      </c>
      <c r="C4350" s="196"/>
      <c r="D4350" s="81" t="s">
        <v>117</v>
      </c>
      <c r="E4350" s="80" t="s">
        <v>116</v>
      </c>
      <c r="F4350" s="79" t="s">
        <v>115</v>
      </c>
    </row>
    <row r="4351" spans="1:6" ht="20.5">
      <c r="A4351" s="202"/>
      <c r="B4351" s="81" t="s">
        <v>114</v>
      </c>
      <c r="C4351" s="196"/>
      <c r="D4351" s="81" t="s">
        <v>114</v>
      </c>
      <c r="E4351" s="80" t="s">
        <v>113</v>
      </c>
      <c r="F4351" s="79">
        <v>30000682434</v>
      </c>
    </row>
    <row r="4352" spans="1:6" ht="20.5">
      <c r="A4352" s="202"/>
      <c r="B4352" s="81" t="s">
        <v>112</v>
      </c>
      <c r="C4352" s="196"/>
      <c r="D4352" s="81" t="s">
        <v>112</v>
      </c>
      <c r="E4352" s="80" t="s">
        <v>111</v>
      </c>
      <c r="F4352" s="79" t="s">
        <v>110</v>
      </c>
    </row>
    <row r="4353" spans="1:6" ht="20.5">
      <c r="A4353" s="202"/>
      <c r="B4353" s="81" t="s">
        <v>109</v>
      </c>
      <c r="C4353" s="196"/>
      <c r="D4353" s="81" t="s">
        <v>109</v>
      </c>
      <c r="E4353" s="80" t="s">
        <v>108</v>
      </c>
      <c r="F4353" s="79" t="s">
        <v>107</v>
      </c>
    </row>
    <row r="4354" spans="1:6" ht="20.5">
      <c r="A4354" s="202"/>
      <c r="B4354" s="81" t="s">
        <v>106</v>
      </c>
      <c r="C4354" s="196"/>
      <c r="D4354" s="81" t="s">
        <v>106</v>
      </c>
      <c r="E4354" s="80" t="s">
        <v>105</v>
      </c>
      <c r="F4354" s="79" t="s">
        <v>104</v>
      </c>
    </row>
    <row r="4355" spans="1:6" ht="20.5">
      <c r="A4355" s="202"/>
      <c r="B4355" s="81" t="s">
        <v>103</v>
      </c>
      <c r="C4355" s="196"/>
      <c r="D4355" s="81" t="s">
        <v>103</v>
      </c>
      <c r="E4355" s="80" t="s">
        <v>102</v>
      </c>
      <c r="F4355" s="79">
        <v>470000547227</v>
      </c>
    </row>
    <row r="4356" spans="1:6" ht="20.5">
      <c r="A4356" s="202"/>
      <c r="B4356" s="81" t="s">
        <v>101</v>
      </c>
      <c r="C4356" s="196"/>
      <c r="D4356" s="81" t="s">
        <v>101</v>
      </c>
      <c r="E4356" s="80" t="s">
        <v>100</v>
      </c>
      <c r="F4356" s="79" t="s">
        <v>99</v>
      </c>
    </row>
    <row r="4357" spans="1:6" ht="20.5">
      <c r="A4357" s="202"/>
      <c r="B4357" s="81" t="s">
        <v>98</v>
      </c>
      <c r="C4357" s="196"/>
      <c r="D4357" s="81" t="s">
        <v>98</v>
      </c>
      <c r="E4357" s="80" t="s">
        <v>97</v>
      </c>
      <c r="F4357" s="79" t="s">
        <v>96</v>
      </c>
    </row>
    <row r="4358" spans="1:6" ht="20.5">
      <c r="A4358" s="202"/>
      <c r="B4358" s="81" t="s">
        <v>95</v>
      </c>
      <c r="C4358" s="196"/>
      <c r="D4358" s="81" t="s">
        <v>95</v>
      </c>
      <c r="E4358" s="80" t="s">
        <v>94</v>
      </c>
      <c r="F4358" s="79" t="s">
        <v>93</v>
      </c>
    </row>
    <row r="4359" spans="1:6" ht="20.5">
      <c r="A4359" s="202"/>
      <c r="B4359" s="81" t="s">
        <v>14794</v>
      </c>
      <c r="C4359" s="196"/>
      <c r="D4359" s="81" t="s">
        <v>14794</v>
      </c>
      <c r="E4359" s="80" t="s">
        <v>14412</v>
      </c>
      <c r="F4359" s="79" t="s">
        <v>14413</v>
      </c>
    </row>
    <row r="4360" spans="1:6" ht="20.5">
      <c r="A4360" s="202"/>
      <c r="B4360" s="81" t="s">
        <v>14414</v>
      </c>
      <c r="C4360" s="196"/>
      <c r="D4360" s="81" t="s">
        <v>14414</v>
      </c>
      <c r="E4360" s="80" t="s">
        <v>14415</v>
      </c>
      <c r="F4360" s="79">
        <v>670000143559</v>
      </c>
    </row>
    <row r="4361" spans="1:6" ht="20.5">
      <c r="A4361" s="202"/>
      <c r="B4361" s="148" t="s">
        <v>14370</v>
      </c>
      <c r="C4361" s="196"/>
      <c r="D4361" s="148" t="s">
        <v>14370</v>
      </c>
      <c r="E4361" s="80" t="s">
        <v>14371</v>
      </c>
      <c r="F4361" s="149">
        <v>670000134886</v>
      </c>
    </row>
    <row r="4362" spans="1:6" ht="20.5">
      <c r="A4362" s="202"/>
      <c r="B4362" s="148" t="s">
        <v>14431</v>
      </c>
      <c r="C4362" s="196"/>
      <c r="D4362" s="148" t="s">
        <v>14431</v>
      </c>
      <c r="E4362" s="80" t="s">
        <v>14432</v>
      </c>
      <c r="F4362" s="149">
        <v>60000649433</v>
      </c>
    </row>
    <row r="4363" spans="1:6" ht="20.5">
      <c r="A4363" s="202"/>
      <c r="B4363" s="148" t="s">
        <v>14791</v>
      </c>
      <c r="C4363" s="196"/>
      <c r="D4363" s="148" t="s">
        <v>14791</v>
      </c>
      <c r="E4363" s="80" t="s">
        <v>14792</v>
      </c>
      <c r="F4363" s="149">
        <v>420000390274</v>
      </c>
    </row>
    <row r="4364" spans="1:6" ht="20.5">
      <c r="A4364" s="202"/>
      <c r="B4364" s="148" t="s">
        <v>14497</v>
      </c>
      <c r="C4364" s="196"/>
      <c r="D4364" s="148" t="s">
        <v>14497</v>
      </c>
      <c r="E4364" s="80" t="s">
        <v>14498</v>
      </c>
      <c r="F4364" s="149">
        <v>420000251557</v>
      </c>
    </row>
    <row r="4365" spans="1:6" ht="20.5">
      <c r="A4365" s="202"/>
      <c r="B4365" s="87" t="s">
        <v>14806</v>
      </c>
      <c r="C4365" s="196"/>
      <c r="D4365" s="87" t="s">
        <v>14806</v>
      </c>
      <c r="E4365" s="80" t="s">
        <v>14807</v>
      </c>
      <c r="F4365" s="85">
        <v>670000150636</v>
      </c>
    </row>
    <row r="4366" spans="1:6" ht="20.5">
      <c r="A4366" s="202"/>
      <c r="B4366" s="87" t="s">
        <v>14814</v>
      </c>
      <c r="C4366" s="88" t="s">
        <v>14813</v>
      </c>
      <c r="D4366" s="87" t="s">
        <v>14814</v>
      </c>
      <c r="E4366" s="80" t="s">
        <v>14815</v>
      </c>
      <c r="F4366" s="85">
        <v>10007296075</v>
      </c>
    </row>
    <row r="4367" spans="1:6" ht="20.5">
      <c r="A4367" s="202"/>
      <c r="B4367" s="87" t="s">
        <v>10176</v>
      </c>
      <c r="C4367" s="88">
        <v>1901400222</v>
      </c>
      <c r="D4367" s="87" t="s">
        <v>10176</v>
      </c>
      <c r="E4367" s="197" t="s">
        <v>11601</v>
      </c>
      <c r="F4367" s="85" t="s">
        <v>11600</v>
      </c>
    </row>
    <row r="4368" spans="1:6" ht="20.5">
      <c r="A4368" s="202"/>
      <c r="B4368" s="87" t="s">
        <v>10116</v>
      </c>
      <c r="C4368" s="88">
        <v>1831200482</v>
      </c>
      <c r="D4368" s="87" t="s">
        <v>10116</v>
      </c>
      <c r="E4368" s="197" t="s">
        <v>10115</v>
      </c>
      <c r="F4368" s="85" t="s">
        <v>10114</v>
      </c>
    </row>
    <row r="4369" spans="1:9" s="205" customFormat="1" ht="20.5">
      <c r="A4369" s="202"/>
      <c r="B4369" s="87" t="s">
        <v>14823</v>
      </c>
      <c r="C4369" s="88"/>
      <c r="D4369" s="87" t="s">
        <v>14823</v>
      </c>
      <c r="E4369" s="197" t="s">
        <v>14824</v>
      </c>
      <c r="F4369" s="85">
        <v>10008141547</v>
      </c>
      <c r="G4369" s="203"/>
      <c r="H4369" s="204"/>
      <c r="I4369" s="203"/>
    </row>
    <row r="4370" spans="1:9" ht="20.5">
      <c r="A4370" s="202"/>
      <c r="B4370" s="87" t="s">
        <v>14809</v>
      </c>
      <c r="C4370" s="88" t="s">
        <v>14808</v>
      </c>
      <c r="D4370" s="87" t="s">
        <v>14809</v>
      </c>
      <c r="E4370" s="80" t="s">
        <v>14810</v>
      </c>
      <c r="F4370" s="85">
        <v>10006021234</v>
      </c>
    </row>
    <row r="4371" spans="1:9" ht="20.5">
      <c r="A4371" s="202"/>
      <c r="B4371" s="87" t="s">
        <v>14825</v>
      </c>
      <c r="C4371" s="88"/>
      <c r="D4371" s="87" t="s">
        <v>14825</v>
      </c>
      <c r="E4371" s="80" t="s">
        <v>14826</v>
      </c>
      <c r="F4371" s="85">
        <v>490000020238</v>
      </c>
    </row>
    <row r="4372" spans="1:9" ht="31" customHeight="1">
      <c r="A4372" s="202"/>
      <c r="B4372" s="81" t="s">
        <v>14801</v>
      </c>
      <c r="C4372" s="196"/>
      <c r="D4372" s="81" t="s">
        <v>14801</v>
      </c>
      <c r="E4372" s="80" t="s">
        <v>14802</v>
      </c>
      <c r="F4372" s="79">
        <v>20001078748</v>
      </c>
    </row>
    <row r="4373" spans="1:9" ht="31" customHeight="1">
      <c r="A4373" s="202"/>
      <c r="B4373" s="81" t="s">
        <v>14914</v>
      </c>
      <c r="C4373" s="196"/>
      <c r="D4373" s="81" t="s">
        <v>14914</v>
      </c>
      <c r="E4373" s="80" t="s">
        <v>14915</v>
      </c>
      <c r="F4373" s="79">
        <v>420000434557</v>
      </c>
    </row>
    <row r="4374" spans="1:9" ht="20.5">
      <c r="A4374" s="202"/>
      <c r="B4374" s="148" t="s">
        <v>92</v>
      </c>
      <c r="C4374" s="196"/>
      <c r="D4374" s="148" t="s">
        <v>92</v>
      </c>
      <c r="E4374" s="80" t="s">
        <v>91</v>
      </c>
      <c r="F4374" s="149" t="s">
        <v>90</v>
      </c>
    </row>
  </sheetData>
  <autoFilter ref="A7:F4374"/>
  <dataConsolidate/>
  <mergeCells count="5">
    <mergeCell ref="H1:I1"/>
    <mergeCell ref="H2:I2"/>
    <mergeCell ref="H3:I3"/>
    <mergeCell ref="A5:I5"/>
    <mergeCell ref="A6:I6"/>
  </mergeCells>
  <conditionalFormatting sqref="B8:B4130">
    <cfRule type="duplicateValues" dxfId="51" priority="7"/>
  </conditionalFormatting>
  <conditionalFormatting sqref="D8:D64 D374:D386 D388:D4130 D66:D372">
    <cfRule type="duplicateValues" dxfId="50" priority="8"/>
  </conditionalFormatting>
  <conditionalFormatting sqref="D65">
    <cfRule type="duplicateValues" dxfId="49" priority="3"/>
  </conditionalFormatting>
  <conditionalFormatting sqref="D373">
    <cfRule type="duplicateValues" dxfId="48" priority="5"/>
  </conditionalFormatting>
  <conditionalFormatting sqref="D387">
    <cfRule type="duplicateValues" dxfId="47" priority="4"/>
  </conditionalFormatting>
  <printOptions horizontalCentered="1"/>
  <pageMargins left="0.3" right="0.2" top="0.5" bottom="0.5" header="0.17" footer="0.15"/>
  <pageSetup paperSize="9" scale="89" orientation="portrait" r:id="rId1"/>
  <headerFooter alignWithMargins="0">
    <oddFooter>&amp;C&amp;"Khmer OS Battambang-Kh Auto,Regular"&amp;6ទំព័រ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U46"/>
  <sheetViews>
    <sheetView topLeftCell="A25" zoomScale="190" zoomScaleNormal="190" workbookViewId="0">
      <selection sqref="A1:E8"/>
    </sheetView>
  </sheetViews>
  <sheetFormatPr defaultColWidth="8.453125" defaultRowHeight="23"/>
  <cols>
    <col min="1" max="1" width="23.1796875" style="112" customWidth="1"/>
    <col min="2" max="2" width="15.453125" customWidth="1"/>
    <col min="3" max="3" width="11.453125" customWidth="1"/>
    <col min="4" max="4" width="12.453125" customWidth="1"/>
    <col min="5" max="5" width="24.81640625" style="112" customWidth="1"/>
    <col min="6" max="7" width="8.453125" style="112"/>
  </cols>
  <sheetData>
    <row r="1" spans="1:21">
      <c r="A1" s="140" t="s">
        <v>0</v>
      </c>
      <c r="B1" s="7" t="s">
        <v>3</v>
      </c>
      <c r="C1" s="7" t="s">
        <v>25</v>
      </c>
      <c r="D1" s="7" t="s">
        <v>26</v>
      </c>
    </row>
    <row r="2" spans="1:21">
      <c r="A2" s="140" t="s">
        <v>38</v>
      </c>
      <c r="B2" s="8">
        <v>40000</v>
      </c>
      <c r="C2" s="8">
        <v>120000</v>
      </c>
      <c r="D2" s="8">
        <v>240000</v>
      </c>
      <c r="E2" s="112" t="s">
        <v>70</v>
      </c>
    </row>
    <row r="3" spans="1:21">
      <c r="A3" s="141" t="s">
        <v>39</v>
      </c>
      <c r="B3" s="8">
        <v>35000</v>
      </c>
      <c r="C3" s="8">
        <v>90000</v>
      </c>
      <c r="D3" s="8">
        <v>160000</v>
      </c>
      <c r="E3" s="112" t="s">
        <v>72</v>
      </c>
    </row>
    <row r="4" spans="1:21">
      <c r="A4" s="142" t="s">
        <v>40</v>
      </c>
      <c r="B4" s="19">
        <v>30000</v>
      </c>
      <c r="C4" s="19">
        <v>80000</v>
      </c>
      <c r="D4" s="19">
        <v>120000</v>
      </c>
      <c r="E4" s="112" t="s">
        <v>73</v>
      </c>
    </row>
    <row r="5" spans="1:21">
      <c r="A5" s="141" t="s">
        <v>41</v>
      </c>
      <c r="B5" s="8">
        <v>24000</v>
      </c>
      <c r="C5" s="8">
        <v>70000</v>
      </c>
      <c r="D5" s="8">
        <v>100000</v>
      </c>
      <c r="E5" s="112" t="s">
        <v>74</v>
      </c>
    </row>
    <row r="6" spans="1:21">
      <c r="A6" s="141" t="s">
        <v>42</v>
      </c>
      <c r="B6" s="8">
        <v>20000</v>
      </c>
      <c r="C6" s="8">
        <v>60000</v>
      </c>
      <c r="D6" s="8">
        <v>80000</v>
      </c>
      <c r="E6" s="112" t="s">
        <v>75</v>
      </c>
    </row>
    <row r="7" spans="1:21">
      <c r="A7" s="141" t="s">
        <v>43</v>
      </c>
      <c r="B7" s="8">
        <v>16000</v>
      </c>
      <c r="C7" s="8">
        <v>60000</v>
      </c>
      <c r="D7" s="8">
        <v>80000</v>
      </c>
      <c r="E7" s="112" t="s">
        <v>76</v>
      </c>
    </row>
    <row r="8" spans="1:21">
      <c r="A8" s="143"/>
      <c r="B8" s="8"/>
      <c r="C8" s="8"/>
      <c r="D8" s="8"/>
    </row>
    <row r="11" spans="1:21" ht="29.9" customHeight="1">
      <c r="A11" s="346" t="s">
        <v>49</v>
      </c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8"/>
    </row>
    <row r="12" spans="1:21" ht="29.9" customHeight="1">
      <c r="A12" s="346" t="s">
        <v>48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8"/>
    </row>
    <row r="13" spans="1:21" ht="29.9" customHeight="1">
      <c r="A13" s="346" t="s">
        <v>50</v>
      </c>
      <c r="B13" s="347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8"/>
    </row>
    <row r="14" spans="1:21" ht="29.9" customHeight="1">
      <c r="A14" s="346" t="s">
        <v>55</v>
      </c>
      <c r="B14" s="347"/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8"/>
    </row>
    <row r="15" spans="1:21" ht="29.9" customHeight="1">
      <c r="A15" s="346" t="s">
        <v>51</v>
      </c>
      <c r="B15" s="347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8"/>
    </row>
    <row r="16" spans="1:21" ht="29.9" customHeight="1">
      <c r="A16" s="346" t="s">
        <v>56</v>
      </c>
      <c r="B16" s="347"/>
      <c r="C16" s="347"/>
      <c r="D16" s="347"/>
      <c r="E16" s="347"/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8"/>
    </row>
    <row r="17" spans="1:21" ht="29.9" customHeight="1">
      <c r="A17" s="346" t="s">
        <v>57</v>
      </c>
      <c r="B17" s="347"/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8"/>
    </row>
    <row r="18" spans="1:21" ht="29.9" customHeight="1">
      <c r="A18" s="346" t="s">
        <v>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8"/>
    </row>
    <row r="19" spans="1:21" ht="29.9" customHeight="1">
      <c r="A19" s="346" t="s">
        <v>58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8"/>
    </row>
    <row r="20" spans="1:21" ht="29.9" customHeight="1">
      <c r="A20" s="346" t="s">
        <v>59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8"/>
    </row>
    <row r="22" spans="1:21">
      <c r="A22" s="112" t="s">
        <v>70</v>
      </c>
      <c r="B22" s="6" t="s">
        <v>38</v>
      </c>
    </row>
    <row r="23" spans="1:21">
      <c r="A23" s="112" t="s">
        <v>67</v>
      </c>
      <c r="B23" s="10" t="s">
        <v>39</v>
      </c>
    </row>
    <row r="24" spans="1:21">
      <c r="A24" s="112" t="s">
        <v>14359</v>
      </c>
      <c r="B24" s="18" t="s">
        <v>40</v>
      </c>
    </row>
    <row r="25" spans="1:21">
      <c r="A25" s="112" t="s">
        <v>14360</v>
      </c>
      <c r="B25" s="18" t="s">
        <v>40</v>
      </c>
    </row>
    <row r="26" spans="1:21">
      <c r="A26" s="112" t="s">
        <v>14397</v>
      </c>
      <c r="B26" s="18" t="s">
        <v>40</v>
      </c>
    </row>
    <row r="27" spans="1:21">
      <c r="A27" s="112" t="s">
        <v>71</v>
      </c>
      <c r="B27" s="18" t="s">
        <v>40</v>
      </c>
    </row>
    <row r="28" spans="1:21">
      <c r="A28" s="112" t="s">
        <v>14358</v>
      </c>
      <c r="B28" s="10" t="s">
        <v>41</v>
      </c>
    </row>
    <row r="29" spans="1:21">
      <c r="A29" s="112" t="s">
        <v>14369</v>
      </c>
      <c r="B29" s="10" t="s">
        <v>41</v>
      </c>
    </row>
    <row r="30" spans="1:21">
      <c r="A30" s="112" t="s">
        <v>14419</v>
      </c>
      <c r="B30" s="10" t="s">
        <v>41</v>
      </c>
    </row>
    <row r="31" spans="1:21">
      <c r="A31" s="112" t="s">
        <v>14361</v>
      </c>
      <c r="B31" s="10" t="s">
        <v>41</v>
      </c>
    </row>
    <row r="32" spans="1:21">
      <c r="A32" s="112" t="s">
        <v>14367</v>
      </c>
      <c r="B32" s="10" t="s">
        <v>41</v>
      </c>
    </row>
    <row r="33" spans="1:2">
      <c r="A33" s="112" t="s">
        <v>14389</v>
      </c>
      <c r="B33" s="10" t="s">
        <v>41</v>
      </c>
    </row>
    <row r="34" spans="1:2">
      <c r="A34" s="112" t="s">
        <v>14390</v>
      </c>
      <c r="B34" s="10" t="s">
        <v>41</v>
      </c>
    </row>
    <row r="35" spans="1:2">
      <c r="A35" s="112" t="s">
        <v>14387</v>
      </c>
      <c r="B35" s="10" t="s">
        <v>41</v>
      </c>
    </row>
    <row r="36" spans="1:2">
      <c r="A36" s="112" t="s">
        <v>14362</v>
      </c>
      <c r="B36" s="10" t="s">
        <v>42</v>
      </c>
    </row>
    <row r="37" spans="1:2">
      <c r="A37" s="112" t="s">
        <v>14383</v>
      </c>
      <c r="B37" s="10" t="s">
        <v>42</v>
      </c>
    </row>
    <row r="38" spans="1:2">
      <c r="A38" s="112" t="s">
        <v>14363</v>
      </c>
      <c r="B38" s="10" t="s">
        <v>42</v>
      </c>
    </row>
    <row r="39" spans="1:2">
      <c r="A39" s="112" t="s">
        <v>14400</v>
      </c>
      <c r="B39" s="10" t="s">
        <v>42</v>
      </c>
    </row>
    <row r="40" spans="1:2">
      <c r="A40" s="112" t="s">
        <v>14384</v>
      </c>
      <c r="B40" s="10" t="s">
        <v>42</v>
      </c>
    </row>
    <row r="41" spans="1:2">
      <c r="A41" s="112" t="s">
        <v>14368</v>
      </c>
      <c r="B41" s="10" t="s">
        <v>42</v>
      </c>
    </row>
    <row r="42" spans="1:2">
      <c r="A42" s="112" t="s">
        <v>14364</v>
      </c>
      <c r="B42" s="10" t="s">
        <v>42</v>
      </c>
    </row>
    <row r="43" spans="1:2">
      <c r="A43" s="112" t="s">
        <v>14366</v>
      </c>
      <c r="B43" s="10" t="s">
        <v>42</v>
      </c>
    </row>
    <row r="44" spans="1:2">
      <c r="A44" s="112" t="s">
        <v>14365</v>
      </c>
      <c r="B44" s="10" t="s">
        <v>43</v>
      </c>
    </row>
    <row r="45" spans="1:2">
      <c r="A45" s="112" t="s">
        <v>14379</v>
      </c>
      <c r="B45" s="10" t="s">
        <v>43</v>
      </c>
    </row>
    <row r="46" spans="1:2">
      <c r="A46" s="112" t="s">
        <v>68</v>
      </c>
      <c r="B46" s="10" t="s">
        <v>43</v>
      </c>
    </row>
  </sheetData>
  <mergeCells count="10">
    <mergeCell ref="A17:U17"/>
    <mergeCell ref="A18:U18"/>
    <mergeCell ref="A19:U19"/>
    <mergeCell ref="A20:U20"/>
    <mergeCell ref="A11:U11"/>
    <mergeCell ref="A12:U12"/>
    <mergeCell ref="A13:U13"/>
    <mergeCell ref="A14:U14"/>
    <mergeCell ref="A15:U15"/>
    <mergeCell ref="A16:U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B26"/>
  <sheetViews>
    <sheetView zoomScale="203" zoomScaleNormal="203" workbookViewId="0">
      <selection activeCell="C13" sqref="C13"/>
    </sheetView>
  </sheetViews>
  <sheetFormatPr defaultColWidth="8.453125" defaultRowHeight="14.5"/>
  <cols>
    <col min="1" max="1" width="15.26953125" customWidth="1"/>
    <col min="2" max="2" width="8.7265625" bestFit="1" customWidth="1"/>
  </cols>
  <sheetData>
    <row r="3" spans="1:2" ht="23">
      <c r="A3" s="9" t="s">
        <v>60</v>
      </c>
      <c r="B3" s="11">
        <v>942400</v>
      </c>
    </row>
    <row r="4" spans="1:2" ht="23">
      <c r="A4" s="20" t="s">
        <v>61</v>
      </c>
      <c r="B4" s="11">
        <v>611200</v>
      </c>
    </row>
    <row r="5" spans="1:2" ht="23">
      <c r="A5" s="20" t="s">
        <v>8</v>
      </c>
      <c r="B5" s="11">
        <v>705600</v>
      </c>
    </row>
    <row r="6" spans="1:2" ht="23">
      <c r="A6" s="20" t="s">
        <v>24</v>
      </c>
      <c r="B6" s="11">
        <v>465600</v>
      </c>
    </row>
    <row r="7" spans="1:2" ht="23">
      <c r="A7" s="20" t="s">
        <v>28</v>
      </c>
      <c r="B7" s="11">
        <v>17600</v>
      </c>
    </row>
    <row r="8" spans="1:2" ht="23">
      <c r="A8" s="20" t="s">
        <v>10</v>
      </c>
      <c r="B8" s="11">
        <v>464000</v>
      </c>
    </row>
    <row r="9" spans="1:2" ht="23">
      <c r="A9" s="20" t="s">
        <v>15</v>
      </c>
      <c r="B9" s="11">
        <v>201600</v>
      </c>
    </row>
    <row r="10" spans="1:2" ht="23">
      <c r="A10" s="20" t="s">
        <v>22</v>
      </c>
      <c r="B10" s="11">
        <v>200000</v>
      </c>
    </row>
    <row r="11" spans="1:2" ht="23">
      <c r="A11" s="20" t="s">
        <v>23</v>
      </c>
      <c r="B11" s="11">
        <v>235200</v>
      </c>
    </row>
    <row r="12" spans="1:2" ht="23">
      <c r="A12" s="20" t="s">
        <v>7</v>
      </c>
      <c r="B12" s="11">
        <v>361600</v>
      </c>
    </row>
    <row r="13" spans="1:2" ht="23">
      <c r="A13" s="20" t="s">
        <v>13</v>
      </c>
      <c r="B13" s="11">
        <v>576000</v>
      </c>
    </row>
    <row r="14" spans="1:2" ht="23">
      <c r="A14" s="20" t="s">
        <v>5</v>
      </c>
      <c r="B14" s="11">
        <v>268800</v>
      </c>
    </row>
    <row r="15" spans="1:2" ht="23">
      <c r="A15" s="20" t="s">
        <v>19</v>
      </c>
      <c r="B15" s="11">
        <v>72000</v>
      </c>
    </row>
    <row r="16" spans="1:2" ht="23">
      <c r="A16" s="20" t="s">
        <v>20</v>
      </c>
      <c r="B16" s="11">
        <v>256000</v>
      </c>
    </row>
    <row r="17" spans="1:2" ht="23">
      <c r="A17" s="20" t="s">
        <v>18</v>
      </c>
      <c r="B17" s="11">
        <v>145600</v>
      </c>
    </row>
    <row r="18" spans="1:2" ht="23">
      <c r="A18" s="20" t="s">
        <v>11</v>
      </c>
      <c r="B18" s="11">
        <v>630400</v>
      </c>
    </row>
    <row r="19" spans="1:2" ht="23">
      <c r="A19" s="20" t="s">
        <v>21</v>
      </c>
      <c r="B19" s="11">
        <v>537600</v>
      </c>
    </row>
    <row r="20" spans="1:2" ht="23">
      <c r="A20" s="20" t="s">
        <v>14</v>
      </c>
      <c r="B20" s="11">
        <v>748800</v>
      </c>
    </row>
    <row r="21" spans="1:2" ht="23">
      <c r="A21" s="20" t="s">
        <v>29</v>
      </c>
      <c r="B21" s="11">
        <v>296000</v>
      </c>
    </row>
    <row r="22" spans="1:2" ht="23">
      <c r="A22" s="20" t="s">
        <v>16</v>
      </c>
      <c r="B22" s="11">
        <v>480000</v>
      </c>
    </row>
    <row r="23" spans="1:2" ht="23">
      <c r="A23" s="20" t="s">
        <v>9</v>
      </c>
      <c r="B23" s="11">
        <v>499200</v>
      </c>
    </row>
    <row r="24" spans="1:2" ht="23">
      <c r="A24" s="20" t="s">
        <v>17</v>
      </c>
      <c r="B24" s="11">
        <v>144000</v>
      </c>
    </row>
    <row r="25" spans="1:2" ht="23">
      <c r="A25" s="20" t="s">
        <v>12</v>
      </c>
      <c r="B25" s="11">
        <v>123200</v>
      </c>
    </row>
    <row r="26" spans="1:2" ht="23">
      <c r="A26" s="20" t="s">
        <v>6</v>
      </c>
      <c r="B26" s="11">
        <v>273600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3"/>
  <sheetViews>
    <sheetView view="pageBreakPreview" topLeftCell="A4" zoomScale="120" zoomScaleNormal="100" zoomScaleSheetLayoutView="120" workbookViewId="0">
      <selection activeCell="H33" sqref="H33"/>
    </sheetView>
  </sheetViews>
  <sheetFormatPr defaultColWidth="8.453125" defaultRowHeight="14.5"/>
  <cols>
    <col min="1" max="2" width="11.453125" customWidth="1"/>
    <col min="3" max="3" width="12.453125" customWidth="1"/>
    <col min="4" max="4" width="23.453125" customWidth="1"/>
    <col min="5" max="5" width="27.453125" customWidth="1"/>
    <col min="6" max="6" width="22.453125" customWidth="1"/>
  </cols>
  <sheetData>
    <row r="1" spans="1:6" ht="30" customHeight="1"/>
    <row r="2" spans="1:6" ht="30" customHeight="1"/>
    <row r="3" spans="1:6" ht="30" customHeight="1"/>
    <row r="4" spans="1:6" ht="30" customHeight="1"/>
    <row r="5" spans="1:6" ht="30.75" customHeight="1"/>
    <row r="6" spans="1:6" ht="29.25" customHeight="1"/>
    <row r="11" spans="1:6" s="53" customFormat="1" ht="25.5" customHeight="1">
      <c r="A11" s="349" t="s">
        <v>14800</v>
      </c>
      <c r="B11" s="349"/>
      <c r="C11" s="349"/>
      <c r="D11" s="349"/>
      <c r="E11" s="349"/>
      <c r="F11" s="349"/>
    </row>
    <row r="12" spans="1:6" s="53" customFormat="1" ht="25.5" customHeight="1">
      <c r="A12" s="349" t="s">
        <v>30</v>
      </c>
      <c r="B12" s="349"/>
      <c r="C12" s="349"/>
      <c r="D12" s="349"/>
      <c r="E12" s="349"/>
      <c r="F12" s="349"/>
    </row>
    <row r="13" spans="1:6" ht="45" customHeight="1">
      <c r="A13" s="43" t="s">
        <v>31</v>
      </c>
      <c r="B13" s="43" t="s">
        <v>32</v>
      </c>
      <c r="C13" s="43" t="s">
        <v>33</v>
      </c>
      <c r="D13" s="133" t="s">
        <v>66</v>
      </c>
      <c r="E13" s="44" t="s">
        <v>27</v>
      </c>
      <c r="F13" s="43" t="s">
        <v>34</v>
      </c>
    </row>
    <row r="14" spans="1:6" s="125" customFormat="1" ht="22.4" customHeight="1">
      <c r="A14" s="350" t="s">
        <v>1</v>
      </c>
      <c r="B14" s="350"/>
      <c r="C14" s="46"/>
      <c r="D14" s="46"/>
      <c r="E14" s="45" t="e">
        <f>SUM(E15)</f>
        <v>#REF!</v>
      </c>
      <c r="F14" s="46"/>
    </row>
    <row r="15" spans="1:6" s="125" customFormat="1" ht="27" customHeight="1">
      <c r="A15" s="58">
        <v>61</v>
      </c>
      <c r="B15" s="58"/>
      <c r="C15" s="58"/>
      <c r="D15" s="58"/>
      <c r="E15" s="54" t="e">
        <f>SUM(E16)</f>
        <v>#REF!</v>
      </c>
      <c r="F15" s="127"/>
    </row>
    <row r="16" spans="1:6" s="125" customFormat="1" ht="27" customHeight="1">
      <c r="A16" s="59"/>
      <c r="B16" s="59">
        <v>6112</v>
      </c>
      <c r="C16" s="59"/>
      <c r="D16" s="59"/>
      <c r="E16" s="55" t="e">
        <f>SUM(E17+E22+E27)</f>
        <v>#REF!</v>
      </c>
      <c r="F16" s="128"/>
    </row>
    <row r="17" spans="1:6" s="125" customFormat="1" ht="27" customHeight="1">
      <c r="A17" s="60"/>
      <c r="B17" s="129"/>
      <c r="C17" s="60">
        <v>61121</v>
      </c>
      <c r="D17" s="60"/>
      <c r="E17" s="56" t="e">
        <f>SUM(E18:E21)</f>
        <v>#REF!</v>
      </c>
      <c r="F17" s="130"/>
    </row>
    <row r="18" spans="1:6" s="125" customFormat="1" ht="27" customHeight="1">
      <c r="A18" s="61"/>
      <c r="B18" s="131"/>
      <c r="C18" s="62"/>
      <c r="D18" s="62" t="s">
        <v>14392</v>
      </c>
      <c r="E18" s="57" t="e">
        <f>ជុំទី៤!#REF!</f>
        <v>#REF!</v>
      </c>
      <c r="F18" s="132"/>
    </row>
    <row r="19" spans="1:6" s="125" customFormat="1" ht="27" customHeight="1">
      <c r="A19" s="61"/>
      <c r="B19" s="131"/>
      <c r="C19" s="62"/>
      <c r="D19" s="62" t="s">
        <v>14797</v>
      </c>
      <c r="E19" s="57" t="e">
        <f>ជុំទី៤!#REF!</f>
        <v>#REF!</v>
      </c>
      <c r="F19" s="132"/>
    </row>
    <row r="20" spans="1:6" s="125" customFormat="1" ht="27" customHeight="1">
      <c r="A20" s="61"/>
      <c r="B20" s="131"/>
      <c r="C20" s="62"/>
      <c r="D20" s="62" t="s">
        <v>14798</v>
      </c>
      <c r="E20" s="57" t="e">
        <f>ជុំទី៤!#REF!</f>
        <v>#REF!</v>
      </c>
      <c r="F20" s="132"/>
    </row>
    <row r="21" spans="1:6" s="125" customFormat="1" ht="27" customHeight="1">
      <c r="A21" s="61"/>
      <c r="B21" s="131"/>
      <c r="C21" s="62"/>
      <c r="D21" s="62" t="s">
        <v>14799</v>
      </c>
      <c r="E21" s="57">
        <f>ជុំទី៤!M454</f>
        <v>48598000</v>
      </c>
      <c r="F21" s="132"/>
    </row>
    <row r="22" spans="1:6" s="125" customFormat="1" ht="27" customHeight="1">
      <c r="A22" s="60"/>
      <c r="B22" s="60"/>
      <c r="C22" s="60">
        <v>61122</v>
      </c>
      <c r="D22" s="60"/>
      <c r="E22" s="56" t="e">
        <f>SUM(E23:E26)</f>
        <v>#REF!</v>
      </c>
      <c r="F22" s="130"/>
    </row>
    <row r="23" spans="1:6" s="125" customFormat="1" ht="27" customHeight="1">
      <c r="A23" s="61"/>
      <c r="B23" s="61"/>
      <c r="C23" s="61"/>
      <c r="D23" s="62" t="s">
        <v>14392</v>
      </c>
      <c r="E23" s="126" t="e">
        <f>ជុំទី៤!#REF!</f>
        <v>#REF!</v>
      </c>
      <c r="F23" s="133"/>
    </row>
    <row r="24" spans="1:6" s="125" customFormat="1" ht="27" customHeight="1">
      <c r="A24" s="61"/>
      <c r="B24" s="61"/>
      <c r="C24" s="61"/>
      <c r="D24" s="62" t="s">
        <v>14797</v>
      </c>
      <c r="E24" s="126" t="e">
        <f>ជុំទី៤!#REF!</f>
        <v>#REF!</v>
      </c>
      <c r="F24" s="133"/>
    </row>
    <row r="25" spans="1:6" s="125" customFormat="1" ht="27" customHeight="1">
      <c r="A25" s="61"/>
      <c r="B25" s="61"/>
      <c r="C25" s="61"/>
      <c r="D25" s="62" t="s">
        <v>14798</v>
      </c>
      <c r="E25" s="126" t="e">
        <f>ជុំទី៤!#REF!</f>
        <v>#REF!</v>
      </c>
      <c r="F25" s="133"/>
    </row>
    <row r="26" spans="1:6" s="125" customFormat="1" ht="27" customHeight="1">
      <c r="A26" s="61"/>
      <c r="B26" s="61"/>
      <c r="C26" s="61"/>
      <c r="D26" s="62" t="s">
        <v>14799</v>
      </c>
      <c r="E26" s="126">
        <f>ជុំទី៤!O454</f>
        <v>21882000</v>
      </c>
      <c r="F26" s="133"/>
    </row>
    <row r="27" spans="1:6" s="125" customFormat="1" ht="27" customHeight="1">
      <c r="A27" s="60"/>
      <c r="B27" s="60"/>
      <c r="C27" s="60">
        <v>61123</v>
      </c>
      <c r="D27" s="60"/>
      <c r="E27" s="56" t="e">
        <f>SUM(E28:E31)</f>
        <v>#REF!</v>
      </c>
      <c r="F27" s="130"/>
    </row>
    <row r="28" spans="1:6" s="125" customFormat="1" ht="27" customHeight="1">
      <c r="A28" s="61"/>
      <c r="B28" s="131"/>
      <c r="C28" s="62"/>
      <c r="D28" s="62" t="s">
        <v>14392</v>
      </c>
      <c r="E28" s="57" t="e">
        <f>ជុំទី៤!#REF!+ជុំទី៤!#REF!</f>
        <v>#REF!</v>
      </c>
      <c r="F28" s="132"/>
    </row>
    <row r="29" spans="1:6" s="125" customFormat="1" ht="27" customHeight="1">
      <c r="A29" s="61"/>
      <c r="B29" s="131"/>
      <c r="C29" s="62"/>
      <c r="D29" s="62" t="s">
        <v>14797</v>
      </c>
      <c r="E29" s="57" t="e">
        <f>ជុំទី៤!#REF!+ជុំទី៤!#REF!</f>
        <v>#REF!</v>
      </c>
      <c r="F29" s="132"/>
    </row>
    <row r="30" spans="1:6" s="125" customFormat="1" ht="27" customHeight="1">
      <c r="A30" s="61"/>
      <c r="B30" s="131"/>
      <c r="C30" s="62"/>
      <c r="D30" s="62" t="s">
        <v>14798</v>
      </c>
      <c r="E30" s="57" t="e">
        <f>ជុំទី៤!#REF!+ជុំទី៤!#REF!</f>
        <v>#REF!</v>
      </c>
      <c r="F30" s="132"/>
    </row>
    <row r="31" spans="1:6" s="125" customFormat="1" ht="27" customHeight="1">
      <c r="A31" s="61"/>
      <c r="B31" s="131"/>
      <c r="C31" s="62"/>
      <c r="D31" s="62" t="s">
        <v>14799</v>
      </c>
      <c r="E31" s="57">
        <f>ជុំទី៤!Q454+ជុំទី៤!S454</f>
        <v>129520000</v>
      </c>
      <c r="F31" s="132"/>
    </row>
    <row r="32" spans="1:6" ht="15.5">
      <c r="A32" s="21"/>
      <c r="B32" s="22"/>
      <c r="C32" s="23"/>
      <c r="D32" s="23"/>
      <c r="E32" s="24"/>
      <c r="F32" s="25"/>
    </row>
    <row r="33" spans="1:6" ht="15.5">
      <c r="A33" s="21"/>
      <c r="B33" s="22"/>
      <c r="C33" s="23"/>
      <c r="D33" s="23"/>
      <c r="E33" s="24"/>
      <c r="F33" s="25"/>
    </row>
  </sheetData>
  <mergeCells count="3">
    <mergeCell ref="A11:F11"/>
    <mergeCell ref="A12:F12"/>
    <mergeCell ref="A14:B14"/>
  </mergeCells>
  <printOptions horizontalCentered="1"/>
  <pageMargins left="0.25" right="0.25" top="0" bottom="0" header="0.3" footer="0.3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</sheetPr>
  <dimension ref="A1:N180"/>
  <sheetViews>
    <sheetView view="pageBreakPreview" zoomScale="136" zoomScaleNormal="120" zoomScaleSheetLayoutView="145" workbookViewId="0">
      <selection activeCell="D158" sqref="D158"/>
    </sheetView>
  </sheetViews>
  <sheetFormatPr defaultColWidth="8.453125" defaultRowHeight="23"/>
  <cols>
    <col min="1" max="1" width="6.26953125" style="235" customWidth="1"/>
    <col min="2" max="2" width="18" style="235" customWidth="1"/>
    <col min="3" max="3" width="22" style="113" customWidth="1"/>
    <col min="4" max="4" width="31.453125" style="235" customWidth="1"/>
    <col min="5" max="5" width="26.1796875" style="235" customWidth="1"/>
    <col min="6" max="6" width="19.26953125" style="235" customWidth="1"/>
    <col min="7" max="14" width="12.26953125" customWidth="1"/>
  </cols>
  <sheetData>
    <row r="1" spans="1:14" s="108" customFormat="1" ht="38.25" customHeight="1">
      <c r="A1" s="232"/>
      <c r="B1" s="232"/>
      <c r="C1" s="113"/>
      <c r="D1" s="232"/>
      <c r="E1" s="232"/>
      <c r="F1" s="232"/>
    </row>
    <row r="2" spans="1:14" s="108" customFormat="1" ht="38.25" customHeight="1">
      <c r="A2" s="232"/>
      <c r="B2" s="232"/>
      <c r="C2" s="113"/>
      <c r="D2" s="232"/>
      <c r="E2" s="232"/>
      <c r="F2" s="232"/>
    </row>
    <row r="3" spans="1:14" s="239" customFormat="1" ht="24" customHeight="1">
      <c r="A3" s="29" t="s">
        <v>14885</v>
      </c>
      <c r="C3" s="242"/>
    </row>
    <row r="4" spans="1:14" s="239" customFormat="1" ht="24" customHeight="1">
      <c r="A4" s="29" t="s">
        <v>14886</v>
      </c>
      <c r="C4" s="242"/>
    </row>
    <row r="5" spans="1:14" s="239" customFormat="1" ht="24" customHeight="1">
      <c r="A5" s="29" t="s">
        <v>14887</v>
      </c>
      <c r="C5" s="242"/>
    </row>
    <row r="6" spans="1:14" s="239" customFormat="1" ht="24" customHeight="1">
      <c r="A6" s="29" t="s">
        <v>65</v>
      </c>
      <c r="B6" s="240"/>
      <c r="C6" s="243"/>
      <c r="D6" s="241"/>
      <c r="E6" s="13"/>
      <c r="F6" s="13"/>
    </row>
    <row r="7" spans="1:14" s="238" customFormat="1" ht="82.4" customHeight="1">
      <c r="A7" s="351" t="s">
        <v>14812</v>
      </c>
      <c r="B7" s="352"/>
      <c r="C7" s="352"/>
      <c r="D7" s="352"/>
      <c r="E7" s="352"/>
      <c r="F7" s="352"/>
    </row>
    <row r="8" spans="1:14" s="267" customFormat="1" ht="29.25" customHeight="1">
      <c r="A8" s="266" t="s">
        <v>78</v>
      </c>
      <c r="B8" s="266" t="s">
        <v>14352</v>
      </c>
      <c r="C8" s="266" t="s">
        <v>14351</v>
      </c>
      <c r="D8" s="266" t="s">
        <v>14350</v>
      </c>
      <c r="E8" s="266" t="s">
        <v>14349</v>
      </c>
      <c r="F8" s="266" t="s">
        <v>14373</v>
      </c>
    </row>
    <row r="9" spans="1:14" s="274" customFormat="1" ht="24" customHeight="1">
      <c r="A9" s="268">
        <v>1</v>
      </c>
      <c r="B9" s="131"/>
      <c r="C9" s="133" t="s">
        <v>14320</v>
      </c>
      <c r="D9" s="131" t="s">
        <v>14319</v>
      </c>
      <c r="E9" s="269" t="s">
        <v>14318</v>
      </c>
      <c r="F9" s="270">
        <v>4350000</v>
      </c>
      <c r="G9" s="271"/>
      <c r="H9" s="271"/>
      <c r="I9" s="271"/>
      <c r="J9" s="271"/>
      <c r="K9" s="272"/>
      <c r="L9" s="272"/>
      <c r="M9" s="273"/>
      <c r="N9" s="273"/>
    </row>
    <row r="10" spans="1:14" s="274" customFormat="1" ht="24" customHeight="1">
      <c r="A10" s="268">
        <v>2</v>
      </c>
      <c r="B10" s="131"/>
      <c r="C10" s="133" t="s">
        <v>13046</v>
      </c>
      <c r="D10" s="131" t="s">
        <v>13045</v>
      </c>
      <c r="E10" s="269">
        <v>420000184248</v>
      </c>
      <c r="F10" s="270">
        <v>1784000</v>
      </c>
      <c r="G10" s="271"/>
      <c r="H10" s="271"/>
      <c r="I10" s="271"/>
      <c r="J10" s="271"/>
      <c r="K10" s="272"/>
      <c r="L10" s="272"/>
      <c r="M10" s="273"/>
      <c r="N10" s="273"/>
    </row>
    <row r="11" spans="1:14" s="274" customFormat="1" ht="24" customHeight="1">
      <c r="A11" s="268">
        <v>3</v>
      </c>
      <c r="B11" s="131"/>
      <c r="C11" s="133" t="s">
        <v>14221</v>
      </c>
      <c r="D11" s="131" t="s">
        <v>14220</v>
      </c>
      <c r="E11" s="269" t="s">
        <v>14219</v>
      </c>
      <c r="F11" s="270">
        <v>1599600</v>
      </c>
      <c r="G11" s="271"/>
      <c r="H11" s="271"/>
      <c r="I11" s="271"/>
      <c r="J11" s="271"/>
      <c r="K11" s="272"/>
      <c r="L11" s="272"/>
      <c r="M11" s="273"/>
      <c r="N11" s="273"/>
    </row>
    <row r="12" spans="1:14" s="274" customFormat="1" ht="24" customHeight="1">
      <c r="A12" s="268">
        <v>4</v>
      </c>
      <c r="B12" s="131"/>
      <c r="C12" s="133" t="s">
        <v>664</v>
      </c>
      <c r="D12" s="131" t="s">
        <v>663</v>
      </c>
      <c r="E12" s="269" t="s">
        <v>662</v>
      </c>
      <c r="F12" s="270">
        <v>696000</v>
      </c>
      <c r="G12" s="271"/>
      <c r="H12" s="271"/>
      <c r="I12" s="271"/>
      <c r="J12" s="271"/>
      <c r="K12" s="272"/>
      <c r="L12" s="272"/>
      <c r="M12" s="273"/>
      <c r="N12" s="273"/>
    </row>
    <row r="13" spans="1:14" s="274" customFormat="1" ht="24" customHeight="1">
      <c r="A13" s="268">
        <v>5</v>
      </c>
      <c r="B13" s="131"/>
      <c r="C13" s="133" t="s">
        <v>14825</v>
      </c>
      <c r="D13" s="131" t="s">
        <v>14826</v>
      </c>
      <c r="E13" s="269">
        <v>490000020238</v>
      </c>
      <c r="F13" s="270">
        <v>2690800</v>
      </c>
      <c r="G13" s="271"/>
      <c r="H13" s="271"/>
      <c r="I13" s="271"/>
      <c r="J13" s="271"/>
      <c r="K13" s="272"/>
      <c r="L13" s="272"/>
      <c r="M13" s="273"/>
      <c r="N13" s="273"/>
    </row>
    <row r="14" spans="1:14" s="274" customFormat="1" ht="24" customHeight="1">
      <c r="A14" s="268">
        <v>6</v>
      </c>
      <c r="B14" s="131"/>
      <c r="C14" s="133" t="s">
        <v>13698</v>
      </c>
      <c r="D14" s="131" t="s">
        <v>13697</v>
      </c>
      <c r="E14" s="269">
        <v>420000357579</v>
      </c>
      <c r="F14" s="270">
        <v>679200</v>
      </c>
      <c r="G14" s="271"/>
      <c r="H14" s="271"/>
      <c r="I14" s="271"/>
      <c r="J14" s="271"/>
      <c r="K14" s="272"/>
      <c r="L14" s="272"/>
      <c r="M14" s="273"/>
      <c r="N14" s="273"/>
    </row>
    <row r="15" spans="1:14" s="274" customFormat="1" ht="24" customHeight="1">
      <c r="A15" s="268">
        <v>7</v>
      </c>
      <c r="B15" s="131"/>
      <c r="C15" s="133" t="s">
        <v>12422</v>
      </c>
      <c r="D15" s="131" t="s">
        <v>12421</v>
      </c>
      <c r="E15" s="269" t="s">
        <v>12420</v>
      </c>
      <c r="F15" s="270">
        <v>2037600</v>
      </c>
      <c r="G15" s="271"/>
      <c r="H15" s="271"/>
      <c r="I15" s="271"/>
      <c r="J15" s="271"/>
      <c r="K15" s="272"/>
      <c r="L15" s="272"/>
      <c r="M15" s="273"/>
      <c r="N15" s="273"/>
    </row>
    <row r="16" spans="1:14" s="274" customFormat="1" ht="24" customHeight="1">
      <c r="A16" s="268">
        <v>8</v>
      </c>
      <c r="B16" s="131"/>
      <c r="C16" s="133" t="s">
        <v>8092</v>
      </c>
      <c r="D16" s="131" t="s">
        <v>8091</v>
      </c>
      <c r="E16" s="269" t="s">
        <v>12398</v>
      </c>
      <c r="F16" s="270">
        <v>1280000</v>
      </c>
      <c r="G16" s="271"/>
      <c r="H16" s="271"/>
      <c r="I16" s="271"/>
      <c r="J16" s="271"/>
      <c r="K16" s="272"/>
      <c r="L16" s="272"/>
      <c r="M16" s="273"/>
      <c r="N16" s="273"/>
    </row>
    <row r="17" spans="1:14" s="274" customFormat="1" ht="24" customHeight="1">
      <c r="A17" s="268">
        <v>9</v>
      </c>
      <c r="B17" s="131"/>
      <c r="C17" s="133" t="s">
        <v>12390</v>
      </c>
      <c r="D17" s="131" t="s">
        <v>12389</v>
      </c>
      <c r="E17" s="269" t="s">
        <v>12388</v>
      </c>
      <c r="F17" s="270">
        <v>1640000</v>
      </c>
      <c r="G17" s="271"/>
      <c r="H17" s="271"/>
      <c r="I17" s="271"/>
      <c r="J17" s="271"/>
      <c r="K17" s="272"/>
      <c r="L17" s="272"/>
      <c r="M17" s="273"/>
      <c r="N17" s="273"/>
    </row>
    <row r="18" spans="1:14" s="274" customFormat="1" ht="24" customHeight="1">
      <c r="A18" s="268">
        <v>10</v>
      </c>
      <c r="B18" s="131"/>
      <c r="C18" s="133" t="s">
        <v>14382</v>
      </c>
      <c r="D18" s="131" t="s">
        <v>12380</v>
      </c>
      <c r="E18" s="269" t="s">
        <v>12379</v>
      </c>
      <c r="F18" s="270">
        <v>800000</v>
      </c>
      <c r="G18" s="271"/>
      <c r="H18" s="271"/>
      <c r="I18" s="271"/>
      <c r="J18" s="271"/>
      <c r="K18" s="272"/>
      <c r="L18" s="272"/>
      <c r="M18" s="273"/>
      <c r="N18" s="273"/>
    </row>
    <row r="19" spans="1:14" s="274" customFormat="1" ht="24" customHeight="1">
      <c r="A19" s="268">
        <v>11</v>
      </c>
      <c r="B19" s="131"/>
      <c r="C19" s="133" t="s">
        <v>341</v>
      </c>
      <c r="D19" s="131" t="s">
        <v>340</v>
      </c>
      <c r="E19" s="269" t="s">
        <v>339</v>
      </c>
      <c r="F19" s="270">
        <v>852000</v>
      </c>
      <c r="G19" s="271"/>
      <c r="H19" s="271"/>
      <c r="I19" s="271"/>
      <c r="J19" s="271"/>
      <c r="K19" s="272"/>
      <c r="L19" s="272"/>
      <c r="M19" s="273"/>
      <c r="N19" s="273"/>
    </row>
    <row r="20" spans="1:14" s="274" customFormat="1" ht="24" customHeight="1">
      <c r="A20" s="268">
        <v>12</v>
      </c>
      <c r="B20" s="131"/>
      <c r="C20" s="133" t="s">
        <v>630</v>
      </c>
      <c r="D20" s="131" t="s">
        <v>629</v>
      </c>
      <c r="E20" s="269" t="s">
        <v>628</v>
      </c>
      <c r="F20" s="270">
        <v>388000</v>
      </c>
      <c r="G20" s="271"/>
      <c r="H20" s="271"/>
      <c r="I20" s="271"/>
      <c r="J20" s="271"/>
      <c r="K20" s="272"/>
      <c r="L20" s="272"/>
      <c r="M20" s="273"/>
      <c r="N20" s="273"/>
    </row>
    <row r="21" spans="1:14" s="274" customFormat="1" ht="24" customHeight="1">
      <c r="A21" s="268">
        <v>13</v>
      </c>
      <c r="B21" s="131"/>
      <c r="C21" s="133" t="s">
        <v>14324</v>
      </c>
      <c r="D21" s="131" t="s">
        <v>14323</v>
      </c>
      <c r="E21" s="269" t="s">
        <v>14322</v>
      </c>
      <c r="F21" s="270">
        <v>2649400</v>
      </c>
      <c r="G21" s="271"/>
      <c r="H21" s="271"/>
      <c r="I21" s="271"/>
      <c r="J21" s="271"/>
      <c r="K21" s="272"/>
      <c r="L21" s="272"/>
      <c r="M21" s="273"/>
      <c r="N21" s="273"/>
    </row>
    <row r="22" spans="1:14" s="274" customFormat="1" ht="24" customHeight="1">
      <c r="A22" s="268">
        <v>14</v>
      </c>
      <c r="B22" s="131"/>
      <c r="C22" s="133" t="s">
        <v>12992</v>
      </c>
      <c r="D22" s="131" t="s">
        <v>12991</v>
      </c>
      <c r="E22" s="269">
        <v>660000053341</v>
      </c>
      <c r="F22" s="270">
        <v>932000</v>
      </c>
      <c r="G22" s="271"/>
      <c r="H22" s="271"/>
      <c r="I22" s="271"/>
      <c r="J22" s="271"/>
      <c r="K22" s="272"/>
      <c r="L22" s="272"/>
      <c r="M22" s="273"/>
      <c r="N22" s="273"/>
    </row>
    <row r="23" spans="1:14" s="274" customFormat="1" ht="24" customHeight="1">
      <c r="A23" s="268">
        <v>15</v>
      </c>
      <c r="B23" s="131"/>
      <c r="C23" s="133" t="s">
        <v>14298</v>
      </c>
      <c r="D23" s="131" t="s">
        <v>14297</v>
      </c>
      <c r="E23" s="269" t="s">
        <v>14296</v>
      </c>
      <c r="F23" s="270">
        <v>1232600</v>
      </c>
      <c r="G23" s="271"/>
      <c r="H23" s="271"/>
      <c r="I23" s="271"/>
      <c r="J23" s="271"/>
      <c r="K23" s="272"/>
      <c r="L23" s="272"/>
      <c r="M23" s="273"/>
      <c r="N23" s="273"/>
    </row>
    <row r="24" spans="1:14" s="274" customFormat="1" ht="24" customHeight="1">
      <c r="A24" s="268">
        <v>16</v>
      </c>
      <c r="B24" s="131"/>
      <c r="C24" s="133" t="s">
        <v>13043</v>
      </c>
      <c r="D24" s="131" t="s">
        <v>13042</v>
      </c>
      <c r="E24" s="269">
        <v>420000133077</v>
      </c>
      <c r="F24" s="270">
        <v>388000</v>
      </c>
      <c r="G24" s="271"/>
      <c r="H24" s="271"/>
      <c r="I24" s="271"/>
      <c r="J24" s="271"/>
      <c r="K24" s="272"/>
      <c r="L24" s="272"/>
      <c r="M24" s="273"/>
      <c r="N24" s="273"/>
    </row>
    <row r="25" spans="1:14" s="274" customFormat="1" ht="24" customHeight="1">
      <c r="A25" s="268">
        <v>17</v>
      </c>
      <c r="B25" s="131"/>
      <c r="C25" s="133" t="s">
        <v>14273</v>
      </c>
      <c r="D25" s="131" t="s">
        <v>14272</v>
      </c>
      <c r="E25" s="269" t="s">
        <v>14271</v>
      </c>
      <c r="F25" s="270">
        <v>2049200</v>
      </c>
      <c r="G25" s="271"/>
      <c r="H25" s="271"/>
      <c r="I25" s="271"/>
      <c r="J25" s="271"/>
      <c r="K25" s="272"/>
      <c r="L25" s="272"/>
      <c r="M25" s="273"/>
      <c r="N25" s="273"/>
    </row>
    <row r="26" spans="1:14" s="274" customFormat="1" ht="24" customHeight="1">
      <c r="A26" s="268">
        <v>18</v>
      </c>
      <c r="B26" s="131"/>
      <c r="C26" s="133" t="s">
        <v>14388</v>
      </c>
      <c r="D26" s="131" t="s">
        <v>12994</v>
      </c>
      <c r="E26" s="269">
        <v>240000386217</v>
      </c>
      <c r="F26" s="270">
        <v>856000</v>
      </c>
      <c r="G26" s="271"/>
      <c r="H26" s="271"/>
      <c r="I26" s="271"/>
      <c r="J26" s="271"/>
      <c r="K26" s="272"/>
      <c r="L26" s="272"/>
      <c r="M26" s="273"/>
      <c r="N26" s="273"/>
    </row>
    <row r="27" spans="1:14" s="274" customFormat="1" ht="24" customHeight="1">
      <c r="A27" s="268">
        <v>19</v>
      </c>
      <c r="B27" s="268"/>
      <c r="C27" s="275" t="s">
        <v>10076</v>
      </c>
      <c r="D27" s="276" t="s">
        <v>10075</v>
      </c>
      <c r="E27" s="277" t="s">
        <v>10074</v>
      </c>
      <c r="F27" s="278">
        <v>1640000</v>
      </c>
      <c r="G27" s="271"/>
      <c r="H27" s="271"/>
      <c r="I27" s="271"/>
      <c r="J27" s="271"/>
      <c r="K27" s="272"/>
      <c r="L27" s="272"/>
      <c r="M27" s="273"/>
      <c r="N27" s="273"/>
    </row>
    <row r="28" spans="1:14" s="274" customFormat="1" ht="24" customHeight="1">
      <c r="A28" s="268">
        <v>20</v>
      </c>
      <c r="B28" s="268"/>
      <c r="C28" s="275" t="s">
        <v>10069</v>
      </c>
      <c r="D28" s="276" t="s">
        <v>10068</v>
      </c>
      <c r="E28" s="277" t="s">
        <v>10067</v>
      </c>
      <c r="F28" s="278">
        <v>800000</v>
      </c>
      <c r="G28" s="271"/>
      <c r="H28" s="271"/>
      <c r="I28" s="271"/>
      <c r="J28" s="271"/>
      <c r="K28" s="272"/>
      <c r="L28" s="272"/>
      <c r="M28" s="273"/>
      <c r="N28" s="273"/>
    </row>
    <row r="29" spans="1:14" s="274" customFormat="1" ht="24" customHeight="1">
      <c r="A29" s="268">
        <v>21</v>
      </c>
      <c r="B29" s="268"/>
      <c r="C29" s="275" t="s">
        <v>14260</v>
      </c>
      <c r="D29" s="276" t="s">
        <v>14259</v>
      </c>
      <c r="E29" s="277" t="s">
        <v>14258</v>
      </c>
      <c r="F29" s="278">
        <v>2069800</v>
      </c>
      <c r="G29" s="271"/>
      <c r="H29" s="271"/>
      <c r="I29" s="271"/>
      <c r="J29" s="271"/>
      <c r="K29" s="272"/>
      <c r="L29" s="272"/>
      <c r="M29" s="273"/>
      <c r="N29" s="273"/>
    </row>
    <row r="30" spans="1:14" s="274" customFormat="1" ht="24" customHeight="1">
      <c r="A30" s="268">
        <v>22</v>
      </c>
      <c r="B30" s="268"/>
      <c r="C30" s="275" t="s">
        <v>8443</v>
      </c>
      <c r="D30" s="276" t="s">
        <v>8442</v>
      </c>
      <c r="E30" s="277" t="s">
        <v>8441</v>
      </c>
      <c r="F30" s="278">
        <v>288000</v>
      </c>
      <c r="G30" s="271"/>
      <c r="H30" s="271"/>
      <c r="I30" s="271"/>
      <c r="J30" s="271"/>
      <c r="K30" s="272"/>
      <c r="L30" s="272"/>
      <c r="M30" s="273"/>
      <c r="N30" s="273"/>
    </row>
    <row r="31" spans="1:14" s="274" customFormat="1" ht="24" customHeight="1">
      <c r="A31" s="268">
        <v>23</v>
      </c>
      <c r="B31" s="268"/>
      <c r="C31" s="275" t="s">
        <v>14344</v>
      </c>
      <c r="D31" s="276" t="s">
        <v>14343</v>
      </c>
      <c r="E31" s="277">
        <v>10002560009</v>
      </c>
      <c r="F31" s="278">
        <v>5440000</v>
      </c>
      <c r="G31" s="271"/>
      <c r="H31" s="271"/>
      <c r="I31" s="271"/>
      <c r="J31" s="271"/>
      <c r="K31" s="272"/>
      <c r="L31" s="272"/>
      <c r="M31" s="273"/>
      <c r="N31" s="273"/>
    </row>
    <row r="32" spans="1:14" s="274" customFormat="1" ht="24" customHeight="1">
      <c r="A32" s="268">
        <v>24</v>
      </c>
      <c r="B32" s="268"/>
      <c r="C32" s="275" t="s">
        <v>468</v>
      </c>
      <c r="D32" s="276" t="s">
        <v>467</v>
      </c>
      <c r="E32" s="277" t="s">
        <v>466</v>
      </c>
      <c r="F32" s="278">
        <v>2244000</v>
      </c>
      <c r="G32" s="271"/>
      <c r="H32" s="271"/>
      <c r="I32" s="271"/>
      <c r="J32" s="271"/>
      <c r="K32" s="272"/>
      <c r="L32" s="272"/>
      <c r="M32" s="273"/>
      <c r="N32" s="273"/>
    </row>
    <row r="33" spans="1:14" s="274" customFormat="1" ht="24" customHeight="1">
      <c r="A33" s="268">
        <v>25</v>
      </c>
      <c r="B33" s="268"/>
      <c r="C33" s="275" t="s">
        <v>264</v>
      </c>
      <c r="D33" s="276" t="s">
        <v>263</v>
      </c>
      <c r="E33" s="277" t="s">
        <v>262</v>
      </c>
      <c r="F33" s="278">
        <v>5496800</v>
      </c>
      <c r="G33" s="271"/>
      <c r="H33" s="271"/>
      <c r="I33" s="271"/>
      <c r="J33" s="271"/>
      <c r="K33" s="272"/>
      <c r="L33" s="272"/>
      <c r="M33" s="273"/>
      <c r="N33" s="273"/>
    </row>
    <row r="34" spans="1:14" s="274" customFormat="1" ht="32.9" customHeight="1">
      <c r="A34" s="268">
        <v>26</v>
      </c>
      <c r="B34" s="268"/>
      <c r="C34" s="275" t="s">
        <v>14328</v>
      </c>
      <c r="D34" s="276" t="s">
        <v>14327</v>
      </c>
      <c r="E34" s="277" t="s">
        <v>14326</v>
      </c>
      <c r="F34" s="278">
        <v>5948800</v>
      </c>
      <c r="G34" s="271"/>
      <c r="H34" s="271"/>
      <c r="I34" s="271"/>
      <c r="J34" s="271"/>
      <c r="K34" s="272"/>
      <c r="L34" s="272"/>
      <c r="M34" s="273"/>
      <c r="N34" s="273"/>
    </row>
    <row r="35" spans="1:14" s="274" customFormat="1" ht="24" customHeight="1">
      <c r="A35" s="268">
        <v>27</v>
      </c>
      <c r="B35" s="268"/>
      <c r="C35" s="275" t="s">
        <v>10176</v>
      </c>
      <c r="D35" s="276" t="s">
        <v>10175</v>
      </c>
      <c r="E35" s="277" t="s">
        <v>10174</v>
      </c>
      <c r="F35" s="278">
        <v>1325600</v>
      </c>
      <c r="G35" s="271"/>
      <c r="H35" s="271"/>
      <c r="I35" s="271"/>
      <c r="J35" s="271"/>
      <c r="K35" s="272"/>
      <c r="L35" s="272"/>
      <c r="M35" s="273"/>
      <c r="N35" s="273"/>
    </row>
    <row r="36" spans="1:14" s="274" customFormat="1" ht="24" customHeight="1">
      <c r="A36" s="268">
        <v>28</v>
      </c>
      <c r="B36" s="268"/>
      <c r="C36" s="275" t="s">
        <v>13000</v>
      </c>
      <c r="D36" s="276" t="s">
        <v>12999</v>
      </c>
      <c r="E36" s="277">
        <v>420000336032</v>
      </c>
      <c r="F36" s="278">
        <v>2096000</v>
      </c>
      <c r="G36" s="271"/>
      <c r="H36" s="271"/>
      <c r="I36" s="271"/>
      <c r="J36" s="271"/>
      <c r="K36" s="272"/>
      <c r="L36" s="272"/>
      <c r="M36" s="273"/>
      <c r="N36" s="273"/>
    </row>
    <row r="37" spans="1:14" s="274" customFormat="1" ht="24" customHeight="1">
      <c r="A37" s="268">
        <v>29</v>
      </c>
      <c r="B37" s="268"/>
      <c r="C37" s="275" t="s">
        <v>14000</v>
      </c>
      <c r="D37" s="276" t="s">
        <v>13999</v>
      </c>
      <c r="E37" s="277">
        <v>450000013237</v>
      </c>
      <c r="F37" s="278">
        <v>4304800</v>
      </c>
      <c r="G37" s="271"/>
      <c r="H37" s="271"/>
      <c r="I37" s="271"/>
      <c r="J37" s="271"/>
      <c r="K37" s="272"/>
      <c r="L37" s="272"/>
      <c r="M37" s="273"/>
      <c r="N37" s="273"/>
    </row>
    <row r="38" spans="1:14" s="274" customFormat="1" ht="24" customHeight="1">
      <c r="A38" s="268">
        <v>30</v>
      </c>
      <c r="B38" s="268"/>
      <c r="C38" s="275" t="s">
        <v>129</v>
      </c>
      <c r="D38" s="276" t="s">
        <v>128</v>
      </c>
      <c r="E38" s="277">
        <v>670000134401</v>
      </c>
      <c r="F38" s="278">
        <v>1164000</v>
      </c>
      <c r="G38" s="271"/>
      <c r="H38" s="271"/>
      <c r="I38" s="271"/>
      <c r="J38" s="271"/>
      <c r="K38" s="272"/>
      <c r="L38" s="272"/>
      <c r="M38" s="273"/>
      <c r="N38" s="273"/>
    </row>
    <row r="39" spans="1:14" s="274" customFormat="1" ht="24" customHeight="1">
      <c r="A39" s="268">
        <v>31</v>
      </c>
      <c r="B39" s="268"/>
      <c r="C39" s="275" t="s">
        <v>13061</v>
      </c>
      <c r="D39" s="276" t="s">
        <v>13060</v>
      </c>
      <c r="E39" s="277" t="s">
        <v>13059</v>
      </c>
      <c r="F39" s="278">
        <v>1910400</v>
      </c>
      <c r="G39" s="271"/>
      <c r="H39" s="271"/>
      <c r="I39" s="271"/>
      <c r="J39" s="271"/>
      <c r="K39" s="272"/>
      <c r="L39" s="272"/>
      <c r="M39" s="273"/>
      <c r="N39" s="273"/>
    </row>
    <row r="40" spans="1:14" s="274" customFormat="1" ht="24" customHeight="1">
      <c r="A40" s="268">
        <v>32</v>
      </c>
      <c r="B40" s="268"/>
      <c r="C40" s="275" t="s">
        <v>14801</v>
      </c>
      <c r="D40" s="276" t="s">
        <v>14802</v>
      </c>
      <c r="E40" s="277">
        <v>20001078748</v>
      </c>
      <c r="F40" s="278">
        <v>1396000</v>
      </c>
      <c r="G40" s="271"/>
      <c r="H40" s="271"/>
      <c r="I40" s="271"/>
      <c r="J40" s="271"/>
      <c r="K40" s="272"/>
      <c r="L40" s="272"/>
      <c r="M40" s="273"/>
      <c r="N40" s="273"/>
    </row>
    <row r="41" spans="1:14" s="274" customFormat="1" ht="24" customHeight="1">
      <c r="A41" s="268">
        <v>33</v>
      </c>
      <c r="B41" s="268"/>
      <c r="C41" s="275" t="s">
        <v>12897</v>
      </c>
      <c r="D41" s="276" t="s">
        <v>12896</v>
      </c>
      <c r="E41" s="277">
        <v>220000336278</v>
      </c>
      <c r="F41" s="278">
        <v>3185600</v>
      </c>
      <c r="G41" s="271"/>
      <c r="H41" s="271"/>
      <c r="I41" s="271"/>
      <c r="J41" s="271"/>
      <c r="K41" s="272"/>
      <c r="L41" s="272"/>
      <c r="M41" s="273"/>
      <c r="N41" s="273"/>
    </row>
    <row r="42" spans="1:14" s="274" customFormat="1" ht="24" customHeight="1">
      <c r="A42" s="268">
        <v>34</v>
      </c>
      <c r="B42" s="268"/>
      <c r="C42" s="275" t="s">
        <v>12939</v>
      </c>
      <c r="D42" s="276" t="s">
        <v>12938</v>
      </c>
      <c r="E42" s="277" t="s">
        <v>12937</v>
      </c>
      <c r="F42" s="278">
        <v>1600000</v>
      </c>
      <c r="G42" s="271"/>
      <c r="H42" s="271"/>
      <c r="I42" s="271"/>
      <c r="J42" s="271"/>
      <c r="K42" s="272"/>
      <c r="L42" s="272"/>
      <c r="M42" s="273"/>
      <c r="N42" s="273"/>
    </row>
    <row r="43" spans="1:14" s="274" customFormat="1" ht="24" customHeight="1">
      <c r="A43" s="268">
        <v>35</v>
      </c>
      <c r="B43" s="268"/>
      <c r="C43" s="275" t="s">
        <v>12935</v>
      </c>
      <c r="D43" s="276" t="s">
        <v>12934</v>
      </c>
      <c r="E43" s="277" t="s">
        <v>12933</v>
      </c>
      <c r="F43" s="278">
        <v>1600000</v>
      </c>
      <c r="G43" s="271"/>
      <c r="H43" s="271"/>
      <c r="I43" s="271"/>
      <c r="J43" s="271"/>
      <c r="K43" s="272"/>
      <c r="L43" s="272"/>
      <c r="M43" s="273"/>
      <c r="N43" s="273"/>
    </row>
    <row r="44" spans="1:14" s="274" customFormat="1" ht="24" customHeight="1">
      <c r="A44" s="268">
        <v>36</v>
      </c>
      <c r="B44" s="268"/>
      <c r="C44" s="275" t="s">
        <v>9656</v>
      </c>
      <c r="D44" s="276" t="s">
        <v>9655</v>
      </c>
      <c r="E44" s="277" t="s">
        <v>9654</v>
      </c>
      <c r="F44" s="278">
        <v>1600000</v>
      </c>
      <c r="G44" s="271"/>
      <c r="H44" s="271"/>
      <c r="I44" s="271"/>
      <c r="J44" s="271"/>
      <c r="K44" s="272"/>
      <c r="L44" s="272"/>
      <c r="M44" s="273"/>
      <c r="N44" s="273"/>
    </row>
    <row r="45" spans="1:14" s="274" customFormat="1" ht="24" customHeight="1">
      <c r="A45" s="268">
        <v>37</v>
      </c>
      <c r="B45" s="268"/>
      <c r="C45" s="275" t="s">
        <v>248</v>
      </c>
      <c r="D45" s="276" t="s">
        <v>14822</v>
      </c>
      <c r="E45" s="277" t="s">
        <v>247</v>
      </c>
      <c r="F45" s="278">
        <v>1552000</v>
      </c>
      <c r="G45" s="271"/>
      <c r="H45" s="271"/>
      <c r="I45" s="271"/>
      <c r="J45" s="271"/>
      <c r="K45" s="272"/>
      <c r="L45" s="272"/>
      <c r="M45" s="273"/>
      <c r="N45" s="273"/>
    </row>
    <row r="46" spans="1:14" s="274" customFormat="1" ht="24" customHeight="1">
      <c r="A46" s="268">
        <v>38</v>
      </c>
      <c r="B46" s="268"/>
      <c r="C46" s="275" t="s">
        <v>14372</v>
      </c>
      <c r="D46" s="276" t="s">
        <v>13034</v>
      </c>
      <c r="E46" s="277">
        <v>600000255103</v>
      </c>
      <c r="F46" s="278">
        <v>388000</v>
      </c>
      <c r="G46" s="271"/>
      <c r="H46" s="271"/>
      <c r="I46" s="271"/>
      <c r="J46" s="271"/>
      <c r="K46" s="272"/>
      <c r="L46" s="272"/>
      <c r="M46" s="273"/>
      <c r="N46" s="273"/>
    </row>
    <row r="47" spans="1:14" s="274" customFormat="1" ht="24" customHeight="1">
      <c r="A47" s="268">
        <v>39</v>
      </c>
      <c r="B47" s="268"/>
      <c r="C47" s="275" t="s">
        <v>10548</v>
      </c>
      <c r="D47" s="276" t="s">
        <v>10547</v>
      </c>
      <c r="E47" s="277" t="s">
        <v>10546</v>
      </c>
      <c r="F47" s="278">
        <v>2039200</v>
      </c>
      <c r="G47" s="271"/>
      <c r="H47" s="271"/>
      <c r="I47" s="271"/>
      <c r="J47" s="271"/>
      <c r="K47" s="272"/>
      <c r="L47" s="272"/>
      <c r="M47" s="273"/>
      <c r="N47" s="273"/>
    </row>
    <row r="48" spans="1:14" s="274" customFormat="1" ht="24" customHeight="1">
      <c r="A48" s="268">
        <v>40</v>
      </c>
      <c r="B48" s="268"/>
      <c r="C48" s="275" t="s">
        <v>14213</v>
      </c>
      <c r="D48" s="276" t="s">
        <v>14212</v>
      </c>
      <c r="E48" s="277" t="s">
        <v>14211</v>
      </c>
      <c r="F48" s="278">
        <v>2560000</v>
      </c>
      <c r="G48" s="271"/>
      <c r="H48" s="271"/>
      <c r="I48" s="271"/>
      <c r="J48" s="271"/>
      <c r="K48" s="272"/>
      <c r="L48" s="272"/>
      <c r="M48" s="273"/>
      <c r="N48" s="273"/>
    </row>
    <row r="49" spans="1:14" s="274" customFormat="1" ht="24" customHeight="1">
      <c r="A49" s="268">
        <v>41</v>
      </c>
      <c r="B49" s="268"/>
      <c r="C49" s="275" t="s">
        <v>451</v>
      </c>
      <c r="D49" s="276" t="s">
        <v>450</v>
      </c>
      <c r="E49" s="277" t="s">
        <v>449</v>
      </c>
      <c r="F49" s="278">
        <v>1088000</v>
      </c>
      <c r="G49" s="271"/>
      <c r="H49" s="271"/>
      <c r="I49" s="271"/>
      <c r="J49" s="271"/>
      <c r="K49" s="272"/>
      <c r="L49" s="272"/>
      <c r="M49" s="273"/>
      <c r="N49" s="273"/>
    </row>
    <row r="50" spans="1:14" s="274" customFormat="1" ht="24" customHeight="1">
      <c r="A50" s="268">
        <v>42</v>
      </c>
      <c r="B50" s="268"/>
      <c r="C50" s="275" t="s">
        <v>14301</v>
      </c>
      <c r="D50" s="276" t="s">
        <v>14300</v>
      </c>
      <c r="E50" s="277" t="s">
        <v>14299</v>
      </c>
      <c r="F50" s="278">
        <v>1637400</v>
      </c>
      <c r="G50" s="271"/>
      <c r="H50" s="271"/>
      <c r="I50" s="271"/>
      <c r="J50" s="271"/>
      <c r="K50" s="272"/>
      <c r="L50" s="272"/>
      <c r="M50" s="273"/>
      <c r="N50" s="273"/>
    </row>
    <row r="51" spans="1:14" s="274" customFormat="1" ht="24" customHeight="1">
      <c r="A51" s="268">
        <v>43</v>
      </c>
      <c r="B51" s="268"/>
      <c r="C51" s="275" t="s">
        <v>12989</v>
      </c>
      <c r="D51" s="276" t="s">
        <v>12988</v>
      </c>
      <c r="E51" s="277">
        <v>420000303711</v>
      </c>
      <c r="F51" s="278">
        <v>388000</v>
      </c>
      <c r="G51" s="271"/>
      <c r="H51" s="271"/>
      <c r="I51" s="271"/>
      <c r="J51" s="271"/>
      <c r="K51" s="272"/>
      <c r="L51" s="272"/>
      <c r="M51" s="273"/>
      <c r="N51" s="273"/>
    </row>
    <row r="52" spans="1:14" s="274" customFormat="1" ht="24" customHeight="1">
      <c r="A52" s="268">
        <v>44</v>
      </c>
      <c r="B52" s="268"/>
      <c r="C52" s="275" t="s">
        <v>12782</v>
      </c>
      <c r="D52" s="276" t="s">
        <v>12781</v>
      </c>
      <c r="E52" s="277">
        <v>480000309623</v>
      </c>
      <c r="F52" s="278">
        <v>3742000</v>
      </c>
      <c r="G52" s="271"/>
      <c r="H52" s="271"/>
      <c r="I52" s="271"/>
      <c r="J52" s="271"/>
      <c r="K52" s="272"/>
      <c r="L52" s="272"/>
      <c r="M52" s="273"/>
      <c r="N52" s="273"/>
    </row>
    <row r="53" spans="1:14" s="274" customFormat="1" ht="24" customHeight="1">
      <c r="A53" s="268">
        <v>45</v>
      </c>
      <c r="B53" s="268"/>
      <c r="C53" s="275" t="s">
        <v>219</v>
      </c>
      <c r="D53" s="276" t="s">
        <v>218</v>
      </c>
      <c r="E53" s="277">
        <v>190000375288</v>
      </c>
      <c r="F53" s="278">
        <v>1860000</v>
      </c>
      <c r="G53" s="271"/>
      <c r="H53" s="271"/>
      <c r="I53" s="271"/>
      <c r="J53" s="271"/>
      <c r="K53" s="272"/>
      <c r="L53" s="272"/>
      <c r="M53" s="273"/>
      <c r="N53" s="273"/>
    </row>
    <row r="54" spans="1:14" s="274" customFormat="1" ht="24" customHeight="1">
      <c r="A54" s="268">
        <v>46</v>
      </c>
      <c r="B54" s="268"/>
      <c r="C54" s="275" t="s">
        <v>14795</v>
      </c>
      <c r="D54" s="276" t="s">
        <v>396</v>
      </c>
      <c r="E54" s="277" t="s">
        <v>395</v>
      </c>
      <c r="F54" s="278">
        <v>388000</v>
      </c>
      <c r="G54" s="271"/>
      <c r="H54" s="271"/>
      <c r="I54" s="271"/>
      <c r="J54" s="271"/>
      <c r="K54" s="272"/>
      <c r="L54" s="272"/>
      <c r="M54" s="273"/>
      <c r="N54" s="273"/>
    </row>
    <row r="55" spans="1:14" s="274" customFormat="1" ht="24" customHeight="1">
      <c r="A55" s="268">
        <v>47</v>
      </c>
      <c r="B55" s="268"/>
      <c r="C55" s="275" t="s">
        <v>12931</v>
      </c>
      <c r="D55" s="276" t="s">
        <v>12930</v>
      </c>
      <c r="E55" s="277" t="s">
        <v>12929</v>
      </c>
      <c r="F55" s="278">
        <v>1040000</v>
      </c>
      <c r="G55" s="271"/>
      <c r="H55" s="271"/>
      <c r="I55" s="271"/>
      <c r="J55" s="271"/>
      <c r="K55" s="272"/>
      <c r="L55" s="272"/>
      <c r="M55" s="273"/>
      <c r="N55" s="273"/>
    </row>
    <row r="56" spans="1:14" s="274" customFormat="1" ht="24" customHeight="1">
      <c r="A56" s="268">
        <v>48</v>
      </c>
      <c r="B56" s="268"/>
      <c r="C56" s="275" t="s">
        <v>14294</v>
      </c>
      <c r="D56" s="276" t="s">
        <v>14293</v>
      </c>
      <c r="E56" s="277" t="s">
        <v>14292</v>
      </c>
      <c r="F56" s="278">
        <v>3813000</v>
      </c>
      <c r="G56" s="271"/>
      <c r="H56" s="271"/>
      <c r="I56" s="271"/>
      <c r="J56" s="271"/>
      <c r="K56" s="272"/>
      <c r="L56" s="272"/>
      <c r="M56" s="273"/>
      <c r="N56" s="273"/>
    </row>
    <row r="57" spans="1:14" s="274" customFormat="1" ht="24" customHeight="1">
      <c r="A57" s="268">
        <v>49</v>
      </c>
      <c r="B57" s="268"/>
      <c r="C57" s="275" t="s">
        <v>7370</v>
      </c>
      <c r="D57" s="276" t="s">
        <v>7369</v>
      </c>
      <c r="E57" s="277" t="s">
        <v>10304</v>
      </c>
      <c r="F57" s="278">
        <v>1164000</v>
      </c>
      <c r="G57" s="271"/>
      <c r="H57" s="271"/>
      <c r="I57" s="271"/>
      <c r="J57" s="271"/>
      <c r="K57" s="272"/>
      <c r="L57" s="272"/>
      <c r="M57" s="273"/>
      <c r="N57" s="273"/>
    </row>
    <row r="58" spans="1:14" s="274" customFormat="1" ht="24" customHeight="1">
      <c r="A58" s="268">
        <v>50</v>
      </c>
      <c r="B58" s="268"/>
      <c r="C58" s="275" t="s">
        <v>13003</v>
      </c>
      <c r="D58" s="276" t="s">
        <v>13002</v>
      </c>
      <c r="E58" s="277">
        <v>40000587248</v>
      </c>
      <c r="F58" s="278">
        <v>1164000</v>
      </c>
      <c r="G58" s="271"/>
      <c r="H58" s="271"/>
      <c r="I58" s="271"/>
      <c r="J58" s="271"/>
      <c r="K58" s="272"/>
      <c r="L58" s="272"/>
      <c r="M58" s="273"/>
      <c r="N58" s="273"/>
    </row>
    <row r="59" spans="1:14" s="274" customFormat="1" ht="24" customHeight="1">
      <c r="A59" s="268">
        <v>51</v>
      </c>
      <c r="B59" s="268"/>
      <c r="C59" s="275" t="s">
        <v>10020</v>
      </c>
      <c r="D59" s="276" t="s">
        <v>10019</v>
      </c>
      <c r="E59" s="277" t="s">
        <v>10018</v>
      </c>
      <c r="F59" s="278">
        <v>3054000</v>
      </c>
      <c r="G59" s="271"/>
      <c r="H59" s="271"/>
      <c r="I59" s="271"/>
      <c r="J59" s="271"/>
      <c r="K59" s="272"/>
      <c r="L59" s="272"/>
      <c r="M59" s="273"/>
      <c r="N59" s="273"/>
    </row>
    <row r="60" spans="1:14" s="274" customFormat="1" ht="24" customHeight="1">
      <c r="A60" s="268">
        <v>52</v>
      </c>
      <c r="B60" s="268"/>
      <c r="C60" s="275" t="s">
        <v>9924</v>
      </c>
      <c r="D60" s="276" t="s">
        <v>9923</v>
      </c>
      <c r="E60" s="277" t="s">
        <v>9922</v>
      </c>
      <c r="F60" s="278">
        <v>911200</v>
      </c>
      <c r="G60" s="271"/>
      <c r="H60" s="271"/>
      <c r="I60" s="271"/>
      <c r="J60" s="271"/>
      <c r="K60" s="272"/>
      <c r="L60" s="272"/>
      <c r="M60" s="273"/>
      <c r="N60" s="273"/>
    </row>
    <row r="61" spans="1:14" s="274" customFormat="1" ht="24" customHeight="1">
      <c r="A61" s="268">
        <v>53</v>
      </c>
      <c r="B61" s="268"/>
      <c r="C61" s="275" t="s">
        <v>10109</v>
      </c>
      <c r="D61" s="276" t="s">
        <v>10108</v>
      </c>
      <c r="E61" s="277" t="s">
        <v>10107</v>
      </c>
      <c r="F61" s="278">
        <v>400000</v>
      </c>
      <c r="G61" s="271"/>
      <c r="H61" s="271"/>
      <c r="I61" s="271"/>
      <c r="J61" s="271"/>
      <c r="K61" s="272"/>
      <c r="L61" s="272"/>
      <c r="M61" s="273"/>
      <c r="N61" s="273"/>
    </row>
    <row r="62" spans="1:14" s="274" customFormat="1" ht="24" customHeight="1">
      <c r="A62" s="268">
        <v>54</v>
      </c>
      <c r="B62" s="268"/>
      <c r="C62" s="275" t="s">
        <v>12719</v>
      </c>
      <c r="D62" s="276" t="s">
        <v>12718</v>
      </c>
      <c r="E62" s="277" t="s">
        <v>12717</v>
      </c>
      <c r="F62" s="278">
        <v>600000</v>
      </c>
      <c r="G62" s="271"/>
      <c r="H62" s="271"/>
      <c r="I62" s="271"/>
      <c r="J62" s="271"/>
      <c r="K62" s="272"/>
      <c r="L62" s="272"/>
      <c r="M62" s="273"/>
      <c r="N62" s="273"/>
    </row>
    <row r="63" spans="1:14" s="274" customFormat="1" ht="24" customHeight="1">
      <c r="A63" s="268">
        <v>55</v>
      </c>
      <c r="B63" s="268"/>
      <c r="C63" s="275" t="s">
        <v>11587</v>
      </c>
      <c r="D63" s="276" t="s">
        <v>11586</v>
      </c>
      <c r="E63" s="277" t="s">
        <v>11585</v>
      </c>
      <c r="F63" s="278">
        <v>400000</v>
      </c>
      <c r="G63" s="271"/>
      <c r="H63" s="271"/>
      <c r="I63" s="271"/>
      <c r="J63" s="271"/>
      <c r="K63" s="272"/>
      <c r="L63" s="272"/>
      <c r="M63" s="273"/>
      <c r="N63" s="273"/>
    </row>
    <row r="64" spans="1:14" s="274" customFormat="1" ht="24" customHeight="1">
      <c r="A64" s="268">
        <v>56</v>
      </c>
      <c r="B64" s="268"/>
      <c r="C64" s="275" t="s">
        <v>12686</v>
      </c>
      <c r="D64" s="276" t="s">
        <v>12685</v>
      </c>
      <c r="E64" s="277" t="s">
        <v>12684</v>
      </c>
      <c r="F64" s="278">
        <v>400000</v>
      </c>
      <c r="G64" s="271"/>
      <c r="H64" s="271"/>
      <c r="I64" s="271"/>
      <c r="J64" s="271"/>
      <c r="K64" s="272"/>
      <c r="L64" s="272"/>
      <c r="M64" s="273"/>
      <c r="N64" s="273"/>
    </row>
    <row r="65" spans="1:14" s="274" customFormat="1" ht="24" customHeight="1">
      <c r="A65" s="268">
        <v>57</v>
      </c>
      <c r="B65" s="268"/>
      <c r="C65" s="275" t="s">
        <v>12564</v>
      </c>
      <c r="D65" s="276" t="s">
        <v>12563</v>
      </c>
      <c r="E65" s="277" t="s">
        <v>12562</v>
      </c>
      <c r="F65" s="278">
        <v>203200</v>
      </c>
      <c r="G65" s="271"/>
      <c r="H65" s="271"/>
      <c r="I65" s="271"/>
      <c r="J65" s="271"/>
      <c r="K65" s="272"/>
      <c r="L65" s="272"/>
      <c r="M65" s="273"/>
      <c r="N65" s="273"/>
    </row>
    <row r="66" spans="1:14" s="274" customFormat="1" ht="24" customHeight="1">
      <c r="A66" s="268">
        <v>58</v>
      </c>
      <c r="B66" s="268"/>
      <c r="C66" s="275" t="s">
        <v>12557</v>
      </c>
      <c r="D66" s="276" t="s">
        <v>12556</v>
      </c>
      <c r="E66" s="277" t="s">
        <v>12555</v>
      </c>
      <c r="F66" s="278">
        <v>80000</v>
      </c>
      <c r="G66" s="271"/>
      <c r="H66" s="271"/>
      <c r="I66" s="271"/>
      <c r="J66" s="271"/>
      <c r="K66" s="272"/>
      <c r="L66" s="272"/>
      <c r="M66" s="273"/>
      <c r="N66" s="273"/>
    </row>
    <row r="67" spans="1:14" s="274" customFormat="1" ht="24" customHeight="1">
      <c r="A67" s="268">
        <v>59</v>
      </c>
      <c r="B67" s="268"/>
      <c r="C67" s="275" t="s">
        <v>12539</v>
      </c>
      <c r="D67" s="276" t="s">
        <v>12538</v>
      </c>
      <c r="E67" s="277" t="s">
        <v>12537</v>
      </c>
      <c r="F67" s="278">
        <v>76000</v>
      </c>
      <c r="G67" s="271"/>
      <c r="H67" s="271"/>
      <c r="I67" s="271"/>
      <c r="J67" s="271"/>
      <c r="K67" s="272"/>
      <c r="L67" s="272"/>
      <c r="M67" s="273"/>
      <c r="N67" s="273"/>
    </row>
    <row r="68" spans="1:14" s="274" customFormat="1" ht="24" customHeight="1">
      <c r="A68" s="268">
        <v>60</v>
      </c>
      <c r="B68" s="268"/>
      <c r="C68" s="275" t="s">
        <v>14177</v>
      </c>
      <c r="D68" s="276" t="s">
        <v>14176</v>
      </c>
      <c r="E68" s="277" t="s">
        <v>14175</v>
      </c>
      <c r="F68" s="278">
        <v>2771200</v>
      </c>
      <c r="G68" s="271"/>
      <c r="H68" s="271"/>
      <c r="I68" s="271"/>
      <c r="J68" s="271"/>
      <c r="K68" s="272"/>
      <c r="L68" s="272"/>
      <c r="M68" s="273"/>
      <c r="N68" s="273"/>
    </row>
    <row r="69" spans="1:14" s="274" customFormat="1" ht="24" customHeight="1">
      <c r="A69" s="268">
        <v>61</v>
      </c>
      <c r="B69" s="268"/>
      <c r="C69" s="275" t="s">
        <v>308</v>
      </c>
      <c r="D69" s="276" t="s">
        <v>307</v>
      </c>
      <c r="E69" s="277" t="s">
        <v>306</v>
      </c>
      <c r="F69" s="278">
        <v>1088000</v>
      </c>
      <c r="G69" s="271"/>
      <c r="H69" s="271"/>
      <c r="I69" s="271"/>
      <c r="J69" s="271"/>
      <c r="K69" s="272"/>
      <c r="L69" s="272"/>
      <c r="M69" s="273"/>
      <c r="N69" s="273"/>
    </row>
    <row r="70" spans="1:14" s="274" customFormat="1" ht="24" customHeight="1">
      <c r="A70" s="268">
        <v>62</v>
      </c>
      <c r="B70" s="268"/>
      <c r="C70" s="275" t="s">
        <v>14241</v>
      </c>
      <c r="D70" s="276" t="s">
        <v>14240</v>
      </c>
      <c r="E70" s="277" t="s">
        <v>14239</v>
      </c>
      <c r="F70" s="278">
        <v>3965600</v>
      </c>
      <c r="G70" s="271"/>
      <c r="H70" s="271"/>
      <c r="I70" s="271"/>
      <c r="J70" s="271"/>
      <c r="K70" s="272"/>
      <c r="L70" s="272"/>
      <c r="M70" s="273"/>
      <c r="N70" s="273"/>
    </row>
    <row r="71" spans="1:14" s="274" customFormat="1" ht="24" customHeight="1">
      <c r="A71" s="268">
        <v>63</v>
      </c>
      <c r="B71" s="268"/>
      <c r="C71" s="275" t="s">
        <v>14370</v>
      </c>
      <c r="D71" s="276" t="s">
        <v>14371</v>
      </c>
      <c r="E71" s="277">
        <v>670000134886</v>
      </c>
      <c r="F71" s="278">
        <v>1552000</v>
      </c>
      <c r="G71" s="271"/>
      <c r="H71" s="271"/>
      <c r="I71" s="271"/>
      <c r="J71" s="271"/>
      <c r="K71" s="272"/>
      <c r="L71" s="272"/>
      <c r="M71" s="273"/>
      <c r="N71" s="273"/>
    </row>
    <row r="72" spans="1:14" s="274" customFormat="1" ht="26.9" customHeight="1">
      <c r="A72" s="268">
        <v>64</v>
      </c>
      <c r="B72" s="268"/>
      <c r="C72" s="275" t="s">
        <v>14341</v>
      </c>
      <c r="D72" s="276" t="s">
        <v>14340</v>
      </c>
      <c r="E72" s="277" t="s">
        <v>14339</v>
      </c>
      <c r="F72" s="278">
        <v>1194200</v>
      </c>
      <c r="G72" s="271"/>
      <c r="H72" s="271"/>
      <c r="I72" s="271"/>
      <c r="J72" s="271"/>
      <c r="K72" s="272"/>
      <c r="L72" s="272"/>
      <c r="M72" s="273"/>
      <c r="N72" s="273"/>
    </row>
    <row r="73" spans="1:14" s="274" customFormat="1" ht="26.9" customHeight="1">
      <c r="A73" s="268">
        <v>65</v>
      </c>
      <c r="B73" s="268"/>
      <c r="C73" s="275" t="s">
        <v>14431</v>
      </c>
      <c r="D73" s="276" t="s">
        <v>14432</v>
      </c>
      <c r="E73" s="277">
        <v>60000649433</v>
      </c>
      <c r="F73" s="278">
        <v>388000</v>
      </c>
      <c r="G73" s="271"/>
      <c r="H73" s="271"/>
      <c r="I73" s="271"/>
      <c r="J73" s="271"/>
      <c r="K73" s="272"/>
      <c r="L73" s="272"/>
      <c r="M73" s="273"/>
      <c r="N73" s="273"/>
    </row>
    <row r="74" spans="1:14" s="274" customFormat="1" ht="26.9" customHeight="1">
      <c r="A74" s="268">
        <v>66</v>
      </c>
      <c r="B74" s="268"/>
      <c r="C74" s="275" t="s">
        <v>14232</v>
      </c>
      <c r="D74" s="276" t="s">
        <v>14231</v>
      </c>
      <c r="E74" s="277">
        <v>10002618643</v>
      </c>
      <c r="F74" s="278">
        <v>1508200</v>
      </c>
      <c r="G74" s="271"/>
      <c r="H74" s="271"/>
      <c r="I74" s="271"/>
      <c r="J74" s="271"/>
      <c r="K74" s="272"/>
      <c r="L74" s="272"/>
      <c r="M74" s="273"/>
      <c r="N74" s="273"/>
    </row>
    <row r="75" spans="1:14" s="274" customFormat="1" ht="26.9" customHeight="1">
      <c r="A75" s="268">
        <v>67</v>
      </c>
      <c r="B75" s="268"/>
      <c r="C75" s="275" t="s">
        <v>14414</v>
      </c>
      <c r="D75" s="276" t="s">
        <v>14415</v>
      </c>
      <c r="E75" s="277">
        <v>670000143559</v>
      </c>
      <c r="F75" s="278">
        <v>620000</v>
      </c>
      <c r="G75" s="271"/>
      <c r="H75" s="271"/>
      <c r="I75" s="271"/>
      <c r="J75" s="271"/>
      <c r="K75" s="272"/>
      <c r="L75" s="272"/>
      <c r="M75" s="273"/>
      <c r="N75" s="273"/>
    </row>
    <row r="76" spans="1:14" s="274" customFormat="1" ht="25.5" customHeight="1">
      <c r="A76" s="268">
        <v>68</v>
      </c>
      <c r="B76" s="268"/>
      <c r="C76" s="275" t="s">
        <v>10234</v>
      </c>
      <c r="D76" s="276" t="s">
        <v>10233</v>
      </c>
      <c r="E76" s="277" t="s">
        <v>10232</v>
      </c>
      <c r="F76" s="278">
        <v>560000</v>
      </c>
      <c r="G76" s="271"/>
      <c r="H76" s="271"/>
      <c r="I76" s="271"/>
      <c r="J76" s="271"/>
      <c r="K76" s="272"/>
      <c r="L76" s="272"/>
      <c r="M76" s="273"/>
      <c r="N76" s="273"/>
    </row>
    <row r="77" spans="1:14" s="274" customFormat="1" ht="24" customHeight="1">
      <c r="A77" s="268">
        <v>69</v>
      </c>
      <c r="B77" s="268"/>
      <c r="C77" s="275" t="s">
        <v>10230</v>
      </c>
      <c r="D77" s="276" t="s">
        <v>10229</v>
      </c>
      <c r="E77" s="277" t="s">
        <v>10228</v>
      </c>
      <c r="F77" s="278">
        <v>1059200</v>
      </c>
      <c r="G77" s="271"/>
      <c r="H77" s="271"/>
      <c r="I77" s="271"/>
      <c r="J77" s="271"/>
      <c r="K77" s="272"/>
      <c r="L77" s="272"/>
      <c r="M77" s="273"/>
      <c r="N77" s="273"/>
    </row>
    <row r="78" spans="1:14" s="274" customFormat="1" ht="24" customHeight="1">
      <c r="A78" s="268">
        <v>70</v>
      </c>
      <c r="B78" s="268"/>
      <c r="C78" s="275" t="s">
        <v>10203</v>
      </c>
      <c r="D78" s="276" t="s">
        <v>10202</v>
      </c>
      <c r="E78" s="277" t="s">
        <v>10201</v>
      </c>
      <c r="F78" s="278">
        <v>560000</v>
      </c>
      <c r="G78" s="271"/>
      <c r="H78" s="271"/>
      <c r="I78" s="271"/>
      <c r="J78" s="271"/>
      <c r="K78" s="272"/>
      <c r="L78" s="272"/>
      <c r="M78" s="273"/>
      <c r="N78" s="273"/>
    </row>
    <row r="79" spans="1:14" s="274" customFormat="1" ht="24" customHeight="1">
      <c r="A79" s="268">
        <v>71</v>
      </c>
      <c r="B79" s="268"/>
      <c r="C79" s="275" t="s">
        <v>14586</v>
      </c>
      <c r="D79" s="276" t="s">
        <v>14148</v>
      </c>
      <c r="E79" s="277">
        <v>10002660887</v>
      </c>
      <c r="F79" s="278">
        <v>1035200</v>
      </c>
      <c r="G79" s="271"/>
      <c r="H79" s="271"/>
      <c r="I79" s="271"/>
      <c r="J79" s="271"/>
      <c r="K79" s="272"/>
      <c r="L79" s="272"/>
      <c r="M79" s="273"/>
      <c r="N79" s="273"/>
    </row>
    <row r="80" spans="1:14" s="274" customFormat="1" ht="24" customHeight="1">
      <c r="A80" s="268">
        <v>72</v>
      </c>
      <c r="B80" s="268"/>
      <c r="C80" s="275" t="s">
        <v>316</v>
      </c>
      <c r="D80" s="276" t="s">
        <v>315</v>
      </c>
      <c r="E80" s="277" t="s">
        <v>314</v>
      </c>
      <c r="F80" s="278">
        <v>932000</v>
      </c>
      <c r="G80" s="271"/>
      <c r="H80" s="271"/>
      <c r="I80" s="271"/>
      <c r="J80" s="271"/>
      <c r="K80" s="272"/>
      <c r="L80" s="272"/>
      <c r="M80" s="273"/>
      <c r="N80" s="273"/>
    </row>
    <row r="81" spans="1:14" s="274" customFormat="1" ht="24" customHeight="1">
      <c r="A81" s="268">
        <v>73</v>
      </c>
      <c r="B81" s="268"/>
      <c r="C81" s="275" t="s">
        <v>14256</v>
      </c>
      <c r="D81" s="276" t="s">
        <v>14255</v>
      </c>
      <c r="E81" s="277" t="s">
        <v>14254</v>
      </c>
      <c r="F81" s="278">
        <v>2683200</v>
      </c>
      <c r="G81" s="271"/>
      <c r="H81" s="271"/>
      <c r="I81" s="271"/>
      <c r="J81" s="271"/>
      <c r="K81" s="272"/>
      <c r="L81" s="272"/>
      <c r="M81" s="273"/>
      <c r="N81" s="273"/>
    </row>
    <row r="82" spans="1:14" s="274" customFormat="1" ht="24" customHeight="1">
      <c r="A82" s="268">
        <v>74</v>
      </c>
      <c r="B82" s="268"/>
      <c r="C82" s="275" t="s">
        <v>13037</v>
      </c>
      <c r="D82" s="276" t="s">
        <v>13036</v>
      </c>
      <c r="E82" s="277">
        <v>420000180369</v>
      </c>
      <c r="F82" s="278">
        <v>1088000</v>
      </c>
      <c r="G82" s="271"/>
      <c r="H82" s="271"/>
      <c r="I82" s="271"/>
      <c r="J82" s="271"/>
      <c r="K82" s="272"/>
      <c r="L82" s="272"/>
      <c r="M82" s="273"/>
      <c r="N82" s="273"/>
    </row>
    <row r="83" spans="1:14" s="274" customFormat="1" ht="26.9" customHeight="1">
      <c r="A83" s="268">
        <v>75</v>
      </c>
      <c r="B83" s="268"/>
      <c r="C83" s="275" t="s">
        <v>372</v>
      </c>
      <c r="D83" s="276" t="s">
        <v>371</v>
      </c>
      <c r="E83" s="277" t="s">
        <v>370</v>
      </c>
      <c r="F83" s="278">
        <v>1008000</v>
      </c>
      <c r="G83" s="271"/>
      <c r="H83" s="271"/>
      <c r="I83" s="271"/>
      <c r="J83" s="271"/>
      <c r="K83" s="272"/>
      <c r="L83" s="272"/>
      <c r="M83" s="273"/>
      <c r="N83" s="273"/>
    </row>
    <row r="84" spans="1:14" s="274" customFormat="1" ht="26.9" customHeight="1">
      <c r="A84" s="268">
        <v>76</v>
      </c>
      <c r="B84" s="268"/>
      <c r="C84" s="275" t="s">
        <v>14139</v>
      </c>
      <c r="D84" s="276" t="s">
        <v>14138</v>
      </c>
      <c r="E84" s="277" t="s">
        <v>14137</v>
      </c>
      <c r="F84" s="278">
        <v>5495200</v>
      </c>
      <c r="G84" s="271"/>
      <c r="H84" s="271"/>
      <c r="I84" s="271"/>
      <c r="J84" s="271"/>
      <c r="K84" s="272"/>
      <c r="L84" s="272"/>
      <c r="M84" s="273"/>
      <c r="N84" s="273"/>
    </row>
    <row r="85" spans="1:14" s="274" customFormat="1" ht="26.9" customHeight="1">
      <c r="A85" s="268">
        <v>77</v>
      </c>
      <c r="B85" s="268"/>
      <c r="C85" s="275" t="s">
        <v>14430</v>
      </c>
      <c r="D85" s="276" t="s">
        <v>14050</v>
      </c>
      <c r="E85" s="277">
        <v>420000296464</v>
      </c>
      <c r="F85" s="278">
        <v>2280000</v>
      </c>
      <c r="G85" s="271"/>
      <c r="H85" s="271"/>
      <c r="I85" s="271"/>
      <c r="J85" s="271"/>
      <c r="K85" s="272"/>
      <c r="L85" s="272"/>
      <c r="M85" s="273"/>
      <c r="N85" s="273"/>
    </row>
    <row r="86" spans="1:14" s="274" customFormat="1" ht="26.9" customHeight="1">
      <c r="A86" s="268">
        <v>78</v>
      </c>
      <c r="B86" s="268"/>
      <c r="C86" s="275" t="s">
        <v>14794</v>
      </c>
      <c r="D86" s="276" t="s">
        <v>14412</v>
      </c>
      <c r="E86" s="277" t="s">
        <v>14413</v>
      </c>
      <c r="F86" s="278">
        <v>1140000</v>
      </c>
      <c r="G86" s="271"/>
      <c r="H86" s="271"/>
      <c r="I86" s="271"/>
      <c r="J86" s="271"/>
      <c r="K86" s="272"/>
      <c r="L86" s="272"/>
      <c r="M86" s="273"/>
      <c r="N86" s="273"/>
    </row>
    <row r="87" spans="1:14" s="274" customFormat="1" ht="26.9" customHeight="1">
      <c r="A87" s="268">
        <v>79</v>
      </c>
      <c r="B87" s="268"/>
      <c r="C87" s="275" t="s">
        <v>12811</v>
      </c>
      <c r="D87" s="276" t="s">
        <v>12810</v>
      </c>
      <c r="E87" s="277" t="s">
        <v>12809</v>
      </c>
      <c r="F87" s="278">
        <v>826000</v>
      </c>
      <c r="G87" s="271"/>
      <c r="H87" s="271"/>
      <c r="I87" s="271"/>
      <c r="J87" s="271"/>
      <c r="K87" s="272"/>
      <c r="L87" s="272"/>
      <c r="M87" s="273"/>
      <c r="N87" s="273"/>
    </row>
    <row r="88" spans="1:14" s="274" customFormat="1" ht="26.9" customHeight="1">
      <c r="A88" s="268">
        <v>80</v>
      </c>
      <c r="B88" s="268"/>
      <c r="C88" s="275" t="s">
        <v>12778</v>
      </c>
      <c r="D88" s="276" t="s">
        <v>12777</v>
      </c>
      <c r="E88" s="277" t="s">
        <v>12776</v>
      </c>
      <c r="F88" s="278">
        <v>400000</v>
      </c>
      <c r="G88" s="271"/>
      <c r="H88" s="271"/>
      <c r="I88" s="271"/>
      <c r="J88" s="271"/>
      <c r="K88" s="272"/>
      <c r="L88" s="272"/>
      <c r="M88" s="273"/>
      <c r="N88" s="273"/>
    </row>
    <row r="89" spans="1:14" s="274" customFormat="1" ht="24" customHeight="1">
      <c r="A89" s="268">
        <v>81</v>
      </c>
      <c r="B89" s="268"/>
      <c r="C89" s="275" t="s">
        <v>11287</v>
      </c>
      <c r="D89" s="276" t="s">
        <v>11286</v>
      </c>
      <c r="E89" s="277" t="s">
        <v>11285</v>
      </c>
      <c r="F89" s="278">
        <v>1307200</v>
      </c>
      <c r="G89" s="271"/>
      <c r="H89" s="271"/>
      <c r="I89" s="271"/>
      <c r="J89" s="271"/>
      <c r="K89" s="272"/>
      <c r="L89" s="272"/>
      <c r="M89" s="273"/>
      <c r="N89" s="273"/>
    </row>
    <row r="90" spans="1:14" s="274" customFormat="1" ht="24" customHeight="1">
      <c r="A90" s="268">
        <v>82</v>
      </c>
      <c r="B90" s="268"/>
      <c r="C90" s="275" t="s">
        <v>12608</v>
      </c>
      <c r="D90" s="276" t="s">
        <v>12607</v>
      </c>
      <c r="E90" s="277" t="s">
        <v>12606</v>
      </c>
      <c r="F90" s="278">
        <v>640000</v>
      </c>
      <c r="G90" s="271"/>
      <c r="H90" s="271"/>
      <c r="I90" s="271"/>
      <c r="J90" s="271"/>
      <c r="K90" s="272"/>
      <c r="L90" s="272"/>
      <c r="M90" s="273"/>
      <c r="N90" s="273"/>
    </row>
    <row r="91" spans="1:14" s="274" customFormat="1" ht="24" customHeight="1">
      <c r="A91" s="268">
        <v>83</v>
      </c>
      <c r="B91" s="268"/>
      <c r="C91" s="275" t="s">
        <v>313</v>
      </c>
      <c r="D91" s="276" t="s">
        <v>312</v>
      </c>
      <c r="E91" s="277">
        <v>650000072839</v>
      </c>
      <c r="F91" s="278">
        <v>640000</v>
      </c>
      <c r="G91" s="271"/>
      <c r="H91" s="271"/>
      <c r="I91" s="271"/>
      <c r="J91" s="271"/>
      <c r="K91" s="272"/>
      <c r="L91" s="272"/>
      <c r="M91" s="273"/>
      <c r="N91" s="273"/>
    </row>
    <row r="92" spans="1:14" s="274" customFormat="1" ht="25.5" customHeight="1">
      <c r="A92" s="268">
        <v>84</v>
      </c>
      <c r="B92" s="268"/>
      <c r="C92" s="275" t="s">
        <v>14217</v>
      </c>
      <c r="D92" s="276" t="s">
        <v>14216</v>
      </c>
      <c r="E92" s="277" t="s">
        <v>14215</v>
      </c>
      <c r="F92" s="278">
        <v>2298000</v>
      </c>
      <c r="G92" s="271"/>
      <c r="H92" s="271"/>
      <c r="I92" s="271"/>
      <c r="J92" s="271"/>
      <c r="K92" s="272"/>
      <c r="L92" s="272"/>
      <c r="M92" s="273"/>
      <c r="N92" s="273"/>
    </row>
    <row r="93" spans="1:14" s="274" customFormat="1" ht="25.5" customHeight="1">
      <c r="A93" s="268">
        <v>85</v>
      </c>
      <c r="B93" s="268"/>
      <c r="C93" s="275" t="s">
        <v>571</v>
      </c>
      <c r="D93" s="276" t="s">
        <v>570</v>
      </c>
      <c r="E93" s="277" t="s">
        <v>569</v>
      </c>
      <c r="F93" s="278">
        <v>932000</v>
      </c>
      <c r="G93" s="271"/>
      <c r="H93" s="271"/>
      <c r="I93" s="271"/>
      <c r="J93" s="271"/>
      <c r="K93" s="272"/>
      <c r="L93" s="272"/>
      <c r="M93" s="273"/>
      <c r="N93" s="273"/>
    </row>
    <row r="94" spans="1:14" s="274" customFormat="1" ht="25.5" customHeight="1">
      <c r="A94" s="268">
        <v>86</v>
      </c>
      <c r="B94" s="268"/>
      <c r="C94" s="275" t="s">
        <v>14338</v>
      </c>
      <c r="D94" s="276" t="s">
        <v>14337</v>
      </c>
      <c r="E94" s="277" t="s">
        <v>14336</v>
      </c>
      <c r="F94" s="278">
        <v>1982000</v>
      </c>
      <c r="G94" s="271"/>
      <c r="H94" s="271"/>
      <c r="I94" s="271"/>
      <c r="J94" s="271"/>
      <c r="K94" s="272"/>
      <c r="L94" s="272"/>
      <c r="M94" s="273"/>
      <c r="N94" s="273"/>
    </row>
    <row r="95" spans="1:14" s="274" customFormat="1" ht="25.5" customHeight="1">
      <c r="A95" s="268">
        <v>87</v>
      </c>
      <c r="B95" s="268"/>
      <c r="C95" s="275" t="s">
        <v>12440</v>
      </c>
      <c r="D95" s="276" t="s">
        <v>12439</v>
      </c>
      <c r="E95" s="277" t="s">
        <v>12438</v>
      </c>
      <c r="F95" s="278">
        <v>800000</v>
      </c>
      <c r="G95" s="271"/>
      <c r="H95" s="271"/>
      <c r="I95" s="271"/>
      <c r="J95" s="271"/>
      <c r="K95" s="272"/>
      <c r="L95" s="272"/>
      <c r="M95" s="273"/>
      <c r="N95" s="273"/>
    </row>
    <row r="96" spans="1:14" s="274" customFormat="1" ht="25.5" customHeight="1">
      <c r="A96" s="268">
        <v>88</v>
      </c>
      <c r="B96" s="268"/>
      <c r="C96" s="275" t="s">
        <v>14287</v>
      </c>
      <c r="D96" s="276" t="s">
        <v>14286</v>
      </c>
      <c r="E96" s="277" t="s">
        <v>14285</v>
      </c>
      <c r="F96" s="278">
        <v>1967600</v>
      </c>
      <c r="G96" s="271"/>
      <c r="H96" s="271"/>
      <c r="I96" s="271"/>
      <c r="J96" s="271"/>
      <c r="K96" s="272"/>
      <c r="L96" s="272"/>
      <c r="M96" s="273"/>
      <c r="N96" s="273"/>
    </row>
    <row r="97" spans="1:14" s="274" customFormat="1" ht="25.5" customHeight="1">
      <c r="A97" s="268">
        <v>89</v>
      </c>
      <c r="B97" s="268"/>
      <c r="C97" s="275" t="s">
        <v>12962</v>
      </c>
      <c r="D97" s="276" t="s">
        <v>12961</v>
      </c>
      <c r="E97" s="277">
        <v>670000119402</v>
      </c>
      <c r="F97" s="278">
        <v>696000</v>
      </c>
      <c r="G97" s="271"/>
      <c r="H97" s="271"/>
      <c r="I97" s="271"/>
      <c r="J97" s="271"/>
      <c r="K97" s="272"/>
      <c r="L97" s="272"/>
      <c r="M97" s="273"/>
      <c r="N97" s="273"/>
    </row>
    <row r="98" spans="1:14" s="274" customFormat="1" ht="25.5" customHeight="1">
      <c r="A98" s="268">
        <v>90</v>
      </c>
      <c r="B98" s="268"/>
      <c r="C98" s="275" t="s">
        <v>14230</v>
      </c>
      <c r="D98" s="276" t="s">
        <v>14229</v>
      </c>
      <c r="E98" s="277">
        <v>10006506602</v>
      </c>
      <c r="F98" s="278">
        <v>2321200</v>
      </c>
      <c r="G98" s="271"/>
      <c r="H98" s="271"/>
      <c r="I98" s="271"/>
      <c r="J98" s="271"/>
      <c r="K98" s="272"/>
      <c r="L98" s="272"/>
      <c r="M98" s="273"/>
      <c r="N98" s="273"/>
    </row>
    <row r="99" spans="1:14" s="274" customFormat="1" ht="25.5" customHeight="1">
      <c r="A99" s="268">
        <v>91</v>
      </c>
      <c r="B99" s="268"/>
      <c r="C99" s="275" t="s">
        <v>13006</v>
      </c>
      <c r="D99" s="276" t="s">
        <v>13005</v>
      </c>
      <c r="E99" s="277">
        <v>480000285187</v>
      </c>
      <c r="F99" s="278">
        <v>776000</v>
      </c>
      <c r="G99" s="271"/>
      <c r="H99" s="271"/>
      <c r="I99" s="271"/>
      <c r="J99" s="271"/>
      <c r="K99" s="272"/>
      <c r="L99" s="272"/>
      <c r="M99" s="273"/>
      <c r="N99" s="273"/>
    </row>
    <row r="100" spans="1:14" s="274" customFormat="1" ht="25.5" customHeight="1">
      <c r="A100" s="268">
        <v>92</v>
      </c>
      <c r="B100" s="268"/>
      <c r="C100" s="275" t="s">
        <v>14228</v>
      </c>
      <c r="D100" s="276" t="s">
        <v>14227</v>
      </c>
      <c r="E100" s="277">
        <v>180000138914</v>
      </c>
      <c r="F100" s="278">
        <v>1160600</v>
      </c>
      <c r="G100" s="271"/>
      <c r="H100" s="271"/>
      <c r="I100" s="271"/>
      <c r="J100" s="271"/>
      <c r="K100" s="272"/>
      <c r="L100" s="272"/>
      <c r="M100" s="273"/>
      <c r="N100" s="273"/>
    </row>
    <row r="101" spans="1:14" s="274" customFormat="1" ht="25.5" customHeight="1">
      <c r="A101" s="268">
        <v>93</v>
      </c>
      <c r="B101" s="268"/>
      <c r="C101" s="275" t="s">
        <v>14809</v>
      </c>
      <c r="D101" s="276" t="s">
        <v>14810</v>
      </c>
      <c r="E101" s="277">
        <v>10006021234</v>
      </c>
      <c r="F101" s="278">
        <v>388000</v>
      </c>
      <c r="G101" s="271"/>
      <c r="H101" s="271"/>
      <c r="I101" s="271"/>
      <c r="J101" s="271"/>
      <c r="K101" s="272"/>
      <c r="L101" s="272"/>
      <c r="M101" s="273"/>
      <c r="N101" s="273"/>
    </row>
    <row r="102" spans="1:14" s="274" customFormat="1" ht="25.5" customHeight="1">
      <c r="A102" s="268">
        <v>94</v>
      </c>
      <c r="B102" s="268"/>
      <c r="C102" s="275" t="s">
        <v>10183</v>
      </c>
      <c r="D102" s="276" t="s">
        <v>10182</v>
      </c>
      <c r="E102" s="277" t="s">
        <v>10181</v>
      </c>
      <c r="F102" s="278">
        <v>682000</v>
      </c>
      <c r="G102" s="271"/>
      <c r="H102" s="271"/>
      <c r="I102" s="271"/>
      <c r="J102" s="271"/>
      <c r="K102" s="272"/>
      <c r="L102" s="272"/>
      <c r="M102" s="273"/>
      <c r="N102" s="273"/>
    </row>
    <row r="103" spans="1:14" s="274" customFormat="1" ht="25.5" customHeight="1">
      <c r="A103" s="268">
        <v>95</v>
      </c>
      <c r="B103" s="268"/>
      <c r="C103" s="275" t="s">
        <v>10083</v>
      </c>
      <c r="D103" s="276" t="s">
        <v>10082</v>
      </c>
      <c r="E103" s="277" t="s">
        <v>10081</v>
      </c>
      <c r="F103" s="278">
        <v>400000</v>
      </c>
      <c r="G103" s="271"/>
      <c r="H103" s="271"/>
      <c r="I103" s="271"/>
      <c r="J103" s="271"/>
      <c r="K103" s="272"/>
      <c r="L103" s="272"/>
      <c r="M103" s="273"/>
      <c r="N103" s="273"/>
    </row>
    <row r="104" spans="1:14" s="274" customFormat="1" ht="25.5" customHeight="1">
      <c r="A104" s="268">
        <v>96</v>
      </c>
      <c r="B104" s="268"/>
      <c r="C104" s="275" t="s">
        <v>14150</v>
      </c>
      <c r="D104" s="276" t="s">
        <v>14149</v>
      </c>
      <c r="E104" s="277">
        <v>450000011954</v>
      </c>
      <c r="F104" s="278">
        <v>2301200</v>
      </c>
      <c r="G104" s="271"/>
      <c r="H104" s="271"/>
      <c r="I104" s="271"/>
      <c r="J104" s="271"/>
      <c r="K104" s="272"/>
      <c r="L104" s="272"/>
      <c r="M104" s="273"/>
      <c r="N104" s="273"/>
    </row>
    <row r="105" spans="1:14" s="274" customFormat="1" ht="25.5" customHeight="1">
      <c r="A105" s="268">
        <v>97</v>
      </c>
      <c r="B105" s="268"/>
      <c r="C105" s="275" t="s">
        <v>139</v>
      </c>
      <c r="D105" s="276" t="s">
        <v>138</v>
      </c>
      <c r="E105" s="277">
        <v>670000133758</v>
      </c>
      <c r="F105" s="278">
        <v>932000</v>
      </c>
      <c r="G105" s="271"/>
      <c r="H105" s="271"/>
      <c r="I105" s="271"/>
      <c r="J105" s="271"/>
      <c r="K105" s="272"/>
      <c r="L105" s="272"/>
      <c r="M105" s="273"/>
      <c r="N105" s="273"/>
    </row>
    <row r="106" spans="1:14" s="274" customFormat="1" ht="25.5" customHeight="1">
      <c r="A106" s="268">
        <v>98</v>
      </c>
      <c r="B106" s="268"/>
      <c r="C106" s="275" t="s">
        <v>12745</v>
      </c>
      <c r="D106" s="276" t="s">
        <v>12744</v>
      </c>
      <c r="E106" s="277" t="s">
        <v>12743</v>
      </c>
      <c r="F106" s="278">
        <v>624000</v>
      </c>
      <c r="G106" s="271"/>
      <c r="H106" s="271"/>
      <c r="I106" s="271"/>
      <c r="J106" s="271"/>
      <c r="K106" s="272"/>
      <c r="L106" s="272"/>
      <c r="M106" s="273"/>
      <c r="N106" s="273"/>
    </row>
    <row r="107" spans="1:14" s="274" customFormat="1" ht="25.5" customHeight="1">
      <c r="A107" s="268">
        <v>99</v>
      </c>
      <c r="B107" s="268"/>
      <c r="C107" s="275" t="s">
        <v>12598</v>
      </c>
      <c r="D107" s="276" t="s">
        <v>12597</v>
      </c>
      <c r="E107" s="277" t="s">
        <v>12596</v>
      </c>
      <c r="F107" s="278">
        <v>536000</v>
      </c>
      <c r="G107" s="271"/>
      <c r="H107" s="271"/>
      <c r="I107" s="271"/>
      <c r="J107" s="271"/>
      <c r="K107" s="272"/>
      <c r="L107" s="272"/>
      <c r="M107" s="273"/>
      <c r="N107" s="273"/>
    </row>
    <row r="108" spans="1:14" s="274" customFormat="1" ht="25.5" customHeight="1">
      <c r="A108" s="268">
        <v>100</v>
      </c>
      <c r="B108" s="268"/>
      <c r="C108" s="275" t="s">
        <v>655</v>
      </c>
      <c r="D108" s="276" t="s">
        <v>654</v>
      </c>
      <c r="E108" s="277">
        <v>10003823348</v>
      </c>
      <c r="F108" s="278">
        <v>464000</v>
      </c>
      <c r="G108" s="271"/>
      <c r="H108" s="271"/>
      <c r="I108" s="271"/>
      <c r="J108" s="271"/>
      <c r="K108" s="272"/>
      <c r="L108" s="272"/>
      <c r="M108" s="273"/>
      <c r="N108" s="273"/>
    </row>
    <row r="109" spans="1:14" s="274" customFormat="1" ht="25.5" customHeight="1">
      <c r="A109" s="268">
        <v>101</v>
      </c>
      <c r="B109" s="268"/>
      <c r="C109" s="275" t="s">
        <v>394</v>
      </c>
      <c r="D109" s="276" t="s">
        <v>393</v>
      </c>
      <c r="E109" s="277" t="s">
        <v>392</v>
      </c>
      <c r="F109" s="278">
        <v>464000</v>
      </c>
      <c r="G109" s="271"/>
      <c r="H109" s="271"/>
      <c r="I109" s="271"/>
      <c r="J109" s="271"/>
      <c r="K109" s="272"/>
      <c r="L109" s="272"/>
      <c r="M109" s="273"/>
      <c r="N109" s="273"/>
    </row>
    <row r="110" spans="1:14" s="274" customFormat="1" ht="25.5" customHeight="1">
      <c r="A110" s="268">
        <v>102</v>
      </c>
      <c r="B110" s="268"/>
      <c r="C110" s="275" t="s">
        <v>14270</v>
      </c>
      <c r="D110" s="276" t="s">
        <v>14269</v>
      </c>
      <c r="E110" s="277" t="s">
        <v>14268</v>
      </c>
      <c r="F110" s="278">
        <v>2013800</v>
      </c>
      <c r="G110" s="271"/>
      <c r="H110" s="271"/>
      <c r="I110" s="271"/>
      <c r="J110" s="271"/>
      <c r="K110" s="272"/>
      <c r="L110" s="272"/>
      <c r="M110" s="273"/>
      <c r="N110" s="273"/>
    </row>
    <row r="111" spans="1:14" s="274" customFormat="1" ht="25.5" customHeight="1">
      <c r="A111" s="268">
        <v>103</v>
      </c>
      <c r="B111" s="268"/>
      <c r="C111" s="275" t="s">
        <v>13025</v>
      </c>
      <c r="D111" s="276" t="s">
        <v>13024</v>
      </c>
      <c r="E111" s="277">
        <v>440000029987</v>
      </c>
      <c r="F111" s="278">
        <v>700000</v>
      </c>
      <c r="G111" s="271"/>
      <c r="H111" s="271"/>
      <c r="I111" s="271"/>
      <c r="J111" s="271"/>
      <c r="K111" s="272"/>
      <c r="L111" s="272"/>
      <c r="M111" s="273"/>
      <c r="N111" s="273"/>
    </row>
    <row r="112" spans="1:14" s="274" customFormat="1" ht="25.5" customHeight="1">
      <c r="A112" s="268">
        <v>104</v>
      </c>
      <c r="B112" s="268"/>
      <c r="C112" s="275" t="s">
        <v>14305</v>
      </c>
      <c r="D112" s="276" t="s">
        <v>14304</v>
      </c>
      <c r="E112" s="277" t="s">
        <v>14303</v>
      </c>
      <c r="F112" s="278">
        <v>554000</v>
      </c>
      <c r="G112" s="271"/>
      <c r="H112" s="271"/>
      <c r="I112" s="271"/>
      <c r="J112" s="271"/>
      <c r="K112" s="272"/>
      <c r="L112" s="272"/>
      <c r="M112" s="273"/>
      <c r="N112" s="273"/>
    </row>
    <row r="113" spans="1:14" s="274" customFormat="1" ht="25.5" customHeight="1">
      <c r="A113" s="268">
        <v>105</v>
      </c>
      <c r="B113" s="268"/>
      <c r="C113" s="275" t="s">
        <v>13015</v>
      </c>
      <c r="D113" s="276" t="s">
        <v>13014</v>
      </c>
      <c r="E113" s="277">
        <v>480000359981</v>
      </c>
      <c r="F113" s="278">
        <v>232000</v>
      </c>
      <c r="G113" s="271"/>
      <c r="H113" s="271"/>
      <c r="I113" s="271"/>
      <c r="J113" s="271"/>
      <c r="K113" s="272"/>
      <c r="L113" s="272"/>
      <c r="M113" s="273"/>
      <c r="N113" s="273"/>
    </row>
    <row r="114" spans="1:14" s="274" customFormat="1" ht="25.5" customHeight="1">
      <c r="A114" s="268">
        <v>106</v>
      </c>
      <c r="B114" s="268"/>
      <c r="C114" s="275" t="s">
        <v>12911</v>
      </c>
      <c r="D114" s="276" t="s">
        <v>14819</v>
      </c>
      <c r="E114" s="277">
        <v>420000298572</v>
      </c>
      <c r="F114" s="278">
        <v>400000</v>
      </c>
      <c r="G114" s="271"/>
      <c r="H114" s="271"/>
      <c r="I114" s="271"/>
      <c r="J114" s="271"/>
      <c r="K114" s="272"/>
      <c r="L114" s="272"/>
      <c r="M114" s="273"/>
      <c r="N114" s="273"/>
    </row>
    <row r="115" spans="1:14" s="274" customFormat="1" ht="25.5" customHeight="1">
      <c r="A115" s="268">
        <v>107</v>
      </c>
      <c r="B115" s="268"/>
      <c r="C115" s="275" t="s">
        <v>12923</v>
      </c>
      <c r="D115" s="276" t="s">
        <v>12922</v>
      </c>
      <c r="E115" s="277" t="s">
        <v>12921</v>
      </c>
      <c r="F115" s="278">
        <v>1120000</v>
      </c>
      <c r="G115" s="271"/>
      <c r="H115" s="271"/>
      <c r="I115" s="271"/>
      <c r="J115" s="271"/>
      <c r="K115" s="272"/>
      <c r="L115" s="272"/>
      <c r="M115" s="273"/>
      <c r="N115" s="273"/>
    </row>
    <row r="116" spans="1:14" s="274" customFormat="1" ht="25.5" customHeight="1">
      <c r="A116" s="268">
        <v>108</v>
      </c>
      <c r="B116" s="268"/>
      <c r="C116" s="275" t="s">
        <v>258</v>
      </c>
      <c r="D116" s="276" t="s">
        <v>257</v>
      </c>
      <c r="E116" s="277" t="s">
        <v>256</v>
      </c>
      <c r="F116" s="278">
        <v>232000</v>
      </c>
      <c r="G116" s="271"/>
      <c r="H116" s="271"/>
      <c r="I116" s="271"/>
      <c r="J116" s="271"/>
      <c r="K116" s="272"/>
      <c r="L116" s="272"/>
      <c r="M116" s="273"/>
      <c r="N116" s="273"/>
    </row>
    <row r="117" spans="1:14" s="274" customFormat="1" ht="25.5" customHeight="1">
      <c r="A117" s="268">
        <v>109</v>
      </c>
      <c r="B117" s="268"/>
      <c r="C117" s="275" t="s">
        <v>12885</v>
      </c>
      <c r="D117" s="276" t="s">
        <v>12884</v>
      </c>
      <c r="E117" s="277">
        <v>600000171047</v>
      </c>
      <c r="F117" s="278">
        <v>1779200</v>
      </c>
      <c r="G117" s="271"/>
      <c r="H117" s="271"/>
      <c r="I117" s="271"/>
      <c r="J117" s="271"/>
      <c r="K117" s="272"/>
      <c r="L117" s="272"/>
      <c r="M117" s="273"/>
      <c r="N117" s="273"/>
    </row>
    <row r="118" spans="1:14" s="274" customFormat="1" ht="25.5" customHeight="1">
      <c r="A118" s="268">
        <v>110</v>
      </c>
      <c r="B118" s="268"/>
      <c r="C118" s="275" t="s">
        <v>10343</v>
      </c>
      <c r="D118" s="276" t="s">
        <v>10342</v>
      </c>
      <c r="E118" s="277" t="s">
        <v>10341</v>
      </c>
      <c r="F118" s="278">
        <v>1401600</v>
      </c>
      <c r="G118" s="271"/>
      <c r="H118" s="271"/>
      <c r="I118" s="271"/>
      <c r="J118" s="271"/>
      <c r="K118" s="272"/>
      <c r="L118" s="272"/>
      <c r="M118" s="273"/>
      <c r="N118" s="273"/>
    </row>
    <row r="119" spans="1:14" s="274" customFormat="1" ht="25.5" customHeight="1">
      <c r="A119" s="268">
        <v>111</v>
      </c>
      <c r="B119" s="268"/>
      <c r="C119" s="275" t="s">
        <v>10268</v>
      </c>
      <c r="D119" s="276" t="s">
        <v>10267</v>
      </c>
      <c r="E119" s="277" t="s">
        <v>10266</v>
      </c>
      <c r="F119" s="278">
        <v>1040000</v>
      </c>
      <c r="G119" s="271"/>
      <c r="H119" s="271"/>
      <c r="I119" s="271"/>
      <c r="J119" s="271"/>
      <c r="K119" s="272"/>
      <c r="L119" s="272"/>
      <c r="M119" s="273"/>
      <c r="N119" s="273"/>
    </row>
    <row r="120" spans="1:14" s="274" customFormat="1" ht="25.5" customHeight="1">
      <c r="A120" s="268">
        <v>112</v>
      </c>
      <c r="B120" s="268"/>
      <c r="C120" s="275" t="s">
        <v>10260</v>
      </c>
      <c r="D120" s="276" t="s">
        <v>10259</v>
      </c>
      <c r="E120" s="277" t="s">
        <v>10258</v>
      </c>
      <c r="F120" s="278">
        <v>1040000</v>
      </c>
      <c r="G120" s="271"/>
      <c r="H120" s="271"/>
      <c r="I120" s="271"/>
      <c r="J120" s="271"/>
      <c r="K120" s="272"/>
      <c r="L120" s="272"/>
      <c r="M120" s="273"/>
      <c r="N120" s="273"/>
    </row>
    <row r="121" spans="1:14" s="274" customFormat="1" ht="25.5" customHeight="1">
      <c r="A121" s="268">
        <v>113</v>
      </c>
      <c r="B121" s="268"/>
      <c r="C121" s="275" t="s">
        <v>10272</v>
      </c>
      <c r="D121" s="276" t="s">
        <v>10271</v>
      </c>
      <c r="E121" s="277" t="s">
        <v>10270</v>
      </c>
      <c r="F121" s="278">
        <v>1012000</v>
      </c>
      <c r="G121" s="271"/>
      <c r="H121" s="271"/>
      <c r="I121" s="271"/>
      <c r="J121" s="271"/>
      <c r="K121" s="272"/>
      <c r="L121" s="272"/>
      <c r="M121" s="273"/>
      <c r="N121" s="273"/>
    </row>
    <row r="122" spans="1:14" s="274" customFormat="1" ht="25.5" customHeight="1">
      <c r="A122" s="268">
        <v>114</v>
      </c>
      <c r="B122" s="268"/>
      <c r="C122" s="275" t="s">
        <v>10339</v>
      </c>
      <c r="D122" s="276" t="s">
        <v>10338</v>
      </c>
      <c r="E122" s="277" t="s">
        <v>10337</v>
      </c>
      <c r="F122" s="278">
        <v>1504000</v>
      </c>
      <c r="G122" s="271"/>
      <c r="H122" s="271"/>
      <c r="I122" s="271"/>
      <c r="J122" s="271"/>
      <c r="K122" s="272"/>
      <c r="L122" s="272"/>
      <c r="M122" s="273"/>
      <c r="N122" s="273"/>
    </row>
    <row r="123" spans="1:14" s="274" customFormat="1" ht="25.5" customHeight="1">
      <c r="A123" s="268">
        <v>115</v>
      </c>
      <c r="B123" s="268"/>
      <c r="C123" s="275" t="s">
        <v>10297</v>
      </c>
      <c r="D123" s="276" t="s">
        <v>10296</v>
      </c>
      <c r="E123" s="277" t="s">
        <v>10295</v>
      </c>
      <c r="F123" s="278">
        <v>1040000</v>
      </c>
      <c r="G123" s="271"/>
      <c r="H123" s="271"/>
      <c r="I123" s="271"/>
      <c r="J123" s="271"/>
      <c r="K123" s="272"/>
      <c r="L123" s="272"/>
      <c r="M123" s="273"/>
      <c r="N123" s="273"/>
    </row>
    <row r="124" spans="1:14" s="274" customFormat="1" ht="25.5" customHeight="1">
      <c r="A124" s="268">
        <v>116</v>
      </c>
      <c r="B124" s="268"/>
      <c r="C124" s="275" t="s">
        <v>10316</v>
      </c>
      <c r="D124" s="276" t="s">
        <v>10315</v>
      </c>
      <c r="E124" s="277" t="s">
        <v>10314</v>
      </c>
      <c r="F124" s="278">
        <v>1040000</v>
      </c>
      <c r="G124" s="271"/>
      <c r="H124" s="271"/>
      <c r="I124" s="271"/>
      <c r="J124" s="271"/>
      <c r="K124" s="272"/>
      <c r="L124" s="272"/>
      <c r="M124" s="273"/>
      <c r="N124" s="273"/>
    </row>
    <row r="125" spans="1:14" s="274" customFormat="1" ht="25.5" customHeight="1">
      <c r="A125" s="268">
        <v>117</v>
      </c>
      <c r="B125" s="268"/>
      <c r="C125" s="275" t="s">
        <v>10313</v>
      </c>
      <c r="D125" s="276" t="s">
        <v>10312</v>
      </c>
      <c r="E125" s="277" t="s">
        <v>10311</v>
      </c>
      <c r="F125" s="278">
        <v>1040000</v>
      </c>
      <c r="G125" s="271"/>
      <c r="H125" s="271"/>
      <c r="I125" s="271"/>
      <c r="J125" s="271"/>
      <c r="K125" s="272"/>
      <c r="L125" s="272"/>
      <c r="M125" s="273"/>
      <c r="N125" s="273"/>
    </row>
    <row r="126" spans="1:14" s="274" customFormat="1" ht="25.5" customHeight="1">
      <c r="A126" s="268">
        <v>118</v>
      </c>
      <c r="B126" s="268"/>
      <c r="C126" s="275" t="s">
        <v>10351</v>
      </c>
      <c r="D126" s="276" t="s">
        <v>10350</v>
      </c>
      <c r="E126" s="277" t="s">
        <v>10349</v>
      </c>
      <c r="F126" s="278">
        <v>1531600</v>
      </c>
      <c r="G126" s="271"/>
      <c r="H126" s="271"/>
      <c r="I126" s="271"/>
      <c r="J126" s="271"/>
      <c r="K126" s="272"/>
      <c r="L126" s="272"/>
      <c r="M126" s="273"/>
      <c r="N126" s="273"/>
    </row>
    <row r="127" spans="1:14" s="274" customFormat="1" ht="25.5" customHeight="1">
      <c r="A127" s="268">
        <v>119</v>
      </c>
      <c r="B127" s="268"/>
      <c r="C127" s="275" t="s">
        <v>10331</v>
      </c>
      <c r="D127" s="276" t="s">
        <v>10330</v>
      </c>
      <c r="E127" s="277" t="s">
        <v>10329</v>
      </c>
      <c r="F127" s="278">
        <v>1040000</v>
      </c>
      <c r="G127" s="271"/>
      <c r="H127" s="271"/>
      <c r="I127" s="271"/>
      <c r="J127" s="271"/>
      <c r="K127" s="272"/>
      <c r="L127" s="272"/>
      <c r="M127" s="273"/>
      <c r="N127" s="273"/>
    </row>
    <row r="128" spans="1:14" s="274" customFormat="1" ht="25.5" customHeight="1">
      <c r="A128" s="268">
        <v>120</v>
      </c>
      <c r="B128" s="268"/>
      <c r="C128" s="275" t="s">
        <v>4576</v>
      </c>
      <c r="D128" s="276" t="s">
        <v>4575</v>
      </c>
      <c r="E128" s="277" t="s">
        <v>4574</v>
      </c>
      <c r="F128" s="278">
        <v>1012000</v>
      </c>
      <c r="G128" s="271"/>
      <c r="H128" s="271"/>
      <c r="I128" s="271"/>
      <c r="J128" s="271"/>
      <c r="K128" s="272"/>
      <c r="L128" s="272"/>
      <c r="M128" s="273"/>
      <c r="N128" s="273"/>
    </row>
    <row r="129" spans="1:14" s="274" customFormat="1" ht="25.5" customHeight="1">
      <c r="A129" s="268">
        <v>121</v>
      </c>
      <c r="B129" s="268"/>
      <c r="C129" s="275" t="s">
        <v>10278</v>
      </c>
      <c r="D129" s="276" t="s">
        <v>10277</v>
      </c>
      <c r="E129" s="277" t="s">
        <v>10276</v>
      </c>
      <c r="F129" s="278">
        <v>1012000</v>
      </c>
      <c r="G129" s="271"/>
      <c r="H129" s="271"/>
      <c r="I129" s="271"/>
      <c r="J129" s="271"/>
      <c r="K129" s="272"/>
      <c r="L129" s="272"/>
      <c r="M129" s="273"/>
      <c r="N129" s="273"/>
    </row>
    <row r="130" spans="1:14" s="274" customFormat="1" ht="25.5" customHeight="1">
      <c r="A130" s="268">
        <v>122</v>
      </c>
      <c r="B130" s="268"/>
      <c r="C130" s="275" t="s">
        <v>10327</v>
      </c>
      <c r="D130" s="276" t="s">
        <v>10326</v>
      </c>
      <c r="E130" s="277" t="s">
        <v>10325</v>
      </c>
      <c r="F130" s="278">
        <v>1616000</v>
      </c>
      <c r="G130" s="271"/>
      <c r="H130" s="271"/>
      <c r="I130" s="271"/>
      <c r="J130" s="271"/>
      <c r="K130" s="272"/>
      <c r="L130" s="272"/>
      <c r="M130" s="273"/>
      <c r="N130" s="273"/>
    </row>
    <row r="131" spans="1:14" s="274" customFormat="1" ht="25.5" customHeight="1">
      <c r="A131" s="268">
        <v>123</v>
      </c>
      <c r="B131" s="268"/>
      <c r="C131" s="275" t="s">
        <v>10335</v>
      </c>
      <c r="D131" s="276" t="s">
        <v>10334</v>
      </c>
      <c r="E131" s="277" t="s">
        <v>10333</v>
      </c>
      <c r="F131" s="278">
        <v>1040000</v>
      </c>
      <c r="G131" s="271"/>
      <c r="H131" s="271"/>
      <c r="I131" s="271"/>
      <c r="J131" s="271"/>
      <c r="K131" s="272"/>
      <c r="L131" s="272"/>
      <c r="M131" s="273"/>
      <c r="N131" s="273"/>
    </row>
    <row r="132" spans="1:14" s="274" customFormat="1" ht="25.5" customHeight="1">
      <c r="A132" s="268">
        <v>124</v>
      </c>
      <c r="B132" s="268"/>
      <c r="C132" s="275" t="s">
        <v>10310</v>
      </c>
      <c r="D132" s="276" t="s">
        <v>10309</v>
      </c>
      <c r="E132" s="277" t="s">
        <v>10308</v>
      </c>
      <c r="F132" s="278">
        <v>1040000</v>
      </c>
      <c r="G132" s="271"/>
      <c r="H132" s="271"/>
      <c r="I132" s="271"/>
      <c r="J132" s="271"/>
      <c r="K132" s="272"/>
      <c r="L132" s="272"/>
      <c r="M132" s="273"/>
      <c r="N132" s="273"/>
    </row>
    <row r="133" spans="1:14" s="274" customFormat="1" ht="25.5" customHeight="1">
      <c r="A133" s="268">
        <v>125</v>
      </c>
      <c r="B133" s="268"/>
      <c r="C133" s="275" t="s">
        <v>10250</v>
      </c>
      <c r="D133" s="276" t="s">
        <v>10249</v>
      </c>
      <c r="E133" s="277" t="s">
        <v>10248</v>
      </c>
      <c r="F133" s="278">
        <v>1040000</v>
      </c>
      <c r="G133" s="271"/>
      <c r="H133" s="271"/>
      <c r="I133" s="271"/>
      <c r="J133" s="271"/>
      <c r="K133" s="272"/>
      <c r="L133" s="272"/>
      <c r="M133" s="273"/>
      <c r="N133" s="273"/>
    </row>
    <row r="134" spans="1:14" s="274" customFormat="1" ht="25.5" customHeight="1">
      <c r="A134" s="268">
        <v>126</v>
      </c>
      <c r="B134" s="268"/>
      <c r="C134" s="275" t="s">
        <v>10347</v>
      </c>
      <c r="D134" s="276" t="s">
        <v>10346</v>
      </c>
      <c r="E134" s="277" t="s">
        <v>10345</v>
      </c>
      <c r="F134" s="278">
        <v>1275200</v>
      </c>
      <c r="G134" s="271"/>
      <c r="H134" s="271"/>
      <c r="I134" s="271"/>
      <c r="J134" s="271"/>
      <c r="K134" s="272"/>
      <c r="L134" s="272"/>
      <c r="M134" s="273"/>
      <c r="N134" s="273"/>
    </row>
    <row r="135" spans="1:14" s="274" customFormat="1" ht="25.5" customHeight="1">
      <c r="A135" s="268">
        <v>127</v>
      </c>
      <c r="B135" s="268"/>
      <c r="C135" s="275" t="s">
        <v>10323</v>
      </c>
      <c r="D135" s="276" t="s">
        <v>10322</v>
      </c>
      <c r="E135" s="277" t="s">
        <v>10321</v>
      </c>
      <c r="F135" s="278">
        <v>1040000</v>
      </c>
      <c r="G135" s="271"/>
      <c r="H135" s="271"/>
      <c r="I135" s="271"/>
      <c r="J135" s="271"/>
      <c r="K135" s="272"/>
      <c r="L135" s="272"/>
      <c r="M135" s="273"/>
      <c r="N135" s="273"/>
    </row>
    <row r="136" spans="1:14" s="274" customFormat="1" ht="25.5" customHeight="1">
      <c r="A136" s="268">
        <v>128</v>
      </c>
      <c r="B136" s="268"/>
      <c r="C136" s="275" t="s">
        <v>10253</v>
      </c>
      <c r="D136" s="276" t="s">
        <v>10252</v>
      </c>
      <c r="E136" s="277" t="s">
        <v>10251</v>
      </c>
      <c r="F136" s="278">
        <v>1040000</v>
      </c>
      <c r="G136" s="271"/>
      <c r="H136" s="271"/>
      <c r="I136" s="271"/>
      <c r="J136" s="271"/>
      <c r="K136" s="272"/>
      <c r="L136" s="272"/>
      <c r="M136" s="273"/>
      <c r="N136" s="273"/>
    </row>
    <row r="137" spans="1:14" s="274" customFormat="1" ht="25.5" customHeight="1">
      <c r="A137" s="268">
        <v>129</v>
      </c>
      <c r="B137" s="268"/>
      <c r="C137" s="275" t="s">
        <v>10284</v>
      </c>
      <c r="D137" s="276" t="s">
        <v>10283</v>
      </c>
      <c r="E137" s="277" t="s">
        <v>10282</v>
      </c>
      <c r="F137" s="278">
        <v>1040000</v>
      </c>
      <c r="G137" s="271"/>
      <c r="H137" s="271"/>
      <c r="I137" s="271"/>
      <c r="J137" s="271"/>
      <c r="K137" s="272"/>
      <c r="L137" s="272"/>
      <c r="M137" s="273"/>
      <c r="N137" s="273"/>
    </row>
    <row r="138" spans="1:14" s="274" customFormat="1" ht="25.5" customHeight="1">
      <c r="A138" s="268">
        <v>130</v>
      </c>
      <c r="B138" s="268"/>
      <c r="C138" s="275" t="s">
        <v>12753</v>
      </c>
      <c r="D138" s="276" t="s">
        <v>12752</v>
      </c>
      <c r="E138" s="277" t="s">
        <v>12751</v>
      </c>
      <c r="F138" s="278">
        <v>385600</v>
      </c>
      <c r="G138" s="271"/>
      <c r="H138" s="271"/>
      <c r="I138" s="271"/>
      <c r="J138" s="271"/>
      <c r="K138" s="272"/>
      <c r="L138" s="272"/>
      <c r="M138" s="273"/>
      <c r="N138" s="273"/>
    </row>
    <row r="139" spans="1:14" s="274" customFormat="1" ht="25.5" customHeight="1">
      <c r="A139" s="268">
        <v>131</v>
      </c>
      <c r="B139" s="268"/>
      <c r="C139" s="275" t="s">
        <v>12706</v>
      </c>
      <c r="D139" s="276" t="s">
        <v>12705</v>
      </c>
      <c r="E139" s="277" t="s">
        <v>12704</v>
      </c>
      <c r="F139" s="278">
        <v>240000</v>
      </c>
      <c r="G139" s="271"/>
      <c r="H139" s="271"/>
      <c r="I139" s="271"/>
      <c r="J139" s="271"/>
      <c r="K139" s="272"/>
      <c r="L139" s="272"/>
      <c r="M139" s="273"/>
      <c r="N139" s="273"/>
    </row>
    <row r="140" spans="1:14" s="274" customFormat="1" ht="25.5" customHeight="1">
      <c r="A140" s="268">
        <v>132</v>
      </c>
      <c r="B140" s="268"/>
      <c r="C140" s="275" t="s">
        <v>12611</v>
      </c>
      <c r="D140" s="276" t="s">
        <v>12610</v>
      </c>
      <c r="E140" s="277" t="s">
        <v>12609</v>
      </c>
      <c r="F140" s="278">
        <v>240000</v>
      </c>
      <c r="G140" s="271"/>
      <c r="H140" s="271"/>
      <c r="I140" s="271"/>
      <c r="J140" s="271"/>
      <c r="K140" s="272"/>
      <c r="L140" s="272"/>
      <c r="M140" s="273"/>
      <c r="N140" s="273"/>
    </row>
    <row r="141" spans="1:14" s="274" customFormat="1" ht="25.5" customHeight="1">
      <c r="A141" s="268">
        <v>133</v>
      </c>
      <c r="B141" s="268"/>
      <c r="C141" s="275" t="s">
        <v>12726</v>
      </c>
      <c r="D141" s="276" t="s">
        <v>12725</v>
      </c>
      <c r="E141" s="277" t="s">
        <v>12724</v>
      </c>
      <c r="F141" s="278">
        <v>385600</v>
      </c>
      <c r="G141" s="271"/>
      <c r="H141" s="271"/>
      <c r="I141" s="271"/>
      <c r="J141" s="271"/>
      <c r="K141" s="272"/>
      <c r="L141" s="272"/>
      <c r="M141" s="273"/>
      <c r="N141" s="273"/>
    </row>
    <row r="142" spans="1:14" s="274" customFormat="1" ht="25.5" customHeight="1">
      <c r="A142" s="268">
        <v>134</v>
      </c>
      <c r="B142" s="268"/>
      <c r="C142" s="275" t="s">
        <v>12683</v>
      </c>
      <c r="D142" s="276" t="s">
        <v>12682</v>
      </c>
      <c r="E142" s="277" t="s">
        <v>12681</v>
      </c>
      <c r="F142" s="278">
        <v>240000</v>
      </c>
      <c r="G142" s="271"/>
      <c r="H142" s="271"/>
      <c r="I142" s="271"/>
      <c r="J142" s="271"/>
      <c r="K142" s="272"/>
      <c r="L142" s="272"/>
      <c r="M142" s="273"/>
      <c r="N142" s="273"/>
    </row>
    <row r="143" spans="1:14" s="274" customFormat="1" ht="25.5" customHeight="1">
      <c r="A143" s="268">
        <v>135</v>
      </c>
      <c r="B143" s="268"/>
      <c r="C143" s="275" t="s">
        <v>12702</v>
      </c>
      <c r="D143" s="276" t="s">
        <v>12701</v>
      </c>
      <c r="E143" s="277" t="s">
        <v>12700</v>
      </c>
      <c r="F143" s="278">
        <v>240000</v>
      </c>
      <c r="G143" s="271"/>
      <c r="H143" s="271"/>
      <c r="I143" s="271"/>
      <c r="J143" s="271"/>
      <c r="K143" s="272"/>
      <c r="L143" s="272"/>
      <c r="M143" s="273"/>
      <c r="N143" s="273"/>
    </row>
    <row r="144" spans="1:14" s="274" customFormat="1" ht="25.5" customHeight="1">
      <c r="A144" s="268">
        <v>136</v>
      </c>
      <c r="B144" s="268"/>
      <c r="C144" s="275" t="s">
        <v>12602</v>
      </c>
      <c r="D144" s="276" t="s">
        <v>12601</v>
      </c>
      <c r="E144" s="277" t="s">
        <v>12600</v>
      </c>
      <c r="F144" s="278">
        <v>232000</v>
      </c>
      <c r="G144" s="271"/>
      <c r="H144" s="271"/>
      <c r="I144" s="271"/>
      <c r="J144" s="271"/>
      <c r="K144" s="272"/>
      <c r="L144" s="272"/>
      <c r="M144" s="273"/>
      <c r="N144" s="273"/>
    </row>
    <row r="145" spans="1:14" s="274" customFormat="1" ht="25.5" customHeight="1">
      <c r="A145" s="268">
        <v>137</v>
      </c>
      <c r="B145" s="268"/>
      <c r="C145" s="275" t="s">
        <v>12780</v>
      </c>
      <c r="D145" s="276" t="s">
        <v>12779</v>
      </c>
      <c r="E145" s="277">
        <v>60000497471</v>
      </c>
      <c r="F145" s="278">
        <v>1141600</v>
      </c>
      <c r="G145" s="271"/>
      <c r="H145" s="271"/>
      <c r="I145" s="271"/>
      <c r="J145" s="271"/>
      <c r="K145" s="272"/>
      <c r="L145" s="272"/>
      <c r="M145" s="273"/>
      <c r="N145" s="273"/>
    </row>
    <row r="146" spans="1:14" s="274" customFormat="1" ht="25.5" customHeight="1">
      <c r="A146" s="268">
        <v>138</v>
      </c>
      <c r="B146" s="268"/>
      <c r="C146" s="275" t="s">
        <v>12759</v>
      </c>
      <c r="D146" s="276" t="s">
        <v>12758</v>
      </c>
      <c r="E146" s="277">
        <v>110000577987</v>
      </c>
      <c r="F146" s="278">
        <v>544000</v>
      </c>
      <c r="G146" s="271"/>
      <c r="H146" s="271"/>
      <c r="I146" s="271"/>
      <c r="J146" s="271"/>
      <c r="K146" s="272"/>
      <c r="L146" s="272"/>
      <c r="M146" s="273"/>
      <c r="N146" s="273"/>
    </row>
    <row r="147" spans="1:14" s="274" customFormat="1" ht="25.5" customHeight="1">
      <c r="A147" s="268">
        <v>139</v>
      </c>
      <c r="B147" s="268"/>
      <c r="C147" s="275" t="s">
        <v>12803</v>
      </c>
      <c r="D147" s="276" t="s">
        <v>12802</v>
      </c>
      <c r="E147" s="277" t="s">
        <v>12801</v>
      </c>
      <c r="F147" s="278">
        <v>946000</v>
      </c>
      <c r="G147" s="271"/>
      <c r="H147" s="271"/>
      <c r="I147" s="271"/>
      <c r="J147" s="271"/>
      <c r="K147" s="272"/>
      <c r="L147" s="272"/>
      <c r="M147" s="273"/>
      <c r="N147" s="273"/>
    </row>
    <row r="148" spans="1:14" s="274" customFormat="1" ht="25.5" customHeight="1">
      <c r="A148" s="268">
        <v>140</v>
      </c>
      <c r="B148" s="268"/>
      <c r="C148" s="275" t="s">
        <v>209</v>
      </c>
      <c r="D148" s="276" t="s">
        <v>208</v>
      </c>
      <c r="E148" s="277">
        <v>20000863287</v>
      </c>
      <c r="F148" s="278">
        <v>388000</v>
      </c>
      <c r="G148" s="271"/>
      <c r="H148" s="271"/>
      <c r="I148" s="271"/>
      <c r="J148" s="271"/>
      <c r="K148" s="272"/>
      <c r="L148" s="272"/>
      <c r="M148" s="273"/>
      <c r="N148" s="273"/>
    </row>
    <row r="149" spans="1:14" s="274" customFormat="1" ht="25.5" customHeight="1">
      <c r="A149" s="268">
        <v>141</v>
      </c>
      <c r="B149" s="268"/>
      <c r="C149" s="275" t="s">
        <v>382</v>
      </c>
      <c r="D149" s="276" t="s">
        <v>381</v>
      </c>
      <c r="E149" s="277">
        <v>420000296127</v>
      </c>
      <c r="F149" s="278">
        <v>232000</v>
      </c>
      <c r="G149" s="271"/>
      <c r="H149" s="271"/>
      <c r="I149" s="271"/>
      <c r="J149" s="271"/>
      <c r="K149" s="272"/>
      <c r="L149" s="272"/>
      <c r="M149" s="273"/>
      <c r="N149" s="273"/>
    </row>
    <row r="150" spans="1:14" s="274" customFormat="1" ht="25.5" customHeight="1">
      <c r="A150" s="268">
        <v>142</v>
      </c>
      <c r="B150" s="268"/>
      <c r="C150" s="275" t="s">
        <v>14381</v>
      </c>
      <c r="D150" s="276" t="s">
        <v>12404</v>
      </c>
      <c r="E150" s="277" t="s">
        <v>12403</v>
      </c>
      <c r="F150" s="278">
        <v>825600</v>
      </c>
      <c r="G150" s="271"/>
      <c r="H150" s="271"/>
      <c r="I150" s="271"/>
      <c r="J150" s="271"/>
      <c r="K150" s="272"/>
      <c r="L150" s="272"/>
      <c r="M150" s="273"/>
      <c r="N150" s="273"/>
    </row>
    <row r="151" spans="1:14" s="274" customFormat="1" ht="25.5" customHeight="1">
      <c r="A151" s="268">
        <v>143</v>
      </c>
      <c r="B151" s="268"/>
      <c r="C151" s="275" t="s">
        <v>484</v>
      </c>
      <c r="D151" s="276" t="s">
        <v>483</v>
      </c>
      <c r="E151" s="277">
        <v>440000153982</v>
      </c>
      <c r="F151" s="278">
        <v>232000</v>
      </c>
      <c r="G151" s="271"/>
      <c r="H151" s="271"/>
      <c r="I151" s="271"/>
      <c r="J151" s="271"/>
      <c r="K151" s="272"/>
      <c r="L151" s="272"/>
      <c r="M151" s="273"/>
      <c r="N151" s="273"/>
    </row>
    <row r="152" spans="1:14" s="274" customFormat="1" ht="25.5" customHeight="1">
      <c r="A152" s="268">
        <v>144</v>
      </c>
      <c r="B152" s="268"/>
      <c r="C152" s="275" t="s">
        <v>12847</v>
      </c>
      <c r="D152" s="276" t="s">
        <v>12846</v>
      </c>
      <c r="E152" s="277">
        <v>440000316377</v>
      </c>
      <c r="F152" s="278">
        <v>232000</v>
      </c>
      <c r="G152" s="271"/>
      <c r="H152" s="271"/>
      <c r="I152" s="271"/>
      <c r="J152" s="271"/>
      <c r="K152" s="272"/>
      <c r="L152" s="272"/>
      <c r="M152" s="273"/>
      <c r="N152" s="273"/>
    </row>
    <row r="153" spans="1:14" s="274" customFormat="1" ht="25.5" customHeight="1">
      <c r="A153" s="268">
        <v>145</v>
      </c>
      <c r="B153" s="268"/>
      <c r="C153" s="275" t="s">
        <v>201</v>
      </c>
      <c r="D153" s="276" t="s">
        <v>200</v>
      </c>
      <c r="E153" s="277">
        <v>670000126627</v>
      </c>
      <c r="F153" s="278">
        <v>232000</v>
      </c>
      <c r="G153" s="271"/>
      <c r="H153" s="271"/>
      <c r="I153" s="271"/>
      <c r="J153" s="271"/>
      <c r="K153" s="272"/>
      <c r="L153" s="272"/>
      <c r="M153" s="273"/>
      <c r="N153" s="273"/>
    </row>
    <row r="154" spans="1:14" s="274" customFormat="1" ht="25.5" customHeight="1">
      <c r="A154" s="268">
        <v>146</v>
      </c>
      <c r="B154" s="268"/>
      <c r="C154" s="275" t="s">
        <v>14245</v>
      </c>
      <c r="D154" s="276" t="s">
        <v>14244</v>
      </c>
      <c r="E154" s="277" t="s">
        <v>14243</v>
      </c>
      <c r="F154" s="278">
        <v>554000</v>
      </c>
      <c r="G154" s="271"/>
      <c r="H154" s="271"/>
      <c r="I154" s="271"/>
      <c r="J154" s="271"/>
      <c r="K154" s="272"/>
      <c r="L154" s="272"/>
      <c r="M154" s="273"/>
      <c r="N154" s="273"/>
    </row>
    <row r="155" spans="1:14" s="274" customFormat="1" ht="25.5" customHeight="1">
      <c r="A155" s="268">
        <v>147</v>
      </c>
      <c r="B155" s="268"/>
      <c r="C155" s="275" t="s">
        <v>11203</v>
      </c>
      <c r="D155" s="276" t="s">
        <v>11202</v>
      </c>
      <c r="E155" s="277" t="s">
        <v>11201</v>
      </c>
      <c r="F155" s="278">
        <v>240000</v>
      </c>
      <c r="G155" s="271"/>
      <c r="H155" s="271"/>
      <c r="I155" s="271"/>
      <c r="J155" s="271"/>
      <c r="K155" s="272"/>
      <c r="L155" s="272"/>
      <c r="M155" s="273"/>
      <c r="N155" s="273"/>
    </row>
    <row r="156" spans="1:14" s="274" customFormat="1" ht="25.5" customHeight="1">
      <c r="A156" s="268">
        <v>148</v>
      </c>
      <c r="B156" s="268"/>
      <c r="C156" s="275" t="s">
        <v>11060</v>
      </c>
      <c r="D156" s="276" t="s">
        <v>11059</v>
      </c>
      <c r="E156" s="277" t="s">
        <v>11058</v>
      </c>
      <c r="F156" s="278">
        <v>240000</v>
      </c>
      <c r="G156" s="271"/>
      <c r="H156" s="271"/>
      <c r="I156" s="271"/>
      <c r="J156" s="271"/>
      <c r="K156" s="272"/>
      <c r="L156" s="272"/>
      <c r="M156" s="273"/>
      <c r="N156" s="273"/>
    </row>
    <row r="157" spans="1:14" s="274" customFormat="1" ht="25.5" customHeight="1">
      <c r="A157" s="268">
        <v>149</v>
      </c>
      <c r="B157" s="268"/>
      <c r="C157" s="275" t="s">
        <v>14308</v>
      </c>
      <c r="D157" s="276" t="s">
        <v>14307</v>
      </c>
      <c r="E157" s="277" t="s">
        <v>14306</v>
      </c>
      <c r="F157" s="278">
        <v>839000</v>
      </c>
      <c r="G157" s="271"/>
      <c r="H157" s="271"/>
      <c r="I157" s="271"/>
      <c r="J157" s="271"/>
      <c r="K157" s="272"/>
      <c r="L157" s="272"/>
      <c r="M157" s="273"/>
      <c r="N157" s="273"/>
    </row>
    <row r="158" spans="1:14" s="274" customFormat="1" ht="25.5" customHeight="1">
      <c r="A158" s="268">
        <v>150</v>
      </c>
      <c r="B158" s="268"/>
      <c r="C158" s="275" t="s">
        <v>12983</v>
      </c>
      <c r="D158" s="276" t="s">
        <v>12982</v>
      </c>
      <c r="E158" s="277">
        <v>240000371794</v>
      </c>
      <c r="F158" s="278">
        <v>388000</v>
      </c>
      <c r="G158" s="271"/>
      <c r="H158" s="271"/>
      <c r="I158" s="271"/>
      <c r="J158" s="271"/>
      <c r="K158" s="272"/>
      <c r="L158" s="272"/>
      <c r="M158" s="273"/>
      <c r="N158" s="273"/>
    </row>
    <row r="159" spans="1:14" s="274" customFormat="1" ht="25.5" customHeight="1">
      <c r="A159" s="268">
        <v>151</v>
      </c>
      <c r="B159" s="268"/>
      <c r="C159" s="275" t="s">
        <v>14316</v>
      </c>
      <c r="D159" s="276" t="s">
        <v>14315</v>
      </c>
      <c r="E159" s="277" t="s">
        <v>14314</v>
      </c>
      <c r="F159" s="278">
        <v>1394600</v>
      </c>
      <c r="G159" s="271"/>
      <c r="H159" s="271"/>
      <c r="I159" s="271"/>
      <c r="J159" s="271"/>
      <c r="K159" s="272"/>
      <c r="L159" s="272"/>
      <c r="M159" s="273"/>
      <c r="N159" s="273"/>
    </row>
    <row r="160" spans="1:14" s="274" customFormat="1" ht="25.5" customHeight="1">
      <c r="A160" s="268">
        <v>152</v>
      </c>
      <c r="B160" s="268"/>
      <c r="C160" s="275" t="s">
        <v>12980</v>
      </c>
      <c r="D160" s="276" t="s">
        <v>12979</v>
      </c>
      <c r="E160" s="277">
        <v>660000051721</v>
      </c>
      <c r="F160" s="278">
        <v>620000</v>
      </c>
      <c r="G160" s="271"/>
      <c r="H160" s="271"/>
      <c r="I160" s="271"/>
      <c r="J160" s="271"/>
      <c r="K160" s="272"/>
      <c r="L160" s="272"/>
      <c r="M160" s="273"/>
      <c r="N160" s="273"/>
    </row>
    <row r="161" spans="1:14" s="274" customFormat="1" ht="25.5" customHeight="1">
      <c r="A161" s="268">
        <v>153</v>
      </c>
      <c r="B161" s="268"/>
      <c r="C161" s="275" t="s">
        <v>12799</v>
      </c>
      <c r="D161" s="276" t="s">
        <v>12798</v>
      </c>
      <c r="E161" s="277" t="s">
        <v>12797</v>
      </c>
      <c r="F161" s="278">
        <v>843600</v>
      </c>
      <c r="G161" s="271"/>
      <c r="H161" s="271"/>
      <c r="I161" s="271"/>
      <c r="J161" s="271"/>
      <c r="K161" s="272"/>
      <c r="L161" s="272"/>
      <c r="M161" s="273"/>
      <c r="N161" s="273"/>
    </row>
    <row r="162" spans="1:14" s="274" customFormat="1" ht="25.5" customHeight="1">
      <c r="A162" s="268">
        <v>154</v>
      </c>
      <c r="B162" s="268"/>
      <c r="C162" s="275" t="s">
        <v>14012</v>
      </c>
      <c r="D162" s="276" t="s">
        <v>14011</v>
      </c>
      <c r="E162" s="277">
        <v>670000128584</v>
      </c>
      <c r="F162" s="278">
        <v>570000</v>
      </c>
      <c r="G162" s="271"/>
      <c r="H162" s="271"/>
      <c r="I162" s="271"/>
      <c r="J162" s="271"/>
      <c r="K162" s="272"/>
      <c r="L162" s="272"/>
      <c r="M162" s="273"/>
      <c r="N162" s="273"/>
    </row>
    <row r="163" spans="1:14" s="274" customFormat="1" ht="25.5" customHeight="1">
      <c r="A163" s="268">
        <v>155</v>
      </c>
      <c r="B163" s="268"/>
      <c r="C163" s="275" t="s">
        <v>11564</v>
      </c>
      <c r="D163" s="276" t="s">
        <v>11563</v>
      </c>
      <c r="E163" s="277">
        <v>670000070446</v>
      </c>
      <c r="F163" s="278">
        <v>388000</v>
      </c>
      <c r="G163" s="271"/>
      <c r="H163" s="271"/>
      <c r="I163" s="271"/>
      <c r="J163" s="271"/>
      <c r="K163" s="272"/>
      <c r="L163" s="272"/>
      <c r="M163" s="273"/>
      <c r="N163" s="273"/>
    </row>
    <row r="164" spans="1:14" s="274" customFormat="1" ht="24.75" customHeight="1">
      <c r="A164" s="268">
        <v>156</v>
      </c>
      <c r="B164" s="268"/>
      <c r="C164" s="275" t="s">
        <v>424</v>
      </c>
      <c r="D164" s="276" t="s">
        <v>423</v>
      </c>
      <c r="E164" s="277" t="s">
        <v>422</v>
      </c>
      <c r="F164" s="278">
        <v>388000</v>
      </c>
      <c r="G164" s="271"/>
      <c r="H164" s="271"/>
      <c r="I164" s="271"/>
      <c r="J164" s="271"/>
      <c r="K164" s="272"/>
      <c r="L164" s="272"/>
      <c r="M164" s="273"/>
      <c r="N164" s="273"/>
    </row>
    <row r="165" spans="1:14" s="274" customFormat="1" ht="25.5" customHeight="1">
      <c r="A165" s="268">
        <v>157</v>
      </c>
      <c r="B165" s="268"/>
      <c r="C165" s="275" t="s">
        <v>10709</v>
      </c>
      <c r="D165" s="276" t="s">
        <v>10708</v>
      </c>
      <c r="E165" s="277" t="s">
        <v>10707</v>
      </c>
      <c r="F165" s="278">
        <v>880000</v>
      </c>
      <c r="G165" s="271"/>
      <c r="H165" s="271"/>
      <c r="I165" s="271"/>
      <c r="J165" s="271"/>
      <c r="K165" s="272"/>
      <c r="L165" s="272"/>
      <c r="M165" s="273"/>
      <c r="N165" s="273"/>
    </row>
    <row r="166" spans="1:14" s="279" customFormat="1" ht="29.25" customHeight="1">
      <c r="A166" s="353" t="s">
        <v>2</v>
      </c>
      <c r="B166" s="353"/>
      <c r="C166" s="353"/>
      <c r="D166" s="353"/>
      <c r="E166" s="353"/>
      <c r="F166" s="280">
        <f>SUM(F9:F165)</f>
        <v>198385000</v>
      </c>
      <c r="G166" s="281"/>
      <c r="H166" s="281"/>
      <c r="I166" s="281"/>
      <c r="J166" s="281"/>
      <c r="K166" s="281"/>
      <c r="L166" s="281"/>
      <c r="M166" s="282"/>
      <c r="N166" s="282"/>
    </row>
    <row r="167" spans="1:14" s="265" customFormat="1" ht="28.4" customHeight="1">
      <c r="A167" s="198" t="str">
        <f>ជុំទី៤!A455</f>
        <v>បញ្ឈប់តារាងត្រឹមទឹកប្រាក់ចំនួន ២០០ ០០០ ០០០ រៀល (ពីររយលានរៀលគត់)។</v>
      </c>
      <c r="B167" s="264"/>
      <c r="C167" s="243"/>
      <c r="D167" s="264"/>
      <c r="E167" s="264"/>
      <c r="F167" s="264"/>
    </row>
    <row r="168" spans="1:14" s="112" customFormat="1">
      <c r="A168" s="233"/>
      <c r="B168" s="234"/>
      <c r="C168" s="111"/>
      <c r="D168" s="234"/>
      <c r="E168" s="234"/>
      <c r="F168" s="234"/>
    </row>
    <row r="169" spans="1:14" s="112" customFormat="1">
      <c r="A169" s="235"/>
      <c r="B169" s="235"/>
      <c r="C169" s="113"/>
      <c r="D169" s="235"/>
      <c r="E169" s="236"/>
      <c r="F169" s="235"/>
      <c r="G169" s="114"/>
    </row>
    <row r="170" spans="1:14" s="112" customFormat="1">
      <c r="A170" s="235"/>
      <c r="B170" s="235"/>
      <c r="C170" s="113"/>
      <c r="D170" s="235"/>
      <c r="E170" s="236"/>
      <c r="F170" s="237"/>
      <c r="G170" s="113"/>
    </row>
    <row r="171" spans="1:14" s="112" customFormat="1">
      <c r="A171" s="235"/>
      <c r="B171" s="235"/>
      <c r="C171" s="113"/>
      <c r="D171" s="235"/>
      <c r="E171" s="236"/>
      <c r="F171" s="235"/>
    </row>
    <row r="172" spans="1:14" s="112" customFormat="1">
      <c r="A172" s="235"/>
      <c r="B172" s="235"/>
      <c r="C172" s="113"/>
      <c r="D172" s="235"/>
      <c r="E172" s="236"/>
      <c r="F172" s="235"/>
    </row>
    <row r="173" spans="1:14" s="112" customFormat="1">
      <c r="A173" s="235"/>
      <c r="B173" s="235"/>
      <c r="C173" s="113"/>
      <c r="D173" s="235"/>
      <c r="E173" s="236"/>
      <c r="F173" s="237"/>
    </row>
    <row r="174" spans="1:14" s="112" customFormat="1">
      <c r="A174" s="235"/>
      <c r="B174" s="235"/>
      <c r="C174" s="113"/>
      <c r="D174" s="235"/>
      <c r="E174" s="236"/>
      <c r="F174" s="235"/>
    </row>
    <row r="175" spans="1:14" s="112" customFormat="1">
      <c r="A175" s="235"/>
      <c r="B175" s="235"/>
      <c r="C175" s="113"/>
      <c r="D175" s="235"/>
      <c r="E175" s="236"/>
      <c r="F175" s="235"/>
    </row>
    <row r="176" spans="1:14" s="112" customFormat="1">
      <c r="A176" s="235"/>
      <c r="B176" s="235"/>
      <c r="C176" s="113"/>
      <c r="D176" s="235"/>
      <c r="E176" s="236"/>
      <c r="F176" s="235"/>
    </row>
    <row r="177" spans="5:6">
      <c r="E177" s="236"/>
    </row>
    <row r="178" spans="5:6">
      <c r="E178" s="236"/>
    </row>
    <row r="179" spans="5:6">
      <c r="E179" s="236"/>
    </row>
    <row r="180" spans="5:6">
      <c r="F180" s="236"/>
    </row>
  </sheetData>
  <autoFilter ref="A8:F167"/>
  <mergeCells count="2">
    <mergeCell ref="A7:F7"/>
    <mergeCell ref="A166:E166"/>
  </mergeCells>
  <conditionalFormatting sqref="A166 A1:A8 A168:A1048576">
    <cfRule type="duplicateValues" dxfId="46" priority="2"/>
  </conditionalFormatting>
  <conditionalFormatting sqref="A167">
    <cfRule type="duplicateValues" dxfId="45" priority="1"/>
  </conditionalFormatting>
  <conditionalFormatting sqref="B166:B1048576 B1:B8">
    <cfRule type="duplicateValues" dxfId="44" priority="3"/>
  </conditionalFormatting>
  <conditionalFormatting sqref="B166:B1048576">
    <cfRule type="duplicateValues" dxfId="43" priority="9"/>
  </conditionalFormatting>
  <conditionalFormatting sqref="C166:C1048576 C1:C8">
    <cfRule type="duplicateValues" dxfId="42" priority="4"/>
    <cfRule type="duplicateValues" dxfId="41" priority="7"/>
    <cfRule type="duplicateValues" dxfId="40" priority="8"/>
  </conditionalFormatting>
  <conditionalFormatting sqref="D166:D1048576 D1:D8">
    <cfRule type="duplicateValues" dxfId="39" priority="5"/>
  </conditionalFormatting>
  <conditionalFormatting sqref="E166:E1048576 E1:E8">
    <cfRule type="duplicateValues" dxfId="38" priority="6"/>
  </conditionalFormatting>
  <conditionalFormatting sqref="E27:E165">
    <cfRule type="duplicateValues" dxfId="37" priority="9458"/>
    <cfRule type="duplicateValues" dxfId="36" priority="9459"/>
    <cfRule type="duplicateValues" dxfId="35" priority="9460"/>
  </conditionalFormatting>
  <conditionalFormatting sqref="B27:B165">
    <cfRule type="duplicateValues" dxfId="34" priority="9464"/>
    <cfRule type="duplicateValues" dxfId="33" priority="9465"/>
  </conditionalFormatting>
  <conditionalFormatting sqref="C27:C165">
    <cfRule type="duplicateValues" dxfId="32" priority="9466"/>
    <cfRule type="duplicateValues" dxfId="31" priority="9467"/>
    <cfRule type="duplicateValues" dxfId="30" priority="9468"/>
    <cfRule type="duplicateValues" dxfId="29" priority="9469"/>
    <cfRule type="duplicateValues" dxfId="28" priority="9470"/>
  </conditionalFormatting>
  <conditionalFormatting sqref="D27:D165">
    <cfRule type="duplicateValues" dxfId="27" priority="9471"/>
    <cfRule type="duplicateValues" dxfId="26" priority="9472"/>
  </conditionalFormatting>
  <conditionalFormatting sqref="A9:A165">
    <cfRule type="duplicateValues" dxfId="25" priority="9473"/>
  </conditionalFormatting>
  <printOptions horizontalCentered="1"/>
  <pageMargins left="0.2" right="0.2" top="0.25" bottom="0.5" header="0.3" footer="0.3"/>
  <pageSetup paperSize="9" scale="80" orientation="portrait" r:id="rId1"/>
  <headerFooter>
    <oddFooter>&amp;C&amp;"Khmer OS Siemreap-Kh Auto,Regular"&amp;9&amp;P/&amp;N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F0"/>
  </sheetPr>
  <dimension ref="A1:N337"/>
  <sheetViews>
    <sheetView view="pageBreakPreview" zoomScale="88" zoomScaleNormal="120" zoomScaleSheetLayoutView="145" workbookViewId="0">
      <selection activeCell="I61" sqref="I61"/>
    </sheetView>
  </sheetViews>
  <sheetFormatPr defaultColWidth="8.453125" defaultRowHeight="23"/>
  <cols>
    <col min="1" max="1" width="6.26953125" style="235" customWidth="1"/>
    <col min="2" max="2" width="18" style="235" customWidth="1"/>
    <col min="3" max="3" width="22" style="113" customWidth="1"/>
    <col min="4" max="4" width="27.453125" style="235" customWidth="1"/>
    <col min="5" max="5" width="18.453125" style="235" customWidth="1"/>
    <col min="6" max="6" width="19.26953125" style="235" customWidth="1"/>
    <col min="7" max="14" width="12.26953125" customWidth="1"/>
  </cols>
  <sheetData>
    <row r="1" spans="1:14" s="108" customFormat="1" ht="38.25" customHeight="1">
      <c r="A1" s="232"/>
      <c r="B1" s="232"/>
      <c r="C1" s="113"/>
      <c r="D1" s="232"/>
      <c r="E1" s="232"/>
      <c r="F1" s="232"/>
    </row>
    <row r="2" spans="1:14" s="108" customFormat="1" ht="38.25" customHeight="1">
      <c r="A2" s="232"/>
      <c r="B2" s="232"/>
      <c r="C2" s="113"/>
      <c r="D2" s="232"/>
      <c r="E2" s="232"/>
      <c r="F2" s="232"/>
    </row>
    <row r="3" spans="1:14" s="239" customFormat="1" ht="24" customHeight="1">
      <c r="A3" s="29" t="s">
        <v>14356</v>
      </c>
      <c r="C3" s="242"/>
    </row>
    <row r="4" spans="1:14" s="239" customFormat="1" ht="24" customHeight="1">
      <c r="A4" s="29" t="s">
        <v>14374</v>
      </c>
      <c r="C4" s="242"/>
    </row>
    <row r="5" spans="1:14" s="239" customFormat="1" ht="24" customHeight="1">
      <c r="A5" s="29" t="s">
        <v>14375</v>
      </c>
      <c r="C5" s="242"/>
    </row>
    <row r="6" spans="1:14" s="239" customFormat="1" ht="24" customHeight="1">
      <c r="A6" s="29" t="s">
        <v>65</v>
      </c>
      <c r="B6" s="240"/>
      <c r="C6" s="243"/>
      <c r="D6" s="241"/>
      <c r="E6" s="13"/>
      <c r="F6" s="13"/>
    </row>
    <row r="7" spans="1:14" s="238" customFormat="1" ht="82.4" customHeight="1">
      <c r="A7" s="351" t="s">
        <v>14812</v>
      </c>
      <c r="B7" s="352"/>
      <c r="C7" s="352"/>
      <c r="D7" s="352"/>
      <c r="E7" s="352"/>
      <c r="F7" s="352"/>
    </row>
    <row r="8" spans="1:14" s="246" customFormat="1" ht="29.25" customHeight="1">
      <c r="A8" s="245" t="s">
        <v>78</v>
      </c>
      <c r="B8" s="245" t="s">
        <v>14352</v>
      </c>
      <c r="C8" s="245" t="s">
        <v>14351</v>
      </c>
      <c r="D8" s="245" t="s">
        <v>14350</v>
      </c>
      <c r="E8" s="245" t="s">
        <v>14349</v>
      </c>
      <c r="F8" s="245" t="s">
        <v>14373</v>
      </c>
    </row>
    <row r="9" spans="1:14" s="255" customFormat="1" ht="24" customHeight="1">
      <c r="A9" s="247">
        <v>1</v>
      </c>
      <c r="B9" s="248"/>
      <c r="C9" s="249" t="s">
        <v>14320</v>
      </c>
      <c r="D9" s="248"/>
      <c r="E9" s="250"/>
      <c r="F9" s="251">
        <v>975000</v>
      </c>
      <c r="G9" s="252"/>
      <c r="H9" s="252"/>
      <c r="I9" s="252"/>
      <c r="J9" s="252"/>
      <c r="K9" s="253"/>
      <c r="L9" s="253"/>
      <c r="M9" s="254"/>
      <c r="N9" s="254"/>
    </row>
    <row r="10" spans="1:14" s="255" customFormat="1" ht="24" customHeight="1">
      <c r="A10" s="247">
        <v>2</v>
      </c>
      <c r="B10" s="248"/>
      <c r="C10" s="249" t="s">
        <v>13046</v>
      </c>
      <c r="D10" s="248"/>
      <c r="E10" s="250"/>
      <c r="F10" s="251">
        <v>388000</v>
      </c>
      <c r="G10" s="252"/>
      <c r="H10" s="252"/>
      <c r="I10" s="252"/>
      <c r="J10" s="252"/>
      <c r="K10" s="253"/>
      <c r="L10" s="253"/>
      <c r="M10" s="254"/>
      <c r="N10" s="254"/>
    </row>
    <row r="11" spans="1:14" s="255" customFormat="1" ht="24" customHeight="1">
      <c r="A11" s="247">
        <v>3</v>
      </c>
      <c r="B11" s="248"/>
      <c r="C11" s="249" t="s">
        <v>14221</v>
      </c>
      <c r="D11" s="248"/>
      <c r="E11" s="250"/>
      <c r="F11" s="251">
        <v>533200</v>
      </c>
      <c r="G11" s="252"/>
      <c r="H11" s="252"/>
      <c r="I11" s="252"/>
      <c r="J11" s="252"/>
      <c r="K11" s="253"/>
      <c r="L11" s="253"/>
      <c r="M11" s="254"/>
      <c r="N11" s="254"/>
    </row>
    <row r="12" spans="1:14" s="255" customFormat="1" ht="24" customHeight="1">
      <c r="A12" s="247">
        <v>4</v>
      </c>
      <c r="B12" s="248"/>
      <c r="C12" s="249" t="s">
        <v>664</v>
      </c>
      <c r="D12" s="248"/>
      <c r="E12" s="250"/>
      <c r="F12" s="251">
        <v>232000</v>
      </c>
      <c r="G12" s="252"/>
      <c r="H12" s="252"/>
      <c r="I12" s="252"/>
      <c r="J12" s="252"/>
      <c r="K12" s="253"/>
      <c r="L12" s="253"/>
      <c r="M12" s="254"/>
      <c r="N12" s="254"/>
    </row>
    <row r="13" spans="1:14" s="255" customFormat="1" ht="24" customHeight="1">
      <c r="A13" s="247">
        <v>5</v>
      </c>
      <c r="B13" s="248"/>
      <c r="C13" s="249" t="s">
        <v>14825</v>
      </c>
      <c r="D13" s="248"/>
      <c r="E13" s="250"/>
      <c r="F13" s="251">
        <v>1759200</v>
      </c>
      <c r="G13" s="252"/>
      <c r="H13" s="252"/>
      <c r="I13" s="252"/>
      <c r="J13" s="252"/>
      <c r="K13" s="253"/>
      <c r="L13" s="253"/>
      <c r="M13" s="254"/>
      <c r="N13" s="254"/>
    </row>
    <row r="14" spans="1:14" s="255" customFormat="1" ht="24" customHeight="1">
      <c r="A14" s="247">
        <v>6</v>
      </c>
      <c r="B14" s="248"/>
      <c r="C14" s="249" t="s">
        <v>13698</v>
      </c>
      <c r="D14" s="248"/>
      <c r="E14" s="250"/>
      <c r="F14" s="251">
        <v>679200</v>
      </c>
      <c r="G14" s="252"/>
      <c r="H14" s="252"/>
      <c r="I14" s="252"/>
      <c r="J14" s="252"/>
      <c r="K14" s="253"/>
      <c r="L14" s="253"/>
      <c r="M14" s="254"/>
      <c r="N14" s="254"/>
    </row>
    <row r="15" spans="1:14" s="255" customFormat="1" ht="24" customHeight="1">
      <c r="A15" s="247">
        <v>7</v>
      </c>
      <c r="B15" s="248"/>
      <c r="C15" s="249" t="s">
        <v>12422</v>
      </c>
      <c r="D15" s="248"/>
      <c r="E15" s="250"/>
      <c r="F15" s="251">
        <v>1122000</v>
      </c>
      <c r="G15" s="252"/>
      <c r="H15" s="252"/>
      <c r="I15" s="252"/>
      <c r="J15" s="252"/>
      <c r="K15" s="253"/>
      <c r="L15" s="253"/>
      <c r="M15" s="254"/>
      <c r="N15" s="254"/>
    </row>
    <row r="16" spans="1:14" s="255" customFormat="1" ht="24" customHeight="1">
      <c r="A16" s="247">
        <v>8</v>
      </c>
      <c r="B16" s="248"/>
      <c r="C16" s="249" t="s">
        <v>8092</v>
      </c>
      <c r="D16" s="248"/>
      <c r="E16" s="250"/>
      <c r="F16" s="251">
        <v>1040000</v>
      </c>
      <c r="G16" s="252"/>
      <c r="H16" s="252"/>
      <c r="I16" s="252"/>
      <c r="J16" s="252"/>
      <c r="K16" s="253"/>
      <c r="L16" s="253"/>
      <c r="M16" s="254"/>
      <c r="N16" s="254"/>
    </row>
    <row r="17" spans="1:14" s="255" customFormat="1" ht="24" customHeight="1">
      <c r="A17" s="247">
        <v>9</v>
      </c>
      <c r="B17" s="248"/>
      <c r="C17" s="249" t="s">
        <v>12390</v>
      </c>
      <c r="D17" s="248"/>
      <c r="E17" s="250"/>
      <c r="F17" s="251">
        <v>400000</v>
      </c>
      <c r="G17" s="252"/>
      <c r="H17" s="252"/>
      <c r="I17" s="252"/>
      <c r="J17" s="252"/>
      <c r="K17" s="253"/>
      <c r="L17" s="253"/>
      <c r="M17" s="254"/>
      <c r="N17" s="254"/>
    </row>
    <row r="18" spans="1:14" s="255" customFormat="1" ht="24" customHeight="1">
      <c r="A18" s="247">
        <v>10</v>
      </c>
      <c r="B18" s="248"/>
      <c r="C18" s="249" t="s">
        <v>14382</v>
      </c>
      <c r="D18" s="248"/>
      <c r="E18" s="250"/>
      <c r="F18" s="251">
        <v>400000</v>
      </c>
      <c r="G18" s="252"/>
      <c r="H18" s="252"/>
      <c r="I18" s="252"/>
      <c r="J18" s="252"/>
      <c r="K18" s="253"/>
      <c r="L18" s="253"/>
      <c r="M18" s="254"/>
      <c r="N18" s="254"/>
    </row>
    <row r="19" spans="1:14" s="255" customFormat="1" ht="24" customHeight="1">
      <c r="A19" s="247">
        <v>11</v>
      </c>
      <c r="B19" s="248"/>
      <c r="C19" s="249" t="s">
        <v>341</v>
      </c>
      <c r="D19" s="248"/>
      <c r="E19" s="250"/>
      <c r="F19" s="251">
        <v>388000</v>
      </c>
      <c r="G19" s="252"/>
      <c r="H19" s="252"/>
      <c r="I19" s="252"/>
      <c r="J19" s="252"/>
      <c r="K19" s="253"/>
      <c r="L19" s="253"/>
      <c r="M19" s="254"/>
      <c r="N19" s="254"/>
    </row>
    <row r="20" spans="1:14" s="255" customFormat="1" ht="24" customHeight="1">
      <c r="A20" s="247">
        <v>12</v>
      </c>
      <c r="B20" s="248"/>
      <c r="C20" s="249" t="s">
        <v>630</v>
      </c>
      <c r="D20" s="248"/>
      <c r="E20" s="250"/>
      <c r="F20" s="251">
        <v>388000</v>
      </c>
      <c r="G20" s="252"/>
      <c r="H20" s="252"/>
      <c r="I20" s="252"/>
      <c r="J20" s="252"/>
      <c r="K20" s="253"/>
      <c r="L20" s="253"/>
      <c r="M20" s="254"/>
      <c r="N20" s="254"/>
    </row>
    <row r="21" spans="1:14" s="255" customFormat="1" ht="24" customHeight="1">
      <c r="A21" s="247">
        <v>13</v>
      </c>
      <c r="B21" s="248"/>
      <c r="C21" s="249" t="s">
        <v>14324</v>
      </c>
      <c r="D21" s="248"/>
      <c r="E21" s="250"/>
      <c r="F21" s="251">
        <v>963800</v>
      </c>
      <c r="G21" s="252"/>
      <c r="H21" s="252"/>
      <c r="I21" s="252"/>
      <c r="J21" s="252"/>
      <c r="K21" s="253"/>
      <c r="L21" s="253"/>
      <c r="M21" s="254"/>
      <c r="N21" s="254"/>
    </row>
    <row r="22" spans="1:14" s="255" customFormat="1" ht="24" customHeight="1">
      <c r="A22" s="247">
        <v>14</v>
      </c>
      <c r="B22" s="248"/>
      <c r="C22" s="249" t="s">
        <v>12992</v>
      </c>
      <c r="D22" s="248"/>
      <c r="E22" s="250"/>
      <c r="F22" s="251">
        <v>388000</v>
      </c>
      <c r="G22" s="252"/>
      <c r="H22" s="252"/>
      <c r="I22" s="252"/>
      <c r="J22" s="252"/>
      <c r="K22" s="253"/>
      <c r="L22" s="253"/>
      <c r="M22" s="254"/>
      <c r="N22" s="254"/>
    </row>
    <row r="23" spans="1:14" s="255" customFormat="1" ht="24" customHeight="1">
      <c r="A23" s="247">
        <v>15</v>
      </c>
      <c r="B23" s="248"/>
      <c r="C23" s="249" t="s">
        <v>14298</v>
      </c>
      <c r="D23" s="248"/>
      <c r="E23" s="250"/>
      <c r="F23" s="251">
        <v>1232600</v>
      </c>
      <c r="G23" s="252"/>
      <c r="H23" s="252"/>
      <c r="I23" s="252"/>
      <c r="J23" s="252"/>
      <c r="K23" s="253"/>
      <c r="L23" s="253"/>
      <c r="M23" s="254"/>
      <c r="N23" s="254"/>
    </row>
    <row r="24" spans="1:14" s="255" customFormat="1" ht="24" customHeight="1">
      <c r="A24" s="247">
        <v>16</v>
      </c>
      <c r="B24" s="248"/>
      <c r="C24" s="249" t="s">
        <v>13043</v>
      </c>
      <c r="D24" s="248"/>
      <c r="E24" s="250"/>
      <c r="F24" s="251">
        <v>388000</v>
      </c>
      <c r="G24" s="252"/>
      <c r="H24" s="252"/>
      <c r="I24" s="252"/>
      <c r="J24" s="252"/>
      <c r="K24" s="253"/>
      <c r="L24" s="253"/>
      <c r="M24" s="254"/>
      <c r="N24" s="254"/>
    </row>
    <row r="25" spans="1:14" s="255" customFormat="1" ht="24" customHeight="1">
      <c r="A25" s="247">
        <v>17</v>
      </c>
      <c r="B25" s="248"/>
      <c r="C25" s="249" t="s">
        <v>14273</v>
      </c>
      <c r="D25" s="248"/>
      <c r="E25" s="250"/>
      <c r="F25" s="251">
        <v>2049200</v>
      </c>
      <c r="G25" s="252"/>
      <c r="H25" s="252"/>
      <c r="I25" s="252"/>
      <c r="J25" s="252"/>
      <c r="K25" s="253"/>
      <c r="L25" s="253"/>
      <c r="M25" s="254"/>
      <c r="N25" s="254"/>
    </row>
    <row r="26" spans="1:14" s="255" customFormat="1" ht="24" customHeight="1">
      <c r="A26" s="247">
        <v>18</v>
      </c>
      <c r="B26" s="248"/>
      <c r="C26" s="249" t="s">
        <v>14388</v>
      </c>
      <c r="D26" s="248"/>
      <c r="E26" s="250"/>
      <c r="F26" s="251">
        <v>856000</v>
      </c>
      <c r="G26" s="252"/>
      <c r="H26" s="252"/>
      <c r="I26" s="252"/>
      <c r="J26" s="252"/>
      <c r="K26" s="253"/>
      <c r="L26" s="253"/>
      <c r="M26" s="254"/>
      <c r="N26" s="254"/>
    </row>
    <row r="27" spans="1:14" s="255" customFormat="1" ht="24" customHeight="1">
      <c r="A27" s="247">
        <v>19</v>
      </c>
      <c r="B27" s="247"/>
      <c r="C27" s="256" t="s">
        <v>10076</v>
      </c>
      <c r="D27" s="257"/>
      <c r="E27" s="258"/>
      <c r="F27" s="259">
        <v>1040000</v>
      </c>
      <c r="G27" s="252"/>
      <c r="H27" s="252"/>
      <c r="I27" s="252"/>
      <c r="J27" s="252"/>
      <c r="K27" s="253"/>
      <c r="L27" s="253"/>
      <c r="M27" s="254"/>
      <c r="N27" s="254"/>
    </row>
    <row r="28" spans="1:14" s="255" customFormat="1" ht="24" customHeight="1">
      <c r="A28" s="247">
        <v>20</v>
      </c>
      <c r="B28" s="247"/>
      <c r="C28" s="256" t="s">
        <v>10069</v>
      </c>
      <c r="D28" s="257"/>
      <c r="E28" s="258"/>
      <c r="F28" s="259">
        <v>400000</v>
      </c>
      <c r="G28" s="252"/>
      <c r="H28" s="252"/>
      <c r="I28" s="252"/>
      <c r="J28" s="252"/>
      <c r="K28" s="253"/>
      <c r="L28" s="253"/>
      <c r="M28" s="254"/>
      <c r="N28" s="254"/>
    </row>
    <row r="29" spans="1:14" s="255" customFormat="1" ht="24" customHeight="1">
      <c r="A29" s="247">
        <v>21</v>
      </c>
      <c r="B29" s="247"/>
      <c r="C29" s="256" t="s">
        <v>14260</v>
      </c>
      <c r="D29" s="257"/>
      <c r="E29" s="258"/>
      <c r="F29" s="259">
        <v>875600</v>
      </c>
      <c r="G29" s="252"/>
      <c r="H29" s="252"/>
      <c r="I29" s="252"/>
      <c r="J29" s="252"/>
      <c r="K29" s="253"/>
      <c r="L29" s="253"/>
      <c r="M29" s="254"/>
      <c r="N29" s="254"/>
    </row>
    <row r="30" spans="1:14" s="255" customFormat="1" ht="24" customHeight="1">
      <c r="A30" s="247">
        <v>22</v>
      </c>
      <c r="B30" s="247"/>
      <c r="C30" s="256" t="s">
        <v>8443</v>
      </c>
      <c r="D30" s="257"/>
      <c r="E30" s="258"/>
      <c r="F30" s="259">
        <v>288000</v>
      </c>
      <c r="G30" s="252"/>
      <c r="H30" s="252"/>
      <c r="I30" s="252"/>
      <c r="J30" s="252"/>
      <c r="K30" s="253"/>
      <c r="L30" s="253"/>
      <c r="M30" s="254"/>
      <c r="N30" s="254"/>
    </row>
    <row r="31" spans="1:14" s="255" customFormat="1" ht="24" customHeight="1">
      <c r="A31" s="247">
        <v>23</v>
      </c>
      <c r="B31" s="247"/>
      <c r="C31" s="256" t="s">
        <v>14344</v>
      </c>
      <c r="D31" s="257"/>
      <c r="E31" s="258"/>
      <c r="F31" s="259">
        <v>560000</v>
      </c>
      <c r="G31" s="252"/>
      <c r="H31" s="252"/>
      <c r="I31" s="252"/>
      <c r="J31" s="252"/>
      <c r="K31" s="253"/>
      <c r="L31" s="253"/>
      <c r="M31" s="254"/>
      <c r="N31" s="254"/>
    </row>
    <row r="32" spans="1:14" s="255" customFormat="1" ht="24" customHeight="1">
      <c r="A32" s="247">
        <v>24</v>
      </c>
      <c r="B32" s="247"/>
      <c r="C32" s="256" t="s">
        <v>468</v>
      </c>
      <c r="D32" s="257"/>
      <c r="E32" s="258"/>
      <c r="F32" s="259">
        <v>232000</v>
      </c>
      <c r="G32" s="252"/>
      <c r="H32" s="252"/>
      <c r="I32" s="252"/>
      <c r="J32" s="252"/>
      <c r="K32" s="253"/>
      <c r="L32" s="253"/>
      <c r="M32" s="254"/>
      <c r="N32" s="254"/>
    </row>
    <row r="33" spans="1:14" s="255" customFormat="1" ht="24" customHeight="1">
      <c r="A33" s="247">
        <v>25</v>
      </c>
      <c r="B33" s="247"/>
      <c r="C33" s="256" t="s">
        <v>264</v>
      </c>
      <c r="D33" s="257"/>
      <c r="E33" s="258"/>
      <c r="F33" s="259">
        <v>849600</v>
      </c>
      <c r="G33" s="252"/>
      <c r="H33" s="252"/>
      <c r="I33" s="252"/>
      <c r="J33" s="252"/>
      <c r="K33" s="253"/>
      <c r="L33" s="253"/>
      <c r="M33" s="254"/>
      <c r="N33" s="254"/>
    </row>
    <row r="34" spans="1:14" s="255" customFormat="1" ht="32.9" customHeight="1">
      <c r="A34" s="247">
        <v>26</v>
      </c>
      <c r="B34" s="247"/>
      <c r="C34" s="256" t="s">
        <v>14328</v>
      </c>
      <c r="D34" s="257"/>
      <c r="E34" s="258"/>
      <c r="F34" s="259">
        <v>1312600</v>
      </c>
      <c r="G34" s="252"/>
      <c r="H34" s="252"/>
      <c r="I34" s="252"/>
      <c r="J34" s="252"/>
      <c r="K34" s="253"/>
      <c r="L34" s="253"/>
      <c r="M34" s="254"/>
      <c r="N34" s="254"/>
    </row>
    <row r="35" spans="1:14" s="255" customFormat="1" ht="24" customHeight="1">
      <c r="A35" s="247">
        <v>27</v>
      </c>
      <c r="B35" s="247"/>
      <c r="C35" s="256" t="s">
        <v>10176</v>
      </c>
      <c r="D35" s="257"/>
      <c r="E35" s="258"/>
      <c r="F35" s="259">
        <v>482000</v>
      </c>
      <c r="G35" s="252"/>
      <c r="H35" s="252"/>
      <c r="I35" s="252"/>
      <c r="J35" s="252"/>
      <c r="K35" s="253"/>
      <c r="L35" s="253"/>
      <c r="M35" s="254"/>
      <c r="N35" s="254"/>
    </row>
    <row r="36" spans="1:14" s="255" customFormat="1" ht="24" customHeight="1">
      <c r="A36" s="247">
        <v>28</v>
      </c>
      <c r="B36" s="247"/>
      <c r="C36" s="256" t="s">
        <v>13000</v>
      </c>
      <c r="D36" s="257"/>
      <c r="E36" s="258"/>
      <c r="F36" s="259">
        <v>388000</v>
      </c>
      <c r="G36" s="252"/>
      <c r="H36" s="252"/>
      <c r="I36" s="252"/>
      <c r="J36" s="252"/>
      <c r="K36" s="253"/>
      <c r="L36" s="253"/>
      <c r="M36" s="254"/>
      <c r="N36" s="254"/>
    </row>
    <row r="37" spans="1:14" s="255" customFormat="1" ht="24" customHeight="1">
      <c r="A37" s="247">
        <v>29</v>
      </c>
      <c r="B37" s="247"/>
      <c r="C37" s="256" t="s">
        <v>14000</v>
      </c>
      <c r="D37" s="257"/>
      <c r="E37" s="258"/>
      <c r="F37" s="259">
        <v>1187600</v>
      </c>
      <c r="G37" s="252"/>
      <c r="H37" s="252"/>
      <c r="I37" s="252"/>
      <c r="J37" s="252"/>
      <c r="K37" s="253"/>
      <c r="L37" s="253"/>
      <c r="M37" s="254"/>
      <c r="N37" s="254"/>
    </row>
    <row r="38" spans="1:14" s="255" customFormat="1" ht="24" customHeight="1">
      <c r="A38" s="247">
        <v>30</v>
      </c>
      <c r="B38" s="247"/>
      <c r="C38" s="256" t="s">
        <v>129</v>
      </c>
      <c r="D38" s="257"/>
      <c r="E38" s="258"/>
      <c r="F38" s="259">
        <v>388000</v>
      </c>
      <c r="G38" s="252"/>
      <c r="H38" s="252"/>
      <c r="I38" s="252"/>
      <c r="J38" s="252"/>
      <c r="K38" s="253"/>
      <c r="L38" s="253"/>
      <c r="M38" s="254"/>
      <c r="N38" s="254"/>
    </row>
    <row r="39" spans="1:14" s="255" customFormat="1" ht="24" customHeight="1">
      <c r="A39" s="247">
        <v>31</v>
      </c>
      <c r="B39" s="247"/>
      <c r="C39" s="256" t="s">
        <v>14344</v>
      </c>
      <c r="D39" s="257"/>
      <c r="E39" s="258"/>
      <c r="F39" s="259">
        <v>560000</v>
      </c>
      <c r="G39" s="252"/>
      <c r="H39" s="252"/>
      <c r="I39" s="252"/>
      <c r="J39" s="252"/>
      <c r="K39" s="253"/>
      <c r="L39" s="253"/>
      <c r="M39" s="254"/>
      <c r="N39" s="254"/>
    </row>
    <row r="40" spans="1:14" s="255" customFormat="1" ht="24" customHeight="1">
      <c r="A40" s="247">
        <v>32</v>
      </c>
      <c r="B40" s="247"/>
      <c r="C40" s="256" t="s">
        <v>13061</v>
      </c>
      <c r="D40" s="257"/>
      <c r="E40" s="258"/>
      <c r="F40" s="259">
        <v>363200</v>
      </c>
      <c r="G40" s="252"/>
      <c r="H40" s="252"/>
      <c r="I40" s="252"/>
      <c r="J40" s="252"/>
      <c r="K40" s="253"/>
      <c r="L40" s="253"/>
      <c r="M40" s="254"/>
      <c r="N40" s="254"/>
    </row>
    <row r="41" spans="1:14" s="255" customFormat="1" ht="24" customHeight="1">
      <c r="A41" s="247">
        <v>33</v>
      </c>
      <c r="B41" s="247"/>
      <c r="C41" s="256" t="s">
        <v>14801</v>
      </c>
      <c r="D41" s="257"/>
      <c r="E41" s="258"/>
      <c r="F41" s="259">
        <v>232000</v>
      </c>
      <c r="G41" s="252"/>
      <c r="H41" s="252"/>
      <c r="I41" s="252"/>
      <c r="J41" s="252"/>
      <c r="K41" s="253"/>
      <c r="L41" s="253"/>
      <c r="M41" s="254"/>
      <c r="N41" s="254"/>
    </row>
    <row r="42" spans="1:14" s="255" customFormat="1" ht="24" customHeight="1">
      <c r="A42" s="247">
        <v>34</v>
      </c>
      <c r="B42" s="247"/>
      <c r="C42" s="256" t="s">
        <v>468</v>
      </c>
      <c r="D42" s="257"/>
      <c r="E42" s="258"/>
      <c r="F42" s="259">
        <v>232000</v>
      </c>
      <c r="G42" s="252"/>
      <c r="H42" s="252"/>
      <c r="I42" s="252"/>
      <c r="J42" s="252"/>
      <c r="K42" s="253"/>
      <c r="L42" s="253"/>
      <c r="M42" s="254"/>
      <c r="N42" s="254"/>
    </row>
    <row r="43" spans="1:14" s="255" customFormat="1" ht="24" customHeight="1">
      <c r="A43" s="247">
        <v>35</v>
      </c>
      <c r="B43" s="247"/>
      <c r="C43" s="256" t="s">
        <v>264</v>
      </c>
      <c r="D43" s="257"/>
      <c r="E43" s="258"/>
      <c r="F43" s="259">
        <v>355200</v>
      </c>
      <c r="G43" s="252"/>
      <c r="H43" s="252"/>
      <c r="I43" s="252"/>
      <c r="J43" s="252"/>
      <c r="K43" s="253"/>
      <c r="L43" s="253"/>
      <c r="M43" s="254"/>
      <c r="N43" s="254"/>
    </row>
    <row r="44" spans="1:14" s="255" customFormat="1" ht="24" customHeight="1">
      <c r="A44" s="247">
        <v>36</v>
      </c>
      <c r="B44" s="247"/>
      <c r="C44" s="256" t="s">
        <v>12897</v>
      </c>
      <c r="D44" s="257"/>
      <c r="E44" s="258"/>
      <c r="F44" s="259">
        <v>880000</v>
      </c>
      <c r="G44" s="252"/>
      <c r="H44" s="252"/>
      <c r="I44" s="252"/>
      <c r="J44" s="252"/>
      <c r="K44" s="253"/>
      <c r="L44" s="253"/>
      <c r="M44" s="254"/>
      <c r="N44" s="254"/>
    </row>
    <row r="45" spans="1:14" s="255" customFormat="1" ht="24" customHeight="1">
      <c r="A45" s="247">
        <v>37</v>
      </c>
      <c r="B45" s="247"/>
      <c r="C45" s="256" t="s">
        <v>12939</v>
      </c>
      <c r="D45" s="257"/>
      <c r="E45" s="258"/>
      <c r="F45" s="259">
        <v>400000</v>
      </c>
      <c r="G45" s="252"/>
      <c r="H45" s="252"/>
      <c r="I45" s="252"/>
      <c r="J45" s="252"/>
      <c r="K45" s="253"/>
      <c r="L45" s="253"/>
      <c r="M45" s="254"/>
      <c r="N45" s="254"/>
    </row>
    <row r="46" spans="1:14" s="255" customFormat="1" ht="24" customHeight="1">
      <c r="A46" s="247">
        <v>38</v>
      </c>
      <c r="B46" s="247"/>
      <c r="C46" s="256" t="s">
        <v>12935</v>
      </c>
      <c r="D46" s="257"/>
      <c r="E46" s="258"/>
      <c r="F46" s="259">
        <v>400000</v>
      </c>
      <c r="G46" s="252"/>
      <c r="H46" s="252"/>
      <c r="I46" s="252"/>
      <c r="J46" s="252"/>
      <c r="K46" s="253"/>
      <c r="L46" s="253"/>
      <c r="M46" s="254"/>
      <c r="N46" s="254"/>
    </row>
    <row r="47" spans="1:14" s="255" customFormat="1" ht="24" customHeight="1">
      <c r="A47" s="247">
        <v>39</v>
      </c>
      <c r="B47" s="247"/>
      <c r="C47" s="256" t="s">
        <v>9656</v>
      </c>
      <c r="D47" s="257"/>
      <c r="E47" s="258"/>
      <c r="F47" s="259">
        <v>400000</v>
      </c>
      <c r="G47" s="252"/>
      <c r="H47" s="252"/>
      <c r="I47" s="252"/>
      <c r="J47" s="252"/>
      <c r="K47" s="253"/>
      <c r="L47" s="253"/>
      <c r="M47" s="254"/>
      <c r="N47" s="254"/>
    </row>
    <row r="48" spans="1:14" s="255" customFormat="1" ht="24" customHeight="1">
      <c r="A48" s="247">
        <v>40</v>
      </c>
      <c r="B48" s="247"/>
      <c r="C48" s="256" t="s">
        <v>248</v>
      </c>
      <c r="D48" s="257"/>
      <c r="E48" s="258"/>
      <c r="F48" s="259">
        <v>388000</v>
      </c>
      <c r="G48" s="252"/>
      <c r="H48" s="252"/>
      <c r="I48" s="252"/>
      <c r="J48" s="252"/>
      <c r="K48" s="253"/>
      <c r="L48" s="253"/>
      <c r="M48" s="254"/>
      <c r="N48" s="254"/>
    </row>
    <row r="49" spans="1:14" s="255" customFormat="1" ht="24" customHeight="1">
      <c r="A49" s="247">
        <v>41</v>
      </c>
      <c r="B49" s="247"/>
      <c r="C49" s="256" t="s">
        <v>14260</v>
      </c>
      <c r="D49" s="257"/>
      <c r="E49" s="258"/>
      <c r="F49" s="259">
        <v>1194200</v>
      </c>
      <c r="G49" s="252"/>
      <c r="H49" s="252"/>
      <c r="I49" s="252"/>
      <c r="J49" s="252"/>
      <c r="K49" s="253"/>
      <c r="L49" s="253"/>
      <c r="M49" s="254"/>
      <c r="N49" s="254"/>
    </row>
    <row r="50" spans="1:14" s="255" customFormat="1" ht="24" customHeight="1">
      <c r="A50" s="247">
        <v>42</v>
      </c>
      <c r="B50" s="247"/>
      <c r="C50" s="256" t="s">
        <v>14372</v>
      </c>
      <c r="D50" s="257"/>
      <c r="E50" s="258"/>
      <c r="F50" s="259">
        <v>388000</v>
      </c>
      <c r="G50" s="252"/>
      <c r="H50" s="252"/>
      <c r="I50" s="252"/>
      <c r="J50" s="252"/>
      <c r="K50" s="253"/>
      <c r="L50" s="253"/>
      <c r="M50" s="254"/>
      <c r="N50" s="254"/>
    </row>
    <row r="51" spans="1:14" s="255" customFormat="1" ht="24" customHeight="1">
      <c r="A51" s="247">
        <v>43</v>
      </c>
      <c r="B51" s="247"/>
      <c r="C51" s="256" t="s">
        <v>10548</v>
      </c>
      <c r="D51" s="257"/>
      <c r="E51" s="258"/>
      <c r="F51" s="259">
        <v>1019600</v>
      </c>
      <c r="G51" s="252"/>
      <c r="H51" s="252"/>
      <c r="I51" s="252"/>
      <c r="J51" s="252"/>
      <c r="K51" s="253"/>
      <c r="L51" s="253"/>
      <c r="M51" s="254"/>
      <c r="N51" s="254"/>
    </row>
    <row r="52" spans="1:14" s="255" customFormat="1" ht="24" customHeight="1">
      <c r="A52" s="247">
        <v>44</v>
      </c>
      <c r="B52" s="247"/>
      <c r="C52" s="256" t="s">
        <v>14213</v>
      </c>
      <c r="D52" s="257"/>
      <c r="E52" s="258"/>
      <c r="F52" s="259">
        <v>1280000</v>
      </c>
      <c r="G52" s="252"/>
      <c r="H52" s="252"/>
      <c r="I52" s="252"/>
      <c r="J52" s="252"/>
      <c r="K52" s="253"/>
      <c r="L52" s="253"/>
      <c r="M52" s="254"/>
      <c r="N52" s="254"/>
    </row>
    <row r="53" spans="1:14" s="255" customFormat="1" ht="24" customHeight="1">
      <c r="A53" s="247">
        <v>45</v>
      </c>
      <c r="B53" s="247"/>
      <c r="C53" s="256" t="s">
        <v>451</v>
      </c>
      <c r="D53" s="257"/>
      <c r="E53" s="258"/>
      <c r="F53" s="259">
        <v>544000</v>
      </c>
      <c r="G53" s="252"/>
      <c r="H53" s="252"/>
      <c r="I53" s="252"/>
      <c r="J53" s="252"/>
      <c r="K53" s="253"/>
      <c r="L53" s="253"/>
      <c r="M53" s="254"/>
      <c r="N53" s="254"/>
    </row>
    <row r="54" spans="1:14" s="255" customFormat="1" ht="24" customHeight="1">
      <c r="A54" s="247">
        <v>46</v>
      </c>
      <c r="B54" s="247"/>
      <c r="C54" s="256" t="s">
        <v>14301</v>
      </c>
      <c r="D54" s="257"/>
      <c r="E54" s="258"/>
      <c r="F54" s="259">
        <v>1637400</v>
      </c>
      <c r="G54" s="252"/>
      <c r="H54" s="252"/>
      <c r="I54" s="252"/>
      <c r="J54" s="252"/>
      <c r="K54" s="253"/>
      <c r="L54" s="253"/>
      <c r="M54" s="254"/>
      <c r="N54" s="254"/>
    </row>
    <row r="55" spans="1:14" s="255" customFormat="1" ht="24" customHeight="1">
      <c r="A55" s="247">
        <v>47</v>
      </c>
      <c r="B55" s="247"/>
      <c r="C55" s="256" t="s">
        <v>12989</v>
      </c>
      <c r="D55" s="257"/>
      <c r="E55" s="258"/>
      <c r="F55" s="259">
        <v>388000</v>
      </c>
      <c r="G55" s="252"/>
      <c r="H55" s="252"/>
      <c r="I55" s="252"/>
      <c r="J55" s="252"/>
      <c r="K55" s="253"/>
      <c r="L55" s="253"/>
      <c r="M55" s="254"/>
      <c r="N55" s="254"/>
    </row>
    <row r="56" spans="1:14" s="255" customFormat="1" ht="24" customHeight="1">
      <c r="A56" s="247">
        <v>48</v>
      </c>
      <c r="B56" s="247"/>
      <c r="C56" s="256" t="s">
        <v>14320</v>
      </c>
      <c r="D56" s="257"/>
      <c r="E56" s="258"/>
      <c r="F56" s="259">
        <v>935000</v>
      </c>
      <c r="G56" s="252"/>
      <c r="H56" s="252"/>
      <c r="I56" s="252"/>
      <c r="J56" s="252"/>
      <c r="K56" s="253"/>
      <c r="L56" s="253"/>
      <c r="M56" s="254"/>
      <c r="N56" s="254"/>
    </row>
    <row r="57" spans="1:14" s="255" customFormat="1" ht="24" customHeight="1">
      <c r="A57" s="247">
        <v>49</v>
      </c>
      <c r="B57" s="247"/>
      <c r="C57" s="256" t="s">
        <v>13046</v>
      </c>
      <c r="D57" s="257"/>
      <c r="E57" s="258"/>
      <c r="F57" s="259">
        <v>388000</v>
      </c>
      <c r="G57" s="252"/>
      <c r="H57" s="252"/>
      <c r="I57" s="252"/>
      <c r="J57" s="252"/>
      <c r="K57" s="253"/>
      <c r="L57" s="253"/>
      <c r="M57" s="254"/>
      <c r="N57" s="254"/>
    </row>
    <row r="58" spans="1:14" s="255" customFormat="1" ht="24" customHeight="1">
      <c r="A58" s="247">
        <v>50</v>
      </c>
      <c r="B58" s="247"/>
      <c r="C58" s="256" t="s">
        <v>12782</v>
      </c>
      <c r="D58" s="257"/>
      <c r="E58" s="258"/>
      <c r="F58" s="259">
        <v>523200</v>
      </c>
      <c r="G58" s="252"/>
      <c r="H58" s="252"/>
      <c r="I58" s="252"/>
      <c r="J58" s="252"/>
      <c r="K58" s="253"/>
      <c r="L58" s="253"/>
      <c r="M58" s="254"/>
      <c r="N58" s="254"/>
    </row>
    <row r="59" spans="1:14" s="255" customFormat="1" ht="24" customHeight="1">
      <c r="A59" s="247">
        <v>51</v>
      </c>
      <c r="B59" s="247"/>
      <c r="C59" s="256" t="s">
        <v>219</v>
      </c>
      <c r="D59" s="257"/>
      <c r="E59" s="258"/>
      <c r="F59" s="259">
        <v>232000</v>
      </c>
      <c r="G59" s="252"/>
      <c r="H59" s="252"/>
      <c r="I59" s="252"/>
      <c r="J59" s="252"/>
      <c r="K59" s="253"/>
      <c r="L59" s="253"/>
      <c r="M59" s="254"/>
      <c r="N59" s="254"/>
    </row>
    <row r="60" spans="1:14" s="255" customFormat="1" ht="24" customHeight="1">
      <c r="A60" s="247">
        <v>52</v>
      </c>
      <c r="B60" s="247"/>
      <c r="C60" s="256" t="s">
        <v>14320</v>
      </c>
      <c r="D60" s="257"/>
      <c r="E60" s="258"/>
      <c r="F60" s="259">
        <v>650000</v>
      </c>
      <c r="G60" s="252"/>
      <c r="H60" s="252"/>
      <c r="I60" s="252"/>
      <c r="J60" s="252"/>
      <c r="K60" s="253"/>
      <c r="L60" s="253"/>
      <c r="M60" s="254"/>
      <c r="N60" s="254"/>
    </row>
    <row r="61" spans="1:14" s="255" customFormat="1" ht="24" customHeight="1">
      <c r="A61" s="247">
        <v>53</v>
      </c>
      <c r="B61" s="247"/>
      <c r="C61" s="256" t="s">
        <v>13046</v>
      </c>
      <c r="D61" s="257"/>
      <c r="E61" s="258"/>
      <c r="F61" s="259">
        <v>232000</v>
      </c>
      <c r="G61" s="252"/>
      <c r="H61" s="252"/>
      <c r="I61" s="252"/>
      <c r="J61" s="252"/>
      <c r="K61" s="253"/>
      <c r="L61" s="253"/>
      <c r="M61" s="254"/>
      <c r="N61" s="254"/>
    </row>
    <row r="62" spans="1:14" s="255" customFormat="1" ht="24" customHeight="1">
      <c r="A62" s="247">
        <v>54</v>
      </c>
      <c r="B62" s="247"/>
      <c r="C62" s="256" t="s">
        <v>14328</v>
      </c>
      <c r="D62" s="257"/>
      <c r="E62" s="258"/>
      <c r="F62" s="259">
        <v>895000</v>
      </c>
      <c r="G62" s="252"/>
      <c r="H62" s="252"/>
      <c r="I62" s="252"/>
      <c r="J62" s="252"/>
      <c r="K62" s="253"/>
      <c r="L62" s="253"/>
      <c r="M62" s="254"/>
      <c r="N62" s="254"/>
    </row>
    <row r="63" spans="1:14" s="255" customFormat="1" ht="24" customHeight="1">
      <c r="A63" s="247">
        <v>55</v>
      </c>
      <c r="B63" s="247"/>
      <c r="C63" s="256" t="s">
        <v>13000</v>
      </c>
      <c r="D63" s="257"/>
      <c r="E63" s="258"/>
      <c r="F63" s="259">
        <v>388000</v>
      </c>
      <c r="G63" s="252"/>
      <c r="H63" s="252"/>
      <c r="I63" s="252"/>
      <c r="J63" s="252"/>
      <c r="K63" s="253"/>
      <c r="L63" s="253"/>
      <c r="M63" s="254"/>
      <c r="N63" s="254"/>
    </row>
    <row r="64" spans="1:14" s="255" customFormat="1" ht="24" customHeight="1">
      <c r="A64" s="247">
        <v>56</v>
      </c>
      <c r="B64" s="247"/>
      <c r="C64" s="256" t="s">
        <v>14000</v>
      </c>
      <c r="D64" s="257"/>
      <c r="E64" s="258"/>
      <c r="F64" s="259">
        <v>770000</v>
      </c>
      <c r="G64" s="252"/>
      <c r="H64" s="252"/>
      <c r="I64" s="252"/>
      <c r="J64" s="252"/>
      <c r="K64" s="253"/>
      <c r="L64" s="253"/>
      <c r="M64" s="254"/>
      <c r="N64" s="254"/>
    </row>
    <row r="65" spans="1:14" s="255" customFormat="1" ht="24" customHeight="1">
      <c r="A65" s="247">
        <v>57</v>
      </c>
      <c r="B65" s="247"/>
      <c r="C65" s="256" t="s">
        <v>14795</v>
      </c>
      <c r="D65" s="257"/>
      <c r="E65" s="258"/>
      <c r="F65" s="259">
        <v>388000</v>
      </c>
      <c r="G65" s="252"/>
      <c r="H65" s="252"/>
      <c r="I65" s="252"/>
      <c r="J65" s="252"/>
      <c r="K65" s="253"/>
      <c r="L65" s="253"/>
      <c r="M65" s="254"/>
      <c r="N65" s="254"/>
    </row>
    <row r="66" spans="1:14" s="255" customFormat="1" ht="24" customHeight="1">
      <c r="A66" s="247">
        <v>58</v>
      </c>
      <c r="B66" s="247"/>
      <c r="C66" s="256" t="s">
        <v>14801</v>
      </c>
      <c r="D66" s="257"/>
      <c r="E66" s="258"/>
      <c r="F66" s="259">
        <v>388000</v>
      </c>
      <c r="G66" s="252"/>
      <c r="H66" s="252"/>
      <c r="I66" s="252"/>
      <c r="J66" s="252"/>
      <c r="K66" s="253"/>
      <c r="L66" s="253"/>
      <c r="M66" s="254"/>
      <c r="N66" s="254"/>
    </row>
    <row r="67" spans="1:14" s="255" customFormat="1" ht="24" customHeight="1">
      <c r="A67" s="247">
        <v>59</v>
      </c>
      <c r="B67" s="247"/>
      <c r="C67" s="256" t="s">
        <v>14344</v>
      </c>
      <c r="D67" s="257"/>
      <c r="E67" s="258"/>
      <c r="F67" s="259">
        <v>960000</v>
      </c>
      <c r="G67" s="252"/>
      <c r="H67" s="252"/>
      <c r="I67" s="252"/>
      <c r="J67" s="252"/>
      <c r="K67" s="253"/>
      <c r="L67" s="253"/>
      <c r="M67" s="254"/>
      <c r="N67" s="254"/>
    </row>
    <row r="68" spans="1:14" s="255" customFormat="1" ht="24" customHeight="1">
      <c r="A68" s="247">
        <v>60</v>
      </c>
      <c r="B68" s="247"/>
      <c r="C68" s="256" t="s">
        <v>12931</v>
      </c>
      <c r="D68" s="257"/>
      <c r="E68" s="258"/>
      <c r="F68" s="259">
        <v>400000</v>
      </c>
      <c r="G68" s="252"/>
      <c r="H68" s="252"/>
      <c r="I68" s="252"/>
      <c r="J68" s="252"/>
      <c r="K68" s="253"/>
      <c r="L68" s="253"/>
      <c r="M68" s="254"/>
      <c r="N68" s="254"/>
    </row>
    <row r="69" spans="1:14" s="255" customFormat="1" ht="24" customHeight="1">
      <c r="A69" s="247">
        <v>61</v>
      </c>
      <c r="B69" s="247"/>
      <c r="C69" s="256" t="s">
        <v>468</v>
      </c>
      <c r="D69" s="257"/>
      <c r="E69" s="258"/>
      <c r="F69" s="259">
        <v>388000</v>
      </c>
      <c r="G69" s="252"/>
      <c r="H69" s="252"/>
      <c r="I69" s="252"/>
      <c r="J69" s="252"/>
      <c r="K69" s="253"/>
      <c r="L69" s="253"/>
      <c r="M69" s="254"/>
      <c r="N69" s="254"/>
    </row>
    <row r="70" spans="1:14" s="255" customFormat="1" ht="24" customHeight="1">
      <c r="A70" s="247">
        <v>62</v>
      </c>
      <c r="B70" s="247"/>
      <c r="C70" s="256" t="s">
        <v>264</v>
      </c>
      <c r="D70" s="257"/>
      <c r="E70" s="258"/>
      <c r="F70" s="259">
        <v>588000</v>
      </c>
      <c r="G70" s="252"/>
      <c r="H70" s="252"/>
      <c r="I70" s="252"/>
      <c r="J70" s="252"/>
      <c r="K70" s="253"/>
      <c r="L70" s="253"/>
      <c r="M70" s="254"/>
      <c r="N70" s="254"/>
    </row>
    <row r="71" spans="1:14" s="255" customFormat="1" ht="24" customHeight="1">
      <c r="A71" s="247">
        <v>63</v>
      </c>
      <c r="B71" s="247"/>
      <c r="C71" s="256" t="s">
        <v>10076</v>
      </c>
      <c r="D71" s="257"/>
      <c r="E71" s="258"/>
      <c r="F71" s="259">
        <v>600000</v>
      </c>
      <c r="G71" s="252"/>
      <c r="H71" s="252"/>
      <c r="I71" s="252"/>
      <c r="J71" s="252"/>
      <c r="K71" s="253"/>
      <c r="L71" s="253"/>
      <c r="M71" s="254"/>
      <c r="N71" s="254"/>
    </row>
    <row r="72" spans="1:14" s="255" customFormat="1" ht="24" customHeight="1">
      <c r="A72" s="247">
        <v>64</v>
      </c>
      <c r="B72" s="247"/>
      <c r="C72" s="256" t="s">
        <v>10069</v>
      </c>
      <c r="D72" s="257"/>
      <c r="E72" s="258"/>
      <c r="F72" s="259">
        <v>400000</v>
      </c>
      <c r="G72" s="252"/>
      <c r="H72" s="252"/>
      <c r="I72" s="252"/>
      <c r="J72" s="252"/>
      <c r="K72" s="253"/>
      <c r="L72" s="253"/>
      <c r="M72" s="254"/>
      <c r="N72" s="254"/>
    </row>
    <row r="73" spans="1:14" s="255" customFormat="1" ht="24" customHeight="1">
      <c r="A73" s="247">
        <v>65</v>
      </c>
      <c r="B73" s="247"/>
      <c r="C73" s="256" t="s">
        <v>12422</v>
      </c>
      <c r="D73" s="257"/>
      <c r="E73" s="258"/>
      <c r="F73" s="259">
        <v>482000</v>
      </c>
      <c r="G73" s="252"/>
      <c r="H73" s="252"/>
      <c r="I73" s="252"/>
      <c r="J73" s="252"/>
      <c r="K73" s="253"/>
      <c r="L73" s="253"/>
      <c r="M73" s="254"/>
      <c r="N73" s="254"/>
    </row>
    <row r="74" spans="1:14" s="255" customFormat="1" ht="24" customHeight="1">
      <c r="A74" s="247">
        <v>66</v>
      </c>
      <c r="B74" s="247"/>
      <c r="C74" s="256" t="s">
        <v>12390</v>
      </c>
      <c r="D74" s="257"/>
      <c r="E74" s="258"/>
      <c r="F74" s="259">
        <v>600000</v>
      </c>
      <c r="G74" s="252"/>
      <c r="H74" s="252"/>
      <c r="I74" s="252"/>
      <c r="J74" s="252"/>
      <c r="K74" s="253"/>
      <c r="L74" s="253"/>
      <c r="M74" s="254"/>
      <c r="N74" s="254"/>
    </row>
    <row r="75" spans="1:14" s="255" customFormat="1" ht="24" customHeight="1">
      <c r="A75" s="247">
        <v>67</v>
      </c>
      <c r="B75" s="247"/>
      <c r="C75" s="256" t="s">
        <v>14382</v>
      </c>
      <c r="D75" s="257"/>
      <c r="E75" s="258"/>
      <c r="F75" s="259">
        <v>400000</v>
      </c>
      <c r="G75" s="252"/>
      <c r="H75" s="252"/>
      <c r="I75" s="252"/>
      <c r="J75" s="252"/>
      <c r="K75" s="253"/>
      <c r="L75" s="253"/>
      <c r="M75" s="254"/>
      <c r="N75" s="254"/>
    </row>
    <row r="76" spans="1:14" s="255" customFormat="1" ht="24" customHeight="1">
      <c r="A76" s="247">
        <v>68</v>
      </c>
      <c r="B76" s="247"/>
      <c r="C76" s="256" t="s">
        <v>14294</v>
      </c>
      <c r="D76" s="257"/>
      <c r="E76" s="258"/>
      <c r="F76" s="259">
        <v>1271000</v>
      </c>
      <c r="G76" s="252"/>
      <c r="H76" s="252"/>
      <c r="I76" s="252"/>
      <c r="J76" s="252"/>
      <c r="K76" s="253"/>
      <c r="L76" s="253"/>
      <c r="M76" s="254"/>
      <c r="N76" s="254"/>
    </row>
    <row r="77" spans="1:14" s="255" customFormat="1" ht="24" customHeight="1">
      <c r="A77" s="247">
        <v>69</v>
      </c>
      <c r="B77" s="247"/>
      <c r="C77" s="256" t="s">
        <v>7370</v>
      </c>
      <c r="D77" s="257"/>
      <c r="E77" s="258"/>
      <c r="F77" s="259">
        <v>388000</v>
      </c>
      <c r="G77" s="252"/>
      <c r="H77" s="252"/>
      <c r="I77" s="252"/>
      <c r="J77" s="252"/>
      <c r="K77" s="253"/>
      <c r="L77" s="253"/>
      <c r="M77" s="254"/>
      <c r="N77" s="254"/>
    </row>
    <row r="78" spans="1:14" s="255" customFormat="1" ht="24" customHeight="1">
      <c r="A78" s="247">
        <v>70</v>
      </c>
      <c r="B78" s="247"/>
      <c r="C78" s="256" t="s">
        <v>13003</v>
      </c>
      <c r="D78" s="257"/>
      <c r="E78" s="258"/>
      <c r="F78" s="259">
        <v>388000</v>
      </c>
      <c r="G78" s="252"/>
      <c r="H78" s="252"/>
      <c r="I78" s="252"/>
      <c r="J78" s="252"/>
      <c r="K78" s="253"/>
      <c r="L78" s="253"/>
      <c r="M78" s="254"/>
      <c r="N78" s="254"/>
    </row>
    <row r="79" spans="1:14" s="255" customFormat="1" ht="24" customHeight="1">
      <c r="A79" s="247">
        <v>71</v>
      </c>
      <c r="B79" s="247"/>
      <c r="C79" s="256" t="s">
        <v>10020</v>
      </c>
      <c r="D79" s="257"/>
      <c r="E79" s="258"/>
      <c r="F79" s="259">
        <v>649600</v>
      </c>
      <c r="G79" s="252"/>
      <c r="H79" s="252"/>
      <c r="I79" s="252"/>
      <c r="J79" s="252"/>
      <c r="K79" s="253"/>
      <c r="L79" s="253"/>
      <c r="M79" s="254"/>
      <c r="N79" s="254"/>
    </row>
    <row r="80" spans="1:14" s="255" customFormat="1" ht="24" customHeight="1">
      <c r="A80" s="247">
        <v>72</v>
      </c>
      <c r="B80" s="247"/>
      <c r="C80" s="256" t="s">
        <v>9924</v>
      </c>
      <c r="D80" s="257"/>
      <c r="E80" s="258"/>
      <c r="F80" s="259">
        <v>911200</v>
      </c>
      <c r="G80" s="252"/>
      <c r="H80" s="252"/>
      <c r="I80" s="252"/>
      <c r="J80" s="252"/>
      <c r="K80" s="253"/>
      <c r="L80" s="253"/>
      <c r="M80" s="254"/>
      <c r="N80" s="254"/>
    </row>
    <row r="81" spans="1:14" s="255" customFormat="1" ht="24" customHeight="1">
      <c r="A81" s="247">
        <v>73</v>
      </c>
      <c r="B81" s="247"/>
      <c r="C81" s="256" t="s">
        <v>10176</v>
      </c>
      <c r="D81" s="257"/>
      <c r="E81" s="258"/>
      <c r="F81" s="259">
        <v>843600</v>
      </c>
      <c r="G81" s="252"/>
      <c r="H81" s="252"/>
      <c r="I81" s="252"/>
      <c r="J81" s="252"/>
      <c r="K81" s="253"/>
      <c r="L81" s="253"/>
      <c r="M81" s="254"/>
      <c r="N81" s="254"/>
    </row>
    <row r="82" spans="1:14" s="255" customFormat="1" ht="24" customHeight="1">
      <c r="A82" s="247">
        <v>74</v>
      </c>
      <c r="B82" s="247"/>
      <c r="C82" s="256" t="s">
        <v>10109</v>
      </c>
      <c r="D82" s="257"/>
      <c r="E82" s="258"/>
      <c r="F82" s="259">
        <v>400000</v>
      </c>
      <c r="G82" s="252"/>
      <c r="H82" s="252"/>
      <c r="I82" s="252"/>
      <c r="J82" s="252"/>
      <c r="K82" s="253"/>
      <c r="L82" s="253"/>
      <c r="M82" s="254"/>
      <c r="N82" s="254"/>
    </row>
    <row r="83" spans="1:14" s="255" customFormat="1" ht="24" customHeight="1">
      <c r="A83" s="247">
        <v>75</v>
      </c>
      <c r="B83" s="247"/>
      <c r="C83" s="256" t="s">
        <v>10020</v>
      </c>
      <c r="D83" s="257"/>
      <c r="E83" s="258"/>
      <c r="F83" s="259">
        <v>1037600</v>
      </c>
      <c r="G83" s="252"/>
      <c r="H83" s="252"/>
      <c r="I83" s="252"/>
      <c r="J83" s="252"/>
      <c r="K83" s="253"/>
      <c r="L83" s="253"/>
      <c r="M83" s="254"/>
      <c r="N83" s="254"/>
    </row>
    <row r="84" spans="1:14" s="255" customFormat="1" ht="24" customHeight="1">
      <c r="A84" s="247">
        <v>76</v>
      </c>
      <c r="B84" s="247"/>
      <c r="C84" s="256" t="s">
        <v>12719</v>
      </c>
      <c r="D84" s="257"/>
      <c r="E84" s="258"/>
      <c r="F84" s="259">
        <v>600000</v>
      </c>
      <c r="G84" s="252"/>
      <c r="H84" s="252"/>
      <c r="I84" s="252"/>
      <c r="J84" s="252"/>
      <c r="K84" s="253"/>
      <c r="L84" s="253"/>
      <c r="M84" s="254"/>
      <c r="N84" s="254"/>
    </row>
    <row r="85" spans="1:14" s="255" customFormat="1" ht="24" customHeight="1">
      <c r="A85" s="247">
        <v>77</v>
      </c>
      <c r="B85" s="247"/>
      <c r="C85" s="256" t="s">
        <v>11587</v>
      </c>
      <c r="D85" s="257"/>
      <c r="E85" s="258"/>
      <c r="F85" s="259">
        <v>400000</v>
      </c>
      <c r="G85" s="252"/>
      <c r="H85" s="252"/>
      <c r="I85" s="252"/>
      <c r="J85" s="252"/>
      <c r="K85" s="253"/>
      <c r="L85" s="253"/>
      <c r="M85" s="254"/>
      <c r="N85" s="254"/>
    </row>
    <row r="86" spans="1:14" s="255" customFormat="1" ht="24" customHeight="1">
      <c r="A86" s="247">
        <v>78</v>
      </c>
      <c r="B86" s="247"/>
      <c r="C86" s="256" t="s">
        <v>12686</v>
      </c>
      <c r="D86" s="257"/>
      <c r="E86" s="258"/>
      <c r="F86" s="259">
        <v>400000</v>
      </c>
      <c r="G86" s="252"/>
      <c r="H86" s="252"/>
      <c r="I86" s="252"/>
      <c r="J86" s="252"/>
      <c r="K86" s="253"/>
      <c r="L86" s="253"/>
      <c r="M86" s="254"/>
      <c r="N86" s="254"/>
    </row>
    <row r="87" spans="1:14" s="255" customFormat="1" ht="24" customHeight="1">
      <c r="A87" s="247">
        <v>79</v>
      </c>
      <c r="B87" s="247"/>
      <c r="C87" s="256" t="s">
        <v>12564</v>
      </c>
      <c r="D87" s="257"/>
      <c r="E87" s="258"/>
      <c r="F87" s="259">
        <v>203200</v>
      </c>
      <c r="G87" s="252"/>
      <c r="H87" s="252"/>
      <c r="I87" s="252"/>
      <c r="J87" s="252"/>
      <c r="K87" s="253"/>
      <c r="L87" s="253"/>
      <c r="M87" s="254"/>
      <c r="N87" s="254"/>
    </row>
    <row r="88" spans="1:14" s="255" customFormat="1" ht="24" customHeight="1">
      <c r="A88" s="247">
        <v>80</v>
      </c>
      <c r="B88" s="247"/>
      <c r="C88" s="256" t="s">
        <v>12557</v>
      </c>
      <c r="D88" s="257"/>
      <c r="E88" s="258"/>
      <c r="F88" s="259">
        <v>80000</v>
      </c>
      <c r="G88" s="252"/>
      <c r="H88" s="252"/>
      <c r="I88" s="252"/>
      <c r="J88" s="252"/>
      <c r="K88" s="253"/>
      <c r="L88" s="253"/>
      <c r="M88" s="254"/>
      <c r="N88" s="254"/>
    </row>
    <row r="89" spans="1:14" s="255" customFormat="1" ht="24" customHeight="1">
      <c r="A89" s="247">
        <v>81</v>
      </c>
      <c r="B89" s="247"/>
      <c r="C89" s="256" t="s">
        <v>12539</v>
      </c>
      <c r="D89" s="257"/>
      <c r="E89" s="258"/>
      <c r="F89" s="259">
        <v>76000</v>
      </c>
      <c r="G89" s="252"/>
      <c r="H89" s="252"/>
      <c r="I89" s="252"/>
      <c r="J89" s="252"/>
      <c r="K89" s="253"/>
      <c r="L89" s="253"/>
      <c r="M89" s="254"/>
      <c r="N89" s="254"/>
    </row>
    <row r="90" spans="1:14" s="255" customFormat="1" ht="24" customHeight="1">
      <c r="A90" s="247">
        <v>82</v>
      </c>
      <c r="B90" s="247"/>
      <c r="C90" s="256" t="s">
        <v>14177</v>
      </c>
      <c r="D90" s="257"/>
      <c r="E90" s="258"/>
      <c r="F90" s="259">
        <v>1505600</v>
      </c>
      <c r="G90" s="252"/>
      <c r="H90" s="252"/>
      <c r="I90" s="252"/>
      <c r="J90" s="252"/>
      <c r="K90" s="253"/>
      <c r="L90" s="253"/>
      <c r="M90" s="254"/>
      <c r="N90" s="254"/>
    </row>
    <row r="91" spans="1:14" s="255" customFormat="1" ht="24" customHeight="1">
      <c r="A91" s="247">
        <v>83</v>
      </c>
      <c r="B91" s="247"/>
      <c r="C91" s="256" t="s">
        <v>308</v>
      </c>
      <c r="D91" s="257"/>
      <c r="E91" s="258"/>
      <c r="F91" s="259">
        <v>544000</v>
      </c>
      <c r="G91" s="252"/>
      <c r="H91" s="252"/>
      <c r="I91" s="252"/>
      <c r="J91" s="252"/>
      <c r="K91" s="253"/>
      <c r="L91" s="253"/>
      <c r="M91" s="254"/>
      <c r="N91" s="254"/>
    </row>
    <row r="92" spans="1:14" s="255" customFormat="1" ht="24" customHeight="1">
      <c r="A92" s="247">
        <v>84</v>
      </c>
      <c r="B92" s="247"/>
      <c r="C92" s="256" t="s">
        <v>14241</v>
      </c>
      <c r="D92" s="257"/>
      <c r="E92" s="258"/>
      <c r="F92" s="259">
        <v>645200</v>
      </c>
      <c r="G92" s="252"/>
      <c r="H92" s="252"/>
      <c r="I92" s="252"/>
      <c r="J92" s="252"/>
      <c r="K92" s="253"/>
      <c r="L92" s="253"/>
      <c r="M92" s="254"/>
      <c r="N92" s="254"/>
    </row>
    <row r="93" spans="1:14" s="255" customFormat="1" ht="24" customHeight="1">
      <c r="A93" s="247">
        <v>85</v>
      </c>
      <c r="B93" s="247"/>
      <c r="C93" s="256" t="s">
        <v>14370</v>
      </c>
      <c r="D93" s="257"/>
      <c r="E93" s="258"/>
      <c r="F93" s="259">
        <v>232000</v>
      </c>
      <c r="G93" s="252"/>
      <c r="H93" s="252"/>
      <c r="I93" s="252"/>
      <c r="J93" s="252"/>
      <c r="K93" s="253"/>
      <c r="L93" s="253"/>
      <c r="M93" s="254"/>
      <c r="N93" s="254"/>
    </row>
    <row r="94" spans="1:14" s="255" customFormat="1" ht="26.9" customHeight="1">
      <c r="A94" s="247">
        <v>86</v>
      </c>
      <c r="B94" s="247"/>
      <c r="C94" s="256" t="s">
        <v>14341</v>
      </c>
      <c r="D94" s="257"/>
      <c r="E94" s="260"/>
      <c r="F94" s="259">
        <v>1194200</v>
      </c>
      <c r="G94" s="252"/>
      <c r="H94" s="252"/>
      <c r="I94" s="252"/>
      <c r="J94" s="252"/>
      <c r="K94" s="253"/>
      <c r="L94" s="253"/>
      <c r="M94" s="254"/>
      <c r="N94" s="254"/>
    </row>
    <row r="95" spans="1:14" s="255" customFormat="1" ht="26.9" customHeight="1">
      <c r="A95" s="247">
        <v>87</v>
      </c>
      <c r="B95" s="247"/>
      <c r="C95" s="256" t="s">
        <v>14431</v>
      </c>
      <c r="D95" s="257"/>
      <c r="E95" s="258"/>
      <c r="F95" s="259">
        <v>388000</v>
      </c>
      <c r="G95" s="252"/>
      <c r="H95" s="252"/>
      <c r="I95" s="252"/>
      <c r="J95" s="252"/>
      <c r="K95" s="253"/>
      <c r="L95" s="253"/>
      <c r="M95" s="254"/>
      <c r="N95" s="254"/>
    </row>
    <row r="96" spans="1:14" s="255" customFormat="1" ht="26.9" customHeight="1">
      <c r="A96" s="247">
        <v>88</v>
      </c>
      <c r="B96" s="247"/>
      <c r="C96" s="256" t="s">
        <v>14232</v>
      </c>
      <c r="D96" s="257"/>
      <c r="E96" s="258"/>
      <c r="F96" s="259">
        <v>611600</v>
      </c>
      <c r="G96" s="252"/>
      <c r="H96" s="252"/>
      <c r="I96" s="252"/>
      <c r="J96" s="252"/>
      <c r="K96" s="253"/>
      <c r="L96" s="253"/>
      <c r="M96" s="254"/>
      <c r="N96" s="254"/>
    </row>
    <row r="97" spans="1:14" s="255" customFormat="1" ht="26.9" customHeight="1">
      <c r="A97" s="247">
        <v>89</v>
      </c>
      <c r="B97" s="247"/>
      <c r="C97" s="256" t="s">
        <v>14414</v>
      </c>
      <c r="D97" s="257"/>
      <c r="E97" s="258"/>
      <c r="F97" s="259">
        <v>232000</v>
      </c>
      <c r="G97" s="252"/>
      <c r="H97" s="252"/>
      <c r="I97" s="252"/>
      <c r="J97" s="252"/>
      <c r="K97" s="253"/>
      <c r="L97" s="253"/>
      <c r="M97" s="254"/>
      <c r="N97" s="254"/>
    </row>
    <row r="98" spans="1:14" s="255" customFormat="1" ht="25.5" customHeight="1">
      <c r="A98" s="247">
        <v>90</v>
      </c>
      <c r="B98" s="247"/>
      <c r="C98" s="256" t="s">
        <v>10234</v>
      </c>
      <c r="D98" s="257"/>
      <c r="E98" s="258"/>
      <c r="F98" s="259">
        <v>560000</v>
      </c>
      <c r="G98" s="252"/>
      <c r="H98" s="252"/>
      <c r="I98" s="252"/>
      <c r="J98" s="252"/>
      <c r="K98" s="253"/>
      <c r="L98" s="253"/>
      <c r="M98" s="254"/>
      <c r="N98" s="254"/>
    </row>
    <row r="99" spans="1:14" s="255" customFormat="1" ht="24" customHeight="1">
      <c r="A99" s="247">
        <v>91</v>
      </c>
      <c r="B99" s="247"/>
      <c r="C99" s="256" t="s">
        <v>10230</v>
      </c>
      <c r="D99" s="257"/>
      <c r="E99" s="258"/>
      <c r="F99" s="259">
        <v>1059200</v>
      </c>
      <c r="G99" s="252"/>
      <c r="H99" s="252"/>
      <c r="I99" s="252"/>
      <c r="J99" s="252"/>
      <c r="K99" s="253"/>
      <c r="L99" s="253"/>
      <c r="M99" s="254"/>
      <c r="N99" s="254"/>
    </row>
    <row r="100" spans="1:14" s="255" customFormat="1" ht="24" customHeight="1">
      <c r="A100" s="247">
        <v>92</v>
      </c>
      <c r="B100" s="247"/>
      <c r="C100" s="256" t="s">
        <v>10203</v>
      </c>
      <c r="D100" s="257"/>
      <c r="E100" s="258"/>
      <c r="F100" s="259">
        <v>560000</v>
      </c>
      <c r="G100" s="252"/>
      <c r="H100" s="252"/>
      <c r="I100" s="252"/>
      <c r="J100" s="252"/>
      <c r="K100" s="253"/>
      <c r="L100" s="253"/>
      <c r="M100" s="254"/>
      <c r="N100" s="254"/>
    </row>
    <row r="101" spans="1:14" s="255" customFormat="1" ht="24" customHeight="1">
      <c r="A101" s="247">
        <v>93</v>
      </c>
      <c r="B101" s="247"/>
      <c r="C101" s="256" t="s">
        <v>14586</v>
      </c>
      <c r="D101" s="257"/>
      <c r="E101" s="258"/>
      <c r="F101" s="259">
        <v>1035200</v>
      </c>
      <c r="G101" s="252"/>
      <c r="H101" s="252"/>
      <c r="I101" s="252"/>
      <c r="J101" s="252"/>
      <c r="K101" s="253"/>
      <c r="L101" s="253"/>
      <c r="M101" s="254"/>
      <c r="N101" s="254"/>
    </row>
    <row r="102" spans="1:14" s="255" customFormat="1" ht="24" customHeight="1">
      <c r="A102" s="247">
        <v>94</v>
      </c>
      <c r="B102" s="247"/>
      <c r="C102" s="256" t="s">
        <v>316</v>
      </c>
      <c r="D102" s="257"/>
      <c r="E102" s="258"/>
      <c r="F102" s="259">
        <v>544000</v>
      </c>
      <c r="G102" s="252"/>
      <c r="H102" s="252"/>
      <c r="I102" s="252"/>
      <c r="J102" s="252"/>
      <c r="K102" s="253"/>
      <c r="L102" s="253"/>
      <c r="M102" s="254"/>
      <c r="N102" s="254"/>
    </row>
    <row r="103" spans="1:14" s="255" customFormat="1" ht="24" customHeight="1">
      <c r="A103" s="247">
        <v>95</v>
      </c>
      <c r="B103" s="247"/>
      <c r="C103" s="256" t="s">
        <v>14256</v>
      </c>
      <c r="D103" s="257"/>
      <c r="E103" s="258"/>
      <c r="F103" s="259">
        <v>1341600</v>
      </c>
      <c r="G103" s="252"/>
      <c r="H103" s="252"/>
      <c r="I103" s="252"/>
      <c r="J103" s="252"/>
      <c r="K103" s="253"/>
      <c r="L103" s="253"/>
      <c r="M103" s="254"/>
      <c r="N103" s="254"/>
    </row>
    <row r="104" spans="1:14" s="255" customFormat="1" ht="24" customHeight="1">
      <c r="A104" s="247">
        <v>96</v>
      </c>
      <c r="B104" s="247"/>
      <c r="C104" s="256" t="s">
        <v>13037</v>
      </c>
      <c r="D104" s="257"/>
      <c r="E104" s="258"/>
      <c r="F104" s="259">
        <v>544000</v>
      </c>
      <c r="G104" s="252"/>
      <c r="H104" s="252"/>
      <c r="I104" s="252"/>
      <c r="J104" s="252"/>
      <c r="K104" s="253"/>
      <c r="L104" s="253"/>
      <c r="M104" s="254"/>
      <c r="N104" s="254"/>
    </row>
    <row r="105" spans="1:14" s="255" customFormat="1" ht="24" customHeight="1">
      <c r="A105" s="247">
        <v>97</v>
      </c>
      <c r="B105" s="247"/>
      <c r="C105" s="256" t="s">
        <v>12897</v>
      </c>
      <c r="D105" s="257"/>
      <c r="E105" s="258"/>
      <c r="F105" s="259">
        <v>600000</v>
      </c>
      <c r="G105" s="252"/>
      <c r="H105" s="252"/>
      <c r="I105" s="252"/>
      <c r="J105" s="252"/>
      <c r="K105" s="253"/>
      <c r="L105" s="253"/>
      <c r="M105" s="254"/>
      <c r="N105" s="254"/>
    </row>
    <row r="106" spans="1:14" s="255" customFormat="1" ht="28.4" customHeight="1">
      <c r="A106" s="247">
        <v>98</v>
      </c>
      <c r="B106" s="247"/>
      <c r="C106" s="256" t="s">
        <v>12939</v>
      </c>
      <c r="D106" s="257"/>
      <c r="E106" s="258"/>
      <c r="F106" s="259">
        <v>400000</v>
      </c>
      <c r="G106" s="252"/>
      <c r="H106" s="252"/>
      <c r="I106" s="252"/>
      <c r="J106" s="252"/>
      <c r="K106" s="253"/>
      <c r="L106" s="253"/>
      <c r="M106" s="254"/>
      <c r="N106" s="254"/>
    </row>
    <row r="107" spans="1:14" s="255" customFormat="1" ht="26.9" customHeight="1">
      <c r="A107" s="247">
        <v>99</v>
      </c>
      <c r="B107" s="247"/>
      <c r="C107" s="256" t="s">
        <v>12935</v>
      </c>
      <c r="D107" s="257"/>
      <c r="E107" s="258"/>
      <c r="F107" s="259">
        <v>400000</v>
      </c>
      <c r="G107" s="252"/>
      <c r="H107" s="252"/>
      <c r="I107" s="252"/>
      <c r="J107" s="252"/>
      <c r="K107" s="253"/>
      <c r="L107" s="253"/>
      <c r="M107" s="254"/>
      <c r="N107" s="254"/>
    </row>
    <row r="108" spans="1:14" s="255" customFormat="1" ht="26.9" customHeight="1">
      <c r="A108" s="247">
        <v>100</v>
      </c>
      <c r="B108" s="247"/>
      <c r="C108" s="256" t="s">
        <v>9656</v>
      </c>
      <c r="D108" s="257"/>
      <c r="E108" s="258"/>
      <c r="F108" s="259">
        <v>400000</v>
      </c>
      <c r="G108" s="252"/>
      <c r="H108" s="252"/>
      <c r="I108" s="252"/>
      <c r="J108" s="252"/>
      <c r="K108" s="253"/>
      <c r="L108" s="253"/>
      <c r="M108" s="254"/>
      <c r="N108" s="254"/>
    </row>
    <row r="109" spans="1:14" s="255" customFormat="1" ht="26.9" customHeight="1">
      <c r="A109" s="247">
        <v>101</v>
      </c>
      <c r="B109" s="247"/>
      <c r="C109" s="256" t="s">
        <v>248</v>
      </c>
      <c r="D109" s="257"/>
      <c r="E109" s="258"/>
      <c r="F109" s="259">
        <v>388000</v>
      </c>
      <c r="G109" s="252"/>
      <c r="H109" s="252"/>
      <c r="I109" s="252"/>
      <c r="J109" s="252"/>
      <c r="K109" s="253"/>
      <c r="L109" s="253"/>
      <c r="M109" s="254"/>
      <c r="N109" s="254"/>
    </row>
    <row r="110" spans="1:14" s="255" customFormat="1" ht="26.9" customHeight="1">
      <c r="A110" s="247">
        <v>102</v>
      </c>
      <c r="B110" s="247"/>
      <c r="C110" s="256" t="s">
        <v>372</v>
      </c>
      <c r="D110" s="257"/>
      <c r="E110" s="258"/>
      <c r="F110" s="259">
        <v>388000</v>
      </c>
      <c r="G110" s="252"/>
      <c r="H110" s="252"/>
      <c r="I110" s="252"/>
      <c r="J110" s="252"/>
      <c r="K110" s="253"/>
      <c r="L110" s="253"/>
      <c r="M110" s="254"/>
      <c r="N110" s="254"/>
    </row>
    <row r="111" spans="1:14" s="255" customFormat="1" ht="26.9" customHeight="1">
      <c r="A111" s="247">
        <v>103</v>
      </c>
      <c r="B111" s="247"/>
      <c r="C111" s="256" t="s">
        <v>12897</v>
      </c>
      <c r="D111" s="257"/>
      <c r="E111" s="258"/>
      <c r="F111" s="259">
        <v>1105600</v>
      </c>
      <c r="G111" s="252"/>
      <c r="H111" s="252"/>
      <c r="I111" s="252"/>
      <c r="J111" s="252"/>
      <c r="K111" s="253"/>
      <c r="L111" s="253"/>
      <c r="M111" s="254"/>
      <c r="N111" s="254"/>
    </row>
    <row r="112" spans="1:14" s="255" customFormat="1" ht="26.9" customHeight="1">
      <c r="A112" s="247">
        <v>104</v>
      </c>
      <c r="B112" s="247"/>
      <c r="C112" s="256" t="s">
        <v>12939</v>
      </c>
      <c r="D112" s="257"/>
      <c r="E112" s="258"/>
      <c r="F112" s="259">
        <v>400000</v>
      </c>
      <c r="G112" s="252"/>
      <c r="H112" s="252"/>
      <c r="I112" s="252"/>
      <c r="J112" s="252"/>
      <c r="K112" s="253"/>
      <c r="L112" s="253"/>
      <c r="M112" s="254"/>
      <c r="N112" s="254"/>
    </row>
    <row r="113" spans="1:14" s="255" customFormat="1" ht="26.9" customHeight="1">
      <c r="A113" s="247">
        <v>105</v>
      </c>
      <c r="B113" s="247"/>
      <c r="C113" s="256" t="s">
        <v>12935</v>
      </c>
      <c r="D113" s="257"/>
      <c r="E113" s="258"/>
      <c r="F113" s="259">
        <v>400000</v>
      </c>
      <c r="G113" s="252"/>
      <c r="H113" s="252"/>
      <c r="I113" s="252"/>
      <c r="J113" s="252"/>
      <c r="K113" s="253"/>
      <c r="L113" s="253"/>
      <c r="M113" s="254"/>
      <c r="N113" s="254"/>
    </row>
    <row r="114" spans="1:14" s="255" customFormat="1" ht="26.9" customHeight="1">
      <c r="A114" s="247">
        <v>106</v>
      </c>
      <c r="B114" s="247"/>
      <c r="C114" s="256" t="s">
        <v>9656</v>
      </c>
      <c r="D114" s="257"/>
      <c r="E114" s="258"/>
      <c r="F114" s="259">
        <v>400000</v>
      </c>
      <c r="G114" s="252"/>
      <c r="H114" s="252"/>
      <c r="I114" s="252"/>
      <c r="J114" s="252"/>
      <c r="K114" s="253"/>
      <c r="L114" s="253"/>
      <c r="M114" s="254"/>
      <c r="N114" s="254"/>
    </row>
    <row r="115" spans="1:14" s="255" customFormat="1" ht="26.9" customHeight="1">
      <c r="A115" s="247">
        <v>107</v>
      </c>
      <c r="B115" s="247"/>
      <c r="C115" s="256" t="s">
        <v>248</v>
      </c>
      <c r="D115" s="257"/>
      <c r="E115" s="258"/>
      <c r="F115" s="259">
        <v>388000</v>
      </c>
      <c r="G115" s="252"/>
      <c r="H115" s="252"/>
      <c r="I115" s="252"/>
      <c r="J115" s="252"/>
      <c r="K115" s="253"/>
      <c r="L115" s="253"/>
      <c r="M115" s="254"/>
      <c r="N115" s="254"/>
    </row>
    <row r="116" spans="1:14" s="255" customFormat="1" ht="26.9" customHeight="1">
      <c r="A116" s="247">
        <v>108</v>
      </c>
      <c r="B116" s="247"/>
      <c r="C116" s="256" t="s">
        <v>14139</v>
      </c>
      <c r="D116" s="257"/>
      <c r="E116" s="258"/>
      <c r="F116" s="259">
        <v>770000</v>
      </c>
      <c r="G116" s="252"/>
      <c r="H116" s="252"/>
      <c r="I116" s="252"/>
      <c r="J116" s="252"/>
      <c r="K116" s="253"/>
      <c r="L116" s="253"/>
      <c r="M116" s="254"/>
      <c r="N116" s="254"/>
    </row>
    <row r="117" spans="1:14" s="255" customFormat="1" ht="26.9" customHeight="1">
      <c r="A117" s="247">
        <v>109</v>
      </c>
      <c r="B117" s="247"/>
      <c r="C117" s="256" t="s">
        <v>14430</v>
      </c>
      <c r="D117" s="257"/>
      <c r="E117" s="258"/>
      <c r="F117" s="259">
        <v>570000</v>
      </c>
      <c r="G117" s="252"/>
      <c r="H117" s="252"/>
      <c r="I117" s="252"/>
      <c r="J117" s="252"/>
      <c r="K117" s="253"/>
      <c r="L117" s="253"/>
      <c r="M117" s="254"/>
      <c r="N117" s="254"/>
    </row>
    <row r="118" spans="1:14" s="255" customFormat="1" ht="26.9" customHeight="1">
      <c r="A118" s="247">
        <v>110</v>
      </c>
      <c r="B118" s="247"/>
      <c r="C118" s="256" t="s">
        <v>14794</v>
      </c>
      <c r="D118" s="257"/>
      <c r="E118" s="258"/>
      <c r="F118" s="259">
        <v>570000</v>
      </c>
      <c r="G118" s="252"/>
      <c r="H118" s="252"/>
      <c r="I118" s="252"/>
      <c r="J118" s="252"/>
      <c r="K118" s="253"/>
      <c r="L118" s="253"/>
      <c r="M118" s="254"/>
      <c r="N118" s="254"/>
    </row>
    <row r="119" spans="1:14" s="255" customFormat="1" ht="26.9" customHeight="1">
      <c r="A119" s="247">
        <v>111</v>
      </c>
      <c r="B119" s="247"/>
      <c r="C119" s="256" t="s">
        <v>12811</v>
      </c>
      <c r="D119" s="257"/>
      <c r="E119" s="258"/>
      <c r="F119" s="259">
        <v>826000</v>
      </c>
      <c r="G119" s="252"/>
      <c r="H119" s="252"/>
      <c r="I119" s="252"/>
      <c r="J119" s="252"/>
      <c r="K119" s="253"/>
      <c r="L119" s="253"/>
      <c r="M119" s="254"/>
      <c r="N119" s="254"/>
    </row>
    <row r="120" spans="1:14" s="255" customFormat="1" ht="26.9" customHeight="1">
      <c r="A120" s="247">
        <v>112</v>
      </c>
      <c r="B120" s="247"/>
      <c r="C120" s="256" t="s">
        <v>12778</v>
      </c>
      <c r="D120" s="257"/>
      <c r="E120" s="258"/>
      <c r="F120" s="259">
        <v>400000</v>
      </c>
      <c r="G120" s="252"/>
      <c r="H120" s="252"/>
      <c r="I120" s="252"/>
      <c r="J120" s="252"/>
      <c r="K120" s="253"/>
      <c r="L120" s="253"/>
      <c r="M120" s="254"/>
      <c r="N120" s="254"/>
    </row>
    <row r="121" spans="1:14" s="255" customFormat="1" ht="26.9" customHeight="1">
      <c r="A121" s="247">
        <v>113</v>
      </c>
      <c r="B121" s="247"/>
      <c r="C121" s="256" t="s">
        <v>14000</v>
      </c>
      <c r="D121" s="257"/>
      <c r="E121" s="258"/>
      <c r="F121" s="259">
        <v>541600</v>
      </c>
      <c r="G121" s="252"/>
      <c r="H121" s="252"/>
      <c r="I121" s="252"/>
      <c r="J121" s="252"/>
      <c r="K121" s="253"/>
      <c r="L121" s="253"/>
      <c r="M121" s="254"/>
      <c r="N121" s="254"/>
    </row>
    <row r="122" spans="1:14" s="255" customFormat="1" ht="26.9" customHeight="1">
      <c r="A122" s="247">
        <v>114</v>
      </c>
      <c r="B122" s="247"/>
      <c r="C122" s="256" t="s">
        <v>129</v>
      </c>
      <c r="D122" s="257"/>
      <c r="E122" s="258"/>
      <c r="F122" s="259">
        <v>232000</v>
      </c>
      <c r="G122" s="252"/>
      <c r="H122" s="252"/>
      <c r="I122" s="252"/>
      <c r="J122" s="252"/>
      <c r="K122" s="253"/>
      <c r="L122" s="253"/>
      <c r="M122" s="254"/>
      <c r="N122" s="254"/>
    </row>
    <row r="123" spans="1:14" s="255" customFormat="1" ht="26.9" customHeight="1">
      <c r="A123" s="247">
        <v>115</v>
      </c>
      <c r="B123" s="247"/>
      <c r="C123" s="256" t="s">
        <v>14344</v>
      </c>
      <c r="D123" s="257"/>
      <c r="E123" s="258"/>
      <c r="F123" s="259">
        <v>160000</v>
      </c>
      <c r="G123" s="252"/>
      <c r="H123" s="252"/>
      <c r="I123" s="252"/>
      <c r="J123" s="252"/>
      <c r="K123" s="253"/>
      <c r="L123" s="253"/>
      <c r="M123" s="254"/>
      <c r="N123" s="254"/>
    </row>
    <row r="124" spans="1:14" s="255" customFormat="1" ht="26.9" customHeight="1">
      <c r="A124" s="247">
        <v>116</v>
      </c>
      <c r="B124" s="247"/>
      <c r="C124" s="256" t="s">
        <v>468</v>
      </c>
      <c r="D124" s="257"/>
      <c r="E124" s="258"/>
      <c r="F124" s="259">
        <v>76000</v>
      </c>
      <c r="G124" s="252"/>
      <c r="H124" s="252"/>
      <c r="I124" s="252"/>
      <c r="J124" s="252"/>
      <c r="K124" s="253"/>
      <c r="L124" s="253"/>
      <c r="M124" s="254"/>
      <c r="N124" s="254"/>
    </row>
    <row r="125" spans="1:14" s="255" customFormat="1" ht="26.9" customHeight="1">
      <c r="A125" s="247">
        <v>117</v>
      </c>
      <c r="B125" s="247"/>
      <c r="C125" s="256" t="s">
        <v>264</v>
      </c>
      <c r="D125" s="257"/>
      <c r="E125" s="258"/>
      <c r="F125" s="259">
        <v>277600</v>
      </c>
      <c r="G125" s="252"/>
      <c r="H125" s="252"/>
      <c r="I125" s="252"/>
      <c r="J125" s="252"/>
      <c r="K125" s="253"/>
      <c r="L125" s="253"/>
      <c r="M125" s="254"/>
      <c r="N125" s="254"/>
    </row>
    <row r="126" spans="1:14" s="255" customFormat="1" ht="24" customHeight="1">
      <c r="A126" s="247">
        <v>118</v>
      </c>
      <c r="B126" s="247"/>
      <c r="C126" s="256" t="s">
        <v>14320</v>
      </c>
      <c r="D126" s="257"/>
      <c r="E126" s="258"/>
      <c r="F126" s="259">
        <v>1180000</v>
      </c>
      <c r="G126" s="252"/>
      <c r="H126" s="252"/>
      <c r="I126" s="252"/>
      <c r="J126" s="252"/>
      <c r="K126" s="253"/>
      <c r="L126" s="253"/>
      <c r="M126" s="254"/>
      <c r="N126" s="254"/>
    </row>
    <row r="127" spans="1:14" s="255" customFormat="1" ht="24" customHeight="1">
      <c r="A127" s="247">
        <v>119</v>
      </c>
      <c r="B127" s="247"/>
      <c r="C127" s="256" t="s">
        <v>13046</v>
      </c>
      <c r="D127" s="257"/>
      <c r="E127" s="258"/>
      <c r="F127" s="259">
        <v>544000</v>
      </c>
      <c r="G127" s="252"/>
      <c r="H127" s="252"/>
      <c r="I127" s="252"/>
      <c r="J127" s="252"/>
      <c r="K127" s="253"/>
      <c r="L127" s="253"/>
      <c r="M127" s="254"/>
      <c r="N127" s="254"/>
    </row>
    <row r="128" spans="1:14" s="255" customFormat="1" ht="24" customHeight="1">
      <c r="A128" s="247">
        <v>120</v>
      </c>
      <c r="B128" s="247"/>
      <c r="C128" s="256" t="s">
        <v>12782</v>
      </c>
      <c r="D128" s="257"/>
      <c r="E128" s="258"/>
      <c r="F128" s="259">
        <v>738000</v>
      </c>
      <c r="G128" s="252"/>
      <c r="H128" s="252"/>
      <c r="I128" s="252"/>
      <c r="J128" s="252"/>
      <c r="K128" s="253"/>
      <c r="L128" s="253"/>
      <c r="M128" s="254"/>
      <c r="N128" s="254"/>
    </row>
    <row r="129" spans="1:14" s="255" customFormat="1" ht="24" customHeight="1">
      <c r="A129" s="247">
        <v>121</v>
      </c>
      <c r="B129" s="247"/>
      <c r="C129" s="256" t="s">
        <v>219</v>
      </c>
      <c r="D129" s="257"/>
      <c r="E129" s="258"/>
      <c r="F129" s="259">
        <v>388000</v>
      </c>
      <c r="G129" s="252"/>
      <c r="H129" s="252"/>
      <c r="I129" s="252"/>
      <c r="J129" s="252"/>
      <c r="K129" s="253"/>
      <c r="L129" s="253"/>
      <c r="M129" s="254"/>
      <c r="N129" s="254"/>
    </row>
    <row r="130" spans="1:14" s="255" customFormat="1" ht="24" customHeight="1">
      <c r="A130" s="247">
        <v>122</v>
      </c>
      <c r="B130" s="247"/>
      <c r="C130" s="256" t="s">
        <v>11287</v>
      </c>
      <c r="D130" s="257"/>
      <c r="E130" s="258"/>
      <c r="F130" s="259">
        <v>441600</v>
      </c>
      <c r="G130" s="252"/>
      <c r="H130" s="252"/>
      <c r="I130" s="252"/>
      <c r="J130" s="252"/>
      <c r="K130" s="253"/>
      <c r="L130" s="253"/>
      <c r="M130" s="254"/>
      <c r="N130" s="254"/>
    </row>
    <row r="131" spans="1:14" s="255" customFormat="1" ht="24" customHeight="1">
      <c r="A131" s="247">
        <v>123</v>
      </c>
      <c r="B131" s="247"/>
      <c r="C131" s="256" t="s">
        <v>12608</v>
      </c>
      <c r="D131" s="257"/>
      <c r="E131" s="258"/>
      <c r="F131" s="259">
        <v>240000</v>
      </c>
      <c r="G131" s="252"/>
      <c r="H131" s="252"/>
      <c r="I131" s="252"/>
      <c r="J131" s="252"/>
      <c r="K131" s="253"/>
      <c r="L131" s="253"/>
      <c r="M131" s="254"/>
      <c r="N131" s="254"/>
    </row>
    <row r="132" spans="1:14" s="255" customFormat="1" ht="24" customHeight="1">
      <c r="A132" s="247">
        <v>124</v>
      </c>
      <c r="B132" s="247"/>
      <c r="C132" s="256" t="s">
        <v>12931</v>
      </c>
      <c r="D132" s="257"/>
      <c r="E132" s="258"/>
      <c r="F132" s="259">
        <v>240000</v>
      </c>
      <c r="G132" s="252"/>
      <c r="H132" s="252"/>
      <c r="I132" s="252"/>
      <c r="J132" s="252"/>
      <c r="K132" s="253"/>
      <c r="L132" s="253"/>
      <c r="M132" s="254"/>
      <c r="N132" s="254"/>
    </row>
    <row r="133" spans="1:14" s="255" customFormat="1" ht="24" customHeight="1">
      <c r="A133" s="247">
        <v>125</v>
      </c>
      <c r="B133" s="247"/>
      <c r="C133" s="256" t="s">
        <v>313</v>
      </c>
      <c r="D133" s="257"/>
      <c r="E133" s="258"/>
      <c r="F133" s="259">
        <v>240000</v>
      </c>
      <c r="G133" s="252"/>
      <c r="H133" s="252"/>
      <c r="I133" s="252"/>
      <c r="J133" s="252"/>
      <c r="K133" s="253"/>
      <c r="L133" s="253"/>
      <c r="M133" s="254"/>
      <c r="N133" s="254"/>
    </row>
    <row r="134" spans="1:14" s="255" customFormat="1" ht="24" customHeight="1">
      <c r="A134" s="247">
        <v>126</v>
      </c>
      <c r="B134" s="247"/>
      <c r="C134" s="256" t="s">
        <v>372</v>
      </c>
      <c r="D134" s="257"/>
      <c r="E134" s="258"/>
      <c r="F134" s="259">
        <v>232000</v>
      </c>
      <c r="G134" s="252"/>
      <c r="H134" s="252"/>
      <c r="I134" s="252"/>
      <c r="J134" s="252"/>
      <c r="K134" s="253"/>
      <c r="L134" s="253"/>
      <c r="M134" s="254"/>
      <c r="N134" s="254"/>
    </row>
    <row r="135" spans="1:14" s="255" customFormat="1" ht="24" customHeight="1">
      <c r="A135" s="247">
        <v>127</v>
      </c>
      <c r="B135" s="247"/>
      <c r="C135" s="256" t="s">
        <v>12897</v>
      </c>
      <c r="D135" s="257"/>
      <c r="E135" s="258"/>
      <c r="F135" s="259">
        <v>600000</v>
      </c>
      <c r="G135" s="252"/>
      <c r="H135" s="252"/>
      <c r="I135" s="252"/>
      <c r="J135" s="252"/>
      <c r="K135" s="253"/>
      <c r="L135" s="253"/>
      <c r="M135" s="254"/>
      <c r="N135" s="254"/>
    </row>
    <row r="136" spans="1:14" s="255" customFormat="1" ht="24" customHeight="1">
      <c r="A136" s="247">
        <v>128</v>
      </c>
      <c r="B136" s="247"/>
      <c r="C136" s="256" t="s">
        <v>12939</v>
      </c>
      <c r="D136" s="257"/>
      <c r="E136" s="258"/>
      <c r="F136" s="259">
        <v>400000</v>
      </c>
      <c r="G136" s="252"/>
      <c r="H136" s="252"/>
      <c r="I136" s="252"/>
      <c r="J136" s="252"/>
      <c r="K136" s="253"/>
      <c r="L136" s="253"/>
      <c r="M136" s="254"/>
      <c r="N136" s="254"/>
    </row>
    <row r="137" spans="1:14" s="255" customFormat="1" ht="24" customHeight="1">
      <c r="A137" s="247">
        <v>129</v>
      </c>
      <c r="B137" s="247"/>
      <c r="C137" s="256" t="s">
        <v>12935</v>
      </c>
      <c r="D137" s="257"/>
      <c r="E137" s="258"/>
      <c r="F137" s="259">
        <v>400000</v>
      </c>
      <c r="G137" s="252"/>
      <c r="H137" s="252"/>
      <c r="I137" s="252"/>
      <c r="J137" s="252"/>
      <c r="K137" s="253"/>
      <c r="L137" s="253"/>
      <c r="M137" s="254"/>
      <c r="N137" s="254"/>
    </row>
    <row r="138" spans="1:14" s="255" customFormat="1" ht="24" customHeight="1">
      <c r="A138" s="247">
        <v>130</v>
      </c>
      <c r="B138" s="247"/>
      <c r="C138" s="256" t="s">
        <v>9656</v>
      </c>
      <c r="D138" s="257"/>
      <c r="E138" s="258"/>
      <c r="F138" s="259">
        <v>400000</v>
      </c>
      <c r="G138" s="252"/>
      <c r="H138" s="252"/>
      <c r="I138" s="252"/>
      <c r="J138" s="252"/>
      <c r="K138" s="253"/>
      <c r="L138" s="253"/>
      <c r="M138" s="254"/>
      <c r="N138" s="254"/>
    </row>
    <row r="139" spans="1:14" s="255" customFormat="1" ht="24" customHeight="1">
      <c r="A139" s="247">
        <v>131</v>
      </c>
      <c r="B139" s="247"/>
      <c r="C139" s="256" t="s">
        <v>248</v>
      </c>
      <c r="D139" s="257"/>
      <c r="E139" s="258"/>
      <c r="F139" s="259">
        <v>388000</v>
      </c>
      <c r="G139" s="252"/>
      <c r="H139" s="252"/>
      <c r="I139" s="252"/>
      <c r="J139" s="252"/>
      <c r="K139" s="253"/>
      <c r="L139" s="253"/>
      <c r="M139" s="254"/>
      <c r="N139" s="254"/>
    </row>
    <row r="140" spans="1:14" s="255" customFormat="1" ht="24" customHeight="1">
      <c r="A140" s="247">
        <v>132</v>
      </c>
      <c r="B140" s="247"/>
      <c r="C140" s="256" t="s">
        <v>372</v>
      </c>
      <c r="D140" s="257"/>
      <c r="E140" s="258"/>
      <c r="F140" s="259">
        <v>388000</v>
      </c>
      <c r="G140" s="252"/>
      <c r="H140" s="252"/>
      <c r="I140" s="252"/>
      <c r="J140" s="252"/>
      <c r="K140" s="253"/>
      <c r="L140" s="253"/>
      <c r="M140" s="254"/>
      <c r="N140" s="254"/>
    </row>
    <row r="141" spans="1:14" s="255" customFormat="1" ht="24" customHeight="1">
      <c r="A141" s="247">
        <v>133</v>
      </c>
      <c r="B141" s="247"/>
      <c r="C141" s="256" t="s">
        <v>11287</v>
      </c>
      <c r="D141" s="257"/>
      <c r="E141" s="258"/>
      <c r="F141" s="259">
        <v>865600</v>
      </c>
      <c r="G141" s="252"/>
      <c r="H141" s="252"/>
      <c r="I141" s="252"/>
      <c r="J141" s="252"/>
      <c r="K141" s="253"/>
      <c r="L141" s="253"/>
      <c r="M141" s="254"/>
      <c r="N141" s="254"/>
    </row>
    <row r="142" spans="1:14" s="255" customFormat="1" ht="24" customHeight="1">
      <c r="A142" s="247">
        <v>134</v>
      </c>
      <c r="B142" s="247"/>
      <c r="C142" s="256" t="s">
        <v>12608</v>
      </c>
      <c r="D142" s="257"/>
      <c r="E142" s="258"/>
      <c r="F142" s="259">
        <v>400000</v>
      </c>
      <c r="G142" s="252"/>
      <c r="H142" s="252"/>
      <c r="I142" s="252"/>
      <c r="J142" s="252"/>
      <c r="K142" s="253"/>
      <c r="L142" s="253"/>
      <c r="M142" s="254"/>
      <c r="N142" s="254"/>
    </row>
    <row r="143" spans="1:14" s="255" customFormat="1" ht="24" customHeight="1">
      <c r="A143" s="247">
        <v>135</v>
      </c>
      <c r="B143" s="247"/>
      <c r="C143" s="256" t="s">
        <v>12931</v>
      </c>
      <c r="D143" s="257"/>
      <c r="E143" s="258"/>
      <c r="F143" s="259">
        <v>400000</v>
      </c>
      <c r="G143" s="252"/>
      <c r="H143" s="252"/>
      <c r="I143" s="252"/>
      <c r="J143" s="252"/>
      <c r="K143" s="253"/>
      <c r="L143" s="253"/>
      <c r="M143" s="254"/>
      <c r="N143" s="254"/>
    </row>
    <row r="144" spans="1:14" s="255" customFormat="1" ht="25.5" customHeight="1">
      <c r="A144" s="247">
        <v>136</v>
      </c>
      <c r="B144" s="247"/>
      <c r="C144" s="256" t="s">
        <v>313</v>
      </c>
      <c r="D144" s="257"/>
      <c r="E144" s="258"/>
      <c r="F144" s="259">
        <v>400000</v>
      </c>
      <c r="G144" s="252"/>
      <c r="H144" s="252"/>
      <c r="I144" s="252"/>
      <c r="J144" s="252"/>
      <c r="K144" s="253"/>
      <c r="L144" s="253"/>
      <c r="M144" s="254"/>
      <c r="N144" s="254"/>
    </row>
    <row r="145" spans="1:14" s="255" customFormat="1" ht="25.5" customHeight="1">
      <c r="A145" s="247">
        <v>137</v>
      </c>
      <c r="B145" s="247"/>
      <c r="C145" s="256" t="s">
        <v>12782</v>
      </c>
      <c r="D145" s="257"/>
      <c r="E145" s="258"/>
      <c r="F145" s="259">
        <v>523200</v>
      </c>
      <c r="G145" s="252"/>
      <c r="H145" s="252"/>
      <c r="I145" s="252"/>
      <c r="J145" s="252"/>
      <c r="K145" s="253"/>
      <c r="L145" s="253"/>
      <c r="M145" s="254"/>
      <c r="N145" s="254"/>
    </row>
    <row r="146" spans="1:14" s="255" customFormat="1" ht="25.5" customHeight="1">
      <c r="A146" s="247">
        <v>138</v>
      </c>
      <c r="B146" s="247"/>
      <c r="C146" s="256" t="s">
        <v>219</v>
      </c>
      <c r="D146" s="257"/>
      <c r="E146" s="258"/>
      <c r="F146" s="259">
        <v>232000</v>
      </c>
      <c r="G146" s="252"/>
      <c r="H146" s="252"/>
      <c r="I146" s="252"/>
      <c r="J146" s="252"/>
      <c r="K146" s="253"/>
      <c r="L146" s="253"/>
      <c r="M146" s="254"/>
      <c r="N146" s="254"/>
    </row>
    <row r="147" spans="1:14" s="255" customFormat="1" ht="25.5" customHeight="1">
      <c r="A147" s="247">
        <v>139</v>
      </c>
      <c r="B147" s="247"/>
      <c r="C147" s="256" t="s">
        <v>12782</v>
      </c>
      <c r="D147" s="257"/>
      <c r="E147" s="258"/>
      <c r="F147" s="259">
        <v>523200</v>
      </c>
      <c r="G147" s="252"/>
      <c r="H147" s="252"/>
      <c r="I147" s="252"/>
      <c r="J147" s="252"/>
      <c r="K147" s="253"/>
      <c r="L147" s="253"/>
      <c r="M147" s="254"/>
      <c r="N147" s="254"/>
    </row>
    <row r="148" spans="1:14" s="255" customFormat="1" ht="25.5" customHeight="1">
      <c r="A148" s="247">
        <v>140</v>
      </c>
      <c r="B148" s="247"/>
      <c r="C148" s="256" t="s">
        <v>219</v>
      </c>
      <c r="D148" s="257"/>
      <c r="E148" s="258"/>
      <c r="F148" s="259">
        <v>232000</v>
      </c>
      <c r="G148" s="252"/>
      <c r="H148" s="252"/>
      <c r="I148" s="252"/>
      <c r="J148" s="252"/>
      <c r="K148" s="253"/>
      <c r="L148" s="253"/>
      <c r="M148" s="254"/>
      <c r="N148" s="254"/>
    </row>
    <row r="149" spans="1:14" s="255" customFormat="1" ht="25.5" customHeight="1">
      <c r="A149" s="247">
        <v>141</v>
      </c>
      <c r="B149" s="247"/>
      <c r="C149" s="256" t="s">
        <v>14241</v>
      </c>
      <c r="D149" s="257"/>
      <c r="E149" s="258"/>
      <c r="F149" s="259">
        <v>1460000</v>
      </c>
      <c r="G149" s="252"/>
      <c r="H149" s="252"/>
      <c r="I149" s="252"/>
      <c r="J149" s="252"/>
      <c r="K149" s="253"/>
      <c r="L149" s="253"/>
      <c r="M149" s="254"/>
      <c r="N149" s="254"/>
    </row>
    <row r="150" spans="1:14" s="255" customFormat="1" ht="25.5" customHeight="1">
      <c r="A150" s="247">
        <v>142</v>
      </c>
      <c r="B150" s="247"/>
      <c r="C150" s="256" t="s">
        <v>14370</v>
      </c>
      <c r="D150" s="257"/>
      <c r="E150" s="258"/>
      <c r="F150" s="259">
        <v>544000</v>
      </c>
      <c r="G150" s="252"/>
      <c r="H150" s="252"/>
      <c r="I150" s="252"/>
      <c r="J150" s="252"/>
      <c r="K150" s="253"/>
      <c r="L150" s="253"/>
      <c r="M150" s="254"/>
      <c r="N150" s="254"/>
    </row>
    <row r="151" spans="1:14" s="255" customFormat="1" ht="25.5" customHeight="1">
      <c r="A151" s="247">
        <v>143</v>
      </c>
      <c r="B151" s="247"/>
      <c r="C151" s="256" t="s">
        <v>14328</v>
      </c>
      <c r="D151" s="257"/>
      <c r="E151" s="258"/>
      <c r="F151" s="259">
        <v>1445600</v>
      </c>
      <c r="G151" s="252"/>
      <c r="H151" s="252"/>
      <c r="I151" s="252"/>
      <c r="J151" s="252"/>
      <c r="K151" s="253"/>
      <c r="L151" s="253"/>
      <c r="M151" s="254"/>
      <c r="N151" s="254"/>
    </row>
    <row r="152" spans="1:14" s="255" customFormat="1" ht="25.5" customHeight="1">
      <c r="A152" s="247">
        <v>144</v>
      </c>
      <c r="B152" s="247"/>
      <c r="C152" s="256" t="s">
        <v>13000</v>
      </c>
      <c r="D152" s="257"/>
      <c r="E152" s="258"/>
      <c r="F152" s="259">
        <v>544000</v>
      </c>
      <c r="G152" s="252"/>
      <c r="H152" s="252"/>
      <c r="I152" s="252"/>
      <c r="J152" s="252"/>
      <c r="K152" s="253"/>
      <c r="L152" s="253"/>
      <c r="M152" s="254"/>
      <c r="N152" s="254"/>
    </row>
    <row r="153" spans="1:14" s="255" customFormat="1" ht="25.5" customHeight="1">
      <c r="A153" s="247">
        <v>145</v>
      </c>
      <c r="B153" s="247"/>
      <c r="C153" s="256" t="s">
        <v>14328</v>
      </c>
      <c r="D153" s="257"/>
      <c r="E153" s="258"/>
      <c r="F153" s="259">
        <v>1685600</v>
      </c>
      <c r="G153" s="252"/>
      <c r="H153" s="252"/>
      <c r="I153" s="252"/>
      <c r="J153" s="252"/>
      <c r="K153" s="253"/>
      <c r="L153" s="253"/>
      <c r="M153" s="254"/>
      <c r="N153" s="254"/>
    </row>
    <row r="154" spans="1:14" s="255" customFormat="1" ht="25.5" customHeight="1">
      <c r="A154" s="247">
        <v>146</v>
      </c>
      <c r="B154" s="247"/>
      <c r="C154" s="256" t="s">
        <v>13000</v>
      </c>
      <c r="D154" s="257"/>
      <c r="E154" s="258"/>
      <c r="F154" s="259">
        <v>544000</v>
      </c>
      <c r="G154" s="252"/>
      <c r="H154" s="252"/>
      <c r="I154" s="252"/>
      <c r="J154" s="252"/>
      <c r="K154" s="253"/>
      <c r="L154" s="253"/>
      <c r="M154" s="254"/>
      <c r="N154" s="254"/>
    </row>
    <row r="155" spans="1:14" s="255" customFormat="1" ht="25.5" customHeight="1">
      <c r="A155" s="247">
        <v>147</v>
      </c>
      <c r="B155" s="247"/>
      <c r="C155" s="256" t="s">
        <v>14328</v>
      </c>
      <c r="D155" s="257"/>
      <c r="E155" s="258"/>
      <c r="F155" s="259">
        <v>610000</v>
      </c>
      <c r="G155" s="252"/>
      <c r="H155" s="252"/>
      <c r="I155" s="252"/>
      <c r="J155" s="252"/>
      <c r="K155" s="253"/>
      <c r="L155" s="253"/>
      <c r="M155" s="254"/>
      <c r="N155" s="254"/>
    </row>
    <row r="156" spans="1:14" s="255" customFormat="1" ht="25.5" customHeight="1">
      <c r="A156" s="247">
        <v>148</v>
      </c>
      <c r="B156" s="247"/>
      <c r="C156" s="256" t="s">
        <v>13000</v>
      </c>
      <c r="D156" s="257"/>
      <c r="E156" s="258"/>
      <c r="F156" s="259">
        <v>232000</v>
      </c>
      <c r="G156" s="252"/>
      <c r="H156" s="252"/>
      <c r="I156" s="252"/>
      <c r="J156" s="252"/>
      <c r="K156" s="253"/>
      <c r="L156" s="253"/>
      <c r="M156" s="254"/>
      <c r="N156" s="254"/>
    </row>
    <row r="157" spans="1:14" s="255" customFormat="1" ht="25.5" customHeight="1">
      <c r="A157" s="247">
        <v>149</v>
      </c>
      <c r="B157" s="247"/>
      <c r="C157" s="256" t="s">
        <v>14217</v>
      </c>
      <c r="D157" s="257"/>
      <c r="E157" s="258"/>
      <c r="F157" s="259">
        <v>1034000</v>
      </c>
      <c r="G157" s="252"/>
      <c r="H157" s="252"/>
      <c r="I157" s="252"/>
      <c r="J157" s="252"/>
      <c r="K157" s="253"/>
      <c r="L157" s="253"/>
      <c r="M157" s="254"/>
      <c r="N157" s="254"/>
    </row>
    <row r="158" spans="1:14" s="255" customFormat="1" ht="25.5" customHeight="1">
      <c r="A158" s="247">
        <v>150</v>
      </c>
      <c r="B158" s="247"/>
      <c r="C158" s="256" t="s">
        <v>571</v>
      </c>
      <c r="D158" s="257"/>
      <c r="E158" s="258"/>
      <c r="F158" s="259">
        <v>388000</v>
      </c>
      <c r="G158" s="252"/>
      <c r="H158" s="252"/>
      <c r="I158" s="252"/>
      <c r="J158" s="252"/>
      <c r="K158" s="253"/>
      <c r="L158" s="253"/>
      <c r="M158" s="254"/>
      <c r="N158" s="254"/>
    </row>
    <row r="159" spans="1:14" s="255" customFormat="1" ht="25.5" customHeight="1">
      <c r="A159" s="247">
        <v>151</v>
      </c>
      <c r="B159" s="247"/>
      <c r="C159" s="256" t="s">
        <v>14338</v>
      </c>
      <c r="D159" s="257"/>
      <c r="E159" s="258"/>
      <c r="F159" s="259">
        <v>706000</v>
      </c>
      <c r="G159" s="252"/>
      <c r="H159" s="252"/>
      <c r="I159" s="252"/>
      <c r="J159" s="252"/>
      <c r="K159" s="253"/>
      <c r="L159" s="253"/>
      <c r="M159" s="254"/>
      <c r="N159" s="254"/>
    </row>
    <row r="160" spans="1:14" s="255" customFormat="1" ht="25.5" customHeight="1">
      <c r="A160" s="247">
        <v>152</v>
      </c>
      <c r="B160" s="247"/>
      <c r="C160" s="256" t="s">
        <v>12440</v>
      </c>
      <c r="D160" s="257"/>
      <c r="E160" s="258"/>
      <c r="F160" s="259">
        <v>240000</v>
      </c>
      <c r="G160" s="252"/>
      <c r="H160" s="252"/>
      <c r="I160" s="252"/>
      <c r="J160" s="252"/>
      <c r="K160" s="253"/>
      <c r="L160" s="253"/>
      <c r="M160" s="254"/>
      <c r="N160" s="254"/>
    </row>
    <row r="161" spans="1:14" s="255" customFormat="1" ht="25.5" customHeight="1">
      <c r="A161" s="247">
        <v>153</v>
      </c>
      <c r="B161" s="247"/>
      <c r="C161" s="256" t="s">
        <v>14287</v>
      </c>
      <c r="D161" s="257"/>
      <c r="E161" s="258"/>
      <c r="F161" s="259">
        <v>706000</v>
      </c>
      <c r="G161" s="252"/>
      <c r="H161" s="252"/>
      <c r="I161" s="252"/>
      <c r="J161" s="252"/>
      <c r="K161" s="253"/>
      <c r="L161" s="253"/>
      <c r="M161" s="254"/>
      <c r="N161" s="254"/>
    </row>
    <row r="162" spans="1:14" s="255" customFormat="1" ht="25.5" customHeight="1">
      <c r="A162" s="247">
        <v>154</v>
      </c>
      <c r="B162" s="247"/>
      <c r="C162" s="256" t="s">
        <v>12962</v>
      </c>
      <c r="D162" s="257"/>
      <c r="E162" s="258"/>
      <c r="F162" s="259">
        <v>232000</v>
      </c>
      <c r="G162" s="252"/>
      <c r="H162" s="252"/>
      <c r="I162" s="252"/>
      <c r="J162" s="252"/>
      <c r="K162" s="253"/>
      <c r="L162" s="253"/>
      <c r="M162" s="254"/>
      <c r="N162" s="254"/>
    </row>
    <row r="163" spans="1:14" s="255" customFormat="1" ht="25.5" customHeight="1">
      <c r="A163" s="247">
        <v>155</v>
      </c>
      <c r="B163" s="247"/>
      <c r="C163" s="256" t="s">
        <v>14338</v>
      </c>
      <c r="D163" s="257"/>
      <c r="E163" s="258"/>
      <c r="F163" s="259">
        <v>1276000</v>
      </c>
      <c r="G163" s="252"/>
      <c r="H163" s="252"/>
      <c r="I163" s="252"/>
      <c r="J163" s="252"/>
      <c r="K163" s="253"/>
      <c r="L163" s="253"/>
      <c r="M163" s="254"/>
      <c r="N163" s="254"/>
    </row>
    <row r="164" spans="1:14" s="255" customFormat="1" ht="25.5" customHeight="1">
      <c r="A164" s="247">
        <v>156</v>
      </c>
      <c r="B164" s="247"/>
      <c r="C164" s="256" t="s">
        <v>12440</v>
      </c>
      <c r="D164" s="257"/>
      <c r="E164" s="258"/>
      <c r="F164" s="259">
        <v>560000</v>
      </c>
      <c r="G164" s="252"/>
      <c r="H164" s="252"/>
      <c r="I164" s="252"/>
      <c r="J164" s="252"/>
      <c r="K164" s="253"/>
      <c r="L164" s="253"/>
      <c r="M164" s="254"/>
      <c r="N164" s="254"/>
    </row>
    <row r="165" spans="1:14" s="255" customFormat="1" ht="25.5" customHeight="1">
      <c r="A165" s="247">
        <v>157</v>
      </c>
      <c r="B165" s="247"/>
      <c r="C165" s="256" t="s">
        <v>14230</v>
      </c>
      <c r="D165" s="257"/>
      <c r="E165" s="258"/>
      <c r="F165" s="259">
        <v>1160600</v>
      </c>
      <c r="G165" s="252"/>
      <c r="H165" s="252"/>
      <c r="I165" s="252"/>
      <c r="J165" s="252"/>
      <c r="K165" s="253"/>
      <c r="L165" s="253"/>
      <c r="M165" s="254"/>
      <c r="N165" s="254"/>
    </row>
    <row r="166" spans="1:14" s="255" customFormat="1" ht="25.5" customHeight="1">
      <c r="A166" s="247">
        <v>158</v>
      </c>
      <c r="B166" s="247"/>
      <c r="C166" s="256" t="s">
        <v>13006</v>
      </c>
      <c r="D166" s="257"/>
      <c r="E166" s="258"/>
      <c r="F166" s="259">
        <v>388000</v>
      </c>
      <c r="G166" s="252"/>
      <c r="H166" s="252"/>
      <c r="I166" s="252"/>
      <c r="J166" s="252"/>
      <c r="K166" s="253"/>
      <c r="L166" s="253"/>
      <c r="M166" s="254"/>
      <c r="N166" s="254"/>
    </row>
    <row r="167" spans="1:14" s="255" customFormat="1" ht="25.5" customHeight="1">
      <c r="A167" s="247">
        <v>159</v>
      </c>
      <c r="B167" s="247"/>
      <c r="C167" s="256" t="s">
        <v>14294</v>
      </c>
      <c r="D167" s="257"/>
      <c r="E167" s="258"/>
      <c r="F167" s="259">
        <v>1271000</v>
      </c>
      <c r="G167" s="252"/>
      <c r="H167" s="252"/>
      <c r="I167" s="252"/>
      <c r="J167" s="252"/>
      <c r="K167" s="253"/>
      <c r="L167" s="253"/>
      <c r="M167" s="254"/>
      <c r="N167" s="254"/>
    </row>
    <row r="168" spans="1:14" s="255" customFormat="1" ht="25.5" customHeight="1">
      <c r="A168" s="247">
        <v>160</v>
      </c>
      <c r="B168" s="247"/>
      <c r="C168" s="256" t="s">
        <v>7370</v>
      </c>
      <c r="D168" s="257"/>
      <c r="E168" s="258"/>
      <c r="F168" s="259">
        <v>388000</v>
      </c>
      <c r="G168" s="252"/>
      <c r="H168" s="252"/>
      <c r="I168" s="252"/>
      <c r="J168" s="252"/>
      <c r="K168" s="253"/>
      <c r="L168" s="253"/>
      <c r="M168" s="254"/>
      <c r="N168" s="254"/>
    </row>
    <row r="169" spans="1:14" s="255" customFormat="1" ht="25.5" customHeight="1">
      <c r="A169" s="247">
        <v>161</v>
      </c>
      <c r="B169" s="247"/>
      <c r="C169" s="256" t="s">
        <v>13003</v>
      </c>
      <c r="D169" s="257"/>
      <c r="E169" s="258"/>
      <c r="F169" s="259">
        <v>388000</v>
      </c>
      <c r="G169" s="252"/>
      <c r="H169" s="252"/>
      <c r="I169" s="252"/>
      <c r="J169" s="252"/>
      <c r="K169" s="253"/>
      <c r="L169" s="253"/>
      <c r="M169" s="254"/>
      <c r="N169" s="254"/>
    </row>
    <row r="170" spans="1:14" s="255" customFormat="1" ht="25.5" customHeight="1">
      <c r="A170" s="247">
        <v>162</v>
      </c>
      <c r="B170" s="247"/>
      <c r="C170" s="256" t="s">
        <v>14217</v>
      </c>
      <c r="D170" s="257"/>
      <c r="E170" s="258"/>
      <c r="F170" s="259">
        <v>1264000</v>
      </c>
      <c r="G170" s="252"/>
      <c r="H170" s="252"/>
      <c r="I170" s="252"/>
      <c r="J170" s="252"/>
      <c r="K170" s="253"/>
      <c r="L170" s="253"/>
      <c r="M170" s="254"/>
      <c r="N170" s="254"/>
    </row>
    <row r="171" spans="1:14" s="255" customFormat="1" ht="25.5" customHeight="1">
      <c r="A171" s="247">
        <v>163</v>
      </c>
      <c r="B171" s="247"/>
      <c r="C171" s="256" t="s">
        <v>571</v>
      </c>
      <c r="D171" s="257"/>
      <c r="E171" s="258"/>
      <c r="F171" s="259">
        <v>544000</v>
      </c>
      <c r="G171" s="252"/>
      <c r="H171" s="252"/>
      <c r="I171" s="252"/>
      <c r="J171" s="252"/>
      <c r="K171" s="253"/>
      <c r="L171" s="253"/>
      <c r="M171" s="254"/>
      <c r="N171" s="254"/>
    </row>
    <row r="172" spans="1:14" s="255" customFormat="1" ht="25.5" customHeight="1">
      <c r="A172" s="247">
        <v>164</v>
      </c>
      <c r="B172" s="247"/>
      <c r="C172" s="256" t="s">
        <v>14221</v>
      </c>
      <c r="D172" s="257"/>
      <c r="E172" s="258"/>
      <c r="F172" s="259">
        <v>533200</v>
      </c>
      <c r="G172" s="252"/>
      <c r="H172" s="252"/>
      <c r="I172" s="252"/>
      <c r="J172" s="252"/>
      <c r="K172" s="253"/>
      <c r="L172" s="253"/>
      <c r="M172" s="254"/>
      <c r="N172" s="254"/>
    </row>
    <row r="173" spans="1:14" s="255" customFormat="1" ht="25.5" customHeight="1">
      <c r="A173" s="247">
        <v>165</v>
      </c>
      <c r="B173" s="247"/>
      <c r="C173" s="256" t="s">
        <v>664</v>
      </c>
      <c r="D173" s="257"/>
      <c r="E173" s="258"/>
      <c r="F173" s="259">
        <v>232000</v>
      </c>
      <c r="G173" s="252"/>
      <c r="H173" s="252"/>
      <c r="I173" s="252"/>
      <c r="J173" s="252"/>
      <c r="K173" s="253"/>
      <c r="L173" s="253"/>
      <c r="M173" s="254"/>
      <c r="N173" s="254"/>
    </row>
    <row r="174" spans="1:14" s="255" customFormat="1" ht="25.5" customHeight="1">
      <c r="A174" s="247">
        <v>166</v>
      </c>
      <c r="B174" s="247"/>
      <c r="C174" s="256" t="s">
        <v>14825</v>
      </c>
      <c r="D174" s="257"/>
      <c r="E174" s="258"/>
      <c r="F174" s="259">
        <v>931600</v>
      </c>
      <c r="G174" s="252"/>
      <c r="H174" s="252"/>
      <c r="I174" s="252"/>
      <c r="J174" s="252"/>
      <c r="K174" s="253"/>
      <c r="L174" s="253"/>
      <c r="M174" s="254"/>
      <c r="N174" s="254"/>
    </row>
    <row r="175" spans="1:14" s="255" customFormat="1" ht="25.5" customHeight="1">
      <c r="A175" s="247">
        <v>167</v>
      </c>
      <c r="B175" s="247"/>
      <c r="C175" s="256" t="s">
        <v>316</v>
      </c>
      <c r="D175" s="257"/>
      <c r="E175" s="258"/>
      <c r="F175" s="259">
        <v>388000</v>
      </c>
      <c r="G175" s="252"/>
      <c r="H175" s="252"/>
      <c r="I175" s="252"/>
      <c r="J175" s="252"/>
      <c r="K175" s="253"/>
      <c r="L175" s="253"/>
      <c r="M175" s="254"/>
      <c r="N175" s="254"/>
    </row>
    <row r="176" spans="1:14" s="255" customFormat="1" ht="25.5" customHeight="1">
      <c r="A176" s="247">
        <v>168</v>
      </c>
      <c r="B176" s="247"/>
      <c r="C176" s="256" t="s">
        <v>14228</v>
      </c>
      <c r="D176" s="257"/>
      <c r="E176" s="258"/>
      <c r="F176" s="259">
        <v>1160600</v>
      </c>
      <c r="G176" s="252"/>
      <c r="H176" s="252"/>
      <c r="I176" s="252"/>
      <c r="J176" s="252"/>
      <c r="K176" s="253"/>
      <c r="L176" s="253"/>
      <c r="M176" s="254"/>
      <c r="N176" s="254"/>
    </row>
    <row r="177" spans="1:14" s="255" customFormat="1" ht="25.5" customHeight="1">
      <c r="A177" s="247">
        <v>169</v>
      </c>
      <c r="B177" s="247"/>
      <c r="C177" s="256" t="s">
        <v>14809</v>
      </c>
      <c r="D177" s="257"/>
      <c r="E177" s="258"/>
      <c r="F177" s="259">
        <v>388000</v>
      </c>
      <c r="G177" s="252"/>
      <c r="H177" s="252"/>
      <c r="I177" s="252"/>
      <c r="J177" s="252"/>
      <c r="K177" s="253"/>
      <c r="L177" s="253"/>
      <c r="M177" s="254"/>
      <c r="N177" s="254"/>
    </row>
    <row r="178" spans="1:14" s="255" customFormat="1" ht="25.5" customHeight="1">
      <c r="A178" s="247">
        <v>170</v>
      </c>
      <c r="B178" s="247"/>
      <c r="C178" s="256" t="s">
        <v>14344</v>
      </c>
      <c r="D178" s="257"/>
      <c r="E178" s="258"/>
      <c r="F178" s="259">
        <v>560000</v>
      </c>
      <c r="G178" s="252"/>
      <c r="H178" s="252"/>
      <c r="I178" s="252"/>
      <c r="J178" s="252"/>
      <c r="K178" s="253"/>
      <c r="L178" s="253"/>
      <c r="M178" s="254"/>
      <c r="N178" s="254"/>
    </row>
    <row r="179" spans="1:14" s="255" customFormat="1" ht="25.5" customHeight="1">
      <c r="A179" s="247">
        <v>171</v>
      </c>
      <c r="B179" s="247"/>
      <c r="C179" s="256" t="s">
        <v>13061</v>
      </c>
      <c r="D179" s="257"/>
      <c r="E179" s="258"/>
      <c r="F179" s="259">
        <v>441600</v>
      </c>
      <c r="G179" s="252"/>
      <c r="H179" s="252"/>
      <c r="I179" s="252"/>
      <c r="J179" s="252"/>
      <c r="K179" s="253"/>
      <c r="L179" s="253"/>
      <c r="M179" s="254"/>
      <c r="N179" s="254"/>
    </row>
    <row r="180" spans="1:14" s="255" customFormat="1" ht="25.5" customHeight="1">
      <c r="A180" s="247">
        <v>172</v>
      </c>
      <c r="B180" s="247"/>
      <c r="C180" s="256" t="s">
        <v>14801</v>
      </c>
      <c r="D180" s="257"/>
      <c r="E180" s="258"/>
      <c r="F180" s="259">
        <v>232000</v>
      </c>
      <c r="G180" s="252"/>
      <c r="H180" s="252"/>
      <c r="I180" s="252"/>
      <c r="J180" s="252"/>
      <c r="K180" s="253"/>
      <c r="L180" s="253"/>
      <c r="M180" s="254"/>
      <c r="N180" s="254"/>
    </row>
    <row r="181" spans="1:14" s="255" customFormat="1" ht="25.5" customHeight="1">
      <c r="A181" s="247">
        <v>173</v>
      </c>
      <c r="B181" s="247"/>
      <c r="C181" s="256" t="s">
        <v>468</v>
      </c>
      <c r="D181" s="257"/>
      <c r="E181" s="258"/>
      <c r="F181" s="259">
        <v>232000</v>
      </c>
      <c r="G181" s="252"/>
      <c r="H181" s="252"/>
      <c r="I181" s="252"/>
      <c r="J181" s="252"/>
      <c r="K181" s="253"/>
      <c r="L181" s="253"/>
      <c r="M181" s="254"/>
      <c r="N181" s="254"/>
    </row>
    <row r="182" spans="1:14" s="255" customFormat="1" ht="25.5" customHeight="1">
      <c r="A182" s="247">
        <v>174</v>
      </c>
      <c r="B182" s="247"/>
      <c r="C182" s="256" t="s">
        <v>264</v>
      </c>
      <c r="D182" s="257"/>
      <c r="E182" s="258"/>
      <c r="F182" s="259">
        <v>433600</v>
      </c>
      <c r="G182" s="252"/>
      <c r="H182" s="252"/>
      <c r="I182" s="252"/>
      <c r="J182" s="252"/>
      <c r="K182" s="253"/>
      <c r="L182" s="253"/>
      <c r="M182" s="254"/>
      <c r="N182" s="254"/>
    </row>
    <row r="183" spans="1:14" s="255" customFormat="1" ht="25.5" customHeight="1">
      <c r="A183" s="247">
        <v>175</v>
      </c>
      <c r="B183" s="247"/>
      <c r="C183" s="256" t="s">
        <v>10020</v>
      </c>
      <c r="D183" s="257"/>
      <c r="E183" s="258"/>
      <c r="F183" s="259">
        <v>649600</v>
      </c>
      <c r="G183" s="252"/>
      <c r="H183" s="252"/>
      <c r="I183" s="252"/>
      <c r="J183" s="252"/>
      <c r="K183" s="253"/>
      <c r="L183" s="253"/>
      <c r="M183" s="254"/>
      <c r="N183" s="254"/>
    </row>
    <row r="184" spans="1:14" s="255" customFormat="1" ht="25.5" customHeight="1">
      <c r="A184" s="247">
        <v>176</v>
      </c>
      <c r="B184" s="247"/>
      <c r="C184" s="256" t="s">
        <v>10548</v>
      </c>
      <c r="D184" s="257"/>
      <c r="E184" s="258"/>
      <c r="F184" s="259">
        <v>1019600</v>
      </c>
      <c r="G184" s="252"/>
      <c r="H184" s="252"/>
      <c r="I184" s="252"/>
      <c r="J184" s="252"/>
      <c r="K184" s="253"/>
      <c r="L184" s="253"/>
      <c r="M184" s="254"/>
      <c r="N184" s="254"/>
    </row>
    <row r="185" spans="1:14" s="255" customFormat="1" ht="25.5" customHeight="1">
      <c r="A185" s="247">
        <v>177</v>
      </c>
      <c r="B185" s="247"/>
      <c r="C185" s="256" t="s">
        <v>10183</v>
      </c>
      <c r="D185" s="257"/>
      <c r="E185" s="258"/>
      <c r="F185" s="259">
        <v>682000</v>
      </c>
      <c r="G185" s="252"/>
      <c r="H185" s="252"/>
      <c r="I185" s="252"/>
      <c r="J185" s="252"/>
      <c r="K185" s="253"/>
      <c r="L185" s="253"/>
      <c r="M185" s="254"/>
      <c r="N185" s="254"/>
    </row>
    <row r="186" spans="1:14" s="255" customFormat="1" ht="25.5" customHeight="1">
      <c r="A186" s="247">
        <v>178</v>
      </c>
      <c r="B186" s="247"/>
      <c r="C186" s="256" t="s">
        <v>10083</v>
      </c>
      <c r="D186" s="257"/>
      <c r="E186" s="258"/>
      <c r="F186" s="259">
        <v>400000</v>
      </c>
      <c r="G186" s="252"/>
      <c r="H186" s="252"/>
      <c r="I186" s="252"/>
      <c r="J186" s="252"/>
      <c r="K186" s="253"/>
      <c r="L186" s="253"/>
      <c r="M186" s="254"/>
      <c r="N186" s="254"/>
    </row>
    <row r="187" spans="1:14" s="255" customFormat="1" ht="25.5" customHeight="1">
      <c r="A187" s="247">
        <v>179</v>
      </c>
      <c r="B187" s="247"/>
      <c r="C187" s="256" t="s">
        <v>14150</v>
      </c>
      <c r="D187" s="257"/>
      <c r="E187" s="258"/>
      <c r="F187" s="259">
        <v>1035600</v>
      </c>
      <c r="G187" s="252"/>
      <c r="H187" s="252"/>
      <c r="I187" s="252"/>
      <c r="J187" s="252"/>
      <c r="K187" s="253"/>
      <c r="L187" s="253"/>
      <c r="M187" s="254"/>
      <c r="N187" s="254"/>
    </row>
    <row r="188" spans="1:14" s="255" customFormat="1" ht="25.5" customHeight="1">
      <c r="A188" s="247">
        <v>180</v>
      </c>
      <c r="B188" s="247"/>
      <c r="C188" s="256" t="s">
        <v>139</v>
      </c>
      <c r="D188" s="257"/>
      <c r="E188" s="258"/>
      <c r="F188" s="259">
        <v>388000</v>
      </c>
      <c r="G188" s="252"/>
      <c r="H188" s="252"/>
      <c r="I188" s="252"/>
      <c r="J188" s="252"/>
      <c r="K188" s="253"/>
      <c r="L188" s="253"/>
      <c r="M188" s="254"/>
      <c r="N188" s="254"/>
    </row>
    <row r="189" spans="1:14" s="255" customFormat="1" ht="25.5" customHeight="1">
      <c r="A189" s="247">
        <v>181</v>
      </c>
      <c r="B189" s="247"/>
      <c r="C189" s="256" t="s">
        <v>12745</v>
      </c>
      <c r="D189" s="257"/>
      <c r="E189" s="258"/>
      <c r="F189" s="259">
        <v>240000</v>
      </c>
      <c r="G189" s="252"/>
      <c r="H189" s="252"/>
      <c r="I189" s="252"/>
      <c r="J189" s="252"/>
      <c r="K189" s="253"/>
      <c r="L189" s="253"/>
      <c r="M189" s="254"/>
      <c r="N189" s="254"/>
    </row>
    <row r="190" spans="1:14" s="255" customFormat="1" ht="25.5" customHeight="1">
      <c r="A190" s="247">
        <v>182</v>
      </c>
      <c r="B190" s="247"/>
      <c r="C190" s="256" t="s">
        <v>12598</v>
      </c>
      <c r="D190" s="257"/>
      <c r="E190" s="258"/>
      <c r="F190" s="259">
        <v>536000</v>
      </c>
      <c r="G190" s="252"/>
      <c r="H190" s="252"/>
      <c r="I190" s="252"/>
      <c r="J190" s="252"/>
      <c r="K190" s="253"/>
      <c r="L190" s="253"/>
      <c r="M190" s="254"/>
      <c r="N190" s="254"/>
    </row>
    <row r="191" spans="1:14" s="255" customFormat="1" ht="25.5" customHeight="1">
      <c r="A191" s="247">
        <v>183</v>
      </c>
      <c r="B191" s="247"/>
      <c r="C191" s="256" t="s">
        <v>655</v>
      </c>
      <c r="D191" s="257"/>
      <c r="E191" s="258"/>
      <c r="F191" s="259">
        <v>232000</v>
      </c>
      <c r="G191" s="252"/>
      <c r="H191" s="252"/>
      <c r="I191" s="252"/>
      <c r="J191" s="252"/>
      <c r="K191" s="253"/>
      <c r="L191" s="253"/>
      <c r="M191" s="254"/>
      <c r="N191" s="254"/>
    </row>
    <row r="192" spans="1:14" s="255" customFormat="1" ht="25.5" customHeight="1">
      <c r="A192" s="247">
        <v>184</v>
      </c>
      <c r="B192" s="247"/>
      <c r="C192" s="256" t="s">
        <v>394</v>
      </c>
      <c r="D192" s="257"/>
      <c r="E192" s="258"/>
      <c r="F192" s="259">
        <v>232000</v>
      </c>
      <c r="G192" s="252"/>
      <c r="H192" s="252"/>
      <c r="I192" s="252"/>
      <c r="J192" s="252"/>
      <c r="K192" s="253"/>
      <c r="L192" s="253"/>
      <c r="M192" s="254"/>
      <c r="N192" s="254"/>
    </row>
    <row r="193" spans="1:14" s="255" customFormat="1" ht="25.5" customHeight="1">
      <c r="A193" s="247">
        <v>185</v>
      </c>
      <c r="B193" s="247"/>
      <c r="C193" s="256" t="s">
        <v>14150</v>
      </c>
      <c r="D193" s="257"/>
      <c r="E193" s="258"/>
      <c r="F193" s="259">
        <v>1265600</v>
      </c>
      <c r="G193" s="252"/>
      <c r="H193" s="252"/>
      <c r="I193" s="252"/>
      <c r="J193" s="252"/>
      <c r="K193" s="253"/>
      <c r="L193" s="253"/>
      <c r="M193" s="254"/>
      <c r="N193" s="254"/>
    </row>
    <row r="194" spans="1:14" s="255" customFormat="1" ht="25.5" customHeight="1">
      <c r="A194" s="247">
        <v>186</v>
      </c>
      <c r="B194" s="247"/>
      <c r="C194" s="256" t="s">
        <v>139</v>
      </c>
      <c r="D194" s="257"/>
      <c r="E194" s="258"/>
      <c r="F194" s="259">
        <v>544000</v>
      </c>
      <c r="G194" s="252"/>
      <c r="H194" s="252"/>
      <c r="I194" s="252"/>
      <c r="J194" s="252"/>
      <c r="K194" s="253"/>
      <c r="L194" s="253"/>
      <c r="M194" s="254"/>
      <c r="N194" s="254"/>
    </row>
    <row r="195" spans="1:14" s="255" customFormat="1" ht="25.5" customHeight="1">
      <c r="A195" s="247">
        <v>187</v>
      </c>
      <c r="B195" s="247"/>
      <c r="C195" s="256" t="s">
        <v>14270</v>
      </c>
      <c r="D195" s="257"/>
      <c r="E195" s="258"/>
      <c r="F195" s="259">
        <v>2013800</v>
      </c>
      <c r="G195" s="252"/>
      <c r="H195" s="252"/>
      <c r="I195" s="252"/>
      <c r="J195" s="252"/>
      <c r="K195" s="253"/>
      <c r="L195" s="253"/>
      <c r="M195" s="254"/>
      <c r="N195" s="254"/>
    </row>
    <row r="196" spans="1:14" s="255" customFormat="1" ht="25.5" customHeight="1">
      <c r="A196" s="247">
        <v>188</v>
      </c>
      <c r="B196" s="247"/>
      <c r="C196" s="256" t="s">
        <v>13025</v>
      </c>
      <c r="D196" s="257"/>
      <c r="E196" s="258"/>
      <c r="F196" s="259">
        <v>700000</v>
      </c>
      <c r="G196" s="252"/>
      <c r="H196" s="252"/>
      <c r="I196" s="252"/>
      <c r="J196" s="252"/>
      <c r="K196" s="253"/>
      <c r="L196" s="253"/>
      <c r="M196" s="254"/>
      <c r="N196" s="254"/>
    </row>
    <row r="197" spans="1:14" s="255" customFormat="1" ht="25.5" customHeight="1">
      <c r="A197" s="247">
        <v>189</v>
      </c>
      <c r="B197" s="247"/>
      <c r="C197" s="256" t="s">
        <v>14305</v>
      </c>
      <c r="D197" s="257"/>
      <c r="E197" s="258"/>
      <c r="F197" s="259">
        <v>554000</v>
      </c>
      <c r="G197" s="252"/>
      <c r="H197" s="252"/>
      <c r="I197" s="252"/>
      <c r="J197" s="252"/>
      <c r="K197" s="253"/>
      <c r="L197" s="253"/>
      <c r="M197" s="254"/>
      <c r="N197" s="254"/>
    </row>
    <row r="198" spans="1:14" s="255" customFormat="1" ht="25.5" customHeight="1">
      <c r="A198" s="247">
        <v>190</v>
      </c>
      <c r="B198" s="247"/>
      <c r="C198" s="256" t="s">
        <v>13015</v>
      </c>
      <c r="D198" s="257"/>
      <c r="E198" s="258"/>
      <c r="F198" s="259">
        <v>232000</v>
      </c>
      <c r="G198" s="252"/>
      <c r="H198" s="252"/>
      <c r="I198" s="252"/>
      <c r="J198" s="252"/>
      <c r="K198" s="253"/>
      <c r="L198" s="253"/>
      <c r="M198" s="254"/>
      <c r="N198" s="254"/>
    </row>
    <row r="199" spans="1:14" s="255" customFormat="1" ht="25.5" customHeight="1">
      <c r="A199" s="247">
        <v>191</v>
      </c>
      <c r="B199" s="247"/>
      <c r="C199" s="256" t="s">
        <v>14241</v>
      </c>
      <c r="D199" s="257"/>
      <c r="E199" s="258"/>
      <c r="F199" s="259">
        <v>930200</v>
      </c>
      <c r="G199" s="252"/>
      <c r="H199" s="252"/>
      <c r="I199" s="252"/>
      <c r="J199" s="252"/>
      <c r="K199" s="253"/>
      <c r="L199" s="253"/>
      <c r="M199" s="254"/>
      <c r="N199" s="254"/>
    </row>
    <row r="200" spans="1:14" s="255" customFormat="1" ht="25.5" customHeight="1">
      <c r="A200" s="247">
        <v>192</v>
      </c>
      <c r="B200" s="247"/>
      <c r="C200" s="256" t="s">
        <v>14370</v>
      </c>
      <c r="D200" s="257"/>
      <c r="E200" s="258"/>
      <c r="F200" s="259">
        <v>388000</v>
      </c>
      <c r="G200" s="252"/>
      <c r="H200" s="252"/>
      <c r="I200" s="252"/>
      <c r="J200" s="252"/>
      <c r="K200" s="253"/>
      <c r="L200" s="253"/>
      <c r="M200" s="254"/>
      <c r="N200" s="254"/>
    </row>
    <row r="201" spans="1:14" s="255" customFormat="1" ht="25.5" customHeight="1">
      <c r="A201" s="247">
        <v>193</v>
      </c>
      <c r="B201" s="247"/>
      <c r="C201" s="256" t="s">
        <v>14241</v>
      </c>
      <c r="D201" s="257"/>
      <c r="E201" s="258"/>
      <c r="F201" s="259">
        <v>930200</v>
      </c>
      <c r="G201" s="252"/>
      <c r="H201" s="252"/>
      <c r="I201" s="252"/>
      <c r="J201" s="252"/>
      <c r="K201" s="253"/>
      <c r="L201" s="253"/>
      <c r="M201" s="254"/>
      <c r="N201" s="254"/>
    </row>
    <row r="202" spans="1:14" s="255" customFormat="1" ht="25.5" customHeight="1">
      <c r="A202" s="247">
        <v>194</v>
      </c>
      <c r="B202" s="247"/>
      <c r="C202" s="256" t="s">
        <v>14370</v>
      </c>
      <c r="D202" s="257"/>
      <c r="E202" s="258"/>
      <c r="F202" s="259">
        <v>388000</v>
      </c>
      <c r="G202" s="252"/>
      <c r="H202" s="252"/>
      <c r="I202" s="252"/>
      <c r="J202" s="252"/>
      <c r="K202" s="253"/>
      <c r="L202" s="253"/>
      <c r="M202" s="254"/>
      <c r="N202" s="254"/>
    </row>
    <row r="203" spans="1:14" s="255" customFormat="1" ht="25.5" customHeight="1">
      <c r="A203" s="247">
        <v>195</v>
      </c>
      <c r="B203" s="247"/>
      <c r="C203" s="256" t="s">
        <v>14344</v>
      </c>
      <c r="D203" s="257"/>
      <c r="E203" s="258"/>
      <c r="F203" s="259">
        <v>960000</v>
      </c>
      <c r="G203" s="252"/>
      <c r="H203" s="252"/>
      <c r="I203" s="252"/>
      <c r="J203" s="252"/>
      <c r="K203" s="253"/>
      <c r="L203" s="253"/>
      <c r="M203" s="254"/>
      <c r="N203" s="254"/>
    </row>
    <row r="204" spans="1:14" s="255" customFormat="1" ht="25.5" customHeight="1">
      <c r="A204" s="247">
        <v>196</v>
      </c>
      <c r="B204" s="247"/>
      <c r="C204" s="256" t="s">
        <v>13061</v>
      </c>
      <c r="D204" s="257"/>
      <c r="E204" s="258"/>
      <c r="F204" s="259">
        <v>1105600</v>
      </c>
      <c r="G204" s="252"/>
      <c r="H204" s="252"/>
      <c r="I204" s="252"/>
      <c r="J204" s="252"/>
      <c r="K204" s="253"/>
      <c r="L204" s="253"/>
      <c r="M204" s="254"/>
      <c r="N204" s="254"/>
    </row>
    <row r="205" spans="1:14" s="255" customFormat="1" ht="25.5" customHeight="1">
      <c r="A205" s="247">
        <v>197</v>
      </c>
      <c r="B205" s="247"/>
      <c r="C205" s="256" t="s">
        <v>468</v>
      </c>
      <c r="D205" s="257"/>
      <c r="E205" s="258"/>
      <c r="F205" s="259">
        <v>388000</v>
      </c>
      <c r="G205" s="252"/>
      <c r="H205" s="252"/>
      <c r="I205" s="252"/>
      <c r="J205" s="252"/>
      <c r="K205" s="253"/>
      <c r="L205" s="253"/>
      <c r="M205" s="254"/>
      <c r="N205" s="254"/>
    </row>
    <row r="206" spans="1:14" s="255" customFormat="1" ht="25.5" customHeight="1">
      <c r="A206" s="247">
        <v>198</v>
      </c>
      <c r="B206" s="247"/>
      <c r="C206" s="256" t="s">
        <v>264</v>
      </c>
      <c r="D206" s="257"/>
      <c r="E206" s="258"/>
      <c r="F206" s="259">
        <v>1093600</v>
      </c>
      <c r="G206" s="252"/>
      <c r="H206" s="252"/>
      <c r="I206" s="252"/>
      <c r="J206" s="252"/>
      <c r="K206" s="253"/>
      <c r="L206" s="253"/>
      <c r="M206" s="254"/>
      <c r="N206" s="254"/>
    </row>
    <row r="207" spans="1:14" s="255" customFormat="1" ht="25.5" customHeight="1">
      <c r="A207" s="247">
        <v>199</v>
      </c>
      <c r="B207" s="247"/>
      <c r="C207" s="256" t="s">
        <v>14344</v>
      </c>
      <c r="D207" s="257"/>
      <c r="E207" s="258"/>
      <c r="F207" s="259">
        <v>960000</v>
      </c>
      <c r="G207" s="252"/>
      <c r="H207" s="252"/>
      <c r="I207" s="252"/>
      <c r="J207" s="252"/>
      <c r="K207" s="253"/>
      <c r="L207" s="253"/>
      <c r="M207" s="254"/>
      <c r="N207" s="254"/>
    </row>
    <row r="208" spans="1:14" s="255" customFormat="1" ht="25.5" customHeight="1">
      <c r="A208" s="247">
        <v>200</v>
      </c>
      <c r="B208" s="247"/>
      <c r="C208" s="256" t="s">
        <v>12911</v>
      </c>
      <c r="D208" s="257"/>
      <c r="E208" s="258"/>
      <c r="F208" s="259">
        <v>400000</v>
      </c>
      <c r="G208" s="252"/>
      <c r="H208" s="252"/>
      <c r="I208" s="252"/>
      <c r="J208" s="252"/>
      <c r="K208" s="253"/>
      <c r="L208" s="253"/>
      <c r="M208" s="254"/>
      <c r="N208" s="254"/>
    </row>
    <row r="209" spans="1:14" s="255" customFormat="1" ht="25.5" customHeight="1">
      <c r="A209" s="247">
        <v>201</v>
      </c>
      <c r="B209" s="247"/>
      <c r="C209" s="256" t="s">
        <v>468</v>
      </c>
      <c r="D209" s="257"/>
      <c r="E209" s="258"/>
      <c r="F209" s="259">
        <v>388000</v>
      </c>
      <c r="G209" s="252"/>
      <c r="H209" s="252"/>
      <c r="I209" s="252"/>
      <c r="J209" s="252"/>
      <c r="K209" s="253"/>
      <c r="L209" s="253"/>
      <c r="M209" s="254"/>
      <c r="N209" s="254"/>
    </row>
    <row r="210" spans="1:14" s="255" customFormat="1" ht="25.5" customHeight="1">
      <c r="A210" s="247">
        <v>202</v>
      </c>
      <c r="B210" s="247"/>
      <c r="C210" s="256" t="s">
        <v>264</v>
      </c>
      <c r="D210" s="257"/>
      <c r="E210" s="258"/>
      <c r="F210" s="259">
        <v>853600</v>
      </c>
      <c r="G210" s="252"/>
      <c r="H210" s="252"/>
      <c r="I210" s="252"/>
      <c r="J210" s="252"/>
      <c r="K210" s="253"/>
      <c r="L210" s="253"/>
      <c r="M210" s="254"/>
      <c r="N210" s="254"/>
    </row>
    <row r="211" spans="1:14" s="255" customFormat="1" ht="25.5" customHeight="1">
      <c r="A211" s="247">
        <v>203</v>
      </c>
      <c r="B211" s="247"/>
      <c r="C211" s="256" t="s">
        <v>14000</v>
      </c>
      <c r="D211" s="257"/>
      <c r="E211" s="258"/>
      <c r="F211" s="259">
        <v>1265600</v>
      </c>
      <c r="G211" s="252"/>
      <c r="H211" s="252"/>
      <c r="I211" s="252"/>
      <c r="J211" s="252"/>
      <c r="K211" s="253"/>
      <c r="L211" s="253"/>
      <c r="M211" s="254"/>
      <c r="N211" s="254"/>
    </row>
    <row r="212" spans="1:14" s="255" customFormat="1" ht="25.5" customHeight="1">
      <c r="A212" s="247">
        <v>204</v>
      </c>
      <c r="B212" s="247"/>
      <c r="C212" s="256" t="s">
        <v>129</v>
      </c>
      <c r="D212" s="257"/>
      <c r="E212" s="258"/>
      <c r="F212" s="259">
        <v>544000</v>
      </c>
      <c r="G212" s="252"/>
      <c r="H212" s="252"/>
      <c r="I212" s="252"/>
      <c r="J212" s="252"/>
      <c r="K212" s="253"/>
      <c r="L212" s="253"/>
      <c r="M212" s="254"/>
      <c r="N212" s="254"/>
    </row>
    <row r="213" spans="1:14" s="255" customFormat="1" ht="25.5" customHeight="1">
      <c r="A213" s="247">
        <v>205</v>
      </c>
      <c r="B213" s="247"/>
      <c r="C213" s="256" t="s">
        <v>14801</v>
      </c>
      <c r="D213" s="257"/>
      <c r="E213" s="258"/>
      <c r="F213" s="259">
        <v>544000</v>
      </c>
      <c r="G213" s="252"/>
      <c r="H213" s="252"/>
      <c r="I213" s="252"/>
      <c r="J213" s="252"/>
      <c r="K213" s="253"/>
      <c r="L213" s="253"/>
      <c r="M213" s="254"/>
      <c r="N213" s="254"/>
    </row>
    <row r="214" spans="1:14" s="255" customFormat="1" ht="25.5" customHeight="1">
      <c r="A214" s="247">
        <v>206</v>
      </c>
      <c r="B214" s="247"/>
      <c r="C214" s="256" t="s">
        <v>14000</v>
      </c>
      <c r="D214" s="257"/>
      <c r="E214" s="258"/>
      <c r="F214" s="259">
        <v>540000</v>
      </c>
      <c r="G214" s="252"/>
      <c r="H214" s="252"/>
      <c r="I214" s="252"/>
      <c r="J214" s="252"/>
      <c r="K214" s="253"/>
      <c r="L214" s="253"/>
      <c r="M214" s="254"/>
      <c r="N214" s="254"/>
    </row>
    <row r="215" spans="1:14" s="255" customFormat="1" ht="25.5" customHeight="1">
      <c r="A215" s="247">
        <v>207</v>
      </c>
      <c r="B215" s="247"/>
      <c r="C215" s="256" t="s">
        <v>12923</v>
      </c>
      <c r="D215" s="257"/>
      <c r="E215" s="258"/>
      <c r="F215" s="259">
        <v>240000</v>
      </c>
      <c r="G215" s="252"/>
      <c r="H215" s="252"/>
      <c r="I215" s="252"/>
      <c r="J215" s="252"/>
      <c r="K215" s="253"/>
      <c r="L215" s="253"/>
      <c r="M215" s="254"/>
      <c r="N215" s="254"/>
    </row>
    <row r="216" spans="1:14" s="255" customFormat="1" ht="25.5" customHeight="1">
      <c r="A216" s="247">
        <v>208</v>
      </c>
      <c r="B216" s="247"/>
      <c r="C216" s="256" t="s">
        <v>258</v>
      </c>
      <c r="D216" s="257"/>
      <c r="E216" s="258"/>
      <c r="F216" s="259">
        <v>232000</v>
      </c>
      <c r="G216" s="252"/>
      <c r="H216" s="252"/>
      <c r="I216" s="252"/>
      <c r="J216" s="252"/>
      <c r="K216" s="253"/>
      <c r="L216" s="253"/>
      <c r="M216" s="254"/>
      <c r="N216" s="254"/>
    </row>
    <row r="217" spans="1:14" s="255" customFormat="1" ht="25.5" customHeight="1">
      <c r="A217" s="247">
        <v>209</v>
      </c>
      <c r="B217" s="247"/>
      <c r="C217" s="256" t="s">
        <v>14344</v>
      </c>
      <c r="D217" s="257"/>
      <c r="E217" s="258"/>
      <c r="F217" s="259">
        <v>560000</v>
      </c>
      <c r="G217" s="252"/>
      <c r="H217" s="252"/>
      <c r="I217" s="252"/>
      <c r="J217" s="252"/>
      <c r="K217" s="253"/>
      <c r="L217" s="253"/>
      <c r="M217" s="254"/>
      <c r="N217" s="254"/>
    </row>
    <row r="218" spans="1:14" s="255" customFormat="1" ht="25.5" customHeight="1">
      <c r="A218" s="247">
        <v>210</v>
      </c>
      <c r="B218" s="247"/>
      <c r="C218" s="256" t="s">
        <v>468</v>
      </c>
      <c r="D218" s="257"/>
      <c r="E218" s="258"/>
      <c r="F218" s="259">
        <v>232000</v>
      </c>
      <c r="G218" s="252"/>
      <c r="H218" s="252"/>
      <c r="I218" s="252"/>
      <c r="J218" s="252"/>
      <c r="K218" s="253"/>
      <c r="L218" s="253"/>
      <c r="M218" s="254"/>
      <c r="N218" s="254"/>
    </row>
    <row r="219" spans="1:14" s="255" customFormat="1" ht="25.5" customHeight="1">
      <c r="A219" s="247">
        <v>211</v>
      </c>
      <c r="B219" s="247"/>
      <c r="C219" s="256" t="s">
        <v>264</v>
      </c>
      <c r="D219" s="257"/>
      <c r="E219" s="258"/>
      <c r="F219" s="259">
        <v>432000</v>
      </c>
      <c r="G219" s="252"/>
      <c r="H219" s="252"/>
      <c r="I219" s="252"/>
      <c r="J219" s="252"/>
      <c r="K219" s="253"/>
      <c r="L219" s="253"/>
      <c r="M219" s="254"/>
      <c r="N219" s="254"/>
    </row>
    <row r="220" spans="1:14" s="255" customFormat="1" ht="25.5" customHeight="1">
      <c r="A220" s="247">
        <v>212</v>
      </c>
      <c r="B220" s="247"/>
      <c r="C220" s="256" t="s">
        <v>14139</v>
      </c>
      <c r="D220" s="257"/>
      <c r="E220" s="258"/>
      <c r="F220" s="259">
        <v>770000</v>
      </c>
      <c r="G220" s="252"/>
      <c r="H220" s="252"/>
      <c r="I220" s="252"/>
      <c r="J220" s="252"/>
      <c r="K220" s="253"/>
      <c r="L220" s="253"/>
      <c r="M220" s="254"/>
      <c r="N220" s="254"/>
    </row>
    <row r="221" spans="1:14" s="255" customFormat="1" ht="25.5" customHeight="1">
      <c r="A221" s="247">
        <v>213</v>
      </c>
      <c r="B221" s="247"/>
      <c r="C221" s="256" t="s">
        <v>14430</v>
      </c>
      <c r="D221" s="257"/>
      <c r="E221" s="258"/>
      <c r="F221" s="259">
        <v>570000</v>
      </c>
      <c r="G221" s="252"/>
      <c r="H221" s="252"/>
      <c r="I221" s="252"/>
      <c r="J221" s="252"/>
      <c r="K221" s="253"/>
      <c r="L221" s="253"/>
      <c r="M221" s="254"/>
      <c r="N221" s="254"/>
    </row>
    <row r="222" spans="1:14" s="255" customFormat="1" ht="25.5" customHeight="1">
      <c r="A222" s="247">
        <v>214</v>
      </c>
      <c r="B222" s="247"/>
      <c r="C222" s="256" t="s">
        <v>12885</v>
      </c>
      <c r="D222" s="257"/>
      <c r="E222" s="258"/>
      <c r="F222" s="259">
        <v>400000</v>
      </c>
      <c r="G222" s="252"/>
      <c r="H222" s="252"/>
      <c r="I222" s="252"/>
      <c r="J222" s="252"/>
      <c r="K222" s="253"/>
      <c r="L222" s="253"/>
      <c r="M222" s="254"/>
      <c r="N222" s="254"/>
    </row>
    <row r="223" spans="1:14" s="255" customFormat="1" ht="25.5" customHeight="1">
      <c r="A223" s="247">
        <v>215</v>
      </c>
      <c r="B223" s="247"/>
      <c r="C223" s="256" t="s">
        <v>10343</v>
      </c>
      <c r="D223" s="257"/>
      <c r="E223" s="258"/>
      <c r="F223" s="259">
        <v>1401600</v>
      </c>
      <c r="G223" s="252"/>
      <c r="H223" s="252"/>
      <c r="I223" s="252"/>
      <c r="J223" s="252"/>
      <c r="K223" s="253"/>
      <c r="L223" s="253"/>
      <c r="M223" s="254"/>
      <c r="N223" s="254"/>
    </row>
    <row r="224" spans="1:14" s="255" customFormat="1" ht="25.5" customHeight="1">
      <c r="A224" s="247">
        <v>216</v>
      </c>
      <c r="B224" s="247"/>
      <c r="C224" s="256" t="s">
        <v>10268</v>
      </c>
      <c r="D224" s="257"/>
      <c r="E224" s="258"/>
      <c r="F224" s="259">
        <v>1040000</v>
      </c>
      <c r="G224" s="252"/>
      <c r="H224" s="252"/>
      <c r="I224" s="252"/>
      <c r="J224" s="252"/>
      <c r="K224" s="253"/>
      <c r="L224" s="253"/>
      <c r="M224" s="254"/>
      <c r="N224" s="254"/>
    </row>
    <row r="225" spans="1:14" s="255" customFormat="1" ht="25.5" customHeight="1">
      <c r="A225" s="247">
        <v>217</v>
      </c>
      <c r="B225" s="247"/>
      <c r="C225" s="256" t="s">
        <v>10260</v>
      </c>
      <c r="D225" s="257"/>
      <c r="E225" s="258"/>
      <c r="F225" s="259">
        <v>1040000</v>
      </c>
      <c r="G225" s="252"/>
      <c r="H225" s="252"/>
      <c r="I225" s="252"/>
      <c r="J225" s="252"/>
      <c r="K225" s="253"/>
      <c r="L225" s="253"/>
      <c r="M225" s="254"/>
      <c r="N225" s="254"/>
    </row>
    <row r="226" spans="1:14" s="255" customFormat="1" ht="25.5" customHeight="1">
      <c r="A226" s="247">
        <v>218</v>
      </c>
      <c r="B226" s="247"/>
      <c r="C226" s="256" t="s">
        <v>10272</v>
      </c>
      <c r="D226" s="257"/>
      <c r="E226" s="258"/>
      <c r="F226" s="259">
        <v>1012000</v>
      </c>
      <c r="G226" s="252"/>
      <c r="H226" s="252"/>
      <c r="I226" s="252"/>
      <c r="J226" s="252"/>
      <c r="K226" s="253"/>
      <c r="L226" s="253"/>
      <c r="M226" s="254"/>
      <c r="N226" s="254"/>
    </row>
    <row r="227" spans="1:14" s="255" customFormat="1" ht="25.5" customHeight="1">
      <c r="A227" s="247">
        <v>219</v>
      </c>
      <c r="B227" s="247"/>
      <c r="C227" s="256" t="s">
        <v>10339</v>
      </c>
      <c r="D227" s="257"/>
      <c r="E227" s="258"/>
      <c r="F227" s="259">
        <v>1504000</v>
      </c>
      <c r="G227" s="252"/>
      <c r="H227" s="252"/>
      <c r="I227" s="252"/>
      <c r="J227" s="252"/>
      <c r="K227" s="253"/>
      <c r="L227" s="253"/>
      <c r="M227" s="254"/>
      <c r="N227" s="254"/>
    </row>
    <row r="228" spans="1:14" s="255" customFormat="1" ht="25.5" customHeight="1">
      <c r="A228" s="247">
        <v>220</v>
      </c>
      <c r="B228" s="247"/>
      <c r="C228" s="256" t="s">
        <v>10297</v>
      </c>
      <c r="D228" s="257"/>
      <c r="E228" s="258"/>
      <c r="F228" s="259">
        <v>1040000</v>
      </c>
      <c r="G228" s="252"/>
      <c r="H228" s="252"/>
      <c r="I228" s="252"/>
      <c r="J228" s="252"/>
      <c r="K228" s="253"/>
      <c r="L228" s="253"/>
      <c r="M228" s="254"/>
      <c r="N228" s="254"/>
    </row>
    <row r="229" spans="1:14" s="255" customFormat="1" ht="25.5" customHeight="1">
      <c r="A229" s="247">
        <v>221</v>
      </c>
      <c r="B229" s="247"/>
      <c r="C229" s="256" t="s">
        <v>10316</v>
      </c>
      <c r="D229" s="257"/>
      <c r="E229" s="258"/>
      <c r="F229" s="259">
        <v>1040000</v>
      </c>
      <c r="G229" s="252"/>
      <c r="H229" s="252"/>
      <c r="I229" s="252"/>
      <c r="J229" s="252"/>
      <c r="K229" s="253"/>
      <c r="L229" s="253"/>
      <c r="M229" s="254"/>
      <c r="N229" s="254"/>
    </row>
    <row r="230" spans="1:14" s="255" customFormat="1" ht="25.5" customHeight="1">
      <c r="A230" s="247">
        <v>222</v>
      </c>
      <c r="B230" s="247"/>
      <c r="C230" s="256" t="s">
        <v>10313</v>
      </c>
      <c r="D230" s="257"/>
      <c r="E230" s="258"/>
      <c r="F230" s="259">
        <v>1040000</v>
      </c>
      <c r="G230" s="252"/>
      <c r="H230" s="252"/>
      <c r="I230" s="252"/>
      <c r="J230" s="252"/>
      <c r="K230" s="253"/>
      <c r="L230" s="253"/>
      <c r="M230" s="254"/>
      <c r="N230" s="254"/>
    </row>
    <row r="231" spans="1:14" s="255" customFormat="1" ht="25.5" customHeight="1">
      <c r="A231" s="247">
        <v>223</v>
      </c>
      <c r="B231" s="247"/>
      <c r="C231" s="256" t="s">
        <v>10351</v>
      </c>
      <c r="D231" s="257"/>
      <c r="E231" s="258"/>
      <c r="F231" s="259">
        <v>1531600</v>
      </c>
      <c r="G231" s="252"/>
      <c r="H231" s="252"/>
      <c r="I231" s="252"/>
      <c r="J231" s="252"/>
      <c r="K231" s="253"/>
      <c r="L231" s="253"/>
      <c r="M231" s="254"/>
      <c r="N231" s="254"/>
    </row>
    <row r="232" spans="1:14" s="255" customFormat="1" ht="25.5" customHeight="1">
      <c r="A232" s="247">
        <v>224</v>
      </c>
      <c r="B232" s="247"/>
      <c r="C232" s="256" t="s">
        <v>10331</v>
      </c>
      <c r="D232" s="257"/>
      <c r="E232" s="258"/>
      <c r="F232" s="259">
        <v>1040000</v>
      </c>
      <c r="G232" s="252"/>
      <c r="H232" s="252"/>
      <c r="I232" s="252"/>
      <c r="J232" s="252"/>
      <c r="K232" s="253"/>
      <c r="L232" s="253"/>
      <c r="M232" s="254"/>
      <c r="N232" s="254"/>
    </row>
    <row r="233" spans="1:14" s="255" customFormat="1" ht="25.5" customHeight="1">
      <c r="A233" s="247">
        <v>225</v>
      </c>
      <c r="B233" s="247"/>
      <c r="C233" s="256" t="s">
        <v>4576</v>
      </c>
      <c r="D233" s="257"/>
      <c r="E233" s="258"/>
      <c r="F233" s="259">
        <v>1012000</v>
      </c>
      <c r="G233" s="252"/>
      <c r="H233" s="252"/>
      <c r="I233" s="252"/>
      <c r="J233" s="252"/>
      <c r="K233" s="253"/>
      <c r="L233" s="253"/>
      <c r="M233" s="254"/>
      <c r="N233" s="254"/>
    </row>
    <row r="234" spans="1:14" s="255" customFormat="1" ht="25.5" customHeight="1">
      <c r="A234" s="247">
        <v>226</v>
      </c>
      <c r="B234" s="247"/>
      <c r="C234" s="256" t="s">
        <v>10278</v>
      </c>
      <c r="D234" s="257"/>
      <c r="E234" s="258"/>
      <c r="F234" s="259">
        <v>1012000</v>
      </c>
      <c r="G234" s="252"/>
      <c r="H234" s="252"/>
      <c r="I234" s="252"/>
      <c r="J234" s="252"/>
      <c r="K234" s="253"/>
      <c r="L234" s="253"/>
      <c r="M234" s="254"/>
      <c r="N234" s="254"/>
    </row>
    <row r="235" spans="1:14" s="255" customFormat="1" ht="25.5" customHeight="1">
      <c r="A235" s="247">
        <v>227</v>
      </c>
      <c r="B235" s="247"/>
      <c r="C235" s="256" t="s">
        <v>10327</v>
      </c>
      <c r="D235" s="257"/>
      <c r="E235" s="258"/>
      <c r="F235" s="259">
        <v>1616000</v>
      </c>
      <c r="G235" s="252"/>
      <c r="H235" s="252"/>
      <c r="I235" s="252"/>
      <c r="J235" s="252"/>
      <c r="K235" s="253"/>
      <c r="L235" s="253"/>
      <c r="M235" s="254"/>
      <c r="N235" s="254"/>
    </row>
    <row r="236" spans="1:14" s="255" customFormat="1" ht="25.5" customHeight="1">
      <c r="A236" s="247">
        <v>228</v>
      </c>
      <c r="B236" s="247"/>
      <c r="C236" s="256" t="s">
        <v>10335</v>
      </c>
      <c r="D236" s="257"/>
      <c r="E236" s="258"/>
      <c r="F236" s="259">
        <v>1040000</v>
      </c>
      <c r="G236" s="252"/>
      <c r="H236" s="252"/>
      <c r="I236" s="252"/>
      <c r="J236" s="252"/>
      <c r="K236" s="253"/>
      <c r="L236" s="253"/>
      <c r="M236" s="254"/>
      <c r="N236" s="254"/>
    </row>
    <row r="237" spans="1:14" s="255" customFormat="1" ht="25.5" customHeight="1">
      <c r="A237" s="247">
        <v>229</v>
      </c>
      <c r="B237" s="247"/>
      <c r="C237" s="256" t="s">
        <v>10310</v>
      </c>
      <c r="D237" s="257"/>
      <c r="E237" s="258"/>
      <c r="F237" s="259">
        <v>1040000</v>
      </c>
      <c r="G237" s="252"/>
      <c r="H237" s="252"/>
      <c r="I237" s="252"/>
      <c r="J237" s="252"/>
      <c r="K237" s="253"/>
      <c r="L237" s="253"/>
      <c r="M237" s="254"/>
      <c r="N237" s="254"/>
    </row>
    <row r="238" spans="1:14" s="255" customFormat="1" ht="25.5" customHeight="1">
      <c r="A238" s="247">
        <v>230</v>
      </c>
      <c r="B238" s="247"/>
      <c r="C238" s="256" t="s">
        <v>10250</v>
      </c>
      <c r="D238" s="257"/>
      <c r="E238" s="258"/>
      <c r="F238" s="259">
        <v>1040000</v>
      </c>
      <c r="G238" s="252"/>
      <c r="H238" s="252"/>
      <c r="I238" s="252"/>
      <c r="J238" s="252"/>
      <c r="K238" s="253"/>
      <c r="L238" s="253"/>
      <c r="M238" s="254"/>
      <c r="N238" s="254"/>
    </row>
    <row r="239" spans="1:14" s="255" customFormat="1" ht="25.5" customHeight="1">
      <c r="A239" s="247">
        <v>231</v>
      </c>
      <c r="B239" s="247"/>
      <c r="C239" s="256" t="s">
        <v>10347</v>
      </c>
      <c r="D239" s="257"/>
      <c r="E239" s="258"/>
      <c r="F239" s="259">
        <v>1275200</v>
      </c>
      <c r="G239" s="252"/>
      <c r="H239" s="252"/>
      <c r="I239" s="252"/>
      <c r="J239" s="252"/>
      <c r="K239" s="253"/>
      <c r="L239" s="253"/>
      <c r="M239" s="254"/>
      <c r="N239" s="254"/>
    </row>
    <row r="240" spans="1:14" s="255" customFormat="1" ht="25.5" customHeight="1">
      <c r="A240" s="247">
        <v>232</v>
      </c>
      <c r="B240" s="247"/>
      <c r="C240" s="256" t="s">
        <v>10323</v>
      </c>
      <c r="D240" s="257"/>
      <c r="E240" s="258"/>
      <c r="F240" s="259">
        <v>1040000</v>
      </c>
      <c r="G240" s="252"/>
      <c r="H240" s="252"/>
      <c r="I240" s="252"/>
      <c r="J240" s="252"/>
      <c r="K240" s="253"/>
      <c r="L240" s="253"/>
      <c r="M240" s="254"/>
      <c r="N240" s="254"/>
    </row>
    <row r="241" spans="1:14" s="255" customFormat="1" ht="25.5" customHeight="1">
      <c r="A241" s="247">
        <v>233</v>
      </c>
      <c r="B241" s="247"/>
      <c r="C241" s="256" t="s">
        <v>10253</v>
      </c>
      <c r="D241" s="257"/>
      <c r="E241" s="258"/>
      <c r="F241" s="259">
        <v>1040000</v>
      </c>
      <c r="G241" s="252"/>
      <c r="H241" s="252"/>
      <c r="I241" s="252"/>
      <c r="J241" s="252"/>
      <c r="K241" s="253"/>
      <c r="L241" s="253"/>
      <c r="M241" s="254"/>
      <c r="N241" s="254"/>
    </row>
    <row r="242" spans="1:14" s="255" customFormat="1" ht="25.5" customHeight="1">
      <c r="A242" s="247">
        <v>234</v>
      </c>
      <c r="B242" s="247"/>
      <c r="C242" s="256" t="s">
        <v>10284</v>
      </c>
      <c r="D242" s="257"/>
      <c r="E242" s="258"/>
      <c r="F242" s="259">
        <v>1040000</v>
      </c>
      <c r="G242" s="252"/>
      <c r="H242" s="252"/>
      <c r="I242" s="252"/>
      <c r="J242" s="252"/>
      <c r="K242" s="253"/>
      <c r="L242" s="253"/>
      <c r="M242" s="254"/>
      <c r="N242" s="254"/>
    </row>
    <row r="243" spans="1:14" s="255" customFormat="1" ht="25.5" customHeight="1">
      <c r="A243" s="247">
        <v>235</v>
      </c>
      <c r="B243" s="247"/>
      <c r="C243" s="256" t="s">
        <v>12753</v>
      </c>
      <c r="D243" s="257"/>
      <c r="E243" s="258"/>
      <c r="F243" s="259">
        <v>385600</v>
      </c>
      <c r="G243" s="252"/>
      <c r="H243" s="252"/>
      <c r="I243" s="252"/>
      <c r="J243" s="252"/>
      <c r="K243" s="253"/>
      <c r="L243" s="253"/>
      <c r="M243" s="254"/>
      <c r="N243" s="254"/>
    </row>
    <row r="244" spans="1:14" s="255" customFormat="1" ht="25.5" customHeight="1">
      <c r="A244" s="247">
        <v>236</v>
      </c>
      <c r="B244" s="247"/>
      <c r="C244" s="256" t="s">
        <v>12706</v>
      </c>
      <c r="D244" s="257"/>
      <c r="E244" s="258"/>
      <c r="F244" s="259">
        <v>240000</v>
      </c>
      <c r="G244" s="252"/>
      <c r="H244" s="252"/>
      <c r="I244" s="252"/>
      <c r="J244" s="252"/>
      <c r="K244" s="253"/>
      <c r="L244" s="253"/>
      <c r="M244" s="254"/>
      <c r="N244" s="254"/>
    </row>
    <row r="245" spans="1:14" s="255" customFormat="1" ht="25.5" customHeight="1">
      <c r="A245" s="247">
        <v>237</v>
      </c>
      <c r="B245" s="247"/>
      <c r="C245" s="256" t="s">
        <v>12611</v>
      </c>
      <c r="D245" s="257"/>
      <c r="E245" s="258"/>
      <c r="F245" s="259">
        <v>240000</v>
      </c>
      <c r="G245" s="252"/>
      <c r="H245" s="252"/>
      <c r="I245" s="252"/>
      <c r="J245" s="252"/>
      <c r="K245" s="253"/>
      <c r="L245" s="253"/>
      <c r="M245" s="254"/>
      <c r="N245" s="254"/>
    </row>
    <row r="246" spans="1:14" s="255" customFormat="1" ht="25.5" customHeight="1">
      <c r="A246" s="247">
        <v>238</v>
      </c>
      <c r="B246" s="247"/>
      <c r="C246" s="256" t="s">
        <v>12726</v>
      </c>
      <c r="D246" s="257"/>
      <c r="E246" s="258"/>
      <c r="F246" s="259">
        <v>385600</v>
      </c>
      <c r="G246" s="252"/>
      <c r="H246" s="252"/>
      <c r="I246" s="252"/>
      <c r="J246" s="252"/>
      <c r="K246" s="253"/>
      <c r="L246" s="253"/>
      <c r="M246" s="254"/>
      <c r="N246" s="254"/>
    </row>
    <row r="247" spans="1:14" s="255" customFormat="1" ht="25.5" customHeight="1">
      <c r="A247" s="247">
        <v>239</v>
      </c>
      <c r="B247" s="247"/>
      <c r="C247" s="256" t="s">
        <v>655</v>
      </c>
      <c r="D247" s="257"/>
      <c r="E247" s="258"/>
      <c r="F247" s="259">
        <v>232000</v>
      </c>
      <c r="G247" s="252"/>
      <c r="H247" s="252"/>
      <c r="I247" s="252"/>
      <c r="J247" s="252"/>
      <c r="K247" s="253"/>
      <c r="L247" s="253"/>
      <c r="M247" s="254"/>
      <c r="N247" s="254"/>
    </row>
    <row r="248" spans="1:14" s="255" customFormat="1" ht="25.5" customHeight="1">
      <c r="A248" s="247">
        <v>240</v>
      </c>
      <c r="B248" s="247"/>
      <c r="C248" s="256" t="s">
        <v>394</v>
      </c>
      <c r="D248" s="257"/>
      <c r="E248" s="258"/>
      <c r="F248" s="259">
        <v>232000</v>
      </c>
      <c r="G248" s="252"/>
      <c r="H248" s="252"/>
      <c r="I248" s="252"/>
      <c r="J248" s="252"/>
      <c r="K248" s="253"/>
      <c r="L248" s="253"/>
      <c r="M248" s="254"/>
      <c r="N248" s="254"/>
    </row>
    <row r="249" spans="1:14" s="255" customFormat="1" ht="25.5" customHeight="1">
      <c r="A249" s="247">
        <v>241</v>
      </c>
      <c r="B249" s="247"/>
      <c r="C249" s="256" t="s">
        <v>12745</v>
      </c>
      <c r="D249" s="257"/>
      <c r="E249" s="258"/>
      <c r="F249" s="259">
        <v>384000</v>
      </c>
      <c r="G249" s="252"/>
      <c r="H249" s="252"/>
      <c r="I249" s="252"/>
      <c r="J249" s="252"/>
      <c r="K249" s="253"/>
      <c r="L249" s="253"/>
      <c r="M249" s="254"/>
      <c r="N249" s="254"/>
    </row>
    <row r="250" spans="1:14" s="255" customFormat="1" ht="25.5" customHeight="1">
      <c r="A250" s="247">
        <v>242</v>
      </c>
      <c r="B250" s="247"/>
      <c r="C250" s="256" t="s">
        <v>12683</v>
      </c>
      <c r="D250" s="257"/>
      <c r="E250" s="258"/>
      <c r="F250" s="259">
        <v>240000</v>
      </c>
      <c r="G250" s="252"/>
      <c r="H250" s="252"/>
      <c r="I250" s="252"/>
      <c r="J250" s="252"/>
      <c r="K250" s="253"/>
      <c r="L250" s="253"/>
      <c r="M250" s="254"/>
      <c r="N250" s="254"/>
    </row>
    <row r="251" spans="1:14" s="255" customFormat="1" ht="25.5" customHeight="1">
      <c r="A251" s="247">
        <v>243</v>
      </c>
      <c r="B251" s="247"/>
      <c r="C251" s="256" t="s">
        <v>12702</v>
      </c>
      <c r="D251" s="257"/>
      <c r="E251" s="258"/>
      <c r="F251" s="259">
        <v>240000</v>
      </c>
      <c r="G251" s="252"/>
      <c r="H251" s="252"/>
      <c r="I251" s="252"/>
      <c r="J251" s="252"/>
      <c r="K251" s="253"/>
      <c r="L251" s="253"/>
      <c r="M251" s="254"/>
      <c r="N251" s="254"/>
    </row>
    <row r="252" spans="1:14" s="255" customFormat="1" ht="25.5" customHeight="1">
      <c r="A252" s="247">
        <v>244</v>
      </c>
      <c r="B252" s="247"/>
      <c r="C252" s="256" t="s">
        <v>12602</v>
      </c>
      <c r="D252" s="257"/>
      <c r="E252" s="258"/>
      <c r="F252" s="259">
        <v>232000</v>
      </c>
      <c r="G252" s="252"/>
      <c r="H252" s="252"/>
      <c r="I252" s="252"/>
      <c r="J252" s="252"/>
      <c r="K252" s="253"/>
      <c r="L252" s="253"/>
      <c r="M252" s="254"/>
      <c r="N252" s="254"/>
    </row>
    <row r="253" spans="1:14" s="255" customFormat="1" ht="25.5" customHeight="1">
      <c r="A253" s="247">
        <v>245</v>
      </c>
      <c r="B253" s="247"/>
      <c r="C253" s="256" t="s">
        <v>12780</v>
      </c>
      <c r="D253" s="257"/>
      <c r="E253" s="258"/>
      <c r="F253" s="259">
        <v>1141600</v>
      </c>
      <c r="G253" s="252"/>
      <c r="H253" s="252"/>
      <c r="I253" s="252"/>
      <c r="J253" s="252"/>
      <c r="K253" s="253"/>
      <c r="L253" s="253"/>
      <c r="M253" s="254"/>
      <c r="N253" s="254"/>
    </row>
    <row r="254" spans="1:14" s="255" customFormat="1" ht="25.5" customHeight="1">
      <c r="A254" s="247">
        <v>246</v>
      </c>
      <c r="B254" s="247"/>
      <c r="C254" s="256" t="s">
        <v>12759</v>
      </c>
      <c r="D254" s="257"/>
      <c r="E254" s="258"/>
      <c r="F254" s="259">
        <v>544000</v>
      </c>
      <c r="G254" s="252"/>
      <c r="H254" s="252"/>
      <c r="I254" s="252"/>
      <c r="J254" s="252"/>
      <c r="K254" s="253"/>
      <c r="L254" s="253"/>
      <c r="M254" s="254"/>
      <c r="N254" s="254"/>
    </row>
    <row r="255" spans="1:14" s="255" customFormat="1" ht="25.5" customHeight="1">
      <c r="A255" s="247">
        <v>247</v>
      </c>
      <c r="B255" s="247"/>
      <c r="C255" s="256" t="s">
        <v>12803</v>
      </c>
      <c r="D255" s="257"/>
      <c r="E255" s="258"/>
      <c r="F255" s="259">
        <v>946000</v>
      </c>
      <c r="G255" s="252"/>
      <c r="H255" s="252"/>
      <c r="I255" s="252"/>
      <c r="J255" s="252"/>
      <c r="K255" s="253"/>
      <c r="L255" s="253"/>
      <c r="M255" s="254"/>
      <c r="N255" s="254"/>
    </row>
    <row r="256" spans="1:14" s="255" customFormat="1" ht="25.5" customHeight="1">
      <c r="A256" s="247">
        <v>248</v>
      </c>
      <c r="B256" s="247"/>
      <c r="C256" s="256" t="s">
        <v>209</v>
      </c>
      <c r="D256" s="257"/>
      <c r="E256" s="258"/>
      <c r="F256" s="259">
        <v>388000</v>
      </c>
      <c r="G256" s="252"/>
      <c r="H256" s="252"/>
      <c r="I256" s="252"/>
      <c r="J256" s="252"/>
      <c r="K256" s="253"/>
      <c r="L256" s="253"/>
      <c r="M256" s="254"/>
      <c r="N256" s="254"/>
    </row>
    <row r="257" spans="1:14" s="255" customFormat="1" ht="25.5" customHeight="1">
      <c r="A257" s="247">
        <v>249</v>
      </c>
      <c r="B257" s="247"/>
      <c r="C257" s="256" t="s">
        <v>12422</v>
      </c>
      <c r="D257" s="257"/>
      <c r="E257" s="258"/>
      <c r="F257" s="259">
        <v>433600</v>
      </c>
      <c r="G257" s="252"/>
      <c r="H257" s="252"/>
      <c r="I257" s="252"/>
      <c r="J257" s="252"/>
      <c r="K257" s="253"/>
      <c r="L257" s="253"/>
      <c r="M257" s="254"/>
      <c r="N257" s="254"/>
    </row>
    <row r="258" spans="1:14" s="255" customFormat="1" ht="25.5" customHeight="1">
      <c r="A258" s="247">
        <v>250</v>
      </c>
      <c r="B258" s="247"/>
      <c r="C258" s="256" t="s">
        <v>12390</v>
      </c>
      <c r="D258" s="257"/>
      <c r="E258" s="258"/>
      <c r="F258" s="259">
        <v>240000</v>
      </c>
      <c r="G258" s="252"/>
      <c r="H258" s="252"/>
      <c r="I258" s="252"/>
      <c r="J258" s="252"/>
      <c r="K258" s="253"/>
      <c r="L258" s="253"/>
      <c r="M258" s="254"/>
      <c r="N258" s="254"/>
    </row>
    <row r="259" spans="1:14" s="255" customFormat="1" ht="25.5" customHeight="1">
      <c r="A259" s="247">
        <v>251</v>
      </c>
      <c r="B259" s="247"/>
      <c r="C259" s="256" t="s">
        <v>382</v>
      </c>
      <c r="D259" s="257"/>
      <c r="E259" s="258"/>
      <c r="F259" s="259">
        <v>232000</v>
      </c>
      <c r="G259" s="252"/>
      <c r="H259" s="252"/>
      <c r="I259" s="252"/>
      <c r="J259" s="252"/>
      <c r="K259" s="253"/>
      <c r="L259" s="253"/>
      <c r="M259" s="254"/>
      <c r="N259" s="254"/>
    </row>
    <row r="260" spans="1:14" s="255" customFormat="1" ht="25.5" customHeight="1">
      <c r="A260" s="247">
        <v>252</v>
      </c>
      <c r="B260" s="247"/>
      <c r="C260" s="256" t="s">
        <v>341</v>
      </c>
      <c r="D260" s="257"/>
      <c r="E260" s="258"/>
      <c r="F260" s="259">
        <v>232000</v>
      </c>
      <c r="G260" s="252"/>
      <c r="H260" s="252"/>
      <c r="I260" s="252"/>
      <c r="J260" s="252"/>
      <c r="K260" s="253"/>
      <c r="L260" s="253"/>
      <c r="M260" s="254"/>
      <c r="N260" s="254"/>
    </row>
    <row r="261" spans="1:14" s="255" customFormat="1" ht="25.5" customHeight="1">
      <c r="A261" s="247">
        <v>253</v>
      </c>
      <c r="B261" s="247"/>
      <c r="C261" s="256" t="s">
        <v>14381</v>
      </c>
      <c r="D261" s="257"/>
      <c r="E261" s="258"/>
      <c r="F261" s="259">
        <v>385600</v>
      </c>
      <c r="G261" s="252"/>
      <c r="H261" s="252"/>
      <c r="I261" s="252"/>
      <c r="J261" s="252"/>
      <c r="K261" s="253"/>
      <c r="L261" s="253"/>
      <c r="M261" s="254"/>
      <c r="N261" s="254"/>
    </row>
    <row r="262" spans="1:14" s="255" customFormat="1" ht="25.5" customHeight="1">
      <c r="A262" s="247">
        <v>254</v>
      </c>
      <c r="B262" s="247"/>
      <c r="C262" s="256" t="s">
        <v>484</v>
      </c>
      <c r="D262" s="257"/>
      <c r="E262" s="258"/>
      <c r="F262" s="259">
        <v>232000</v>
      </c>
      <c r="G262" s="252"/>
      <c r="H262" s="252"/>
      <c r="I262" s="252"/>
      <c r="J262" s="252"/>
      <c r="K262" s="253"/>
      <c r="L262" s="253"/>
      <c r="M262" s="254"/>
      <c r="N262" s="254"/>
    </row>
    <row r="263" spans="1:14" s="255" customFormat="1" ht="25.5" customHeight="1">
      <c r="A263" s="247">
        <v>255</v>
      </c>
      <c r="B263" s="247"/>
      <c r="C263" s="256" t="s">
        <v>12847</v>
      </c>
      <c r="D263" s="257"/>
      <c r="E263" s="258"/>
      <c r="F263" s="259">
        <v>232000</v>
      </c>
      <c r="G263" s="252"/>
      <c r="H263" s="252"/>
      <c r="I263" s="252"/>
      <c r="J263" s="252"/>
      <c r="K263" s="253"/>
      <c r="L263" s="253"/>
      <c r="M263" s="254"/>
      <c r="N263" s="254"/>
    </row>
    <row r="264" spans="1:14" s="255" customFormat="1" ht="25.5" customHeight="1">
      <c r="A264" s="247">
        <v>256</v>
      </c>
      <c r="B264" s="247"/>
      <c r="C264" s="256" t="s">
        <v>201</v>
      </c>
      <c r="D264" s="257"/>
      <c r="E264" s="258"/>
      <c r="F264" s="259">
        <v>232000</v>
      </c>
      <c r="G264" s="252"/>
      <c r="H264" s="252"/>
      <c r="I264" s="252"/>
      <c r="J264" s="252"/>
      <c r="K264" s="253"/>
      <c r="L264" s="253"/>
      <c r="M264" s="254"/>
      <c r="N264" s="254"/>
    </row>
    <row r="265" spans="1:14" s="255" customFormat="1" ht="25.5" customHeight="1">
      <c r="A265" s="247">
        <v>257</v>
      </c>
      <c r="B265" s="247"/>
      <c r="C265" s="256" t="s">
        <v>14381</v>
      </c>
      <c r="D265" s="257"/>
      <c r="E265" s="258"/>
      <c r="F265" s="259">
        <v>440000</v>
      </c>
      <c r="G265" s="252"/>
      <c r="H265" s="252"/>
      <c r="I265" s="252"/>
      <c r="J265" s="252"/>
      <c r="K265" s="253"/>
      <c r="L265" s="253"/>
      <c r="M265" s="254"/>
      <c r="N265" s="254"/>
    </row>
    <row r="266" spans="1:14" s="255" customFormat="1" ht="25.5" customHeight="1">
      <c r="A266" s="247">
        <v>258</v>
      </c>
      <c r="B266" s="247"/>
      <c r="C266" s="256" t="s">
        <v>8092</v>
      </c>
      <c r="D266" s="257"/>
      <c r="E266" s="258"/>
      <c r="F266" s="259">
        <v>240000</v>
      </c>
      <c r="G266" s="252"/>
      <c r="H266" s="252"/>
      <c r="I266" s="252"/>
      <c r="J266" s="252"/>
      <c r="K266" s="253"/>
      <c r="L266" s="253"/>
      <c r="M266" s="254"/>
      <c r="N266" s="254"/>
    </row>
    <row r="267" spans="1:14" s="255" customFormat="1" ht="25.5" customHeight="1">
      <c r="A267" s="247">
        <v>259</v>
      </c>
      <c r="B267" s="247"/>
      <c r="C267" s="256" t="s">
        <v>341</v>
      </c>
      <c r="D267" s="257"/>
      <c r="E267" s="258"/>
      <c r="F267" s="259">
        <v>232000</v>
      </c>
      <c r="G267" s="252"/>
      <c r="H267" s="252"/>
      <c r="I267" s="252"/>
      <c r="J267" s="252"/>
      <c r="K267" s="253"/>
      <c r="L267" s="253"/>
      <c r="M267" s="254"/>
      <c r="N267" s="254"/>
    </row>
    <row r="268" spans="1:14" s="255" customFormat="1" ht="25.5" customHeight="1">
      <c r="A268" s="247">
        <v>260</v>
      </c>
      <c r="B268" s="247"/>
      <c r="C268" s="256" t="s">
        <v>14294</v>
      </c>
      <c r="D268" s="257"/>
      <c r="E268" s="258"/>
      <c r="F268" s="259">
        <v>1271000</v>
      </c>
      <c r="G268" s="252"/>
      <c r="H268" s="252"/>
      <c r="I268" s="252"/>
      <c r="J268" s="252"/>
      <c r="K268" s="253"/>
      <c r="L268" s="253"/>
      <c r="M268" s="254"/>
      <c r="N268" s="254"/>
    </row>
    <row r="269" spans="1:14" s="255" customFormat="1" ht="25.5" customHeight="1">
      <c r="A269" s="247">
        <v>261</v>
      </c>
      <c r="B269" s="247"/>
      <c r="C269" s="256" t="s">
        <v>7370</v>
      </c>
      <c r="D269" s="257"/>
      <c r="E269" s="258"/>
      <c r="F269" s="259">
        <v>388000</v>
      </c>
      <c r="G269" s="252"/>
      <c r="H269" s="252"/>
      <c r="I269" s="252"/>
      <c r="J269" s="252"/>
      <c r="K269" s="253"/>
      <c r="L269" s="253"/>
      <c r="M269" s="254"/>
      <c r="N269" s="254"/>
    </row>
    <row r="270" spans="1:14" s="255" customFormat="1" ht="25.5" customHeight="1">
      <c r="A270" s="247">
        <v>262</v>
      </c>
      <c r="B270" s="247"/>
      <c r="C270" s="256" t="s">
        <v>13003</v>
      </c>
      <c r="D270" s="257"/>
      <c r="E270" s="258"/>
      <c r="F270" s="259">
        <v>388000</v>
      </c>
      <c r="G270" s="252"/>
      <c r="H270" s="252"/>
      <c r="I270" s="252"/>
      <c r="J270" s="252"/>
      <c r="K270" s="253"/>
      <c r="L270" s="253"/>
      <c r="M270" s="254"/>
      <c r="N270" s="254"/>
    </row>
    <row r="271" spans="1:14" s="255" customFormat="1" ht="25.5" customHeight="1">
      <c r="A271" s="247">
        <v>263</v>
      </c>
      <c r="B271" s="247"/>
      <c r="C271" s="256" t="s">
        <v>14245</v>
      </c>
      <c r="D271" s="257"/>
      <c r="E271" s="258"/>
      <c r="F271" s="259">
        <v>554000</v>
      </c>
      <c r="G271" s="252"/>
      <c r="H271" s="252"/>
      <c r="I271" s="252"/>
      <c r="J271" s="252"/>
      <c r="K271" s="253"/>
      <c r="L271" s="253"/>
      <c r="M271" s="254"/>
      <c r="N271" s="254"/>
    </row>
    <row r="272" spans="1:14" s="255" customFormat="1" ht="25.5" customHeight="1">
      <c r="A272" s="247">
        <v>264</v>
      </c>
      <c r="B272" s="247"/>
      <c r="C272" s="256" t="s">
        <v>11203</v>
      </c>
      <c r="D272" s="257"/>
      <c r="E272" s="258"/>
      <c r="F272" s="259">
        <v>240000</v>
      </c>
      <c r="G272" s="252"/>
      <c r="H272" s="252"/>
      <c r="I272" s="252"/>
      <c r="J272" s="252"/>
      <c r="K272" s="253"/>
      <c r="L272" s="253"/>
      <c r="M272" s="254"/>
      <c r="N272" s="254"/>
    </row>
    <row r="273" spans="1:14" s="255" customFormat="1" ht="25.5" customHeight="1">
      <c r="A273" s="247">
        <v>265</v>
      </c>
      <c r="B273" s="247"/>
      <c r="C273" s="256" t="s">
        <v>11060</v>
      </c>
      <c r="D273" s="257"/>
      <c r="E273" s="258"/>
      <c r="F273" s="259">
        <v>240000</v>
      </c>
      <c r="G273" s="252"/>
      <c r="H273" s="252"/>
      <c r="I273" s="252"/>
      <c r="J273" s="252"/>
      <c r="K273" s="253"/>
      <c r="L273" s="253"/>
      <c r="M273" s="254"/>
      <c r="N273" s="254"/>
    </row>
    <row r="274" spans="1:14" s="255" customFormat="1" ht="25.5" customHeight="1">
      <c r="A274" s="247">
        <v>266</v>
      </c>
      <c r="B274" s="247"/>
      <c r="C274" s="256" t="s">
        <v>14308</v>
      </c>
      <c r="D274" s="257"/>
      <c r="E274" s="258"/>
      <c r="F274" s="259">
        <v>839000</v>
      </c>
      <c r="G274" s="252"/>
      <c r="H274" s="252"/>
      <c r="I274" s="252"/>
      <c r="J274" s="252"/>
      <c r="K274" s="253"/>
      <c r="L274" s="253"/>
      <c r="M274" s="254"/>
      <c r="N274" s="254"/>
    </row>
    <row r="275" spans="1:14" s="255" customFormat="1" ht="25.5" customHeight="1">
      <c r="A275" s="247">
        <v>267</v>
      </c>
      <c r="B275" s="247"/>
      <c r="C275" s="256" t="s">
        <v>12983</v>
      </c>
      <c r="D275" s="257"/>
      <c r="E275" s="258"/>
      <c r="F275" s="259">
        <v>388000</v>
      </c>
      <c r="G275" s="252"/>
      <c r="H275" s="252"/>
      <c r="I275" s="252"/>
      <c r="J275" s="252"/>
      <c r="K275" s="253"/>
      <c r="L275" s="253"/>
      <c r="M275" s="254"/>
      <c r="N275" s="254"/>
    </row>
    <row r="276" spans="1:14" s="255" customFormat="1" ht="25.5" customHeight="1">
      <c r="A276" s="247">
        <v>268</v>
      </c>
      <c r="B276" s="247"/>
      <c r="C276" s="256" t="s">
        <v>14316</v>
      </c>
      <c r="D276" s="257"/>
      <c r="E276" s="258"/>
      <c r="F276" s="259">
        <v>839000</v>
      </c>
      <c r="G276" s="252"/>
      <c r="H276" s="252"/>
      <c r="I276" s="252"/>
      <c r="J276" s="252"/>
      <c r="K276" s="253"/>
      <c r="L276" s="253"/>
      <c r="M276" s="254"/>
      <c r="N276" s="254"/>
    </row>
    <row r="277" spans="1:14" s="255" customFormat="1" ht="25.5" customHeight="1">
      <c r="A277" s="247">
        <v>269</v>
      </c>
      <c r="B277" s="247"/>
      <c r="C277" s="256" t="s">
        <v>12980</v>
      </c>
      <c r="D277" s="257"/>
      <c r="E277" s="258"/>
      <c r="F277" s="259">
        <v>388000</v>
      </c>
      <c r="G277" s="252"/>
      <c r="H277" s="252"/>
      <c r="I277" s="252"/>
      <c r="J277" s="252"/>
      <c r="K277" s="253"/>
      <c r="L277" s="253"/>
      <c r="M277" s="254"/>
      <c r="N277" s="254"/>
    </row>
    <row r="278" spans="1:14" s="255" customFormat="1" ht="25.5" customHeight="1">
      <c r="A278" s="247">
        <v>270</v>
      </c>
      <c r="B278" s="247"/>
      <c r="C278" s="256" t="s">
        <v>14316</v>
      </c>
      <c r="D278" s="257"/>
      <c r="E278" s="258"/>
      <c r="F278" s="259">
        <v>555600</v>
      </c>
      <c r="G278" s="252"/>
      <c r="H278" s="252"/>
      <c r="I278" s="252"/>
      <c r="J278" s="252"/>
      <c r="K278" s="253"/>
      <c r="L278" s="253"/>
      <c r="M278" s="254"/>
      <c r="N278" s="254"/>
    </row>
    <row r="279" spans="1:14" s="255" customFormat="1" ht="25.5" customHeight="1">
      <c r="A279" s="247">
        <v>271</v>
      </c>
      <c r="B279" s="247"/>
      <c r="C279" s="256" t="s">
        <v>12980</v>
      </c>
      <c r="D279" s="257"/>
      <c r="E279" s="258"/>
      <c r="F279" s="259">
        <v>232000</v>
      </c>
      <c r="G279" s="252"/>
      <c r="H279" s="252"/>
      <c r="I279" s="252"/>
      <c r="J279" s="252"/>
      <c r="K279" s="253"/>
      <c r="L279" s="253"/>
      <c r="M279" s="254"/>
      <c r="N279" s="254"/>
    </row>
    <row r="280" spans="1:14" s="255" customFormat="1" ht="25.5" customHeight="1">
      <c r="A280" s="247">
        <v>272</v>
      </c>
      <c r="B280" s="247"/>
      <c r="C280" s="256" t="s">
        <v>12799</v>
      </c>
      <c r="D280" s="257"/>
      <c r="E280" s="258"/>
      <c r="F280" s="259">
        <v>843600</v>
      </c>
      <c r="G280" s="252"/>
      <c r="H280" s="252"/>
      <c r="I280" s="252"/>
      <c r="J280" s="252"/>
      <c r="K280" s="253"/>
      <c r="L280" s="253"/>
      <c r="M280" s="254"/>
      <c r="N280" s="254"/>
    </row>
    <row r="281" spans="1:14" s="255" customFormat="1" ht="25.5" customHeight="1">
      <c r="A281" s="247">
        <v>273</v>
      </c>
      <c r="B281" s="247"/>
      <c r="C281" s="256" t="s">
        <v>12390</v>
      </c>
      <c r="D281" s="257"/>
      <c r="E281" s="258"/>
      <c r="F281" s="259">
        <v>400000</v>
      </c>
      <c r="G281" s="252"/>
      <c r="H281" s="252"/>
      <c r="I281" s="252"/>
      <c r="J281" s="252"/>
      <c r="K281" s="253"/>
      <c r="L281" s="253"/>
      <c r="M281" s="254"/>
      <c r="N281" s="254"/>
    </row>
    <row r="282" spans="1:14" s="255" customFormat="1" ht="25.5" customHeight="1">
      <c r="A282" s="247">
        <v>274</v>
      </c>
      <c r="B282" s="247"/>
      <c r="C282" s="256" t="s">
        <v>14232</v>
      </c>
      <c r="D282" s="257"/>
      <c r="E282" s="258"/>
      <c r="F282" s="259">
        <v>896600</v>
      </c>
      <c r="G282" s="252"/>
      <c r="H282" s="252"/>
      <c r="I282" s="252"/>
      <c r="J282" s="252"/>
      <c r="K282" s="253"/>
      <c r="L282" s="253"/>
      <c r="M282" s="254"/>
      <c r="N282" s="254"/>
    </row>
    <row r="283" spans="1:14" s="255" customFormat="1" ht="25.5" customHeight="1">
      <c r="A283" s="247">
        <v>275</v>
      </c>
      <c r="B283" s="247"/>
      <c r="C283" s="256" t="s">
        <v>14414</v>
      </c>
      <c r="D283" s="257"/>
      <c r="E283" s="258"/>
      <c r="F283" s="259">
        <v>388000</v>
      </c>
      <c r="G283" s="252"/>
      <c r="H283" s="252"/>
      <c r="I283" s="252"/>
      <c r="J283" s="252"/>
      <c r="K283" s="253"/>
      <c r="L283" s="253"/>
      <c r="M283" s="254"/>
      <c r="N283" s="254"/>
    </row>
    <row r="284" spans="1:14" s="255" customFormat="1" ht="25.5" customHeight="1">
      <c r="A284" s="247">
        <v>276</v>
      </c>
      <c r="B284" s="247"/>
      <c r="C284" s="256" t="s">
        <v>14213</v>
      </c>
      <c r="D284" s="257"/>
      <c r="E284" s="258"/>
      <c r="F284" s="259">
        <v>1280000</v>
      </c>
      <c r="G284" s="252"/>
      <c r="H284" s="252"/>
      <c r="I284" s="252"/>
      <c r="J284" s="252"/>
      <c r="K284" s="253"/>
      <c r="L284" s="253"/>
      <c r="M284" s="254"/>
      <c r="N284" s="254"/>
    </row>
    <row r="285" spans="1:14" s="255" customFormat="1" ht="25.5" customHeight="1">
      <c r="A285" s="247">
        <v>277</v>
      </c>
      <c r="B285" s="247"/>
      <c r="C285" s="256" t="s">
        <v>451</v>
      </c>
      <c r="D285" s="257"/>
      <c r="E285" s="258"/>
      <c r="F285" s="259">
        <v>544000</v>
      </c>
      <c r="G285" s="252"/>
      <c r="H285" s="252"/>
      <c r="I285" s="252"/>
      <c r="J285" s="252"/>
      <c r="K285" s="253"/>
      <c r="L285" s="253"/>
      <c r="M285" s="254"/>
      <c r="N285" s="254"/>
    </row>
    <row r="286" spans="1:14" s="255" customFormat="1" ht="25.5" customHeight="1">
      <c r="A286" s="247">
        <v>278</v>
      </c>
      <c r="B286" s="247"/>
      <c r="C286" s="256" t="s">
        <v>14324</v>
      </c>
      <c r="D286" s="257"/>
      <c r="E286" s="258"/>
      <c r="F286" s="259">
        <v>1685600</v>
      </c>
      <c r="G286" s="252"/>
      <c r="H286" s="252"/>
      <c r="I286" s="252"/>
      <c r="J286" s="252"/>
      <c r="K286" s="253"/>
      <c r="L286" s="253"/>
      <c r="M286" s="254"/>
      <c r="N286" s="254"/>
    </row>
    <row r="287" spans="1:14" s="255" customFormat="1" ht="25.5" customHeight="1">
      <c r="A287" s="247">
        <v>279</v>
      </c>
      <c r="B287" s="247"/>
      <c r="C287" s="256" t="s">
        <v>12992</v>
      </c>
      <c r="D287" s="257"/>
      <c r="E287" s="258"/>
      <c r="F287" s="259">
        <v>544000</v>
      </c>
      <c r="G287" s="252"/>
      <c r="H287" s="252"/>
      <c r="I287" s="252"/>
      <c r="J287" s="252"/>
      <c r="K287" s="253"/>
      <c r="L287" s="253"/>
      <c r="M287" s="254"/>
      <c r="N287" s="254"/>
    </row>
    <row r="288" spans="1:14" s="255" customFormat="1" ht="25.5" customHeight="1">
      <c r="A288" s="247">
        <v>280</v>
      </c>
      <c r="B288" s="247"/>
      <c r="C288" s="256" t="s">
        <v>10020</v>
      </c>
      <c r="D288" s="257"/>
      <c r="E288" s="258"/>
      <c r="F288" s="259">
        <v>717200</v>
      </c>
      <c r="G288" s="252"/>
      <c r="H288" s="252"/>
      <c r="I288" s="252"/>
      <c r="J288" s="252"/>
      <c r="K288" s="253"/>
      <c r="L288" s="253"/>
      <c r="M288" s="254"/>
      <c r="N288" s="254"/>
    </row>
    <row r="289" spans="1:14" s="255" customFormat="1" ht="25.5" customHeight="1">
      <c r="A289" s="247">
        <v>281</v>
      </c>
      <c r="B289" s="247"/>
      <c r="C289" s="256" t="s">
        <v>14221</v>
      </c>
      <c r="D289" s="257"/>
      <c r="E289" s="258"/>
      <c r="F289" s="259">
        <v>533200</v>
      </c>
      <c r="G289" s="252"/>
      <c r="H289" s="252"/>
      <c r="I289" s="252"/>
      <c r="J289" s="252"/>
      <c r="K289" s="253"/>
      <c r="L289" s="253"/>
      <c r="M289" s="254"/>
      <c r="N289" s="254"/>
    </row>
    <row r="290" spans="1:14" s="255" customFormat="1" ht="25.5" customHeight="1">
      <c r="A290" s="247">
        <v>282</v>
      </c>
      <c r="B290" s="247"/>
      <c r="C290" s="256" t="s">
        <v>664</v>
      </c>
      <c r="D290" s="257"/>
      <c r="E290" s="258"/>
      <c r="F290" s="259">
        <v>232000</v>
      </c>
      <c r="G290" s="252"/>
      <c r="H290" s="252"/>
      <c r="I290" s="252"/>
      <c r="J290" s="252"/>
      <c r="K290" s="253"/>
      <c r="L290" s="253"/>
      <c r="M290" s="254"/>
      <c r="N290" s="254"/>
    </row>
    <row r="291" spans="1:14" s="255" customFormat="1" ht="25.5" customHeight="1">
      <c r="A291" s="247">
        <v>283</v>
      </c>
      <c r="B291" s="247"/>
      <c r="C291" s="256" t="s">
        <v>14139</v>
      </c>
      <c r="D291" s="257"/>
      <c r="E291" s="258"/>
      <c r="F291" s="259">
        <v>1275600</v>
      </c>
      <c r="G291" s="252"/>
      <c r="H291" s="252"/>
      <c r="I291" s="252"/>
      <c r="J291" s="252"/>
      <c r="K291" s="253"/>
      <c r="L291" s="253"/>
      <c r="M291" s="254"/>
      <c r="N291" s="254"/>
    </row>
    <row r="292" spans="1:14" s="255" customFormat="1" ht="25.5" customHeight="1">
      <c r="A292" s="247">
        <v>284</v>
      </c>
      <c r="B292" s="247"/>
      <c r="C292" s="256" t="s">
        <v>14794</v>
      </c>
      <c r="D292" s="257"/>
      <c r="E292" s="258"/>
      <c r="F292" s="259">
        <v>570000</v>
      </c>
      <c r="G292" s="252"/>
      <c r="H292" s="252"/>
      <c r="I292" s="252"/>
      <c r="J292" s="252"/>
      <c r="K292" s="253"/>
      <c r="L292" s="253"/>
      <c r="M292" s="254"/>
      <c r="N292" s="254"/>
    </row>
    <row r="293" spans="1:14" s="255" customFormat="1" ht="25.5" customHeight="1">
      <c r="A293" s="247">
        <v>285</v>
      </c>
      <c r="B293" s="247"/>
      <c r="C293" s="256" t="s">
        <v>14344</v>
      </c>
      <c r="D293" s="257"/>
      <c r="E293" s="258"/>
      <c r="F293" s="259">
        <v>160000</v>
      </c>
      <c r="G293" s="252"/>
      <c r="H293" s="252"/>
      <c r="I293" s="252"/>
      <c r="J293" s="252"/>
      <c r="K293" s="253"/>
      <c r="L293" s="253"/>
      <c r="M293" s="254"/>
      <c r="N293" s="254"/>
    </row>
    <row r="294" spans="1:14" s="255" customFormat="1" ht="25.5" customHeight="1">
      <c r="A294" s="247">
        <v>286</v>
      </c>
      <c r="B294" s="247"/>
      <c r="C294" s="256" t="s">
        <v>468</v>
      </c>
      <c r="D294" s="257"/>
      <c r="E294" s="258"/>
      <c r="F294" s="259">
        <v>76000</v>
      </c>
      <c r="G294" s="252"/>
      <c r="H294" s="252"/>
      <c r="I294" s="252"/>
      <c r="J294" s="252"/>
      <c r="K294" s="253"/>
      <c r="L294" s="253"/>
      <c r="M294" s="254"/>
      <c r="N294" s="254"/>
    </row>
    <row r="295" spans="1:14" s="255" customFormat="1" ht="25.5" customHeight="1">
      <c r="A295" s="247">
        <v>287</v>
      </c>
      <c r="B295" s="247"/>
      <c r="C295" s="256" t="s">
        <v>264</v>
      </c>
      <c r="D295" s="257"/>
      <c r="E295" s="258"/>
      <c r="F295" s="259">
        <v>613600</v>
      </c>
      <c r="G295" s="252"/>
      <c r="H295" s="252"/>
      <c r="I295" s="252"/>
      <c r="J295" s="252"/>
      <c r="K295" s="253"/>
      <c r="L295" s="253"/>
      <c r="M295" s="254"/>
      <c r="N295" s="254"/>
    </row>
    <row r="296" spans="1:14" s="255" customFormat="1" ht="25.5" customHeight="1">
      <c r="A296" s="247">
        <v>288</v>
      </c>
      <c r="B296" s="247"/>
      <c r="C296" s="256" t="s">
        <v>14256</v>
      </c>
      <c r="D296" s="257"/>
      <c r="E296" s="258"/>
      <c r="F296" s="259">
        <v>1341600</v>
      </c>
      <c r="G296" s="252"/>
      <c r="H296" s="252"/>
      <c r="I296" s="252"/>
      <c r="J296" s="252"/>
      <c r="K296" s="253"/>
      <c r="L296" s="253"/>
      <c r="M296" s="254"/>
      <c r="N296" s="254"/>
    </row>
    <row r="297" spans="1:14" s="255" customFormat="1" ht="25.5" customHeight="1">
      <c r="A297" s="247">
        <v>289</v>
      </c>
      <c r="B297" s="247"/>
      <c r="C297" s="256" t="s">
        <v>13037</v>
      </c>
      <c r="D297" s="257"/>
      <c r="E297" s="258"/>
      <c r="F297" s="259">
        <v>544000</v>
      </c>
      <c r="G297" s="252"/>
      <c r="H297" s="252"/>
      <c r="I297" s="252"/>
      <c r="J297" s="252"/>
      <c r="K297" s="253"/>
      <c r="L297" s="253"/>
      <c r="M297" s="254"/>
      <c r="N297" s="254"/>
    </row>
    <row r="298" spans="1:14" s="255" customFormat="1" ht="25.5" customHeight="1">
      <c r="A298" s="247">
        <v>290</v>
      </c>
      <c r="B298" s="247"/>
      <c r="C298" s="256" t="s">
        <v>14287</v>
      </c>
      <c r="D298" s="257"/>
      <c r="E298" s="258"/>
      <c r="F298" s="259">
        <v>555600</v>
      </c>
      <c r="G298" s="252"/>
      <c r="H298" s="252"/>
      <c r="I298" s="252"/>
      <c r="J298" s="252"/>
      <c r="K298" s="253"/>
      <c r="L298" s="253"/>
      <c r="M298" s="254"/>
      <c r="N298" s="254"/>
    </row>
    <row r="299" spans="1:14" s="255" customFormat="1" ht="25.5" customHeight="1">
      <c r="A299" s="247">
        <v>291</v>
      </c>
      <c r="B299" s="247"/>
      <c r="C299" s="256" t="s">
        <v>12962</v>
      </c>
      <c r="D299" s="257"/>
      <c r="E299" s="258"/>
      <c r="F299" s="259">
        <v>232000</v>
      </c>
      <c r="G299" s="252"/>
      <c r="H299" s="252"/>
      <c r="I299" s="252"/>
      <c r="J299" s="252"/>
      <c r="K299" s="253"/>
      <c r="L299" s="253"/>
      <c r="M299" s="254"/>
      <c r="N299" s="254"/>
    </row>
    <row r="300" spans="1:14" s="255" customFormat="1" ht="25.5" customHeight="1">
      <c r="A300" s="247">
        <v>292</v>
      </c>
      <c r="B300" s="247"/>
      <c r="C300" s="256" t="s">
        <v>14287</v>
      </c>
      <c r="D300" s="257"/>
      <c r="E300" s="258"/>
      <c r="F300" s="259">
        <v>706000</v>
      </c>
      <c r="G300" s="252"/>
      <c r="H300" s="252"/>
      <c r="I300" s="252"/>
      <c r="J300" s="252"/>
      <c r="K300" s="253"/>
      <c r="L300" s="253"/>
      <c r="M300" s="254"/>
      <c r="N300" s="254"/>
    </row>
    <row r="301" spans="1:14" s="255" customFormat="1" ht="25.5" customHeight="1">
      <c r="A301" s="247">
        <v>293</v>
      </c>
      <c r="B301" s="247"/>
      <c r="C301" s="256" t="s">
        <v>12962</v>
      </c>
      <c r="D301" s="257"/>
      <c r="E301" s="258"/>
      <c r="F301" s="259">
        <v>232000</v>
      </c>
      <c r="G301" s="252"/>
      <c r="H301" s="252"/>
      <c r="I301" s="252"/>
      <c r="J301" s="252"/>
      <c r="K301" s="253"/>
      <c r="L301" s="253"/>
      <c r="M301" s="254"/>
      <c r="N301" s="254"/>
    </row>
    <row r="302" spans="1:14" s="255" customFormat="1" ht="25.5" customHeight="1">
      <c r="A302" s="247">
        <v>294</v>
      </c>
      <c r="B302" s="247"/>
      <c r="C302" s="256" t="s">
        <v>14139</v>
      </c>
      <c r="D302" s="257"/>
      <c r="E302" s="258"/>
      <c r="F302" s="259">
        <v>714000</v>
      </c>
      <c r="G302" s="252"/>
      <c r="H302" s="252"/>
      <c r="I302" s="252"/>
      <c r="J302" s="252"/>
      <c r="K302" s="253"/>
      <c r="L302" s="253"/>
      <c r="M302" s="254"/>
      <c r="N302" s="254"/>
    </row>
    <row r="303" spans="1:14" s="255" customFormat="1" ht="25.5" customHeight="1">
      <c r="A303" s="247">
        <v>295</v>
      </c>
      <c r="B303" s="247"/>
      <c r="C303" s="256" t="s">
        <v>14430</v>
      </c>
      <c r="D303" s="257"/>
      <c r="E303" s="258"/>
      <c r="F303" s="259">
        <v>570000</v>
      </c>
      <c r="G303" s="252"/>
      <c r="H303" s="252"/>
      <c r="I303" s="252"/>
      <c r="J303" s="252"/>
      <c r="K303" s="253"/>
      <c r="L303" s="253"/>
      <c r="M303" s="254"/>
      <c r="N303" s="254"/>
    </row>
    <row r="304" spans="1:14" s="255" customFormat="1" ht="25.5" customHeight="1">
      <c r="A304" s="247">
        <v>296</v>
      </c>
      <c r="B304" s="247"/>
      <c r="C304" s="256" t="s">
        <v>14177</v>
      </c>
      <c r="D304" s="257"/>
      <c r="E304" s="258"/>
      <c r="F304" s="259">
        <v>1265600</v>
      </c>
      <c r="G304" s="252"/>
      <c r="H304" s="252"/>
      <c r="I304" s="252"/>
      <c r="J304" s="252"/>
      <c r="K304" s="253"/>
      <c r="L304" s="253"/>
      <c r="M304" s="254"/>
      <c r="N304" s="254"/>
    </row>
    <row r="305" spans="1:14" s="255" customFormat="1" ht="25.5" customHeight="1">
      <c r="A305" s="247">
        <v>297</v>
      </c>
      <c r="B305" s="247"/>
      <c r="C305" s="256" t="s">
        <v>308</v>
      </c>
      <c r="D305" s="257"/>
      <c r="E305" s="258"/>
      <c r="F305" s="259">
        <v>544000</v>
      </c>
      <c r="G305" s="252"/>
      <c r="H305" s="252"/>
      <c r="I305" s="252"/>
      <c r="J305" s="252"/>
      <c r="K305" s="253"/>
      <c r="L305" s="253"/>
      <c r="M305" s="254"/>
      <c r="N305" s="254"/>
    </row>
    <row r="306" spans="1:14" s="255" customFormat="1" ht="25.5" customHeight="1">
      <c r="A306" s="247">
        <v>298</v>
      </c>
      <c r="B306" s="247"/>
      <c r="C306" s="256" t="s">
        <v>14320</v>
      </c>
      <c r="D306" s="257"/>
      <c r="E306" s="258"/>
      <c r="F306" s="259">
        <v>610000</v>
      </c>
      <c r="G306" s="252"/>
      <c r="H306" s="252"/>
      <c r="I306" s="252"/>
      <c r="J306" s="252"/>
      <c r="K306" s="253"/>
      <c r="L306" s="253"/>
      <c r="M306" s="254"/>
      <c r="N306" s="254"/>
    </row>
    <row r="307" spans="1:14" s="255" customFormat="1" ht="25.5" customHeight="1">
      <c r="A307" s="247">
        <v>299</v>
      </c>
      <c r="B307" s="247"/>
      <c r="C307" s="256" t="s">
        <v>13046</v>
      </c>
      <c r="D307" s="257"/>
      <c r="E307" s="258"/>
      <c r="F307" s="259">
        <v>232000</v>
      </c>
      <c r="G307" s="252"/>
      <c r="H307" s="252"/>
      <c r="I307" s="252"/>
      <c r="J307" s="252"/>
      <c r="K307" s="253"/>
      <c r="L307" s="253"/>
      <c r="M307" s="254"/>
      <c r="N307" s="254"/>
    </row>
    <row r="308" spans="1:14" s="255" customFormat="1" ht="25.5" customHeight="1">
      <c r="A308" s="247">
        <v>300</v>
      </c>
      <c r="B308" s="247"/>
      <c r="C308" s="256" t="s">
        <v>14230</v>
      </c>
      <c r="D308" s="257"/>
      <c r="E308" s="258"/>
      <c r="F308" s="259">
        <v>1160600</v>
      </c>
      <c r="G308" s="252"/>
      <c r="H308" s="252"/>
      <c r="I308" s="252"/>
      <c r="J308" s="252"/>
      <c r="K308" s="253"/>
      <c r="L308" s="253"/>
      <c r="M308" s="254"/>
      <c r="N308" s="254"/>
    </row>
    <row r="309" spans="1:14" s="255" customFormat="1" ht="25.5" customHeight="1">
      <c r="A309" s="247">
        <v>301</v>
      </c>
      <c r="B309" s="247"/>
      <c r="C309" s="256" t="s">
        <v>13006</v>
      </c>
      <c r="D309" s="257"/>
      <c r="E309" s="258"/>
      <c r="F309" s="259">
        <v>388000</v>
      </c>
      <c r="G309" s="252"/>
      <c r="H309" s="252"/>
      <c r="I309" s="252"/>
      <c r="J309" s="252"/>
      <c r="K309" s="253"/>
      <c r="L309" s="253"/>
      <c r="M309" s="254"/>
      <c r="N309" s="254"/>
    </row>
    <row r="310" spans="1:14" s="255" customFormat="1" ht="25.5" customHeight="1">
      <c r="A310" s="247">
        <v>302</v>
      </c>
      <c r="B310" s="247"/>
      <c r="C310" s="256" t="s">
        <v>14139</v>
      </c>
      <c r="D310" s="257"/>
      <c r="E310" s="258"/>
      <c r="F310" s="259">
        <v>931600</v>
      </c>
      <c r="G310" s="252"/>
      <c r="H310" s="252"/>
      <c r="I310" s="252"/>
      <c r="J310" s="252"/>
      <c r="K310" s="253"/>
      <c r="L310" s="253"/>
      <c r="M310" s="254"/>
      <c r="N310" s="254"/>
    </row>
    <row r="311" spans="1:14" s="255" customFormat="1" ht="25.5" customHeight="1">
      <c r="A311" s="247">
        <v>303</v>
      </c>
      <c r="B311" s="247"/>
      <c r="C311" s="256" t="s">
        <v>14012</v>
      </c>
      <c r="D311" s="257"/>
      <c r="E311" s="258"/>
      <c r="F311" s="259">
        <v>570000</v>
      </c>
      <c r="G311" s="252"/>
      <c r="H311" s="252"/>
      <c r="I311" s="252"/>
      <c r="J311" s="252"/>
      <c r="K311" s="253"/>
      <c r="L311" s="253"/>
      <c r="M311" s="254"/>
      <c r="N311" s="254"/>
    </row>
    <row r="312" spans="1:14" s="255" customFormat="1" ht="25.5" customHeight="1">
      <c r="A312" s="247">
        <v>304</v>
      </c>
      <c r="B312" s="247"/>
      <c r="C312" s="256" t="s">
        <v>11564</v>
      </c>
      <c r="D312" s="257"/>
      <c r="E312" s="258"/>
      <c r="F312" s="259">
        <v>388000</v>
      </c>
      <c r="G312" s="252"/>
      <c r="H312" s="252"/>
      <c r="I312" s="252"/>
      <c r="J312" s="252"/>
      <c r="K312" s="253"/>
      <c r="L312" s="253"/>
      <c r="M312" s="254"/>
      <c r="N312" s="254"/>
    </row>
    <row r="313" spans="1:14" s="255" customFormat="1" ht="25.5" customHeight="1">
      <c r="A313" s="247">
        <v>305</v>
      </c>
      <c r="B313" s="247"/>
      <c r="C313" s="256" t="s">
        <v>14139</v>
      </c>
      <c r="D313" s="257"/>
      <c r="E313" s="258"/>
      <c r="F313" s="259">
        <v>1034000</v>
      </c>
      <c r="G313" s="252"/>
      <c r="H313" s="252"/>
      <c r="I313" s="252"/>
      <c r="J313" s="252"/>
      <c r="K313" s="253"/>
      <c r="L313" s="253"/>
      <c r="M313" s="254"/>
      <c r="N313" s="254"/>
    </row>
    <row r="314" spans="1:14" s="255" customFormat="1" ht="25.5" customHeight="1">
      <c r="A314" s="247">
        <v>306</v>
      </c>
      <c r="B314" s="247"/>
      <c r="C314" s="256" t="s">
        <v>14430</v>
      </c>
      <c r="D314" s="257"/>
      <c r="E314" s="258"/>
      <c r="F314" s="259">
        <v>570000</v>
      </c>
      <c r="G314" s="252"/>
      <c r="H314" s="252"/>
      <c r="I314" s="252"/>
      <c r="J314" s="252"/>
      <c r="K314" s="253"/>
      <c r="L314" s="253"/>
      <c r="M314" s="254"/>
      <c r="N314" s="254"/>
    </row>
    <row r="315" spans="1:14" s="255" customFormat="1" ht="25.5" customHeight="1">
      <c r="A315" s="247">
        <v>307</v>
      </c>
      <c r="B315" s="247"/>
      <c r="C315" s="256" t="s">
        <v>424</v>
      </c>
      <c r="D315" s="257"/>
      <c r="E315" s="258"/>
      <c r="F315" s="259">
        <v>388000</v>
      </c>
      <c r="G315" s="252"/>
      <c r="H315" s="252"/>
      <c r="I315" s="252"/>
      <c r="J315" s="252"/>
      <c r="K315" s="253"/>
      <c r="L315" s="253"/>
      <c r="M315" s="254"/>
      <c r="N315" s="254"/>
    </row>
    <row r="316" spans="1:14" s="255" customFormat="1" ht="25.5" customHeight="1">
      <c r="A316" s="247">
        <v>308</v>
      </c>
      <c r="B316" s="247"/>
      <c r="C316" s="256" t="s">
        <v>12885</v>
      </c>
      <c r="D316" s="257"/>
      <c r="E316" s="258"/>
      <c r="F316" s="259">
        <v>1379200</v>
      </c>
      <c r="G316" s="252"/>
      <c r="H316" s="252"/>
      <c r="I316" s="252"/>
      <c r="J316" s="252"/>
      <c r="K316" s="253"/>
      <c r="L316" s="253"/>
      <c r="M316" s="254"/>
      <c r="N316" s="254"/>
    </row>
    <row r="317" spans="1:14" s="255" customFormat="1" ht="25.5" customHeight="1">
      <c r="A317" s="247">
        <v>309</v>
      </c>
      <c r="B317" s="247"/>
      <c r="C317" s="256" t="s">
        <v>12923</v>
      </c>
      <c r="D317" s="257"/>
      <c r="E317" s="258"/>
      <c r="F317" s="259">
        <v>880000</v>
      </c>
      <c r="G317" s="252"/>
      <c r="H317" s="252"/>
      <c r="I317" s="252"/>
      <c r="J317" s="252"/>
      <c r="K317" s="253"/>
      <c r="L317" s="253"/>
      <c r="M317" s="254"/>
      <c r="N317" s="254"/>
    </row>
    <row r="318" spans="1:14" s="255" customFormat="1" ht="25.5" customHeight="1">
      <c r="A318" s="247">
        <v>310</v>
      </c>
      <c r="B318" s="247"/>
      <c r="C318" s="256" t="s">
        <v>10709</v>
      </c>
      <c r="D318" s="257"/>
      <c r="E318" s="258"/>
      <c r="F318" s="259">
        <v>880000</v>
      </c>
      <c r="G318" s="252"/>
      <c r="H318" s="252"/>
      <c r="I318" s="252"/>
      <c r="J318" s="252"/>
      <c r="K318" s="253"/>
      <c r="L318" s="253"/>
      <c r="M318" s="254"/>
      <c r="N318" s="254"/>
    </row>
    <row r="319" spans="1:14" s="255" customFormat="1" ht="25.5" customHeight="1">
      <c r="A319" s="247">
        <v>311</v>
      </c>
      <c r="B319" s="247"/>
      <c r="C319" s="256" t="s">
        <v>12782</v>
      </c>
      <c r="D319" s="257"/>
      <c r="E319" s="258"/>
      <c r="F319" s="259">
        <v>717200</v>
      </c>
      <c r="G319" s="252"/>
      <c r="H319" s="252"/>
      <c r="I319" s="252"/>
      <c r="J319" s="252"/>
      <c r="K319" s="253"/>
      <c r="L319" s="253"/>
      <c r="M319" s="254"/>
      <c r="N319" s="254"/>
    </row>
    <row r="320" spans="1:14" s="255" customFormat="1" ht="25.5" customHeight="1">
      <c r="A320" s="247">
        <v>312</v>
      </c>
      <c r="B320" s="247"/>
      <c r="C320" s="256" t="s">
        <v>219</v>
      </c>
      <c r="D320" s="257"/>
      <c r="E320" s="258"/>
      <c r="F320" s="259">
        <v>388000</v>
      </c>
      <c r="G320" s="252"/>
      <c r="H320" s="252"/>
      <c r="I320" s="252"/>
      <c r="J320" s="252"/>
      <c r="K320" s="253"/>
      <c r="L320" s="253"/>
      <c r="M320" s="254"/>
      <c r="N320" s="254"/>
    </row>
    <row r="321" spans="1:14" s="255" customFormat="1" ht="25.5" customHeight="1">
      <c r="A321" s="247">
        <v>313</v>
      </c>
      <c r="B321" s="247"/>
      <c r="C321" s="256" t="s">
        <v>12782</v>
      </c>
      <c r="D321" s="257"/>
      <c r="E321" s="258"/>
      <c r="F321" s="259">
        <v>717200</v>
      </c>
      <c r="G321" s="252"/>
      <c r="H321" s="252"/>
      <c r="I321" s="252"/>
      <c r="J321" s="252"/>
      <c r="K321" s="253"/>
      <c r="L321" s="253"/>
      <c r="M321" s="254"/>
      <c r="N321" s="254"/>
    </row>
    <row r="322" spans="1:14" s="255" customFormat="1" ht="25.5" customHeight="1">
      <c r="A322" s="247">
        <v>314</v>
      </c>
      <c r="B322" s="247"/>
      <c r="C322" s="256" t="s">
        <v>219</v>
      </c>
      <c r="D322" s="257"/>
      <c r="E322" s="258"/>
      <c r="F322" s="259">
        <v>388000</v>
      </c>
      <c r="G322" s="252"/>
      <c r="H322" s="252"/>
      <c r="I322" s="252"/>
      <c r="J322" s="252"/>
      <c r="K322" s="253"/>
      <c r="L322" s="253"/>
      <c r="M322" s="254"/>
      <c r="N322" s="254"/>
    </row>
    <row r="323" spans="1:14" s="260" customFormat="1" ht="29.25" customHeight="1">
      <c r="A323" s="354" t="s">
        <v>2</v>
      </c>
      <c r="B323" s="354"/>
      <c r="C323" s="354"/>
      <c r="D323" s="354"/>
      <c r="E323" s="354"/>
      <c r="F323" s="261">
        <f>SUM(F9:F322)</f>
        <v>198385000</v>
      </c>
      <c r="G323" s="262"/>
      <c r="H323" s="262"/>
      <c r="I323" s="262"/>
      <c r="J323" s="262"/>
      <c r="K323" s="262"/>
      <c r="L323" s="262"/>
      <c r="M323" s="263"/>
      <c r="N323" s="263"/>
    </row>
    <row r="324" spans="1:14" s="110" customFormat="1" ht="28.4" customHeight="1">
      <c r="A324" s="37" t="str">
        <f>ជុំទី៤!A455</f>
        <v>បញ្ឈប់តារាងត្រឹមទឹកប្រាក់ចំនួន ២០០ ០០០ ០០០ រៀល (ពីររយលានរៀលគត់)។</v>
      </c>
      <c r="B324" s="244"/>
      <c r="C324" s="109"/>
      <c r="D324" s="244"/>
      <c r="E324" s="244"/>
      <c r="F324" s="244"/>
    </row>
    <row r="325" spans="1:14" s="112" customFormat="1">
      <c r="A325" s="233"/>
      <c r="B325" s="234"/>
      <c r="C325" s="111"/>
      <c r="D325" s="234"/>
      <c r="E325" s="234"/>
      <c r="F325" s="234"/>
    </row>
    <row r="326" spans="1:14" s="112" customFormat="1">
      <c r="A326" s="235"/>
      <c r="B326" s="235"/>
      <c r="C326" s="113"/>
      <c r="D326" s="235"/>
      <c r="E326" s="236"/>
      <c r="F326" s="235"/>
      <c r="G326" s="114"/>
    </row>
    <row r="327" spans="1:14" s="112" customFormat="1">
      <c r="A327" s="235"/>
      <c r="B327" s="235"/>
      <c r="C327" s="113"/>
      <c r="D327" s="235"/>
      <c r="E327" s="236"/>
      <c r="F327" s="237"/>
      <c r="G327" s="113"/>
    </row>
    <row r="328" spans="1:14" s="112" customFormat="1">
      <c r="A328" s="235"/>
      <c r="B328" s="235"/>
      <c r="C328" s="113"/>
      <c r="D328" s="235"/>
      <c r="E328" s="236"/>
      <c r="F328" s="235"/>
    </row>
    <row r="329" spans="1:14" s="112" customFormat="1">
      <c r="A329" s="235"/>
      <c r="B329" s="235"/>
      <c r="C329" s="113"/>
      <c r="D329" s="235"/>
      <c r="E329" s="236"/>
      <c r="F329" s="235"/>
    </row>
    <row r="330" spans="1:14" s="112" customFormat="1">
      <c r="A330" s="235"/>
      <c r="B330" s="235"/>
      <c r="C330" s="113"/>
      <c r="D330" s="235"/>
      <c r="E330" s="236"/>
      <c r="F330" s="237"/>
    </row>
    <row r="331" spans="1:14" s="112" customFormat="1">
      <c r="A331" s="235"/>
      <c r="B331" s="235"/>
      <c r="C331" s="113"/>
      <c r="D331" s="235"/>
      <c r="E331" s="236"/>
      <c r="F331" s="235"/>
    </row>
    <row r="332" spans="1:14" s="112" customFormat="1">
      <c r="A332" s="235"/>
      <c r="B332" s="235"/>
      <c r="C332" s="113"/>
      <c r="D332" s="235"/>
      <c r="E332" s="236"/>
      <c r="F332" s="235"/>
    </row>
    <row r="333" spans="1:14" s="112" customFormat="1">
      <c r="A333" s="235"/>
      <c r="B333" s="235"/>
      <c r="C333" s="113"/>
      <c r="D333" s="235"/>
      <c r="E333" s="236"/>
      <c r="F333" s="235"/>
    </row>
    <row r="334" spans="1:14">
      <c r="E334" s="236"/>
    </row>
    <row r="335" spans="1:14">
      <c r="E335" s="236"/>
    </row>
    <row r="336" spans="1:14">
      <c r="E336" s="236"/>
    </row>
    <row r="337" spans="6:6">
      <c r="F337" s="236"/>
    </row>
  </sheetData>
  <autoFilter ref="A8:F324"/>
  <mergeCells count="2">
    <mergeCell ref="A7:F7"/>
    <mergeCell ref="A323:E323"/>
  </mergeCells>
  <conditionalFormatting sqref="A323 A1:A8 A325:A1048576">
    <cfRule type="duplicateValues" dxfId="24" priority="3"/>
  </conditionalFormatting>
  <conditionalFormatting sqref="A324">
    <cfRule type="duplicateValues" dxfId="23" priority="1"/>
  </conditionalFormatting>
  <conditionalFormatting sqref="B323:B1048576 B1:B8">
    <cfRule type="duplicateValues" dxfId="22" priority="4"/>
  </conditionalFormatting>
  <conditionalFormatting sqref="B323:B1048576">
    <cfRule type="duplicateValues" dxfId="21" priority="10"/>
  </conditionalFormatting>
  <conditionalFormatting sqref="C323:C1048576 C1:C8">
    <cfRule type="duplicateValues" dxfId="20" priority="5"/>
    <cfRule type="duplicateValues" dxfId="19" priority="8"/>
    <cfRule type="duplicateValues" dxfId="18" priority="9"/>
  </conditionalFormatting>
  <conditionalFormatting sqref="D323:D1048576 D1:D8">
    <cfRule type="duplicateValues" dxfId="17" priority="6"/>
  </conditionalFormatting>
  <conditionalFormatting sqref="E323:E1048576 E1:E8">
    <cfRule type="duplicateValues" dxfId="16" priority="7"/>
  </conditionalFormatting>
  <conditionalFormatting sqref="B27:B322">
    <cfRule type="duplicateValues" dxfId="15" priority="8393"/>
    <cfRule type="duplicateValues" dxfId="14" priority="8394"/>
  </conditionalFormatting>
  <conditionalFormatting sqref="C27:C322">
    <cfRule type="duplicateValues" dxfId="13" priority="8395"/>
    <cfRule type="duplicateValues" dxfId="12" priority="8396"/>
    <cfRule type="duplicateValues" dxfId="11" priority="8397"/>
    <cfRule type="duplicateValues" dxfId="10" priority="8398"/>
    <cfRule type="duplicateValues" dxfId="9" priority="8399"/>
  </conditionalFormatting>
  <conditionalFormatting sqref="D27:D322">
    <cfRule type="duplicateValues" dxfId="8" priority="8400"/>
    <cfRule type="duplicateValues" dxfId="7" priority="8401"/>
  </conditionalFormatting>
  <conditionalFormatting sqref="E27:E93 E95:E322">
    <cfRule type="duplicateValues" dxfId="6" priority="8402"/>
    <cfRule type="duplicateValues" dxfId="5" priority="8403"/>
    <cfRule type="duplicateValues" dxfId="4" priority="8404"/>
  </conditionalFormatting>
  <conditionalFormatting sqref="A9:A322">
    <cfRule type="duplicateValues" dxfId="3" priority="8408"/>
  </conditionalFormatting>
  <printOptions horizontalCentered="1"/>
  <pageMargins left="0.2" right="0.2" top="0.25" bottom="0.5" header="0.3" footer="0.3"/>
  <pageSetup paperSize="9" scale="85" orientation="portrait" r:id="rId1"/>
  <headerFooter>
    <oddFooter>&amp;C&amp;"Khmer OS Siemreap-Kh Auto,Regular"&amp;9&amp;P/&amp;N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FF0000"/>
    <pageSetUpPr fitToPage="1"/>
  </sheetPr>
  <dimension ref="A1:AD430"/>
  <sheetViews>
    <sheetView view="pageBreakPreview" topLeftCell="A10" zoomScaleNormal="160" zoomScaleSheetLayoutView="100" zoomScalePageLayoutView="85" workbookViewId="0">
      <pane xSplit="1" ySplit="5" topLeftCell="D16" activePane="bottomRight" state="frozen"/>
      <selection activeCell="A10" sqref="A10"/>
      <selection pane="topRight" activeCell="B10" sqref="B10"/>
      <selection pane="bottomLeft" activeCell="A15" sqref="A15"/>
      <selection pane="bottomRight" activeCell="W10" sqref="W1:W1048576"/>
    </sheetView>
  </sheetViews>
  <sheetFormatPr defaultColWidth="8.453125" defaultRowHeight="20.5"/>
  <cols>
    <col min="1" max="1" width="4" customWidth="1"/>
    <col min="2" max="2" width="22.26953125" customWidth="1"/>
    <col min="3" max="3" width="16.453125" customWidth="1"/>
    <col min="4" max="5" width="5" bestFit="1" customWidth="1"/>
    <col min="6" max="6" width="9.26953125" bestFit="1" customWidth="1"/>
    <col min="7" max="7" width="37.453125" customWidth="1"/>
    <col min="8" max="8" width="7" style="28" customWidth="1"/>
    <col min="9" max="9" width="9.81640625" customWidth="1"/>
    <col min="10" max="10" width="9.26953125" customWidth="1"/>
    <col min="11" max="12" width="4.1796875" customWidth="1"/>
    <col min="13" max="13" width="9.453125" style="17" customWidth="1"/>
    <col min="14" max="14" width="5.453125" customWidth="1"/>
    <col min="15" max="15" width="9" customWidth="1"/>
    <col min="16" max="16" width="6.1796875" customWidth="1"/>
    <col min="17" max="17" width="10.26953125" customWidth="1"/>
    <col min="18" max="18" width="6.1796875" customWidth="1"/>
    <col min="19" max="19" width="9.81640625" customWidth="1"/>
    <col min="20" max="20" width="7" customWidth="1"/>
    <col min="21" max="21" width="10.26953125" customWidth="1"/>
    <col min="22" max="22" width="12.453125" style="153" customWidth="1"/>
    <col min="23" max="23" width="13" style="115" customWidth="1"/>
    <col min="24" max="24" width="15" customWidth="1"/>
    <col min="25" max="25" width="12.1796875" customWidth="1"/>
    <col min="26" max="27" width="15.453125" customWidth="1"/>
    <col min="28" max="28" width="24.81640625" style="106" customWidth="1"/>
    <col min="29" max="29" width="15.453125" style="104" customWidth="1"/>
  </cols>
  <sheetData>
    <row r="1" spans="1:30" ht="25.5" customHeight="1">
      <c r="A1" s="1"/>
      <c r="B1" s="1"/>
      <c r="C1" s="1"/>
      <c r="D1" s="1"/>
      <c r="E1" s="1"/>
      <c r="F1" s="1"/>
      <c r="G1" s="1"/>
      <c r="H1" s="26"/>
      <c r="I1" s="1"/>
      <c r="J1" s="1"/>
      <c r="K1" s="1"/>
      <c r="L1" s="1"/>
      <c r="M1" s="15"/>
      <c r="N1" s="1"/>
      <c r="O1" s="1"/>
      <c r="P1" s="1"/>
      <c r="Q1" s="1"/>
      <c r="R1" s="2"/>
      <c r="S1" s="13"/>
      <c r="T1" s="13"/>
      <c r="U1" s="12"/>
    </row>
    <row r="2" spans="1:30" ht="24.75" customHeight="1">
      <c r="A2" s="14"/>
      <c r="B2" s="14"/>
      <c r="C2" s="14"/>
      <c r="D2" s="14"/>
      <c r="E2" s="14"/>
      <c r="F2" s="14"/>
      <c r="G2" s="14"/>
      <c r="H2" s="27"/>
      <c r="I2" s="14"/>
      <c r="J2" s="14"/>
      <c r="K2" s="14"/>
      <c r="L2" s="14"/>
      <c r="M2" s="16"/>
      <c r="N2" s="4"/>
      <c r="O2" s="1"/>
      <c r="P2" s="1"/>
      <c r="Q2" s="1"/>
      <c r="R2" s="3"/>
      <c r="S2" s="14"/>
      <c r="T2" s="14"/>
      <c r="U2" s="5"/>
    </row>
    <row r="3" spans="1:30" ht="23.25" customHeight="1">
      <c r="A3" s="29"/>
      <c r="B3" s="14"/>
      <c r="C3" s="14"/>
      <c r="D3" s="14"/>
      <c r="E3" s="14"/>
      <c r="F3" s="14"/>
      <c r="G3" s="14"/>
      <c r="H3" s="27"/>
      <c r="I3" s="14"/>
      <c r="J3" s="14"/>
      <c r="K3" s="14"/>
      <c r="L3" s="14"/>
      <c r="M3" s="16"/>
      <c r="N3" s="1"/>
      <c r="O3" s="1"/>
      <c r="P3" s="1"/>
      <c r="Q3" s="1"/>
      <c r="R3" s="1"/>
      <c r="S3" s="30"/>
      <c r="T3" s="30"/>
      <c r="U3" s="31"/>
    </row>
    <row r="4" spans="1:30" s="67" customFormat="1" ht="27" customHeight="1">
      <c r="A4" s="63" t="s">
        <v>62</v>
      </c>
      <c r="B4" s="64"/>
      <c r="C4" s="64"/>
      <c r="D4" s="64"/>
      <c r="E4" s="64"/>
      <c r="F4" s="65"/>
      <c r="G4" s="64"/>
      <c r="H4" s="64"/>
      <c r="I4" s="65"/>
      <c r="J4" s="65"/>
      <c r="K4" s="65"/>
      <c r="L4" s="66"/>
      <c r="N4" s="68"/>
      <c r="V4" s="154"/>
      <c r="W4" s="116"/>
      <c r="AB4" s="68"/>
      <c r="AC4" s="103"/>
    </row>
    <row r="5" spans="1:30" s="67" customFormat="1" ht="27" customHeight="1">
      <c r="A5" s="63" t="s">
        <v>63</v>
      </c>
      <c r="B5" s="69"/>
      <c r="C5" s="69"/>
      <c r="D5" s="64"/>
      <c r="E5" s="64"/>
      <c r="F5" s="65"/>
      <c r="G5" s="64"/>
      <c r="H5" s="64"/>
      <c r="I5" s="64"/>
      <c r="J5" s="64"/>
      <c r="K5" s="64"/>
      <c r="L5" s="70"/>
      <c r="N5" s="68"/>
      <c r="V5" s="154"/>
      <c r="W5" s="116"/>
      <c r="AB5" s="68"/>
      <c r="AC5" s="103"/>
    </row>
    <row r="6" spans="1:30" s="67" customFormat="1" ht="27" customHeight="1">
      <c r="A6" s="63" t="s">
        <v>64</v>
      </c>
      <c r="B6" s="71"/>
      <c r="C6" s="71"/>
      <c r="D6" s="64"/>
      <c r="E6" s="64"/>
      <c r="F6" s="65"/>
      <c r="G6" s="64"/>
      <c r="H6" s="64"/>
      <c r="I6" s="64"/>
      <c r="J6" s="64"/>
      <c r="K6" s="64"/>
      <c r="L6" s="70"/>
      <c r="N6" s="68"/>
      <c r="V6" s="154"/>
      <c r="W6" s="116"/>
      <c r="AB6" s="68"/>
      <c r="AC6" s="103"/>
    </row>
    <row r="7" spans="1:30" s="67" customFormat="1" ht="27" customHeight="1">
      <c r="A7" s="63" t="s">
        <v>65</v>
      </c>
      <c r="B7" s="71"/>
      <c r="C7" s="71"/>
      <c r="D7" s="50"/>
      <c r="E7" s="50"/>
      <c r="F7" s="65"/>
      <c r="G7" s="50"/>
      <c r="H7" s="50"/>
      <c r="I7" s="50"/>
      <c r="J7" s="50"/>
      <c r="K7" s="50"/>
      <c r="L7" s="51"/>
      <c r="N7" s="68"/>
      <c r="V7" s="154"/>
      <c r="W7" s="116"/>
      <c r="AB7" s="68"/>
      <c r="AC7" s="103"/>
    </row>
    <row r="8" spans="1:30" ht="27" customHeight="1">
      <c r="A8" s="371" t="s">
        <v>14407</v>
      </c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</row>
    <row r="9" spans="1:30" ht="27" customHeight="1">
      <c r="A9" s="371" t="s">
        <v>14408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</row>
    <row r="10" spans="1:30" ht="15.65" customHeight="1">
      <c r="A10" s="372" t="s">
        <v>78</v>
      </c>
      <c r="B10" s="372" t="s">
        <v>77</v>
      </c>
      <c r="C10" s="372" t="s">
        <v>35</v>
      </c>
      <c r="D10" s="368" t="s">
        <v>54</v>
      </c>
      <c r="E10" s="373" t="s">
        <v>69</v>
      </c>
      <c r="F10" s="373"/>
      <c r="G10" s="372" t="s">
        <v>80</v>
      </c>
      <c r="H10" s="372" t="s">
        <v>81</v>
      </c>
      <c r="I10" s="372" t="s">
        <v>82</v>
      </c>
      <c r="J10" s="372"/>
      <c r="K10" s="368" t="s">
        <v>84</v>
      </c>
      <c r="L10" s="368" t="s">
        <v>86</v>
      </c>
      <c r="M10" s="368" t="s">
        <v>85</v>
      </c>
      <c r="N10" s="369" t="s">
        <v>87</v>
      </c>
      <c r="O10" s="369"/>
      <c r="P10" s="369" t="s">
        <v>4</v>
      </c>
      <c r="Q10" s="369"/>
      <c r="R10" s="369" t="s">
        <v>88</v>
      </c>
      <c r="S10" s="369"/>
      <c r="T10" s="368" t="s">
        <v>89</v>
      </c>
      <c r="U10" s="369" t="s">
        <v>53</v>
      </c>
    </row>
    <row r="11" spans="1:30" ht="21.75" customHeight="1">
      <c r="A11" s="372"/>
      <c r="B11" s="372"/>
      <c r="C11" s="372"/>
      <c r="D11" s="368"/>
      <c r="E11" s="373"/>
      <c r="F11" s="373"/>
      <c r="G11" s="372"/>
      <c r="H11" s="372"/>
      <c r="I11" s="372"/>
      <c r="J11" s="372"/>
      <c r="K11" s="368"/>
      <c r="L11" s="368"/>
      <c r="M11" s="368"/>
      <c r="N11" s="369"/>
      <c r="O11" s="369"/>
      <c r="P11" s="369"/>
      <c r="Q11" s="369"/>
      <c r="R11" s="369"/>
      <c r="S11" s="369"/>
      <c r="T11" s="368"/>
      <c r="U11" s="369"/>
    </row>
    <row r="12" spans="1:30" ht="22.4" customHeight="1">
      <c r="A12" s="372"/>
      <c r="B12" s="372"/>
      <c r="C12" s="372"/>
      <c r="D12" s="368"/>
      <c r="E12" s="48" t="s">
        <v>36</v>
      </c>
      <c r="F12" s="48" t="s">
        <v>79</v>
      </c>
      <c r="G12" s="372"/>
      <c r="H12" s="372"/>
      <c r="I12" s="47" t="s">
        <v>83</v>
      </c>
      <c r="J12" s="47" t="s">
        <v>37</v>
      </c>
      <c r="K12" s="368"/>
      <c r="L12" s="368"/>
      <c r="M12" s="368"/>
      <c r="N12" s="49" t="s">
        <v>3</v>
      </c>
      <c r="O12" s="49" t="s">
        <v>2</v>
      </c>
      <c r="P12" s="49" t="s">
        <v>3</v>
      </c>
      <c r="Q12" s="49" t="s">
        <v>2</v>
      </c>
      <c r="R12" s="49" t="s">
        <v>3</v>
      </c>
      <c r="S12" s="49" t="s">
        <v>2</v>
      </c>
      <c r="T12" s="368"/>
      <c r="U12" s="369"/>
    </row>
    <row r="13" spans="1:30" ht="14.15" customHeight="1">
      <c r="A13" s="32"/>
      <c r="B13" s="32"/>
      <c r="C13" s="32"/>
      <c r="D13" s="32"/>
      <c r="E13" s="32"/>
      <c r="F13" s="32"/>
      <c r="G13" s="32"/>
      <c r="H13" s="33"/>
      <c r="I13" s="32"/>
      <c r="J13" s="32"/>
      <c r="K13" s="34">
        <v>1</v>
      </c>
      <c r="L13" s="34">
        <v>2</v>
      </c>
      <c r="M13" s="34">
        <v>3</v>
      </c>
      <c r="N13" s="34">
        <v>4</v>
      </c>
      <c r="O13" s="34" t="s">
        <v>44</v>
      </c>
      <c r="P13" s="34">
        <v>6</v>
      </c>
      <c r="Q13" s="34" t="s">
        <v>45</v>
      </c>
      <c r="R13" s="34">
        <v>8</v>
      </c>
      <c r="S13" s="35" t="s">
        <v>46</v>
      </c>
      <c r="T13" s="34">
        <v>10</v>
      </c>
      <c r="U13" s="36" t="s">
        <v>47</v>
      </c>
    </row>
    <row r="14" spans="1:30" ht="27" customHeight="1">
      <c r="A14" s="370" t="s">
        <v>14409</v>
      </c>
      <c r="B14" s="370"/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W14" s="144"/>
    </row>
    <row r="15" spans="1:30" ht="34.5" customHeight="1">
      <c r="A15" s="39">
        <v>1.1000000000000001</v>
      </c>
      <c r="B15" s="52" t="s">
        <v>14417</v>
      </c>
      <c r="C15" s="40" t="s">
        <v>14358</v>
      </c>
      <c r="D15" s="41" t="str">
        <f>VLOOKUP(C15,ឋានៈ!$A$22:$B$46,2,FALSE)</f>
        <v>គ</v>
      </c>
      <c r="E15" s="356">
        <v>739</v>
      </c>
      <c r="F15" s="358">
        <v>45933</v>
      </c>
      <c r="G15" s="360" t="s">
        <v>14411</v>
      </c>
      <c r="H15" s="362" t="s">
        <v>9</v>
      </c>
      <c r="I15" s="117">
        <v>45935</v>
      </c>
      <c r="J15" s="117">
        <v>45937</v>
      </c>
      <c r="K15" s="39">
        <f t="shared" ref="K15:K16" si="0">J15-I15+1</f>
        <v>3</v>
      </c>
      <c r="L15" s="39">
        <f>K15-1</f>
        <v>2</v>
      </c>
      <c r="M15" s="118">
        <f>VLOOKUP(H15,ធ្វើដំណើរ!$A$3:$B$26,2,FALSE)</f>
        <v>499200</v>
      </c>
      <c r="N15" s="118">
        <f>VLOOKUP(D15,ឋានៈ!$A$2:$D$7,2,FALSE)</f>
        <v>24000</v>
      </c>
      <c r="O15" s="118">
        <f t="shared" ref="O15:O16" si="1">N15*K15</f>
        <v>72000</v>
      </c>
      <c r="P15" s="118">
        <f>VLOOKUP(D15,ឋានៈ!$A$2:$D$7,3,FALSE)</f>
        <v>70000</v>
      </c>
      <c r="Q15" s="118">
        <f t="shared" ref="Q15:Q16" si="2">P15*K15</f>
        <v>210000</v>
      </c>
      <c r="R15" s="118">
        <f>VLOOKUP(D15,ឋានៈ!$A$2:$D$7,4,FALSE)</f>
        <v>100000</v>
      </c>
      <c r="S15" s="118">
        <f t="shared" ref="S15:S16" si="3">R15*L15</f>
        <v>200000</v>
      </c>
      <c r="T15" s="134"/>
      <c r="U15" s="146">
        <f>M15+O15+Q15+S15+T15</f>
        <v>981200</v>
      </c>
      <c r="V15" s="155"/>
      <c r="W15" s="145"/>
      <c r="X15" s="100" t="str">
        <f t="shared" ref="X15:X16" si="4">RIGHT(B15,LEN(B15)-FIND(" ",B15))</f>
        <v>ប៊ុន វុទ្ធី</v>
      </c>
      <c r="Y15" s="100" t="str">
        <f>VLOOKUP(X15,'Name List'!$B$8:$F$4374,2,FALSE)</f>
        <v>1871000087</v>
      </c>
      <c r="Z15" s="100" t="str">
        <f>VLOOKUP(X15,'Name List'!$B$8:$F$4374,3,FALSE)</f>
        <v>ប៊ុន វុទ្ធី</v>
      </c>
      <c r="AA15" s="100" t="str">
        <f>VLOOKUP(X15,'Name List'!$B$8:$F$4374,4,FALSE)</f>
        <v>BUN VUTHY</v>
      </c>
      <c r="AB15" s="107" t="str">
        <f>VLOOKUP(X15,'Name List'!$B$8:$F$4374,5,FALSE)</f>
        <v>0010002540237</v>
      </c>
      <c r="AC15" s="105">
        <f t="shared" ref="AC15:AC16" si="5">U15</f>
        <v>981200</v>
      </c>
      <c r="AD15" s="42">
        <f>A15</f>
        <v>1.1000000000000001</v>
      </c>
    </row>
    <row r="16" spans="1:30" ht="34.5" customHeight="1">
      <c r="A16" s="39">
        <f>A15+0.1</f>
        <v>1.2000000000000002</v>
      </c>
      <c r="B16" s="52" t="s">
        <v>14405</v>
      </c>
      <c r="C16" s="40" t="s">
        <v>14383</v>
      </c>
      <c r="D16" s="41" t="str">
        <f>VLOOKUP(C16,ឋានៈ!$A$22:$B$46,2,FALSE)</f>
        <v>ឃ</v>
      </c>
      <c r="E16" s="357"/>
      <c r="F16" s="359"/>
      <c r="G16" s="361"/>
      <c r="H16" s="363"/>
      <c r="I16" s="117">
        <v>45935</v>
      </c>
      <c r="J16" s="117">
        <v>45937</v>
      </c>
      <c r="K16" s="39">
        <f t="shared" si="0"/>
        <v>3</v>
      </c>
      <c r="L16" s="39">
        <f>K16-1</f>
        <v>2</v>
      </c>
      <c r="M16" s="118"/>
      <c r="N16" s="118">
        <f>VLOOKUP(D16,ឋានៈ!$A$2:$D$7,2,FALSE)</f>
        <v>20000</v>
      </c>
      <c r="O16" s="118">
        <f t="shared" si="1"/>
        <v>60000</v>
      </c>
      <c r="P16" s="118">
        <f>VLOOKUP(D16,ឋានៈ!$A$2:$D$7,3,FALSE)</f>
        <v>60000</v>
      </c>
      <c r="Q16" s="118">
        <f t="shared" si="2"/>
        <v>180000</v>
      </c>
      <c r="R16" s="118">
        <f>VLOOKUP(D16,ឋានៈ!$A$2:$D$7,4,FALSE)</f>
        <v>80000</v>
      </c>
      <c r="S16" s="118">
        <f t="shared" si="3"/>
        <v>160000</v>
      </c>
      <c r="T16" s="134"/>
      <c r="U16" s="146">
        <f>M16+O16+Q16+S16+T16</f>
        <v>400000</v>
      </c>
      <c r="V16" s="155"/>
      <c r="W16" s="145"/>
      <c r="X16" s="100" t="str">
        <f t="shared" si="4"/>
        <v>ថុង ម៉េងដាវិត</v>
      </c>
      <c r="Y16" s="100">
        <f>VLOOKUP(X16,'Name List'!$B$8:$F$4374,2,FALSE)</f>
        <v>1931200133</v>
      </c>
      <c r="Z16" s="100" t="str">
        <f>VLOOKUP(X16,'Name List'!$B$8:$F$4374,3,FALSE)</f>
        <v>ថុង ម៉េងដាវិត</v>
      </c>
      <c r="AA16" s="100" t="str">
        <f>VLOOKUP(X16,'Name List'!$B$8:$F$4374,4,FALSE)</f>
        <v>THONG MENGDAVID</v>
      </c>
      <c r="AB16" s="107" t="str">
        <f>VLOOKUP(X16,'Name List'!$B$8:$F$4374,5,FALSE)</f>
        <v>0420000174528</v>
      </c>
      <c r="AC16" s="105">
        <f t="shared" si="5"/>
        <v>400000</v>
      </c>
      <c r="AD16" s="42">
        <f>A16</f>
        <v>1.2000000000000002</v>
      </c>
    </row>
    <row r="17" spans="1:30" s="139" customFormat="1" ht="27" customHeight="1">
      <c r="A17" s="355" t="s">
        <v>14406</v>
      </c>
      <c r="B17" s="355"/>
      <c r="C17" s="355"/>
      <c r="D17" s="355"/>
      <c r="E17" s="355"/>
      <c r="F17" s="355"/>
      <c r="G17" s="355"/>
      <c r="H17" s="355"/>
      <c r="I17" s="355"/>
      <c r="J17" s="355"/>
      <c r="K17" s="119"/>
      <c r="L17" s="119"/>
      <c r="M17" s="120">
        <f>SUM(M15:M16)</f>
        <v>499200</v>
      </c>
      <c r="N17" s="123"/>
      <c r="O17" s="120">
        <f>SUM(O15:O16)</f>
        <v>132000</v>
      </c>
      <c r="P17" s="123"/>
      <c r="Q17" s="120">
        <f>SUM(Q15:Q16)</f>
        <v>390000</v>
      </c>
      <c r="R17" s="120"/>
      <c r="S17" s="120">
        <f>SUM(S15:S16)</f>
        <v>360000</v>
      </c>
      <c r="T17" s="120"/>
      <c r="U17" s="120">
        <f>SUM(U15:U16)</f>
        <v>1381200</v>
      </c>
      <c r="V17" s="156" t="s">
        <v>14647</v>
      </c>
      <c r="W17" s="147">
        <f>M17+O17+Q17+S17</f>
        <v>1381200</v>
      </c>
      <c r="X17" s="135"/>
      <c r="Y17" s="135"/>
      <c r="Z17" s="135"/>
      <c r="AA17" s="135"/>
      <c r="AB17" s="136"/>
      <c r="AC17" s="137"/>
      <c r="AD17" s="138" t="str">
        <f t="shared" ref="AD17" si="6">A17</f>
        <v>សរុប៣៩</v>
      </c>
    </row>
    <row r="18" spans="1:30" ht="34.5" customHeight="1">
      <c r="A18" s="39">
        <f>A15+1</f>
        <v>2.1</v>
      </c>
      <c r="B18" s="52" t="s">
        <v>14418</v>
      </c>
      <c r="C18" s="40" t="s">
        <v>14419</v>
      </c>
      <c r="D18" s="41" t="str">
        <f>VLOOKUP(C18,ឋានៈ!$A$22:$B$46,2,FALSE)</f>
        <v>គ</v>
      </c>
      <c r="E18" s="356">
        <v>820</v>
      </c>
      <c r="F18" s="358">
        <v>45953</v>
      </c>
      <c r="G18" s="360" t="s">
        <v>14422</v>
      </c>
      <c r="H18" s="362" t="s">
        <v>7</v>
      </c>
      <c r="I18" s="117">
        <v>45954</v>
      </c>
      <c r="J18" s="117">
        <v>45955</v>
      </c>
      <c r="K18" s="39">
        <f t="shared" ref="K18:K19" si="7">J18-I18+1</f>
        <v>2</v>
      </c>
      <c r="L18" s="39">
        <f>K18-1</f>
        <v>1</v>
      </c>
      <c r="M18" s="118">
        <f>VLOOKUP(H18,ធ្វើដំណើរ!$A$3:$B$26,2,FALSE)</f>
        <v>361600</v>
      </c>
      <c r="N18" s="118">
        <f>VLOOKUP(D18,ឋានៈ!$A$2:$D$7,2,FALSE)</f>
        <v>24000</v>
      </c>
      <c r="O18" s="118">
        <f t="shared" ref="O18:O19" si="8">N18*K18</f>
        <v>48000</v>
      </c>
      <c r="P18" s="118">
        <f>VLOOKUP(D18,ឋានៈ!$A$2:$D$7,3,FALSE)</f>
        <v>70000</v>
      </c>
      <c r="Q18" s="118">
        <f t="shared" ref="Q18:Q19" si="9">P18*K18</f>
        <v>140000</v>
      </c>
      <c r="R18" s="118">
        <f>VLOOKUP(D18,ឋានៈ!$A$2:$D$7,4,FALSE)</f>
        <v>100000</v>
      </c>
      <c r="S18" s="118">
        <f t="shared" ref="S18:S19" si="10">R18*L18</f>
        <v>100000</v>
      </c>
      <c r="T18" s="134"/>
      <c r="U18" s="146">
        <f>M18+O18+Q18+S18+T18</f>
        <v>649600</v>
      </c>
      <c r="V18" s="155"/>
      <c r="W18" s="145"/>
      <c r="X18" s="100" t="str">
        <f t="shared" ref="X18:X19" si="11">RIGHT(B18,LEN(B18)-FIND(" ",B18))</f>
        <v>និន វណ្ណៈ</v>
      </c>
      <c r="Y18" s="100" t="str">
        <f>VLOOKUP(X18,'Name List'!$B$8:$F$4374,2,FALSE)</f>
        <v>1791400115</v>
      </c>
      <c r="Z18" s="100" t="str">
        <f>VLOOKUP(X18,'Name List'!$B$8:$F$4374,3,FALSE)</f>
        <v>និន វណ្ណៈ</v>
      </c>
      <c r="AA18" s="100" t="str">
        <f>VLOOKUP(X18,'Name List'!$B$8:$F$4374,4,FALSE)</f>
        <v>NIN VANNAK</v>
      </c>
      <c r="AB18" s="107" t="str">
        <f>VLOOKUP(X18,'Name List'!$B$8:$F$4374,5,FALSE)</f>
        <v>0010002527467</v>
      </c>
      <c r="AC18" s="105">
        <f t="shared" ref="AC18:AC19" si="12">U18</f>
        <v>649600</v>
      </c>
      <c r="AD18" s="42">
        <f>A18</f>
        <v>2.1</v>
      </c>
    </row>
    <row r="19" spans="1:30" ht="34.5" customHeight="1">
      <c r="A19" s="39">
        <f>A18+0.1</f>
        <v>2.2000000000000002</v>
      </c>
      <c r="B19" s="52" t="s">
        <v>14420</v>
      </c>
      <c r="C19" s="40" t="s">
        <v>14365</v>
      </c>
      <c r="D19" s="41" t="str">
        <f>VLOOKUP(C19,ឋានៈ!$A$22:$B$46,2,FALSE)</f>
        <v>ង</v>
      </c>
      <c r="E19" s="357"/>
      <c r="F19" s="359"/>
      <c r="G19" s="361"/>
      <c r="H19" s="363"/>
      <c r="I19" s="117">
        <v>45954</v>
      </c>
      <c r="J19" s="117">
        <v>45955</v>
      </c>
      <c r="K19" s="39">
        <f t="shared" si="7"/>
        <v>2</v>
      </c>
      <c r="L19" s="39">
        <f>K19-1</f>
        <v>1</v>
      </c>
      <c r="M19" s="118"/>
      <c r="N19" s="118">
        <f>VLOOKUP(D19,ឋានៈ!$A$2:$D$7,2,FALSE)</f>
        <v>16000</v>
      </c>
      <c r="O19" s="118">
        <f t="shared" si="8"/>
        <v>32000</v>
      </c>
      <c r="P19" s="118">
        <f>VLOOKUP(D19,ឋានៈ!$A$2:$D$7,3,FALSE)</f>
        <v>60000</v>
      </c>
      <c r="Q19" s="118">
        <f t="shared" si="9"/>
        <v>120000</v>
      </c>
      <c r="R19" s="118">
        <f>VLOOKUP(D19,ឋានៈ!$A$2:$D$7,4,FALSE)</f>
        <v>80000</v>
      </c>
      <c r="S19" s="118">
        <f t="shared" si="10"/>
        <v>80000</v>
      </c>
      <c r="T19" s="134"/>
      <c r="U19" s="146">
        <f>M19+O19+Q19+S19+T19</f>
        <v>232000</v>
      </c>
      <c r="V19" s="155"/>
      <c r="W19" s="145"/>
      <c r="X19" s="100" t="str">
        <f t="shared" si="11"/>
        <v>ជីវ រស្មី</v>
      </c>
      <c r="Y19" s="100">
        <f>VLOOKUP(X19,'Name List'!$B$8:$F$4374,2,FALSE)</f>
        <v>1831200482</v>
      </c>
      <c r="Z19" s="100" t="str">
        <f>VLOOKUP(X19,'Name List'!$B$8:$F$4374,3,FALSE)</f>
        <v>ជីវ រស្មី</v>
      </c>
      <c r="AA19" s="100" t="str">
        <f>VLOOKUP(X19,'Name List'!$B$8:$F$4374,4,FALSE)</f>
        <v>CHIV RAKSMEY</v>
      </c>
      <c r="AB19" s="107" t="str">
        <f>VLOOKUP(X19,'Name List'!$B$8:$F$4374,5,FALSE)</f>
        <v>0010003490958</v>
      </c>
      <c r="AC19" s="105">
        <f t="shared" si="12"/>
        <v>232000</v>
      </c>
      <c r="AD19" s="42">
        <f>A19</f>
        <v>2.2000000000000002</v>
      </c>
    </row>
    <row r="20" spans="1:30" s="139" customFormat="1" ht="27" customHeight="1">
      <c r="A20" s="355" t="s">
        <v>14406</v>
      </c>
      <c r="B20" s="355"/>
      <c r="C20" s="355"/>
      <c r="D20" s="355"/>
      <c r="E20" s="355"/>
      <c r="F20" s="355"/>
      <c r="G20" s="355"/>
      <c r="H20" s="355"/>
      <c r="I20" s="355"/>
      <c r="J20" s="355"/>
      <c r="K20" s="119"/>
      <c r="L20" s="119"/>
      <c r="M20" s="120">
        <f>SUM(M18:M19)</f>
        <v>361600</v>
      </c>
      <c r="N20" s="123"/>
      <c r="O20" s="120">
        <f>SUM(O18:O19)</f>
        <v>80000</v>
      </c>
      <c r="P20" s="123"/>
      <c r="Q20" s="120">
        <f>SUM(Q18:Q19)</f>
        <v>260000</v>
      </c>
      <c r="R20" s="120"/>
      <c r="S20" s="120">
        <f>SUM(S18:S19)</f>
        <v>180000</v>
      </c>
      <c r="T20" s="120"/>
      <c r="U20" s="120">
        <f>SUM(U18:U19)</f>
        <v>881600</v>
      </c>
      <c r="V20" s="151">
        <v>50206</v>
      </c>
      <c r="W20" s="147">
        <f>M20+O20+Q20+S20</f>
        <v>881600</v>
      </c>
      <c r="X20" s="135"/>
      <c r="Y20" s="135"/>
      <c r="Z20" s="135"/>
      <c r="AA20" s="135"/>
      <c r="AB20" s="136"/>
      <c r="AC20" s="137"/>
      <c r="AD20" s="138" t="str">
        <f t="shared" ref="AD20" si="13">A20</f>
        <v>សរុប៣៩</v>
      </c>
    </row>
    <row r="21" spans="1:30" ht="34.5" customHeight="1">
      <c r="A21" s="39">
        <v>39.1</v>
      </c>
      <c r="B21" s="52" t="s">
        <v>14395</v>
      </c>
      <c r="C21" s="40" t="s">
        <v>14359</v>
      </c>
      <c r="D21" s="41" t="str">
        <f>VLOOKUP(C21,ឋានៈ!$A$22:$B$46,2,FALSE)</f>
        <v>ខ២</v>
      </c>
      <c r="E21" s="356">
        <v>830</v>
      </c>
      <c r="F21" s="358">
        <v>45944</v>
      </c>
      <c r="G21" s="360" t="s">
        <v>14423</v>
      </c>
      <c r="H21" s="362" t="s">
        <v>9</v>
      </c>
      <c r="I21" s="117">
        <v>45955</v>
      </c>
      <c r="J21" s="117">
        <v>45959</v>
      </c>
      <c r="K21" s="39">
        <f t="shared" ref="K21:K22" si="14">J21-I21+1</f>
        <v>5</v>
      </c>
      <c r="L21" s="39">
        <f>K21-1</f>
        <v>4</v>
      </c>
      <c r="M21" s="118">
        <f>VLOOKUP(H21,ធ្វើដំណើរ!$A$3:$B$26,2,FALSE)</f>
        <v>499200</v>
      </c>
      <c r="N21" s="118">
        <f>VLOOKUP(D21,ឋានៈ!$A$2:$D$7,2,FALSE)</f>
        <v>30000</v>
      </c>
      <c r="O21" s="118">
        <f t="shared" ref="O21:O22" si="15">N21*K21</f>
        <v>150000</v>
      </c>
      <c r="P21" s="118">
        <f>VLOOKUP(D21,ឋានៈ!$A$2:$D$7,3,FALSE)</f>
        <v>80000</v>
      </c>
      <c r="Q21" s="118">
        <f t="shared" ref="Q21:Q22" si="16">P21*K21</f>
        <v>400000</v>
      </c>
      <c r="R21" s="118">
        <f>VLOOKUP(D21,ឋានៈ!$A$2:$D$7,4,FALSE)</f>
        <v>120000</v>
      </c>
      <c r="S21" s="118">
        <f t="shared" ref="S21:S22" si="17">R21*L21</f>
        <v>480000</v>
      </c>
      <c r="T21" s="134"/>
      <c r="U21" s="146">
        <f>M21+O21+Q21+S21+T21</f>
        <v>1529200</v>
      </c>
      <c r="V21" s="155"/>
      <c r="W21" s="145"/>
      <c r="X21" s="100" t="str">
        <f t="shared" ref="X21:X22" si="18">RIGHT(B21,LEN(B21)-FIND(" ",B21))</f>
        <v>លឹម ស៊ុយហុង</v>
      </c>
      <c r="Y21" s="100">
        <f>VLOOKUP(X21,'Name List'!$B$8:$F$4374,2,FALSE)</f>
        <v>1791500094</v>
      </c>
      <c r="Z21" s="100" t="str">
        <f>VLOOKUP(X21,'Name List'!$B$8:$F$4374,3,FALSE)</f>
        <v>លឹម ស៊ុយហុង</v>
      </c>
      <c r="AA21" s="100" t="str">
        <f>VLOOKUP(X21,'Name List'!$B$8:$F$4374,4,FALSE)</f>
        <v>LIM SUYHONG</v>
      </c>
      <c r="AB21" s="107" t="str">
        <f>VLOOKUP(X21,'Name List'!$B$8:$F$4374,5,FALSE)</f>
        <v>0180000155193</v>
      </c>
      <c r="AC21" s="105">
        <f t="shared" ref="AC21:AC22" si="19">U21</f>
        <v>1529200</v>
      </c>
      <c r="AD21" s="42">
        <f>A21</f>
        <v>39.1</v>
      </c>
    </row>
    <row r="22" spans="1:30" ht="34.5" customHeight="1">
      <c r="A22" s="39">
        <v>39.200000000000003</v>
      </c>
      <c r="B22" s="52" t="s">
        <v>14396</v>
      </c>
      <c r="C22" s="40" t="s">
        <v>68</v>
      </c>
      <c r="D22" s="41" t="str">
        <f>VLOOKUP(C22,ឋានៈ!$A$22:$B$46,2,FALSE)</f>
        <v>ង</v>
      </c>
      <c r="E22" s="357"/>
      <c r="F22" s="359"/>
      <c r="G22" s="361"/>
      <c r="H22" s="363"/>
      <c r="I22" s="117">
        <v>45955</v>
      </c>
      <c r="J22" s="117">
        <v>45959</v>
      </c>
      <c r="K22" s="39">
        <f t="shared" si="14"/>
        <v>5</v>
      </c>
      <c r="L22" s="39">
        <f>K22-1</f>
        <v>4</v>
      </c>
      <c r="M22" s="118"/>
      <c r="N22" s="118">
        <f>VLOOKUP(D22,ឋានៈ!$A$2:$D$7,2,FALSE)</f>
        <v>16000</v>
      </c>
      <c r="O22" s="118">
        <f t="shared" si="15"/>
        <v>80000</v>
      </c>
      <c r="P22" s="118">
        <f>VLOOKUP(D22,ឋានៈ!$A$2:$D$7,3,FALSE)</f>
        <v>60000</v>
      </c>
      <c r="Q22" s="118">
        <f t="shared" si="16"/>
        <v>300000</v>
      </c>
      <c r="R22" s="118">
        <f>VLOOKUP(D22,ឋានៈ!$A$2:$D$7,4,FALSE)</f>
        <v>80000</v>
      </c>
      <c r="S22" s="118">
        <f t="shared" si="17"/>
        <v>320000</v>
      </c>
      <c r="T22" s="134"/>
      <c r="U22" s="146">
        <f>M22+O22+Q22+S22+T22</f>
        <v>700000</v>
      </c>
      <c r="V22" s="155"/>
      <c r="W22" s="145"/>
      <c r="X22" s="100" t="str">
        <f t="shared" si="18"/>
        <v>ហាក់ ហុងលី</v>
      </c>
      <c r="Y22" s="100">
        <f>VLOOKUP(X22,'Name List'!$B$8:$F$4374,2,FALSE)</f>
        <v>0</v>
      </c>
      <c r="Z22" s="100" t="str">
        <f>VLOOKUP(X22,'Name List'!$B$8:$F$4374,3,FALSE)</f>
        <v>ហាក់ ហុងលី</v>
      </c>
      <c r="AA22" s="100" t="str">
        <f>VLOOKUP(X22,'Name List'!$B$8:$F$4374,4,FALSE)</f>
        <v>HAK HONGLY</v>
      </c>
      <c r="AB22" s="107" t="str">
        <f>VLOOKUP(X22,'Name List'!$B$8:$F$4374,5,FALSE)</f>
        <v>0010006284197</v>
      </c>
      <c r="AC22" s="105">
        <f t="shared" si="19"/>
        <v>700000</v>
      </c>
      <c r="AD22" s="42">
        <f>A22</f>
        <v>39.200000000000003</v>
      </c>
    </row>
    <row r="23" spans="1:30" s="139" customFormat="1" ht="27" customHeight="1">
      <c r="A23" s="355" t="s">
        <v>14406</v>
      </c>
      <c r="B23" s="355"/>
      <c r="C23" s="355"/>
      <c r="D23" s="355"/>
      <c r="E23" s="355"/>
      <c r="F23" s="355"/>
      <c r="G23" s="355"/>
      <c r="H23" s="355"/>
      <c r="I23" s="355"/>
      <c r="J23" s="355"/>
      <c r="K23" s="119"/>
      <c r="L23" s="119"/>
      <c r="M23" s="120">
        <f>SUM(M21:M22)</f>
        <v>499200</v>
      </c>
      <c r="N23" s="123"/>
      <c r="O23" s="120">
        <f>SUM(O21:O22)</f>
        <v>230000</v>
      </c>
      <c r="P23" s="123"/>
      <c r="Q23" s="120">
        <f>SUM(Q21:Q22)</f>
        <v>700000</v>
      </c>
      <c r="R23" s="120"/>
      <c r="S23" s="120">
        <f>SUM(S21:S22)</f>
        <v>800000</v>
      </c>
      <c r="T23" s="120"/>
      <c r="U23" s="120">
        <f>SUM(U21:U22)</f>
        <v>2229200</v>
      </c>
      <c r="V23" s="156" t="s">
        <v>14647</v>
      </c>
      <c r="W23" s="147">
        <f>M23+O23+Q23+S23</f>
        <v>2229200</v>
      </c>
      <c r="X23" s="135"/>
      <c r="Y23" s="135"/>
      <c r="Z23" s="135"/>
      <c r="AA23" s="135"/>
      <c r="AB23" s="136"/>
      <c r="AC23" s="137"/>
      <c r="AD23" s="138" t="str">
        <f t="shared" ref="AD23" si="20">A23</f>
        <v>សរុប៣៩</v>
      </c>
    </row>
    <row r="24" spans="1:30" ht="34.5" customHeight="1">
      <c r="A24" s="39">
        <v>39.1</v>
      </c>
      <c r="B24" s="52" t="s">
        <v>14401</v>
      </c>
      <c r="C24" s="40" t="s">
        <v>14361</v>
      </c>
      <c r="D24" s="41" t="str">
        <f>VLOOKUP(C24,ឋានៈ!$A$22:$B$46,2,FALSE)</f>
        <v>គ</v>
      </c>
      <c r="E24" s="356">
        <v>814</v>
      </c>
      <c r="F24" s="358">
        <v>45951</v>
      </c>
      <c r="G24" s="360" t="s">
        <v>14651</v>
      </c>
      <c r="H24" s="362" t="s">
        <v>18</v>
      </c>
      <c r="I24" s="117">
        <v>45956</v>
      </c>
      <c r="J24" s="117">
        <v>45958</v>
      </c>
      <c r="K24" s="39">
        <f t="shared" ref="K24:K27" si="21">J24-I24+1</f>
        <v>3</v>
      </c>
      <c r="L24" s="39">
        <f>K24-1</f>
        <v>2</v>
      </c>
      <c r="M24" s="118">
        <f>VLOOKUP(H24,ធ្វើដំណើរ!$A$3:$B$26,2,FALSE)</f>
        <v>145600</v>
      </c>
      <c r="N24" s="118">
        <f>VLOOKUP(D24,ឋានៈ!$A$2:$D$7,2,FALSE)</f>
        <v>24000</v>
      </c>
      <c r="O24" s="118">
        <f t="shared" ref="O24:O27" si="22">N24*K24</f>
        <v>72000</v>
      </c>
      <c r="P24" s="118">
        <f>VLOOKUP(D24,ឋានៈ!$A$2:$D$7,3,FALSE)</f>
        <v>70000</v>
      </c>
      <c r="Q24" s="118">
        <f t="shared" ref="Q24:Q27" si="23">P24*K24</f>
        <v>210000</v>
      </c>
      <c r="R24" s="118">
        <f>VLOOKUP(D24,ឋានៈ!$A$2:$D$7,4,FALSE)</f>
        <v>100000</v>
      </c>
      <c r="S24" s="118">
        <f t="shared" ref="S24:S27" si="24">R24*L24</f>
        <v>200000</v>
      </c>
      <c r="T24" s="134"/>
      <c r="U24" s="146">
        <f>M24+O24+Q24+S24+T24</f>
        <v>627600</v>
      </c>
      <c r="V24" s="155"/>
      <c r="W24" s="145"/>
      <c r="X24" s="100" t="str">
        <f t="shared" ref="X24:X27" si="25">RIGHT(B24,LEN(B24)-FIND(" ",B24))</f>
        <v>ឡៅ គឹមសល្យ</v>
      </c>
      <c r="Y24" s="100" t="str">
        <f>VLOOKUP(X24,'Name List'!$B$8:$F$4374,2,FALSE)</f>
        <v>1830600265</v>
      </c>
      <c r="Z24" s="100" t="str">
        <f>VLOOKUP(X24,'Name List'!$B$8:$F$4374,3,FALSE)</f>
        <v>ឡៅ គឹមសល្យ</v>
      </c>
      <c r="AA24" s="100" t="str">
        <f>VLOOKUP(X24,'Name List'!$B$8:$F$4374,4,FALSE)</f>
        <v>LAO KIMSORL</v>
      </c>
      <c r="AB24" s="107" t="str">
        <f>VLOOKUP(X24,'Name List'!$B$8:$F$4374,5,FALSE)</f>
        <v>0010002525912</v>
      </c>
      <c r="AC24" s="105">
        <f t="shared" ref="AC24:AC27" si="26">U24</f>
        <v>627600</v>
      </c>
      <c r="AD24" s="42">
        <f>A24</f>
        <v>39.1</v>
      </c>
    </row>
    <row r="25" spans="1:30" ht="34.5" customHeight="1">
      <c r="A25" s="39">
        <v>39.200000000000003</v>
      </c>
      <c r="B25" s="52" t="s">
        <v>14424</v>
      </c>
      <c r="C25" s="40" t="s">
        <v>14364</v>
      </c>
      <c r="D25" s="41" t="str">
        <f>VLOOKUP(C25,ឋានៈ!$A$22:$B$46,2,FALSE)</f>
        <v>ឃ</v>
      </c>
      <c r="E25" s="357"/>
      <c r="F25" s="359"/>
      <c r="G25" s="361"/>
      <c r="H25" s="363"/>
      <c r="I25" s="117">
        <v>45956</v>
      </c>
      <c r="J25" s="117">
        <v>45958</v>
      </c>
      <c r="K25" s="39">
        <f t="shared" si="21"/>
        <v>3</v>
      </c>
      <c r="L25" s="39">
        <f>K25-1</f>
        <v>2</v>
      </c>
      <c r="M25" s="118"/>
      <c r="N25" s="118">
        <f>VLOOKUP(D25,ឋានៈ!$A$2:$D$7,2,FALSE)</f>
        <v>20000</v>
      </c>
      <c r="O25" s="118">
        <f t="shared" si="22"/>
        <v>60000</v>
      </c>
      <c r="P25" s="118">
        <f>VLOOKUP(D25,ឋានៈ!$A$2:$D$7,3,FALSE)</f>
        <v>60000</v>
      </c>
      <c r="Q25" s="118">
        <f t="shared" si="23"/>
        <v>180000</v>
      </c>
      <c r="R25" s="118">
        <f>VLOOKUP(D25,ឋានៈ!$A$2:$D$7,4,FALSE)</f>
        <v>80000</v>
      </c>
      <c r="S25" s="118">
        <f t="shared" si="24"/>
        <v>160000</v>
      </c>
      <c r="T25" s="134"/>
      <c r="U25" s="146">
        <f>M25+O25+Q25+S25+T25</f>
        <v>400000</v>
      </c>
      <c r="V25" s="155"/>
      <c r="W25" s="145"/>
      <c r="X25" s="100" t="str">
        <f t="shared" si="25"/>
        <v>ឈួន សុវណ្ណ</v>
      </c>
      <c r="Y25" s="100">
        <f>VLOOKUP(X25,'Name List'!$B$8:$F$4374,2,FALSE)</f>
        <v>1810600235</v>
      </c>
      <c r="Z25" s="100" t="str">
        <f>VLOOKUP(X25,'Name List'!$B$8:$F$4374,3,FALSE)</f>
        <v>ឈួន សុវណ្ណ</v>
      </c>
      <c r="AA25" s="100" t="str">
        <f>VLOOKUP(X25,'Name List'!$B$8:$F$4374,4,FALSE)</f>
        <v>CHHUON SOVANN</v>
      </c>
      <c r="AB25" s="107" t="str">
        <f>VLOOKUP(X25,'Name List'!$B$8:$F$4374,5,FALSE)</f>
        <v>0440000030619</v>
      </c>
      <c r="AC25" s="105">
        <f t="shared" si="26"/>
        <v>400000</v>
      </c>
      <c r="AD25" s="42">
        <f>A25</f>
        <v>39.200000000000003</v>
      </c>
    </row>
    <row r="26" spans="1:30" ht="34.5" customHeight="1">
      <c r="A26" s="39">
        <v>39.200000000000003</v>
      </c>
      <c r="B26" s="52" t="s">
        <v>14427</v>
      </c>
      <c r="C26" s="40" t="s">
        <v>14364</v>
      </c>
      <c r="D26" s="41" t="str">
        <f>VLOOKUP(C26,ឋានៈ!$A$22:$B$46,2,FALSE)</f>
        <v>ឃ</v>
      </c>
      <c r="E26" s="357"/>
      <c r="F26" s="359"/>
      <c r="G26" s="361"/>
      <c r="H26" s="363"/>
      <c r="I26" s="117">
        <v>45956</v>
      </c>
      <c r="J26" s="117">
        <v>45958</v>
      </c>
      <c r="K26" s="39">
        <f t="shared" si="21"/>
        <v>3</v>
      </c>
      <c r="L26" s="39">
        <f>K26-1</f>
        <v>2</v>
      </c>
      <c r="M26" s="118"/>
      <c r="N26" s="118">
        <f>VLOOKUP(D26,ឋានៈ!$A$2:$D$7,2,FALSE)</f>
        <v>20000</v>
      </c>
      <c r="O26" s="118">
        <f t="shared" si="22"/>
        <v>60000</v>
      </c>
      <c r="P26" s="118">
        <f>VLOOKUP(D26,ឋានៈ!$A$2:$D$7,3,FALSE)</f>
        <v>60000</v>
      </c>
      <c r="Q26" s="118">
        <f t="shared" si="23"/>
        <v>180000</v>
      </c>
      <c r="R26" s="118">
        <f>VLOOKUP(D26,ឋានៈ!$A$2:$D$7,4,FALSE)</f>
        <v>80000</v>
      </c>
      <c r="S26" s="118">
        <f t="shared" si="24"/>
        <v>160000</v>
      </c>
      <c r="T26" s="134"/>
      <c r="U26" s="146">
        <f>M26+O26+Q26+S26+T26</f>
        <v>400000</v>
      </c>
      <c r="V26" s="155"/>
      <c r="W26" s="145"/>
      <c r="X26" s="100" t="str">
        <f t="shared" si="25"/>
        <v>ឡម ចិន្ដា</v>
      </c>
      <c r="Y26" s="100">
        <f>VLOOKUP(X26,'Name List'!$B$8:$F$4374,2,FALSE)</f>
        <v>1851000070</v>
      </c>
      <c r="Z26" s="100" t="str">
        <f>VLOOKUP(X26,'Name List'!$B$8:$F$4374,3,FALSE)</f>
        <v>ឡម ចិន្ដា</v>
      </c>
      <c r="AA26" s="100" t="str">
        <f>VLOOKUP(X26,'Name List'!$B$8:$F$4374,4,FALSE)</f>
        <v>LOM CHENDA</v>
      </c>
      <c r="AB26" s="107" t="str">
        <f>VLOOKUP(X26,'Name List'!$B$8:$F$4374,5,FALSE)</f>
        <v>0440000030651</v>
      </c>
      <c r="AC26" s="105">
        <f t="shared" si="26"/>
        <v>400000</v>
      </c>
      <c r="AD26" s="42">
        <f>A26</f>
        <v>39.200000000000003</v>
      </c>
    </row>
    <row r="27" spans="1:30" ht="34.5" customHeight="1">
      <c r="A27" s="39">
        <v>39.200000000000003</v>
      </c>
      <c r="B27" s="52" t="s">
        <v>14425</v>
      </c>
      <c r="C27" s="40" t="s">
        <v>14379</v>
      </c>
      <c r="D27" s="41" t="str">
        <f>VLOOKUP(C27,ឋានៈ!$A$22:$B$46,2,FALSE)</f>
        <v>ង</v>
      </c>
      <c r="E27" s="357"/>
      <c r="F27" s="359"/>
      <c r="G27" s="361"/>
      <c r="H27" s="363"/>
      <c r="I27" s="117">
        <v>45956</v>
      </c>
      <c r="J27" s="117">
        <v>45958</v>
      </c>
      <c r="K27" s="39">
        <f t="shared" si="21"/>
        <v>3</v>
      </c>
      <c r="L27" s="39">
        <f>K27-1</f>
        <v>2</v>
      </c>
      <c r="M27" s="118"/>
      <c r="N27" s="118">
        <f>VLOOKUP(D27,ឋានៈ!$A$2:$D$7,2,FALSE)</f>
        <v>16000</v>
      </c>
      <c r="O27" s="118">
        <f t="shared" si="22"/>
        <v>48000</v>
      </c>
      <c r="P27" s="118">
        <f>VLOOKUP(D27,ឋានៈ!$A$2:$D$7,3,FALSE)</f>
        <v>60000</v>
      </c>
      <c r="Q27" s="118">
        <f t="shared" si="23"/>
        <v>180000</v>
      </c>
      <c r="R27" s="118">
        <f>VLOOKUP(D27,ឋានៈ!$A$2:$D$7,4,FALSE)</f>
        <v>80000</v>
      </c>
      <c r="S27" s="118">
        <f t="shared" si="24"/>
        <v>160000</v>
      </c>
      <c r="T27" s="134"/>
      <c r="U27" s="146">
        <f>M27+O27+Q27+S27+T27</f>
        <v>388000</v>
      </c>
      <c r="V27" s="155"/>
      <c r="W27" s="145"/>
      <c r="X27" s="100" t="str">
        <f t="shared" si="25"/>
        <v>តាន់ តិចសៀន</v>
      </c>
      <c r="Y27" s="100">
        <f>VLOOKUP(X27,'Name List'!$B$8:$F$4374,2,FALSE)</f>
        <v>0</v>
      </c>
      <c r="Z27" s="100" t="str">
        <f>VLOOKUP(X27,'Name List'!$B$8:$F$4374,3,FALSE)</f>
        <v>តាន់ តិចសៀន</v>
      </c>
      <c r="AA27" s="100" t="str">
        <f>VLOOKUP(X27,'Name List'!$B$8:$F$4374,4,FALSE)</f>
        <v>TAN TECHSEAN</v>
      </c>
      <c r="AB27" s="107">
        <f>VLOOKUP(X27,'Name List'!$B$8:$F$4374,5,FALSE)</f>
        <v>230000398727</v>
      </c>
      <c r="AC27" s="105">
        <f t="shared" si="26"/>
        <v>388000</v>
      </c>
      <c r="AD27" s="42">
        <f>A27</f>
        <v>39.200000000000003</v>
      </c>
    </row>
    <row r="28" spans="1:30" s="139" customFormat="1" ht="27" customHeight="1">
      <c r="A28" s="355" t="s">
        <v>14406</v>
      </c>
      <c r="B28" s="355"/>
      <c r="C28" s="355"/>
      <c r="D28" s="355"/>
      <c r="E28" s="355"/>
      <c r="F28" s="355"/>
      <c r="G28" s="355"/>
      <c r="H28" s="355"/>
      <c r="I28" s="355"/>
      <c r="J28" s="355"/>
      <c r="K28" s="119"/>
      <c r="L28" s="119"/>
      <c r="M28" s="120">
        <f>SUM(M24:M27)</f>
        <v>145600</v>
      </c>
      <c r="N28" s="123"/>
      <c r="O28" s="120">
        <f>SUM(O24:O27)</f>
        <v>240000</v>
      </c>
      <c r="P28" s="123"/>
      <c r="Q28" s="120">
        <f>SUM(Q24:Q27)</f>
        <v>750000</v>
      </c>
      <c r="R28" s="120"/>
      <c r="S28" s="120">
        <f>SUM(S24:S27)</f>
        <v>680000</v>
      </c>
      <c r="T28" s="120"/>
      <c r="U28" s="120">
        <f>SUM(U24:U27)</f>
        <v>1815600</v>
      </c>
      <c r="V28" s="156" t="s">
        <v>14652</v>
      </c>
      <c r="W28" s="147">
        <f>M28+O28+Q28+S28</f>
        <v>1815600</v>
      </c>
      <c r="X28" s="135"/>
      <c r="Y28" s="135"/>
      <c r="Z28" s="135"/>
      <c r="AA28" s="135"/>
      <c r="AB28" s="136"/>
      <c r="AC28" s="137"/>
      <c r="AD28" s="138" t="str">
        <f t="shared" ref="AD28" si="27">A28</f>
        <v>សរុប៣៩</v>
      </c>
    </row>
    <row r="29" spans="1:30" ht="51" customHeight="1">
      <c r="A29" s="39">
        <v>39.1</v>
      </c>
      <c r="B29" s="52" t="s">
        <v>14380</v>
      </c>
      <c r="C29" s="40" t="s">
        <v>14359</v>
      </c>
      <c r="D29" s="41" t="str">
        <f>VLOOKUP(C29,ឋានៈ!$A$22:$B$46,2,FALSE)</f>
        <v>ខ២</v>
      </c>
      <c r="E29" s="356">
        <v>873</v>
      </c>
      <c r="F29" s="358">
        <v>45953</v>
      </c>
      <c r="G29" s="360" t="s">
        <v>14651</v>
      </c>
      <c r="H29" s="362" t="s">
        <v>18</v>
      </c>
      <c r="I29" s="117">
        <v>45956</v>
      </c>
      <c r="J29" s="117">
        <v>45957</v>
      </c>
      <c r="K29" s="39">
        <f t="shared" ref="K29:K30" si="28">J29-I29+1</f>
        <v>2</v>
      </c>
      <c r="L29" s="39">
        <f>K29-1</f>
        <v>1</v>
      </c>
      <c r="M29" s="118">
        <f>VLOOKUP(H29,ធ្វើដំណើរ!$A$3:$B$26,2,FALSE)</f>
        <v>145600</v>
      </c>
      <c r="N29" s="118">
        <f>VLOOKUP(D29,ឋានៈ!$A$2:$D$7,2,FALSE)</f>
        <v>30000</v>
      </c>
      <c r="O29" s="118">
        <f t="shared" ref="O29:O30" si="29">N29*K29</f>
        <v>60000</v>
      </c>
      <c r="P29" s="118">
        <f>VLOOKUP(D29,ឋានៈ!$A$2:$D$7,3,FALSE)</f>
        <v>80000</v>
      </c>
      <c r="Q29" s="118">
        <f t="shared" ref="Q29:Q30" si="30">P29*K29</f>
        <v>160000</v>
      </c>
      <c r="R29" s="118">
        <f>VLOOKUP(D29,ឋានៈ!$A$2:$D$7,4,FALSE)</f>
        <v>120000</v>
      </c>
      <c r="S29" s="118">
        <f t="shared" ref="S29:S30" si="31">R29*L29</f>
        <v>120000</v>
      </c>
      <c r="T29" s="134"/>
      <c r="U29" s="146">
        <f>M29+O29+Q29+S29+T29</f>
        <v>485600</v>
      </c>
      <c r="V29" s="155"/>
      <c r="W29" s="145"/>
      <c r="X29" s="100" t="str">
        <f t="shared" ref="X29:X30" si="32">RIGHT(B29,LEN(B29)-FIND(" ",B29))</f>
        <v>មឿន ហុក</v>
      </c>
      <c r="Y29" s="100" t="str">
        <f>VLOOKUP(X29,'Name List'!$B$8:$F$4374,2,FALSE)</f>
        <v>1830100033</v>
      </c>
      <c r="Z29" s="100" t="str">
        <f>VLOOKUP(X29,'Name List'!$B$8:$F$4374,3,FALSE)</f>
        <v>មឿន ហុក</v>
      </c>
      <c r="AA29" s="100" t="str">
        <f>VLOOKUP(X29,'Name List'!$B$8:$F$4374,4,FALSE)</f>
        <v>MOEUN HOK</v>
      </c>
      <c r="AB29" s="107" t="str">
        <f>VLOOKUP(X29,'Name List'!$B$8:$F$4374,5,FALSE)</f>
        <v>0010002689354</v>
      </c>
      <c r="AC29" s="105">
        <f t="shared" ref="AC29:AC30" si="33">U29</f>
        <v>485600</v>
      </c>
      <c r="AD29" s="42">
        <f>A29</f>
        <v>39.1</v>
      </c>
    </row>
    <row r="30" spans="1:30" ht="51" customHeight="1">
      <c r="A30" s="39">
        <v>39.200000000000003</v>
      </c>
      <c r="B30" s="52" t="s">
        <v>14433</v>
      </c>
      <c r="C30" s="40" t="s">
        <v>68</v>
      </c>
      <c r="D30" s="41" t="str">
        <f>VLOOKUP(C30,ឋានៈ!$A$22:$B$46,2,FALSE)</f>
        <v>ង</v>
      </c>
      <c r="E30" s="357"/>
      <c r="F30" s="359"/>
      <c r="G30" s="361"/>
      <c r="H30" s="363"/>
      <c r="I30" s="117">
        <v>45956</v>
      </c>
      <c r="J30" s="117">
        <v>45957</v>
      </c>
      <c r="K30" s="39">
        <f t="shared" si="28"/>
        <v>2</v>
      </c>
      <c r="L30" s="39">
        <f>K30-1</f>
        <v>1</v>
      </c>
      <c r="M30" s="118"/>
      <c r="N30" s="118">
        <f>VLOOKUP(D30,ឋានៈ!$A$2:$D$7,2,FALSE)</f>
        <v>16000</v>
      </c>
      <c r="O30" s="118">
        <f t="shared" si="29"/>
        <v>32000</v>
      </c>
      <c r="P30" s="118">
        <f>VLOOKUP(D30,ឋានៈ!$A$2:$D$7,3,FALSE)</f>
        <v>60000</v>
      </c>
      <c r="Q30" s="118">
        <f t="shared" si="30"/>
        <v>120000</v>
      </c>
      <c r="R30" s="118">
        <f>VLOOKUP(D30,ឋានៈ!$A$2:$D$7,4,FALSE)</f>
        <v>80000</v>
      </c>
      <c r="S30" s="118">
        <f t="shared" si="31"/>
        <v>80000</v>
      </c>
      <c r="T30" s="134"/>
      <c r="U30" s="146">
        <f>M30+O30+Q30+S30+T30</f>
        <v>232000</v>
      </c>
      <c r="V30" s="155"/>
      <c r="W30" s="145"/>
      <c r="X30" s="100" t="str">
        <f t="shared" si="32"/>
        <v>បាន សេរីវឌ្ឍនា</v>
      </c>
      <c r="Y30" s="100">
        <f>VLOOKUP(X30,'Name List'!$B$8:$F$4374,2,FALSE)</f>
        <v>0</v>
      </c>
      <c r="Z30" s="100" t="str">
        <f>VLOOKUP(X30,'Name List'!$B$8:$F$4374,3,FALSE)</f>
        <v>បាន សេរីវឌ្ឍនា</v>
      </c>
      <c r="AA30" s="100" t="str">
        <f>VLOOKUP(X30,'Name List'!$B$8:$F$4374,4,FALSE)</f>
        <v>BAN SEREYVATHANA</v>
      </c>
      <c r="AB30" s="107">
        <f>VLOOKUP(X30,'Name List'!$B$8:$F$4374,5,FALSE)</f>
        <v>670000130438</v>
      </c>
      <c r="AC30" s="105">
        <f t="shared" si="33"/>
        <v>232000</v>
      </c>
      <c r="AD30" s="42">
        <f>A30</f>
        <v>39.200000000000003</v>
      </c>
    </row>
    <row r="31" spans="1:30" s="139" customFormat="1" ht="27" customHeight="1">
      <c r="A31" s="355" t="s">
        <v>14406</v>
      </c>
      <c r="B31" s="355"/>
      <c r="C31" s="355"/>
      <c r="D31" s="355"/>
      <c r="E31" s="355"/>
      <c r="F31" s="355"/>
      <c r="G31" s="355"/>
      <c r="H31" s="355"/>
      <c r="I31" s="355"/>
      <c r="J31" s="355"/>
      <c r="K31" s="119"/>
      <c r="L31" s="119"/>
      <c r="M31" s="120">
        <f>SUM(M29:M30)</f>
        <v>145600</v>
      </c>
      <c r="N31" s="123"/>
      <c r="O31" s="120">
        <f>SUM(O29:O30)</f>
        <v>92000</v>
      </c>
      <c r="P31" s="123"/>
      <c r="Q31" s="120">
        <f>SUM(Q29:Q30)</f>
        <v>280000</v>
      </c>
      <c r="R31" s="120"/>
      <c r="S31" s="120">
        <f>SUM(S29:S30)</f>
        <v>200000</v>
      </c>
      <c r="T31" s="120"/>
      <c r="U31" s="120">
        <f>SUM(U29:U30)</f>
        <v>717600</v>
      </c>
      <c r="V31" s="156" t="s">
        <v>14652</v>
      </c>
      <c r="W31" s="147">
        <f>M31+O31+Q31+S31</f>
        <v>717600</v>
      </c>
      <c r="X31" s="135"/>
      <c r="Y31" s="135"/>
      <c r="Z31" s="135"/>
      <c r="AA31" s="135"/>
      <c r="AB31" s="136"/>
      <c r="AC31" s="137"/>
      <c r="AD31" s="138" t="str">
        <f t="shared" ref="AD31" si="34">A31</f>
        <v>សរុប៣៩</v>
      </c>
    </row>
    <row r="32" spans="1:30" ht="39" customHeight="1">
      <c r="A32" s="39">
        <v>39.1</v>
      </c>
      <c r="B32" s="52" t="s">
        <v>14435</v>
      </c>
      <c r="C32" s="40" t="s">
        <v>14358</v>
      </c>
      <c r="D32" s="41" t="str">
        <f>VLOOKUP(C32,ឋានៈ!$A$22:$B$46,2,FALSE)</f>
        <v>គ</v>
      </c>
      <c r="E32" s="356">
        <v>821</v>
      </c>
      <c r="F32" s="358">
        <v>45954</v>
      </c>
      <c r="G32" s="360" t="s">
        <v>14542</v>
      </c>
      <c r="H32" s="362" t="s">
        <v>24</v>
      </c>
      <c r="I32" s="117">
        <v>45957</v>
      </c>
      <c r="J32" s="117">
        <v>45959</v>
      </c>
      <c r="K32" s="39">
        <f t="shared" ref="K32:K34" si="35">J32-I32+1</f>
        <v>3</v>
      </c>
      <c r="L32" s="39">
        <f>K32-1</f>
        <v>2</v>
      </c>
      <c r="M32" s="118">
        <f>VLOOKUP(H32,ធ្វើដំណើរ!$A$3:$B$26,2,FALSE)</f>
        <v>465600</v>
      </c>
      <c r="N32" s="118">
        <f>VLOOKUP(D32,ឋានៈ!$A$2:$D$7,2,FALSE)</f>
        <v>24000</v>
      </c>
      <c r="O32" s="118">
        <f t="shared" ref="O32:O34" si="36">N32*K32</f>
        <v>72000</v>
      </c>
      <c r="P32" s="118">
        <f>VLOOKUP(D32,ឋានៈ!$A$2:$D$7,3,FALSE)</f>
        <v>70000</v>
      </c>
      <c r="Q32" s="118">
        <f t="shared" ref="Q32:Q34" si="37">P32*K32</f>
        <v>210000</v>
      </c>
      <c r="R32" s="118">
        <f>VLOOKUP(D32,ឋានៈ!$A$2:$D$7,4,FALSE)</f>
        <v>100000</v>
      </c>
      <c r="S32" s="118">
        <f t="shared" ref="S32:S34" si="38">R32*L32</f>
        <v>200000</v>
      </c>
      <c r="T32" s="134"/>
      <c r="U32" s="146">
        <f>M32+O32+Q32+S32+T32</f>
        <v>947600</v>
      </c>
      <c r="V32" s="155"/>
      <c r="W32" s="145"/>
      <c r="X32" s="100" t="str">
        <f t="shared" ref="X32:X34" si="39">RIGHT(B32,LEN(B32)-FIND(" ",B32))</f>
        <v>យ៉ន សារ៉េត</v>
      </c>
      <c r="Y32" s="100">
        <f>VLOOKUP(X32,'Name List'!$B$8:$F$4374,2,FALSE)</f>
        <v>1921400087</v>
      </c>
      <c r="Z32" s="100" t="str">
        <f>VLOOKUP(X32,'Name List'!$B$8:$F$4374,3,FALSE)</f>
        <v>យ៉ន សារ៉េត</v>
      </c>
      <c r="AA32" s="100" t="str">
        <f>VLOOKUP(X32,'Name List'!$B$8:$F$4374,4,FALSE)</f>
        <v>YAN SARETH</v>
      </c>
      <c r="AB32" s="107">
        <f>VLOOKUP(X32,'Name List'!$B$8:$F$4374,5,FALSE)</f>
        <v>480000309623</v>
      </c>
      <c r="AC32" s="105">
        <f t="shared" ref="AC32:AC34" si="40">U32</f>
        <v>947600</v>
      </c>
      <c r="AD32" s="42">
        <f>A32</f>
        <v>39.1</v>
      </c>
    </row>
    <row r="33" spans="1:30" ht="39" customHeight="1">
      <c r="A33" s="39">
        <v>39.1</v>
      </c>
      <c r="B33" s="52" t="s">
        <v>14436</v>
      </c>
      <c r="C33" s="40" t="s">
        <v>14365</v>
      </c>
      <c r="D33" s="41" t="str">
        <f>VLOOKUP(C33,ឋានៈ!$A$22:$B$46,2,FALSE)</f>
        <v>ង</v>
      </c>
      <c r="E33" s="357"/>
      <c r="F33" s="359"/>
      <c r="G33" s="361"/>
      <c r="H33" s="363"/>
      <c r="I33" s="117">
        <v>45957</v>
      </c>
      <c r="J33" s="117">
        <v>45959</v>
      </c>
      <c r="K33" s="39">
        <f t="shared" si="35"/>
        <v>3</v>
      </c>
      <c r="L33" s="39">
        <f>K33-1</f>
        <v>2</v>
      </c>
      <c r="M33" s="118"/>
      <c r="N33" s="118">
        <f>VLOOKUP(D33,ឋានៈ!$A$2:$D$7,2,FALSE)</f>
        <v>16000</v>
      </c>
      <c r="O33" s="118">
        <f t="shared" si="36"/>
        <v>48000</v>
      </c>
      <c r="P33" s="118">
        <f>VLOOKUP(D33,ឋានៈ!$A$2:$D$7,3,FALSE)</f>
        <v>60000</v>
      </c>
      <c r="Q33" s="118">
        <f t="shared" si="37"/>
        <v>180000</v>
      </c>
      <c r="R33" s="118">
        <f>VLOOKUP(D33,ឋានៈ!$A$2:$D$7,4,FALSE)</f>
        <v>80000</v>
      </c>
      <c r="S33" s="118">
        <f t="shared" si="38"/>
        <v>160000</v>
      </c>
      <c r="T33" s="134"/>
      <c r="U33" s="146">
        <f>M33+O33+Q33+S33+T33</f>
        <v>388000</v>
      </c>
      <c r="V33" s="155"/>
      <c r="W33" s="145"/>
      <c r="X33" s="100" t="str">
        <f t="shared" si="39"/>
        <v>យី ពុទ្ធឌុន</v>
      </c>
      <c r="Y33" s="100">
        <f>VLOOKUP(X33,'Name List'!$B$8:$F$4374,2,FALSE)</f>
        <v>1932100423</v>
      </c>
      <c r="Z33" s="100" t="str">
        <f>VLOOKUP(X33,'Name List'!$B$8:$F$4374,3,FALSE)</f>
        <v>យី ពុទ្ធឌុន</v>
      </c>
      <c r="AA33" s="100" t="str">
        <f>VLOOKUP(X33,'Name List'!$B$8:$F$4374,4,FALSE)</f>
        <v>YI PUTHDUN</v>
      </c>
      <c r="AB33" s="107">
        <f>VLOOKUP(X33,'Name List'!$B$8:$F$4374,5,FALSE)</f>
        <v>110000577987</v>
      </c>
      <c r="AC33" s="105">
        <f t="shared" si="40"/>
        <v>388000</v>
      </c>
      <c r="AD33" s="42"/>
    </row>
    <row r="34" spans="1:30" ht="39" customHeight="1">
      <c r="A34" s="39">
        <v>39.200000000000003</v>
      </c>
      <c r="B34" s="52" t="s">
        <v>14385</v>
      </c>
      <c r="C34" s="40" t="s">
        <v>14379</v>
      </c>
      <c r="D34" s="41" t="str">
        <f>VLOOKUP(C34,ឋានៈ!$A$22:$B$46,2,FALSE)</f>
        <v>ង</v>
      </c>
      <c r="E34" s="357"/>
      <c r="F34" s="359"/>
      <c r="G34" s="361"/>
      <c r="H34" s="363"/>
      <c r="I34" s="117">
        <v>45957</v>
      </c>
      <c r="J34" s="117">
        <v>45959</v>
      </c>
      <c r="K34" s="39">
        <f t="shared" si="35"/>
        <v>3</v>
      </c>
      <c r="L34" s="39">
        <f>K34-1</f>
        <v>2</v>
      </c>
      <c r="M34" s="118"/>
      <c r="N34" s="118">
        <f>VLOOKUP(D34,ឋានៈ!$A$2:$D$7,2,FALSE)</f>
        <v>16000</v>
      </c>
      <c r="O34" s="118">
        <f t="shared" si="36"/>
        <v>48000</v>
      </c>
      <c r="P34" s="118">
        <f>VLOOKUP(D34,ឋានៈ!$A$2:$D$7,3,FALSE)</f>
        <v>60000</v>
      </c>
      <c r="Q34" s="118">
        <f t="shared" si="37"/>
        <v>180000</v>
      </c>
      <c r="R34" s="118">
        <f>VLOOKUP(D34,ឋានៈ!$A$2:$D$7,4,FALSE)</f>
        <v>80000</v>
      </c>
      <c r="S34" s="118">
        <f t="shared" si="38"/>
        <v>160000</v>
      </c>
      <c r="T34" s="134"/>
      <c r="U34" s="146">
        <f>M34+O34+Q34+S34+T34</f>
        <v>388000</v>
      </c>
      <c r="V34" s="155"/>
      <c r="W34" s="145"/>
      <c r="X34" s="100" t="str">
        <f t="shared" si="39"/>
        <v>ម៉ាង ម៉ៅ</v>
      </c>
      <c r="Y34" s="100">
        <f>VLOOKUP(X34,'Name List'!$B$8:$F$4374,2,FALSE)</f>
        <v>0</v>
      </c>
      <c r="Z34" s="100" t="str">
        <f>VLOOKUP(X34,'Name List'!$B$8:$F$4374,3,FALSE)</f>
        <v>ម៉ាង ម៉ៅ</v>
      </c>
      <c r="AA34" s="100" t="str">
        <f>VLOOKUP(X34,'Name List'!$B$8:$F$4374,4,FALSE)</f>
        <v>MANG MAO</v>
      </c>
      <c r="AB34" s="107" t="str">
        <f>VLOOKUP(X34,'Name List'!$B$8:$F$4374,5,FALSE)</f>
        <v>0010005298046</v>
      </c>
      <c r="AC34" s="105">
        <f t="shared" si="40"/>
        <v>388000</v>
      </c>
      <c r="AD34" s="42">
        <f>A34</f>
        <v>39.200000000000003</v>
      </c>
    </row>
    <row r="35" spans="1:30" s="139" customFormat="1" ht="27" customHeight="1">
      <c r="A35" s="355" t="s">
        <v>14406</v>
      </c>
      <c r="B35" s="355"/>
      <c r="C35" s="355"/>
      <c r="D35" s="355"/>
      <c r="E35" s="355"/>
      <c r="F35" s="355"/>
      <c r="G35" s="355"/>
      <c r="H35" s="355"/>
      <c r="I35" s="355"/>
      <c r="J35" s="355"/>
      <c r="K35" s="119"/>
      <c r="L35" s="119"/>
      <c r="M35" s="120">
        <f>SUM(M32:M34)</f>
        <v>465600</v>
      </c>
      <c r="N35" s="123"/>
      <c r="O35" s="120">
        <f>SUM(O32:O34)</f>
        <v>168000</v>
      </c>
      <c r="P35" s="123"/>
      <c r="Q35" s="120">
        <f>SUM(Q32:Q34)</f>
        <v>570000</v>
      </c>
      <c r="R35" s="120"/>
      <c r="S35" s="120">
        <f>SUM(S32:S34)</f>
        <v>520000</v>
      </c>
      <c r="T35" s="120"/>
      <c r="U35" s="120">
        <f>SUM(U32:U34)</f>
        <v>1723600</v>
      </c>
      <c r="V35" s="156" t="s">
        <v>14647</v>
      </c>
      <c r="W35" s="147">
        <f>M35+O35+Q35+S35</f>
        <v>1723600</v>
      </c>
      <c r="X35" s="135"/>
      <c r="Y35" s="135"/>
      <c r="Z35" s="135"/>
      <c r="AA35" s="135"/>
      <c r="AB35" s="136"/>
      <c r="AC35" s="137"/>
      <c r="AD35" s="138" t="str">
        <f t="shared" ref="AD35" si="41">A35</f>
        <v>សរុប៣៩</v>
      </c>
    </row>
    <row r="36" spans="1:30" ht="45" customHeight="1">
      <c r="A36" s="39">
        <v>39.1</v>
      </c>
      <c r="B36" s="52" t="s">
        <v>14402</v>
      </c>
      <c r="C36" s="40" t="s">
        <v>71</v>
      </c>
      <c r="D36" s="41" t="str">
        <f>VLOOKUP(C36,ឋានៈ!$A$22:$B$46,2,FALSE)</f>
        <v>ខ២</v>
      </c>
      <c r="E36" s="356">
        <v>819</v>
      </c>
      <c r="F36" s="358">
        <v>45953</v>
      </c>
      <c r="G36" s="360" t="s">
        <v>14437</v>
      </c>
      <c r="H36" s="362" t="s">
        <v>19</v>
      </c>
      <c r="I36" s="117">
        <v>45953</v>
      </c>
      <c r="J36" s="117">
        <v>45954</v>
      </c>
      <c r="K36" s="39">
        <f t="shared" ref="K36:K37" si="42">J36-I36+1</f>
        <v>2</v>
      </c>
      <c r="L36" s="39">
        <f>K36-1</f>
        <v>1</v>
      </c>
      <c r="M36" s="118">
        <f>VLOOKUP(H36,ធ្វើដំណើរ!$A$3:$B$26,2,FALSE)</f>
        <v>72000</v>
      </c>
      <c r="N36" s="118">
        <f>VLOOKUP(D36,ឋានៈ!$A$2:$D$7,2,FALSE)</f>
        <v>30000</v>
      </c>
      <c r="O36" s="118">
        <f t="shared" ref="O36:O37" si="43">N36*K36</f>
        <v>60000</v>
      </c>
      <c r="P36" s="118">
        <f>VLOOKUP(D36,ឋានៈ!$A$2:$D$7,3,FALSE)</f>
        <v>80000</v>
      </c>
      <c r="Q36" s="118">
        <f t="shared" ref="Q36:Q37" si="44">P36*K36</f>
        <v>160000</v>
      </c>
      <c r="R36" s="118">
        <f>VLOOKUP(D36,ឋានៈ!$A$2:$D$7,4,FALSE)</f>
        <v>120000</v>
      </c>
      <c r="S36" s="118">
        <f t="shared" ref="S36:S37" si="45">R36*L36</f>
        <v>120000</v>
      </c>
      <c r="T36" s="134"/>
      <c r="U36" s="146">
        <f>M36+O36+Q36+S36+T36</f>
        <v>412000</v>
      </c>
      <c r="V36" s="155"/>
      <c r="W36" s="145"/>
      <c r="X36" s="100" t="str">
        <f t="shared" ref="X36:X37" si="46">RIGHT(B36,LEN(B36)-FIND(" ",B36))</f>
        <v>ង៉ូវ ហៃលាំង</v>
      </c>
      <c r="Y36" s="100" t="str">
        <f>VLOOKUP(X36,'Name List'!$B$8:$F$4374,2,FALSE)</f>
        <v>3000031374</v>
      </c>
      <c r="Z36" s="100" t="str">
        <f>VLOOKUP(X36,'Name List'!$B$8:$F$4374,3,FALSE)</f>
        <v>ង៉ូវ ហៃលាំង</v>
      </c>
      <c r="AA36" s="100" t="str">
        <f>VLOOKUP(X36,'Name List'!$B$8:$F$4374,4,FALSE)</f>
        <v>NGOUV HAYLIANG</v>
      </c>
      <c r="AB36" s="107">
        <f>VLOOKUP(X36,'Name List'!$B$8:$F$4374,5,FALSE)</f>
        <v>420000256616</v>
      </c>
      <c r="AC36" s="105">
        <f t="shared" ref="AC36:AC37" si="47">U36</f>
        <v>412000</v>
      </c>
      <c r="AD36" s="42">
        <f>A36</f>
        <v>39.1</v>
      </c>
    </row>
    <row r="37" spans="1:30" ht="45" customHeight="1">
      <c r="A37" s="39">
        <v>39.1</v>
      </c>
      <c r="B37" s="52" t="s">
        <v>14403</v>
      </c>
      <c r="C37" s="40" t="s">
        <v>14364</v>
      </c>
      <c r="D37" s="41" t="str">
        <f>VLOOKUP(C37,ឋានៈ!$A$22:$B$46,2,FALSE)</f>
        <v>ឃ</v>
      </c>
      <c r="E37" s="357"/>
      <c r="F37" s="359"/>
      <c r="G37" s="361"/>
      <c r="H37" s="363"/>
      <c r="I37" s="117">
        <v>45953</v>
      </c>
      <c r="J37" s="117">
        <v>45954</v>
      </c>
      <c r="K37" s="39">
        <f t="shared" si="42"/>
        <v>2</v>
      </c>
      <c r="L37" s="39">
        <f>K37-1</f>
        <v>1</v>
      </c>
      <c r="M37" s="118"/>
      <c r="N37" s="118">
        <f>VLOOKUP(D37,ឋានៈ!$A$2:$D$7,2,FALSE)</f>
        <v>20000</v>
      </c>
      <c r="O37" s="118">
        <f t="shared" si="43"/>
        <v>40000</v>
      </c>
      <c r="P37" s="118">
        <f>VLOOKUP(D37,ឋានៈ!$A$2:$D$7,3,FALSE)</f>
        <v>60000</v>
      </c>
      <c r="Q37" s="118">
        <f t="shared" si="44"/>
        <v>120000</v>
      </c>
      <c r="R37" s="118">
        <f>VLOOKUP(D37,ឋានៈ!$A$2:$D$7,4,FALSE)</f>
        <v>80000</v>
      </c>
      <c r="S37" s="118">
        <f t="shared" si="45"/>
        <v>80000</v>
      </c>
      <c r="T37" s="134"/>
      <c r="U37" s="146">
        <f>M37+O37+Q37+S37+T37</f>
        <v>240000</v>
      </c>
      <c r="V37" s="155"/>
      <c r="W37" s="145"/>
      <c r="X37" s="100" t="str">
        <f t="shared" si="46"/>
        <v>អ៊ិន សារី</v>
      </c>
      <c r="Y37" s="100" t="str">
        <f>VLOOKUP(X37,'Name List'!$B$8:$F$4374,2,FALSE)</f>
        <v>2912000136</v>
      </c>
      <c r="Z37" s="100" t="str">
        <f>VLOOKUP(X37,'Name List'!$B$8:$F$4374,3,FALSE)</f>
        <v>អ៊ិន សារី</v>
      </c>
      <c r="AA37" s="100" t="str">
        <f>VLOOKUP(X37,'Name List'!$B$8:$F$4374,4,FALSE)</f>
        <v>IN SARY</v>
      </c>
      <c r="AB37" s="107" t="str">
        <f>VLOOKUP(X37,'Name List'!$B$8:$F$4374,5,FALSE)</f>
        <v>0440000030406</v>
      </c>
      <c r="AC37" s="105">
        <f t="shared" si="47"/>
        <v>240000</v>
      </c>
      <c r="AD37" s="42"/>
    </row>
    <row r="38" spans="1:30" s="139" customFormat="1" ht="27" customHeight="1">
      <c r="A38" s="355" t="s">
        <v>14406</v>
      </c>
      <c r="B38" s="355"/>
      <c r="C38" s="355"/>
      <c r="D38" s="355"/>
      <c r="E38" s="355"/>
      <c r="F38" s="355"/>
      <c r="G38" s="355"/>
      <c r="H38" s="355"/>
      <c r="I38" s="355"/>
      <c r="J38" s="355"/>
      <c r="K38" s="119"/>
      <c r="L38" s="119"/>
      <c r="M38" s="120">
        <f>SUM(M36:M37)</f>
        <v>72000</v>
      </c>
      <c r="N38" s="123"/>
      <c r="O38" s="120">
        <f>SUM(O36:O37)</f>
        <v>100000</v>
      </c>
      <c r="P38" s="123"/>
      <c r="Q38" s="120">
        <f>SUM(Q36:Q37)</f>
        <v>280000</v>
      </c>
      <c r="R38" s="120"/>
      <c r="S38" s="120">
        <f>SUM(S36:S37)</f>
        <v>200000</v>
      </c>
      <c r="T38" s="120"/>
      <c r="U38" s="120">
        <f>SUM(U36:U37)</f>
        <v>652000</v>
      </c>
      <c r="V38" s="156" t="s">
        <v>14647</v>
      </c>
      <c r="W38" s="147">
        <f>M38+O38+Q38+S38</f>
        <v>652000</v>
      </c>
      <c r="X38" s="135"/>
      <c r="Y38" s="135"/>
      <c r="Z38" s="135"/>
      <c r="AA38" s="135"/>
      <c r="AB38" s="136"/>
      <c r="AC38" s="137"/>
      <c r="AD38" s="138" t="str">
        <f t="shared" ref="AD38" si="48">A38</f>
        <v>សរុប៣៩</v>
      </c>
    </row>
    <row r="39" spans="1:30" ht="34.5" customHeight="1">
      <c r="A39" s="39">
        <v>39.1</v>
      </c>
      <c r="B39" s="52" t="s">
        <v>14376</v>
      </c>
      <c r="C39" s="40" t="s">
        <v>70</v>
      </c>
      <c r="D39" s="41" t="str">
        <f>VLOOKUP(C39,ឋានៈ!$A$22:$B$46,2,FALSE)</f>
        <v>ក</v>
      </c>
      <c r="E39" s="356">
        <v>940</v>
      </c>
      <c r="F39" s="358">
        <v>45974</v>
      </c>
      <c r="G39" s="360" t="s">
        <v>14439</v>
      </c>
      <c r="H39" s="362" t="s">
        <v>24</v>
      </c>
      <c r="I39" s="117">
        <v>45975</v>
      </c>
      <c r="J39" s="117">
        <v>45978</v>
      </c>
      <c r="K39" s="39">
        <f t="shared" ref="K39:K42" si="49">J39-I39+1</f>
        <v>4</v>
      </c>
      <c r="L39" s="39">
        <f>K39-1</f>
        <v>3</v>
      </c>
      <c r="M39" s="118"/>
      <c r="N39" s="118">
        <f>VLOOKUP(D39,ឋានៈ!$A$2:$D$7,2,FALSE)</f>
        <v>40000</v>
      </c>
      <c r="O39" s="118">
        <f t="shared" ref="O39:O42" si="50">N39*K39</f>
        <v>160000</v>
      </c>
      <c r="P39" s="118">
        <f>VLOOKUP(D39,ឋានៈ!$A$2:$D$7,3,FALSE)</f>
        <v>120000</v>
      </c>
      <c r="Q39" s="118">
        <f t="shared" ref="Q39:Q42" si="51">P39*K39</f>
        <v>480000</v>
      </c>
      <c r="R39" s="118">
        <f>VLOOKUP(D39,ឋានៈ!$A$2:$D$7,4,FALSE)</f>
        <v>240000</v>
      </c>
      <c r="S39" s="118">
        <f t="shared" ref="S39:S42" si="52">R39*L39</f>
        <v>720000</v>
      </c>
      <c r="T39" s="134"/>
      <c r="U39" s="146">
        <f>M39+O39+Q39+S39+T39</f>
        <v>1360000</v>
      </c>
      <c r="V39" s="155"/>
      <c r="W39" s="145"/>
      <c r="X39" s="100" t="str">
        <f t="shared" ref="X39:X42" si="53">RIGHT(B39,LEN(B39)-FIND(" ",B39))</f>
        <v>ហេង សួរ</v>
      </c>
      <c r="Y39" s="100" t="str">
        <f>VLOOKUP(X39,'Name List'!$B$8:$F$4374,2,FALSE)</f>
        <v>1751200142</v>
      </c>
      <c r="Z39" s="100" t="str">
        <f>VLOOKUP(X39,'Name List'!$B$8:$F$4374,3,FALSE)</f>
        <v>ហេង សួរ</v>
      </c>
      <c r="AA39" s="100" t="str">
        <f>VLOOKUP(X39,'Name List'!$B$8:$F$4374,4,FALSE)</f>
        <v>HENG SOUR</v>
      </c>
      <c r="AB39" s="107">
        <f>VLOOKUP(X39,'Name List'!$B$8:$F$4374,5,FALSE)</f>
        <v>10002560009</v>
      </c>
      <c r="AC39" s="105">
        <f t="shared" ref="AC39:AC42" si="54">U39</f>
        <v>1360000</v>
      </c>
      <c r="AD39" s="42">
        <f>A39</f>
        <v>39.1</v>
      </c>
    </row>
    <row r="40" spans="1:30" ht="34.5" customHeight="1">
      <c r="A40" s="39">
        <v>39.200000000000003</v>
      </c>
      <c r="B40" s="52" t="s">
        <v>14428</v>
      </c>
      <c r="C40" s="40" t="s">
        <v>14364</v>
      </c>
      <c r="D40" s="41" t="str">
        <f>VLOOKUP(C40,ឋានៈ!$A$22:$B$46,2,FALSE)</f>
        <v>ឃ</v>
      </c>
      <c r="E40" s="357"/>
      <c r="F40" s="359"/>
      <c r="G40" s="361"/>
      <c r="H40" s="363"/>
      <c r="I40" s="117">
        <v>45975</v>
      </c>
      <c r="J40" s="117">
        <v>45978</v>
      </c>
      <c r="K40" s="39">
        <f t="shared" si="49"/>
        <v>4</v>
      </c>
      <c r="L40" s="39">
        <f>K40-1</f>
        <v>3</v>
      </c>
      <c r="M40" s="118">
        <f>VLOOKUP(H39,ធ្វើដំណើរ!$A$3:$B$26,2,FALSE)</f>
        <v>465600</v>
      </c>
      <c r="N40" s="118">
        <f>VLOOKUP(D40,ឋានៈ!$A$2:$D$7,2,FALSE)</f>
        <v>20000</v>
      </c>
      <c r="O40" s="118">
        <f t="shared" si="50"/>
        <v>80000</v>
      </c>
      <c r="P40" s="118">
        <f>VLOOKUP(D40,ឋានៈ!$A$2:$D$7,3,FALSE)</f>
        <v>60000</v>
      </c>
      <c r="Q40" s="118">
        <f t="shared" si="51"/>
        <v>240000</v>
      </c>
      <c r="R40" s="118">
        <f>VLOOKUP(D40,ឋានៈ!$A$2:$D$7,4,FALSE)</f>
        <v>80000</v>
      </c>
      <c r="S40" s="118">
        <f t="shared" si="52"/>
        <v>240000</v>
      </c>
      <c r="T40" s="134"/>
      <c r="U40" s="146">
        <f>M40+O40+Q40+S40+T40</f>
        <v>1025600</v>
      </c>
      <c r="V40" s="155"/>
      <c r="W40" s="145"/>
      <c r="X40" s="100" t="str">
        <f t="shared" si="53"/>
        <v>លី គង់ឡាយ</v>
      </c>
      <c r="Y40" s="100">
        <f>VLOOKUP(X40,'Name List'!$B$8:$F$4374,2,FALSE)</f>
        <v>1870300389</v>
      </c>
      <c r="Z40" s="100" t="str">
        <f>VLOOKUP(X40,'Name List'!$B$8:$F$4374,3,FALSE)</f>
        <v>លី គង់ឡាយ</v>
      </c>
      <c r="AA40" s="100" t="str">
        <f>VLOOKUP(X40,'Name List'!$B$8:$F$4374,4,FALSE)</f>
        <v>LY KONGLAY</v>
      </c>
      <c r="AB40" s="107" t="str">
        <f>VLOOKUP(X40,'Name List'!$B$8:$F$4374,5,FALSE)</f>
        <v>0440000029696</v>
      </c>
      <c r="AC40" s="105">
        <f t="shared" si="54"/>
        <v>1025600</v>
      </c>
      <c r="AD40" s="42">
        <f>A40</f>
        <v>39.200000000000003</v>
      </c>
    </row>
    <row r="41" spans="1:30" ht="34.5" customHeight="1">
      <c r="A41" s="39">
        <v>39.200000000000003</v>
      </c>
      <c r="B41" s="52" t="s">
        <v>14377</v>
      </c>
      <c r="C41" s="40" t="s">
        <v>14379</v>
      </c>
      <c r="D41" s="41" t="str">
        <f>VLOOKUP(C41,ឋានៈ!$A$22:$B$46,2,FALSE)</f>
        <v>ង</v>
      </c>
      <c r="E41" s="357"/>
      <c r="F41" s="359"/>
      <c r="G41" s="361"/>
      <c r="H41" s="363"/>
      <c r="I41" s="117">
        <v>45975</v>
      </c>
      <c r="J41" s="117">
        <v>45978</v>
      </c>
      <c r="K41" s="39">
        <f t="shared" si="49"/>
        <v>4</v>
      </c>
      <c r="L41" s="39">
        <f>K41-1</f>
        <v>3</v>
      </c>
      <c r="M41" s="118"/>
      <c r="N41" s="118">
        <f>VLOOKUP(D41,ឋានៈ!$A$2:$D$7,2,FALSE)</f>
        <v>16000</v>
      </c>
      <c r="O41" s="118">
        <f t="shared" si="50"/>
        <v>64000</v>
      </c>
      <c r="P41" s="118">
        <f>VLOOKUP(D41,ឋានៈ!$A$2:$D$7,3,FALSE)</f>
        <v>60000</v>
      </c>
      <c r="Q41" s="118">
        <f t="shared" si="51"/>
        <v>240000</v>
      </c>
      <c r="R41" s="118">
        <f>VLOOKUP(D41,ឋានៈ!$A$2:$D$7,4,FALSE)</f>
        <v>80000</v>
      </c>
      <c r="S41" s="118">
        <f t="shared" si="52"/>
        <v>240000</v>
      </c>
      <c r="T41" s="134"/>
      <c r="U41" s="146">
        <f>M41+O41+Q41+S41+T41</f>
        <v>544000</v>
      </c>
      <c r="V41" s="155"/>
      <c r="W41" s="145"/>
      <c r="X41" s="100" t="str">
        <f t="shared" si="53"/>
        <v>ស៊ាវ សេង</v>
      </c>
      <c r="Y41" s="100">
        <f>VLOOKUP(X41,'Name List'!$B$8:$F$4374,2,FALSE)</f>
        <v>0</v>
      </c>
      <c r="Z41" s="100" t="str">
        <f>VLOOKUP(X41,'Name List'!$B$8:$F$4374,3,FALSE)</f>
        <v>ស៊ាវ សេង</v>
      </c>
      <c r="AA41" s="100" t="str">
        <f>VLOOKUP(X41,'Name List'!$B$8:$F$4374,4,FALSE)</f>
        <v>SEAV SENG</v>
      </c>
      <c r="AB41" s="107" t="str">
        <f>VLOOKUP(X41,'Name List'!$B$8:$F$4374,5,FALSE)</f>
        <v>0420000184787</v>
      </c>
      <c r="AC41" s="105">
        <f t="shared" si="54"/>
        <v>544000</v>
      </c>
      <c r="AD41" s="42">
        <f>A41</f>
        <v>39.200000000000003</v>
      </c>
    </row>
    <row r="42" spans="1:30" ht="34.5" customHeight="1">
      <c r="A42" s="39">
        <v>39.200000000000003</v>
      </c>
      <c r="B42" s="52" t="s">
        <v>14378</v>
      </c>
      <c r="C42" s="40" t="s">
        <v>14379</v>
      </c>
      <c r="D42" s="41" t="str">
        <f>VLOOKUP(C42,ឋានៈ!$A$22:$B$46,2,FALSE)</f>
        <v>ង</v>
      </c>
      <c r="E42" s="357"/>
      <c r="F42" s="359"/>
      <c r="G42" s="361"/>
      <c r="H42" s="363"/>
      <c r="I42" s="117">
        <v>45975</v>
      </c>
      <c r="J42" s="117">
        <v>45978</v>
      </c>
      <c r="K42" s="39">
        <f t="shared" si="49"/>
        <v>4</v>
      </c>
      <c r="L42" s="39">
        <f>K42-1</f>
        <v>3</v>
      </c>
      <c r="M42" s="118">
        <f>VLOOKUP(H39,ធ្វើដំណើរ!$A$3:$B$26,2,FALSE)</f>
        <v>465600</v>
      </c>
      <c r="N42" s="118">
        <f>VLOOKUP(D42,ឋានៈ!$A$2:$D$7,2,FALSE)</f>
        <v>16000</v>
      </c>
      <c r="O42" s="118">
        <f t="shared" si="50"/>
        <v>64000</v>
      </c>
      <c r="P42" s="118">
        <f>VLOOKUP(D42,ឋានៈ!$A$2:$D$7,3,FALSE)</f>
        <v>60000</v>
      </c>
      <c r="Q42" s="118">
        <f t="shared" si="51"/>
        <v>240000</v>
      </c>
      <c r="R42" s="118">
        <f>VLOOKUP(D42,ឋានៈ!$A$2:$D$7,4,FALSE)</f>
        <v>80000</v>
      </c>
      <c r="S42" s="118">
        <f t="shared" si="52"/>
        <v>240000</v>
      </c>
      <c r="T42" s="134"/>
      <c r="U42" s="146">
        <f>M42+O42+Q42+S42+T42</f>
        <v>1009600</v>
      </c>
      <c r="V42" s="155"/>
      <c r="W42" s="145"/>
      <c r="X42" s="100" t="str">
        <f t="shared" si="53"/>
        <v>វន ដាវីត</v>
      </c>
      <c r="Y42" s="100">
        <f>VLOOKUP(X42,'Name List'!$B$8:$F$4374,2,FALSE)</f>
        <v>0</v>
      </c>
      <c r="Z42" s="100" t="str">
        <f>VLOOKUP(X42,'Name List'!$B$8:$F$4374,3,FALSE)</f>
        <v>វន ដាវីត</v>
      </c>
      <c r="AA42" s="100" t="str">
        <f>VLOOKUP(X42,'Name List'!$B$8:$F$4374,4,FALSE)</f>
        <v>VON DAVIT</v>
      </c>
      <c r="AB42" s="107" t="str">
        <f>VLOOKUP(X42,'Name List'!$B$8:$F$4374,5,FALSE)</f>
        <v>0480000397867</v>
      </c>
      <c r="AC42" s="105">
        <f t="shared" si="54"/>
        <v>1009600</v>
      </c>
      <c r="AD42" s="42">
        <f>A42</f>
        <v>39.200000000000003</v>
      </c>
    </row>
    <row r="43" spans="1:30" s="139" customFormat="1" ht="27" customHeight="1">
      <c r="A43" s="355" t="s">
        <v>14406</v>
      </c>
      <c r="B43" s="355"/>
      <c r="C43" s="355"/>
      <c r="D43" s="355"/>
      <c r="E43" s="355"/>
      <c r="F43" s="355"/>
      <c r="G43" s="355"/>
      <c r="H43" s="355"/>
      <c r="I43" s="355"/>
      <c r="J43" s="355"/>
      <c r="K43" s="119"/>
      <c r="L43" s="119"/>
      <c r="M43" s="120">
        <f>SUM(M39:M42)</f>
        <v>931200</v>
      </c>
      <c r="N43" s="123"/>
      <c r="O43" s="120">
        <f>SUM(O39:O42)</f>
        <v>368000</v>
      </c>
      <c r="P43" s="123"/>
      <c r="Q43" s="120">
        <f>SUM(Q39:Q42)</f>
        <v>1200000</v>
      </c>
      <c r="R43" s="120"/>
      <c r="S43" s="120">
        <f>SUM(S39:S42)</f>
        <v>1440000</v>
      </c>
      <c r="T43" s="120"/>
      <c r="U43" s="120">
        <f>SUM(U39:U42)</f>
        <v>3939200</v>
      </c>
      <c r="V43" s="151">
        <v>50206</v>
      </c>
      <c r="W43" s="152">
        <f>M43+O43+Q43+S43</f>
        <v>3939200</v>
      </c>
      <c r="X43" s="135"/>
      <c r="Y43" s="135"/>
      <c r="Z43" s="135"/>
      <c r="AA43" s="135"/>
      <c r="AB43" s="136"/>
      <c r="AC43" s="137"/>
      <c r="AD43" s="138" t="str">
        <f t="shared" ref="AD43" si="55">A43</f>
        <v>សរុប៣៩</v>
      </c>
    </row>
    <row r="44" spans="1:30" ht="34.5" customHeight="1">
      <c r="A44" s="39">
        <v>39.1</v>
      </c>
      <c r="B44" s="52" t="s">
        <v>14429</v>
      </c>
      <c r="C44" s="40" t="s">
        <v>14358</v>
      </c>
      <c r="D44" s="41" t="str">
        <f>VLOOKUP(C44,ឋានៈ!$A$22:$B$46,2,FALSE)</f>
        <v>គ</v>
      </c>
      <c r="E44" s="356">
        <v>941</v>
      </c>
      <c r="F44" s="358">
        <v>45974</v>
      </c>
      <c r="G44" s="360" t="s">
        <v>14439</v>
      </c>
      <c r="H44" s="362" t="s">
        <v>24</v>
      </c>
      <c r="I44" s="117">
        <v>45975</v>
      </c>
      <c r="J44" s="117">
        <v>45978</v>
      </c>
      <c r="K44" s="39">
        <f t="shared" ref="K44:K47" si="56">J44-I44+1</f>
        <v>4</v>
      </c>
      <c r="L44" s="39">
        <f>K44-1</f>
        <v>3</v>
      </c>
      <c r="M44" s="118"/>
      <c r="N44" s="118">
        <f>VLOOKUP(D44,ឋានៈ!$A$2:$D$7,2,FALSE)</f>
        <v>24000</v>
      </c>
      <c r="O44" s="118">
        <f t="shared" ref="O44:O47" si="57">N44*K44</f>
        <v>96000</v>
      </c>
      <c r="P44" s="118">
        <f>VLOOKUP(D44,ឋានៈ!$A$2:$D$7,3,FALSE)</f>
        <v>70000</v>
      </c>
      <c r="Q44" s="118">
        <f t="shared" ref="Q44:Q47" si="58">P44*K44</f>
        <v>280000</v>
      </c>
      <c r="R44" s="118">
        <f>VLOOKUP(D44,ឋានៈ!$A$2:$D$7,4,FALSE)</f>
        <v>100000</v>
      </c>
      <c r="S44" s="118">
        <f t="shared" ref="S44:S47" si="59">R44*L44</f>
        <v>300000</v>
      </c>
      <c r="T44" s="134"/>
      <c r="U44" s="146">
        <f>M44+O44+Q44+S44+T44</f>
        <v>676000</v>
      </c>
      <c r="V44" s="155"/>
      <c r="W44" s="145"/>
      <c r="X44" s="100" t="str">
        <f t="shared" ref="X44:X47" si="60">RIGHT(B44,LEN(B44)-FIND(" ",B44))</f>
        <v>ង៉ែត ធនសេរីបណ្ឌិត</v>
      </c>
      <c r="Y44" s="100">
        <f>VLOOKUP(X44,'Name List'!$B$8:$F$4374,2,FALSE)</f>
        <v>1921200145</v>
      </c>
      <c r="Z44" s="100" t="str">
        <f>VLOOKUP(X44,'Name List'!$B$8:$F$4374,3,FALSE)</f>
        <v>ង៉ែត ធនសេរីបណ្ឌិត</v>
      </c>
      <c r="AA44" s="100" t="str">
        <f>VLOOKUP(X44,'Name List'!$B$8:$F$4374,4,FALSE)</f>
        <v>NGETH THUNSEREIBANDITH</v>
      </c>
      <c r="AB44" s="107">
        <f>VLOOKUP(X44,'Name List'!$B$8:$F$4374,5,FALSE)</f>
        <v>420000318646</v>
      </c>
      <c r="AC44" s="105">
        <f t="shared" ref="AC44:AC47" si="61">U44</f>
        <v>676000</v>
      </c>
      <c r="AD44" s="42">
        <f>A44</f>
        <v>39.1</v>
      </c>
    </row>
    <row r="45" spans="1:30" ht="34.5" customHeight="1">
      <c r="A45" s="39">
        <v>39.200000000000003</v>
      </c>
      <c r="B45" s="52" t="s">
        <v>14440</v>
      </c>
      <c r="C45" s="40" t="s">
        <v>14389</v>
      </c>
      <c r="D45" s="41" t="str">
        <f>VLOOKUP(C45,ឋានៈ!$A$22:$B$46,2,FALSE)</f>
        <v>គ</v>
      </c>
      <c r="E45" s="357"/>
      <c r="F45" s="359"/>
      <c r="G45" s="361"/>
      <c r="H45" s="363"/>
      <c r="I45" s="117">
        <v>45975</v>
      </c>
      <c r="J45" s="117">
        <v>45978</v>
      </c>
      <c r="K45" s="39">
        <f t="shared" si="56"/>
        <v>4</v>
      </c>
      <c r="L45" s="39">
        <f>K45-1</f>
        <v>3</v>
      </c>
      <c r="M45" s="118"/>
      <c r="N45" s="118">
        <f>VLOOKUP(D45,ឋានៈ!$A$2:$D$7,2,FALSE)</f>
        <v>24000</v>
      </c>
      <c r="O45" s="118">
        <f t="shared" si="57"/>
        <v>96000</v>
      </c>
      <c r="P45" s="118">
        <f>VLOOKUP(D45,ឋានៈ!$A$2:$D$7,3,FALSE)</f>
        <v>70000</v>
      </c>
      <c r="Q45" s="118">
        <f t="shared" si="58"/>
        <v>280000</v>
      </c>
      <c r="R45" s="118">
        <f>VLOOKUP(D45,ឋានៈ!$A$2:$D$7,4,FALSE)</f>
        <v>100000</v>
      </c>
      <c r="S45" s="118">
        <f t="shared" si="59"/>
        <v>300000</v>
      </c>
      <c r="T45" s="134"/>
      <c r="U45" s="146">
        <f>M45+O45+Q45+S45+T45</f>
        <v>676000</v>
      </c>
      <c r="V45" s="155"/>
      <c r="W45" s="145"/>
      <c r="X45" s="100" t="str">
        <f t="shared" si="60"/>
        <v>ឆេង ចន្ធី</v>
      </c>
      <c r="Y45" s="100" t="str">
        <f>VLOOKUP(X45,'Name List'!$B$8:$F$4374,2,FALSE)</f>
        <v>3000031366</v>
      </c>
      <c r="Z45" s="100" t="str">
        <f>VLOOKUP(X45,'Name List'!$B$8:$F$4374,3,FALSE)</f>
        <v>ឆេង ចន្ធី</v>
      </c>
      <c r="AA45" s="100" t="str">
        <f>VLOOKUP(X45,'Name List'!$B$8:$F$4374,4,FALSE)</f>
        <v>CHHENG CHANTHY</v>
      </c>
      <c r="AB45" s="107">
        <f>VLOOKUP(X45,'Name List'!$B$8:$F$4374,5,FALSE)</f>
        <v>420000183155</v>
      </c>
      <c r="AC45" s="105">
        <f t="shared" si="61"/>
        <v>676000</v>
      </c>
      <c r="AD45" s="42">
        <f>A45</f>
        <v>39.200000000000003</v>
      </c>
    </row>
    <row r="46" spans="1:30" ht="34.5" customHeight="1">
      <c r="A46" s="39">
        <v>39.200000000000003</v>
      </c>
      <c r="B46" s="52" t="s">
        <v>14386</v>
      </c>
      <c r="C46" s="40" t="s">
        <v>14379</v>
      </c>
      <c r="D46" s="41" t="str">
        <f>VLOOKUP(C46,ឋានៈ!$A$22:$B$46,2,FALSE)</f>
        <v>ង</v>
      </c>
      <c r="E46" s="357"/>
      <c r="F46" s="359"/>
      <c r="G46" s="361"/>
      <c r="H46" s="363"/>
      <c r="I46" s="117">
        <v>45975</v>
      </c>
      <c r="J46" s="117">
        <v>45978</v>
      </c>
      <c r="K46" s="39">
        <f t="shared" si="56"/>
        <v>4</v>
      </c>
      <c r="L46" s="39">
        <f>K46-1</f>
        <v>3</v>
      </c>
      <c r="M46" s="118">
        <f>VLOOKUP(H44,ធ្វើដំណើរ!$A$3:$B$26,2,FALSE)</f>
        <v>465600</v>
      </c>
      <c r="N46" s="118">
        <f>VLOOKUP(D46,ឋានៈ!$A$2:$D$7,2,FALSE)</f>
        <v>16000</v>
      </c>
      <c r="O46" s="118">
        <f t="shared" si="57"/>
        <v>64000</v>
      </c>
      <c r="P46" s="118">
        <f>VLOOKUP(D46,ឋានៈ!$A$2:$D$7,3,FALSE)</f>
        <v>60000</v>
      </c>
      <c r="Q46" s="118">
        <f t="shared" si="58"/>
        <v>240000</v>
      </c>
      <c r="R46" s="118">
        <f>VLOOKUP(D46,ឋានៈ!$A$2:$D$7,4,FALSE)</f>
        <v>80000</v>
      </c>
      <c r="S46" s="118">
        <f t="shared" si="59"/>
        <v>240000</v>
      </c>
      <c r="T46" s="134"/>
      <c r="U46" s="146">
        <f>M46+O46+Q46+S46+T46</f>
        <v>1009600</v>
      </c>
      <c r="V46" s="155"/>
      <c r="W46" s="145"/>
      <c r="X46" s="100" t="str">
        <f t="shared" si="60"/>
        <v>ហ៊ីវិចិត្រ សេដ្ឋាមុន្នី</v>
      </c>
      <c r="Y46" s="100" t="e">
        <f>VLOOKUP(X46,'Name List'!$B$8:$F$4374,2,FALSE)</f>
        <v>#N/A</v>
      </c>
      <c r="Z46" s="100" t="e">
        <f>VLOOKUP(X46,'Name List'!$B$8:$F$4374,3,FALSE)</f>
        <v>#N/A</v>
      </c>
      <c r="AA46" s="100" t="e">
        <f>VLOOKUP(X46,'Name List'!$B$8:$F$4374,4,FALSE)</f>
        <v>#N/A</v>
      </c>
      <c r="AB46" s="107" t="e">
        <f>VLOOKUP(X46,'Name List'!$B$8:$F$4374,5,FALSE)</f>
        <v>#N/A</v>
      </c>
      <c r="AC46" s="105">
        <f t="shared" si="61"/>
        <v>1009600</v>
      </c>
      <c r="AD46" s="42">
        <f>A46</f>
        <v>39.200000000000003</v>
      </c>
    </row>
    <row r="47" spans="1:30" ht="34.5" customHeight="1">
      <c r="A47" s="39">
        <v>39.200000000000003</v>
      </c>
      <c r="B47" s="52" t="s">
        <v>14441</v>
      </c>
      <c r="C47" s="40" t="s">
        <v>14379</v>
      </c>
      <c r="D47" s="41" t="str">
        <f>VLOOKUP(C47,ឋានៈ!$A$22:$B$46,2,FALSE)</f>
        <v>ង</v>
      </c>
      <c r="E47" s="357"/>
      <c r="F47" s="359"/>
      <c r="G47" s="361"/>
      <c r="H47" s="363"/>
      <c r="I47" s="117">
        <v>45975</v>
      </c>
      <c r="J47" s="117">
        <v>45978</v>
      </c>
      <c r="K47" s="39">
        <f t="shared" si="56"/>
        <v>4</v>
      </c>
      <c r="L47" s="39">
        <f>K47-1</f>
        <v>3</v>
      </c>
      <c r="M47" s="118"/>
      <c r="N47" s="118">
        <f>VLOOKUP(D47,ឋានៈ!$A$2:$D$7,2,FALSE)</f>
        <v>16000</v>
      </c>
      <c r="O47" s="118">
        <f t="shared" si="57"/>
        <v>64000</v>
      </c>
      <c r="P47" s="118">
        <f>VLOOKUP(D47,ឋានៈ!$A$2:$D$7,3,FALSE)</f>
        <v>60000</v>
      </c>
      <c r="Q47" s="118">
        <f t="shared" si="58"/>
        <v>240000</v>
      </c>
      <c r="R47" s="118">
        <f>VLOOKUP(D47,ឋានៈ!$A$2:$D$7,4,FALSE)</f>
        <v>80000</v>
      </c>
      <c r="S47" s="118">
        <f t="shared" si="59"/>
        <v>240000</v>
      </c>
      <c r="T47" s="134"/>
      <c r="U47" s="146">
        <f>M47+O47+Q47+S47+T47</f>
        <v>544000</v>
      </c>
      <c r="V47" s="155"/>
      <c r="W47" s="145"/>
      <c r="X47" s="100" t="str">
        <f t="shared" si="60"/>
        <v>លាង រតនា</v>
      </c>
      <c r="Y47" s="100">
        <f>VLOOKUP(X47,'Name List'!$B$8:$F$4374,2,FALSE)</f>
        <v>0</v>
      </c>
      <c r="Z47" s="100" t="str">
        <f>VLOOKUP(X47,'Name List'!$B$8:$F$4374,3,FALSE)</f>
        <v>លាង រតនា</v>
      </c>
      <c r="AA47" s="100" t="str">
        <f>VLOOKUP(X47,'Name List'!$B$8:$F$4374,4,FALSE)</f>
        <v>LEANG RATANA</v>
      </c>
      <c r="AB47" s="107" t="str">
        <f>VLOOKUP(X47,'Name List'!$B$8:$F$4374,5,FALSE)</f>
        <v>0420000302944</v>
      </c>
      <c r="AC47" s="105">
        <f t="shared" si="61"/>
        <v>544000</v>
      </c>
      <c r="AD47" s="42">
        <f>A47</f>
        <v>39.200000000000003</v>
      </c>
    </row>
    <row r="48" spans="1:30" s="139" customFormat="1" ht="27" customHeight="1">
      <c r="A48" s="355" t="s">
        <v>14406</v>
      </c>
      <c r="B48" s="355"/>
      <c r="C48" s="355"/>
      <c r="D48" s="355"/>
      <c r="E48" s="355"/>
      <c r="F48" s="355"/>
      <c r="G48" s="355"/>
      <c r="H48" s="355"/>
      <c r="I48" s="355"/>
      <c r="J48" s="355"/>
      <c r="K48" s="119"/>
      <c r="L48" s="119"/>
      <c r="M48" s="120">
        <f>SUM(M44:M47)</f>
        <v>465600</v>
      </c>
      <c r="N48" s="123"/>
      <c r="O48" s="120">
        <f>SUM(O44:O47)</f>
        <v>320000</v>
      </c>
      <c r="P48" s="123"/>
      <c r="Q48" s="120">
        <f>SUM(Q44:Q47)</f>
        <v>1040000</v>
      </c>
      <c r="R48" s="120"/>
      <c r="S48" s="120">
        <f>SUM(S44:S47)</f>
        <v>1080000</v>
      </c>
      <c r="T48" s="120"/>
      <c r="U48" s="120">
        <f>SUM(U44:U47)</f>
        <v>2905600</v>
      </c>
      <c r="V48" s="151">
        <v>50206</v>
      </c>
      <c r="W48" s="152">
        <f>M48+O48+Q48+S48</f>
        <v>2905600</v>
      </c>
      <c r="X48" s="135"/>
      <c r="Y48" s="135"/>
      <c r="Z48" s="135"/>
      <c r="AA48" s="135"/>
      <c r="AB48" s="136"/>
      <c r="AC48" s="137"/>
      <c r="AD48" s="138" t="str">
        <f t="shared" ref="AD48" si="62">A48</f>
        <v>សរុប៣៩</v>
      </c>
    </row>
    <row r="49" spans="1:30" ht="49.4" customHeight="1">
      <c r="A49" s="39">
        <v>39.1</v>
      </c>
      <c r="B49" s="52" t="s">
        <v>14442</v>
      </c>
      <c r="C49" s="40" t="s">
        <v>14358</v>
      </c>
      <c r="D49" s="41" t="str">
        <f>VLOOKUP(C49,ឋានៈ!$A$22:$B$46,2,FALSE)</f>
        <v>គ</v>
      </c>
      <c r="E49" s="121">
        <v>857</v>
      </c>
      <c r="F49" s="122">
        <v>45972</v>
      </c>
      <c r="G49" s="101" t="s">
        <v>14443</v>
      </c>
      <c r="H49" s="102" t="s">
        <v>21</v>
      </c>
      <c r="I49" s="117">
        <v>45973</v>
      </c>
      <c r="J49" s="117">
        <v>45975</v>
      </c>
      <c r="K49" s="39">
        <f t="shared" ref="K49" si="63">J49-I49+1</f>
        <v>3</v>
      </c>
      <c r="L49" s="39">
        <f>K49-1</f>
        <v>2</v>
      </c>
      <c r="M49" s="118">
        <f>VLOOKUP(H49,ធ្វើដំណើរ!$A$3:$B$26,2,FALSE)</f>
        <v>537600</v>
      </c>
      <c r="N49" s="118">
        <f>VLOOKUP(D49,ឋានៈ!$A$2:$D$7,2,FALSE)</f>
        <v>24000</v>
      </c>
      <c r="O49" s="118">
        <f t="shared" ref="O49" si="64">N49*K49</f>
        <v>72000</v>
      </c>
      <c r="P49" s="118">
        <f>VLOOKUP(D49,ឋានៈ!$A$2:$D$7,3,FALSE)</f>
        <v>70000</v>
      </c>
      <c r="Q49" s="118">
        <f t="shared" ref="Q49" si="65">P49*K49</f>
        <v>210000</v>
      </c>
      <c r="R49" s="118">
        <f>VLOOKUP(D49,ឋានៈ!$A$2:$D$7,4,FALSE)</f>
        <v>100000</v>
      </c>
      <c r="S49" s="118">
        <f t="shared" ref="S49" si="66">R49*L49</f>
        <v>200000</v>
      </c>
      <c r="T49" s="134"/>
      <c r="U49" s="146">
        <f>M49+O49+Q49+S49+T49</f>
        <v>1019600</v>
      </c>
      <c r="V49" s="155"/>
      <c r="W49" s="145"/>
      <c r="X49" s="100" t="str">
        <f t="shared" ref="X49" si="67">RIGHT(B49,LEN(B49)-FIND(" ",B49))</f>
        <v>ចាន់ ថុល</v>
      </c>
      <c r="Y49" s="100" t="str">
        <f>VLOOKUP(X49,'Name List'!$B$8:$F$4374,2,FALSE)</f>
        <v>1740300111</v>
      </c>
      <c r="Z49" s="100" t="str">
        <f>VLOOKUP(X49,'Name List'!$B$8:$F$4374,3,FALSE)</f>
        <v>ចាន់ ថុល</v>
      </c>
      <c r="AA49" s="100" t="str">
        <f>VLOOKUP(X49,'Name List'!$B$8:$F$4374,4,FALSE)</f>
        <v>CHAN THOL</v>
      </c>
      <c r="AB49" s="107" t="str">
        <f>VLOOKUP(X49,'Name List'!$B$8:$F$4374,5,FALSE)</f>
        <v>0010002526037</v>
      </c>
      <c r="AC49" s="105">
        <f t="shared" ref="AC49" si="68">U49</f>
        <v>1019600</v>
      </c>
      <c r="AD49" s="42">
        <f>A49</f>
        <v>39.1</v>
      </c>
    </row>
    <row r="50" spans="1:30" s="139" customFormat="1" ht="27" customHeight="1">
      <c r="A50" s="355" t="s">
        <v>14406</v>
      </c>
      <c r="B50" s="355"/>
      <c r="C50" s="355"/>
      <c r="D50" s="355"/>
      <c r="E50" s="355"/>
      <c r="F50" s="355"/>
      <c r="G50" s="355"/>
      <c r="H50" s="355"/>
      <c r="I50" s="355"/>
      <c r="J50" s="355"/>
      <c r="K50" s="119"/>
      <c r="L50" s="119"/>
      <c r="M50" s="120">
        <f>SUM(M49:M49)</f>
        <v>537600</v>
      </c>
      <c r="N50" s="123"/>
      <c r="O50" s="120">
        <f>SUM(O49:O49)</f>
        <v>72000</v>
      </c>
      <c r="P50" s="123"/>
      <c r="Q50" s="120">
        <f>SUM(Q49:Q49)</f>
        <v>210000</v>
      </c>
      <c r="R50" s="120"/>
      <c r="S50" s="120">
        <f>SUM(S49:S49)</f>
        <v>200000</v>
      </c>
      <c r="T50" s="120"/>
      <c r="U50" s="120">
        <f>SUM(U49:U49)</f>
        <v>1019600</v>
      </c>
      <c r="V50" s="156">
        <v>50206</v>
      </c>
      <c r="W50" s="147">
        <f>M50+O50+Q50+S50</f>
        <v>1019600</v>
      </c>
      <c r="X50" s="135"/>
      <c r="Y50" s="135"/>
      <c r="Z50" s="135"/>
      <c r="AA50" s="135"/>
      <c r="AB50" s="136"/>
      <c r="AC50" s="137"/>
      <c r="AD50" s="138" t="str">
        <f t="shared" ref="AD50" si="69">A50</f>
        <v>សរុប៣៩</v>
      </c>
    </row>
    <row r="51" spans="1:30" ht="34.5" customHeight="1">
      <c r="A51" s="39">
        <v>39.1</v>
      </c>
      <c r="B51" s="52" t="s">
        <v>14393</v>
      </c>
      <c r="C51" s="40" t="s">
        <v>67</v>
      </c>
      <c r="D51" s="41" t="str">
        <f>VLOOKUP(C51,ឋានៈ!$A$22:$B$46,2,FALSE)</f>
        <v>ខ១</v>
      </c>
      <c r="E51" s="356">
        <v>832</v>
      </c>
      <c r="F51" s="358">
        <v>45964</v>
      </c>
      <c r="G51" s="360" t="s">
        <v>14444</v>
      </c>
      <c r="H51" s="362" t="s">
        <v>23</v>
      </c>
      <c r="I51" s="117">
        <v>45967</v>
      </c>
      <c r="J51" s="117">
        <v>45969</v>
      </c>
      <c r="K51" s="39">
        <f t="shared" ref="K51:K52" si="70">J51-I51+1</f>
        <v>3</v>
      </c>
      <c r="L51" s="39">
        <f>K51-1</f>
        <v>2</v>
      </c>
      <c r="M51" s="118">
        <f>VLOOKUP(H51,ធ្វើដំណើរ!$A$3:$B$26,2,FALSE)</f>
        <v>235200</v>
      </c>
      <c r="N51" s="118">
        <f>VLOOKUP(D51,ឋានៈ!$A$2:$D$7,2,FALSE)</f>
        <v>35000</v>
      </c>
      <c r="O51" s="118">
        <f t="shared" ref="O51:O52" si="71">N51*K51</f>
        <v>105000</v>
      </c>
      <c r="P51" s="118">
        <f>VLOOKUP(D51,ឋានៈ!$A$2:$D$7,3,FALSE)</f>
        <v>90000</v>
      </c>
      <c r="Q51" s="118">
        <f t="shared" ref="Q51:Q52" si="72">P51*K51</f>
        <v>270000</v>
      </c>
      <c r="R51" s="118">
        <f>VLOOKUP(D51,ឋានៈ!$A$2:$D$7,4,FALSE)</f>
        <v>160000</v>
      </c>
      <c r="S51" s="118">
        <f t="shared" ref="S51:S52" si="73">R51*L51</f>
        <v>320000</v>
      </c>
      <c r="T51" s="134"/>
      <c r="U51" s="146">
        <f>M51+O51+Q51+S51+T51</f>
        <v>930200</v>
      </c>
      <c r="V51" s="155"/>
      <c r="W51" s="145"/>
      <c r="X51" s="100" t="str">
        <f t="shared" ref="X51:X52" si="74">RIGHT(B51,LEN(B51)-FIND(" ",B51))</f>
        <v>យឹម ស៊ីណន</v>
      </c>
      <c r="Y51" s="100" t="str">
        <f>VLOOKUP(X51,'Name List'!$B$8:$F$4374,2,FALSE)</f>
        <v>3000031335</v>
      </c>
      <c r="Z51" s="100" t="str">
        <f>VLOOKUP(X51,'Name List'!$B$8:$F$4374,3,FALSE)</f>
        <v>យឹម ស៊ីណន</v>
      </c>
      <c r="AA51" s="100" t="str">
        <f>VLOOKUP(X51,'Name List'!$B$8:$F$4374,4,FALSE)</f>
        <v>YIM SINORN</v>
      </c>
      <c r="AB51" s="107" t="str">
        <f>VLOOKUP(X51,'Name List'!$B$8:$F$4374,5,FALSE)</f>
        <v>0650000088204</v>
      </c>
      <c r="AC51" s="105">
        <f t="shared" ref="AC51:AC52" si="75">U51</f>
        <v>930200</v>
      </c>
      <c r="AD51" s="42">
        <f>A51</f>
        <v>39.1</v>
      </c>
    </row>
    <row r="52" spans="1:30" ht="34.5" customHeight="1">
      <c r="A52" s="39">
        <v>39.200000000000003</v>
      </c>
      <c r="B52" s="52" t="s">
        <v>14394</v>
      </c>
      <c r="C52" s="40" t="s">
        <v>68</v>
      </c>
      <c r="D52" s="41" t="str">
        <f>VLOOKUP(C52,ឋានៈ!$A$22:$B$46,2,FALSE)</f>
        <v>ង</v>
      </c>
      <c r="E52" s="357"/>
      <c r="F52" s="359"/>
      <c r="G52" s="361"/>
      <c r="H52" s="363"/>
      <c r="I52" s="117">
        <v>45967</v>
      </c>
      <c r="J52" s="117">
        <v>45969</v>
      </c>
      <c r="K52" s="39">
        <f t="shared" si="70"/>
        <v>3</v>
      </c>
      <c r="L52" s="39">
        <f>K52-1</f>
        <v>2</v>
      </c>
      <c r="M52" s="118"/>
      <c r="N52" s="118">
        <f>VLOOKUP(D52,ឋានៈ!$A$2:$D$7,2,FALSE)</f>
        <v>16000</v>
      </c>
      <c r="O52" s="118">
        <f t="shared" si="71"/>
        <v>48000</v>
      </c>
      <c r="P52" s="118">
        <f>VLOOKUP(D52,ឋានៈ!$A$2:$D$7,3,FALSE)</f>
        <v>60000</v>
      </c>
      <c r="Q52" s="118">
        <f t="shared" si="72"/>
        <v>180000</v>
      </c>
      <c r="R52" s="118">
        <f>VLOOKUP(D52,ឋានៈ!$A$2:$D$7,4,FALSE)</f>
        <v>80000</v>
      </c>
      <c r="S52" s="118">
        <f t="shared" si="73"/>
        <v>160000</v>
      </c>
      <c r="T52" s="134"/>
      <c r="U52" s="146">
        <f>M52+O52+Q52+S52+T52</f>
        <v>388000</v>
      </c>
      <c r="V52" s="155"/>
      <c r="W52" s="145"/>
      <c r="X52" s="100" t="str">
        <f t="shared" si="74"/>
        <v>គុន ស៊ីណន</v>
      </c>
      <c r="Y52" s="100">
        <f>VLOOKUP(X52,'Name List'!$B$8:$F$4374,2,FALSE)</f>
        <v>0</v>
      </c>
      <c r="Z52" s="100" t="str">
        <f>VLOOKUP(X52,'Name List'!$B$8:$F$4374,3,FALSE)</f>
        <v>គុន ស៊ីណន</v>
      </c>
      <c r="AA52" s="100" t="str">
        <f>VLOOKUP(X52,'Name List'!$B$8:$F$4374,4,FALSE)</f>
        <v>KUN SINON</v>
      </c>
      <c r="AB52" s="107">
        <f>VLOOKUP(X52,'Name List'!$B$8:$F$4374,5,FALSE)</f>
        <v>670000134886</v>
      </c>
      <c r="AC52" s="105">
        <f t="shared" si="75"/>
        <v>388000</v>
      </c>
      <c r="AD52" s="42">
        <f>A52</f>
        <v>39.200000000000003</v>
      </c>
    </row>
    <row r="53" spans="1:30" s="139" customFormat="1" ht="27" customHeight="1">
      <c r="A53" s="355" t="s">
        <v>14406</v>
      </c>
      <c r="B53" s="355"/>
      <c r="C53" s="355"/>
      <c r="D53" s="355"/>
      <c r="E53" s="355"/>
      <c r="F53" s="355"/>
      <c r="G53" s="355"/>
      <c r="H53" s="355"/>
      <c r="I53" s="355"/>
      <c r="J53" s="355"/>
      <c r="K53" s="119"/>
      <c r="L53" s="119"/>
      <c r="M53" s="120">
        <f>SUM(M51:M52)</f>
        <v>235200</v>
      </c>
      <c r="N53" s="123"/>
      <c r="O53" s="120">
        <f>SUM(O51:O52)</f>
        <v>153000</v>
      </c>
      <c r="P53" s="123"/>
      <c r="Q53" s="120">
        <f>SUM(Q51:Q52)</f>
        <v>450000</v>
      </c>
      <c r="R53" s="120"/>
      <c r="S53" s="120">
        <f>SUM(S51:S52)</f>
        <v>480000</v>
      </c>
      <c r="T53" s="120"/>
      <c r="U53" s="120">
        <f>SUM(U51:U52)</f>
        <v>1318200</v>
      </c>
      <c r="V53" s="156">
        <v>50206</v>
      </c>
      <c r="W53" s="147">
        <f>M53+O53+Q53+S53</f>
        <v>1318200</v>
      </c>
      <c r="X53" s="135"/>
      <c r="Y53" s="135"/>
      <c r="Z53" s="135"/>
      <c r="AA53" s="135"/>
      <c r="AB53" s="136"/>
      <c r="AC53" s="137"/>
      <c r="AD53" s="138" t="str">
        <f t="shared" ref="AD53" si="76">A53</f>
        <v>សរុប៣៩</v>
      </c>
    </row>
    <row r="54" spans="1:30" ht="34.5" customHeight="1">
      <c r="A54" s="39">
        <v>39.1</v>
      </c>
      <c r="B54" s="52" t="s">
        <v>14401</v>
      </c>
      <c r="C54" s="40" t="s">
        <v>14361</v>
      </c>
      <c r="D54" s="41" t="str">
        <f>VLOOKUP(C54,ឋានៈ!$A$22:$B$46,2,FALSE)</f>
        <v>គ</v>
      </c>
      <c r="E54" s="356">
        <v>898</v>
      </c>
      <c r="F54" s="358">
        <v>45974</v>
      </c>
      <c r="G54" s="360" t="s">
        <v>14643</v>
      </c>
      <c r="H54" s="362" t="s">
        <v>9</v>
      </c>
      <c r="I54" s="117">
        <v>45977</v>
      </c>
      <c r="J54" s="117">
        <v>45979</v>
      </c>
      <c r="K54" s="39">
        <f t="shared" ref="K54:K57" si="77">J54-I54+1</f>
        <v>3</v>
      </c>
      <c r="L54" s="39">
        <f>K54-1</f>
        <v>2</v>
      </c>
      <c r="M54" s="118">
        <f>VLOOKUP(H54,ធ្វើដំណើរ!$A$3:$B$26,2,FALSE)</f>
        <v>499200</v>
      </c>
      <c r="N54" s="118">
        <f>VLOOKUP(D54,ឋានៈ!$A$2:$D$7,2,FALSE)</f>
        <v>24000</v>
      </c>
      <c r="O54" s="118">
        <f t="shared" ref="O54:O57" si="78">N54*K54</f>
        <v>72000</v>
      </c>
      <c r="P54" s="118">
        <f>VLOOKUP(D54,ឋានៈ!$A$2:$D$7,3,FALSE)</f>
        <v>70000</v>
      </c>
      <c r="Q54" s="118">
        <f t="shared" ref="Q54:Q57" si="79">P54*K54</f>
        <v>210000</v>
      </c>
      <c r="R54" s="118">
        <f>VLOOKUP(D54,ឋានៈ!$A$2:$D$7,4,FALSE)</f>
        <v>100000</v>
      </c>
      <c r="S54" s="118">
        <f t="shared" ref="S54:S57" si="80">R54*L54</f>
        <v>200000</v>
      </c>
      <c r="T54" s="134"/>
      <c r="U54" s="146">
        <f>M54+O54+Q54+S54+T54</f>
        <v>981200</v>
      </c>
      <c r="V54" s="155"/>
      <c r="W54" s="145"/>
      <c r="X54" s="100" t="str">
        <f t="shared" ref="X54:X57" si="81">RIGHT(B54,LEN(B54)-FIND(" ",B54))</f>
        <v>ឡៅ គឹមសល្យ</v>
      </c>
      <c r="Y54" s="100" t="str">
        <f>VLOOKUP(X54,'Name List'!$B$8:$F$4374,2,FALSE)</f>
        <v>1830600265</v>
      </c>
      <c r="Z54" s="100" t="str">
        <f>VLOOKUP(X54,'Name List'!$B$8:$F$4374,3,FALSE)</f>
        <v>ឡៅ គឹមសល្យ</v>
      </c>
      <c r="AA54" s="100" t="str">
        <f>VLOOKUP(X54,'Name List'!$B$8:$F$4374,4,FALSE)</f>
        <v>LAO KIMSORL</v>
      </c>
      <c r="AB54" s="107" t="str">
        <f>VLOOKUP(X54,'Name List'!$B$8:$F$4374,5,FALSE)</f>
        <v>0010002525912</v>
      </c>
      <c r="AC54" s="105">
        <f t="shared" ref="AC54:AC57" si="82">U54</f>
        <v>981200</v>
      </c>
      <c r="AD54" s="42">
        <f>A54</f>
        <v>39.1</v>
      </c>
    </row>
    <row r="55" spans="1:30" ht="34.5" customHeight="1">
      <c r="A55" s="39">
        <v>39.200000000000003</v>
      </c>
      <c r="B55" s="52" t="s">
        <v>14424</v>
      </c>
      <c r="C55" s="40" t="s">
        <v>14364</v>
      </c>
      <c r="D55" s="41" t="str">
        <f>VLOOKUP(C55,ឋានៈ!$A$22:$B$46,2,FALSE)</f>
        <v>ឃ</v>
      </c>
      <c r="E55" s="357"/>
      <c r="F55" s="359"/>
      <c r="G55" s="361"/>
      <c r="H55" s="363"/>
      <c r="I55" s="117">
        <v>45977</v>
      </c>
      <c r="J55" s="117">
        <v>45979</v>
      </c>
      <c r="K55" s="39">
        <f t="shared" si="77"/>
        <v>3</v>
      </c>
      <c r="L55" s="39">
        <f>K55-1</f>
        <v>2</v>
      </c>
      <c r="M55" s="118"/>
      <c r="N55" s="118">
        <f>VLOOKUP(D55,ឋានៈ!$A$2:$D$7,2,FALSE)</f>
        <v>20000</v>
      </c>
      <c r="O55" s="118">
        <f t="shared" si="78"/>
        <v>60000</v>
      </c>
      <c r="P55" s="118">
        <f>VLOOKUP(D55,ឋានៈ!$A$2:$D$7,3,FALSE)</f>
        <v>60000</v>
      </c>
      <c r="Q55" s="118">
        <f t="shared" si="79"/>
        <v>180000</v>
      </c>
      <c r="R55" s="118">
        <f>VLOOKUP(D55,ឋានៈ!$A$2:$D$7,4,FALSE)</f>
        <v>80000</v>
      </c>
      <c r="S55" s="118">
        <f t="shared" si="80"/>
        <v>160000</v>
      </c>
      <c r="T55" s="134"/>
      <c r="U55" s="146">
        <f>M55+O55+Q55+S55+T55</f>
        <v>400000</v>
      </c>
      <c r="V55" s="155"/>
      <c r="W55" s="145"/>
      <c r="X55" s="100" t="str">
        <f t="shared" si="81"/>
        <v>ឈួន សុវណ្ណ</v>
      </c>
      <c r="Y55" s="100">
        <f>VLOOKUP(X55,'Name List'!$B$8:$F$4374,2,FALSE)</f>
        <v>1810600235</v>
      </c>
      <c r="Z55" s="100" t="str">
        <f>VLOOKUP(X55,'Name List'!$B$8:$F$4374,3,FALSE)</f>
        <v>ឈួន សុវណ្ណ</v>
      </c>
      <c r="AA55" s="100" t="str">
        <f>VLOOKUP(X55,'Name List'!$B$8:$F$4374,4,FALSE)</f>
        <v>CHHUON SOVANN</v>
      </c>
      <c r="AB55" s="107" t="str">
        <f>VLOOKUP(X55,'Name List'!$B$8:$F$4374,5,FALSE)</f>
        <v>0440000030619</v>
      </c>
      <c r="AC55" s="105">
        <f t="shared" si="82"/>
        <v>400000</v>
      </c>
      <c r="AD55" s="42">
        <f>A55</f>
        <v>39.200000000000003</v>
      </c>
    </row>
    <row r="56" spans="1:30" ht="34.5" customHeight="1">
      <c r="A56" s="39">
        <v>39.200000000000003</v>
      </c>
      <c r="B56" s="52" t="s">
        <v>14427</v>
      </c>
      <c r="C56" s="40" t="s">
        <v>14364</v>
      </c>
      <c r="D56" s="41" t="str">
        <f>VLOOKUP(C56,ឋានៈ!$A$22:$B$46,2,FALSE)</f>
        <v>ឃ</v>
      </c>
      <c r="E56" s="357"/>
      <c r="F56" s="359"/>
      <c r="G56" s="361"/>
      <c r="H56" s="363"/>
      <c r="I56" s="117">
        <v>45977</v>
      </c>
      <c r="J56" s="117">
        <v>45979</v>
      </c>
      <c r="K56" s="39">
        <f t="shared" si="77"/>
        <v>3</v>
      </c>
      <c r="L56" s="39">
        <f>K56-1</f>
        <v>2</v>
      </c>
      <c r="M56" s="118"/>
      <c r="N56" s="118">
        <f>VLOOKUP(D56,ឋានៈ!$A$2:$D$7,2,FALSE)</f>
        <v>20000</v>
      </c>
      <c r="O56" s="118">
        <f t="shared" si="78"/>
        <v>60000</v>
      </c>
      <c r="P56" s="118">
        <f>VLOOKUP(D56,ឋានៈ!$A$2:$D$7,3,FALSE)</f>
        <v>60000</v>
      </c>
      <c r="Q56" s="118">
        <f t="shared" si="79"/>
        <v>180000</v>
      </c>
      <c r="R56" s="118">
        <f>VLOOKUP(D56,ឋានៈ!$A$2:$D$7,4,FALSE)</f>
        <v>80000</v>
      </c>
      <c r="S56" s="118">
        <f t="shared" si="80"/>
        <v>160000</v>
      </c>
      <c r="T56" s="134"/>
      <c r="U56" s="146">
        <f>M56+O56+Q56+S56+T56</f>
        <v>400000</v>
      </c>
      <c r="V56" s="155"/>
      <c r="W56" s="145"/>
      <c r="X56" s="100" t="str">
        <f t="shared" si="81"/>
        <v>ឡម ចិន្ដា</v>
      </c>
      <c r="Y56" s="100">
        <f>VLOOKUP(X56,'Name List'!$B$8:$F$4374,2,FALSE)</f>
        <v>1851000070</v>
      </c>
      <c r="Z56" s="100" t="str">
        <f>VLOOKUP(X56,'Name List'!$B$8:$F$4374,3,FALSE)</f>
        <v>ឡម ចិន្ដា</v>
      </c>
      <c r="AA56" s="100" t="str">
        <f>VLOOKUP(X56,'Name List'!$B$8:$F$4374,4,FALSE)</f>
        <v>LOM CHENDA</v>
      </c>
      <c r="AB56" s="107" t="str">
        <f>VLOOKUP(X56,'Name List'!$B$8:$F$4374,5,FALSE)</f>
        <v>0440000030651</v>
      </c>
      <c r="AC56" s="105">
        <f t="shared" si="82"/>
        <v>400000</v>
      </c>
      <c r="AD56" s="42">
        <f>A56</f>
        <v>39.200000000000003</v>
      </c>
    </row>
    <row r="57" spans="1:30" ht="34.5" customHeight="1">
      <c r="A57" s="39">
        <v>39.200000000000003</v>
      </c>
      <c r="B57" s="52" t="s">
        <v>14445</v>
      </c>
      <c r="C57" s="40" t="s">
        <v>14379</v>
      </c>
      <c r="D57" s="41" t="str">
        <f>VLOOKUP(C57,ឋានៈ!$A$22:$B$46,2,FALSE)</f>
        <v>ង</v>
      </c>
      <c r="E57" s="357"/>
      <c r="F57" s="359"/>
      <c r="G57" s="361"/>
      <c r="H57" s="363"/>
      <c r="I57" s="117">
        <v>45977</v>
      </c>
      <c r="J57" s="117">
        <v>45979</v>
      </c>
      <c r="K57" s="39">
        <f t="shared" si="77"/>
        <v>3</v>
      </c>
      <c r="L57" s="39">
        <f>K57-1</f>
        <v>2</v>
      </c>
      <c r="M57" s="118"/>
      <c r="N57" s="118">
        <f>VLOOKUP(D57,ឋានៈ!$A$2:$D$7,2,FALSE)</f>
        <v>16000</v>
      </c>
      <c r="O57" s="118">
        <f t="shared" si="78"/>
        <v>48000</v>
      </c>
      <c r="P57" s="118">
        <f>VLOOKUP(D57,ឋានៈ!$A$2:$D$7,3,FALSE)</f>
        <v>60000</v>
      </c>
      <c r="Q57" s="118">
        <f t="shared" si="79"/>
        <v>180000</v>
      </c>
      <c r="R57" s="118">
        <f>VLOOKUP(D57,ឋានៈ!$A$2:$D$7,4,FALSE)</f>
        <v>80000</v>
      </c>
      <c r="S57" s="118">
        <f t="shared" si="80"/>
        <v>160000</v>
      </c>
      <c r="T57" s="134"/>
      <c r="U57" s="146">
        <f>M57+O57+Q57+S57+T57</f>
        <v>388000</v>
      </c>
      <c r="V57" s="155"/>
      <c r="W57" s="145"/>
      <c r="X57" s="100" t="str">
        <f t="shared" si="81"/>
        <v>ទៀង សុជាតិ</v>
      </c>
      <c r="Y57" s="100">
        <f>VLOOKUP(X57,'Name List'!$B$8:$F$4374,2,FALSE)</f>
        <v>0</v>
      </c>
      <c r="Z57" s="100" t="str">
        <f>VLOOKUP(X57,'Name List'!$B$8:$F$4374,3,FALSE)</f>
        <v>ទៀង សុជាតិ</v>
      </c>
      <c r="AA57" s="100" t="str">
        <f>VLOOKUP(X57,'Name List'!$B$8:$F$4374,4,FALSE)</f>
        <v>TIENG SOCHEAT</v>
      </c>
      <c r="AB57" s="107" t="str">
        <f>VLOOKUP(X57,'Name List'!$B$8:$F$4374,5,FALSE)</f>
        <v>0420000155027</v>
      </c>
      <c r="AC57" s="105">
        <f t="shared" si="82"/>
        <v>388000</v>
      </c>
      <c r="AD57" s="42">
        <f>A57</f>
        <v>39.200000000000003</v>
      </c>
    </row>
    <row r="58" spans="1:30" s="139" customFormat="1" ht="27" customHeight="1">
      <c r="A58" s="355" t="s">
        <v>14406</v>
      </c>
      <c r="B58" s="355"/>
      <c r="C58" s="355"/>
      <c r="D58" s="355"/>
      <c r="E58" s="355"/>
      <c r="F58" s="355"/>
      <c r="G58" s="355"/>
      <c r="H58" s="355"/>
      <c r="I58" s="355"/>
      <c r="J58" s="355"/>
      <c r="K58" s="119"/>
      <c r="L58" s="119"/>
      <c r="M58" s="120">
        <f>SUM(M54:M57)</f>
        <v>499200</v>
      </c>
      <c r="N58" s="123"/>
      <c r="O58" s="120">
        <f>SUM(O54:O57)</f>
        <v>240000</v>
      </c>
      <c r="P58" s="123"/>
      <c r="Q58" s="120">
        <f>SUM(Q54:Q57)</f>
        <v>750000</v>
      </c>
      <c r="R58" s="120"/>
      <c r="S58" s="120">
        <f>SUM(S54:S57)</f>
        <v>680000</v>
      </c>
      <c r="T58" s="120"/>
      <c r="U58" s="120">
        <f>SUM(U54:U57)</f>
        <v>2169200</v>
      </c>
      <c r="V58" s="156" t="s">
        <v>14652</v>
      </c>
      <c r="W58" s="147">
        <f>M58+O58+Q58+S58</f>
        <v>2169200</v>
      </c>
      <c r="X58" s="135"/>
      <c r="Y58" s="135"/>
      <c r="Z58" s="135"/>
      <c r="AA58" s="135"/>
      <c r="AB58" s="136"/>
      <c r="AC58" s="137"/>
      <c r="AD58" s="138" t="str">
        <f t="shared" ref="AD58" si="83">A58</f>
        <v>សរុប៣៩</v>
      </c>
    </row>
    <row r="59" spans="1:30" ht="34.5" customHeight="1">
      <c r="A59" s="39">
        <v>39.1</v>
      </c>
      <c r="B59" s="52" t="s">
        <v>14380</v>
      </c>
      <c r="C59" s="40" t="s">
        <v>14359</v>
      </c>
      <c r="D59" s="41" t="str">
        <f>VLOOKUP(C59,ឋានៈ!$A$22:$B$46,2,FALSE)</f>
        <v>ខ២</v>
      </c>
      <c r="E59" s="356">
        <v>923</v>
      </c>
      <c r="F59" s="358">
        <v>45972</v>
      </c>
      <c r="G59" s="360" t="s">
        <v>14644</v>
      </c>
      <c r="H59" s="362" t="s">
        <v>9</v>
      </c>
      <c r="I59" s="117">
        <v>45977</v>
      </c>
      <c r="J59" s="117">
        <v>45979</v>
      </c>
      <c r="K59" s="39">
        <f t="shared" ref="K59:K60" si="84">J59-I59+1</f>
        <v>3</v>
      </c>
      <c r="L59" s="39">
        <f>K59-1</f>
        <v>2</v>
      </c>
      <c r="M59" s="118">
        <f>VLOOKUP(H59,ធ្វើដំណើរ!$A$3:$B$26,2,FALSE)</f>
        <v>499200</v>
      </c>
      <c r="N59" s="118">
        <f>VLOOKUP(D59,ឋានៈ!$A$2:$D$7,2,FALSE)</f>
        <v>30000</v>
      </c>
      <c r="O59" s="118">
        <f t="shared" ref="O59:O60" si="85">N59*K59</f>
        <v>90000</v>
      </c>
      <c r="P59" s="118">
        <f>VLOOKUP(D59,ឋានៈ!$A$2:$D$7,3,FALSE)</f>
        <v>80000</v>
      </c>
      <c r="Q59" s="118">
        <f t="shared" ref="Q59:Q60" si="86">P59*K59</f>
        <v>240000</v>
      </c>
      <c r="R59" s="118">
        <f>VLOOKUP(D59,ឋានៈ!$A$2:$D$7,4,FALSE)</f>
        <v>120000</v>
      </c>
      <c r="S59" s="118">
        <f t="shared" ref="S59:S60" si="87">R59*L59</f>
        <v>240000</v>
      </c>
      <c r="T59" s="134"/>
      <c r="U59" s="146">
        <f>M59+O59+Q59+S59+T59</f>
        <v>1069200</v>
      </c>
      <c r="V59" s="155"/>
      <c r="W59" s="145"/>
      <c r="X59" s="100" t="str">
        <f t="shared" ref="X59:X60" si="88">RIGHT(B59,LEN(B59)-FIND(" ",B59))</f>
        <v>មឿន ហុក</v>
      </c>
      <c r="Y59" s="100" t="str">
        <f>VLOOKUP(X59,'Name List'!$B$8:$F$4374,2,FALSE)</f>
        <v>1830100033</v>
      </c>
      <c r="Z59" s="100" t="str">
        <f>VLOOKUP(X59,'Name List'!$B$8:$F$4374,3,FALSE)</f>
        <v>មឿន ហុក</v>
      </c>
      <c r="AA59" s="100" t="str">
        <f>VLOOKUP(X59,'Name List'!$B$8:$F$4374,4,FALSE)</f>
        <v>MOEUN HOK</v>
      </c>
      <c r="AB59" s="107" t="str">
        <f>VLOOKUP(X59,'Name List'!$B$8:$F$4374,5,FALSE)</f>
        <v>0010002689354</v>
      </c>
      <c r="AC59" s="105">
        <f t="shared" ref="AC59:AC60" si="89">U59</f>
        <v>1069200</v>
      </c>
      <c r="AD59" s="42">
        <f>A59</f>
        <v>39.1</v>
      </c>
    </row>
    <row r="60" spans="1:30" ht="34.5" customHeight="1">
      <c r="A60" s="39">
        <v>39.200000000000003</v>
      </c>
      <c r="B60" s="52" t="s">
        <v>14433</v>
      </c>
      <c r="C60" s="40" t="s">
        <v>68</v>
      </c>
      <c r="D60" s="41" t="str">
        <f>VLOOKUP(C60,ឋានៈ!$A$22:$B$46,2,FALSE)</f>
        <v>ង</v>
      </c>
      <c r="E60" s="357"/>
      <c r="F60" s="359"/>
      <c r="G60" s="361"/>
      <c r="H60" s="363"/>
      <c r="I60" s="117">
        <v>45977</v>
      </c>
      <c r="J60" s="117">
        <v>45979</v>
      </c>
      <c r="K60" s="39">
        <f t="shared" si="84"/>
        <v>3</v>
      </c>
      <c r="L60" s="39">
        <f>K60-1</f>
        <v>2</v>
      </c>
      <c r="M60" s="118"/>
      <c r="N60" s="118">
        <f>VLOOKUP(D60,ឋានៈ!$A$2:$D$7,2,FALSE)</f>
        <v>16000</v>
      </c>
      <c r="O60" s="118">
        <f t="shared" si="85"/>
        <v>48000</v>
      </c>
      <c r="P60" s="118">
        <f>VLOOKUP(D60,ឋានៈ!$A$2:$D$7,3,FALSE)</f>
        <v>60000</v>
      </c>
      <c r="Q60" s="118">
        <f t="shared" si="86"/>
        <v>180000</v>
      </c>
      <c r="R60" s="118">
        <f>VLOOKUP(D60,ឋានៈ!$A$2:$D$7,4,FALSE)</f>
        <v>80000</v>
      </c>
      <c r="S60" s="118">
        <f t="shared" si="87"/>
        <v>160000</v>
      </c>
      <c r="T60" s="134"/>
      <c r="U60" s="146">
        <f>M60+O60+Q60+S60+T60</f>
        <v>388000</v>
      </c>
      <c r="V60" s="155"/>
      <c r="W60" s="145"/>
      <c r="X60" s="100" t="str">
        <f t="shared" si="88"/>
        <v>បាន សេរីវឌ្ឍនា</v>
      </c>
      <c r="Y60" s="100">
        <f>VLOOKUP(X60,'Name List'!$B$8:$F$4374,2,FALSE)</f>
        <v>0</v>
      </c>
      <c r="Z60" s="100" t="str">
        <f>VLOOKUP(X60,'Name List'!$B$8:$F$4374,3,FALSE)</f>
        <v>បាន សេរីវឌ្ឍនា</v>
      </c>
      <c r="AA60" s="100" t="str">
        <f>VLOOKUP(X60,'Name List'!$B$8:$F$4374,4,FALSE)</f>
        <v>BAN SEREYVATHANA</v>
      </c>
      <c r="AB60" s="107">
        <f>VLOOKUP(X60,'Name List'!$B$8:$F$4374,5,FALSE)</f>
        <v>670000130438</v>
      </c>
      <c r="AC60" s="105">
        <f t="shared" si="89"/>
        <v>388000</v>
      </c>
      <c r="AD60" s="42">
        <f>A60</f>
        <v>39.200000000000003</v>
      </c>
    </row>
    <row r="61" spans="1:30" s="139" customFormat="1" ht="27" customHeight="1">
      <c r="A61" s="355" t="s">
        <v>14406</v>
      </c>
      <c r="B61" s="355"/>
      <c r="C61" s="355"/>
      <c r="D61" s="355"/>
      <c r="E61" s="355"/>
      <c r="F61" s="355"/>
      <c r="G61" s="355"/>
      <c r="H61" s="355"/>
      <c r="I61" s="355"/>
      <c r="J61" s="355"/>
      <c r="K61" s="119"/>
      <c r="L61" s="119"/>
      <c r="M61" s="120">
        <f>SUM(M59:M60)</f>
        <v>499200</v>
      </c>
      <c r="N61" s="123"/>
      <c r="O61" s="120">
        <f>SUM(O59:O60)</f>
        <v>138000</v>
      </c>
      <c r="P61" s="123"/>
      <c r="Q61" s="120">
        <f>SUM(Q59:Q60)</f>
        <v>420000</v>
      </c>
      <c r="R61" s="120"/>
      <c r="S61" s="120">
        <f>SUM(S59:S60)</f>
        <v>400000</v>
      </c>
      <c r="T61" s="120"/>
      <c r="U61" s="120">
        <f>SUM(U59:U60)</f>
        <v>1457200</v>
      </c>
      <c r="V61" s="156" t="s">
        <v>14652</v>
      </c>
      <c r="W61" s="147">
        <f>M61+O61+Q61+S61</f>
        <v>1457200</v>
      </c>
      <c r="X61" s="135"/>
      <c r="Y61" s="135"/>
      <c r="Z61" s="135"/>
      <c r="AA61" s="135"/>
      <c r="AB61" s="136"/>
      <c r="AC61" s="137"/>
      <c r="AD61" s="138" t="str">
        <f t="shared" ref="AD61" si="90">A61</f>
        <v>សរុប៣៩</v>
      </c>
    </row>
    <row r="62" spans="1:30" ht="34.5" customHeight="1">
      <c r="A62" s="39">
        <v>39.1</v>
      </c>
      <c r="B62" s="52" t="s">
        <v>14398</v>
      </c>
      <c r="C62" s="40" t="s">
        <v>14365</v>
      </c>
      <c r="D62" s="41" t="str">
        <f>VLOOKUP(C62,ឋានៈ!$A$22:$B$46,2,FALSE)</f>
        <v>ង</v>
      </c>
      <c r="E62" s="356">
        <v>892</v>
      </c>
      <c r="F62" s="358">
        <v>45974</v>
      </c>
      <c r="G62" s="360" t="s">
        <v>14645</v>
      </c>
      <c r="H62" s="362" t="s">
        <v>9</v>
      </c>
      <c r="I62" s="117">
        <v>45978</v>
      </c>
      <c r="J62" s="117">
        <v>45981</v>
      </c>
      <c r="K62" s="39">
        <f t="shared" ref="K62:K63" si="91">J62-I62+1</f>
        <v>4</v>
      </c>
      <c r="L62" s="39">
        <f>K62-1</f>
        <v>3</v>
      </c>
      <c r="M62" s="118"/>
      <c r="N62" s="118">
        <f>VLOOKUP(D62,ឋានៈ!$A$2:$D$7,2,FALSE)</f>
        <v>16000</v>
      </c>
      <c r="O62" s="118">
        <f t="shared" ref="O62:O63" si="92">N62*K62</f>
        <v>64000</v>
      </c>
      <c r="P62" s="118">
        <f>VLOOKUP(D62,ឋានៈ!$A$2:$D$7,3,FALSE)</f>
        <v>60000</v>
      </c>
      <c r="Q62" s="118">
        <f t="shared" ref="Q62:Q63" si="93">P62*K62</f>
        <v>240000</v>
      </c>
      <c r="R62" s="118">
        <f>VLOOKUP(D62,ឋានៈ!$A$2:$D$7,4,FALSE)</f>
        <v>80000</v>
      </c>
      <c r="S62" s="118">
        <f t="shared" ref="S62:S63" si="94">R62*L62</f>
        <v>240000</v>
      </c>
      <c r="T62" s="134"/>
      <c r="U62" s="146">
        <f>M62+O62+Q62+S62+T62</f>
        <v>544000</v>
      </c>
      <c r="V62" s="155"/>
      <c r="W62" s="145"/>
      <c r="X62" s="100" t="str">
        <f t="shared" ref="X62:X63" si="95">RIGHT(B62,LEN(B62)-FIND(" ",B62))</f>
        <v>សុខ សុភ័ក្រ</v>
      </c>
      <c r="Y62" s="100">
        <f>VLOOKUP(X62,'Name List'!$B$8:$F$4374,2,FALSE)</f>
        <v>1941200317</v>
      </c>
      <c r="Z62" s="100" t="str">
        <f>VLOOKUP(X62,'Name List'!$B$8:$F$4374,3,FALSE)</f>
        <v>សុខ សុភ័ក្រ</v>
      </c>
      <c r="AA62" s="100" t="str">
        <f>VLOOKUP(X62,'Name List'!$B$8:$F$4374,4,FALSE)</f>
        <v>SOK SOPHEAK</v>
      </c>
      <c r="AB62" s="107">
        <f>VLOOKUP(X62,'Name List'!$B$8:$F$4374,5,FALSE)</f>
        <v>670000070853</v>
      </c>
      <c r="AC62" s="105">
        <f t="shared" ref="AC62:AC63" si="96">U62</f>
        <v>544000</v>
      </c>
      <c r="AD62" s="42">
        <f>A62</f>
        <v>39.1</v>
      </c>
    </row>
    <row r="63" spans="1:30" ht="34.5" customHeight="1">
      <c r="A63" s="39">
        <v>39.200000000000003</v>
      </c>
      <c r="B63" s="52" t="s">
        <v>14399</v>
      </c>
      <c r="C63" s="40" t="s">
        <v>14379</v>
      </c>
      <c r="D63" s="41" t="str">
        <f>VLOOKUP(C63,ឋានៈ!$A$22:$B$46,2,FALSE)</f>
        <v>ង</v>
      </c>
      <c r="E63" s="357"/>
      <c r="F63" s="359"/>
      <c r="G63" s="361"/>
      <c r="H63" s="363"/>
      <c r="I63" s="117">
        <v>45978</v>
      </c>
      <c r="J63" s="117">
        <v>45981</v>
      </c>
      <c r="K63" s="39">
        <f t="shared" si="91"/>
        <v>4</v>
      </c>
      <c r="L63" s="39">
        <f>K63-1</f>
        <v>3</v>
      </c>
      <c r="M63" s="118">
        <f>VLOOKUP(H62,ធ្វើដំណើរ!$A$3:$B$26,2,FALSE)</f>
        <v>499200</v>
      </c>
      <c r="N63" s="118">
        <f>VLOOKUP(D63,ឋានៈ!$A$2:$D$7,2,FALSE)</f>
        <v>16000</v>
      </c>
      <c r="O63" s="118">
        <f t="shared" si="92"/>
        <v>64000</v>
      </c>
      <c r="P63" s="118">
        <f>VLOOKUP(D63,ឋានៈ!$A$2:$D$7,3,FALSE)</f>
        <v>60000</v>
      </c>
      <c r="Q63" s="118">
        <f t="shared" si="93"/>
        <v>240000</v>
      </c>
      <c r="R63" s="118">
        <f>VLOOKUP(D63,ឋានៈ!$A$2:$D$7,4,FALSE)</f>
        <v>80000</v>
      </c>
      <c r="S63" s="118">
        <f t="shared" si="94"/>
        <v>240000</v>
      </c>
      <c r="T63" s="134"/>
      <c r="U63" s="146">
        <f>M63+O63+Q63+S63+T63</f>
        <v>1043200</v>
      </c>
      <c r="V63" s="155"/>
      <c r="W63" s="145"/>
      <c r="X63" s="100" t="str">
        <f t="shared" si="95"/>
        <v>កៅ ដាលីនណា</v>
      </c>
      <c r="Y63" s="100">
        <f>VLOOKUP(X63,'Name List'!$B$8:$F$4374,2,FALSE)</f>
        <v>0</v>
      </c>
      <c r="Z63" s="100" t="str">
        <f>VLOOKUP(X63,'Name List'!$B$8:$F$4374,3,FALSE)</f>
        <v>កៅ ដាលីនណា</v>
      </c>
      <c r="AA63" s="100" t="str">
        <f>VLOOKUP(X63,'Name List'!$B$8:$F$4374,4,FALSE)</f>
        <v>KAO DALINA</v>
      </c>
      <c r="AB63" s="107" t="str">
        <f>VLOOKUP(X63,'Name List'!$B$8:$F$4374,5,FALSE)</f>
        <v>0440000285749</v>
      </c>
      <c r="AC63" s="105">
        <f t="shared" si="96"/>
        <v>1043200</v>
      </c>
      <c r="AD63" s="42">
        <f>A63</f>
        <v>39.200000000000003</v>
      </c>
    </row>
    <row r="64" spans="1:30" s="139" customFormat="1" ht="27" customHeight="1">
      <c r="A64" s="355" t="s">
        <v>14406</v>
      </c>
      <c r="B64" s="355"/>
      <c r="C64" s="355"/>
      <c r="D64" s="355"/>
      <c r="E64" s="355"/>
      <c r="F64" s="355"/>
      <c r="G64" s="355"/>
      <c r="H64" s="355"/>
      <c r="I64" s="355"/>
      <c r="J64" s="355"/>
      <c r="K64" s="119"/>
      <c r="L64" s="119"/>
      <c r="M64" s="120">
        <f>SUM(M62:M63)</f>
        <v>499200</v>
      </c>
      <c r="N64" s="123"/>
      <c r="O64" s="120">
        <f>SUM(O62:O63)</f>
        <v>128000</v>
      </c>
      <c r="P64" s="123"/>
      <c r="Q64" s="120">
        <f>SUM(Q62:Q63)</f>
        <v>480000</v>
      </c>
      <c r="R64" s="120"/>
      <c r="S64" s="120">
        <f>SUM(S62:S63)</f>
        <v>480000</v>
      </c>
      <c r="T64" s="120"/>
      <c r="U64" s="120">
        <f>SUM(U62:U63)</f>
        <v>1587200</v>
      </c>
      <c r="V64" s="156">
        <v>50206</v>
      </c>
      <c r="W64" s="147">
        <f>M64+O64+Q64+S64</f>
        <v>1587200</v>
      </c>
      <c r="X64" s="135"/>
      <c r="Y64" s="135"/>
      <c r="Z64" s="135"/>
      <c r="AA64" s="135"/>
      <c r="AB64" s="136"/>
      <c r="AC64" s="137"/>
      <c r="AD64" s="138" t="str">
        <f t="shared" ref="AD64" si="97">A64</f>
        <v>សរុប៣៩</v>
      </c>
    </row>
    <row r="65" spans="1:30" ht="34.5" customHeight="1">
      <c r="A65" s="39">
        <v>39.1</v>
      </c>
      <c r="B65" s="52" t="s">
        <v>14446</v>
      </c>
      <c r="C65" s="40" t="s">
        <v>14364</v>
      </c>
      <c r="D65" s="41" t="str">
        <f>VLOOKUP(C65,ឋានៈ!$A$22:$B$46,2,FALSE)</f>
        <v>ឃ</v>
      </c>
      <c r="E65" s="356">
        <v>893</v>
      </c>
      <c r="F65" s="358">
        <v>45974</v>
      </c>
      <c r="G65" s="360" t="s">
        <v>14645</v>
      </c>
      <c r="H65" s="362" t="s">
        <v>9</v>
      </c>
      <c r="I65" s="117">
        <v>45980</v>
      </c>
      <c r="J65" s="117">
        <v>45983</v>
      </c>
      <c r="K65" s="39">
        <f t="shared" ref="K65:K66" si="98">J65-I65+1</f>
        <v>4</v>
      </c>
      <c r="L65" s="39">
        <f>K65-1</f>
        <v>3</v>
      </c>
      <c r="M65" s="118"/>
      <c r="N65" s="118">
        <f>VLOOKUP(D65,ឋានៈ!$A$2:$D$7,2,FALSE)</f>
        <v>20000</v>
      </c>
      <c r="O65" s="118">
        <f t="shared" ref="O65:O66" si="99">N65*K65</f>
        <v>80000</v>
      </c>
      <c r="P65" s="118">
        <f>VLOOKUP(D65,ឋានៈ!$A$2:$D$7,3,FALSE)</f>
        <v>60000</v>
      </c>
      <c r="Q65" s="118">
        <f t="shared" ref="Q65:Q66" si="100">P65*K65</f>
        <v>240000</v>
      </c>
      <c r="R65" s="118">
        <f>VLOOKUP(D65,ឋានៈ!$A$2:$D$7,4,FALSE)</f>
        <v>80000</v>
      </c>
      <c r="S65" s="118">
        <f t="shared" ref="S65:S66" si="101">R65*L65</f>
        <v>240000</v>
      </c>
      <c r="T65" s="134"/>
      <c r="U65" s="146">
        <f>M65+O65+Q65+S65+T65</f>
        <v>560000</v>
      </c>
      <c r="V65" s="155"/>
      <c r="W65" s="145"/>
      <c r="X65" s="100" t="str">
        <f t="shared" ref="X65:X66" si="102">RIGHT(B65,LEN(B65)-FIND(" ",B65))</f>
        <v>នងយ៉ុនឌី រីណូ</v>
      </c>
      <c r="Y65" s="100">
        <f>VLOOKUP(X65,'Name List'!$B$8:$F$4374,2,FALSE)</f>
        <v>1961200100</v>
      </c>
      <c r="Z65" s="100" t="str">
        <f>VLOOKUP(X65,'Name List'!$B$8:$F$4374,3,FALSE)</f>
        <v>នងយ៉ុនឌី រីណូ</v>
      </c>
      <c r="AA65" s="100" t="str">
        <f>VLOOKUP(X65,'Name List'!$B$8:$F$4374,4,FALSE)</f>
        <v>NONGYONDY RHINO</v>
      </c>
      <c r="AB65" s="107" t="str">
        <f>VLOOKUP(X65,'Name List'!$B$8:$F$4374,5,FALSE)</f>
        <v>0650000021304</v>
      </c>
      <c r="AC65" s="105">
        <f t="shared" ref="AC65:AC66" si="103">U65</f>
        <v>560000</v>
      </c>
      <c r="AD65" s="42">
        <f>A65</f>
        <v>39.1</v>
      </c>
    </row>
    <row r="66" spans="1:30" ht="34.5" customHeight="1">
      <c r="A66" s="39">
        <v>39.200000000000003</v>
      </c>
      <c r="B66" s="52" t="s">
        <v>14447</v>
      </c>
      <c r="C66" s="40" t="s">
        <v>14379</v>
      </c>
      <c r="D66" s="41" t="str">
        <f>VLOOKUP(C66,ឋានៈ!$A$22:$B$46,2,FALSE)</f>
        <v>ង</v>
      </c>
      <c r="E66" s="357"/>
      <c r="F66" s="359"/>
      <c r="G66" s="361"/>
      <c r="H66" s="363"/>
      <c r="I66" s="117">
        <v>45980</v>
      </c>
      <c r="J66" s="117">
        <v>45983</v>
      </c>
      <c r="K66" s="39">
        <f t="shared" si="98"/>
        <v>4</v>
      </c>
      <c r="L66" s="39">
        <f>K66-1</f>
        <v>3</v>
      </c>
      <c r="M66" s="118">
        <f>VLOOKUP(H65,ធ្វើដំណើរ!$A$3:$B$26,2,FALSE)</f>
        <v>499200</v>
      </c>
      <c r="N66" s="118">
        <f>VLOOKUP(D66,ឋានៈ!$A$2:$D$7,2,FALSE)</f>
        <v>16000</v>
      </c>
      <c r="O66" s="118">
        <f t="shared" si="99"/>
        <v>64000</v>
      </c>
      <c r="P66" s="118">
        <f>VLOOKUP(D66,ឋានៈ!$A$2:$D$7,3,FALSE)</f>
        <v>60000</v>
      </c>
      <c r="Q66" s="118">
        <f t="shared" si="100"/>
        <v>240000</v>
      </c>
      <c r="R66" s="118">
        <f>VLOOKUP(D66,ឋានៈ!$A$2:$D$7,4,FALSE)</f>
        <v>80000</v>
      </c>
      <c r="S66" s="118">
        <f t="shared" si="101"/>
        <v>240000</v>
      </c>
      <c r="T66" s="134"/>
      <c r="U66" s="146">
        <f>M66+O66+Q66+S66+T66</f>
        <v>1043200</v>
      </c>
      <c r="V66" s="155"/>
      <c r="W66" s="145"/>
      <c r="X66" s="100" t="str">
        <f t="shared" si="102"/>
        <v>សៀង មួយគាង</v>
      </c>
      <c r="Y66" s="100">
        <f>VLOOKUP(X66,'Name List'!$B$8:$F$4374,2,FALSE)</f>
        <v>0</v>
      </c>
      <c r="Z66" s="100" t="str">
        <f>VLOOKUP(X66,'Name List'!$B$8:$F$4374,3,FALSE)</f>
        <v>សៀង មួយគាង</v>
      </c>
      <c r="AA66" s="100" t="str">
        <f>VLOOKUP(X66,'Name List'!$B$8:$F$4374,4,FALSE)</f>
        <v>SEANG MOUY KEANG</v>
      </c>
      <c r="AB66" s="107">
        <f>VLOOKUP(X66,'Name List'!$B$8:$F$4374,5,FALSE)</f>
        <v>60000599169</v>
      </c>
      <c r="AC66" s="105">
        <f t="shared" si="103"/>
        <v>1043200</v>
      </c>
      <c r="AD66" s="42">
        <f>A66</f>
        <v>39.200000000000003</v>
      </c>
    </row>
    <row r="67" spans="1:30" s="139" customFormat="1" ht="27" customHeight="1">
      <c r="A67" s="355" t="s">
        <v>14406</v>
      </c>
      <c r="B67" s="355"/>
      <c r="C67" s="355"/>
      <c r="D67" s="355"/>
      <c r="E67" s="355"/>
      <c r="F67" s="355"/>
      <c r="G67" s="355"/>
      <c r="H67" s="355"/>
      <c r="I67" s="355"/>
      <c r="J67" s="355"/>
      <c r="K67" s="119"/>
      <c r="L67" s="119"/>
      <c r="M67" s="120">
        <f>SUM(M65:M66)</f>
        <v>499200</v>
      </c>
      <c r="N67" s="123"/>
      <c r="O67" s="120">
        <f>SUM(O65:O66)</f>
        <v>144000</v>
      </c>
      <c r="P67" s="123"/>
      <c r="Q67" s="120">
        <f>SUM(Q65:Q66)</f>
        <v>480000</v>
      </c>
      <c r="R67" s="120"/>
      <c r="S67" s="120">
        <f>SUM(S65:S66)</f>
        <v>480000</v>
      </c>
      <c r="T67" s="120"/>
      <c r="U67" s="120">
        <f>SUM(U65:U66)</f>
        <v>1603200</v>
      </c>
      <c r="V67" s="156">
        <v>50206</v>
      </c>
      <c r="W67" s="147">
        <f>M67+O67+Q67+S67</f>
        <v>1603200</v>
      </c>
      <c r="X67" s="135"/>
      <c r="Y67" s="135"/>
      <c r="Z67" s="135"/>
      <c r="AA67" s="135"/>
      <c r="AB67" s="136"/>
      <c r="AC67" s="137"/>
      <c r="AD67" s="138" t="str">
        <f t="shared" ref="AD67" si="104">A67</f>
        <v>សរុប៣៩</v>
      </c>
    </row>
    <row r="68" spans="1:30" ht="67.5" customHeight="1">
      <c r="A68" s="39">
        <v>39.1</v>
      </c>
      <c r="B68" s="52" t="s">
        <v>14448</v>
      </c>
      <c r="C68" s="40" t="s">
        <v>14369</v>
      </c>
      <c r="D68" s="41" t="str">
        <f>VLOOKUP(C68,ឋានៈ!$A$22:$B$46,2,FALSE)</f>
        <v>គ</v>
      </c>
      <c r="E68" s="121">
        <v>858</v>
      </c>
      <c r="F68" s="122">
        <v>45972</v>
      </c>
      <c r="G68" s="101" t="s">
        <v>14646</v>
      </c>
      <c r="H68" s="102" t="s">
        <v>11</v>
      </c>
      <c r="I68" s="117">
        <v>45978</v>
      </c>
      <c r="J68" s="117">
        <v>45980</v>
      </c>
      <c r="K68" s="39">
        <f t="shared" ref="K68" si="105">J68-I68+1</f>
        <v>3</v>
      </c>
      <c r="L68" s="39">
        <f>K68-1</f>
        <v>2</v>
      </c>
      <c r="M68" s="118">
        <f>VLOOKUP(H68,ធ្វើដំណើរ!$A$3:$B$26,2,FALSE)</f>
        <v>630400</v>
      </c>
      <c r="N68" s="118">
        <f>VLOOKUP(D68,ឋានៈ!$A$2:$D$7,2,FALSE)</f>
        <v>24000</v>
      </c>
      <c r="O68" s="118">
        <f t="shared" ref="O68" si="106">N68*K68</f>
        <v>72000</v>
      </c>
      <c r="P68" s="118">
        <f>VLOOKUP(D68,ឋានៈ!$A$2:$D$7,3,FALSE)</f>
        <v>70000</v>
      </c>
      <c r="Q68" s="118">
        <f t="shared" ref="Q68" si="107">P68*K68</f>
        <v>210000</v>
      </c>
      <c r="R68" s="118">
        <f>VLOOKUP(D68,ឋានៈ!$A$2:$D$7,4,FALSE)</f>
        <v>100000</v>
      </c>
      <c r="S68" s="118">
        <f t="shared" ref="S68" si="108">R68*L68</f>
        <v>200000</v>
      </c>
      <c r="T68" s="134"/>
      <c r="U68" s="146">
        <f>M68+O68+Q68+S68+T68</f>
        <v>1112400</v>
      </c>
      <c r="V68" s="155"/>
      <c r="W68" s="145"/>
      <c r="X68" s="100" t="str">
        <f t="shared" ref="X68" si="109">RIGHT(B68,LEN(B68)-FIND(" ",B68))</f>
        <v>នៅ ញិន</v>
      </c>
      <c r="Y68" s="100">
        <f>VLOOKUP(X68,'Name List'!$B$8:$F$4374,2,FALSE)</f>
        <v>1730200337</v>
      </c>
      <c r="Z68" s="100" t="str">
        <f>VLOOKUP(X68,'Name List'!$B$8:$F$4374,3,FALSE)</f>
        <v>នៅ ញិន</v>
      </c>
      <c r="AA68" s="100" t="str">
        <f>VLOOKUP(X68,'Name List'!$B$8:$F$4374,4,FALSE)</f>
        <v>NOUV NHIN</v>
      </c>
      <c r="AB68" s="107" t="str">
        <f>VLOOKUP(X68,'Name List'!$B$8:$F$4374,5,FALSE)</f>
        <v>0420000136262</v>
      </c>
      <c r="AC68" s="105">
        <f t="shared" ref="AC68" si="110">U68</f>
        <v>1112400</v>
      </c>
      <c r="AD68" s="42">
        <f>A68</f>
        <v>39.1</v>
      </c>
    </row>
    <row r="69" spans="1:30" s="139" customFormat="1" ht="27" customHeight="1">
      <c r="A69" s="355" t="s">
        <v>14406</v>
      </c>
      <c r="B69" s="355"/>
      <c r="C69" s="355"/>
      <c r="D69" s="355"/>
      <c r="E69" s="355"/>
      <c r="F69" s="355"/>
      <c r="G69" s="355"/>
      <c r="H69" s="355"/>
      <c r="I69" s="355"/>
      <c r="J69" s="355"/>
      <c r="K69" s="119"/>
      <c r="L69" s="119"/>
      <c r="M69" s="120">
        <f>SUM(M68:M68)</f>
        <v>630400</v>
      </c>
      <c r="N69" s="123"/>
      <c r="O69" s="120">
        <f>SUM(O68:O68)</f>
        <v>72000</v>
      </c>
      <c r="P69" s="123"/>
      <c r="Q69" s="120">
        <f>SUM(Q68:Q68)</f>
        <v>210000</v>
      </c>
      <c r="R69" s="120"/>
      <c r="S69" s="120">
        <f>SUM(S68:S68)</f>
        <v>200000</v>
      </c>
      <c r="T69" s="120"/>
      <c r="U69" s="120">
        <f>SUM(U68:U68)</f>
        <v>1112400</v>
      </c>
      <c r="V69" s="156" t="s">
        <v>14647</v>
      </c>
      <c r="W69" s="147">
        <f>M69+O69+Q69+S69</f>
        <v>1112400</v>
      </c>
      <c r="X69" s="135"/>
      <c r="Y69" s="135"/>
      <c r="Z69" s="135"/>
      <c r="AA69" s="135"/>
      <c r="AB69" s="136"/>
      <c r="AC69" s="137"/>
      <c r="AD69" s="138" t="str">
        <f t="shared" ref="AD69" si="111">A69</f>
        <v>សរុប៣៩</v>
      </c>
    </row>
    <row r="70" spans="1:30" ht="34.5" customHeight="1">
      <c r="A70" s="39">
        <v>39.1</v>
      </c>
      <c r="B70" s="52" t="s">
        <v>14449</v>
      </c>
      <c r="C70" s="40" t="s">
        <v>67</v>
      </c>
      <c r="D70" s="41" t="str">
        <f>VLOOKUP(C70,ឋានៈ!$A$22:$B$46,2,FALSE)</f>
        <v>ខ១</v>
      </c>
      <c r="E70" s="356">
        <v>856</v>
      </c>
      <c r="F70" s="358">
        <v>45947</v>
      </c>
      <c r="G70" s="360" t="s">
        <v>14648</v>
      </c>
      <c r="H70" s="362" t="s">
        <v>9</v>
      </c>
      <c r="I70" s="117">
        <v>45950</v>
      </c>
      <c r="J70" s="117">
        <v>45952</v>
      </c>
      <c r="K70" s="39">
        <f t="shared" ref="K70:K71" si="112">J70-I70+1</f>
        <v>3</v>
      </c>
      <c r="L70" s="39">
        <f>K70-1</f>
        <v>2</v>
      </c>
      <c r="M70" s="118">
        <f>VLOOKUP(H70,ធ្វើដំណើរ!$A$3:$B$26,2,FALSE)</f>
        <v>499200</v>
      </c>
      <c r="N70" s="118">
        <f>VLOOKUP(D70,ឋានៈ!$A$2:$D$7,2,FALSE)</f>
        <v>35000</v>
      </c>
      <c r="O70" s="118">
        <f t="shared" ref="O70:O71" si="113">N70*K70</f>
        <v>105000</v>
      </c>
      <c r="P70" s="118">
        <f>VLOOKUP(D70,ឋានៈ!$A$2:$D$7,3,FALSE)</f>
        <v>90000</v>
      </c>
      <c r="Q70" s="118">
        <f t="shared" ref="Q70:Q71" si="114">P70*K70</f>
        <v>270000</v>
      </c>
      <c r="R70" s="118">
        <f>VLOOKUP(D70,ឋានៈ!$A$2:$D$7,4,FALSE)</f>
        <v>160000</v>
      </c>
      <c r="S70" s="118">
        <f t="shared" ref="S70:S71" si="115">R70*L70</f>
        <v>320000</v>
      </c>
      <c r="T70" s="134"/>
      <c r="U70" s="146">
        <f>M70+O70+Q70+S70+T70</f>
        <v>1194200</v>
      </c>
      <c r="V70" s="155"/>
      <c r="W70" s="145"/>
      <c r="X70" s="100" t="str">
        <f t="shared" ref="X70:X71" si="116">RIGHT(B70,LEN(B70)-FIND(" ",B70))</f>
        <v>គួច សុមាន</v>
      </c>
      <c r="Y70" s="100" t="str">
        <f>VLOOKUP(X70,'Name List'!$B$8:$F$4374,2,FALSE)</f>
        <v>1890800167</v>
      </c>
      <c r="Z70" s="100" t="str">
        <f>VLOOKUP(X70,'Name List'!$B$8:$F$4374,3,FALSE)</f>
        <v>គួច សុមាន</v>
      </c>
      <c r="AA70" s="100" t="str">
        <f>VLOOKUP(X70,'Name List'!$B$8:$F$4374,4,FALSE)</f>
        <v>KUOCH SOMEAN</v>
      </c>
      <c r="AB70" s="107" t="str">
        <f>VLOOKUP(X70,'Name List'!$B$8:$F$4374,5,FALSE)</f>
        <v>0010002783652</v>
      </c>
      <c r="AC70" s="105">
        <f t="shared" ref="AC70:AC71" si="117">U70</f>
        <v>1194200</v>
      </c>
      <c r="AD70" s="42">
        <f>A70</f>
        <v>39.1</v>
      </c>
    </row>
    <row r="71" spans="1:30" ht="34.5" customHeight="1">
      <c r="A71" s="39">
        <v>39.200000000000003</v>
      </c>
      <c r="B71" s="52" t="s">
        <v>14450</v>
      </c>
      <c r="C71" s="40" t="s">
        <v>68</v>
      </c>
      <c r="D71" s="41" t="str">
        <f>VLOOKUP(C71,ឋានៈ!$A$22:$B$46,2,FALSE)</f>
        <v>ង</v>
      </c>
      <c r="E71" s="357"/>
      <c r="F71" s="359"/>
      <c r="G71" s="361"/>
      <c r="H71" s="363"/>
      <c r="I71" s="117">
        <v>45950</v>
      </c>
      <c r="J71" s="117">
        <v>45952</v>
      </c>
      <c r="K71" s="39">
        <f t="shared" si="112"/>
        <v>3</v>
      </c>
      <c r="L71" s="39">
        <f>K71-1</f>
        <v>2</v>
      </c>
      <c r="M71" s="118"/>
      <c r="N71" s="118">
        <f>VLOOKUP(D71,ឋានៈ!$A$2:$D$7,2,FALSE)</f>
        <v>16000</v>
      </c>
      <c r="O71" s="118">
        <f t="shared" si="113"/>
        <v>48000</v>
      </c>
      <c r="P71" s="118">
        <f>VLOOKUP(D71,ឋានៈ!$A$2:$D$7,3,FALSE)</f>
        <v>60000</v>
      </c>
      <c r="Q71" s="118">
        <f t="shared" si="114"/>
        <v>180000</v>
      </c>
      <c r="R71" s="118">
        <f>VLOOKUP(D71,ឋានៈ!$A$2:$D$7,4,FALSE)</f>
        <v>80000</v>
      </c>
      <c r="S71" s="118">
        <f t="shared" si="115"/>
        <v>160000</v>
      </c>
      <c r="T71" s="134"/>
      <c r="U71" s="146">
        <f>M71+O71+Q71+S71+T71</f>
        <v>388000</v>
      </c>
      <c r="V71" s="155"/>
      <c r="W71" s="145"/>
      <c r="X71" s="100" t="str">
        <f t="shared" si="116"/>
        <v>ផាន់ ម៉ានីត</v>
      </c>
      <c r="Y71" s="100">
        <f>VLOOKUP(X71,'Name List'!$B$8:$F$4374,2,FALSE)</f>
        <v>0</v>
      </c>
      <c r="Z71" s="100" t="str">
        <f>VLOOKUP(X71,'Name List'!$B$8:$F$4374,3,FALSE)</f>
        <v>ផាន់ ម៉ានីត</v>
      </c>
      <c r="AA71" s="100" t="str">
        <f>VLOOKUP(X71,'Name List'!$B$8:$F$4374,4,FALSE)</f>
        <v>PHANN MANIT</v>
      </c>
      <c r="AB71" s="107">
        <f>VLOOKUP(X71,'Name List'!$B$8:$F$4374,5,FALSE)</f>
        <v>420000390274</v>
      </c>
      <c r="AC71" s="105">
        <f t="shared" si="117"/>
        <v>388000</v>
      </c>
      <c r="AD71" s="42">
        <f>A71</f>
        <v>39.200000000000003</v>
      </c>
    </row>
    <row r="72" spans="1:30" s="139" customFormat="1" ht="27" customHeight="1">
      <c r="A72" s="355" t="s">
        <v>14406</v>
      </c>
      <c r="B72" s="355"/>
      <c r="C72" s="355"/>
      <c r="D72" s="355"/>
      <c r="E72" s="355"/>
      <c r="F72" s="355"/>
      <c r="G72" s="355"/>
      <c r="H72" s="355"/>
      <c r="I72" s="355"/>
      <c r="J72" s="355"/>
      <c r="K72" s="119"/>
      <c r="L72" s="119"/>
      <c r="M72" s="120">
        <f>SUM(M70:M71)</f>
        <v>499200</v>
      </c>
      <c r="N72" s="123"/>
      <c r="O72" s="120">
        <f>SUM(O70:O71)</f>
        <v>153000</v>
      </c>
      <c r="P72" s="123"/>
      <c r="Q72" s="120">
        <f>SUM(Q70:Q71)</f>
        <v>450000</v>
      </c>
      <c r="R72" s="120"/>
      <c r="S72" s="120">
        <f>SUM(S70:S71)</f>
        <v>480000</v>
      </c>
      <c r="T72" s="120"/>
      <c r="U72" s="120">
        <f>SUM(U70:U71)</f>
        <v>1582200</v>
      </c>
      <c r="V72" s="156" t="s">
        <v>14647</v>
      </c>
      <c r="W72" s="147">
        <f>M72+O72+Q72+S72</f>
        <v>1582200</v>
      </c>
      <c r="X72" s="135"/>
      <c r="Y72" s="135"/>
      <c r="Z72" s="135"/>
      <c r="AA72" s="135"/>
      <c r="AB72" s="136"/>
      <c r="AC72" s="137"/>
      <c r="AD72" s="138" t="str">
        <f t="shared" ref="AD72" si="118">A72</f>
        <v>សរុប៣៩</v>
      </c>
    </row>
    <row r="73" spans="1:30" ht="34.5" customHeight="1">
      <c r="A73" s="39">
        <v>39.1</v>
      </c>
      <c r="B73" s="52" t="s">
        <v>14451</v>
      </c>
      <c r="C73" s="40" t="s">
        <v>67</v>
      </c>
      <c r="D73" s="41" t="str">
        <f>VLOOKUP(C73,ឋានៈ!$A$22:$B$46,2,FALSE)</f>
        <v>ខ១</v>
      </c>
      <c r="E73" s="356">
        <v>839</v>
      </c>
      <c r="F73" s="358">
        <v>45946</v>
      </c>
      <c r="G73" s="360" t="s">
        <v>14649</v>
      </c>
      <c r="H73" s="362" t="s">
        <v>7</v>
      </c>
      <c r="I73" s="117">
        <v>45950</v>
      </c>
      <c r="J73" s="117">
        <v>45953</v>
      </c>
      <c r="K73" s="39">
        <f t="shared" ref="K73:K75" si="119">J73-I73+1</f>
        <v>4</v>
      </c>
      <c r="L73" s="39">
        <f>K73-1</f>
        <v>3</v>
      </c>
      <c r="M73" s="118">
        <f>VLOOKUP(H73,ធ្វើដំណើរ!$A$3:$B$26,2,FALSE)</f>
        <v>361600</v>
      </c>
      <c r="N73" s="118">
        <f>VLOOKUP(D73,ឋានៈ!$A$2:$D$7,2,FALSE)</f>
        <v>35000</v>
      </c>
      <c r="O73" s="118">
        <f t="shared" ref="O73:O75" si="120">N73*K73</f>
        <v>140000</v>
      </c>
      <c r="P73" s="118">
        <f>VLOOKUP(D73,ឋានៈ!$A$2:$D$7,3,FALSE)</f>
        <v>90000</v>
      </c>
      <c r="Q73" s="118">
        <f t="shared" ref="Q73:Q75" si="121">P73*K73</f>
        <v>360000</v>
      </c>
      <c r="R73" s="118">
        <f>VLOOKUP(D73,ឋានៈ!$A$2:$D$7,4,FALSE)</f>
        <v>160000</v>
      </c>
      <c r="S73" s="118">
        <f t="shared" ref="S73:S75" si="122">R73*L73</f>
        <v>480000</v>
      </c>
      <c r="T73" s="134"/>
      <c r="U73" s="146">
        <f>M73+O73+Q73+S73+T73</f>
        <v>1341600</v>
      </c>
      <c r="V73" s="155"/>
      <c r="W73" s="145"/>
      <c r="X73" s="100" t="str">
        <f t="shared" ref="X73:X75" si="123">RIGHT(B73,LEN(B73)-FIND(" ",B73))</f>
        <v>សោម ចំណាន</v>
      </c>
      <c r="Y73" s="100" t="str">
        <f>VLOOKUP(X73,'Name List'!$B$8:$F$4374,2,FALSE)</f>
        <v>3000031028</v>
      </c>
      <c r="Z73" s="100" t="str">
        <f>VLOOKUP(X73,'Name List'!$B$8:$F$4374,3,FALSE)</f>
        <v>សោម ចំណាន</v>
      </c>
      <c r="AA73" s="100" t="str">
        <f>VLOOKUP(X73,'Name List'!$B$8:$F$4374,4,FALSE)</f>
        <v>SOM CHAMNAN</v>
      </c>
      <c r="AB73" s="107" t="str">
        <f>VLOOKUP(X73,'Name List'!$B$8:$F$4374,5,FALSE)</f>
        <v>0010003324888</v>
      </c>
      <c r="AC73" s="105">
        <f t="shared" ref="AC73:AC75" si="124">U73</f>
        <v>1341600</v>
      </c>
      <c r="AD73" s="42">
        <f>A73</f>
        <v>39.1</v>
      </c>
    </row>
    <row r="74" spans="1:30" ht="34.5" customHeight="1">
      <c r="A74" s="39">
        <v>39.200000000000003</v>
      </c>
      <c r="B74" s="52" t="s">
        <v>14452</v>
      </c>
      <c r="C74" s="40" t="s">
        <v>68</v>
      </c>
      <c r="D74" s="41" t="str">
        <f>VLOOKUP(C74,ឋានៈ!$A$22:$B$46,2,FALSE)</f>
        <v>ង</v>
      </c>
      <c r="E74" s="357"/>
      <c r="F74" s="359"/>
      <c r="G74" s="361"/>
      <c r="H74" s="363"/>
      <c r="I74" s="117">
        <v>45950</v>
      </c>
      <c r="J74" s="117">
        <v>45953</v>
      </c>
      <c r="K74" s="39">
        <f t="shared" si="119"/>
        <v>4</v>
      </c>
      <c r="L74" s="39">
        <f>K74-1</f>
        <v>3</v>
      </c>
      <c r="M74" s="118"/>
      <c r="N74" s="118">
        <f>VLOOKUP(D74,ឋានៈ!$A$2:$D$7,2,FALSE)</f>
        <v>16000</v>
      </c>
      <c r="O74" s="118">
        <f t="shared" si="120"/>
        <v>64000</v>
      </c>
      <c r="P74" s="118">
        <f>VLOOKUP(D74,ឋានៈ!$A$2:$D$7,3,FALSE)</f>
        <v>60000</v>
      </c>
      <c r="Q74" s="118">
        <f t="shared" si="121"/>
        <v>240000</v>
      </c>
      <c r="R74" s="118">
        <f>VLOOKUP(D74,ឋានៈ!$A$2:$D$7,4,FALSE)</f>
        <v>80000</v>
      </c>
      <c r="S74" s="118">
        <f t="shared" si="122"/>
        <v>240000</v>
      </c>
      <c r="T74" s="134"/>
      <c r="U74" s="146">
        <f>M74+O74+Q74+S74+T74</f>
        <v>544000</v>
      </c>
      <c r="V74" s="155"/>
      <c r="W74" s="145"/>
      <c r="X74" s="100" t="str">
        <f t="shared" si="123"/>
        <v>សារិ សុផាណ្ណារដ្ឋ</v>
      </c>
      <c r="Y74" s="100" t="str">
        <f>VLOOKUP(X74,'Name List'!$B$8:$F$4374,2,FALSE)</f>
        <v>3000031347</v>
      </c>
      <c r="Z74" s="100" t="str">
        <f>VLOOKUP(X74,'Name List'!$B$8:$F$4374,3,FALSE)</f>
        <v>សារិ សុផាណ្ណារដ្ឋ</v>
      </c>
      <c r="AA74" s="100" t="str">
        <f>VLOOKUP(X74,'Name List'!$B$8:$F$4374,4,FALSE)</f>
        <v>SARI SOPHANAROTH</v>
      </c>
      <c r="AB74" s="107">
        <f>VLOOKUP(X74,'Name List'!$B$8:$F$4374,5,FALSE)</f>
        <v>240000386217</v>
      </c>
      <c r="AC74" s="105">
        <f t="shared" si="124"/>
        <v>544000</v>
      </c>
      <c r="AD74" s="42">
        <f>A74</f>
        <v>39.200000000000003</v>
      </c>
    </row>
    <row r="75" spans="1:30" ht="34.5" customHeight="1">
      <c r="A75" s="39">
        <v>39.200000000000003</v>
      </c>
      <c r="B75" s="52" t="s">
        <v>14404</v>
      </c>
      <c r="C75" s="40" t="s">
        <v>14379</v>
      </c>
      <c r="D75" s="41" t="str">
        <f>VLOOKUP(C75,ឋានៈ!$A$22:$B$46,2,FALSE)</f>
        <v>ង</v>
      </c>
      <c r="E75" s="357"/>
      <c r="F75" s="359"/>
      <c r="G75" s="361"/>
      <c r="H75" s="363"/>
      <c r="I75" s="117">
        <v>45950</v>
      </c>
      <c r="J75" s="117">
        <v>45953</v>
      </c>
      <c r="K75" s="39">
        <f t="shared" si="119"/>
        <v>4</v>
      </c>
      <c r="L75" s="39">
        <f>K75-1</f>
        <v>3</v>
      </c>
      <c r="M75" s="118"/>
      <c r="N75" s="118">
        <f>VLOOKUP(D75,ឋានៈ!$A$2:$D$7,2,FALSE)</f>
        <v>16000</v>
      </c>
      <c r="O75" s="118">
        <f t="shared" si="120"/>
        <v>64000</v>
      </c>
      <c r="P75" s="118">
        <f>VLOOKUP(D75,ឋានៈ!$A$2:$D$7,3,FALSE)</f>
        <v>60000</v>
      </c>
      <c r="Q75" s="118">
        <f t="shared" si="121"/>
        <v>240000</v>
      </c>
      <c r="R75" s="118">
        <f>VLOOKUP(D75,ឋានៈ!$A$2:$D$7,4,FALSE)</f>
        <v>80000</v>
      </c>
      <c r="S75" s="118">
        <f t="shared" si="122"/>
        <v>240000</v>
      </c>
      <c r="T75" s="134"/>
      <c r="U75" s="146">
        <f>M75+O75+Q75+S75+T75</f>
        <v>544000</v>
      </c>
      <c r="V75" s="155"/>
      <c r="W75" s="145"/>
      <c r="X75" s="100" t="str">
        <f t="shared" si="123"/>
        <v>លឿន យូហៃ</v>
      </c>
      <c r="Y75" s="100" t="str">
        <f>VLOOKUP(X75,'Name List'!$B$8:$F$4374,2,FALSE)</f>
        <v>3000031417</v>
      </c>
      <c r="Z75" s="100" t="str">
        <f>VLOOKUP(X75,'Name List'!$B$8:$F$4374,3,FALSE)</f>
        <v>លឿន យូហៃ</v>
      </c>
      <c r="AA75" s="100" t="str">
        <f>VLOOKUP(X75,'Name List'!$B$8:$F$4374,4,FALSE)</f>
        <v>LOEUN YOUHAI</v>
      </c>
      <c r="AB75" s="107">
        <f>VLOOKUP(X75,'Name List'!$B$8:$F$4374,5,FALSE)</f>
        <v>420000303711</v>
      </c>
      <c r="AC75" s="105">
        <f t="shared" si="124"/>
        <v>544000</v>
      </c>
      <c r="AD75" s="42">
        <f>A75</f>
        <v>39.200000000000003</v>
      </c>
    </row>
    <row r="76" spans="1:30" s="139" customFormat="1" ht="27" customHeight="1">
      <c r="A76" s="355" t="s">
        <v>14406</v>
      </c>
      <c r="B76" s="355"/>
      <c r="C76" s="355"/>
      <c r="D76" s="355"/>
      <c r="E76" s="355"/>
      <c r="F76" s="355"/>
      <c r="G76" s="355"/>
      <c r="H76" s="355"/>
      <c r="I76" s="355"/>
      <c r="J76" s="355"/>
      <c r="K76" s="119"/>
      <c r="L76" s="119"/>
      <c r="M76" s="120">
        <f>SUM(M73:M75)</f>
        <v>361600</v>
      </c>
      <c r="N76" s="123"/>
      <c r="O76" s="120">
        <f>SUM(O73:O75)</f>
        <v>268000</v>
      </c>
      <c r="P76" s="123"/>
      <c r="Q76" s="120">
        <f>SUM(Q73:Q75)</f>
        <v>840000</v>
      </c>
      <c r="R76" s="120"/>
      <c r="S76" s="120">
        <f>SUM(S73:S75)</f>
        <v>960000</v>
      </c>
      <c r="T76" s="120"/>
      <c r="U76" s="120">
        <f>SUM(U73:U75)</f>
        <v>2429600</v>
      </c>
      <c r="V76" s="156" t="s">
        <v>14647</v>
      </c>
      <c r="W76" s="147">
        <f>M76+O76+Q76+S76</f>
        <v>2429600</v>
      </c>
      <c r="X76" s="135"/>
      <c r="Y76" s="135"/>
      <c r="Z76" s="135"/>
      <c r="AA76" s="135"/>
      <c r="AB76" s="136"/>
      <c r="AC76" s="137"/>
      <c r="AD76" s="138" t="str">
        <f t="shared" ref="AD76" si="125">A76</f>
        <v>សរុប៣៩</v>
      </c>
    </row>
    <row r="77" spans="1:30" ht="86.25" customHeight="1">
      <c r="A77" s="39">
        <v>39.1</v>
      </c>
      <c r="B77" s="52" t="s">
        <v>14438</v>
      </c>
      <c r="C77" s="40" t="s">
        <v>14362</v>
      </c>
      <c r="D77" s="41" t="str">
        <f>VLOOKUP(C77,ឋានៈ!$A$22:$B$46,2,FALSE)</f>
        <v>ឃ</v>
      </c>
      <c r="E77" s="121">
        <v>750</v>
      </c>
      <c r="F77" s="122">
        <v>45936</v>
      </c>
      <c r="G77" s="101" t="s">
        <v>14650</v>
      </c>
      <c r="H77" s="102" t="s">
        <v>19</v>
      </c>
      <c r="I77" s="117">
        <v>45936</v>
      </c>
      <c r="J77" s="117">
        <v>45940</v>
      </c>
      <c r="K77" s="39">
        <f t="shared" ref="K77" si="126">J77-I77+1</f>
        <v>5</v>
      </c>
      <c r="L77" s="39">
        <f>K77-1</f>
        <v>4</v>
      </c>
      <c r="M77" s="118">
        <f>VLOOKUP(H77,ធ្វើដំណើរ!$A$3:$B$26,2,FALSE)</f>
        <v>72000</v>
      </c>
      <c r="N77" s="118">
        <f>VLOOKUP(D77,ឋានៈ!$A$2:$D$7,2,FALSE)</f>
        <v>20000</v>
      </c>
      <c r="O77" s="118">
        <f t="shared" ref="O77" si="127">N77*K77</f>
        <v>100000</v>
      </c>
      <c r="P77" s="118">
        <f>VLOOKUP(D77,ឋានៈ!$A$2:$D$7,3,FALSE)</f>
        <v>60000</v>
      </c>
      <c r="Q77" s="118">
        <f t="shared" ref="Q77" si="128">P77*K77</f>
        <v>300000</v>
      </c>
      <c r="R77" s="118">
        <f>VLOOKUP(D77,ឋានៈ!$A$2:$D$7,4,FALSE)</f>
        <v>80000</v>
      </c>
      <c r="S77" s="118">
        <f t="shared" ref="S77" si="129">R77*L77</f>
        <v>320000</v>
      </c>
      <c r="T77" s="134"/>
      <c r="U77" s="146">
        <f>M77+O77+Q77+S77+T77</f>
        <v>792000</v>
      </c>
      <c r="V77" s="155"/>
      <c r="W77" s="145"/>
      <c r="X77" s="100" t="str">
        <f t="shared" ref="X77" si="130">RIGHT(B77,LEN(B77)-FIND(" ",B77))</f>
        <v>ធិន ឌីម៉ង់</v>
      </c>
      <c r="Y77" s="100">
        <f>VLOOKUP(X77,'Name List'!$B$8:$F$4374,2,FALSE)</f>
        <v>1930200173</v>
      </c>
      <c r="Z77" s="100" t="str">
        <f>VLOOKUP(X77,'Name List'!$B$8:$F$4374,3,FALSE)</f>
        <v>ធិន ឌីម៉ង់</v>
      </c>
      <c r="AA77" s="100" t="str">
        <f>VLOOKUP(X77,'Name List'!$B$8:$F$4374,4,FALSE)</f>
        <v>THIN DIMANCHE</v>
      </c>
      <c r="AB77" s="107">
        <f>VLOOKUP(X77,'Name List'!$B$8:$F$4374,5,FALSE)</f>
        <v>480000392571</v>
      </c>
      <c r="AC77" s="105">
        <f t="shared" ref="AC77" si="131">U77</f>
        <v>792000</v>
      </c>
      <c r="AD77" s="42">
        <f>A77</f>
        <v>39.1</v>
      </c>
    </row>
    <row r="78" spans="1:30" s="139" customFormat="1" ht="27" customHeight="1">
      <c r="A78" s="355" t="s">
        <v>14406</v>
      </c>
      <c r="B78" s="355"/>
      <c r="C78" s="355"/>
      <c r="D78" s="355"/>
      <c r="E78" s="355"/>
      <c r="F78" s="355"/>
      <c r="G78" s="355"/>
      <c r="H78" s="355"/>
      <c r="I78" s="355"/>
      <c r="J78" s="355"/>
      <c r="K78" s="119"/>
      <c r="L78" s="119"/>
      <c r="M78" s="120">
        <f>SUM(M77:M77)</f>
        <v>72000</v>
      </c>
      <c r="N78" s="123"/>
      <c r="O78" s="120">
        <f>SUM(O77:O77)</f>
        <v>100000</v>
      </c>
      <c r="P78" s="123"/>
      <c r="Q78" s="120">
        <f>SUM(Q77:Q77)</f>
        <v>300000</v>
      </c>
      <c r="R78" s="120"/>
      <c r="S78" s="120">
        <f>SUM(S77:S77)</f>
        <v>320000</v>
      </c>
      <c r="T78" s="120"/>
      <c r="U78" s="120">
        <f>SUM(U77:U77)</f>
        <v>792000</v>
      </c>
      <c r="V78" s="156" t="s">
        <v>14647</v>
      </c>
      <c r="W78" s="147">
        <f>M78+O78+Q78+S78</f>
        <v>792000</v>
      </c>
      <c r="X78" s="135"/>
      <c r="Y78" s="135"/>
      <c r="Z78" s="135"/>
      <c r="AA78" s="135"/>
      <c r="AB78" s="136"/>
      <c r="AC78" s="137"/>
      <c r="AD78" s="138" t="str">
        <f t="shared" ref="AD78" si="132">A78</f>
        <v>សរុប៣៩</v>
      </c>
    </row>
    <row r="79" spans="1:30" ht="34.5" customHeight="1">
      <c r="A79" s="39">
        <v>39.1</v>
      </c>
      <c r="B79" s="52" t="s">
        <v>14438</v>
      </c>
      <c r="C79" s="40" t="s">
        <v>14362</v>
      </c>
      <c r="D79" s="41" t="str">
        <f>VLOOKUP(C79,ឋានៈ!$A$22:$B$46,2,FALSE)</f>
        <v>ឃ</v>
      </c>
      <c r="E79" s="356">
        <v>852</v>
      </c>
      <c r="F79" s="358">
        <v>45947</v>
      </c>
      <c r="G79" s="360" t="s">
        <v>14456</v>
      </c>
      <c r="H79" s="362" t="s">
        <v>9</v>
      </c>
      <c r="I79" s="117">
        <v>45949</v>
      </c>
      <c r="J79" s="117">
        <v>45953</v>
      </c>
      <c r="K79" s="39">
        <f t="shared" ref="K79:K82" si="133">J79-I79+1</f>
        <v>5</v>
      </c>
      <c r="L79" s="39">
        <f>K79-1</f>
        <v>4</v>
      </c>
      <c r="M79" s="118"/>
      <c r="N79" s="118">
        <v>30000</v>
      </c>
      <c r="O79" s="118">
        <f t="shared" ref="O79:O82" si="134">N79*K79</f>
        <v>150000</v>
      </c>
      <c r="P79" s="118">
        <f>VLOOKUP(D79,ឋានៈ!$A$2:$D$7,3,FALSE)</f>
        <v>60000</v>
      </c>
      <c r="Q79" s="118">
        <f t="shared" ref="Q79:Q82" si="135">P79*K79</f>
        <v>300000</v>
      </c>
      <c r="R79" s="118">
        <v>160000</v>
      </c>
      <c r="S79" s="118">
        <f t="shared" ref="S79:S82" si="136">R79*L79</f>
        <v>640000</v>
      </c>
      <c r="T79" s="134"/>
      <c r="U79" s="146">
        <f>M79+O79+Q79+S79+T79</f>
        <v>1090000</v>
      </c>
      <c r="V79" s="155"/>
      <c r="W79" s="145"/>
      <c r="X79" s="100" t="str">
        <f t="shared" ref="X79:X82" si="137">RIGHT(B79,LEN(B79)-FIND(" ",B79))</f>
        <v>ធិន ឌីម៉ង់</v>
      </c>
      <c r="Y79" s="100">
        <f>VLOOKUP(X79,'Name List'!$B$8:$F$4374,2,FALSE)</f>
        <v>1930200173</v>
      </c>
      <c r="Z79" s="100" t="str">
        <f>VLOOKUP(X79,'Name List'!$B$8:$F$4374,3,FALSE)</f>
        <v>ធិន ឌីម៉ង់</v>
      </c>
      <c r="AA79" s="100" t="str">
        <f>VLOOKUP(X79,'Name List'!$B$8:$F$4374,4,FALSE)</f>
        <v>THIN DIMANCHE</v>
      </c>
      <c r="AB79" s="107">
        <f>VLOOKUP(X79,'Name List'!$B$8:$F$4374,5,FALSE)</f>
        <v>480000392571</v>
      </c>
      <c r="AC79" s="105">
        <f t="shared" ref="AC79:AC82" si="138">U79</f>
        <v>1090000</v>
      </c>
      <c r="AD79" s="42">
        <f>A79</f>
        <v>39.1</v>
      </c>
    </row>
    <row r="80" spans="1:30" ht="34.5" customHeight="1">
      <c r="A80" s="39">
        <v>39.200000000000003</v>
      </c>
      <c r="B80" s="52" t="s">
        <v>14455</v>
      </c>
      <c r="C80" s="40" t="s">
        <v>14363</v>
      </c>
      <c r="D80" s="41" t="str">
        <f>VLOOKUP(C80,ឋានៈ!$A$22:$B$46,2,FALSE)</f>
        <v>ឃ</v>
      </c>
      <c r="E80" s="357"/>
      <c r="F80" s="359"/>
      <c r="G80" s="361"/>
      <c r="H80" s="363"/>
      <c r="I80" s="117">
        <v>45949</v>
      </c>
      <c r="J80" s="117">
        <v>45953</v>
      </c>
      <c r="K80" s="39">
        <f t="shared" si="133"/>
        <v>5</v>
      </c>
      <c r="L80" s="39">
        <f>K80-1</f>
        <v>4</v>
      </c>
      <c r="M80" s="118">
        <f>VLOOKUP(H79,ធ្វើដំណើរ!$A$3:$B$26,2,FALSE)</f>
        <v>499200</v>
      </c>
      <c r="N80" s="118">
        <v>30000</v>
      </c>
      <c r="O80" s="118">
        <f t="shared" si="134"/>
        <v>150000</v>
      </c>
      <c r="P80" s="118">
        <f>VLOOKUP(D80,ឋានៈ!$A$2:$D$7,3,FALSE)</f>
        <v>60000</v>
      </c>
      <c r="Q80" s="118">
        <f t="shared" si="135"/>
        <v>300000</v>
      </c>
      <c r="R80" s="118">
        <v>160000</v>
      </c>
      <c r="S80" s="118">
        <f t="shared" si="136"/>
        <v>640000</v>
      </c>
      <c r="T80" s="134"/>
      <c r="U80" s="146">
        <f>M80+O80+Q80+S80+T80</f>
        <v>1589200</v>
      </c>
      <c r="V80" s="155"/>
      <c r="W80" s="145"/>
      <c r="X80" s="100" t="str">
        <f t="shared" si="137"/>
        <v>តឹប កុសុម៉ា</v>
      </c>
      <c r="Y80" s="100">
        <f>VLOOKUP(X80,'Name List'!$B$8:$F$4374,2,FALSE)</f>
        <v>2971200099</v>
      </c>
      <c r="Z80" s="100" t="str">
        <f>VLOOKUP(X80,'Name List'!$B$8:$F$4374,3,FALSE)</f>
        <v>តឹប កុសុម៉ា</v>
      </c>
      <c r="AA80" s="100" t="str">
        <f>VLOOKUP(X80,'Name List'!$B$8:$F$4374,4,FALSE)</f>
        <v>TEP KOSOMA</v>
      </c>
      <c r="AB80" s="107" t="str">
        <f>VLOOKUP(X80,'Name List'!$B$8:$F$4374,5,FALSE)</f>
        <v>0010005487051</v>
      </c>
      <c r="AC80" s="105">
        <f t="shared" si="138"/>
        <v>1589200</v>
      </c>
      <c r="AD80" s="42">
        <f>A80</f>
        <v>39.200000000000003</v>
      </c>
    </row>
    <row r="81" spans="1:30" ht="34.5" customHeight="1">
      <c r="A81" s="39">
        <v>39.200000000000003</v>
      </c>
      <c r="B81" s="52" t="s">
        <v>14453</v>
      </c>
      <c r="C81" s="40" t="s">
        <v>14364</v>
      </c>
      <c r="D81" s="41" t="str">
        <f>VLOOKUP(C81,ឋានៈ!$A$22:$B$46,2,FALSE)</f>
        <v>ឃ</v>
      </c>
      <c r="E81" s="357"/>
      <c r="F81" s="359"/>
      <c r="G81" s="361"/>
      <c r="H81" s="363"/>
      <c r="I81" s="117">
        <v>45949</v>
      </c>
      <c r="J81" s="117">
        <v>45953</v>
      </c>
      <c r="K81" s="39">
        <f t="shared" si="133"/>
        <v>5</v>
      </c>
      <c r="L81" s="39">
        <f>K81-1</f>
        <v>4</v>
      </c>
      <c r="M81" s="118"/>
      <c r="N81" s="118">
        <v>30000</v>
      </c>
      <c r="O81" s="118">
        <f t="shared" si="134"/>
        <v>150000</v>
      </c>
      <c r="P81" s="118">
        <f>VLOOKUP(D81,ឋានៈ!$A$2:$D$7,3,FALSE)</f>
        <v>60000</v>
      </c>
      <c r="Q81" s="118">
        <f t="shared" si="135"/>
        <v>300000</v>
      </c>
      <c r="R81" s="118">
        <v>160000</v>
      </c>
      <c r="S81" s="118">
        <f t="shared" si="136"/>
        <v>640000</v>
      </c>
      <c r="T81" s="134"/>
      <c r="U81" s="146">
        <f>M81+O81+Q81+S81+T81</f>
        <v>1090000</v>
      </c>
      <c r="V81" s="155"/>
      <c r="W81" s="145"/>
      <c r="X81" s="100" t="str">
        <f t="shared" si="137"/>
        <v>ឱម សុមិនា</v>
      </c>
      <c r="Y81" s="100">
        <f>VLOOKUP(X81,'Name List'!$B$8:$F$4374,2,FALSE)</f>
        <v>2941200293</v>
      </c>
      <c r="Z81" s="100" t="str">
        <f>VLOOKUP(X81,'Name List'!$B$8:$F$4374,3,FALSE)</f>
        <v>ឱម សុមិនា</v>
      </c>
      <c r="AA81" s="100" t="str">
        <f>VLOOKUP(X81,'Name List'!$B$8:$F$4374,4,FALSE)</f>
        <v>ORM SOMINEA</v>
      </c>
      <c r="AB81" s="107" t="str">
        <f>VLOOKUP(X81,'Name List'!$B$8:$F$4374,5,FALSE)</f>
        <v>0010005492535</v>
      </c>
      <c r="AC81" s="105">
        <f t="shared" si="138"/>
        <v>1090000</v>
      </c>
      <c r="AD81" s="42">
        <f>A81</f>
        <v>39.200000000000003</v>
      </c>
    </row>
    <row r="82" spans="1:30" ht="34.5" customHeight="1">
      <c r="A82" s="39">
        <v>39.200000000000003</v>
      </c>
      <c r="B82" s="52" t="s">
        <v>14454</v>
      </c>
      <c r="C82" s="40" t="s">
        <v>14365</v>
      </c>
      <c r="D82" s="41" t="str">
        <f>VLOOKUP(C82,ឋានៈ!$A$22:$B$46,2,FALSE)</f>
        <v>ង</v>
      </c>
      <c r="E82" s="357"/>
      <c r="F82" s="359"/>
      <c r="G82" s="361"/>
      <c r="H82" s="363"/>
      <c r="I82" s="117">
        <v>45949</v>
      </c>
      <c r="J82" s="117">
        <v>45953</v>
      </c>
      <c r="K82" s="39">
        <f t="shared" si="133"/>
        <v>5</v>
      </c>
      <c r="L82" s="39">
        <f>K82-1</f>
        <v>4</v>
      </c>
      <c r="M82" s="118"/>
      <c r="N82" s="118">
        <v>20000</v>
      </c>
      <c r="O82" s="118">
        <f t="shared" si="134"/>
        <v>100000</v>
      </c>
      <c r="P82" s="118">
        <f>VLOOKUP(D82,ឋានៈ!$A$2:$D$7,3,FALSE)</f>
        <v>60000</v>
      </c>
      <c r="Q82" s="118">
        <f t="shared" si="135"/>
        <v>300000</v>
      </c>
      <c r="R82" s="118">
        <v>120000</v>
      </c>
      <c r="S82" s="118">
        <f t="shared" si="136"/>
        <v>480000</v>
      </c>
      <c r="T82" s="134"/>
      <c r="U82" s="146">
        <f>M82+O82+Q82+S82+T82</f>
        <v>880000</v>
      </c>
      <c r="V82" s="155"/>
      <c r="W82" s="145"/>
      <c r="X82" s="100" t="str">
        <f t="shared" si="137"/>
        <v>ម៉ន វិរីយ៉ា</v>
      </c>
      <c r="Y82" s="100">
        <f>VLOOKUP(X82,'Name List'!$B$8:$F$4374,2,FALSE)</f>
        <v>2931200421</v>
      </c>
      <c r="Z82" s="100" t="str">
        <f>VLOOKUP(X82,'Name List'!$B$8:$F$4374,3,FALSE)</f>
        <v>ម៉ន វិរីយ៉ា</v>
      </c>
      <c r="AA82" s="100" t="str">
        <f>VLOOKUP(X82,'Name List'!$B$8:$F$4374,4,FALSE)</f>
        <v>MAN VERYA</v>
      </c>
      <c r="AB82" s="107">
        <f>VLOOKUP(X82,'Name List'!$B$8:$F$4374,5,FALSE)</f>
        <v>670000070802</v>
      </c>
      <c r="AC82" s="105">
        <f t="shared" si="138"/>
        <v>880000</v>
      </c>
      <c r="AD82" s="42">
        <f>A82</f>
        <v>39.200000000000003</v>
      </c>
    </row>
    <row r="83" spans="1:30" s="139" customFormat="1" ht="27" customHeight="1">
      <c r="A83" s="355" t="s">
        <v>14406</v>
      </c>
      <c r="B83" s="355"/>
      <c r="C83" s="355"/>
      <c r="D83" s="355"/>
      <c r="E83" s="355"/>
      <c r="F83" s="355"/>
      <c r="G83" s="355"/>
      <c r="H83" s="355"/>
      <c r="I83" s="355"/>
      <c r="J83" s="355"/>
      <c r="K83" s="119"/>
      <c r="L83" s="119"/>
      <c r="M83" s="120">
        <f>SUM(M79:M82)</f>
        <v>499200</v>
      </c>
      <c r="N83" s="123"/>
      <c r="O83" s="120">
        <f>SUM(O79:O82)</f>
        <v>550000</v>
      </c>
      <c r="P83" s="123"/>
      <c r="Q83" s="120">
        <f>SUM(Q79:Q82)</f>
        <v>1200000</v>
      </c>
      <c r="R83" s="120"/>
      <c r="S83" s="120">
        <f>SUM(S79:S82)</f>
        <v>2400000</v>
      </c>
      <c r="T83" s="120"/>
      <c r="U83" s="120">
        <f>SUM(U79:U82)</f>
        <v>4649200</v>
      </c>
      <c r="V83" s="151">
        <v>50206</v>
      </c>
      <c r="W83" s="147">
        <f>M83+O83+Q83+S83</f>
        <v>4649200</v>
      </c>
      <c r="X83" s="135"/>
      <c r="Y83" s="135"/>
      <c r="Z83" s="135"/>
      <c r="AA83" s="135"/>
      <c r="AB83" s="136"/>
      <c r="AC83" s="137"/>
      <c r="AD83" s="138" t="str">
        <f t="shared" ref="AD83" si="139">A83</f>
        <v>សរុប៣៩</v>
      </c>
    </row>
    <row r="84" spans="1:30" ht="34.5" customHeight="1">
      <c r="A84" s="39">
        <v>39.1</v>
      </c>
      <c r="B84" s="52" t="s">
        <v>14457</v>
      </c>
      <c r="C84" s="40" t="s">
        <v>67</v>
      </c>
      <c r="D84" s="41" t="str">
        <f>VLOOKUP(C84,ឋានៈ!$A$22:$B$46,2,FALSE)</f>
        <v>ខ១</v>
      </c>
      <c r="E84" s="356">
        <v>943</v>
      </c>
      <c r="F84" s="358">
        <v>45974</v>
      </c>
      <c r="G84" s="360" t="s">
        <v>14459</v>
      </c>
      <c r="H84" s="362" t="s">
        <v>24</v>
      </c>
      <c r="I84" s="117">
        <v>45975</v>
      </c>
      <c r="J84" s="117">
        <v>45978</v>
      </c>
      <c r="K84" s="39">
        <f t="shared" ref="K84:K86" si="140">J84-I84+1</f>
        <v>4</v>
      </c>
      <c r="L84" s="39">
        <f>K84-1</f>
        <v>3</v>
      </c>
      <c r="M84" s="118">
        <f>VLOOKUP(H84,ធ្វើដំណើរ!$A$3:$B$26,2,FALSE)</f>
        <v>465600</v>
      </c>
      <c r="N84" s="118">
        <f>VLOOKUP(D84,ឋានៈ!$A$2:$D$7,2,FALSE)</f>
        <v>35000</v>
      </c>
      <c r="O84" s="118">
        <f t="shared" ref="O84:O86" si="141">N84*K84</f>
        <v>140000</v>
      </c>
      <c r="P84" s="118">
        <f>VLOOKUP(D84,ឋានៈ!$A$2:$D$7,3,FALSE)</f>
        <v>90000</v>
      </c>
      <c r="Q84" s="118">
        <f t="shared" ref="Q84:Q86" si="142">P84*K84</f>
        <v>360000</v>
      </c>
      <c r="R84" s="118">
        <f>VLOOKUP(D84,ឋានៈ!$A$2:$D$7,4,FALSE)</f>
        <v>160000</v>
      </c>
      <c r="S84" s="118">
        <f t="shared" ref="S84:S86" si="143">R84*L84</f>
        <v>480000</v>
      </c>
      <c r="T84" s="134"/>
      <c r="U84" s="146">
        <f>M84+O84+Q84+S84+T84</f>
        <v>1445600</v>
      </c>
      <c r="V84" s="155"/>
      <c r="W84" s="145"/>
      <c r="X84" s="100" t="str">
        <f t="shared" ref="X84:X86" si="144">RIGHT(B84,LEN(B84)-FIND(" ",B84))</f>
        <v>ងុយ រិទ្ធ</v>
      </c>
      <c r="Y84" s="100" t="str">
        <f>VLOOKUP(X84,'Name List'!$B$8:$F$4374,2,FALSE)</f>
        <v>1740500009</v>
      </c>
      <c r="Z84" s="100" t="str">
        <f>VLOOKUP(X84,'Name List'!$B$8:$F$4374,3,FALSE)</f>
        <v>ងុយ រិទ្ធ</v>
      </c>
      <c r="AA84" s="100" t="str">
        <f>VLOOKUP(X84,'Name List'!$B$8:$F$4374,4,FALSE)</f>
        <v>NGUY RITH</v>
      </c>
      <c r="AB84" s="107" t="str">
        <f>VLOOKUP(X84,'Name List'!$B$8:$F$4374,5,FALSE)</f>
        <v>0010002526218</v>
      </c>
      <c r="AC84" s="105">
        <f t="shared" ref="AC84:AC86" si="145">U84</f>
        <v>1445600</v>
      </c>
      <c r="AD84" s="42">
        <f>A84</f>
        <v>39.1</v>
      </c>
    </row>
    <row r="85" spans="1:30" ht="34.5" customHeight="1">
      <c r="A85" s="39">
        <v>39.200000000000003</v>
      </c>
      <c r="B85" s="52" t="s">
        <v>14460</v>
      </c>
      <c r="C85" s="40" t="s">
        <v>14359</v>
      </c>
      <c r="D85" s="41" t="str">
        <f>VLOOKUP(C85,ឋានៈ!$A$22:$B$46,2,FALSE)</f>
        <v>ខ២</v>
      </c>
      <c r="E85" s="357"/>
      <c r="F85" s="359"/>
      <c r="G85" s="361"/>
      <c r="H85" s="363"/>
      <c r="I85" s="117">
        <v>45975</v>
      </c>
      <c r="J85" s="117">
        <v>45978</v>
      </c>
      <c r="K85" s="39">
        <f t="shared" si="140"/>
        <v>4</v>
      </c>
      <c r="L85" s="39">
        <f>K85-1</f>
        <v>3</v>
      </c>
      <c r="M85" s="118"/>
      <c r="N85" s="118">
        <f>VLOOKUP(D85,ឋានៈ!$A$2:$D$7,2,FALSE)</f>
        <v>30000</v>
      </c>
      <c r="O85" s="118">
        <f t="shared" si="141"/>
        <v>120000</v>
      </c>
      <c r="P85" s="118">
        <f>VLOOKUP(D85,ឋានៈ!$A$2:$D$7,3,FALSE)</f>
        <v>80000</v>
      </c>
      <c r="Q85" s="118">
        <f t="shared" si="142"/>
        <v>320000</v>
      </c>
      <c r="R85" s="118">
        <f>VLOOKUP(D85,ឋានៈ!$A$2:$D$7,4,FALSE)</f>
        <v>120000</v>
      </c>
      <c r="S85" s="118">
        <f t="shared" si="143"/>
        <v>360000</v>
      </c>
      <c r="T85" s="134"/>
      <c r="U85" s="146">
        <f>M85+O85+Q85+S85+T85</f>
        <v>800000</v>
      </c>
      <c r="V85" s="155"/>
      <c r="W85" s="145"/>
      <c r="X85" s="100" t="str">
        <f t="shared" si="144"/>
        <v>ស៊្រុន ចន្ថុល</v>
      </c>
      <c r="Y85" s="100" t="str">
        <f>VLOOKUP(X85,'Name List'!$B$8:$F$4374,2,FALSE)</f>
        <v>1832100373</v>
      </c>
      <c r="Z85" s="100" t="str">
        <f>VLOOKUP(X85,'Name List'!$B$8:$F$4374,3,FALSE)</f>
        <v>ស៊្រុន ចន្ថុល</v>
      </c>
      <c r="AA85" s="100" t="str">
        <f>VLOOKUP(X85,'Name List'!$B$8:$F$4374,4,FALSE)</f>
        <v>SRUN CHANTHOL</v>
      </c>
      <c r="AB85" s="107" t="str">
        <f>VLOOKUP(X85,'Name List'!$B$8:$F$4374,5,FALSE)</f>
        <v>0010002534105</v>
      </c>
      <c r="AC85" s="105">
        <f t="shared" si="145"/>
        <v>800000</v>
      </c>
      <c r="AD85" s="42">
        <f>A85</f>
        <v>39.200000000000003</v>
      </c>
    </row>
    <row r="86" spans="1:30" ht="34.5" customHeight="1">
      <c r="A86" s="39">
        <v>39.200000000000003</v>
      </c>
      <c r="B86" s="52" t="s">
        <v>14458</v>
      </c>
      <c r="C86" s="40" t="s">
        <v>68</v>
      </c>
      <c r="D86" s="41" t="str">
        <f>VLOOKUP(C86,ឋានៈ!$A$22:$B$46,2,FALSE)</f>
        <v>ង</v>
      </c>
      <c r="E86" s="357"/>
      <c r="F86" s="359"/>
      <c r="G86" s="361"/>
      <c r="H86" s="363"/>
      <c r="I86" s="117">
        <v>45975</v>
      </c>
      <c r="J86" s="117">
        <v>45978</v>
      </c>
      <c r="K86" s="39">
        <f t="shared" si="140"/>
        <v>4</v>
      </c>
      <c r="L86" s="39">
        <f>K86-1</f>
        <v>3</v>
      </c>
      <c r="M86" s="118"/>
      <c r="N86" s="118">
        <f>VLOOKUP(D86,ឋានៈ!$A$2:$D$7,2,FALSE)</f>
        <v>16000</v>
      </c>
      <c r="O86" s="118">
        <f t="shared" si="141"/>
        <v>64000</v>
      </c>
      <c r="P86" s="118">
        <f>VLOOKUP(D86,ឋានៈ!$A$2:$D$7,3,FALSE)</f>
        <v>60000</v>
      </c>
      <c r="Q86" s="118">
        <f t="shared" si="142"/>
        <v>240000</v>
      </c>
      <c r="R86" s="118">
        <f>VLOOKUP(D86,ឋានៈ!$A$2:$D$7,4,FALSE)</f>
        <v>80000</v>
      </c>
      <c r="S86" s="118">
        <f t="shared" si="143"/>
        <v>240000</v>
      </c>
      <c r="T86" s="134"/>
      <c r="U86" s="146">
        <f>M86+O86+Q86+S86+T86</f>
        <v>544000</v>
      </c>
      <c r="V86" s="155"/>
      <c r="W86" s="145"/>
      <c r="X86" s="100" t="str">
        <f t="shared" si="144"/>
        <v>សុខ ដាលី</v>
      </c>
      <c r="Y86" s="100" t="str">
        <f>VLOOKUP(X86,'Name List'!$B$8:$F$4374,2,FALSE)</f>
        <v>3000031415</v>
      </c>
      <c r="Z86" s="100" t="str">
        <f>VLOOKUP(X86,'Name List'!$B$8:$F$4374,3,FALSE)</f>
        <v>សុខ ដាលី</v>
      </c>
      <c r="AA86" s="100" t="str">
        <f>VLOOKUP(X86,'Name List'!$B$8:$F$4374,4,FALSE)</f>
        <v>SOK DALY</v>
      </c>
      <c r="AB86" s="107">
        <f>VLOOKUP(X86,'Name List'!$B$8:$F$4374,5,FALSE)</f>
        <v>420000336032</v>
      </c>
      <c r="AC86" s="105">
        <f t="shared" si="145"/>
        <v>544000</v>
      </c>
      <c r="AD86" s="42">
        <f>A86</f>
        <v>39.200000000000003</v>
      </c>
    </row>
    <row r="87" spans="1:30" s="139" customFormat="1" ht="27" customHeight="1">
      <c r="A87" s="355" t="s">
        <v>14406</v>
      </c>
      <c r="B87" s="355"/>
      <c r="C87" s="355"/>
      <c r="D87" s="355"/>
      <c r="E87" s="355"/>
      <c r="F87" s="355"/>
      <c r="G87" s="355"/>
      <c r="H87" s="355"/>
      <c r="I87" s="355"/>
      <c r="J87" s="355"/>
      <c r="K87" s="119"/>
      <c r="L87" s="119"/>
      <c r="M87" s="120">
        <f>SUM(M84:M86)</f>
        <v>465600</v>
      </c>
      <c r="N87" s="123"/>
      <c r="O87" s="120">
        <f>SUM(O84:O86)</f>
        <v>324000</v>
      </c>
      <c r="P87" s="123"/>
      <c r="Q87" s="120">
        <f>SUM(Q84:Q86)</f>
        <v>920000</v>
      </c>
      <c r="R87" s="120"/>
      <c r="S87" s="120">
        <f>SUM(S84:S86)</f>
        <v>1080000</v>
      </c>
      <c r="T87" s="120"/>
      <c r="U87" s="120">
        <f>SUM(U84:U86)</f>
        <v>2789600</v>
      </c>
      <c r="V87" s="151">
        <v>50206</v>
      </c>
      <c r="W87" s="152">
        <f>M87+O87+Q87+S87</f>
        <v>2789600</v>
      </c>
      <c r="X87" s="135"/>
      <c r="Y87" s="135"/>
      <c r="Z87" s="135"/>
      <c r="AA87" s="135"/>
      <c r="AB87" s="136"/>
      <c r="AC87" s="137"/>
      <c r="AD87" s="138" t="str">
        <f t="shared" ref="AD87:AD94" si="146">A87</f>
        <v>សរុប៣៩</v>
      </c>
    </row>
    <row r="88" spans="1:30" ht="34.5" customHeight="1">
      <c r="A88" s="39">
        <v>39.1</v>
      </c>
      <c r="B88" s="52" t="s">
        <v>14461</v>
      </c>
      <c r="C88" s="40" t="s">
        <v>14363</v>
      </c>
      <c r="D88" s="41" t="str">
        <f>VLOOKUP(C88,ឋានៈ!$A$22:$B$46,2,FALSE)</f>
        <v>ឃ</v>
      </c>
      <c r="E88" s="356">
        <v>478</v>
      </c>
      <c r="F88" s="358">
        <v>45981</v>
      </c>
      <c r="G88" s="360" t="s">
        <v>14467</v>
      </c>
      <c r="H88" s="362" t="s">
        <v>13</v>
      </c>
      <c r="I88" s="117">
        <v>45983</v>
      </c>
      <c r="J88" s="117">
        <v>45985</v>
      </c>
      <c r="K88" s="39">
        <f t="shared" ref="K88:K93" si="147">J88-I88+1</f>
        <v>3</v>
      </c>
      <c r="L88" s="39">
        <f t="shared" ref="L88:L93" si="148">K88-1</f>
        <v>2</v>
      </c>
      <c r="M88" s="118">
        <f>VLOOKUP(H88,ធ្វើដំណើរ!$A$3:$B$26,2,FALSE)</f>
        <v>576000</v>
      </c>
      <c r="N88" s="118">
        <f>VLOOKUP(D88,ឋានៈ!$A$2:$D$7,2,FALSE)</f>
        <v>20000</v>
      </c>
      <c r="O88" s="118">
        <f t="shared" ref="O88:O93" si="149">N88*K88</f>
        <v>60000</v>
      </c>
      <c r="P88" s="118">
        <f>VLOOKUP(D88,ឋានៈ!$A$2:$D$7,3,FALSE)</f>
        <v>60000</v>
      </c>
      <c r="Q88" s="118">
        <f t="shared" ref="Q88:Q93" si="150">P88*K88</f>
        <v>180000</v>
      </c>
      <c r="R88" s="118">
        <f>VLOOKUP(D88,ឋានៈ!$A$2:$D$7,4,FALSE)</f>
        <v>80000</v>
      </c>
      <c r="S88" s="118">
        <f t="shared" ref="S88:S93" si="151">R88*L88</f>
        <v>160000</v>
      </c>
      <c r="T88" s="134"/>
      <c r="U88" s="146">
        <f t="shared" ref="U88:U93" si="152">M88+O88+Q88+S88+T88</f>
        <v>976000</v>
      </c>
      <c r="V88" s="155"/>
      <c r="W88" s="145"/>
      <c r="X88" s="100" t="str">
        <f t="shared" ref="X88:X93" si="153">RIGHT(B88,LEN(B88)-FIND(" ",B88))</f>
        <v>ជិន សុជាតិ</v>
      </c>
      <c r="Y88" s="100">
        <f>VLOOKUP(X88,'Name List'!$B$8:$F$4374,2,FALSE)</f>
        <v>1801400333</v>
      </c>
      <c r="Z88" s="100" t="str">
        <f>VLOOKUP(X88,'Name List'!$B$8:$F$4374,3,FALSE)</f>
        <v>ជិន សុជាតិ</v>
      </c>
      <c r="AA88" s="100" t="str">
        <f>VLOOKUP(X88,'Name List'!$B$8:$F$4374,4,FALSE)</f>
        <v>CHIN SOCHEATH</v>
      </c>
      <c r="AB88" s="107" t="str">
        <f>VLOOKUP(X88,'Name List'!$B$8:$F$4374,5,FALSE)</f>
        <v>0440000030608</v>
      </c>
      <c r="AC88" s="105">
        <f t="shared" ref="AC88:AC93" si="154">U88</f>
        <v>976000</v>
      </c>
      <c r="AD88" s="42">
        <f t="shared" si="146"/>
        <v>39.1</v>
      </c>
    </row>
    <row r="89" spans="1:30" ht="34.5" customHeight="1">
      <c r="A89" s="39">
        <v>39.200000000000003</v>
      </c>
      <c r="B89" s="52" t="s">
        <v>14462</v>
      </c>
      <c r="C89" s="40" t="s">
        <v>14363</v>
      </c>
      <c r="D89" s="41" t="str">
        <f>VLOOKUP(C89,ឋានៈ!$A$22:$B$46,2,FALSE)</f>
        <v>ឃ</v>
      </c>
      <c r="E89" s="357"/>
      <c r="F89" s="359"/>
      <c r="G89" s="361"/>
      <c r="H89" s="363"/>
      <c r="I89" s="117">
        <v>45983</v>
      </c>
      <c r="J89" s="117">
        <v>45985</v>
      </c>
      <c r="K89" s="39">
        <f t="shared" si="147"/>
        <v>3</v>
      </c>
      <c r="L89" s="39">
        <f t="shared" si="148"/>
        <v>2</v>
      </c>
      <c r="M89" s="118">
        <f>VLOOKUP(H88,ធ្វើដំណើរ!$A$3:$B$26,2,FALSE)</f>
        <v>576000</v>
      </c>
      <c r="N89" s="118">
        <f>VLOOKUP(D89,ឋានៈ!$A$2:$D$7,2,FALSE)</f>
        <v>20000</v>
      </c>
      <c r="O89" s="118">
        <f t="shared" si="149"/>
        <v>60000</v>
      </c>
      <c r="P89" s="118">
        <f>VLOOKUP(D89,ឋានៈ!$A$2:$D$7,3,FALSE)</f>
        <v>60000</v>
      </c>
      <c r="Q89" s="118">
        <f t="shared" si="150"/>
        <v>180000</v>
      </c>
      <c r="R89" s="118">
        <f>VLOOKUP(D89,ឋានៈ!$A$2:$D$7,4,FALSE)</f>
        <v>80000</v>
      </c>
      <c r="S89" s="118">
        <f t="shared" si="151"/>
        <v>160000</v>
      </c>
      <c r="T89" s="134"/>
      <c r="U89" s="146">
        <f t="shared" si="152"/>
        <v>976000</v>
      </c>
      <c r="V89" s="155"/>
      <c r="W89" s="145"/>
      <c r="X89" s="100" t="str">
        <f t="shared" si="153"/>
        <v>ហ៊ន វណ្ណា</v>
      </c>
      <c r="Y89" s="100" t="str">
        <f>VLOOKUP(X89,'Name List'!$B$8:$F$4374,2,FALSE)</f>
        <v>1820800433</v>
      </c>
      <c r="Z89" s="100" t="str">
        <f>VLOOKUP(X89,'Name List'!$B$8:$F$4374,3,FALSE)</f>
        <v>ហ៊ន វណ្ណា</v>
      </c>
      <c r="AA89" s="100" t="str">
        <f>VLOOKUP(X89,'Name List'!$B$8:$F$4374,4,FALSE)</f>
        <v>HORN VANNA</v>
      </c>
      <c r="AB89" s="107" t="str">
        <f>VLOOKUP(X89,'Name List'!$B$8:$F$4374,5,FALSE)</f>
        <v>0010002525807</v>
      </c>
      <c r="AC89" s="105">
        <f t="shared" si="154"/>
        <v>976000</v>
      </c>
      <c r="AD89" s="42">
        <f t="shared" si="146"/>
        <v>39.200000000000003</v>
      </c>
    </row>
    <row r="90" spans="1:30" ht="34.5" customHeight="1">
      <c r="A90" s="39">
        <v>39.200000000000003</v>
      </c>
      <c r="B90" s="52" t="s">
        <v>14466</v>
      </c>
      <c r="C90" s="40" t="s">
        <v>14364</v>
      </c>
      <c r="D90" s="41" t="str">
        <f>VLOOKUP(C90,ឋានៈ!$A$22:$B$46,2,FALSE)</f>
        <v>ឃ</v>
      </c>
      <c r="E90" s="357"/>
      <c r="F90" s="359"/>
      <c r="G90" s="361"/>
      <c r="H90" s="363"/>
      <c r="I90" s="117">
        <v>45983</v>
      </c>
      <c r="J90" s="117">
        <v>45985</v>
      </c>
      <c r="K90" s="39">
        <f t="shared" si="147"/>
        <v>3</v>
      </c>
      <c r="L90" s="39">
        <f t="shared" si="148"/>
        <v>2</v>
      </c>
      <c r="M90" s="118"/>
      <c r="N90" s="118">
        <f>VLOOKUP(D90,ឋានៈ!$A$2:$D$7,2,FALSE)</f>
        <v>20000</v>
      </c>
      <c r="O90" s="118">
        <f t="shared" si="149"/>
        <v>60000</v>
      </c>
      <c r="P90" s="118">
        <f>VLOOKUP(D90,ឋានៈ!$A$2:$D$7,3,FALSE)</f>
        <v>60000</v>
      </c>
      <c r="Q90" s="118">
        <f t="shared" si="150"/>
        <v>180000</v>
      </c>
      <c r="R90" s="118">
        <f>VLOOKUP(D90,ឋានៈ!$A$2:$D$7,4,FALSE)</f>
        <v>80000</v>
      </c>
      <c r="S90" s="118">
        <f t="shared" si="151"/>
        <v>160000</v>
      </c>
      <c r="T90" s="134"/>
      <c r="U90" s="146">
        <f t="shared" si="152"/>
        <v>400000</v>
      </c>
      <c r="V90" s="155"/>
      <c r="W90" s="145"/>
      <c r="X90" s="100" t="str">
        <f t="shared" si="153"/>
        <v>ជួប ឥសាន្ដ</v>
      </c>
      <c r="Y90" s="100">
        <f>VLOOKUP(X90,'Name List'!$B$8:$F$4374,2,FALSE)</f>
        <v>1841200335</v>
      </c>
      <c r="Z90" s="100" t="str">
        <f>VLOOKUP(X90,'Name List'!$B$8:$F$4374,3,FALSE)</f>
        <v>ជួប ឥសាន្ដ</v>
      </c>
      <c r="AA90" s="100" t="str">
        <f>VLOOKUP(X90,'Name List'!$B$8:$F$4374,4,FALSE)</f>
        <v>CHOUP EYSAN</v>
      </c>
      <c r="AB90" s="107" t="str">
        <f>VLOOKUP(X90,'Name List'!$B$8:$F$4374,5,FALSE)</f>
        <v>0010002734082</v>
      </c>
      <c r="AC90" s="105">
        <f t="shared" si="154"/>
        <v>400000</v>
      </c>
      <c r="AD90" s="42">
        <f t="shared" si="146"/>
        <v>39.200000000000003</v>
      </c>
    </row>
    <row r="91" spans="1:30" ht="34.5" customHeight="1">
      <c r="A91" s="39"/>
      <c r="B91" s="52" t="s">
        <v>14463</v>
      </c>
      <c r="C91" s="40" t="s">
        <v>14364</v>
      </c>
      <c r="D91" s="41" t="str">
        <f>VLOOKUP(C91,ឋានៈ!$A$22:$B$46,2,FALSE)</f>
        <v>ឃ</v>
      </c>
      <c r="E91" s="357"/>
      <c r="F91" s="359"/>
      <c r="G91" s="361"/>
      <c r="H91" s="363"/>
      <c r="I91" s="117">
        <v>45983</v>
      </c>
      <c r="J91" s="117">
        <v>45985</v>
      </c>
      <c r="K91" s="39">
        <f t="shared" si="147"/>
        <v>3</v>
      </c>
      <c r="L91" s="39">
        <f t="shared" si="148"/>
        <v>2</v>
      </c>
      <c r="M91" s="118"/>
      <c r="N91" s="118">
        <f>VLOOKUP(D91,ឋានៈ!$A$2:$D$7,2,FALSE)</f>
        <v>20000</v>
      </c>
      <c r="O91" s="118">
        <f t="shared" si="149"/>
        <v>60000</v>
      </c>
      <c r="P91" s="118">
        <f>VLOOKUP(D91,ឋានៈ!$A$2:$D$7,3,FALSE)</f>
        <v>60000</v>
      </c>
      <c r="Q91" s="118">
        <f t="shared" si="150"/>
        <v>180000</v>
      </c>
      <c r="R91" s="118">
        <f>VLOOKUP(D91,ឋានៈ!$A$2:$D$7,4,FALSE)</f>
        <v>80000</v>
      </c>
      <c r="S91" s="118">
        <f t="shared" si="151"/>
        <v>160000</v>
      </c>
      <c r="T91" s="134"/>
      <c r="U91" s="146">
        <f t="shared" si="152"/>
        <v>400000</v>
      </c>
      <c r="V91" s="155"/>
      <c r="W91" s="145"/>
      <c r="X91" s="100" t="str">
        <f t="shared" si="153"/>
        <v>ឈុន ធារិន</v>
      </c>
      <c r="Y91" s="100" t="str">
        <f>VLOOKUP(X91,'Name List'!$B$8:$F$4374,2,FALSE)</f>
        <v>1811200677</v>
      </c>
      <c r="Z91" s="100" t="str">
        <f>VLOOKUP(X91,'Name List'!$B$8:$F$4374,3,FALSE)</f>
        <v>ឈុន ធារិន</v>
      </c>
      <c r="AA91" s="100" t="str">
        <f>VLOOKUP(X91,'Name List'!$B$8:$F$4374,4,FALSE)</f>
        <v>CHHUN THEARIN</v>
      </c>
      <c r="AB91" s="107" t="str">
        <f>VLOOKUP(X91,'Name List'!$B$8:$F$4374,5,FALSE)</f>
        <v>0440000030627</v>
      </c>
      <c r="AC91" s="105">
        <f t="shared" si="154"/>
        <v>400000</v>
      </c>
      <c r="AD91" s="42">
        <f t="shared" si="146"/>
        <v>0</v>
      </c>
    </row>
    <row r="92" spans="1:30" ht="34.5" customHeight="1">
      <c r="A92" s="39"/>
      <c r="B92" s="52" t="s">
        <v>14464</v>
      </c>
      <c r="C92" s="40" t="s">
        <v>14379</v>
      </c>
      <c r="D92" s="41" t="str">
        <f>VLOOKUP(C92,ឋានៈ!$A$22:$B$46,2,FALSE)</f>
        <v>ង</v>
      </c>
      <c r="E92" s="357"/>
      <c r="F92" s="359"/>
      <c r="G92" s="361"/>
      <c r="H92" s="363"/>
      <c r="I92" s="117">
        <v>45983</v>
      </c>
      <c r="J92" s="117">
        <v>45985</v>
      </c>
      <c r="K92" s="39">
        <f t="shared" si="147"/>
        <v>3</v>
      </c>
      <c r="L92" s="39">
        <f t="shared" si="148"/>
        <v>2</v>
      </c>
      <c r="M92" s="118"/>
      <c r="N92" s="118">
        <f>VLOOKUP(D92,ឋានៈ!$A$2:$D$7,2,FALSE)</f>
        <v>16000</v>
      </c>
      <c r="O92" s="118">
        <f t="shared" si="149"/>
        <v>48000</v>
      </c>
      <c r="P92" s="118">
        <f>VLOOKUP(D92,ឋានៈ!$A$2:$D$7,3,FALSE)</f>
        <v>60000</v>
      </c>
      <c r="Q92" s="118">
        <f t="shared" si="150"/>
        <v>180000</v>
      </c>
      <c r="R92" s="118">
        <f>VLOOKUP(D92,ឋានៈ!$A$2:$D$7,4,FALSE)</f>
        <v>80000</v>
      </c>
      <c r="S92" s="118">
        <f t="shared" si="151"/>
        <v>160000</v>
      </c>
      <c r="T92" s="134"/>
      <c r="U92" s="146">
        <f t="shared" si="152"/>
        <v>388000</v>
      </c>
      <c r="V92" s="155"/>
      <c r="W92" s="145"/>
      <c r="X92" s="100" t="str">
        <f t="shared" si="153"/>
        <v>អែល សិតសិរីវុទ្ធី</v>
      </c>
      <c r="Y92" s="100">
        <f>VLOOKUP(X92,'Name List'!$B$8:$F$4374,2,FALSE)</f>
        <v>0</v>
      </c>
      <c r="Z92" s="100" t="str">
        <f>VLOOKUP(X92,'Name List'!$B$8:$F$4374,3,FALSE)</f>
        <v>អែល សិតសិរីវុទ្ធី</v>
      </c>
      <c r="AA92" s="100" t="str">
        <f>VLOOKUP(X92,'Name List'!$B$8:$F$4374,4,FALSE)</f>
        <v>EL SETHSEREYVOTHY</v>
      </c>
      <c r="AB92" s="107" t="str">
        <f>VLOOKUP(X92,'Name List'!$B$8:$F$4374,5,FALSE)</f>
        <v>0420000091366</v>
      </c>
      <c r="AC92" s="105">
        <f t="shared" si="154"/>
        <v>388000</v>
      </c>
      <c r="AD92" s="42">
        <f t="shared" si="146"/>
        <v>0</v>
      </c>
    </row>
    <row r="93" spans="1:30" ht="34.5" customHeight="1">
      <c r="A93" s="39">
        <v>39.200000000000003</v>
      </c>
      <c r="B93" s="52" t="s">
        <v>14465</v>
      </c>
      <c r="C93" s="40" t="s">
        <v>14379</v>
      </c>
      <c r="D93" s="41" t="str">
        <f>VLOOKUP(C93,ឋានៈ!$A$22:$B$46,2,FALSE)</f>
        <v>ង</v>
      </c>
      <c r="E93" s="357"/>
      <c r="F93" s="359"/>
      <c r="G93" s="361"/>
      <c r="H93" s="363"/>
      <c r="I93" s="117">
        <v>45983</v>
      </c>
      <c r="J93" s="117">
        <v>45985</v>
      </c>
      <c r="K93" s="39">
        <f t="shared" si="147"/>
        <v>3</v>
      </c>
      <c r="L93" s="39">
        <f t="shared" si="148"/>
        <v>2</v>
      </c>
      <c r="M93" s="118"/>
      <c r="N93" s="118">
        <f>VLOOKUP(D93,ឋានៈ!$A$2:$D$7,2,FALSE)</f>
        <v>16000</v>
      </c>
      <c r="O93" s="118">
        <f t="shared" si="149"/>
        <v>48000</v>
      </c>
      <c r="P93" s="118">
        <f>VLOOKUP(D93,ឋានៈ!$A$2:$D$7,3,FALSE)</f>
        <v>60000</v>
      </c>
      <c r="Q93" s="118">
        <f t="shared" si="150"/>
        <v>180000</v>
      </c>
      <c r="R93" s="118">
        <f>VLOOKUP(D93,ឋានៈ!$A$2:$D$7,4,FALSE)</f>
        <v>80000</v>
      </c>
      <c r="S93" s="118">
        <f t="shared" si="151"/>
        <v>160000</v>
      </c>
      <c r="T93" s="134"/>
      <c r="U93" s="146">
        <f t="shared" si="152"/>
        <v>388000</v>
      </c>
      <c r="V93" s="155"/>
      <c r="W93" s="145"/>
      <c r="X93" s="100" t="str">
        <f t="shared" si="153"/>
        <v>លន់ ប៊ុនឡុង</v>
      </c>
      <c r="Y93" s="100">
        <f>VLOOKUP(X93,'Name List'!$B$8:$F$4374,2,FALSE)</f>
        <v>0</v>
      </c>
      <c r="Z93" s="100" t="str">
        <f>VLOOKUP(X93,'Name List'!$B$8:$F$4374,3,FALSE)</f>
        <v>លន់ ប៊ុនឡុង</v>
      </c>
      <c r="AA93" s="100" t="str">
        <f>VLOOKUP(X93,'Name List'!$B$8:$F$4374,4,FALSE)</f>
        <v>LUN BUNLONG</v>
      </c>
      <c r="AB93" s="107" t="str">
        <f>VLOOKUP(X93,'Name List'!$B$8:$F$4374,5,FALSE)</f>
        <v>0670000093403</v>
      </c>
      <c r="AC93" s="105">
        <f t="shared" si="154"/>
        <v>388000</v>
      </c>
      <c r="AD93" s="42">
        <f t="shared" si="146"/>
        <v>39.200000000000003</v>
      </c>
    </row>
    <row r="94" spans="1:30" s="139" customFormat="1" ht="27" customHeight="1">
      <c r="A94" s="355" t="s">
        <v>14406</v>
      </c>
      <c r="B94" s="355"/>
      <c r="C94" s="355"/>
      <c r="D94" s="355"/>
      <c r="E94" s="355"/>
      <c r="F94" s="355"/>
      <c r="G94" s="355"/>
      <c r="H94" s="355"/>
      <c r="I94" s="355"/>
      <c r="J94" s="355"/>
      <c r="K94" s="119"/>
      <c r="L94" s="119"/>
      <c r="M94" s="120">
        <f>SUM(M88:M93)</f>
        <v>1152000</v>
      </c>
      <c r="N94" s="123"/>
      <c r="O94" s="120">
        <f>SUM(O88:O93)</f>
        <v>336000</v>
      </c>
      <c r="P94" s="123"/>
      <c r="Q94" s="120">
        <f>SUM(Q88:Q93)</f>
        <v>1080000</v>
      </c>
      <c r="R94" s="120"/>
      <c r="S94" s="120">
        <f>SUM(S88:S93)</f>
        <v>960000</v>
      </c>
      <c r="T94" s="120"/>
      <c r="U94" s="120">
        <f>SUM(U88:U93)</f>
        <v>3528000</v>
      </c>
      <c r="V94" s="151">
        <v>50206</v>
      </c>
      <c r="W94" s="152">
        <f>M94+O94+Q94+S94</f>
        <v>3528000</v>
      </c>
      <c r="X94" s="135"/>
      <c r="Y94" s="135"/>
      <c r="Z94" s="135"/>
      <c r="AA94" s="135"/>
      <c r="AB94" s="136"/>
      <c r="AC94" s="137"/>
      <c r="AD94" s="138" t="str">
        <f t="shared" si="146"/>
        <v>សរុប៣៩</v>
      </c>
    </row>
    <row r="95" spans="1:30" ht="34.5" customHeight="1">
      <c r="A95" s="39">
        <v>39.1</v>
      </c>
      <c r="B95" s="52" t="s">
        <v>14468</v>
      </c>
      <c r="C95" s="40" t="s">
        <v>14363</v>
      </c>
      <c r="D95" s="41" t="str">
        <f>VLOOKUP(C95,ឋានៈ!$A$22:$B$46,2,FALSE)</f>
        <v>ឃ</v>
      </c>
      <c r="E95" s="356">
        <v>463</v>
      </c>
      <c r="F95" s="358">
        <v>45975</v>
      </c>
      <c r="G95" s="360" t="s">
        <v>14473</v>
      </c>
      <c r="H95" s="362" t="s">
        <v>7</v>
      </c>
      <c r="I95" s="117">
        <v>45981</v>
      </c>
      <c r="J95" s="117">
        <v>45983</v>
      </c>
      <c r="K95" s="39">
        <f t="shared" ref="K95:K99" si="155">J95-I95+1</f>
        <v>3</v>
      </c>
      <c r="L95" s="39">
        <f>K95-1</f>
        <v>2</v>
      </c>
      <c r="M95" s="118">
        <f>VLOOKUP(H95,ធ្វើដំណើរ!$A$3:$B$26,2,FALSE)</f>
        <v>361600</v>
      </c>
      <c r="N95" s="118">
        <f>VLOOKUP(D95,ឋានៈ!$A$2:$D$7,2,FALSE)</f>
        <v>20000</v>
      </c>
      <c r="O95" s="118">
        <f t="shared" ref="O95:O99" si="156">N95*K95</f>
        <v>60000</v>
      </c>
      <c r="P95" s="118">
        <f>VLOOKUP(D95,ឋានៈ!$A$2:$D$7,3,FALSE)</f>
        <v>60000</v>
      </c>
      <c r="Q95" s="118">
        <f t="shared" ref="Q95:Q99" si="157">P95*K95</f>
        <v>180000</v>
      </c>
      <c r="R95" s="118">
        <f>VLOOKUP(D95,ឋានៈ!$A$2:$D$7,4,FALSE)</f>
        <v>80000</v>
      </c>
      <c r="S95" s="118">
        <f t="shared" ref="S95:S99" si="158">R95*L95</f>
        <v>160000</v>
      </c>
      <c r="T95" s="134"/>
      <c r="U95" s="146">
        <f>M95+O95+Q95+S95+T95</f>
        <v>761600</v>
      </c>
      <c r="V95" s="155"/>
      <c r="W95" s="145"/>
      <c r="X95" s="100" t="str">
        <f t="shared" ref="X95:X99" si="159">RIGHT(B95,LEN(B95)-FIND(" ",B95))</f>
        <v>ហម សុគន្ធារី</v>
      </c>
      <c r="Y95" s="100" t="str">
        <f>VLOOKUP(X95,'Name List'!$B$8:$F$4374,2,FALSE)</f>
        <v>2880800193</v>
      </c>
      <c r="Z95" s="100" t="str">
        <f>VLOOKUP(X95,'Name List'!$B$8:$F$4374,3,FALSE)</f>
        <v>ហម សុគន្ធារី</v>
      </c>
      <c r="AA95" s="100" t="str">
        <f>VLOOKUP(X95,'Name List'!$B$8:$F$4374,4,FALSE)</f>
        <v>HORM SOKUNTHEARY</v>
      </c>
      <c r="AB95" s="107" t="str">
        <f>VLOOKUP(X95,'Name List'!$B$8:$F$4374,5,FALSE)</f>
        <v>0010002541721</v>
      </c>
      <c r="AC95" s="105">
        <f t="shared" ref="AC95:AC99" si="160">U95</f>
        <v>761600</v>
      </c>
      <c r="AD95" s="42">
        <f>A95</f>
        <v>39.1</v>
      </c>
    </row>
    <row r="96" spans="1:30" ht="34.5" customHeight="1">
      <c r="A96" s="39">
        <v>39.200000000000003</v>
      </c>
      <c r="B96" s="52" t="s">
        <v>14469</v>
      </c>
      <c r="C96" s="40" t="s">
        <v>14364</v>
      </c>
      <c r="D96" s="41" t="str">
        <f>VLOOKUP(C96,ឋានៈ!$A$22:$B$46,2,FALSE)</f>
        <v>ឃ</v>
      </c>
      <c r="E96" s="357"/>
      <c r="F96" s="359"/>
      <c r="G96" s="361"/>
      <c r="H96" s="363"/>
      <c r="I96" s="117">
        <v>45981</v>
      </c>
      <c r="J96" s="117">
        <v>45983</v>
      </c>
      <c r="K96" s="39">
        <f t="shared" si="155"/>
        <v>3</v>
      </c>
      <c r="L96" s="39">
        <f>K96-1</f>
        <v>2</v>
      </c>
      <c r="M96" s="118"/>
      <c r="N96" s="118">
        <f>VLOOKUP(D96,ឋានៈ!$A$2:$D$7,2,FALSE)</f>
        <v>20000</v>
      </c>
      <c r="O96" s="118">
        <f t="shared" si="156"/>
        <v>60000</v>
      </c>
      <c r="P96" s="118">
        <f>VLOOKUP(D96,ឋានៈ!$A$2:$D$7,3,FALSE)</f>
        <v>60000</v>
      </c>
      <c r="Q96" s="118">
        <f t="shared" si="157"/>
        <v>180000</v>
      </c>
      <c r="R96" s="118">
        <f>VLOOKUP(D96,ឋានៈ!$A$2:$D$7,4,FALSE)</f>
        <v>80000</v>
      </c>
      <c r="S96" s="118">
        <f t="shared" si="158"/>
        <v>160000</v>
      </c>
      <c r="T96" s="134"/>
      <c r="U96" s="146">
        <f>M96+O96+Q96+S96+T96</f>
        <v>400000</v>
      </c>
      <c r="V96" s="155"/>
      <c r="W96" s="145"/>
      <c r="X96" s="100" t="str">
        <f t="shared" si="159"/>
        <v>ឡេង គ្រឹស្នា</v>
      </c>
      <c r="Y96" s="100">
        <f>VLOOKUP(X96,'Name List'!$B$8:$F$4374,2,FALSE)</f>
        <v>1900600225</v>
      </c>
      <c r="Z96" s="100" t="str">
        <f>VLOOKUP(X96,'Name List'!$B$8:$F$4374,3,FALSE)</f>
        <v>ឡេង គ្រឹស្នា</v>
      </c>
      <c r="AA96" s="100" t="str">
        <f>VLOOKUP(X96,'Name List'!$B$8:$F$4374,4,FALSE)</f>
        <v>LENG KRESNA</v>
      </c>
      <c r="AB96" s="107" t="str">
        <f>VLOOKUP(X96,'Name List'!$B$8:$F$4374,5,FALSE)</f>
        <v>0420000131864</v>
      </c>
      <c r="AC96" s="105">
        <f t="shared" si="160"/>
        <v>400000</v>
      </c>
      <c r="AD96" s="42">
        <f>A96</f>
        <v>39.200000000000003</v>
      </c>
    </row>
    <row r="97" spans="1:30" ht="34.5" customHeight="1">
      <c r="A97" s="39">
        <v>39.200000000000003</v>
      </c>
      <c r="B97" s="52" t="s">
        <v>14470</v>
      </c>
      <c r="C97" s="40" t="s">
        <v>14364</v>
      </c>
      <c r="D97" s="41" t="str">
        <f>VLOOKUP(C97,ឋានៈ!$A$22:$B$46,2,FALSE)</f>
        <v>ឃ</v>
      </c>
      <c r="E97" s="357"/>
      <c r="F97" s="359"/>
      <c r="G97" s="361"/>
      <c r="H97" s="363"/>
      <c r="I97" s="117">
        <v>45981</v>
      </c>
      <c r="J97" s="117">
        <v>45983</v>
      </c>
      <c r="K97" s="39">
        <f t="shared" si="155"/>
        <v>3</v>
      </c>
      <c r="L97" s="39">
        <f>K97-1</f>
        <v>2</v>
      </c>
      <c r="M97" s="118"/>
      <c r="N97" s="118">
        <f>VLOOKUP(D97,ឋានៈ!$A$2:$D$7,2,FALSE)</f>
        <v>20000</v>
      </c>
      <c r="O97" s="118">
        <f t="shared" si="156"/>
        <v>60000</v>
      </c>
      <c r="P97" s="118">
        <f>VLOOKUP(D97,ឋានៈ!$A$2:$D$7,3,FALSE)</f>
        <v>60000</v>
      </c>
      <c r="Q97" s="118">
        <f t="shared" si="157"/>
        <v>180000</v>
      </c>
      <c r="R97" s="118">
        <f>VLOOKUP(D97,ឋានៈ!$A$2:$D$7,4,FALSE)</f>
        <v>80000</v>
      </c>
      <c r="S97" s="118">
        <f t="shared" si="158"/>
        <v>160000</v>
      </c>
      <c r="T97" s="134"/>
      <c r="U97" s="146">
        <f>M97+O97+Q97+S97+T97</f>
        <v>400000</v>
      </c>
      <c r="V97" s="155"/>
      <c r="W97" s="145"/>
      <c r="X97" s="100" t="str">
        <f t="shared" si="159"/>
        <v>កៅ វណ្ណៈ</v>
      </c>
      <c r="Y97" s="100" t="str">
        <f>VLOOKUP(X97,'Name List'!$B$8:$F$4374,2,FALSE)</f>
        <v>1800300558</v>
      </c>
      <c r="Z97" s="100" t="str">
        <f>VLOOKUP(X97,'Name List'!$B$8:$F$4374,3,FALSE)</f>
        <v>កៅ វណ្ណៈ</v>
      </c>
      <c r="AA97" s="100" t="str">
        <f>VLOOKUP(X97,'Name List'!$B$8:$F$4374,4,FALSE)</f>
        <v>KAO VANNAK</v>
      </c>
      <c r="AB97" s="107" t="str">
        <f>VLOOKUP(X97,'Name List'!$B$8:$F$4374,5,FALSE)</f>
        <v>0010002541028</v>
      </c>
      <c r="AC97" s="105">
        <f t="shared" si="160"/>
        <v>400000</v>
      </c>
      <c r="AD97" s="42">
        <f>A97</f>
        <v>39.200000000000003</v>
      </c>
    </row>
    <row r="98" spans="1:30" ht="34.5" customHeight="1">
      <c r="A98" s="39"/>
      <c r="B98" s="52" t="s">
        <v>14471</v>
      </c>
      <c r="C98" s="40" t="s">
        <v>14364</v>
      </c>
      <c r="D98" s="41" t="str">
        <f>VLOOKUP(C98,ឋានៈ!$A$22:$B$46,2,FALSE)</f>
        <v>ឃ</v>
      </c>
      <c r="E98" s="357"/>
      <c r="F98" s="359"/>
      <c r="G98" s="361"/>
      <c r="H98" s="363"/>
      <c r="I98" s="117">
        <v>45981</v>
      </c>
      <c r="J98" s="117">
        <v>45983</v>
      </c>
      <c r="K98" s="39">
        <f t="shared" si="155"/>
        <v>3</v>
      </c>
      <c r="L98" s="39">
        <f>K98-1</f>
        <v>2</v>
      </c>
      <c r="M98" s="118"/>
      <c r="N98" s="118">
        <f>VLOOKUP(D98,ឋានៈ!$A$2:$D$7,2,FALSE)</f>
        <v>20000</v>
      </c>
      <c r="O98" s="118">
        <f t="shared" si="156"/>
        <v>60000</v>
      </c>
      <c r="P98" s="118">
        <f>VLOOKUP(D98,ឋានៈ!$A$2:$D$7,3,FALSE)</f>
        <v>60000</v>
      </c>
      <c r="Q98" s="118">
        <f t="shared" si="157"/>
        <v>180000</v>
      </c>
      <c r="R98" s="118">
        <f>VLOOKUP(D98,ឋានៈ!$A$2:$D$7,4,FALSE)</f>
        <v>80000</v>
      </c>
      <c r="S98" s="118">
        <f t="shared" si="158"/>
        <v>160000</v>
      </c>
      <c r="T98" s="134"/>
      <c r="U98" s="146">
        <f>M98+O98+Q98+S98+T98</f>
        <v>400000</v>
      </c>
      <c r="V98" s="155"/>
      <c r="W98" s="145"/>
      <c r="X98" s="100" t="str">
        <f t="shared" si="159"/>
        <v>ស្រ៊ីវ វួចហ័ង</v>
      </c>
      <c r="Y98" s="100">
        <f>VLOOKUP(X98,'Name List'!$B$8:$F$4374,2,FALSE)</f>
        <v>2990300182</v>
      </c>
      <c r="Z98" s="100" t="str">
        <f>VLOOKUP(X98,'Name List'!$B$8:$F$4374,3,FALSE)</f>
        <v>ស្រ៊ីវ វួចហ័ង</v>
      </c>
      <c r="AA98" s="100" t="str">
        <f>VLOOKUP(X98,'Name List'!$B$8:$F$4374,4,FALSE)</f>
        <v>SRIV VOUCHHORNG</v>
      </c>
      <c r="AB98" s="107" t="str">
        <f>VLOOKUP(X98,'Name List'!$B$8:$F$4374,5,FALSE)</f>
        <v>0420000111502</v>
      </c>
      <c r="AC98" s="105">
        <f t="shared" si="160"/>
        <v>400000</v>
      </c>
      <c r="AD98" s="42">
        <f>A98</f>
        <v>0</v>
      </c>
    </row>
    <row r="99" spans="1:30" ht="34.5" customHeight="1">
      <c r="A99" s="39"/>
      <c r="B99" s="52" t="s">
        <v>14472</v>
      </c>
      <c r="C99" s="40" t="s">
        <v>14379</v>
      </c>
      <c r="D99" s="41" t="str">
        <f>VLOOKUP(C99,ឋានៈ!$A$22:$B$46,2,FALSE)</f>
        <v>ង</v>
      </c>
      <c r="E99" s="357"/>
      <c r="F99" s="359"/>
      <c r="G99" s="361"/>
      <c r="H99" s="363"/>
      <c r="I99" s="117">
        <v>45981</v>
      </c>
      <c r="J99" s="117">
        <v>45983</v>
      </c>
      <c r="K99" s="39">
        <f t="shared" si="155"/>
        <v>3</v>
      </c>
      <c r="L99" s="39">
        <f>K99-1</f>
        <v>2</v>
      </c>
      <c r="M99" s="118"/>
      <c r="N99" s="118">
        <f>VLOOKUP(D99,ឋានៈ!$A$2:$D$7,2,FALSE)</f>
        <v>16000</v>
      </c>
      <c r="O99" s="118">
        <f t="shared" si="156"/>
        <v>48000</v>
      </c>
      <c r="P99" s="118">
        <f>VLOOKUP(D99,ឋានៈ!$A$2:$D$7,3,FALSE)</f>
        <v>60000</v>
      </c>
      <c r="Q99" s="118">
        <f t="shared" si="157"/>
        <v>180000</v>
      </c>
      <c r="R99" s="118">
        <f>VLOOKUP(D99,ឋានៈ!$A$2:$D$7,4,FALSE)</f>
        <v>80000</v>
      </c>
      <c r="S99" s="118">
        <f t="shared" si="158"/>
        <v>160000</v>
      </c>
      <c r="T99" s="134"/>
      <c r="U99" s="146">
        <f>M99+O99+Q99+S99+T99</f>
        <v>388000</v>
      </c>
      <c r="V99" s="155"/>
      <c r="W99" s="145"/>
      <c r="X99" s="100" t="str">
        <f t="shared" si="159"/>
        <v>សាពូន សាវត្តី</v>
      </c>
      <c r="Y99" s="100">
        <f>VLOOKUP(X99,'Name List'!$B$8:$F$4374,2,FALSE)</f>
        <v>0</v>
      </c>
      <c r="Z99" s="100" t="str">
        <f>VLOOKUP(X99,'Name List'!$B$8:$F$4374,3,FALSE)</f>
        <v>សាពូន សាវត្តី</v>
      </c>
      <c r="AA99" s="100" t="str">
        <f>VLOOKUP(X99,'Name List'!$B$8:$F$4374,4,FALSE)</f>
        <v>SAPOUN SAVTEY</v>
      </c>
      <c r="AB99" s="107">
        <f>VLOOKUP(X99,'Name List'!$B$8:$F$4374,5,FALSE)</f>
        <v>420000296127</v>
      </c>
      <c r="AC99" s="105">
        <f t="shared" si="160"/>
        <v>388000</v>
      </c>
      <c r="AD99" s="42">
        <f>A99</f>
        <v>0</v>
      </c>
    </row>
    <row r="100" spans="1:30" s="139" customFormat="1" ht="27" customHeight="1">
      <c r="A100" s="355" t="s">
        <v>14406</v>
      </c>
      <c r="B100" s="355"/>
      <c r="C100" s="355"/>
      <c r="D100" s="355"/>
      <c r="E100" s="355"/>
      <c r="F100" s="355"/>
      <c r="G100" s="355"/>
      <c r="H100" s="355"/>
      <c r="I100" s="355"/>
      <c r="J100" s="355"/>
      <c r="K100" s="119"/>
      <c r="L100" s="119"/>
      <c r="M100" s="120">
        <f>SUM(M95:M99)</f>
        <v>361600</v>
      </c>
      <c r="N100" s="123"/>
      <c r="O100" s="120">
        <f>SUM(O95:O99)</f>
        <v>288000</v>
      </c>
      <c r="P100" s="123"/>
      <c r="Q100" s="120">
        <f>SUM(Q95:Q99)</f>
        <v>900000</v>
      </c>
      <c r="R100" s="120"/>
      <c r="S100" s="120">
        <f>SUM(S95:S99)</f>
        <v>800000</v>
      </c>
      <c r="T100" s="120"/>
      <c r="U100" s="120">
        <f>SUM(U95:U99)</f>
        <v>2349600</v>
      </c>
      <c r="V100" s="156" t="s">
        <v>14647</v>
      </c>
      <c r="W100" s="147">
        <f>M100+O100+Q100+S100</f>
        <v>2349600</v>
      </c>
      <c r="X100" s="135"/>
      <c r="Y100" s="135"/>
      <c r="Z100" s="135"/>
      <c r="AA100" s="135"/>
      <c r="AB100" s="136"/>
      <c r="AC100" s="137"/>
      <c r="AD100" s="138" t="str">
        <f t="shared" ref="AD100" si="161">A100</f>
        <v>សរុប៣៩</v>
      </c>
    </row>
    <row r="101" spans="1:30" ht="34.5" customHeight="1">
      <c r="A101" s="39">
        <v>39.1</v>
      </c>
      <c r="B101" s="52" t="s">
        <v>14376</v>
      </c>
      <c r="C101" s="40" t="s">
        <v>70</v>
      </c>
      <c r="D101" s="41" t="str">
        <f>VLOOKUP(C101,ឋានៈ!$A$22:$B$46,2,FALSE)</f>
        <v>ក</v>
      </c>
      <c r="E101" s="356">
        <v>966</v>
      </c>
      <c r="F101" s="358">
        <v>45982</v>
      </c>
      <c r="G101" s="360" t="s">
        <v>14475</v>
      </c>
      <c r="H101" s="362" t="s">
        <v>13</v>
      </c>
      <c r="I101" s="117">
        <v>45983</v>
      </c>
      <c r="J101" s="117">
        <v>45985</v>
      </c>
      <c r="K101" s="39">
        <f t="shared" ref="K101:K104" si="162">J101-I101+1</f>
        <v>3</v>
      </c>
      <c r="L101" s="39">
        <f>K101-1</f>
        <v>2</v>
      </c>
      <c r="M101" s="118"/>
      <c r="N101" s="118">
        <f>VLOOKUP(D101,ឋានៈ!$A$2:$D$7,2,FALSE)</f>
        <v>40000</v>
      </c>
      <c r="O101" s="118">
        <f t="shared" ref="O101:O104" si="163">N101*K101</f>
        <v>120000</v>
      </c>
      <c r="P101" s="118">
        <f>VLOOKUP(D101,ឋានៈ!$A$2:$D$7,3,FALSE)</f>
        <v>120000</v>
      </c>
      <c r="Q101" s="118">
        <f t="shared" ref="Q101:Q104" si="164">P101*K101</f>
        <v>360000</v>
      </c>
      <c r="R101" s="118">
        <f>VLOOKUP(D101,ឋានៈ!$A$2:$D$7,4,FALSE)</f>
        <v>240000</v>
      </c>
      <c r="S101" s="118">
        <f t="shared" ref="S101:S104" si="165">R101*L101</f>
        <v>480000</v>
      </c>
      <c r="T101" s="134"/>
      <c r="U101" s="146">
        <f>M101+O101+Q101+S101+T101</f>
        <v>960000</v>
      </c>
      <c r="V101" s="155"/>
      <c r="W101" s="145"/>
      <c r="X101" s="100" t="str">
        <f t="shared" ref="X101:X104" si="166">RIGHT(B101,LEN(B101)-FIND(" ",B101))</f>
        <v>ហេង សួរ</v>
      </c>
      <c r="Y101" s="100" t="str">
        <f>VLOOKUP(X101,'Name List'!$B$8:$F$4374,2,FALSE)</f>
        <v>1751200142</v>
      </c>
      <c r="Z101" s="100" t="str">
        <f>VLOOKUP(X101,'Name List'!$B$8:$F$4374,3,FALSE)</f>
        <v>ហេង សួរ</v>
      </c>
      <c r="AA101" s="100" t="str">
        <f>VLOOKUP(X101,'Name List'!$B$8:$F$4374,4,FALSE)</f>
        <v>HENG SOUR</v>
      </c>
      <c r="AB101" s="107">
        <f>VLOOKUP(X101,'Name List'!$B$8:$F$4374,5,FALSE)</f>
        <v>10002560009</v>
      </c>
      <c r="AC101" s="105">
        <f t="shared" ref="AC101:AC104" si="167">U101</f>
        <v>960000</v>
      </c>
      <c r="AD101" s="42">
        <f>A101</f>
        <v>39.1</v>
      </c>
    </row>
    <row r="102" spans="1:30" ht="34.5" customHeight="1">
      <c r="A102" s="39">
        <v>39.200000000000003</v>
      </c>
      <c r="B102" s="52" t="s">
        <v>14474</v>
      </c>
      <c r="C102" s="40" t="s">
        <v>14366</v>
      </c>
      <c r="D102" s="41" t="str">
        <f>VLOOKUP(C102,ឋានៈ!$A$22:$B$46,2,FALSE)</f>
        <v>ឃ</v>
      </c>
      <c r="E102" s="357"/>
      <c r="F102" s="359"/>
      <c r="G102" s="361"/>
      <c r="H102" s="363"/>
      <c r="I102" s="117">
        <v>45983</v>
      </c>
      <c r="J102" s="117">
        <v>45985</v>
      </c>
      <c r="K102" s="39">
        <f t="shared" si="162"/>
        <v>3</v>
      </c>
      <c r="L102" s="39">
        <f>K102-1</f>
        <v>2</v>
      </c>
      <c r="M102" s="118">
        <f>VLOOKUP(H101,ធ្វើដំណើរ!$A$3:$B$26,2,FALSE)</f>
        <v>576000</v>
      </c>
      <c r="N102" s="118">
        <f>VLOOKUP(D102,ឋានៈ!$A$2:$D$7,2,FALSE)</f>
        <v>20000</v>
      </c>
      <c r="O102" s="118">
        <f t="shared" si="163"/>
        <v>60000</v>
      </c>
      <c r="P102" s="118">
        <f>VLOOKUP(D102,ឋានៈ!$A$2:$D$7,3,FALSE)</f>
        <v>60000</v>
      </c>
      <c r="Q102" s="118">
        <f t="shared" si="164"/>
        <v>180000</v>
      </c>
      <c r="R102" s="118">
        <f>VLOOKUP(D102,ឋានៈ!$A$2:$D$7,4,FALSE)</f>
        <v>80000</v>
      </c>
      <c r="S102" s="118">
        <f t="shared" si="165"/>
        <v>160000</v>
      </c>
      <c r="T102" s="134"/>
      <c r="U102" s="146">
        <f>M102+O102+Q102+S102+T102</f>
        <v>976000</v>
      </c>
      <c r="V102" s="155"/>
      <c r="W102" s="145"/>
      <c r="X102" s="100" t="str">
        <f t="shared" si="166"/>
        <v>នុត ពិសិដ្ឋរចនា</v>
      </c>
      <c r="Y102" s="100" t="str">
        <f>VLOOKUP(X102,'Name List'!$B$8:$F$4374,2,FALSE)</f>
        <v>3000031379</v>
      </c>
      <c r="Z102" s="100" t="str">
        <f>VLOOKUP(X102,'Name List'!$B$8:$F$4374,3,FALSE)</f>
        <v>នុត ពិសិដ្ឋរចនា</v>
      </c>
      <c r="AA102" s="100" t="str">
        <f>VLOOKUP(X102,'Name List'!$B$8:$F$4374,4,FALSE)</f>
        <v>NUTH PISETHRACHNA</v>
      </c>
      <c r="AB102" s="107">
        <f>VLOOKUP(X102,'Name List'!$B$8:$F$4374,5,FALSE)</f>
        <v>10006415704</v>
      </c>
      <c r="AC102" s="105">
        <f t="shared" si="167"/>
        <v>976000</v>
      </c>
      <c r="AD102" s="42">
        <f>A102</f>
        <v>39.200000000000003</v>
      </c>
    </row>
    <row r="103" spans="1:30" ht="34.5" customHeight="1">
      <c r="A103" s="39">
        <v>39.200000000000003</v>
      </c>
      <c r="B103" s="52" t="s">
        <v>14377</v>
      </c>
      <c r="C103" s="40" t="s">
        <v>14379</v>
      </c>
      <c r="D103" s="41" t="str">
        <f>VLOOKUP(C103,ឋានៈ!$A$22:$B$46,2,FALSE)</f>
        <v>ង</v>
      </c>
      <c r="E103" s="357"/>
      <c r="F103" s="359"/>
      <c r="G103" s="361"/>
      <c r="H103" s="363"/>
      <c r="I103" s="117">
        <v>45983</v>
      </c>
      <c r="J103" s="117">
        <v>45985</v>
      </c>
      <c r="K103" s="39">
        <f t="shared" si="162"/>
        <v>3</v>
      </c>
      <c r="L103" s="39">
        <f>K103-1</f>
        <v>2</v>
      </c>
      <c r="M103" s="118"/>
      <c r="N103" s="118">
        <f>VLOOKUP(D103,ឋានៈ!$A$2:$D$7,2,FALSE)</f>
        <v>16000</v>
      </c>
      <c r="O103" s="118">
        <f t="shared" si="163"/>
        <v>48000</v>
      </c>
      <c r="P103" s="118">
        <f>VLOOKUP(D103,ឋានៈ!$A$2:$D$7,3,FALSE)</f>
        <v>60000</v>
      </c>
      <c r="Q103" s="118">
        <f t="shared" si="164"/>
        <v>180000</v>
      </c>
      <c r="R103" s="118">
        <f>VLOOKUP(D103,ឋានៈ!$A$2:$D$7,4,FALSE)</f>
        <v>80000</v>
      </c>
      <c r="S103" s="118">
        <f t="shared" si="165"/>
        <v>160000</v>
      </c>
      <c r="T103" s="134"/>
      <c r="U103" s="146">
        <f>M103+O103+Q103+S103+T103</f>
        <v>388000</v>
      </c>
      <c r="V103" s="155"/>
      <c r="W103" s="145"/>
      <c r="X103" s="100" t="str">
        <f t="shared" si="166"/>
        <v>ស៊ាវ សេង</v>
      </c>
      <c r="Y103" s="100">
        <f>VLOOKUP(X103,'Name List'!$B$8:$F$4374,2,FALSE)</f>
        <v>0</v>
      </c>
      <c r="Z103" s="100" t="str">
        <f>VLOOKUP(X103,'Name List'!$B$8:$F$4374,3,FALSE)</f>
        <v>ស៊ាវ សេង</v>
      </c>
      <c r="AA103" s="100" t="str">
        <f>VLOOKUP(X103,'Name List'!$B$8:$F$4374,4,FALSE)</f>
        <v>SEAV SENG</v>
      </c>
      <c r="AB103" s="107" t="str">
        <f>VLOOKUP(X103,'Name List'!$B$8:$F$4374,5,FALSE)</f>
        <v>0420000184787</v>
      </c>
      <c r="AC103" s="105">
        <f t="shared" si="167"/>
        <v>388000</v>
      </c>
      <c r="AD103" s="42">
        <f>A103</f>
        <v>39.200000000000003</v>
      </c>
    </row>
    <row r="104" spans="1:30" ht="34.5" customHeight="1">
      <c r="A104" s="39"/>
      <c r="B104" s="52" t="s">
        <v>14378</v>
      </c>
      <c r="C104" s="40" t="s">
        <v>14379</v>
      </c>
      <c r="D104" s="41" t="str">
        <f>VLOOKUP(C104,ឋានៈ!$A$22:$B$46,2,FALSE)</f>
        <v>ង</v>
      </c>
      <c r="E104" s="357"/>
      <c r="F104" s="359"/>
      <c r="G104" s="361"/>
      <c r="H104" s="363"/>
      <c r="I104" s="117">
        <v>45983</v>
      </c>
      <c r="J104" s="117">
        <v>45985</v>
      </c>
      <c r="K104" s="39">
        <f t="shared" si="162"/>
        <v>3</v>
      </c>
      <c r="L104" s="39">
        <f>K104-1</f>
        <v>2</v>
      </c>
      <c r="M104" s="118">
        <f>VLOOKUP(H101,ធ្វើដំណើរ!$A$3:$B$26,2,FALSE)</f>
        <v>576000</v>
      </c>
      <c r="N104" s="118">
        <f>VLOOKUP(D104,ឋានៈ!$A$2:$D$7,2,FALSE)</f>
        <v>16000</v>
      </c>
      <c r="O104" s="118">
        <f t="shared" si="163"/>
        <v>48000</v>
      </c>
      <c r="P104" s="118">
        <f>VLOOKUP(D104,ឋានៈ!$A$2:$D$7,3,FALSE)</f>
        <v>60000</v>
      </c>
      <c r="Q104" s="118">
        <f t="shared" si="164"/>
        <v>180000</v>
      </c>
      <c r="R104" s="118">
        <f>VLOOKUP(D104,ឋានៈ!$A$2:$D$7,4,FALSE)</f>
        <v>80000</v>
      </c>
      <c r="S104" s="118">
        <f t="shared" si="165"/>
        <v>160000</v>
      </c>
      <c r="T104" s="134"/>
      <c r="U104" s="146">
        <f>M104+O104+Q104+S104+T104</f>
        <v>964000</v>
      </c>
      <c r="V104" s="155"/>
      <c r="W104" s="145"/>
      <c r="X104" s="100" t="str">
        <f t="shared" si="166"/>
        <v>វន ដាវីត</v>
      </c>
      <c r="Y104" s="100">
        <f>VLOOKUP(X104,'Name List'!$B$8:$F$4374,2,FALSE)</f>
        <v>0</v>
      </c>
      <c r="Z104" s="100" t="str">
        <f>VLOOKUP(X104,'Name List'!$B$8:$F$4374,3,FALSE)</f>
        <v>វន ដាវីត</v>
      </c>
      <c r="AA104" s="100" t="str">
        <f>VLOOKUP(X104,'Name List'!$B$8:$F$4374,4,FALSE)</f>
        <v>VON DAVIT</v>
      </c>
      <c r="AB104" s="107" t="str">
        <f>VLOOKUP(X104,'Name List'!$B$8:$F$4374,5,FALSE)</f>
        <v>0480000397867</v>
      </c>
      <c r="AC104" s="105">
        <f t="shared" si="167"/>
        <v>964000</v>
      </c>
      <c r="AD104" s="42">
        <f>A104</f>
        <v>0</v>
      </c>
    </row>
    <row r="105" spans="1:30" s="139" customFormat="1" ht="27" customHeight="1">
      <c r="A105" s="355" t="s">
        <v>14406</v>
      </c>
      <c r="B105" s="355"/>
      <c r="C105" s="355"/>
      <c r="D105" s="355"/>
      <c r="E105" s="355"/>
      <c r="F105" s="355"/>
      <c r="G105" s="355"/>
      <c r="H105" s="355"/>
      <c r="I105" s="355"/>
      <c r="J105" s="355"/>
      <c r="K105" s="119"/>
      <c r="L105" s="119"/>
      <c r="M105" s="120">
        <f>SUM(M101:M104)</f>
        <v>1152000</v>
      </c>
      <c r="N105" s="123"/>
      <c r="O105" s="120">
        <f>SUM(O101:O104)</f>
        <v>276000</v>
      </c>
      <c r="P105" s="123"/>
      <c r="Q105" s="120">
        <f>SUM(Q101:Q104)</f>
        <v>900000</v>
      </c>
      <c r="R105" s="120"/>
      <c r="S105" s="120">
        <f>SUM(S101:S104)</f>
        <v>960000</v>
      </c>
      <c r="T105" s="120"/>
      <c r="U105" s="120">
        <f>SUM(U101:U104)</f>
        <v>3288000</v>
      </c>
      <c r="V105" s="151">
        <v>50206</v>
      </c>
      <c r="W105" s="152">
        <f>M105+O105+Q105+S105</f>
        <v>3288000</v>
      </c>
      <c r="X105" s="135"/>
      <c r="Y105" s="135"/>
      <c r="Z105" s="135"/>
      <c r="AA105" s="135"/>
      <c r="AB105" s="136"/>
      <c r="AC105" s="137"/>
      <c r="AD105" s="138" t="str">
        <f t="shared" ref="AD105" si="168">A105</f>
        <v>សរុប៣៩</v>
      </c>
    </row>
    <row r="106" spans="1:30" ht="34.5" customHeight="1">
      <c r="A106" s="39">
        <v>39.1</v>
      </c>
      <c r="B106" s="52" t="s">
        <v>14476</v>
      </c>
      <c r="C106" s="40" t="s">
        <v>14359</v>
      </c>
      <c r="D106" s="41" t="str">
        <f>VLOOKUP(C106,ឋានៈ!$A$22:$B$46,2,FALSE)</f>
        <v>ខ២</v>
      </c>
      <c r="E106" s="356">
        <v>967</v>
      </c>
      <c r="F106" s="358">
        <v>45982</v>
      </c>
      <c r="G106" s="360" t="s">
        <v>14480</v>
      </c>
      <c r="H106" s="362" t="s">
        <v>13</v>
      </c>
      <c r="I106" s="117">
        <v>45983</v>
      </c>
      <c r="J106" s="117">
        <v>45985</v>
      </c>
      <c r="K106" s="39">
        <f t="shared" ref="K106:K109" si="169">J106-I106+1</f>
        <v>3</v>
      </c>
      <c r="L106" s="39">
        <f>K106-1</f>
        <v>2</v>
      </c>
      <c r="M106" s="118">
        <f>VLOOKUP(H106,ធ្វើដំណើរ!$A$3:$B$26,2,FALSE)</f>
        <v>576000</v>
      </c>
      <c r="N106" s="118">
        <f>VLOOKUP(D106,ឋានៈ!$A$2:$D$7,2,FALSE)</f>
        <v>30000</v>
      </c>
      <c r="O106" s="118">
        <f t="shared" ref="O106:O109" si="170">N106*K106</f>
        <v>90000</v>
      </c>
      <c r="P106" s="118">
        <f>VLOOKUP(D106,ឋានៈ!$A$2:$D$7,3,FALSE)</f>
        <v>80000</v>
      </c>
      <c r="Q106" s="118">
        <f t="shared" ref="Q106:Q109" si="171">P106*K106</f>
        <v>240000</v>
      </c>
      <c r="R106" s="118">
        <f>VLOOKUP(D106,ឋានៈ!$A$2:$D$7,4,FALSE)</f>
        <v>120000</v>
      </c>
      <c r="S106" s="118">
        <f t="shared" ref="S106:S109" si="172">R106*L106</f>
        <v>240000</v>
      </c>
      <c r="T106" s="134"/>
      <c r="U106" s="146">
        <f>M106+O106+Q106+S106+T106</f>
        <v>1146000</v>
      </c>
      <c r="V106" s="155"/>
      <c r="W106" s="145"/>
      <c r="X106" s="100" t="str">
        <f t="shared" ref="X106:X109" si="173">RIGHT(B106,LEN(B106)-FIND(" ",B106))</f>
        <v>ហង្ស កក្កដារាស្សី</v>
      </c>
      <c r="Y106" s="100" t="str">
        <f>VLOOKUP(X106,'Name List'!$B$8:$F$4374,2,FALSE)</f>
        <v>1860500204</v>
      </c>
      <c r="Z106" s="100" t="str">
        <f>VLOOKUP(X106,'Name List'!$B$8:$F$4374,3,FALSE)</f>
        <v>ហង្ស កក្កដារាស្សី</v>
      </c>
      <c r="AA106" s="100" t="str">
        <f>VLOOKUP(X106,'Name List'!$B$8:$F$4374,4,FALSE)</f>
        <v>HANG KAKDAREASEY</v>
      </c>
      <c r="AB106" s="107" t="str">
        <f>VLOOKUP(X106,'Name List'!$B$8:$F$4374,5,FALSE)</f>
        <v>0010002782508</v>
      </c>
      <c r="AC106" s="105">
        <f t="shared" ref="AC106:AC109" si="174">U106</f>
        <v>1146000</v>
      </c>
      <c r="AD106" s="42">
        <f>A106</f>
        <v>39.1</v>
      </c>
    </row>
    <row r="107" spans="1:30" ht="34.5" customHeight="1">
      <c r="A107" s="39">
        <v>39.200000000000003</v>
      </c>
      <c r="B107" s="52" t="s">
        <v>14477</v>
      </c>
      <c r="C107" s="40" t="s">
        <v>71</v>
      </c>
      <c r="D107" s="41" t="str">
        <f>VLOOKUP(C107,ឋានៈ!$A$22:$B$46,2,FALSE)</f>
        <v>ខ២</v>
      </c>
      <c r="E107" s="357"/>
      <c r="F107" s="359"/>
      <c r="G107" s="361"/>
      <c r="H107" s="363"/>
      <c r="I107" s="117">
        <v>45983</v>
      </c>
      <c r="J107" s="117">
        <v>45985</v>
      </c>
      <c r="K107" s="39">
        <f t="shared" si="169"/>
        <v>3</v>
      </c>
      <c r="L107" s="39">
        <f>K107-1</f>
        <v>2</v>
      </c>
      <c r="M107" s="118">
        <f>VLOOKUP(H106,ធ្វើដំណើរ!$A$3:$B$26,2,FALSE)</f>
        <v>576000</v>
      </c>
      <c r="N107" s="118">
        <f>VLOOKUP(D107,ឋានៈ!$A$2:$D$7,2,FALSE)</f>
        <v>30000</v>
      </c>
      <c r="O107" s="118">
        <f t="shared" si="170"/>
        <v>90000</v>
      </c>
      <c r="P107" s="118">
        <f>VLOOKUP(D107,ឋានៈ!$A$2:$D$7,3,FALSE)</f>
        <v>80000</v>
      </c>
      <c r="Q107" s="118">
        <f t="shared" si="171"/>
        <v>240000</v>
      </c>
      <c r="R107" s="118">
        <f>VLOOKUP(D107,ឋានៈ!$A$2:$D$7,4,FALSE)</f>
        <v>120000</v>
      </c>
      <c r="S107" s="118">
        <f t="shared" si="172"/>
        <v>240000</v>
      </c>
      <c r="T107" s="134"/>
      <c r="U107" s="146">
        <f>M107+O107+Q107+S107+T107</f>
        <v>1146000</v>
      </c>
      <c r="V107" s="155"/>
      <c r="W107" s="145"/>
      <c r="X107" s="100" t="str">
        <f t="shared" si="173"/>
        <v>គឹមស្រូយ សុវិសាល</v>
      </c>
      <c r="Y107" s="100" t="e">
        <f>VLOOKUP(X107,'Name List'!$B$8:$F$4374,2,FALSE)</f>
        <v>#N/A</v>
      </c>
      <c r="Z107" s="100" t="e">
        <f>VLOOKUP(X107,'Name List'!$B$8:$F$4374,3,FALSE)</f>
        <v>#N/A</v>
      </c>
      <c r="AA107" s="100" t="e">
        <f>VLOOKUP(X107,'Name List'!$B$8:$F$4374,4,FALSE)</f>
        <v>#N/A</v>
      </c>
      <c r="AB107" s="107" t="e">
        <f>VLOOKUP(X107,'Name List'!$B$8:$F$4374,5,FALSE)</f>
        <v>#N/A</v>
      </c>
      <c r="AC107" s="105">
        <f t="shared" si="174"/>
        <v>1146000</v>
      </c>
      <c r="AD107" s="42">
        <f>A107</f>
        <v>39.200000000000003</v>
      </c>
    </row>
    <row r="108" spans="1:30" ht="34.5" customHeight="1">
      <c r="A108" s="39">
        <v>39.200000000000003</v>
      </c>
      <c r="B108" s="52" t="s">
        <v>14478</v>
      </c>
      <c r="C108" s="40" t="s">
        <v>14365</v>
      </c>
      <c r="D108" s="41" t="str">
        <f>VLOOKUP(C108,ឋានៈ!$A$22:$B$46,2,FALSE)</f>
        <v>ង</v>
      </c>
      <c r="E108" s="357"/>
      <c r="F108" s="359"/>
      <c r="G108" s="361"/>
      <c r="H108" s="363"/>
      <c r="I108" s="117">
        <v>45983</v>
      </c>
      <c r="J108" s="117">
        <v>45985</v>
      </c>
      <c r="K108" s="39">
        <f t="shared" si="169"/>
        <v>3</v>
      </c>
      <c r="L108" s="39">
        <f>K108-1</f>
        <v>2</v>
      </c>
      <c r="M108" s="118"/>
      <c r="N108" s="118">
        <f>VLOOKUP(D108,ឋានៈ!$A$2:$D$7,2,FALSE)</f>
        <v>16000</v>
      </c>
      <c r="O108" s="118">
        <f t="shared" si="170"/>
        <v>48000</v>
      </c>
      <c r="P108" s="118">
        <f>VLOOKUP(D108,ឋានៈ!$A$2:$D$7,3,FALSE)</f>
        <v>60000</v>
      </c>
      <c r="Q108" s="118">
        <f t="shared" si="171"/>
        <v>180000</v>
      </c>
      <c r="R108" s="118">
        <f>VLOOKUP(D108,ឋានៈ!$A$2:$D$7,4,FALSE)</f>
        <v>80000</v>
      </c>
      <c r="S108" s="118">
        <f t="shared" si="172"/>
        <v>160000</v>
      </c>
      <c r="T108" s="134"/>
      <c r="U108" s="146">
        <f>M108+O108+Q108+S108+T108</f>
        <v>388000</v>
      </c>
      <c r="V108" s="155"/>
      <c r="W108" s="145"/>
      <c r="X108" s="100" t="str">
        <f t="shared" si="173"/>
        <v>លេង វណ្ណឈ្លើម</v>
      </c>
      <c r="Y108" s="100">
        <f>VLOOKUP(X108,'Name List'!$B$8:$F$4374,2,FALSE)</f>
        <v>1960100106</v>
      </c>
      <c r="Z108" s="100" t="str">
        <f>VLOOKUP(X108,'Name List'!$B$8:$F$4374,3,FALSE)</f>
        <v>លេង វណ្ណឈ្លើម</v>
      </c>
      <c r="AA108" s="100" t="str">
        <f>VLOOKUP(X108,'Name List'!$B$8:$F$4374,4,FALSE)</f>
        <v>LENG VANN CHHLOEUM</v>
      </c>
      <c r="AB108" s="107">
        <f>VLOOKUP(X108,'Name List'!$B$8:$F$4374,5,FALSE)</f>
        <v>670000070446</v>
      </c>
      <c r="AC108" s="105">
        <f t="shared" si="174"/>
        <v>388000</v>
      </c>
      <c r="AD108" s="42">
        <f>A108</f>
        <v>39.200000000000003</v>
      </c>
    </row>
    <row r="109" spans="1:30" ht="34.5" customHeight="1">
      <c r="A109" s="39"/>
      <c r="B109" s="52" t="s">
        <v>14479</v>
      </c>
      <c r="C109" s="40" t="s">
        <v>14379</v>
      </c>
      <c r="D109" s="41" t="str">
        <f>VLOOKUP(C109,ឋានៈ!$A$22:$B$46,2,FALSE)</f>
        <v>ង</v>
      </c>
      <c r="E109" s="357"/>
      <c r="F109" s="359"/>
      <c r="G109" s="361"/>
      <c r="H109" s="363"/>
      <c r="I109" s="117">
        <v>45983</v>
      </c>
      <c r="J109" s="117">
        <v>45985</v>
      </c>
      <c r="K109" s="39">
        <f t="shared" si="169"/>
        <v>3</v>
      </c>
      <c r="L109" s="39">
        <f>K109-1</f>
        <v>2</v>
      </c>
      <c r="M109" s="118"/>
      <c r="N109" s="118">
        <f>VLOOKUP(D109,ឋានៈ!$A$2:$D$7,2,FALSE)</f>
        <v>16000</v>
      </c>
      <c r="O109" s="118">
        <f t="shared" si="170"/>
        <v>48000</v>
      </c>
      <c r="P109" s="118">
        <f>VLOOKUP(D109,ឋានៈ!$A$2:$D$7,3,FALSE)</f>
        <v>60000</v>
      </c>
      <c r="Q109" s="118">
        <f t="shared" si="171"/>
        <v>180000</v>
      </c>
      <c r="R109" s="118">
        <f>VLOOKUP(D109,ឋានៈ!$A$2:$D$7,4,FALSE)</f>
        <v>80000</v>
      </c>
      <c r="S109" s="118">
        <f t="shared" si="172"/>
        <v>160000</v>
      </c>
      <c r="T109" s="134"/>
      <c r="U109" s="146">
        <f>M109+O109+Q109+S109+T109</f>
        <v>388000</v>
      </c>
      <c r="V109" s="155"/>
      <c r="W109" s="145"/>
      <c r="X109" s="100" t="str">
        <f t="shared" si="173"/>
        <v>សៀន តៃហេង</v>
      </c>
      <c r="Y109" s="100">
        <f>VLOOKUP(X109,'Name List'!$B$8:$F$4374,2,FALSE)</f>
        <v>0</v>
      </c>
      <c r="Z109" s="100" t="str">
        <f>VLOOKUP(X109,'Name List'!$B$8:$F$4374,3,FALSE)</f>
        <v>សៀន តៃហេង</v>
      </c>
      <c r="AA109" s="100" t="str">
        <f>VLOOKUP(X109,'Name List'!$B$8:$F$4374,4,FALSE)</f>
        <v>SEAN TAIHENG</v>
      </c>
      <c r="AB109" s="107" t="str">
        <f>VLOOKUP(X109,'Name List'!$B$8:$F$4374,5,FALSE)</f>
        <v>0420000254877</v>
      </c>
      <c r="AC109" s="105">
        <f t="shared" si="174"/>
        <v>388000</v>
      </c>
      <c r="AD109" s="42">
        <f>A109</f>
        <v>0</v>
      </c>
    </row>
    <row r="110" spans="1:30" s="139" customFormat="1" ht="27" customHeight="1">
      <c r="A110" s="355" t="s">
        <v>14406</v>
      </c>
      <c r="B110" s="355"/>
      <c r="C110" s="355"/>
      <c r="D110" s="355"/>
      <c r="E110" s="355"/>
      <c r="F110" s="355"/>
      <c r="G110" s="355"/>
      <c r="H110" s="355"/>
      <c r="I110" s="355"/>
      <c r="J110" s="355"/>
      <c r="K110" s="119"/>
      <c r="L110" s="119"/>
      <c r="M110" s="120">
        <f>SUM(M106:M109)</f>
        <v>1152000</v>
      </c>
      <c r="N110" s="123"/>
      <c r="O110" s="120">
        <f>SUM(O106:O109)</f>
        <v>276000</v>
      </c>
      <c r="P110" s="123"/>
      <c r="Q110" s="120">
        <f>SUM(Q106:Q109)</f>
        <v>840000</v>
      </c>
      <c r="R110" s="120"/>
      <c r="S110" s="120">
        <f>SUM(S106:S109)</f>
        <v>800000</v>
      </c>
      <c r="T110" s="120"/>
      <c r="U110" s="120">
        <f>SUM(U106:U109)</f>
        <v>3068000</v>
      </c>
      <c r="V110" s="151">
        <v>50206</v>
      </c>
      <c r="W110" s="152">
        <f>M110+O110+Q110+S110</f>
        <v>3068000</v>
      </c>
      <c r="X110" s="135"/>
      <c r="Y110" s="135"/>
      <c r="Z110" s="135"/>
      <c r="AA110" s="135"/>
      <c r="AB110" s="136"/>
      <c r="AC110" s="137"/>
      <c r="AD110" s="138" t="str">
        <f t="shared" ref="AD110" si="175">A110</f>
        <v>សរុប៣៩</v>
      </c>
    </row>
    <row r="111" spans="1:30" ht="34.5" customHeight="1">
      <c r="A111" s="39">
        <v>39.1</v>
      </c>
      <c r="B111" s="52" t="s">
        <v>14481</v>
      </c>
      <c r="C111" s="40" t="s">
        <v>71</v>
      </c>
      <c r="D111" s="41" t="str">
        <f>VLOOKUP(C111,ឋានៈ!$A$22:$B$46,2,FALSE)</f>
        <v>ខ២</v>
      </c>
      <c r="E111" s="356">
        <v>968</v>
      </c>
      <c r="F111" s="358">
        <v>45982</v>
      </c>
      <c r="G111" s="360" t="s">
        <v>14480</v>
      </c>
      <c r="H111" s="362" t="s">
        <v>13</v>
      </c>
      <c r="I111" s="117">
        <v>45983</v>
      </c>
      <c r="J111" s="117">
        <v>45985</v>
      </c>
      <c r="K111" s="39">
        <f t="shared" ref="K111:K113" si="176">J111-I111+1</f>
        <v>3</v>
      </c>
      <c r="L111" s="39">
        <f>K111-1</f>
        <v>2</v>
      </c>
      <c r="M111" s="118"/>
      <c r="N111" s="118">
        <f>VLOOKUP(D111,ឋានៈ!$A$2:$D$7,2,FALSE)</f>
        <v>30000</v>
      </c>
      <c r="O111" s="118">
        <f t="shared" ref="O111:O113" si="177">N111*K111</f>
        <v>90000</v>
      </c>
      <c r="P111" s="118">
        <f>VLOOKUP(D111,ឋានៈ!$A$2:$D$7,3,FALSE)</f>
        <v>80000</v>
      </c>
      <c r="Q111" s="118">
        <f t="shared" ref="Q111:Q113" si="178">P111*K111</f>
        <v>240000</v>
      </c>
      <c r="R111" s="118">
        <f>VLOOKUP(D111,ឋានៈ!$A$2:$D$7,4,FALSE)</f>
        <v>120000</v>
      </c>
      <c r="S111" s="118">
        <f t="shared" ref="S111:S113" si="179">R111*L111</f>
        <v>240000</v>
      </c>
      <c r="T111" s="134"/>
      <c r="U111" s="146">
        <f>M111+O111+Q111+S111+T111</f>
        <v>570000</v>
      </c>
      <c r="V111" s="155"/>
      <c r="W111" s="145"/>
      <c r="X111" s="100" t="str">
        <f t="shared" ref="X111:X113" si="180">RIGHT(B111,LEN(B111)-FIND(" ",B111))</f>
        <v>ស ទីណ្ណា</v>
      </c>
      <c r="Y111" s="100" t="str">
        <f>VLOOKUP(X111,'Name List'!$B$8:$F$4374,2,FALSE)</f>
        <v>3000031349</v>
      </c>
      <c r="Z111" s="100" t="str">
        <f>VLOOKUP(X111,'Name List'!$B$8:$F$4374,3,FALSE)</f>
        <v>ស ទីណ្ណា</v>
      </c>
      <c r="AA111" s="100" t="str">
        <f>VLOOKUP(X111,'Name List'!$B$8:$F$4374,4,FALSE)</f>
        <v>SAR TINNA</v>
      </c>
      <c r="AB111" s="107">
        <f>VLOOKUP(X111,'Name List'!$B$8:$F$4374,5,FALSE)</f>
        <v>420000296464</v>
      </c>
      <c r="AC111" s="105">
        <f t="shared" ref="AC111:AC113" si="181">U111</f>
        <v>570000</v>
      </c>
      <c r="AD111" s="42">
        <f>A111</f>
        <v>39.1</v>
      </c>
    </row>
    <row r="112" spans="1:30" ht="34.5" customHeight="1">
      <c r="A112" s="39">
        <v>39.200000000000003</v>
      </c>
      <c r="B112" s="52" t="s">
        <v>14482</v>
      </c>
      <c r="C112" s="40" t="s">
        <v>14364</v>
      </c>
      <c r="D112" s="41" t="str">
        <f>VLOOKUP(C112,ឋានៈ!$A$22:$B$46,2,FALSE)</f>
        <v>ឃ</v>
      </c>
      <c r="E112" s="357"/>
      <c r="F112" s="359"/>
      <c r="G112" s="361"/>
      <c r="H112" s="363"/>
      <c r="I112" s="117">
        <v>45983</v>
      </c>
      <c r="J112" s="117">
        <v>45985</v>
      </c>
      <c r="K112" s="39">
        <f t="shared" si="176"/>
        <v>3</v>
      </c>
      <c r="L112" s="39">
        <f>K112-1</f>
        <v>2</v>
      </c>
      <c r="M112" s="118">
        <f>VLOOKUP(H111,ធ្វើដំណើរ!$A$3:$B$26,2,FALSE)</f>
        <v>576000</v>
      </c>
      <c r="N112" s="118">
        <f>VLOOKUP(D112,ឋានៈ!$A$2:$D$7,2,FALSE)</f>
        <v>20000</v>
      </c>
      <c r="O112" s="118">
        <f t="shared" si="177"/>
        <v>60000</v>
      </c>
      <c r="P112" s="118">
        <f>VLOOKUP(D112,ឋានៈ!$A$2:$D$7,3,FALSE)</f>
        <v>60000</v>
      </c>
      <c r="Q112" s="118">
        <f t="shared" si="178"/>
        <v>180000</v>
      </c>
      <c r="R112" s="118">
        <f>VLOOKUP(D112,ឋានៈ!$A$2:$D$7,4,FALSE)</f>
        <v>80000</v>
      </c>
      <c r="S112" s="118">
        <f t="shared" si="179"/>
        <v>160000</v>
      </c>
      <c r="T112" s="134"/>
      <c r="U112" s="146">
        <f>M112+O112+Q112+S112+T112</f>
        <v>976000</v>
      </c>
      <c r="V112" s="155"/>
      <c r="W112" s="145"/>
      <c r="X112" s="100" t="str">
        <f t="shared" si="180"/>
        <v>លាង សុភ័ក្រកញ្ញា</v>
      </c>
      <c r="Y112" s="100">
        <f>VLOOKUP(X112,'Name List'!$B$8:$F$4374,2,FALSE)</f>
        <v>2961200109</v>
      </c>
      <c r="Z112" s="100" t="str">
        <f>VLOOKUP(X112,'Name List'!$B$8:$F$4374,3,FALSE)</f>
        <v>លាង សុភ័ក្រកញ្ញា</v>
      </c>
      <c r="AA112" s="100" t="str">
        <f>VLOOKUP(X112,'Name List'!$B$8:$F$4374,4,FALSE)</f>
        <v>LEANG SOPHEAK KANHA</v>
      </c>
      <c r="AB112" s="107" t="str">
        <f>VLOOKUP(X112,'Name List'!$B$8:$F$4374,5,FALSE)</f>
        <v>0010005486934</v>
      </c>
      <c r="AC112" s="105">
        <f t="shared" si="181"/>
        <v>976000</v>
      </c>
      <c r="AD112" s="42">
        <f>A112</f>
        <v>39.200000000000003</v>
      </c>
    </row>
    <row r="113" spans="1:30" ht="34.5" customHeight="1">
      <c r="A113" s="39">
        <v>39.200000000000003</v>
      </c>
      <c r="B113" s="52" t="s">
        <v>14483</v>
      </c>
      <c r="C113" s="40" t="s">
        <v>14379</v>
      </c>
      <c r="D113" s="41" t="str">
        <f>VLOOKUP(C113,ឋានៈ!$A$22:$B$46,2,FALSE)</f>
        <v>ង</v>
      </c>
      <c r="E113" s="357"/>
      <c r="F113" s="359"/>
      <c r="G113" s="361"/>
      <c r="H113" s="363"/>
      <c r="I113" s="117">
        <v>45983</v>
      </c>
      <c r="J113" s="117">
        <v>45985</v>
      </c>
      <c r="K113" s="39">
        <f t="shared" si="176"/>
        <v>3</v>
      </c>
      <c r="L113" s="39">
        <f>K113-1</f>
        <v>2</v>
      </c>
      <c r="M113" s="118"/>
      <c r="N113" s="118">
        <f>VLOOKUP(D113,ឋានៈ!$A$2:$D$7,2,FALSE)</f>
        <v>16000</v>
      </c>
      <c r="O113" s="118">
        <f t="shared" si="177"/>
        <v>48000</v>
      </c>
      <c r="P113" s="118">
        <f>VLOOKUP(D113,ឋានៈ!$A$2:$D$7,3,FALSE)</f>
        <v>60000</v>
      </c>
      <c r="Q113" s="118">
        <f t="shared" si="178"/>
        <v>180000</v>
      </c>
      <c r="R113" s="118">
        <f>VLOOKUP(D113,ឋានៈ!$A$2:$D$7,4,FALSE)</f>
        <v>80000</v>
      </c>
      <c r="S113" s="118">
        <f t="shared" si="179"/>
        <v>160000</v>
      </c>
      <c r="T113" s="134"/>
      <c r="U113" s="146">
        <f>M113+O113+Q113+S113+T113</f>
        <v>388000</v>
      </c>
      <c r="V113" s="155"/>
      <c r="W113" s="145"/>
      <c r="X113" s="100" t="str">
        <f t="shared" si="180"/>
        <v>ឯល ប៉ូលីន</v>
      </c>
      <c r="Y113" s="100">
        <f>VLOOKUP(X113,'Name List'!$B$8:$F$4374,2,FALSE)</f>
        <v>0</v>
      </c>
      <c r="Z113" s="100" t="str">
        <f>VLOOKUP(X113,'Name List'!$B$8:$F$4374,3,FALSE)</f>
        <v>ឯល ប៉ូលីន</v>
      </c>
      <c r="AA113" s="100" t="str">
        <f>VLOOKUP(X113,'Name List'!$B$8:$F$4374,4,FALSE)</f>
        <v>ELL POLINE</v>
      </c>
      <c r="AB113" s="107">
        <f>VLOOKUP(X113,'Name List'!$B$8:$F$4374,5,FALSE)</f>
        <v>670000134401</v>
      </c>
      <c r="AC113" s="105">
        <f t="shared" si="181"/>
        <v>388000</v>
      </c>
      <c r="AD113" s="42">
        <f>A113</f>
        <v>39.200000000000003</v>
      </c>
    </row>
    <row r="114" spans="1:30" s="139" customFormat="1" ht="27" customHeight="1">
      <c r="A114" s="355" t="s">
        <v>14406</v>
      </c>
      <c r="B114" s="355"/>
      <c r="C114" s="355"/>
      <c r="D114" s="355"/>
      <c r="E114" s="355"/>
      <c r="F114" s="355"/>
      <c r="G114" s="355"/>
      <c r="H114" s="355"/>
      <c r="I114" s="355"/>
      <c r="J114" s="355"/>
      <c r="K114" s="119"/>
      <c r="L114" s="119"/>
      <c r="M114" s="120">
        <f>SUM(M111:M113)</f>
        <v>576000</v>
      </c>
      <c r="N114" s="123"/>
      <c r="O114" s="120">
        <f>SUM(O111:O113)</f>
        <v>198000</v>
      </c>
      <c r="P114" s="123"/>
      <c r="Q114" s="120">
        <f>SUM(Q111:Q113)</f>
        <v>600000</v>
      </c>
      <c r="R114" s="120"/>
      <c r="S114" s="120">
        <f>SUM(S111:S113)</f>
        <v>560000</v>
      </c>
      <c r="T114" s="120"/>
      <c r="U114" s="120">
        <f>SUM(U111:U113)</f>
        <v>1934000</v>
      </c>
      <c r="V114" s="151">
        <v>50206</v>
      </c>
      <c r="W114" s="152">
        <f>M114+O114+Q114+S114</f>
        <v>1934000</v>
      </c>
      <c r="X114" s="135"/>
      <c r="Y114" s="135"/>
      <c r="Z114" s="135"/>
      <c r="AA114" s="135"/>
      <c r="AB114" s="136"/>
      <c r="AC114" s="137"/>
      <c r="AD114" s="138" t="str">
        <f t="shared" ref="AD114" si="182">A114</f>
        <v>សរុប៣៩</v>
      </c>
    </row>
    <row r="115" spans="1:30" ht="34.5" customHeight="1">
      <c r="A115" s="39">
        <v>39.1</v>
      </c>
      <c r="B115" s="52" t="s">
        <v>14484</v>
      </c>
      <c r="C115" s="40" t="s">
        <v>14366</v>
      </c>
      <c r="D115" s="41" t="str">
        <f>VLOOKUP(C115,ឋានៈ!$A$22:$B$46,2,FALSE)</f>
        <v>ឃ</v>
      </c>
      <c r="E115" s="356">
        <v>969</v>
      </c>
      <c r="F115" s="358">
        <v>45982</v>
      </c>
      <c r="G115" s="360" t="s">
        <v>14488</v>
      </c>
      <c r="H115" s="362" t="s">
        <v>13</v>
      </c>
      <c r="I115" s="117">
        <v>45983</v>
      </c>
      <c r="J115" s="117">
        <v>45985</v>
      </c>
      <c r="K115" s="39">
        <f t="shared" ref="K115:K118" si="183">J115-I115+1</f>
        <v>3</v>
      </c>
      <c r="L115" s="39">
        <f>K115-1</f>
        <v>2</v>
      </c>
      <c r="M115" s="118">
        <f>VLOOKUP(H115,ធ្វើដំណើរ!$A$3:$B$26,2,FALSE)</f>
        <v>576000</v>
      </c>
      <c r="N115" s="118">
        <f>VLOOKUP(D115,ឋានៈ!$A$2:$D$7,2,FALSE)</f>
        <v>20000</v>
      </c>
      <c r="O115" s="118">
        <f t="shared" ref="O115:O118" si="184">N115*K115</f>
        <v>60000</v>
      </c>
      <c r="P115" s="118">
        <f>VLOOKUP(D115,ឋានៈ!$A$2:$D$7,3,FALSE)</f>
        <v>60000</v>
      </c>
      <c r="Q115" s="118">
        <f t="shared" ref="Q115:Q118" si="185">P115*K115</f>
        <v>180000</v>
      </c>
      <c r="R115" s="118">
        <f>VLOOKUP(D115,ឋានៈ!$A$2:$D$7,4,FALSE)</f>
        <v>80000</v>
      </c>
      <c r="S115" s="118">
        <f t="shared" ref="S115:S118" si="186">R115*L115</f>
        <v>160000</v>
      </c>
      <c r="T115" s="134"/>
      <c r="U115" s="146">
        <f>M115+O115+Q115+S115+T115</f>
        <v>976000</v>
      </c>
      <c r="V115" s="155"/>
      <c r="W115" s="145"/>
      <c r="X115" s="100" t="str">
        <f t="shared" ref="X115:X118" si="187">RIGHT(B115,LEN(B115)-FIND(" ",B115))</f>
        <v>ប្រាក់ សៀងហ័រ</v>
      </c>
      <c r="Y115" s="100" t="str">
        <f>VLOOKUP(X115,'Name List'!$B$8:$F$4374,2,FALSE)</f>
        <v>3000031342</v>
      </c>
      <c r="Z115" s="100" t="str">
        <f>VLOOKUP(X115,'Name List'!$B$8:$F$4374,3,FALSE)</f>
        <v>ប្រាក់ សៀងហ័រ</v>
      </c>
      <c r="AA115" s="100" t="str">
        <f>VLOOKUP(X115,'Name List'!$B$8:$F$4374,4,FALSE)</f>
        <v>BRAK SEANG HOR</v>
      </c>
      <c r="AB115" s="107">
        <f>VLOOKUP(X115,'Name List'!$B$8:$F$4374,5,FALSE)</f>
        <v>220000336278</v>
      </c>
      <c r="AC115" s="105">
        <f t="shared" ref="AC115:AC118" si="188">U115</f>
        <v>976000</v>
      </c>
      <c r="AD115" s="42">
        <f>A115</f>
        <v>39.1</v>
      </c>
    </row>
    <row r="116" spans="1:30" ht="34.5" customHeight="1">
      <c r="A116" s="39">
        <v>39.200000000000003</v>
      </c>
      <c r="B116" s="52" t="s">
        <v>14485</v>
      </c>
      <c r="C116" s="40" t="s">
        <v>14366</v>
      </c>
      <c r="D116" s="41" t="str">
        <f>VLOOKUP(C116,ឋានៈ!$A$22:$B$46,2,FALSE)</f>
        <v>ឃ</v>
      </c>
      <c r="E116" s="357"/>
      <c r="F116" s="359"/>
      <c r="G116" s="361"/>
      <c r="H116" s="363"/>
      <c r="I116" s="117">
        <v>45983</v>
      </c>
      <c r="J116" s="117">
        <v>45985</v>
      </c>
      <c r="K116" s="39">
        <f t="shared" si="183"/>
        <v>3</v>
      </c>
      <c r="L116" s="39">
        <f>K116-1</f>
        <v>2</v>
      </c>
      <c r="M116" s="118"/>
      <c r="N116" s="118">
        <f>VLOOKUP(D116,ឋានៈ!$A$2:$D$7,2,FALSE)</f>
        <v>20000</v>
      </c>
      <c r="O116" s="118">
        <f t="shared" si="184"/>
        <v>60000</v>
      </c>
      <c r="P116" s="118">
        <f>VLOOKUP(D116,ឋានៈ!$A$2:$D$7,3,FALSE)</f>
        <v>60000</v>
      </c>
      <c r="Q116" s="118">
        <f t="shared" si="185"/>
        <v>180000</v>
      </c>
      <c r="R116" s="118">
        <f>VLOOKUP(D116,ឋានៈ!$A$2:$D$7,4,FALSE)</f>
        <v>80000</v>
      </c>
      <c r="S116" s="118">
        <f t="shared" si="186"/>
        <v>160000</v>
      </c>
      <c r="T116" s="134"/>
      <c r="U116" s="146">
        <f>M116+O116+Q116+S116+T116</f>
        <v>400000</v>
      </c>
      <c r="V116" s="155"/>
      <c r="W116" s="145"/>
      <c r="X116" s="100" t="str">
        <f t="shared" si="187"/>
        <v>អ៊ូច ដាវីត</v>
      </c>
      <c r="Y116" s="100" t="str">
        <f>VLOOKUP(X116,'Name List'!$B$8:$F$4374,2,FALSE)</f>
        <v>3000031312</v>
      </c>
      <c r="Z116" s="100" t="str">
        <f>VLOOKUP(X116,'Name List'!$B$8:$F$4374,3,FALSE)</f>
        <v>អ៊ូច ដាវីត</v>
      </c>
      <c r="AA116" s="100" t="str">
        <f>VLOOKUP(X116,'Name List'!$B$8:$F$4374,4,FALSE)</f>
        <v>OUCH DAVID</v>
      </c>
      <c r="AB116" s="107" t="str">
        <f>VLOOKUP(X116,'Name List'!$B$8:$F$4374,5,FALSE)</f>
        <v>0650000058933</v>
      </c>
      <c r="AC116" s="105">
        <f t="shared" si="188"/>
        <v>400000</v>
      </c>
      <c r="AD116" s="42">
        <f>A116</f>
        <v>39.200000000000003</v>
      </c>
    </row>
    <row r="117" spans="1:30" ht="34.5" customHeight="1">
      <c r="A117" s="39">
        <v>39.200000000000003</v>
      </c>
      <c r="B117" s="52" t="s">
        <v>14486</v>
      </c>
      <c r="C117" s="40" t="s">
        <v>14366</v>
      </c>
      <c r="D117" s="41" t="str">
        <f>VLOOKUP(C117,ឋានៈ!$A$22:$B$46,2,FALSE)</f>
        <v>ឃ</v>
      </c>
      <c r="E117" s="357"/>
      <c r="F117" s="359"/>
      <c r="G117" s="361"/>
      <c r="H117" s="363"/>
      <c r="I117" s="117">
        <v>45983</v>
      </c>
      <c r="J117" s="117">
        <v>45985</v>
      </c>
      <c r="K117" s="39">
        <f t="shared" si="183"/>
        <v>3</v>
      </c>
      <c r="L117" s="39">
        <f>K117-1</f>
        <v>2</v>
      </c>
      <c r="M117" s="118"/>
      <c r="N117" s="118">
        <f>VLOOKUP(D117,ឋានៈ!$A$2:$D$7,2,FALSE)</f>
        <v>20000</v>
      </c>
      <c r="O117" s="118">
        <f t="shared" si="184"/>
        <v>60000</v>
      </c>
      <c r="P117" s="118">
        <f>VLOOKUP(D117,ឋានៈ!$A$2:$D$7,3,FALSE)</f>
        <v>60000</v>
      </c>
      <c r="Q117" s="118">
        <f t="shared" si="185"/>
        <v>180000</v>
      </c>
      <c r="R117" s="118">
        <f>VLOOKUP(D117,ឋានៈ!$A$2:$D$7,4,FALSE)</f>
        <v>80000</v>
      </c>
      <c r="S117" s="118">
        <f t="shared" si="186"/>
        <v>160000</v>
      </c>
      <c r="T117" s="134"/>
      <c r="U117" s="146">
        <f>M117+O117+Q117+S117+T117</f>
        <v>400000</v>
      </c>
      <c r="V117" s="155"/>
      <c r="W117" s="145"/>
      <c r="X117" s="100" t="str">
        <f t="shared" si="187"/>
        <v>ឡឹង ចាន់ថៃ</v>
      </c>
      <c r="Y117" s="100" t="str">
        <f>VLOOKUP(X117,'Name List'!$B$8:$F$4374,2,FALSE)</f>
        <v>3000031311</v>
      </c>
      <c r="Z117" s="100" t="str">
        <f>VLOOKUP(X117,'Name List'!$B$8:$F$4374,3,FALSE)</f>
        <v>ឡឹង ចាន់ថៃ</v>
      </c>
      <c r="AA117" s="100" t="str">
        <f>VLOOKUP(X117,'Name List'!$B$8:$F$4374,4,FALSE)</f>
        <v>LOENG CHANTHAY</v>
      </c>
      <c r="AB117" s="107" t="str">
        <f>VLOOKUP(X117,'Name List'!$B$8:$F$4374,5,FALSE)</f>
        <v>0650000058836</v>
      </c>
      <c r="AC117" s="105">
        <f t="shared" si="188"/>
        <v>400000</v>
      </c>
      <c r="AD117" s="42">
        <f>A117</f>
        <v>39.200000000000003</v>
      </c>
    </row>
    <row r="118" spans="1:30" ht="34.5" customHeight="1">
      <c r="A118" s="39"/>
      <c r="B118" s="52" t="s">
        <v>14487</v>
      </c>
      <c r="C118" s="40" t="s">
        <v>14364</v>
      </c>
      <c r="D118" s="41" t="str">
        <f>VLOOKUP(C118,ឋានៈ!$A$22:$B$46,2,FALSE)</f>
        <v>ឃ</v>
      </c>
      <c r="E118" s="357"/>
      <c r="F118" s="359"/>
      <c r="G118" s="361"/>
      <c r="H118" s="363"/>
      <c r="I118" s="117">
        <v>45983</v>
      </c>
      <c r="J118" s="117">
        <v>45985</v>
      </c>
      <c r="K118" s="39">
        <f t="shared" si="183"/>
        <v>3</v>
      </c>
      <c r="L118" s="39">
        <f>K118-1</f>
        <v>2</v>
      </c>
      <c r="M118" s="118"/>
      <c r="N118" s="118">
        <f>VLOOKUP(D118,ឋានៈ!$A$2:$D$7,2,FALSE)</f>
        <v>20000</v>
      </c>
      <c r="O118" s="118">
        <f t="shared" si="184"/>
        <v>60000</v>
      </c>
      <c r="P118" s="118">
        <f>VLOOKUP(D118,ឋានៈ!$A$2:$D$7,3,FALSE)</f>
        <v>60000</v>
      </c>
      <c r="Q118" s="118">
        <f t="shared" si="185"/>
        <v>180000</v>
      </c>
      <c r="R118" s="118">
        <f>VLOOKUP(D118,ឋានៈ!$A$2:$D$7,4,FALSE)</f>
        <v>80000</v>
      </c>
      <c r="S118" s="118">
        <f t="shared" si="186"/>
        <v>160000</v>
      </c>
      <c r="T118" s="134"/>
      <c r="U118" s="146">
        <f>M118+O118+Q118+S118+T118</f>
        <v>400000</v>
      </c>
      <c r="V118" s="155"/>
      <c r="W118" s="145"/>
      <c r="X118" s="100" t="str">
        <f t="shared" si="187"/>
        <v>សួន សុខុម</v>
      </c>
      <c r="Y118" s="100">
        <f>VLOOKUP(X118,'Name List'!$B$8:$F$4374,2,FALSE)</f>
        <v>1801200652</v>
      </c>
      <c r="Z118" s="100" t="str">
        <f>VLOOKUP(X118,'Name List'!$B$8:$F$4374,3,FALSE)</f>
        <v>សួន សុខុម</v>
      </c>
      <c r="AA118" s="100" t="str">
        <f>VLOOKUP(X118,'Name List'!$B$8:$F$4374,4,FALSE)</f>
        <v>SUON SOKHOM</v>
      </c>
      <c r="AB118" s="107" t="str">
        <f>VLOOKUP(X118,'Name List'!$B$8:$F$4374,5,FALSE)</f>
        <v>0010003378182</v>
      </c>
      <c r="AC118" s="105">
        <f t="shared" si="188"/>
        <v>400000</v>
      </c>
      <c r="AD118" s="42">
        <f>A118</f>
        <v>0</v>
      </c>
    </row>
    <row r="119" spans="1:30" s="139" customFormat="1" ht="27" customHeight="1">
      <c r="A119" s="355" t="s">
        <v>14406</v>
      </c>
      <c r="B119" s="355"/>
      <c r="C119" s="355"/>
      <c r="D119" s="355"/>
      <c r="E119" s="355"/>
      <c r="F119" s="355"/>
      <c r="G119" s="355"/>
      <c r="H119" s="355"/>
      <c r="I119" s="355"/>
      <c r="J119" s="355"/>
      <c r="K119" s="119"/>
      <c r="L119" s="119"/>
      <c r="M119" s="120">
        <f>SUM(M115:M118)</f>
        <v>576000</v>
      </c>
      <c r="N119" s="123"/>
      <c r="O119" s="120">
        <f>SUM(O115:O118)</f>
        <v>240000</v>
      </c>
      <c r="P119" s="123"/>
      <c r="Q119" s="120">
        <f>SUM(Q115:Q118)</f>
        <v>720000</v>
      </c>
      <c r="R119" s="120"/>
      <c r="S119" s="120">
        <f>SUM(S115:S118)</f>
        <v>640000</v>
      </c>
      <c r="T119" s="120"/>
      <c r="U119" s="120">
        <f>SUM(U115:U118)</f>
        <v>2176000</v>
      </c>
      <c r="V119" s="151">
        <v>50206</v>
      </c>
      <c r="W119" s="152">
        <f>M119+O119+Q119+S119</f>
        <v>2176000</v>
      </c>
      <c r="X119" s="135"/>
      <c r="Y119" s="135"/>
      <c r="Z119" s="135"/>
      <c r="AA119" s="135"/>
      <c r="AB119" s="136"/>
      <c r="AC119" s="137"/>
      <c r="AD119" s="138" t="str">
        <f t="shared" ref="AD119" si="189">A119</f>
        <v>សរុប៣៩</v>
      </c>
    </row>
    <row r="120" spans="1:30" ht="34.5" customHeight="1">
      <c r="A120" s="39">
        <v>39.1</v>
      </c>
      <c r="B120" s="52" t="s">
        <v>14489</v>
      </c>
      <c r="C120" s="40" t="s">
        <v>14359</v>
      </c>
      <c r="D120" s="41" t="str">
        <f>VLOOKUP(C120,ឋានៈ!$A$22:$B$46,2,FALSE)</f>
        <v>ខ២</v>
      </c>
      <c r="E120" s="356">
        <v>944</v>
      </c>
      <c r="F120" s="358">
        <v>45974</v>
      </c>
      <c r="G120" s="360" t="s">
        <v>14491</v>
      </c>
      <c r="H120" s="362" t="s">
        <v>29</v>
      </c>
      <c r="I120" s="117">
        <v>45983</v>
      </c>
      <c r="J120" s="117">
        <v>45985</v>
      </c>
      <c r="K120" s="39">
        <f t="shared" ref="K120:K121" si="190">J120-I120+1</f>
        <v>3</v>
      </c>
      <c r="L120" s="39">
        <f>K120-1</f>
        <v>2</v>
      </c>
      <c r="M120" s="118">
        <f>VLOOKUP(H120,ធ្វើដំណើរ!$A$3:$B$26,2,FALSE)</f>
        <v>296000</v>
      </c>
      <c r="N120" s="118">
        <f>VLOOKUP(D120,ឋានៈ!$A$2:$D$7,2,FALSE)</f>
        <v>30000</v>
      </c>
      <c r="O120" s="118">
        <f t="shared" ref="O120:O121" si="191">N120*K120</f>
        <v>90000</v>
      </c>
      <c r="P120" s="118">
        <f>VLOOKUP(D120,ឋានៈ!$A$2:$D$7,3,FALSE)</f>
        <v>80000</v>
      </c>
      <c r="Q120" s="118">
        <f t="shared" ref="Q120:Q121" si="192">P120*K120</f>
        <v>240000</v>
      </c>
      <c r="R120" s="118">
        <f>VLOOKUP(D120,ឋានៈ!$A$2:$D$7,4,FALSE)</f>
        <v>120000</v>
      </c>
      <c r="S120" s="118">
        <f t="shared" ref="S120:S121" si="193">R120*L120</f>
        <v>240000</v>
      </c>
      <c r="T120" s="134"/>
      <c r="U120" s="146">
        <f>M120+O120+Q120+S120+T120</f>
        <v>866000</v>
      </c>
      <c r="V120" s="155"/>
      <c r="W120" s="145"/>
      <c r="X120" s="100" t="str">
        <f t="shared" ref="X120:X121" si="194">RIGHT(B120,LEN(B120)-FIND(" ",B120))</f>
        <v>ហ៊ឹម សុធារ័ត្ន</v>
      </c>
      <c r="Y120" s="100">
        <f>VLOOKUP(X120,'Name List'!$B$8:$F$4374,2,FALSE)</f>
        <v>2911200049</v>
      </c>
      <c r="Z120" s="100" t="str">
        <f>VLOOKUP(X120,'Name List'!$B$8:$F$4374,3,FALSE)</f>
        <v>ហ៊ឹម សុធារ័ត្ន</v>
      </c>
      <c r="AA120" s="100" t="str">
        <f>VLOOKUP(X120,'Name List'!$B$8:$F$4374,4,FALSE)</f>
        <v>HIM SOTHEAROTH</v>
      </c>
      <c r="AB120" s="107">
        <f>VLOOKUP(X120,'Name List'!$B$8:$F$4374,5,FALSE)</f>
        <v>450000011954</v>
      </c>
      <c r="AC120" s="105">
        <f t="shared" ref="AC120:AC121" si="195">U120</f>
        <v>866000</v>
      </c>
      <c r="AD120" s="42">
        <f>A120</f>
        <v>39.1</v>
      </c>
    </row>
    <row r="121" spans="1:30" ht="34.5" customHeight="1">
      <c r="A121" s="39">
        <v>39.200000000000003</v>
      </c>
      <c r="B121" s="52" t="s">
        <v>14490</v>
      </c>
      <c r="C121" s="40" t="s">
        <v>68</v>
      </c>
      <c r="D121" s="41" t="str">
        <f>VLOOKUP(C121,ឋានៈ!$A$22:$B$46,2,FALSE)</f>
        <v>ង</v>
      </c>
      <c r="E121" s="357"/>
      <c r="F121" s="359"/>
      <c r="G121" s="361"/>
      <c r="H121" s="363"/>
      <c r="I121" s="117">
        <v>45983</v>
      </c>
      <c r="J121" s="117">
        <v>45985</v>
      </c>
      <c r="K121" s="39">
        <f t="shared" si="190"/>
        <v>3</v>
      </c>
      <c r="L121" s="39">
        <f>K121-1</f>
        <v>2</v>
      </c>
      <c r="M121" s="118"/>
      <c r="N121" s="118">
        <f>VLOOKUP(D121,ឋានៈ!$A$2:$D$7,2,FALSE)</f>
        <v>16000</v>
      </c>
      <c r="O121" s="118">
        <f t="shared" si="191"/>
        <v>48000</v>
      </c>
      <c r="P121" s="118">
        <f>VLOOKUP(D121,ឋានៈ!$A$2:$D$7,3,FALSE)</f>
        <v>60000</v>
      </c>
      <c r="Q121" s="118">
        <f t="shared" si="192"/>
        <v>180000</v>
      </c>
      <c r="R121" s="118">
        <f>VLOOKUP(D121,ឋានៈ!$A$2:$D$7,4,FALSE)</f>
        <v>80000</v>
      </c>
      <c r="S121" s="118">
        <f t="shared" si="193"/>
        <v>160000</v>
      </c>
      <c r="T121" s="134"/>
      <c r="U121" s="146">
        <f>M121+O121+Q121+S121+T121</f>
        <v>388000</v>
      </c>
      <c r="V121" s="155"/>
      <c r="W121" s="145"/>
      <c r="X121" s="100" t="str">
        <f t="shared" si="194"/>
        <v>ខៀវ ជោតិវេធ</v>
      </c>
      <c r="Y121" s="100">
        <f>VLOOKUP(X121,'Name List'!$B$8:$F$4374,2,FALSE)</f>
        <v>0</v>
      </c>
      <c r="Z121" s="100" t="str">
        <f>VLOOKUP(X121,'Name List'!$B$8:$F$4374,3,FALSE)</f>
        <v>ខៀវ ជោតិវេធ</v>
      </c>
      <c r="AA121" s="100" t="str">
        <f>VLOOKUP(X121,'Name List'!$B$8:$F$4374,4,FALSE)</f>
        <v>KHIEV CHUTIVET</v>
      </c>
      <c r="AB121" s="107">
        <f>VLOOKUP(X121,'Name List'!$B$8:$F$4374,5,FALSE)</f>
        <v>670000133758</v>
      </c>
      <c r="AC121" s="105">
        <f t="shared" si="195"/>
        <v>388000</v>
      </c>
      <c r="AD121" s="42">
        <f>A121</f>
        <v>39.200000000000003</v>
      </c>
    </row>
    <row r="122" spans="1:30" s="139" customFormat="1" ht="27" customHeight="1">
      <c r="A122" s="355" t="s">
        <v>14406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119"/>
      <c r="L122" s="119"/>
      <c r="M122" s="120">
        <f>SUM(M120:M121)</f>
        <v>296000</v>
      </c>
      <c r="N122" s="123"/>
      <c r="O122" s="120">
        <f>SUM(O120:O121)</f>
        <v>138000</v>
      </c>
      <c r="P122" s="123"/>
      <c r="Q122" s="120">
        <f>SUM(Q120:Q121)</f>
        <v>420000</v>
      </c>
      <c r="R122" s="120"/>
      <c r="S122" s="120">
        <f>SUM(S120:S121)</f>
        <v>400000</v>
      </c>
      <c r="T122" s="120"/>
      <c r="U122" s="120">
        <f>SUM(U120:U121)</f>
        <v>1254000</v>
      </c>
      <c r="V122" s="156" t="s">
        <v>14647</v>
      </c>
      <c r="W122" s="147">
        <f>M122+O122+Q122+S122</f>
        <v>1254000</v>
      </c>
      <c r="X122" s="135"/>
      <c r="Y122" s="135"/>
      <c r="Z122" s="135"/>
      <c r="AA122" s="135"/>
      <c r="AB122" s="136"/>
      <c r="AC122" s="137"/>
      <c r="AD122" s="138" t="str">
        <f t="shared" ref="AD122" si="196">A122</f>
        <v>សរុប៣៩</v>
      </c>
    </row>
    <row r="123" spans="1:30" ht="34.5" customHeight="1">
      <c r="A123" s="39">
        <v>39.1</v>
      </c>
      <c r="B123" s="52" t="s">
        <v>14492</v>
      </c>
      <c r="C123" s="40" t="s">
        <v>14362</v>
      </c>
      <c r="D123" s="41" t="str">
        <f>VLOOKUP(C123,ឋានៈ!$A$22:$B$46,2,FALSE)</f>
        <v>ឃ</v>
      </c>
      <c r="E123" s="356">
        <v>853</v>
      </c>
      <c r="F123" s="358">
        <v>45947</v>
      </c>
      <c r="G123" s="360" t="s">
        <v>14456</v>
      </c>
      <c r="H123" s="362" t="s">
        <v>9</v>
      </c>
      <c r="I123" s="117">
        <v>45949</v>
      </c>
      <c r="J123" s="117">
        <v>45953</v>
      </c>
      <c r="K123" s="39">
        <f t="shared" ref="K123:K127" si="197">J123-I123+1</f>
        <v>5</v>
      </c>
      <c r="L123" s="39">
        <f>K123-1</f>
        <v>4</v>
      </c>
      <c r="M123" s="118"/>
      <c r="N123" s="118">
        <v>30000</v>
      </c>
      <c r="O123" s="118">
        <f t="shared" ref="O123:O127" si="198">N123*K123</f>
        <v>150000</v>
      </c>
      <c r="P123" s="118">
        <f>VLOOKUP(D123,ឋានៈ!$A$2:$D$7,3,FALSE)</f>
        <v>60000</v>
      </c>
      <c r="Q123" s="118">
        <f t="shared" ref="Q123:Q127" si="199">P123*K123</f>
        <v>300000</v>
      </c>
      <c r="R123" s="118">
        <v>160000</v>
      </c>
      <c r="S123" s="118">
        <f t="shared" ref="S123:S127" si="200">R123*L123</f>
        <v>640000</v>
      </c>
      <c r="T123" s="134"/>
      <c r="U123" s="146">
        <f>M123+O123+Q123+S123+T123</f>
        <v>1090000</v>
      </c>
      <c r="V123" s="155"/>
      <c r="W123" s="145"/>
      <c r="X123" s="100" t="str">
        <f t="shared" ref="X123:X127" si="201">RIGHT(B123,LEN(B123)-FIND(" ",B123))</f>
        <v>យ៉ាំ បញ្ញា</v>
      </c>
      <c r="Y123" s="100">
        <f>VLOOKUP(X123,'Name List'!$B$8:$F$4374,2,FALSE)</f>
        <v>2910800290</v>
      </c>
      <c r="Z123" s="100" t="str">
        <f>VLOOKUP(X123,'Name List'!$B$8:$F$4374,3,FALSE)</f>
        <v>យ៉ាំ បញ្ញា</v>
      </c>
      <c r="AA123" s="100" t="str">
        <f>VLOOKUP(X123,'Name List'!$B$8:$F$4374,4,FALSE)</f>
        <v>YAM PAGNHA</v>
      </c>
      <c r="AB123" s="107" t="str">
        <f>VLOOKUP(X123,'Name List'!$B$8:$F$4374,5,FALSE)</f>
        <v>0010003111267</v>
      </c>
      <c r="AC123" s="105">
        <f t="shared" ref="AC123:AC127" si="202">U123</f>
        <v>1090000</v>
      </c>
      <c r="AD123" s="42">
        <f>A123</f>
        <v>39.1</v>
      </c>
    </row>
    <row r="124" spans="1:30" ht="34.5" customHeight="1">
      <c r="A124" s="39">
        <v>39.200000000000003</v>
      </c>
      <c r="B124" s="52" t="s">
        <v>14493</v>
      </c>
      <c r="C124" s="40" t="s">
        <v>14365</v>
      </c>
      <c r="D124" s="41" t="str">
        <f>VLOOKUP(C124,ឋានៈ!$A$22:$B$46,2,FALSE)</f>
        <v>ង</v>
      </c>
      <c r="E124" s="357"/>
      <c r="F124" s="359"/>
      <c r="G124" s="361"/>
      <c r="H124" s="363"/>
      <c r="I124" s="117">
        <v>45949</v>
      </c>
      <c r="J124" s="117">
        <v>45953</v>
      </c>
      <c r="K124" s="39">
        <f t="shared" si="197"/>
        <v>5</v>
      </c>
      <c r="L124" s="39">
        <f>K124-1</f>
        <v>4</v>
      </c>
      <c r="M124" s="118">
        <f>VLOOKUP(H123,ធ្វើដំណើរ!$A$3:$B$26,2,FALSE)</f>
        <v>499200</v>
      </c>
      <c r="N124" s="118">
        <v>20000</v>
      </c>
      <c r="O124" s="118">
        <f t="shared" si="198"/>
        <v>100000</v>
      </c>
      <c r="P124" s="118">
        <f>VLOOKUP(D124,ឋានៈ!$A$2:$D$7,3,FALSE)</f>
        <v>60000</v>
      </c>
      <c r="Q124" s="118">
        <f t="shared" si="199"/>
        <v>300000</v>
      </c>
      <c r="R124" s="118">
        <v>120000</v>
      </c>
      <c r="S124" s="118">
        <f t="shared" si="200"/>
        <v>480000</v>
      </c>
      <c r="T124" s="134"/>
      <c r="U124" s="146">
        <f>M124+O124+Q124+S124+T124</f>
        <v>1379200</v>
      </c>
      <c r="V124" s="155"/>
      <c r="W124" s="145"/>
      <c r="X124" s="100" t="str">
        <f t="shared" si="201"/>
        <v>ស៊ីម លីហ៊ាង</v>
      </c>
      <c r="Y124" s="100">
        <f>VLOOKUP(X124,'Name List'!$B$8:$F$4374,2,FALSE)</f>
        <v>0</v>
      </c>
      <c r="Z124" s="100" t="str">
        <f>VLOOKUP(X124,'Name List'!$B$8:$F$4374,3,FALSE)</f>
        <v>ស៊ីម លីហ៊ាង</v>
      </c>
      <c r="AA124" s="100" t="str">
        <f>VLOOKUP(X124,'Name List'!$B$8:$F$4374,4,FALSE)</f>
        <v>SIM LYHEANG</v>
      </c>
      <c r="AB124" s="107">
        <f>VLOOKUP(X124,'Name List'!$B$8:$F$4374,5,FALSE)</f>
        <v>420000251557</v>
      </c>
      <c r="AC124" s="105">
        <f t="shared" si="202"/>
        <v>1379200</v>
      </c>
      <c r="AD124" s="42">
        <f>A124</f>
        <v>39.200000000000003</v>
      </c>
    </row>
    <row r="125" spans="1:30" ht="34.5" customHeight="1">
      <c r="A125" s="39">
        <v>39.200000000000003</v>
      </c>
      <c r="B125" s="52" t="s">
        <v>14494</v>
      </c>
      <c r="C125" s="40" t="s">
        <v>14365</v>
      </c>
      <c r="D125" s="41" t="str">
        <f>VLOOKUP(C125,ឋានៈ!$A$22:$B$46,2,FALSE)</f>
        <v>ង</v>
      </c>
      <c r="E125" s="357"/>
      <c r="F125" s="359"/>
      <c r="G125" s="361"/>
      <c r="H125" s="363"/>
      <c r="I125" s="117">
        <v>45949</v>
      </c>
      <c r="J125" s="117">
        <v>45953</v>
      </c>
      <c r="K125" s="39">
        <f t="shared" si="197"/>
        <v>5</v>
      </c>
      <c r="L125" s="39">
        <f>K125-1</f>
        <v>4</v>
      </c>
      <c r="M125" s="118"/>
      <c r="N125" s="118">
        <v>20000</v>
      </c>
      <c r="O125" s="118">
        <f t="shared" si="198"/>
        <v>100000</v>
      </c>
      <c r="P125" s="118">
        <f>VLOOKUP(D125,ឋានៈ!$A$2:$D$7,3,FALSE)</f>
        <v>60000</v>
      </c>
      <c r="Q125" s="118">
        <f t="shared" si="199"/>
        <v>300000</v>
      </c>
      <c r="R125" s="118">
        <v>120000</v>
      </c>
      <c r="S125" s="118">
        <f t="shared" si="200"/>
        <v>480000</v>
      </c>
      <c r="T125" s="134"/>
      <c r="U125" s="146">
        <f>M125+O125+Q125+S125+T125</f>
        <v>880000</v>
      </c>
      <c r="V125" s="155"/>
      <c r="W125" s="145"/>
      <c r="X125" s="100" t="str">
        <f t="shared" si="201"/>
        <v>ម៉ុត វិច្ឆិកា</v>
      </c>
      <c r="Y125" s="100">
        <f>VLOOKUP(X125,'Name List'!$B$8:$F$4374,2,FALSE)</f>
        <v>2950400102</v>
      </c>
      <c r="Z125" s="100" t="str">
        <f>VLOOKUP(X125,'Name List'!$B$8:$F$4374,3,FALSE)</f>
        <v>ម៉ុត វិច្ឆិកា</v>
      </c>
      <c r="AA125" s="100" t="str">
        <f>VLOOKUP(X125,'Name List'!$B$8:$F$4374,4,FALSE)</f>
        <v>MOTH VICHEKA</v>
      </c>
      <c r="AB125" s="107" t="str">
        <f>VLOOKUP(X125,'Name List'!$B$8:$F$4374,5,FALSE)</f>
        <v>0420000132054</v>
      </c>
      <c r="AC125" s="105">
        <f t="shared" si="202"/>
        <v>880000</v>
      </c>
      <c r="AD125" s="42">
        <f>A125</f>
        <v>39.200000000000003</v>
      </c>
    </row>
    <row r="126" spans="1:30" ht="34.5" customHeight="1">
      <c r="A126" s="39"/>
      <c r="B126" s="52" t="s">
        <v>14495</v>
      </c>
      <c r="C126" s="40" t="s">
        <v>14379</v>
      </c>
      <c r="D126" s="41" t="str">
        <f>VLOOKUP(C126,ឋានៈ!$A$22:$B$46,2,FALSE)</f>
        <v>ង</v>
      </c>
      <c r="E126" s="357"/>
      <c r="F126" s="359"/>
      <c r="G126" s="361"/>
      <c r="H126" s="363"/>
      <c r="I126" s="117">
        <v>45949</v>
      </c>
      <c r="J126" s="117">
        <v>45953</v>
      </c>
      <c r="K126" s="39">
        <f t="shared" si="197"/>
        <v>5</v>
      </c>
      <c r="L126" s="39">
        <f>K126-1</f>
        <v>4</v>
      </c>
      <c r="M126" s="118"/>
      <c r="N126" s="118">
        <v>20000</v>
      </c>
      <c r="O126" s="118">
        <f t="shared" si="198"/>
        <v>100000</v>
      </c>
      <c r="P126" s="118">
        <f>VLOOKUP(D126,ឋានៈ!$A$2:$D$7,3,FALSE)</f>
        <v>60000</v>
      </c>
      <c r="Q126" s="118">
        <f t="shared" si="199"/>
        <v>300000</v>
      </c>
      <c r="R126" s="118">
        <v>120000</v>
      </c>
      <c r="S126" s="118">
        <f t="shared" si="200"/>
        <v>480000</v>
      </c>
      <c r="T126" s="134"/>
      <c r="U126" s="146">
        <f>M126+O126+Q126+S126+T126</f>
        <v>880000</v>
      </c>
      <c r="V126" s="155"/>
      <c r="W126" s="145"/>
      <c r="X126" s="100" t="str">
        <f t="shared" si="201"/>
        <v>សុន ជិនចាន់ដារា</v>
      </c>
      <c r="Y126" s="100">
        <f>VLOOKUP(X126,'Name List'!$B$8:$F$4374,2,FALSE)</f>
        <v>0</v>
      </c>
      <c r="Z126" s="100" t="str">
        <f>VLOOKUP(X126,'Name List'!$B$8:$F$4374,3,FALSE)</f>
        <v>សុន ជិនចាន់ដារា</v>
      </c>
      <c r="AA126" s="100" t="str">
        <f>VLOOKUP(X126,'Name List'!$B$8:$F$4374,4,FALSE)</f>
        <v>SONN CHINCHANDARA</v>
      </c>
      <c r="AB126" s="107" t="str">
        <f>VLOOKUP(X126,'Name List'!$B$8:$F$4374,5,FALSE)</f>
        <v>0420000209634</v>
      </c>
      <c r="AC126" s="105">
        <f t="shared" si="202"/>
        <v>880000</v>
      </c>
      <c r="AD126" s="42">
        <f>A126</f>
        <v>0</v>
      </c>
    </row>
    <row r="127" spans="1:30" ht="34.5" customHeight="1">
      <c r="A127" s="39"/>
      <c r="B127" s="52" t="s">
        <v>14496</v>
      </c>
      <c r="C127" s="40" t="s">
        <v>14379</v>
      </c>
      <c r="D127" s="41" t="str">
        <f>VLOOKUP(C127,ឋានៈ!$A$22:$B$46,2,FALSE)</f>
        <v>ង</v>
      </c>
      <c r="E127" s="357"/>
      <c r="F127" s="359"/>
      <c r="G127" s="361"/>
      <c r="H127" s="363"/>
      <c r="I127" s="117">
        <v>45949</v>
      </c>
      <c r="J127" s="117">
        <v>45953</v>
      </c>
      <c r="K127" s="39">
        <f t="shared" si="197"/>
        <v>5</v>
      </c>
      <c r="L127" s="39">
        <f>K127-1</f>
        <v>4</v>
      </c>
      <c r="M127" s="118"/>
      <c r="N127" s="118">
        <v>20000</v>
      </c>
      <c r="O127" s="118">
        <f t="shared" si="198"/>
        <v>100000</v>
      </c>
      <c r="P127" s="118">
        <f>VLOOKUP(D127,ឋានៈ!$A$2:$D$7,3,FALSE)</f>
        <v>60000</v>
      </c>
      <c r="Q127" s="118">
        <f t="shared" si="199"/>
        <v>300000</v>
      </c>
      <c r="R127" s="118">
        <v>120000</v>
      </c>
      <c r="S127" s="118">
        <f t="shared" si="200"/>
        <v>480000</v>
      </c>
      <c r="T127" s="134"/>
      <c r="U127" s="146">
        <f>M127+O127+Q127+S127+T127</f>
        <v>880000</v>
      </c>
      <c r="V127" s="155"/>
      <c r="W127" s="145"/>
      <c r="X127" s="100" t="str">
        <f t="shared" si="201"/>
        <v>ឆាវ ឧត្តមវឌ្ឍនៈ</v>
      </c>
      <c r="Y127" s="100">
        <f>VLOOKUP(X127,'Name List'!$B$8:$F$4374,2,FALSE)</f>
        <v>0</v>
      </c>
      <c r="Z127" s="100" t="str">
        <f>VLOOKUP(X127,'Name List'!$B$8:$F$4374,3,FALSE)</f>
        <v>ឆាវ ឧត្តមវឌ្ឍនៈ</v>
      </c>
      <c r="AA127" s="100" t="str">
        <f>VLOOKUP(X127,'Name List'!$B$8:$F$4374,4,FALSE)</f>
        <v>CHHAV UDOM VATHANAK</v>
      </c>
      <c r="AB127" s="107" t="str">
        <f>VLOOKUP(X127,'Name List'!$B$8:$F$4374,5,FALSE)</f>
        <v>0020000814645</v>
      </c>
      <c r="AC127" s="105">
        <f t="shared" si="202"/>
        <v>880000</v>
      </c>
      <c r="AD127" s="42">
        <f>A127</f>
        <v>0</v>
      </c>
    </row>
    <row r="128" spans="1:30" s="139" customFormat="1" ht="27" customHeight="1">
      <c r="A128" s="355" t="s">
        <v>14406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119"/>
      <c r="L128" s="119"/>
      <c r="M128" s="120">
        <f>SUM(M123:M127)</f>
        <v>499200</v>
      </c>
      <c r="N128" s="123"/>
      <c r="O128" s="120">
        <f>SUM(O123:O127)</f>
        <v>550000</v>
      </c>
      <c r="P128" s="123"/>
      <c r="Q128" s="120">
        <f>SUM(Q123:Q127)</f>
        <v>1500000</v>
      </c>
      <c r="R128" s="120"/>
      <c r="S128" s="120">
        <f>SUM(S123:S127)</f>
        <v>2560000</v>
      </c>
      <c r="T128" s="120"/>
      <c r="U128" s="120">
        <f>SUM(U123:U127)</f>
        <v>5109200</v>
      </c>
      <c r="V128" s="151">
        <v>50206</v>
      </c>
      <c r="W128" s="147">
        <f>M128+O128+Q128+S128</f>
        <v>5109200</v>
      </c>
      <c r="X128" s="135"/>
      <c r="Y128" s="135"/>
      <c r="Z128" s="135"/>
      <c r="AA128" s="135"/>
      <c r="AB128" s="136"/>
      <c r="AC128" s="137"/>
      <c r="AD128" s="138" t="str">
        <f t="shared" ref="AD128" si="203">A128</f>
        <v>សរុប៣៩</v>
      </c>
    </row>
    <row r="129" spans="1:30" ht="34.5" customHeight="1">
      <c r="A129" s="39">
        <v>39.200000000000003</v>
      </c>
      <c r="B129" s="52" t="s">
        <v>14502</v>
      </c>
      <c r="C129" s="40" t="s">
        <v>14363</v>
      </c>
      <c r="D129" s="41" t="str">
        <f>VLOOKUP(C129,ឋានៈ!$A$22:$B$46,2,FALSE)</f>
        <v>ឃ</v>
      </c>
      <c r="E129" s="356">
        <v>851</v>
      </c>
      <c r="F129" s="358">
        <v>45947</v>
      </c>
      <c r="G129" s="360" t="s">
        <v>14456</v>
      </c>
      <c r="H129" s="362" t="s">
        <v>9</v>
      </c>
      <c r="I129" s="117">
        <v>45949</v>
      </c>
      <c r="J129" s="117">
        <v>45953</v>
      </c>
      <c r="K129" s="39">
        <f t="shared" ref="K129:K132" si="204">J129-I129+1</f>
        <v>5</v>
      </c>
      <c r="L129" s="39">
        <f>K129-1</f>
        <v>4</v>
      </c>
      <c r="M129" s="118"/>
      <c r="N129" s="118">
        <v>30000</v>
      </c>
      <c r="O129" s="118">
        <f t="shared" ref="O129:O132" si="205">N129*K129</f>
        <v>150000</v>
      </c>
      <c r="P129" s="118">
        <f>VLOOKUP(D129,ឋានៈ!$A$2:$D$7,3,FALSE)</f>
        <v>60000</v>
      </c>
      <c r="Q129" s="118">
        <f t="shared" ref="Q129:Q132" si="206">P129*K129</f>
        <v>300000</v>
      </c>
      <c r="R129" s="118">
        <v>160000</v>
      </c>
      <c r="S129" s="118">
        <f t="shared" ref="S129:S132" si="207">R129*L129</f>
        <v>640000</v>
      </c>
      <c r="T129" s="134"/>
      <c r="U129" s="146">
        <f>M129+O129+Q129+S129+T129</f>
        <v>1090000</v>
      </c>
      <c r="V129" s="155"/>
      <c r="W129" s="145"/>
      <c r="X129" s="100" t="str">
        <f t="shared" ref="X129:X132" si="208">RIGHT(B129,LEN(B129)-FIND(" ",B129))</f>
        <v>លាង វ៉េងស៊្រាង</v>
      </c>
      <c r="Y129" s="100">
        <f>VLOOKUP(X129,'Name List'!$B$8:$F$4374,2,FALSE)</f>
        <v>1991200027</v>
      </c>
      <c r="Z129" s="100" t="str">
        <f>VLOOKUP(X129,'Name List'!$B$8:$F$4374,3,FALSE)</f>
        <v>លាង វ៉េងស៊្រាង</v>
      </c>
      <c r="AA129" s="100" t="str">
        <f>VLOOKUP(X129,'Name List'!$B$8:$F$4374,4,FALSE)</f>
        <v>LEANG VENG SREANG</v>
      </c>
      <c r="AB129" s="107">
        <f>VLOOKUP(X129,'Name List'!$B$8:$F$4374,5,FALSE)</f>
        <v>650000019978</v>
      </c>
      <c r="AC129" s="105">
        <f t="shared" ref="AC129:AC132" si="209">U129</f>
        <v>1090000</v>
      </c>
      <c r="AD129" s="42">
        <f>A129</f>
        <v>39.200000000000003</v>
      </c>
    </row>
    <row r="130" spans="1:30" ht="34.5" customHeight="1">
      <c r="A130" s="39">
        <v>39.200000000000003</v>
      </c>
      <c r="B130" s="52" t="s">
        <v>14499</v>
      </c>
      <c r="C130" s="40" t="s">
        <v>14364</v>
      </c>
      <c r="D130" s="41" t="str">
        <f>VLOOKUP(C130,ឋានៈ!$A$22:$B$46,2,FALSE)</f>
        <v>ឃ</v>
      </c>
      <c r="E130" s="357"/>
      <c r="F130" s="359"/>
      <c r="G130" s="361"/>
      <c r="H130" s="363"/>
      <c r="I130" s="117">
        <v>45949</v>
      </c>
      <c r="J130" s="117">
        <v>45953</v>
      </c>
      <c r="K130" s="39">
        <f t="shared" si="204"/>
        <v>5</v>
      </c>
      <c r="L130" s="39">
        <f>K130-1</f>
        <v>4</v>
      </c>
      <c r="M130" s="118"/>
      <c r="N130" s="118">
        <v>30000</v>
      </c>
      <c r="O130" s="118">
        <f t="shared" si="205"/>
        <v>150000</v>
      </c>
      <c r="P130" s="118">
        <f>VLOOKUP(D130,ឋានៈ!$A$2:$D$7,3,FALSE)</f>
        <v>60000</v>
      </c>
      <c r="Q130" s="118">
        <f t="shared" si="206"/>
        <v>300000</v>
      </c>
      <c r="R130" s="118">
        <v>160000</v>
      </c>
      <c r="S130" s="118">
        <f t="shared" si="207"/>
        <v>640000</v>
      </c>
      <c r="T130" s="134"/>
      <c r="U130" s="146">
        <f>M130+O130+Q130+S130+T130</f>
        <v>1090000</v>
      </c>
      <c r="V130" s="155"/>
      <c r="W130" s="145"/>
      <c r="X130" s="100" t="str">
        <f t="shared" si="208"/>
        <v>ពុំ រតនា</v>
      </c>
      <c r="Y130" s="100">
        <f>VLOOKUP(X130,'Name List'!$B$8:$F$4374,2,FALSE)</f>
        <v>2910700281</v>
      </c>
      <c r="Z130" s="100" t="str">
        <f>VLOOKUP(X130,'Name List'!$B$8:$F$4374,3,FALSE)</f>
        <v>ពុំ រតនា</v>
      </c>
      <c r="AA130" s="100" t="str">
        <f>VLOOKUP(X130,'Name List'!$B$8:$F$4374,4,FALSE)</f>
        <v>PUM RATANA</v>
      </c>
      <c r="AB130" s="107" t="str">
        <f>VLOOKUP(X130,'Name List'!$B$8:$F$4374,5,FALSE)</f>
        <v>0440000030918</v>
      </c>
      <c r="AC130" s="105">
        <f t="shared" si="209"/>
        <v>1090000</v>
      </c>
      <c r="AD130" s="42">
        <f>A130</f>
        <v>39.200000000000003</v>
      </c>
    </row>
    <row r="131" spans="1:30" ht="34.5" customHeight="1">
      <c r="A131" s="39"/>
      <c r="B131" s="52" t="s">
        <v>14500</v>
      </c>
      <c r="C131" s="40" t="s">
        <v>14364</v>
      </c>
      <c r="D131" s="41" t="str">
        <f>VLOOKUP(C131,ឋានៈ!$A$22:$B$46,2,FALSE)</f>
        <v>ឃ</v>
      </c>
      <c r="E131" s="357"/>
      <c r="F131" s="359"/>
      <c r="G131" s="361"/>
      <c r="H131" s="363"/>
      <c r="I131" s="117">
        <v>45949</v>
      </c>
      <c r="J131" s="117">
        <v>45953</v>
      </c>
      <c r="K131" s="39">
        <f t="shared" si="204"/>
        <v>5</v>
      </c>
      <c r="L131" s="39">
        <f>K131-1</f>
        <v>4</v>
      </c>
      <c r="M131" s="118"/>
      <c r="N131" s="118">
        <v>30000</v>
      </c>
      <c r="O131" s="118">
        <f t="shared" si="205"/>
        <v>150000</v>
      </c>
      <c r="P131" s="118">
        <f>VLOOKUP(D131,ឋានៈ!$A$2:$D$7,3,FALSE)</f>
        <v>60000</v>
      </c>
      <c r="Q131" s="118">
        <f t="shared" si="206"/>
        <v>300000</v>
      </c>
      <c r="R131" s="118">
        <v>160000</v>
      </c>
      <c r="S131" s="118">
        <f t="shared" si="207"/>
        <v>640000</v>
      </c>
      <c r="T131" s="134"/>
      <c r="U131" s="146">
        <f>M131+O131+Q131+S131+T131</f>
        <v>1090000</v>
      </c>
      <c r="V131" s="155"/>
      <c r="W131" s="145"/>
      <c r="X131" s="100" t="str">
        <f t="shared" si="208"/>
        <v>ឡេង វណ្ណេន</v>
      </c>
      <c r="Y131" s="100">
        <f>VLOOKUP(X131,'Name List'!$B$8:$F$4374,2,FALSE)</f>
        <v>1872100414</v>
      </c>
      <c r="Z131" s="100" t="str">
        <f>VLOOKUP(X131,'Name List'!$B$8:$F$4374,3,FALSE)</f>
        <v>ឡេង វណ្ណេន</v>
      </c>
      <c r="AA131" s="100" t="str">
        <f>VLOOKUP(X131,'Name List'!$B$8:$F$4374,4,FALSE)</f>
        <v>LENG VANNEN</v>
      </c>
      <c r="AB131" s="107" t="str">
        <f>VLOOKUP(X131,'Name List'!$B$8:$F$4374,5,FALSE)</f>
        <v>0010003451254</v>
      </c>
      <c r="AC131" s="105">
        <f t="shared" si="209"/>
        <v>1090000</v>
      </c>
      <c r="AD131" s="42">
        <f>A131</f>
        <v>0</v>
      </c>
    </row>
    <row r="132" spans="1:30" ht="34.5" customHeight="1">
      <c r="A132" s="39"/>
      <c r="B132" s="52" t="s">
        <v>14501</v>
      </c>
      <c r="C132" s="40" t="s">
        <v>14365</v>
      </c>
      <c r="D132" s="41" t="str">
        <f>VLOOKUP(C132,ឋានៈ!$A$22:$B$46,2,FALSE)</f>
        <v>ង</v>
      </c>
      <c r="E132" s="364"/>
      <c r="F132" s="365"/>
      <c r="G132" s="366"/>
      <c r="H132" s="367"/>
      <c r="I132" s="117">
        <v>45949</v>
      </c>
      <c r="J132" s="117">
        <v>45953</v>
      </c>
      <c r="K132" s="39">
        <f t="shared" si="204"/>
        <v>5</v>
      </c>
      <c r="L132" s="39">
        <f>K132-1</f>
        <v>4</v>
      </c>
      <c r="M132" s="118">
        <f>VLOOKUP(H129,ធ្វើដំណើរ!$A$3:$B$26,2,FALSE)</f>
        <v>499200</v>
      </c>
      <c r="N132" s="118">
        <v>20000</v>
      </c>
      <c r="O132" s="118">
        <f t="shared" si="205"/>
        <v>100000</v>
      </c>
      <c r="P132" s="118">
        <f>VLOOKUP(D132,ឋានៈ!$A$2:$D$7,3,FALSE)</f>
        <v>60000</v>
      </c>
      <c r="Q132" s="118">
        <f t="shared" si="206"/>
        <v>300000</v>
      </c>
      <c r="R132" s="118">
        <v>120000</v>
      </c>
      <c r="S132" s="118">
        <f t="shared" si="207"/>
        <v>480000</v>
      </c>
      <c r="T132" s="134"/>
      <c r="U132" s="146">
        <f>M132+O132+Q132+S132+T132</f>
        <v>1379200</v>
      </c>
      <c r="V132" s="155"/>
      <c r="W132" s="145"/>
      <c r="X132" s="100" t="str">
        <f t="shared" si="208"/>
        <v>ស៊ិន ភារិទ្ធ</v>
      </c>
      <c r="Y132" s="100">
        <f>VLOOKUP(X132,'Name List'!$B$8:$F$4374,2,FALSE)</f>
        <v>1932100373</v>
      </c>
      <c r="Z132" s="100" t="str">
        <f>VLOOKUP(X132,'Name List'!$B$8:$F$4374,3,FALSE)</f>
        <v>ស៊ិន ភារិទ្ធ</v>
      </c>
      <c r="AA132" s="100" t="str">
        <f>VLOOKUP(X132,'Name List'!$B$8:$F$4374,4,FALSE)</f>
        <v>SIN PHEARITH</v>
      </c>
      <c r="AB132" s="107" t="str">
        <f>VLOOKUP(X132,'Name List'!$B$8:$F$4374,5,FALSE)</f>
        <v>0650000020065</v>
      </c>
      <c r="AC132" s="105">
        <f t="shared" si="209"/>
        <v>1379200</v>
      </c>
      <c r="AD132" s="42">
        <f>A132</f>
        <v>0</v>
      </c>
    </row>
    <row r="133" spans="1:30" s="139" customFormat="1" ht="27" customHeight="1">
      <c r="A133" s="355" t="s">
        <v>14406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119"/>
      <c r="L133" s="119"/>
      <c r="M133" s="120">
        <f>SUM(M129:M132)</f>
        <v>499200</v>
      </c>
      <c r="N133" s="123"/>
      <c r="O133" s="120">
        <f>SUM(O129:O132)</f>
        <v>550000</v>
      </c>
      <c r="P133" s="123"/>
      <c r="Q133" s="120">
        <f>SUM(Q129:Q132)</f>
        <v>1200000</v>
      </c>
      <c r="R133" s="120"/>
      <c r="S133" s="120">
        <f>SUM(S129:S132)</f>
        <v>2400000</v>
      </c>
      <c r="T133" s="120"/>
      <c r="U133" s="120">
        <f>SUM(U129:U132)</f>
        <v>4649200</v>
      </c>
      <c r="V133" s="151">
        <v>50206</v>
      </c>
      <c r="W133" s="147">
        <f>M133+O133+Q133+S133</f>
        <v>4649200</v>
      </c>
      <c r="X133" s="135"/>
      <c r="Y133" s="135"/>
      <c r="Z133" s="135"/>
      <c r="AA133" s="135"/>
      <c r="AB133" s="136"/>
      <c r="AC133" s="137"/>
      <c r="AD133" s="138" t="str">
        <f t="shared" ref="AD133" si="210">A133</f>
        <v>សរុប៣៩</v>
      </c>
    </row>
    <row r="134" spans="1:30" ht="34.5" customHeight="1">
      <c r="A134" s="39">
        <v>39.1</v>
      </c>
      <c r="B134" s="52" t="s">
        <v>14503</v>
      </c>
      <c r="C134" s="40" t="s">
        <v>14419</v>
      </c>
      <c r="D134" s="41" t="str">
        <f>VLOOKUP(C134,ឋានៈ!$A$22:$B$46,2,FALSE)</f>
        <v>គ</v>
      </c>
      <c r="E134" s="356">
        <v>763</v>
      </c>
      <c r="F134" s="358">
        <v>45939</v>
      </c>
      <c r="G134" s="360" t="s">
        <v>14505</v>
      </c>
      <c r="H134" s="362" t="s">
        <v>22</v>
      </c>
      <c r="I134" s="117">
        <v>45939</v>
      </c>
      <c r="J134" s="117">
        <v>45940</v>
      </c>
      <c r="K134" s="39">
        <f t="shared" ref="K134:K135" si="211">J134-I134+1</f>
        <v>2</v>
      </c>
      <c r="L134" s="39">
        <f>K134-1</f>
        <v>1</v>
      </c>
      <c r="M134" s="118">
        <f>VLOOKUP(H134,ធ្វើដំណើរ!$A$3:$B$26,2,FALSE)</f>
        <v>200000</v>
      </c>
      <c r="N134" s="118">
        <f>VLOOKUP(D134,ឋានៈ!$A$2:$D$7,2,FALSE)</f>
        <v>24000</v>
      </c>
      <c r="O134" s="118">
        <f t="shared" ref="O134:O135" si="212">N134*K134</f>
        <v>48000</v>
      </c>
      <c r="P134" s="118">
        <f>VLOOKUP(D134,ឋានៈ!$A$2:$D$7,3,FALSE)</f>
        <v>70000</v>
      </c>
      <c r="Q134" s="118">
        <f t="shared" ref="Q134:Q135" si="213">P134*K134</f>
        <v>140000</v>
      </c>
      <c r="R134" s="118">
        <f>VLOOKUP(D134,ឋានៈ!$A$2:$D$7,4,FALSE)</f>
        <v>100000</v>
      </c>
      <c r="S134" s="118">
        <f t="shared" ref="S134:S135" si="214">R134*L134</f>
        <v>100000</v>
      </c>
      <c r="T134" s="134"/>
      <c r="U134" s="146">
        <f>M134+O134+Q134+S134+T134</f>
        <v>488000</v>
      </c>
      <c r="V134" s="155"/>
      <c r="W134" s="145"/>
      <c r="X134" s="100" t="str">
        <f t="shared" ref="X134:X135" si="215">RIGHT(B134,LEN(B134)-FIND(" ",B134))</f>
        <v>វង្ស សុវណ្ណ</v>
      </c>
      <c r="Y134" s="100" t="str">
        <f>VLOOKUP(X134,'Name List'!$B$8:$F$4374,2,FALSE)</f>
        <v>1740300050</v>
      </c>
      <c r="Z134" s="100" t="str">
        <f>VLOOKUP(X134,'Name List'!$B$8:$F$4374,3,FALSE)</f>
        <v>វង្ស សុវណ្ណ</v>
      </c>
      <c r="AA134" s="100" t="str">
        <f>VLOOKUP(X134,'Name List'!$B$8:$F$4374,4,FALSE)</f>
        <v>VONG SOVANN</v>
      </c>
      <c r="AB134" s="107" t="str">
        <f>VLOOKUP(X134,'Name List'!$B$8:$F$4374,5,FALSE)</f>
        <v>0010002526021</v>
      </c>
      <c r="AC134" s="105">
        <f t="shared" ref="AC134:AC135" si="216">U134</f>
        <v>488000</v>
      </c>
      <c r="AD134" s="42">
        <f>A134</f>
        <v>39.1</v>
      </c>
    </row>
    <row r="135" spans="1:30" ht="34.5" customHeight="1">
      <c r="A135" s="39">
        <v>39.200000000000003</v>
      </c>
      <c r="B135" s="52" t="s">
        <v>14504</v>
      </c>
      <c r="C135" s="40" t="s">
        <v>14368</v>
      </c>
      <c r="D135" s="41" t="str">
        <f>VLOOKUP(C135,ឋានៈ!$A$22:$B$46,2,FALSE)</f>
        <v>ឃ</v>
      </c>
      <c r="E135" s="357"/>
      <c r="F135" s="359"/>
      <c r="G135" s="361"/>
      <c r="H135" s="363"/>
      <c r="I135" s="117">
        <v>45939</v>
      </c>
      <c r="J135" s="117">
        <v>45940</v>
      </c>
      <c r="K135" s="39">
        <f t="shared" si="211"/>
        <v>2</v>
      </c>
      <c r="L135" s="39">
        <f>K135-1</f>
        <v>1</v>
      </c>
      <c r="M135" s="118"/>
      <c r="N135" s="118">
        <f>VLOOKUP(D135,ឋានៈ!$A$2:$D$7,2,FALSE)</f>
        <v>20000</v>
      </c>
      <c r="O135" s="118">
        <f t="shared" si="212"/>
        <v>40000</v>
      </c>
      <c r="P135" s="118">
        <f>VLOOKUP(D135,ឋានៈ!$A$2:$D$7,3,FALSE)</f>
        <v>60000</v>
      </c>
      <c r="Q135" s="118">
        <f t="shared" si="213"/>
        <v>120000</v>
      </c>
      <c r="R135" s="118">
        <f>VLOOKUP(D135,ឋានៈ!$A$2:$D$7,4,FALSE)</f>
        <v>80000</v>
      </c>
      <c r="S135" s="118">
        <f t="shared" si="214"/>
        <v>80000</v>
      </c>
      <c r="T135" s="134"/>
      <c r="U135" s="146">
        <f>M135+O135+Q135+S135+T135</f>
        <v>240000</v>
      </c>
      <c r="V135" s="155"/>
      <c r="W135" s="145"/>
      <c r="X135" s="100" t="str">
        <f t="shared" si="215"/>
        <v>ឡាយ សុធារិទ្ធ</v>
      </c>
      <c r="Y135" s="100" t="str">
        <f>VLOOKUP(X135,'Name List'!$B$8:$F$4374,2,FALSE)</f>
        <v>1890300177</v>
      </c>
      <c r="Z135" s="100" t="str">
        <f>VLOOKUP(X135,'Name List'!$B$8:$F$4374,3,FALSE)</f>
        <v>ឡាយ សុធារិទ្ធ</v>
      </c>
      <c r="AA135" s="100" t="str">
        <f>VLOOKUP(X135,'Name List'!$B$8:$F$4374,4,FALSE)</f>
        <v>LAY SOTHEARITH</v>
      </c>
      <c r="AB135" s="107" t="str">
        <f>VLOOKUP(X135,'Name List'!$B$8:$F$4374,5,FALSE)</f>
        <v>0010002800597</v>
      </c>
      <c r="AC135" s="105">
        <f t="shared" si="216"/>
        <v>240000</v>
      </c>
      <c r="AD135" s="42">
        <f>A135</f>
        <v>39.200000000000003</v>
      </c>
    </row>
    <row r="136" spans="1:30" s="139" customFormat="1" ht="27" customHeight="1">
      <c r="A136" s="355" t="s">
        <v>14406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119"/>
      <c r="L136" s="119"/>
      <c r="M136" s="120">
        <f>SUM(M134:M135)</f>
        <v>200000</v>
      </c>
      <c r="N136" s="123"/>
      <c r="O136" s="120">
        <f>SUM(O134:O135)</f>
        <v>88000</v>
      </c>
      <c r="P136" s="123"/>
      <c r="Q136" s="120">
        <f>SUM(Q134:Q135)</f>
        <v>260000</v>
      </c>
      <c r="R136" s="120"/>
      <c r="S136" s="120">
        <f>SUM(S134:S135)</f>
        <v>180000</v>
      </c>
      <c r="T136" s="120"/>
      <c r="U136" s="120">
        <f>SUM(U134:U135)</f>
        <v>728000</v>
      </c>
      <c r="V136" s="151">
        <v>50206</v>
      </c>
      <c r="W136" s="147">
        <f>M136+O136+Q136+S136</f>
        <v>728000</v>
      </c>
      <c r="X136" s="135"/>
      <c r="Y136" s="135"/>
      <c r="Z136" s="135"/>
      <c r="AA136" s="135"/>
      <c r="AB136" s="136"/>
      <c r="AC136" s="137"/>
      <c r="AD136" s="138" t="str">
        <f t="shared" ref="AD136" si="217">A136</f>
        <v>សរុប៣៩</v>
      </c>
    </row>
    <row r="137" spans="1:30" ht="34.5" customHeight="1">
      <c r="A137" s="39">
        <v>39.1</v>
      </c>
      <c r="B137" s="52" t="s">
        <v>14508</v>
      </c>
      <c r="C137" s="40" t="s">
        <v>14359</v>
      </c>
      <c r="D137" s="41" t="str">
        <f>VLOOKUP(C137,ឋានៈ!$A$22:$B$46,2,FALSE)</f>
        <v>ខ២</v>
      </c>
      <c r="E137" s="356">
        <v>848</v>
      </c>
      <c r="F137" s="358">
        <v>45968</v>
      </c>
      <c r="G137" s="360" t="s">
        <v>14507</v>
      </c>
      <c r="H137" s="362" t="s">
        <v>16</v>
      </c>
      <c r="I137" s="117">
        <v>45968</v>
      </c>
      <c r="J137" s="117">
        <v>45971</v>
      </c>
      <c r="K137" s="39">
        <f t="shared" ref="K137:K139" si="218">J137-I137+1</f>
        <v>4</v>
      </c>
      <c r="L137" s="39">
        <f>K137-1</f>
        <v>3</v>
      </c>
      <c r="M137" s="118">
        <f>VLOOKUP(H137,ធ្វើដំណើរ!$A$3:$B$26,2,FALSE)</f>
        <v>480000</v>
      </c>
      <c r="N137" s="118">
        <f>VLOOKUP(D137,ឋានៈ!$A$2:$D$7,2,FALSE)</f>
        <v>30000</v>
      </c>
      <c r="O137" s="118">
        <f t="shared" ref="O137:O139" si="219">N137*K137</f>
        <v>120000</v>
      </c>
      <c r="P137" s="118">
        <f>VLOOKUP(D137,ឋានៈ!$A$2:$D$7,3,FALSE)</f>
        <v>80000</v>
      </c>
      <c r="Q137" s="118">
        <f t="shared" ref="Q137:Q139" si="220">P137*K137</f>
        <v>320000</v>
      </c>
      <c r="R137" s="118">
        <f>VLOOKUP(D137,ឋានៈ!$A$2:$D$7,4,FALSE)</f>
        <v>120000</v>
      </c>
      <c r="S137" s="118">
        <f t="shared" ref="S137:S139" si="221">R137*L137</f>
        <v>360000</v>
      </c>
      <c r="T137" s="134"/>
      <c r="U137" s="146">
        <f>M137+O137+Q137+S137+T137</f>
        <v>1280000</v>
      </c>
      <c r="V137" s="155"/>
      <c r="W137" s="145"/>
      <c r="X137" s="100" t="str">
        <f t="shared" ref="X137:X139" si="222">RIGHT(B137,LEN(B137)-FIND(" ",B137))</f>
        <v>លូ លីឃីម</v>
      </c>
      <c r="Y137" s="100" t="str">
        <f>VLOOKUP(X137,'Name List'!$B$8:$F$4374,2,FALSE)</f>
        <v>1750300117</v>
      </c>
      <c r="Z137" s="100" t="str">
        <f>VLOOKUP(X137,'Name List'!$B$8:$F$4374,3,FALSE)</f>
        <v>លូ លីឃីម</v>
      </c>
      <c r="AA137" s="100" t="str">
        <f>VLOOKUP(X137,'Name List'!$B$8:$F$4374,4,FALSE)</f>
        <v>LOU LYKHIM</v>
      </c>
      <c r="AB137" s="107" t="str">
        <f>VLOOKUP(X137,'Name List'!$B$8:$F$4374,5,FALSE)</f>
        <v>0010002526331</v>
      </c>
      <c r="AC137" s="105">
        <f t="shared" ref="AC137:AC139" si="223">U137</f>
        <v>1280000</v>
      </c>
      <c r="AD137" s="42">
        <f>A137</f>
        <v>39.1</v>
      </c>
    </row>
    <row r="138" spans="1:30" ht="34.5" customHeight="1">
      <c r="A138" s="39">
        <v>39.200000000000003</v>
      </c>
      <c r="B138" s="52" t="s">
        <v>14509</v>
      </c>
      <c r="C138" s="40" t="s">
        <v>14379</v>
      </c>
      <c r="D138" s="41" t="str">
        <f>VLOOKUP(C138,ឋានៈ!$A$22:$B$46,2,FALSE)</f>
        <v>ង</v>
      </c>
      <c r="E138" s="357"/>
      <c r="F138" s="359"/>
      <c r="G138" s="361"/>
      <c r="H138" s="363"/>
      <c r="I138" s="117">
        <v>45968</v>
      </c>
      <c r="J138" s="117">
        <v>45971</v>
      </c>
      <c r="K138" s="39">
        <f t="shared" si="218"/>
        <v>4</v>
      </c>
      <c r="L138" s="39">
        <f>K138-1</f>
        <v>3</v>
      </c>
      <c r="M138" s="118"/>
      <c r="N138" s="118">
        <f>VLOOKUP(D138,ឋានៈ!$A$2:$D$7,2,FALSE)</f>
        <v>16000</v>
      </c>
      <c r="O138" s="118">
        <f t="shared" si="219"/>
        <v>64000</v>
      </c>
      <c r="P138" s="118">
        <f>VLOOKUP(D138,ឋានៈ!$A$2:$D$7,3,FALSE)</f>
        <v>60000</v>
      </c>
      <c r="Q138" s="118">
        <f t="shared" si="220"/>
        <v>240000</v>
      </c>
      <c r="R138" s="118">
        <f>VLOOKUP(D138,ឋានៈ!$A$2:$D$7,4,FALSE)</f>
        <v>80000</v>
      </c>
      <c r="S138" s="118">
        <f t="shared" si="221"/>
        <v>240000</v>
      </c>
      <c r="T138" s="134"/>
      <c r="U138" s="146">
        <f>M138+O138+Q138+S138+T138</f>
        <v>544000</v>
      </c>
      <c r="V138" s="155"/>
      <c r="W138" s="145"/>
      <c r="X138" s="100" t="str">
        <f t="shared" si="222"/>
        <v>ម៉ិច បូរ៉ា</v>
      </c>
      <c r="Y138" s="100">
        <f>VLOOKUP(X138,'Name List'!$B$8:$F$4374,2,FALSE)</f>
        <v>0</v>
      </c>
      <c r="Z138" s="100" t="str">
        <f>VLOOKUP(X138,'Name List'!$B$8:$F$4374,3,FALSE)</f>
        <v>ម៉ិច បូរ៉ា</v>
      </c>
      <c r="AA138" s="100" t="str">
        <f>VLOOKUP(X138,'Name List'!$B$8:$F$4374,4,FALSE)</f>
        <v>MICH BORA</v>
      </c>
      <c r="AB138" s="107" t="str">
        <f>VLOOKUP(X138,'Name List'!$B$8:$F$4374,5,FALSE)</f>
        <v>0420000192685</v>
      </c>
      <c r="AC138" s="105">
        <f t="shared" si="223"/>
        <v>544000</v>
      </c>
      <c r="AD138" s="42">
        <f>A138</f>
        <v>39.200000000000003</v>
      </c>
    </row>
    <row r="139" spans="1:30" ht="34.5" customHeight="1">
      <c r="A139" s="39">
        <v>39.200000000000003</v>
      </c>
      <c r="B139" s="52" t="s">
        <v>14506</v>
      </c>
      <c r="C139" s="40" t="s">
        <v>68</v>
      </c>
      <c r="D139" s="41" t="str">
        <f>VLOOKUP(C139,ឋានៈ!$A$22:$B$46,2,FALSE)</f>
        <v>ង</v>
      </c>
      <c r="E139" s="357"/>
      <c r="F139" s="359"/>
      <c r="G139" s="361"/>
      <c r="H139" s="363"/>
      <c r="I139" s="117">
        <v>45968</v>
      </c>
      <c r="J139" s="117">
        <v>45971</v>
      </c>
      <c r="K139" s="39">
        <f t="shared" si="218"/>
        <v>4</v>
      </c>
      <c r="L139" s="39">
        <f>K139-1</f>
        <v>3</v>
      </c>
      <c r="M139" s="118"/>
      <c r="N139" s="118">
        <f>VLOOKUP(D139,ឋានៈ!$A$2:$D$7,2,FALSE)</f>
        <v>16000</v>
      </c>
      <c r="O139" s="118">
        <f t="shared" si="219"/>
        <v>64000</v>
      </c>
      <c r="P139" s="118">
        <f>VLOOKUP(D139,ឋានៈ!$A$2:$D$7,3,FALSE)</f>
        <v>60000</v>
      </c>
      <c r="Q139" s="118">
        <f t="shared" si="220"/>
        <v>240000</v>
      </c>
      <c r="R139" s="118">
        <f>VLOOKUP(D139,ឋានៈ!$A$2:$D$7,4,FALSE)</f>
        <v>80000</v>
      </c>
      <c r="S139" s="118">
        <f t="shared" si="221"/>
        <v>240000</v>
      </c>
      <c r="T139" s="134"/>
      <c r="U139" s="146">
        <f>M139+O139+Q139+S139+T139</f>
        <v>544000</v>
      </c>
      <c r="V139" s="155"/>
      <c r="W139" s="145"/>
      <c r="X139" s="100" t="str">
        <f t="shared" si="222"/>
        <v>ប្រាក់ ច័ន្ទរង្សី</v>
      </c>
      <c r="Y139" s="100">
        <f>VLOOKUP(X139,'Name List'!$B$8:$F$4374,2,FALSE)</f>
        <v>0</v>
      </c>
      <c r="Z139" s="100" t="str">
        <f>VLOOKUP(X139,'Name List'!$B$8:$F$4374,3,FALSE)</f>
        <v>ប្រាក់ ច័ន្ទរង្សី</v>
      </c>
      <c r="AA139" s="100" t="str">
        <f>VLOOKUP(X139,'Name List'!$B$8:$F$4374,4,FALSE)</f>
        <v>PRAK CHANRANGSEY</v>
      </c>
      <c r="AB139" s="107" t="str">
        <f>VLOOKUP(X139,'Name List'!$B$8:$F$4374,5,FALSE)</f>
        <v>0240000342058</v>
      </c>
      <c r="AC139" s="105">
        <f t="shared" si="223"/>
        <v>544000</v>
      </c>
      <c r="AD139" s="42">
        <f>A139</f>
        <v>39.200000000000003</v>
      </c>
    </row>
    <row r="140" spans="1:30" s="139" customFormat="1" ht="27" customHeight="1">
      <c r="A140" s="355" t="s">
        <v>14406</v>
      </c>
      <c r="B140" s="355"/>
      <c r="C140" s="355"/>
      <c r="D140" s="355"/>
      <c r="E140" s="355"/>
      <c r="F140" s="355"/>
      <c r="G140" s="355"/>
      <c r="H140" s="355"/>
      <c r="I140" s="355"/>
      <c r="J140" s="355"/>
      <c r="K140" s="119"/>
      <c r="L140" s="119"/>
      <c r="M140" s="120">
        <f>SUM(M137:M139)</f>
        <v>480000</v>
      </c>
      <c r="N140" s="123"/>
      <c r="O140" s="120">
        <f>SUM(O137:O139)</f>
        <v>248000</v>
      </c>
      <c r="P140" s="123"/>
      <c r="Q140" s="120">
        <f>SUM(Q137:Q139)</f>
        <v>800000</v>
      </c>
      <c r="R140" s="120"/>
      <c r="S140" s="120">
        <f>SUM(S137:S139)</f>
        <v>840000</v>
      </c>
      <c r="T140" s="120"/>
      <c r="U140" s="120">
        <f>SUM(U137:U139)</f>
        <v>2368000</v>
      </c>
      <c r="V140" s="156" t="s">
        <v>14647</v>
      </c>
      <c r="W140" s="147">
        <f>M140+O140+Q140+S140</f>
        <v>2368000</v>
      </c>
      <c r="X140" s="135"/>
      <c r="Y140" s="135"/>
      <c r="Z140" s="135"/>
      <c r="AA140" s="135"/>
      <c r="AB140" s="136"/>
      <c r="AC140" s="137"/>
      <c r="AD140" s="138" t="str">
        <f t="shared" ref="AD140" si="224">A140</f>
        <v>សរុប៣៩</v>
      </c>
    </row>
    <row r="141" spans="1:30" ht="34.5" customHeight="1">
      <c r="A141" s="39">
        <v>39.1</v>
      </c>
      <c r="B141" s="52" t="s">
        <v>14510</v>
      </c>
      <c r="C141" s="40" t="s">
        <v>14359</v>
      </c>
      <c r="D141" s="41" t="str">
        <f>VLOOKUP(C141,ឋានៈ!$A$22:$B$46,2,FALSE)</f>
        <v>ខ២</v>
      </c>
      <c r="E141" s="356">
        <v>891</v>
      </c>
      <c r="F141" s="358">
        <v>45958</v>
      </c>
      <c r="G141" s="360" t="s">
        <v>14512</v>
      </c>
      <c r="H141" s="362" t="s">
        <v>13</v>
      </c>
      <c r="I141" s="117">
        <v>45960</v>
      </c>
      <c r="J141" s="117">
        <v>45962</v>
      </c>
      <c r="K141" s="39">
        <f t="shared" ref="K141:K142" si="225">J141-I141+1</f>
        <v>3</v>
      </c>
      <c r="L141" s="39">
        <f>K141-1</f>
        <v>2</v>
      </c>
      <c r="M141" s="118">
        <f>VLOOKUP(H141,ធ្វើដំណើរ!$A$3:$B$26,2,FALSE)</f>
        <v>576000</v>
      </c>
      <c r="N141" s="118">
        <f>VLOOKUP(D141,ឋានៈ!$A$2:$D$7,2,FALSE)</f>
        <v>30000</v>
      </c>
      <c r="O141" s="118">
        <f t="shared" ref="O141:O142" si="226">N141*K141</f>
        <v>90000</v>
      </c>
      <c r="P141" s="118">
        <f>VLOOKUP(D141,ឋានៈ!$A$2:$D$7,3,FALSE)</f>
        <v>80000</v>
      </c>
      <c r="Q141" s="118">
        <f t="shared" ref="Q141:Q142" si="227">P141*K141</f>
        <v>240000</v>
      </c>
      <c r="R141" s="118">
        <f>VLOOKUP(D141,ឋានៈ!$A$2:$D$7,4,FALSE)</f>
        <v>120000</v>
      </c>
      <c r="S141" s="118">
        <f t="shared" ref="S141:S142" si="228">R141*L141</f>
        <v>240000</v>
      </c>
      <c r="T141" s="134"/>
      <c r="U141" s="146">
        <f>M141+O141+Q141+S141+T141</f>
        <v>1146000</v>
      </c>
      <c r="V141" s="155"/>
      <c r="W141" s="145"/>
      <c r="X141" s="100" t="str">
        <f t="shared" ref="X141:X142" si="229">RIGHT(B141,LEN(B141)-FIND(" ",B141))</f>
        <v>សាន គីមហុង</v>
      </c>
      <c r="Y141" s="100" t="str">
        <f>VLOOKUP(X141,'Name List'!$B$8:$F$4374,2,FALSE)</f>
        <v>3000031244</v>
      </c>
      <c r="Z141" s="100" t="str">
        <f>VLOOKUP(X141,'Name List'!$B$8:$F$4374,3,FALSE)</f>
        <v>សាន គីមហុង</v>
      </c>
      <c r="AA141" s="100" t="str">
        <f>VLOOKUP(X141,'Name List'!$B$8:$F$4374,4,FALSE)</f>
        <v>SAN KIMHONG</v>
      </c>
      <c r="AB141" s="107" t="str">
        <f>VLOOKUP(X141,'Name List'!$B$8:$F$4374,5,FALSE)</f>
        <v>0420000134391</v>
      </c>
      <c r="AC141" s="105">
        <f t="shared" ref="AC141:AC142" si="230">U141</f>
        <v>1146000</v>
      </c>
      <c r="AD141" s="42">
        <f>A141</f>
        <v>39.1</v>
      </c>
    </row>
    <row r="142" spans="1:30" ht="34.5" customHeight="1">
      <c r="A142" s="39">
        <v>39.200000000000003</v>
      </c>
      <c r="B142" s="52" t="s">
        <v>14511</v>
      </c>
      <c r="C142" s="40" t="s">
        <v>68</v>
      </c>
      <c r="D142" s="41" t="str">
        <f>VLOOKUP(C142,ឋានៈ!$A$22:$B$46,2,FALSE)</f>
        <v>ង</v>
      </c>
      <c r="E142" s="357"/>
      <c r="F142" s="359"/>
      <c r="G142" s="361"/>
      <c r="H142" s="363"/>
      <c r="I142" s="117">
        <v>45960</v>
      </c>
      <c r="J142" s="117">
        <v>45962</v>
      </c>
      <c r="K142" s="39">
        <f t="shared" si="225"/>
        <v>3</v>
      </c>
      <c r="L142" s="39">
        <f>K142-1</f>
        <v>2</v>
      </c>
      <c r="M142" s="118"/>
      <c r="N142" s="118">
        <f>VLOOKUP(D142,ឋានៈ!$A$2:$D$7,2,FALSE)</f>
        <v>16000</v>
      </c>
      <c r="O142" s="118">
        <f t="shared" si="226"/>
        <v>48000</v>
      </c>
      <c r="P142" s="118">
        <f>VLOOKUP(D142,ឋានៈ!$A$2:$D$7,3,FALSE)</f>
        <v>60000</v>
      </c>
      <c r="Q142" s="118">
        <f t="shared" si="227"/>
        <v>180000</v>
      </c>
      <c r="R142" s="118">
        <f>VLOOKUP(D142,ឋានៈ!$A$2:$D$7,4,FALSE)</f>
        <v>80000</v>
      </c>
      <c r="S142" s="118">
        <f t="shared" si="228"/>
        <v>160000</v>
      </c>
      <c r="T142" s="134"/>
      <c r="U142" s="146">
        <f>M142+O142+Q142+S142+T142</f>
        <v>388000</v>
      </c>
      <c r="V142" s="155"/>
      <c r="W142" s="145"/>
      <c r="X142" s="100" t="str">
        <f t="shared" si="229"/>
        <v>ពេជ សុខវឌ្ឍនៈ</v>
      </c>
      <c r="Y142" s="100">
        <f>VLOOKUP(X142,'Name List'!$B$8:$F$4374,2,FALSE)</f>
        <v>0</v>
      </c>
      <c r="Z142" s="100" t="str">
        <f>VLOOKUP(X142,'Name List'!$B$8:$F$4374,3,FALSE)</f>
        <v>ពេជ សុខវឌ្ឍនៈ</v>
      </c>
      <c r="AA142" s="100" t="str">
        <f>VLOOKUP(X142,'Name List'!$B$8:$F$4374,4,FALSE)</f>
        <v>PICH SOKVATANAK</v>
      </c>
      <c r="AB142" s="107" t="str">
        <f>VLOOKUP(X142,'Name List'!$B$8:$F$4374,5,FALSE)</f>
        <v>0670000077227</v>
      </c>
      <c r="AC142" s="105">
        <f t="shared" si="230"/>
        <v>388000</v>
      </c>
      <c r="AD142" s="42">
        <f>A142</f>
        <v>39.200000000000003</v>
      </c>
    </row>
    <row r="143" spans="1:30" s="139" customFormat="1" ht="27" customHeight="1">
      <c r="A143" s="355" t="s">
        <v>14406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119"/>
      <c r="L143" s="119"/>
      <c r="M143" s="120">
        <f>SUM(M141:M142)</f>
        <v>576000</v>
      </c>
      <c r="N143" s="123"/>
      <c r="O143" s="120">
        <f>SUM(O141:O142)</f>
        <v>138000</v>
      </c>
      <c r="P143" s="123"/>
      <c r="Q143" s="120">
        <f>SUM(Q141:Q142)</f>
        <v>420000</v>
      </c>
      <c r="R143" s="120"/>
      <c r="S143" s="120">
        <f>SUM(S141:S142)</f>
        <v>400000</v>
      </c>
      <c r="T143" s="120"/>
      <c r="U143" s="120">
        <f>SUM(U141:U142)</f>
        <v>1534000</v>
      </c>
      <c r="V143" s="156" t="s">
        <v>14647</v>
      </c>
      <c r="W143" s="147">
        <f>M143+O143+Q143+S143</f>
        <v>1534000</v>
      </c>
      <c r="X143" s="135"/>
      <c r="Y143" s="135"/>
      <c r="Z143" s="135"/>
      <c r="AA143" s="135"/>
      <c r="AB143" s="136"/>
      <c r="AC143" s="137"/>
      <c r="AD143" s="138" t="str">
        <f t="shared" ref="AD143" si="231">A143</f>
        <v>សរុប៣៩</v>
      </c>
    </row>
    <row r="144" spans="1:30" ht="34.5" customHeight="1">
      <c r="A144" s="39">
        <v>39.1</v>
      </c>
      <c r="B144" s="52" t="s">
        <v>14513</v>
      </c>
      <c r="C144" s="40" t="s">
        <v>67</v>
      </c>
      <c r="D144" s="41" t="str">
        <f>VLOOKUP(C144,ឋានៈ!$A$22:$B$46,2,FALSE)</f>
        <v>ខ១</v>
      </c>
      <c r="E144" s="356">
        <v>794</v>
      </c>
      <c r="F144" s="358">
        <v>45947</v>
      </c>
      <c r="G144" s="360" t="s">
        <v>14515</v>
      </c>
      <c r="H144" s="362" t="s">
        <v>9</v>
      </c>
      <c r="I144" s="117">
        <v>45960</v>
      </c>
      <c r="J144" s="117">
        <v>45962</v>
      </c>
      <c r="K144" s="39">
        <f t="shared" ref="K144:K145" si="232">J144-I144+1</f>
        <v>3</v>
      </c>
      <c r="L144" s="39">
        <f>K144-1</f>
        <v>2</v>
      </c>
      <c r="M144" s="118">
        <f>VLOOKUP(H144,ធ្វើដំណើរ!$A$3:$B$26,2,FALSE)</f>
        <v>499200</v>
      </c>
      <c r="N144" s="118">
        <f>VLOOKUP(D144,ឋានៈ!$A$2:$D$7,2,FALSE)</f>
        <v>35000</v>
      </c>
      <c r="O144" s="118">
        <f t="shared" ref="O144:O145" si="233">N144*K144</f>
        <v>105000</v>
      </c>
      <c r="P144" s="118">
        <f>VLOOKUP(D144,ឋានៈ!$A$2:$D$7,3,FALSE)</f>
        <v>90000</v>
      </c>
      <c r="Q144" s="118">
        <f t="shared" ref="Q144:Q145" si="234">P144*K144</f>
        <v>270000</v>
      </c>
      <c r="R144" s="118">
        <f>VLOOKUP(D144,ឋានៈ!$A$2:$D$7,4,FALSE)</f>
        <v>160000</v>
      </c>
      <c r="S144" s="118">
        <f t="shared" ref="S144:S145" si="235">R144*L144</f>
        <v>320000</v>
      </c>
      <c r="T144" s="134"/>
      <c r="U144" s="146">
        <f>M144+O144+Q144+S144+T144</f>
        <v>1194200</v>
      </c>
      <c r="V144" s="155"/>
      <c r="W144" s="145"/>
      <c r="X144" s="100" t="str">
        <f t="shared" ref="X144:X145" si="236">RIGHT(B144,LEN(B144)-FIND(" ",B144))</f>
        <v>សួស រដ្ឋាវី</v>
      </c>
      <c r="Y144" s="100" t="str">
        <f>VLOOKUP(X144,'Name List'!$B$8:$F$4374,2,FALSE)</f>
        <v>2871200197</v>
      </c>
      <c r="Z144" s="100" t="str">
        <f>VLOOKUP(X144,'Name List'!$B$8:$F$4374,3,FALSE)</f>
        <v>សួស រដ្ឋាវី</v>
      </c>
      <c r="AA144" s="100" t="str">
        <f>VLOOKUP(X144,'Name List'!$B$8:$F$4374,4,FALSE)</f>
        <v>SUOS RATHAVY</v>
      </c>
      <c r="AB144" s="107" t="str">
        <f>VLOOKUP(X144,'Name List'!$B$8:$F$4374,5,FALSE)</f>
        <v>0010002480889</v>
      </c>
      <c r="AC144" s="105">
        <f t="shared" ref="AC144:AC145" si="237">U144</f>
        <v>1194200</v>
      </c>
      <c r="AD144" s="42">
        <f>A144</f>
        <v>39.1</v>
      </c>
    </row>
    <row r="145" spans="1:30" ht="34.5" customHeight="1">
      <c r="A145" s="39">
        <v>39.200000000000003</v>
      </c>
      <c r="B145" s="52" t="s">
        <v>14514</v>
      </c>
      <c r="C145" s="40" t="s">
        <v>68</v>
      </c>
      <c r="D145" s="41" t="str">
        <f>VLOOKUP(C145,ឋានៈ!$A$22:$B$46,2,FALSE)</f>
        <v>ង</v>
      </c>
      <c r="E145" s="357"/>
      <c r="F145" s="359"/>
      <c r="G145" s="361"/>
      <c r="H145" s="363"/>
      <c r="I145" s="117">
        <v>45960</v>
      </c>
      <c r="J145" s="117">
        <v>45962</v>
      </c>
      <c r="K145" s="39">
        <f t="shared" si="232"/>
        <v>3</v>
      </c>
      <c r="L145" s="39">
        <f>K145-1</f>
        <v>2</v>
      </c>
      <c r="M145" s="118"/>
      <c r="N145" s="118">
        <f>VLOOKUP(D145,ឋានៈ!$A$2:$D$7,2,FALSE)</f>
        <v>16000</v>
      </c>
      <c r="O145" s="118">
        <f t="shared" si="233"/>
        <v>48000</v>
      </c>
      <c r="P145" s="118">
        <f>VLOOKUP(D145,ឋានៈ!$A$2:$D$7,3,FALSE)</f>
        <v>60000</v>
      </c>
      <c r="Q145" s="118">
        <f t="shared" si="234"/>
        <v>180000</v>
      </c>
      <c r="R145" s="118">
        <f>VLOOKUP(D145,ឋានៈ!$A$2:$D$7,4,FALSE)</f>
        <v>80000</v>
      </c>
      <c r="S145" s="118">
        <f t="shared" si="235"/>
        <v>160000</v>
      </c>
      <c r="T145" s="134"/>
      <c r="U145" s="146">
        <f>M145+O145+Q145+S145+T145</f>
        <v>388000</v>
      </c>
      <c r="V145" s="155"/>
      <c r="W145" s="145"/>
      <c r="X145" s="100" t="str">
        <f t="shared" si="236"/>
        <v>សំរិទ្ធ សុខបញ្ញា</v>
      </c>
      <c r="Y145" s="100" t="str">
        <f>VLOOKUP(X145,'Name List'!$B$8:$F$4374,2,FALSE)</f>
        <v>3000031461</v>
      </c>
      <c r="Z145" s="100" t="str">
        <f>VLOOKUP(X145,'Name List'!$B$8:$F$4374,3,FALSE)</f>
        <v>សំរិទ្ធ សុខបញ្ញា</v>
      </c>
      <c r="AA145" s="100" t="str">
        <f>VLOOKUP(X145,'Name List'!$B$8:$F$4374,4,FALSE)</f>
        <v>SAMRETH SOK PANHA</v>
      </c>
      <c r="AB145" s="107">
        <f>VLOOKUP(X145,'Name List'!$B$8:$F$4374,5,FALSE)</f>
        <v>670000119402</v>
      </c>
      <c r="AC145" s="105">
        <f t="shared" si="237"/>
        <v>388000</v>
      </c>
      <c r="AD145" s="42">
        <f>A145</f>
        <v>39.200000000000003</v>
      </c>
    </row>
    <row r="146" spans="1:30" s="139" customFormat="1" ht="27" customHeight="1">
      <c r="A146" s="355" t="s">
        <v>14406</v>
      </c>
      <c r="B146" s="355"/>
      <c r="C146" s="355"/>
      <c r="D146" s="355"/>
      <c r="E146" s="355"/>
      <c r="F146" s="355"/>
      <c r="G146" s="355"/>
      <c r="H146" s="355"/>
      <c r="I146" s="355"/>
      <c r="J146" s="355"/>
      <c r="K146" s="119"/>
      <c r="L146" s="119"/>
      <c r="M146" s="120">
        <f>SUM(M144:M145)</f>
        <v>499200</v>
      </c>
      <c r="N146" s="123"/>
      <c r="O146" s="120">
        <f>SUM(O144:O145)</f>
        <v>153000</v>
      </c>
      <c r="P146" s="123"/>
      <c r="Q146" s="120">
        <f>SUM(Q144:Q145)</f>
        <v>450000</v>
      </c>
      <c r="R146" s="120"/>
      <c r="S146" s="120">
        <f>SUM(S144:S145)</f>
        <v>480000</v>
      </c>
      <c r="T146" s="120"/>
      <c r="U146" s="120">
        <f>SUM(U144:U145)</f>
        <v>1582200</v>
      </c>
      <c r="V146" s="156" t="s">
        <v>14647</v>
      </c>
      <c r="W146" s="147">
        <f>M146+O146+Q146+S146</f>
        <v>1582200</v>
      </c>
      <c r="X146" s="135"/>
      <c r="Y146" s="135"/>
      <c r="Z146" s="135"/>
      <c r="AA146" s="135"/>
      <c r="AB146" s="136"/>
      <c r="AC146" s="137"/>
      <c r="AD146" s="138" t="str">
        <f t="shared" ref="AD146" si="238">A146</f>
        <v>សរុប៣៩</v>
      </c>
    </row>
    <row r="147" spans="1:30" ht="34.5" customHeight="1">
      <c r="A147" s="39">
        <v>39.1</v>
      </c>
      <c r="B147" s="52" t="s">
        <v>14513</v>
      </c>
      <c r="C147" s="40" t="s">
        <v>67</v>
      </c>
      <c r="D147" s="41" t="str">
        <f>VLOOKUP(C147,ឋានៈ!$A$22:$B$46,2,FALSE)</f>
        <v>ខ១</v>
      </c>
      <c r="E147" s="356">
        <v>765</v>
      </c>
      <c r="F147" s="358">
        <v>45939</v>
      </c>
      <c r="G147" s="360" t="s">
        <v>14516</v>
      </c>
      <c r="H147" s="362" t="s">
        <v>21</v>
      </c>
      <c r="I147" s="117">
        <v>45939</v>
      </c>
      <c r="J147" s="117">
        <v>45941</v>
      </c>
      <c r="K147" s="39">
        <f t="shared" ref="K147:K149" si="239">J147-I147+1</f>
        <v>3</v>
      </c>
      <c r="L147" s="39">
        <f>K147-1</f>
        <v>2</v>
      </c>
      <c r="M147" s="118">
        <f>VLOOKUP(H147,ធ្វើដំណើរ!$A$3:$B$26,2,FALSE)</f>
        <v>537600</v>
      </c>
      <c r="N147" s="118">
        <f>VLOOKUP(D147,ឋានៈ!$A$2:$D$7,2,FALSE)</f>
        <v>35000</v>
      </c>
      <c r="O147" s="118">
        <f t="shared" ref="O147:O149" si="240">N147*K147</f>
        <v>105000</v>
      </c>
      <c r="P147" s="118">
        <f>VLOOKUP(D147,ឋានៈ!$A$2:$D$7,3,FALSE)</f>
        <v>90000</v>
      </c>
      <c r="Q147" s="118">
        <f t="shared" ref="Q147:Q149" si="241">P147*K147</f>
        <v>270000</v>
      </c>
      <c r="R147" s="118">
        <f>VLOOKUP(D147,ឋានៈ!$A$2:$D$7,4,FALSE)</f>
        <v>160000</v>
      </c>
      <c r="S147" s="118">
        <f t="shared" ref="S147:S149" si="242">R147*L147</f>
        <v>320000</v>
      </c>
      <c r="T147" s="134"/>
      <c r="U147" s="146">
        <f>M147+O147+Q147+S147+T147</f>
        <v>1232600</v>
      </c>
      <c r="V147" s="155"/>
      <c r="W147" s="145"/>
      <c r="X147" s="100" t="str">
        <f t="shared" ref="X147:X149" si="243">RIGHT(B147,LEN(B147)-FIND(" ",B147))</f>
        <v>សួស រដ្ឋាវី</v>
      </c>
      <c r="Y147" s="100" t="str">
        <f>VLOOKUP(X147,'Name List'!$B$8:$F$4374,2,FALSE)</f>
        <v>2871200197</v>
      </c>
      <c r="Z147" s="100" t="str">
        <f>VLOOKUP(X147,'Name List'!$B$8:$F$4374,3,FALSE)</f>
        <v>សួស រដ្ឋាវី</v>
      </c>
      <c r="AA147" s="100" t="str">
        <f>VLOOKUP(X147,'Name List'!$B$8:$F$4374,4,FALSE)</f>
        <v>SUOS RATHAVY</v>
      </c>
      <c r="AB147" s="107" t="str">
        <f>VLOOKUP(X147,'Name List'!$B$8:$F$4374,5,FALSE)</f>
        <v>0010002480889</v>
      </c>
      <c r="AC147" s="105">
        <f t="shared" ref="AC147:AC149" si="244">U147</f>
        <v>1232600</v>
      </c>
      <c r="AD147" s="42">
        <f>A147</f>
        <v>39.1</v>
      </c>
    </row>
    <row r="148" spans="1:30" ht="34.5" customHeight="1">
      <c r="A148" s="39"/>
      <c r="B148" s="52" t="s">
        <v>14514</v>
      </c>
      <c r="C148" s="40" t="s">
        <v>68</v>
      </c>
      <c r="D148" s="41" t="str">
        <f>VLOOKUP(C148,ឋានៈ!$A$22:$B$46,2,FALSE)</f>
        <v>ង</v>
      </c>
      <c r="E148" s="357"/>
      <c r="F148" s="359"/>
      <c r="G148" s="361"/>
      <c r="H148" s="363"/>
      <c r="I148" s="117">
        <v>45939</v>
      </c>
      <c r="J148" s="117">
        <v>45941</v>
      </c>
      <c r="K148" s="39">
        <f t="shared" si="239"/>
        <v>3</v>
      </c>
      <c r="L148" s="39">
        <f>K148-1</f>
        <v>2</v>
      </c>
      <c r="M148" s="118"/>
      <c r="N148" s="118">
        <f>VLOOKUP(D148,ឋានៈ!$A$2:$D$7,2,FALSE)</f>
        <v>16000</v>
      </c>
      <c r="O148" s="118">
        <f t="shared" si="240"/>
        <v>48000</v>
      </c>
      <c r="P148" s="118">
        <f>VLOOKUP(D148,ឋានៈ!$A$2:$D$7,3,FALSE)</f>
        <v>60000</v>
      </c>
      <c r="Q148" s="118">
        <f t="shared" si="241"/>
        <v>180000</v>
      </c>
      <c r="R148" s="118">
        <f>VLOOKUP(D148,ឋានៈ!$A$2:$D$7,4,FALSE)</f>
        <v>80000</v>
      </c>
      <c r="S148" s="118">
        <f t="shared" si="242"/>
        <v>160000</v>
      </c>
      <c r="T148" s="134"/>
      <c r="U148" s="146">
        <f>M148+O148+Q148+S148+T148</f>
        <v>388000</v>
      </c>
      <c r="V148" s="155"/>
      <c r="W148" s="145"/>
      <c r="X148" s="100" t="str">
        <f t="shared" si="243"/>
        <v>សំរិទ្ធ សុខបញ្ញា</v>
      </c>
      <c r="Y148" s="100" t="str">
        <f>VLOOKUP(X148,'Name List'!$B$8:$F$4374,2,FALSE)</f>
        <v>3000031461</v>
      </c>
      <c r="Z148" s="100" t="str">
        <f>VLOOKUP(X148,'Name List'!$B$8:$F$4374,3,FALSE)</f>
        <v>សំរិទ្ធ សុខបញ្ញា</v>
      </c>
      <c r="AA148" s="100" t="str">
        <f>VLOOKUP(X148,'Name List'!$B$8:$F$4374,4,FALSE)</f>
        <v>SAMRETH SOK PANHA</v>
      </c>
      <c r="AB148" s="107">
        <f>VLOOKUP(X148,'Name List'!$B$8:$F$4374,5,FALSE)</f>
        <v>670000119402</v>
      </c>
      <c r="AC148" s="105">
        <f t="shared" si="244"/>
        <v>388000</v>
      </c>
      <c r="AD148" s="42">
        <f>A148</f>
        <v>0</v>
      </c>
    </row>
    <row r="149" spans="1:30" ht="34.5" customHeight="1">
      <c r="A149" s="39">
        <v>39.200000000000003</v>
      </c>
      <c r="B149" s="52" t="s">
        <v>14517</v>
      </c>
      <c r="C149" s="40" t="s">
        <v>14379</v>
      </c>
      <c r="D149" s="41" t="str">
        <f>VLOOKUP(C149,ឋានៈ!$A$22:$B$46,2,FALSE)</f>
        <v>ង</v>
      </c>
      <c r="E149" s="357"/>
      <c r="F149" s="359"/>
      <c r="G149" s="361"/>
      <c r="H149" s="363"/>
      <c r="I149" s="117">
        <v>45939</v>
      </c>
      <c r="J149" s="117">
        <v>45941</v>
      </c>
      <c r="K149" s="39">
        <f t="shared" si="239"/>
        <v>3</v>
      </c>
      <c r="L149" s="39">
        <f>K149-1</f>
        <v>2</v>
      </c>
      <c r="M149" s="118"/>
      <c r="N149" s="118">
        <f>VLOOKUP(D149,ឋានៈ!$A$2:$D$7,2,FALSE)</f>
        <v>16000</v>
      </c>
      <c r="O149" s="118">
        <f t="shared" si="240"/>
        <v>48000</v>
      </c>
      <c r="P149" s="118">
        <f>VLOOKUP(D149,ឋានៈ!$A$2:$D$7,3,FALSE)</f>
        <v>60000</v>
      </c>
      <c r="Q149" s="118">
        <f t="shared" si="241"/>
        <v>180000</v>
      </c>
      <c r="R149" s="118">
        <f>VLOOKUP(D149,ឋានៈ!$A$2:$D$7,4,FALSE)</f>
        <v>80000</v>
      </c>
      <c r="S149" s="118">
        <f t="shared" si="242"/>
        <v>160000</v>
      </c>
      <c r="T149" s="134"/>
      <c r="U149" s="146">
        <f>M149+O149+Q149+S149+T149</f>
        <v>388000</v>
      </c>
      <c r="V149" s="155"/>
      <c r="W149" s="145"/>
      <c r="X149" s="100" t="str">
        <f t="shared" si="243"/>
        <v>ចាន់ សុខម៉េង</v>
      </c>
      <c r="Y149" s="100">
        <f>VLOOKUP(X149,'Name List'!$B$8:$F$4374,2,FALSE)</f>
        <v>0</v>
      </c>
      <c r="Z149" s="100" t="str">
        <f>VLOOKUP(X149,'Name List'!$B$8:$F$4374,3,FALSE)</f>
        <v>ចាន់ សុខម៉េង</v>
      </c>
      <c r="AA149" s="100" t="str">
        <f>VLOOKUP(X149,'Name List'!$B$8:$F$4374,4,FALSE)</f>
        <v>CHAN SOKMENG</v>
      </c>
      <c r="AB149" s="107" t="str">
        <f>VLOOKUP(X149,'Name List'!$B$8:$F$4374,5,FALSE)</f>
        <v>0010006348063</v>
      </c>
      <c r="AC149" s="105">
        <f t="shared" si="244"/>
        <v>388000</v>
      </c>
      <c r="AD149" s="42">
        <f>A149</f>
        <v>39.200000000000003</v>
      </c>
    </row>
    <row r="150" spans="1:30" s="139" customFormat="1" ht="27" customHeight="1">
      <c r="A150" s="355" t="s">
        <v>14406</v>
      </c>
      <c r="B150" s="355"/>
      <c r="C150" s="355"/>
      <c r="D150" s="355"/>
      <c r="E150" s="355"/>
      <c r="F150" s="355"/>
      <c r="G150" s="355"/>
      <c r="H150" s="355"/>
      <c r="I150" s="355"/>
      <c r="J150" s="355"/>
      <c r="K150" s="119"/>
      <c r="L150" s="119"/>
      <c r="M150" s="120">
        <f>SUM(M147:M149)</f>
        <v>537600</v>
      </c>
      <c r="N150" s="123"/>
      <c r="O150" s="120">
        <f>SUM(O147:O149)</f>
        <v>201000</v>
      </c>
      <c r="P150" s="123"/>
      <c r="Q150" s="120">
        <f>SUM(Q147:Q149)</f>
        <v>630000</v>
      </c>
      <c r="R150" s="120"/>
      <c r="S150" s="120">
        <f>SUM(S147:S149)</f>
        <v>640000</v>
      </c>
      <c r="T150" s="120"/>
      <c r="U150" s="120">
        <f>SUM(U147:U149)</f>
        <v>2008600</v>
      </c>
      <c r="V150" s="156" t="s">
        <v>14647</v>
      </c>
      <c r="W150" s="147">
        <f>M150+O150+Q150+S150</f>
        <v>2008600</v>
      </c>
      <c r="X150" s="135"/>
      <c r="Y150" s="135"/>
      <c r="Z150" s="135"/>
      <c r="AA150" s="135"/>
      <c r="AB150" s="136"/>
      <c r="AC150" s="137"/>
      <c r="AD150" s="138" t="str">
        <f t="shared" ref="AD150" si="245">A150</f>
        <v>សរុប៣៩</v>
      </c>
    </row>
    <row r="151" spans="1:30" ht="34.5" customHeight="1">
      <c r="A151" s="39">
        <v>39.1</v>
      </c>
      <c r="B151" s="52" t="s">
        <v>14484</v>
      </c>
      <c r="C151" s="40" t="s">
        <v>14366</v>
      </c>
      <c r="D151" s="41" t="str">
        <f>VLOOKUP(C151,ឋានៈ!$A$22:$B$46,2,FALSE)</f>
        <v>ឃ</v>
      </c>
      <c r="E151" s="356">
        <v>861</v>
      </c>
      <c r="F151" s="358">
        <v>45950</v>
      </c>
      <c r="G151" s="360" t="s">
        <v>14519</v>
      </c>
      <c r="H151" s="362" t="s">
        <v>9</v>
      </c>
      <c r="I151" s="117">
        <v>45950</v>
      </c>
      <c r="J151" s="117">
        <v>45953</v>
      </c>
      <c r="K151" s="39">
        <f t="shared" ref="K151:K154" si="246">J151-I151+1</f>
        <v>4</v>
      </c>
      <c r="L151" s="39">
        <f>K151-1</f>
        <v>3</v>
      </c>
      <c r="M151" s="118">
        <f>VLOOKUP(H151,ធ្វើដំណើរ!$A$3:$B$26,2,FALSE)</f>
        <v>499200</v>
      </c>
      <c r="N151" s="118">
        <f>VLOOKUP(D151,ឋានៈ!$A$2:$D$7,2,FALSE)</f>
        <v>20000</v>
      </c>
      <c r="O151" s="118">
        <f t="shared" ref="O151:O154" si="247">N151*K151</f>
        <v>80000</v>
      </c>
      <c r="P151" s="118">
        <f>VLOOKUP(D151,ឋានៈ!$A$2:$D$7,3,FALSE)</f>
        <v>60000</v>
      </c>
      <c r="Q151" s="118">
        <f t="shared" ref="Q151:Q154" si="248">P151*K151</f>
        <v>240000</v>
      </c>
      <c r="R151" s="118">
        <f>VLOOKUP(D151,ឋានៈ!$A$2:$D$7,4,FALSE)</f>
        <v>80000</v>
      </c>
      <c r="S151" s="118">
        <f t="shared" ref="S151:S154" si="249">R151*L151</f>
        <v>240000</v>
      </c>
      <c r="T151" s="134"/>
      <c r="U151" s="146">
        <f>M151+O151+Q151+S151+T151</f>
        <v>1059200</v>
      </c>
      <c r="V151" s="155"/>
      <c r="W151" s="145"/>
      <c r="X151" s="100" t="str">
        <f t="shared" ref="X151:X154" si="250">RIGHT(B151,LEN(B151)-FIND(" ",B151))</f>
        <v>ប្រាក់ សៀងហ័រ</v>
      </c>
      <c r="Y151" s="100" t="str">
        <f>VLOOKUP(X151,'Name List'!$B$8:$F$4374,2,FALSE)</f>
        <v>3000031342</v>
      </c>
      <c r="Z151" s="100" t="str">
        <f>VLOOKUP(X151,'Name List'!$B$8:$F$4374,3,FALSE)</f>
        <v>ប្រាក់ សៀងហ័រ</v>
      </c>
      <c r="AA151" s="100" t="str">
        <f>VLOOKUP(X151,'Name List'!$B$8:$F$4374,4,FALSE)</f>
        <v>BRAK SEANG HOR</v>
      </c>
      <c r="AB151" s="107">
        <f>VLOOKUP(X151,'Name List'!$B$8:$F$4374,5,FALSE)</f>
        <v>220000336278</v>
      </c>
      <c r="AC151" s="105">
        <f t="shared" ref="AC151:AC154" si="251">U151</f>
        <v>1059200</v>
      </c>
      <c r="AD151" s="42">
        <f>A151</f>
        <v>39.1</v>
      </c>
    </row>
    <row r="152" spans="1:30" ht="34.5" customHeight="1">
      <c r="A152" s="39">
        <v>39.200000000000003</v>
      </c>
      <c r="B152" s="52" t="s">
        <v>14485</v>
      </c>
      <c r="C152" s="40" t="s">
        <v>14366</v>
      </c>
      <c r="D152" s="41" t="str">
        <f>VLOOKUP(C152,ឋានៈ!$A$22:$B$46,2,FALSE)</f>
        <v>ឃ</v>
      </c>
      <c r="E152" s="357"/>
      <c r="F152" s="359"/>
      <c r="G152" s="361"/>
      <c r="H152" s="363"/>
      <c r="I152" s="117">
        <v>45950</v>
      </c>
      <c r="J152" s="117">
        <v>45953</v>
      </c>
      <c r="K152" s="39">
        <f t="shared" si="246"/>
        <v>4</v>
      </c>
      <c r="L152" s="39">
        <f>K152-1</f>
        <v>3</v>
      </c>
      <c r="M152" s="118"/>
      <c r="N152" s="118">
        <f>VLOOKUP(D152,ឋានៈ!$A$2:$D$7,2,FALSE)</f>
        <v>20000</v>
      </c>
      <c r="O152" s="118">
        <f t="shared" si="247"/>
        <v>80000</v>
      </c>
      <c r="P152" s="118">
        <f>VLOOKUP(D152,ឋានៈ!$A$2:$D$7,3,FALSE)</f>
        <v>60000</v>
      </c>
      <c r="Q152" s="118">
        <f t="shared" si="248"/>
        <v>240000</v>
      </c>
      <c r="R152" s="118">
        <f>VLOOKUP(D152,ឋានៈ!$A$2:$D$7,4,FALSE)</f>
        <v>80000</v>
      </c>
      <c r="S152" s="118">
        <f t="shared" si="249"/>
        <v>240000</v>
      </c>
      <c r="T152" s="134"/>
      <c r="U152" s="146">
        <f>M152+O152+Q152+S152+T152</f>
        <v>560000</v>
      </c>
      <c r="V152" s="155"/>
      <c r="W152" s="145"/>
      <c r="X152" s="100" t="str">
        <f t="shared" si="250"/>
        <v>អ៊ូច ដាវីត</v>
      </c>
      <c r="Y152" s="100" t="str">
        <f>VLOOKUP(X152,'Name List'!$B$8:$F$4374,2,FALSE)</f>
        <v>3000031312</v>
      </c>
      <c r="Z152" s="100" t="str">
        <f>VLOOKUP(X152,'Name List'!$B$8:$F$4374,3,FALSE)</f>
        <v>អ៊ូច ដាវីត</v>
      </c>
      <c r="AA152" s="100" t="str">
        <f>VLOOKUP(X152,'Name List'!$B$8:$F$4374,4,FALSE)</f>
        <v>OUCH DAVID</v>
      </c>
      <c r="AB152" s="107" t="str">
        <f>VLOOKUP(X152,'Name List'!$B$8:$F$4374,5,FALSE)</f>
        <v>0650000058933</v>
      </c>
      <c r="AC152" s="105">
        <f t="shared" si="251"/>
        <v>560000</v>
      </c>
      <c r="AD152" s="42">
        <f>A152</f>
        <v>39.200000000000003</v>
      </c>
    </row>
    <row r="153" spans="1:30" ht="34.5" customHeight="1">
      <c r="A153" s="39">
        <v>39.200000000000003</v>
      </c>
      <c r="B153" s="52" t="s">
        <v>14487</v>
      </c>
      <c r="C153" s="40" t="s">
        <v>14364</v>
      </c>
      <c r="D153" s="41" t="str">
        <f>VLOOKUP(C153,ឋានៈ!$A$22:$B$46,2,FALSE)</f>
        <v>ឃ</v>
      </c>
      <c r="E153" s="357"/>
      <c r="F153" s="359"/>
      <c r="G153" s="361"/>
      <c r="H153" s="363"/>
      <c r="I153" s="117">
        <v>45950</v>
      </c>
      <c r="J153" s="117">
        <v>45953</v>
      </c>
      <c r="K153" s="39">
        <f t="shared" si="246"/>
        <v>4</v>
      </c>
      <c r="L153" s="39">
        <f>K153-1</f>
        <v>3</v>
      </c>
      <c r="M153" s="118"/>
      <c r="N153" s="118">
        <f>VLOOKUP(D153,ឋានៈ!$A$2:$D$7,2,FALSE)</f>
        <v>20000</v>
      </c>
      <c r="O153" s="118">
        <f t="shared" si="247"/>
        <v>80000</v>
      </c>
      <c r="P153" s="118">
        <f>VLOOKUP(D153,ឋានៈ!$A$2:$D$7,3,FALSE)</f>
        <v>60000</v>
      </c>
      <c r="Q153" s="118">
        <f t="shared" si="248"/>
        <v>240000</v>
      </c>
      <c r="R153" s="118">
        <f>VLOOKUP(D153,ឋានៈ!$A$2:$D$7,4,FALSE)</f>
        <v>80000</v>
      </c>
      <c r="S153" s="118">
        <f t="shared" si="249"/>
        <v>240000</v>
      </c>
      <c r="T153" s="134"/>
      <c r="U153" s="146">
        <f>M153+O153+Q153+S153+T153</f>
        <v>560000</v>
      </c>
      <c r="V153" s="155"/>
      <c r="W153" s="145"/>
      <c r="X153" s="100" t="str">
        <f t="shared" si="250"/>
        <v>សួន សុខុម</v>
      </c>
      <c r="Y153" s="100">
        <f>VLOOKUP(X153,'Name List'!$B$8:$F$4374,2,FALSE)</f>
        <v>1801200652</v>
      </c>
      <c r="Z153" s="100" t="str">
        <f>VLOOKUP(X153,'Name List'!$B$8:$F$4374,3,FALSE)</f>
        <v>សួន សុខុម</v>
      </c>
      <c r="AA153" s="100" t="str">
        <f>VLOOKUP(X153,'Name List'!$B$8:$F$4374,4,FALSE)</f>
        <v>SUON SOKHOM</v>
      </c>
      <c r="AB153" s="107" t="str">
        <f>VLOOKUP(X153,'Name List'!$B$8:$F$4374,5,FALSE)</f>
        <v>0010003378182</v>
      </c>
      <c r="AC153" s="105">
        <f t="shared" si="251"/>
        <v>560000</v>
      </c>
      <c r="AD153" s="42">
        <f>A153</f>
        <v>39.200000000000003</v>
      </c>
    </row>
    <row r="154" spans="1:30" ht="34.5" customHeight="1">
      <c r="A154" s="39"/>
      <c r="B154" s="52" t="s">
        <v>14518</v>
      </c>
      <c r="C154" s="40" t="s">
        <v>14379</v>
      </c>
      <c r="D154" s="41" t="str">
        <f>VLOOKUP(C154,ឋានៈ!$A$22:$B$46,2,FALSE)</f>
        <v>ង</v>
      </c>
      <c r="E154" s="357"/>
      <c r="F154" s="359"/>
      <c r="G154" s="361"/>
      <c r="H154" s="363"/>
      <c r="I154" s="117">
        <v>45950</v>
      </c>
      <c r="J154" s="117">
        <v>45953</v>
      </c>
      <c r="K154" s="39">
        <f t="shared" si="246"/>
        <v>4</v>
      </c>
      <c r="L154" s="39">
        <f>K154-1</f>
        <v>3</v>
      </c>
      <c r="M154" s="118"/>
      <c r="N154" s="118">
        <f>VLOOKUP(D154,ឋានៈ!$A$2:$D$7,2,FALSE)</f>
        <v>16000</v>
      </c>
      <c r="O154" s="118">
        <f t="shared" si="247"/>
        <v>64000</v>
      </c>
      <c r="P154" s="118">
        <f>VLOOKUP(D154,ឋានៈ!$A$2:$D$7,3,FALSE)</f>
        <v>60000</v>
      </c>
      <c r="Q154" s="118">
        <f t="shared" si="248"/>
        <v>240000</v>
      </c>
      <c r="R154" s="118">
        <f>VLOOKUP(D154,ឋានៈ!$A$2:$D$7,4,FALSE)</f>
        <v>80000</v>
      </c>
      <c r="S154" s="118">
        <f t="shared" si="249"/>
        <v>240000</v>
      </c>
      <c r="T154" s="134"/>
      <c r="U154" s="146">
        <f>M154+O154+Q154+S154+T154</f>
        <v>544000</v>
      </c>
      <c r="V154" s="155"/>
      <c r="W154" s="145"/>
      <c r="X154" s="100" t="str">
        <f t="shared" si="250"/>
        <v>ប្រម សុភ័ក</v>
      </c>
      <c r="Y154" s="100">
        <f>VLOOKUP(X154,'Name List'!$B$8:$F$4374,2,FALSE)</f>
        <v>0</v>
      </c>
      <c r="Z154" s="100" t="str">
        <f>VLOOKUP(X154,'Name List'!$B$8:$F$4374,3,FALSE)</f>
        <v>ប្រម សុភ័ក</v>
      </c>
      <c r="AA154" s="100" t="str">
        <f>VLOOKUP(X154,'Name List'!$B$8:$F$4374,4,FALSE)</f>
        <v>PROM SOPHEAK</v>
      </c>
      <c r="AB154" s="107" t="str">
        <f>VLOOKUP(X154,'Name List'!$B$8:$F$4374,5,FALSE)</f>
        <v>0480000461077</v>
      </c>
      <c r="AC154" s="105">
        <f t="shared" si="251"/>
        <v>544000</v>
      </c>
      <c r="AD154" s="42">
        <f>A154</f>
        <v>0</v>
      </c>
    </row>
    <row r="155" spans="1:30" s="139" customFormat="1" ht="27" customHeight="1">
      <c r="A155" s="355" t="s">
        <v>14406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119"/>
      <c r="L155" s="119"/>
      <c r="M155" s="120">
        <f>SUM(M151:M154)</f>
        <v>499200</v>
      </c>
      <c r="N155" s="123"/>
      <c r="O155" s="120">
        <f>SUM(O151:O154)</f>
        <v>304000</v>
      </c>
      <c r="P155" s="123"/>
      <c r="Q155" s="120">
        <f>SUM(Q151:Q154)</f>
        <v>960000</v>
      </c>
      <c r="R155" s="120"/>
      <c r="S155" s="120">
        <f>SUM(S151:S154)</f>
        <v>960000</v>
      </c>
      <c r="T155" s="120"/>
      <c r="U155" s="120">
        <f>SUM(U151:U154)</f>
        <v>2723200</v>
      </c>
      <c r="V155" s="151">
        <v>50206</v>
      </c>
      <c r="W155" s="147">
        <f>M155+O155+Q155+S155</f>
        <v>2723200</v>
      </c>
      <c r="X155" s="135"/>
      <c r="Y155" s="135"/>
      <c r="Z155" s="135"/>
      <c r="AA155" s="135"/>
      <c r="AB155" s="136"/>
      <c r="AC155" s="137"/>
      <c r="AD155" s="138" t="str">
        <f t="shared" ref="AD155" si="252">A155</f>
        <v>សរុប៣៩</v>
      </c>
    </row>
    <row r="156" spans="1:30" ht="34.5" customHeight="1">
      <c r="A156" s="39">
        <v>39.1</v>
      </c>
      <c r="B156" s="52" t="s">
        <v>14520</v>
      </c>
      <c r="C156" s="40" t="s">
        <v>14360</v>
      </c>
      <c r="D156" s="41" t="str">
        <f>VLOOKUP(C156,ឋានៈ!$A$22:$B$46,2,FALSE)</f>
        <v>ខ២</v>
      </c>
      <c r="E156" s="356">
        <v>829</v>
      </c>
      <c r="F156" s="358">
        <v>45961</v>
      </c>
      <c r="G156" s="360" t="s">
        <v>14522</v>
      </c>
      <c r="H156" s="362" t="s">
        <v>18</v>
      </c>
      <c r="I156" s="117">
        <v>45972</v>
      </c>
      <c r="J156" s="117">
        <v>45974</v>
      </c>
      <c r="K156" s="39">
        <f t="shared" ref="K156:K158" si="253">J156-I156+1</f>
        <v>3</v>
      </c>
      <c r="L156" s="39">
        <f>K156-1</f>
        <v>2</v>
      </c>
      <c r="M156" s="118">
        <f>VLOOKUP(H156,ធ្វើដំណើរ!$A$3:$B$26,2,FALSE)</f>
        <v>145600</v>
      </c>
      <c r="N156" s="118">
        <f>VLOOKUP(D156,ឋានៈ!$A$2:$D$7,2,FALSE)</f>
        <v>30000</v>
      </c>
      <c r="O156" s="118">
        <f t="shared" ref="O156:O158" si="254">N156*K156</f>
        <v>90000</v>
      </c>
      <c r="P156" s="118">
        <f>VLOOKUP(D156,ឋានៈ!$A$2:$D$7,3,FALSE)</f>
        <v>80000</v>
      </c>
      <c r="Q156" s="118">
        <f t="shared" ref="Q156:Q158" si="255">P156*K156</f>
        <v>240000</v>
      </c>
      <c r="R156" s="118">
        <f>VLOOKUP(D156,ឋានៈ!$A$2:$D$7,4,FALSE)</f>
        <v>120000</v>
      </c>
      <c r="S156" s="118">
        <f t="shared" ref="S156:S158" si="256">R156*L156</f>
        <v>240000</v>
      </c>
      <c r="T156" s="134"/>
      <c r="U156" s="146">
        <f>M156+O156+Q156+S156+T156</f>
        <v>715600</v>
      </c>
      <c r="V156" s="155"/>
      <c r="W156" s="145"/>
      <c r="X156" s="100" t="str">
        <f t="shared" ref="X156:X158" si="257">RIGHT(B156,LEN(B156)-FIND(" ",B156))</f>
        <v>សេង សុសាន</v>
      </c>
      <c r="Y156" s="100" t="str">
        <f>VLOOKUP(X156,'Name List'!$B$8:$F$4374,2,FALSE)</f>
        <v>1820100032</v>
      </c>
      <c r="Z156" s="100" t="str">
        <f>VLOOKUP(X156,'Name List'!$B$8:$F$4374,3,FALSE)</f>
        <v>សេង សុសាន</v>
      </c>
      <c r="AA156" s="100" t="str">
        <f>VLOOKUP(X156,'Name List'!$B$8:$F$4374,4,FALSE)</f>
        <v>SENG SOSAN</v>
      </c>
      <c r="AB156" s="107" t="str">
        <f>VLOOKUP(X156,'Name List'!$B$8:$F$4374,5,FALSE)</f>
        <v>0010002554308</v>
      </c>
      <c r="AC156" s="105">
        <f t="shared" ref="AC156:AC158" si="258">U156</f>
        <v>715600</v>
      </c>
      <c r="AD156" s="42">
        <f>A156</f>
        <v>39.1</v>
      </c>
    </row>
    <row r="157" spans="1:30" ht="34.5" customHeight="1">
      <c r="A157" s="39">
        <v>39.200000000000003</v>
      </c>
      <c r="B157" s="52" t="s">
        <v>14521</v>
      </c>
      <c r="C157" s="40" t="s">
        <v>14384</v>
      </c>
      <c r="D157" s="41" t="str">
        <f>VLOOKUP(C157,ឋានៈ!$A$22:$B$46,2,FALSE)</f>
        <v>ឃ</v>
      </c>
      <c r="E157" s="357"/>
      <c r="F157" s="359"/>
      <c r="G157" s="361"/>
      <c r="H157" s="363"/>
      <c r="I157" s="117">
        <v>45972</v>
      </c>
      <c r="J157" s="117">
        <v>45974</v>
      </c>
      <c r="K157" s="39">
        <f t="shared" si="253"/>
        <v>3</v>
      </c>
      <c r="L157" s="39">
        <f>K157-1</f>
        <v>2</v>
      </c>
      <c r="M157" s="118"/>
      <c r="N157" s="118">
        <f>VLOOKUP(D157,ឋានៈ!$A$2:$D$7,2,FALSE)</f>
        <v>20000</v>
      </c>
      <c r="O157" s="118">
        <f t="shared" si="254"/>
        <v>60000</v>
      </c>
      <c r="P157" s="118">
        <f>VLOOKUP(D157,ឋានៈ!$A$2:$D$7,3,FALSE)</f>
        <v>60000</v>
      </c>
      <c r="Q157" s="118">
        <f t="shared" si="255"/>
        <v>180000</v>
      </c>
      <c r="R157" s="118">
        <f>VLOOKUP(D157,ឋានៈ!$A$2:$D$7,4,FALSE)</f>
        <v>80000</v>
      </c>
      <c r="S157" s="118">
        <f t="shared" si="256"/>
        <v>160000</v>
      </c>
      <c r="T157" s="134"/>
      <c r="U157" s="146">
        <f>M157+O157+Q157+S157+T157</f>
        <v>400000</v>
      </c>
      <c r="V157" s="155"/>
      <c r="W157" s="145"/>
      <c r="X157" s="100" t="str">
        <f t="shared" si="257"/>
        <v>យ៉ោក សុទ្ធីឧត្តម</v>
      </c>
      <c r="Y157" s="100">
        <f>VLOOKUP(X157,'Name List'!$B$8:$F$4374,2,FALSE)</f>
        <v>1971200066</v>
      </c>
      <c r="Z157" s="100" t="str">
        <f>VLOOKUP(X157,'Name List'!$B$8:$F$4374,3,FALSE)</f>
        <v>យ៉ោក សុទ្ធីឧត្តម</v>
      </c>
      <c r="AA157" s="100" t="str">
        <f>VLOOKUP(X157,'Name List'!$B$8:$F$4374,4,FALSE)</f>
        <v>YOK SOTHYOUDOM</v>
      </c>
      <c r="AB157" s="107" t="str">
        <f>VLOOKUP(X157,'Name List'!$B$8:$F$4374,5,FALSE)</f>
        <v>0650000019881</v>
      </c>
      <c r="AC157" s="105">
        <f t="shared" si="258"/>
        <v>400000</v>
      </c>
      <c r="AD157" s="42">
        <f>A157</f>
        <v>39.200000000000003</v>
      </c>
    </row>
    <row r="158" spans="1:30" ht="34.5" customHeight="1">
      <c r="A158" s="39">
        <v>39.200000000000003</v>
      </c>
      <c r="B158" s="52" t="s">
        <v>14509</v>
      </c>
      <c r="C158" s="40" t="s">
        <v>14379</v>
      </c>
      <c r="D158" s="41" t="str">
        <f>VLOOKUP(C158,ឋានៈ!$A$22:$B$46,2,FALSE)</f>
        <v>ង</v>
      </c>
      <c r="E158" s="357"/>
      <c r="F158" s="359"/>
      <c r="G158" s="361"/>
      <c r="H158" s="363"/>
      <c r="I158" s="117">
        <v>45972</v>
      </c>
      <c r="J158" s="117">
        <v>45974</v>
      </c>
      <c r="K158" s="39">
        <f t="shared" si="253"/>
        <v>3</v>
      </c>
      <c r="L158" s="39">
        <f>K158-1</f>
        <v>2</v>
      </c>
      <c r="M158" s="118"/>
      <c r="N158" s="118">
        <f>VLOOKUP(D158,ឋានៈ!$A$2:$D$7,2,FALSE)</f>
        <v>16000</v>
      </c>
      <c r="O158" s="118">
        <f t="shared" si="254"/>
        <v>48000</v>
      </c>
      <c r="P158" s="118">
        <f>VLOOKUP(D158,ឋានៈ!$A$2:$D$7,3,FALSE)</f>
        <v>60000</v>
      </c>
      <c r="Q158" s="118">
        <f t="shared" si="255"/>
        <v>180000</v>
      </c>
      <c r="R158" s="118">
        <f>VLOOKUP(D158,ឋានៈ!$A$2:$D$7,4,FALSE)</f>
        <v>80000</v>
      </c>
      <c r="S158" s="118">
        <f t="shared" si="256"/>
        <v>160000</v>
      </c>
      <c r="T158" s="134"/>
      <c r="U158" s="146">
        <f>M158+O158+Q158+S158+T158</f>
        <v>388000</v>
      </c>
      <c r="V158" s="155"/>
      <c r="W158" s="145"/>
      <c r="X158" s="100" t="str">
        <f t="shared" si="257"/>
        <v>ម៉ិច បូរ៉ា</v>
      </c>
      <c r="Y158" s="100">
        <f>VLOOKUP(X158,'Name List'!$B$8:$F$4374,2,FALSE)</f>
        <v>0</v>
      </c>
      <c r="Z158" s="100" t="str">
        <f>VLOOKUP(X158,'Name List'!$B$8:$F$4374,3,FALSE)</f>
        <v>ម៉ិច បូរ៉ា</v>
      </c>
      <c r="AA158" s="100" t="str">
        <f>VLOOKUP(X158,'Name List'!$B$8:$F$4374,4,FALSE)</f>
        <v>MICH BORA</v>
      </c>
      <c r="AB158" s="107" t="str">
        <f>VLOOKUP(X158,'Name List'!$B$8:$F$4374,5,FALSE)</f>
        <v>0420000192685</v>
      </c>
      <c r="AC158" s="105">
        <f t="shared" si="258"/>
        <v>388000</v>
      </c>
      <c r="AD158" s="42">
        <f>A158</f>
        <v>39.200000000000003</v>
      </c>
    </row>
    <row r="159" spans="1:30" s="139" customFormat="1" ht="27" customHeight="1">
      <c r="A159" s="355" t="s">
        <v>14406</v>
      </c>
      <c r="B159" s="355"/>
      <c r="C159" s="355"/>
      <c r="D159" s="355"/>
      <c r="E159" s="355"/>
      <c r="F159" s="355"/>
      <c r="G159" s="355"/>
      <c r="H159" s="355"/>
      <c r="I159" s="355"/>
      <c r="J159" s="355"/>
      <c r="K159" s="119"/>
      <c r="L159" s="119"/>
      <c r="M159" s="120">
        <f>SUM(M156:M158)</f>
        <v>145600</v>
      </c>
      <c r="N159" s="123"/>
      <c r="O159" s="120">
        <f>SUM(O156:O158)</f>
        <v>198000</v>
      </c>
      <c r="P159" s="123"/>
      <c r="Q159" s="120">
        <f>SUM(Q156:Q158)</f>
        <v>600000</v>
      </c>
      <c r="R159" s="120"/>
      <c r="S159" s="120">
        <f>SUM(S156:S158)</f>
        <v>560000</v>
      </c>
      <c r="T159" s="120"/>
      <c r="U159" s="120">
        <f>SUM(U156:U158)</f>
        <v>1503600</v>
      </c>
      <c r="V159" s="156" t="s">
        <v>14652</v>
      </c>
      <c r="W159" s="147">
        <f>M159+O159+Q159+S159</f>
        <v>1503600</v>
      </c>
      <c r="X159" s="135"/>
      <c r="Y159" s="135"/>
      <c r="Z159" s="135"/>
      <c r="AA159" s="135"/>
      <c r="AB159" s="136"/>
      <c r="AC159" s="137"/>
      <c r="AD159" s="138" t="str">
        <f t="shared" ref="AD159" si="259">A159</f>
        <v>សរុប៣៩</v>
      </c>
    </row>
    <row r="160" spans="1:30" ht="34.5" customHeight="1">
      <c r="A160" s="39">
        <v>39.1</v>
      </c>
      <c r="B160" s="52" t="s">
        <v>14520</v>
      </c>
      <c r="C160" s="40" t="s">
        <v>14360</v>
      </c>
      <c r="D160" s="41" t="str">
        <f>VLOOKUP(C160,ឋានៈ!$A$22:$B$46,2,FALSE)</f>
        <v>ខ២</v>
      </c>
      <c r="E160" s="356">
        <v>818</v>
      </c>
      <c r="F160" s="358">
        <v>45952</v>
      </c>
      <c r="G160" s="360" t="s">
        <v>14426</v>
      </c>
      <c r="H160" s="362" t="s">
        <v>18</v>
      </c>
      <c r="I160" s="117">
        <v>45956</v>
      </c>
      <c r="J160" s="117">
        <v>45958</v>
      </c>
      <c r="K160" s="39">
        <f t="shared" ref="K160:K162" si="260">J160-I160+1</f>
        <v>3</v>
      </c>
      <c r="L160" s="39">
        <f>K160-1</f>
        <v>2</v>
      </c>
      <c r="M160" s="118">
        <f>VLOOKUP(H160,ធ្វើដំណើរ!$A$3:$B$26,2,FALSE)</f>
        <v>145600</v>
      </c>
      <c r="N160" s="118">
        <f>VLOOKUP(D160,ឋានៈ!$A$2:$D$7,2,FALSE)</f>
        <v>30000</v>
      </c>
      <c r="O160" s="118">
        <f t="shared" ref="O160:O162" si="261">N160*K160</f>
        <v>90000</v>
      </c>
      <c r="P160" s="118">
        <f>VLOOKUP(D160,ឋានៈ!$A$2:$D$7,3,FALSE)</f>
        <v>80000</v>
      </c>
      <c r="Q160" s="118">
        <f t="shared" ref="Q160:Q162" si="262">P160*K160</f>
        <v>240000</v>
      </c>
      <c r="R160" s="118">
        <f>VLOOKUP(D160,ឋានៈ!$A$2:$D$7,4,FALSE)</f>
        <v>120000</v>
      </c>
      <c r="S160" s="118">
        <f t="shared" ref="S160:S162" si="263">R160*L160</f>
        <v>240000</v>
      </c>
      <c r="T160" s="134"/>
      <c r="U160" s="146">
        <f>M160+O160+Q160+S160+T160</f>
        <v>715600</v>
      </c>
      <c r="V160" s="155"/>
      <c r="W160" s="145"/>
      <c r="X160" s="100" t="str">
        <f t="shared" ref="X160:X162" si="264">RIGHT(B160,LEN(B160)-FIND(" ",B160))</f>
        <v>សេង សុសាន</v>
      </c>
      <c r="Y160" s="100" t="str">
        <f>VLOOKUP(X160,'Name List'!$B$8:$F$4374,2,FALSE)</f>
        <v>1820100032</v>
      </c>
      <c r="Z160" s="100" t="str">
        <f>VLOOKUP(X160,'Name List'!$B$8:$F$4374,3,FALSE)</f>
        <v>សេង សុសាន</v>
      </c>
      <c r="AA160" s="100" t="str">
        <f>VLOOKUP(X160,'Name List'!$B$8:$F$4374,4,FALSE)</f>
        <v>SENG SOSAN</v>
      </c>
      <c r="AB160" s="107" t="str">
        <f>VLOOKUP(X160,'Name List'!$B$8:$F$4374,5,FALSE)</f>
        <v>0010002554308</v>
      </c>
      <c r="AC160" s="105">
        <f t="shared" ref="AC160:AC162" si="265">U160</f>
        <v>715600</v>
      </c>
      <c r="AD160" s="42">
        <f>A160</f>
        <v>39.1</v>
      </c>
    </row>
    <row r="161" spans="1:30" ht="34.5" customHeight="1">
      <c r="A161" s="39">
        <v>39.200000000000003</v>
      </c>
      <c r="B161" s="52" t="s">
        <v>14521</v>
      </c>
      <c r="C161" s="40" t="s">
        <v>14384</v>
      </c>
      <c r="D161" s="41" t="str">
        <f>VLOOKUP(C161,ឋានៈ!$A$22:$B$46,2,FALSE)</f>
        <v>ឃ</v>
      </c>
      <c r="E161" s="357"/>
      <c r="F161" s="359"/>
      <c r="G161" s="361"/>
      <c r="H161" s="363"/>
      <c r="I161" s="117">
        <v>45956</v>
      </c>
      <c r="J161" s="117">
        <v>45958</v>
      </c>
      <c r="K161" s="39">
        <f t="shared" si="260"/>
        <v>3</v>
      </c>
      <c r="L161" s="39">
        <f>K161-1</f>
        <v>2</v>
      </c>
      <c r="M161" s="118"/>
      <c r="N161" s="118">
        <f>VLOOKUP(D161,ឋានៈ!$A$2:$D$7,2,FALSE)</f>
        <v>20000</v>
      </c>
      <c r="O161" s="118">
        <f t="shared" si="261"/>
        <v>60000</v>
      </c>
      <c r="P161" s="118">
        <f>VLOOKUP(D161,ឋានៈ!$A$2:$D$7,3,FALSE)</f>
        <v>60000</v>
      </c>
      <c r="Q161" s="118">
        <f t="shared" si="262"/>
        <v>180000</v>
      </c>
      <c r="R161" s="118">
        <f>VLOOKUP(D161,ឋានៈ!$A$2:$D$7,4,FALSE)</f>
        <v>80000</v>
      </c>
      <c r="S161" s="118">
        <f t="shared" si="263"/>
        <v>160000</v>
      </c>
      <c r="T161" s="134"/>
      <c r="U161" s="146">
        <f>M161+O161+Q161+S161+T161</f>
        <v>400000</v>
      </c>
      <c r="V161" s="155"/>
      <c r="W161" s="145"/>
      <c r="X161" s="100" t="str">
        <f t="shared" si="264"/>
        <v>យ៉ោក សុទ្ធីឧត្តម</v>
      </c>
      <c r="Y161" s="100">
        <f>VLOOKUP(X161,'Name List'!$B$8:$F$4374,2,FALSE)</f>
        <v>1971200066</v>
      </c>
      <c r="Z161" s="100" t="str">
        <f>VLOOKUP(X161,'Name List'!$B$8:$F$4374,3,FALSE)</f>
        <v>យ៉ោក សុទ្ធីឧត្តម</v>
      </c>
      <c r="AA161" s="100" t="str">
        <f>VLOOKUP(X161,'Name List'!$B$8:$F$4374,4,FALSE)</f>
        <v>YOK SOTHYOUDOM</v>
      </c>
      <c r="AB161" s="107" t="str">
        <f>VLOOKUP(X161,'Name List'!$B$8:$F$4374,5,FALSE)</f>
        <v>0650000019881</v>
      </c>
      <c r="AC161" s="105">
        <f t="shared" si="265"/>
        <v>400000</v>
      </c>
      <c r="AD161" s="42">
        <f>A161</f>
        <v>39.200000000000003</v>
      </c>
    </row>
    <row r="162" spans="1:30" ht="34.5" customHeight="1">
      <c r="A162" s="39">
        <v>39.200000000000003</v>
      </c>
      <c r="B162" s="52" t="s">
        <v>14509</v>
      </c>
      <c r="C162" s="40" t="s">
        <v>14379</v>
      </c>
      <c r="D162" s="41" t="str">
        <f>VLOOKUP(C162,ឋានៈ!$A$22:$B$46,2,FALSE)</f>
        <v>ង</v>
      </c>
      <c r="E162" s="357"/>
      <c r="F162" s="359"/>
      <c r="G162" s="361"/>
      <c r="H162" s="363"/>
      <c r="I162" s="117">
        <v>45956</v>
      </c>
      <c r="J162" s="117">
        <v>45958</v>
      </c>
      <c r="K162" s="39">
        <f t="shared" si="260"/>
        <v>3</v>
      </c>
      <c r="L162" s="39">
        <f>K162-1</f>
        <v>2</v>
      </c>
      <c r="M162" s="118"/>
      <c r="N162" s="118">
        <f>VLOOKUP(D162,ឋានៈ!$A$2:$D$7,2,FALSE)</f>
        <v>16000</v>
      </c>
      <c r="O162" s="118">
        <f t="shared" si="261"/>
        <v>48000</v>
      </c>
      <c r="P162" s="118">
        <f>VLOOKUP(D162,ឋានៈ!$A$2:$D$7,3,FALSE)</f>
        <v>60000</v>
      </c>
      <c r="Q162" s="118">
        <f t="shared" si="262"/>
        <v>180000</v>
      </c>
      <c r="R162" s="118">
        <f>VLOOKUP(D162,ឋានៈ!$A$2:$D$7,4,FALSE)</f>
        <v>80000</v>
      </c>
      <c r="S162" s="118">
        <f t="shared" si="263"/>
        <v>160000</v>
      </c>
      <c r="T162" s="134"/>
      <c r="U162" s="146">
        <f>M162+O162+Q162+S162+T162</f>
        <v>388000</v>
      </c>
      <c r="V162" s="155"/>
      <c r="W162" s="145"/>
      <c r="X162" s="100" t="str">
        <f t="shared" si="264"/>
        <v>ម៉ិច បូរ៉ា</v>
      </c>
      <c r="Y162" s="100">
        <f>VLOOKUP(X162,'Name List'!$B$8:$F$4374,2,FALSE)</f>
        <v>0</v>
      </c>
      <c r="Z162" s="100" t="str">
        <f>VLOOKUP(X162,'Name List'!$B$8:$F$4374,3,FALSE)</f>
        <v>ម៉ិច បូរ៉ា</v>
      </c>
      <c r="AA162" s="100" t="str">
        <f>VLOOKUP(X162,'Name List'!$B$8:$F$4374,4,FALSE)</f>
        <v>MICH BORA</v>
      </c>
      <c r="AB162" s="107" t="str">
        <f>VLOOKUP(X162,'Name List'!$B$8:$F$4374,5,FALSE)</f>
        <v>0420000192685</v>
      </c>
      <c r="AC162" s="105">
        <f t="shared" si="265"/>
        <v>388000</v>
      </c>
      <c r="AD162" s="42">
        <f>A162</f>
        <v>39.200000000000003</v>
      </c>
    </row>
    <row r="163" spans="1:30" s="139" customFormat="1" ht="27" customHeight="1">
      <c r="A163" s="355" t="s">
        <v>14406</v>
      </c>
      <c r="B163" s="355"/>
      <c r="C163" s="355"/>
      <c r="D163" s="355"/>
      <c r="E163" s="355"/>
      <c r="F163" s="355"/>
      <c r="G163" s="355"/>
      <c r="H163" s="355"/>
      <c r="I163" s="355"/>
      <c r="J163" s="355"/>
      <c r="K163" s="119"/>
      <c r="L163" s="119"/>
      <c r="M163" s="120">
        <f>SUM(M160:M162)</f>
        <v>145600</v>
      </c>
      <c r="N163" s="123"/>
      <c r="O163" s="120">
        <f>SUM(O160:O162)</f>
        <v>198000</v>
      </c>
      <c r="P163" s="123"/>
      <c r="Q163" s="120">
        <f>SUM(Q160:Q162)</f>
        <v>600000</v>
      </c>
      <c r="R163" s="120"/>
      <c r="S163" s="120">
        <f>SUM(S160:S162)</f>
        <v>560000</v>
      </c>
      <c r="T163" s="120"/>
      <c r="U163" s="120">
        <f>SUM(U160:U162)</f>
        <v>1503600</v>
      </c>
      <c r="V163" s="156" t="s">
        <v>14652</v>
      </c>
      <c r="W163" s="147">
        <f>M163+O163+Q163+S163</f>
        <v>1503600</v>
      </c>
      <c r="X163" s="135"/>
      <c r="Y163" s="135"/>
      <c r="Z163" s="135"/>
      <c r="AA163" s="135"/>
      <c r="AB163" s="136"/>
      <c r="AC163" s="137"/>
      <c r="AD163" s="138" t="str">
        <f t="shared" ref="AD163" si="266">A163</f>
        <v>សរុប៣៩</v>
      </c>
    </row>
    <row r="164" spans="1:30" ht="34.5" customHeight="1">
      <c r="A164" s="39">
        <v>39.1</v>
      </c>
      <c r="B164" s="52" t="s">
        <v>14401</v>
      </c>
      <c r="C164" s="40" t="s">
        <v>14361</v>
      </c>
      <c r="D164" s="41" t="str">
        <f>VLOOKUP(C164,ឋានៈ!$A$22:$B$46,2,FALSE)</f>
        <v>គ</v>
      </c>
      <c r="E164" s="356">
        <v>831</v>
      </c>
      <c r="F164" s="358">
        <v>45961</v>
      </c>
      <c r="G164" s="360" t="s">
        <v>14522</v>
      </c>
      <c r="H164" s="362" t="s">
        <v>18</v>
      </c>
      <c r="I164" s="117">
        <v>45972</v>
      </c>
      <c r="J164" s="117">
        <v>45974</v>
      </c>
      <c r="K164" s="39">
        <f t="shared" ref="K164:K167" si="267">J164-I164+1</f>
        <v>3</v>
      </c>
      <c r="L164" s="39">
        <f>K164-1</f>
        <v>2</v>
      </c>
      <c r="M164" s="118">
        <f>VLOOKUP(H164,ធ្វើដំណើរ!$A$3:$B$26,2,FALSE)</f>
        <v>145600</v>
      </c>
      <c r="N164" s="118">
        <f>VLOOKUP(D164,ឋានៈ!$A$2:$D$7,2,FALSE)</f>
        <v>24000</v>
      </c>
      <c r="O164" s="118">
        <f t="shared" ref="O164:O167" si="268">N164*K164</f>
        <v>72000</v>
      </c>
      <c r="P164" s="118">
        <f>VLOOKUP(D164,ឋានៈ!$A$2:$D$7,3,FALSE)</f>
        <v>70000</v>
      </c>
      <c r="Q164" s="118">
        <f t="shared" ref="Q164:Q167" si="269">P164*K164</f>
        <v>210000</v>
      </c>
      <c r="R164" s="118">
        <f>VLOOKUP(D164,ឋានៈ!$A$2:$D$7,4,FALSE)</f>
        <v>100000</v>
      </c>
      <c r="S164" s="118">
        <f t="shared" ref="S164:S167" si="270">R164*L164</f>
        <v>200000</v>
      </c>
      <c r="T164" s="134"/>
      <c r="U164" s="146">
        <f>M164+O164+Q164+S164+T164</f>
        <v>627600</v>
      </c>
      <c r="V164" s="155"/>
      <c r="W164" s="145"/>
      <c r="X164" s="100" t="str">
        <f t="shared" ref="X164:X167" si="271">RIGHT(B164,LEN(B164)-FIND(" ",B164))</f>
        <v>ឡៅ គឹមសល្យ</v>
      </c>
      <c r="Y164" s="100" t="str">
        <f>VLOOKUP(X164,'Name List'!$B$8:$F$4374,2,FALSE)</f>
        <v>1830600265</v>
      </c>
      <c r="Z164" s="100" t="str">
        <f>VLOOKUP(X164,'Name List'!$B$8:$F$4374,3,FALSE)</f>
        <v>ឡៅ គឹមសល្យ</v>
      </c>
      <c r="AA164" s="100" t="str">
        <f>VLOOKUP(X164,'Name List'!$B$8:$F$4374,4,FALSE)</f>
        <v>LAO KIMSORL</v>
      </c>
      <c r="AB164" s="107" t="str">
        <f>VLOOKUP(X164,'Name List'!$B$8:$F$4374,5,FALSE)</f>
        <v>0010002525912</v>
      </c>
      <c r="AC164" s="105">
        <f t="shared" ref="AC164:AC167" si="272">U164</f>
        <v>627600</v>
      </c>
      <c r="AD164" s="42">
        <f>A164</f>
        <v>39.1</v>
      </c>
    </row>
    <row r="165" spans="1:30" ht="34.5" customHeight="1">
      <c r="A165" s="39">
        <v>39.200000000000003</v>
      </c>
      <c r="B165" s="52" t="s">
        <v>14424</v>
      </c>
      <c r="C165" s="40" t="s">
        <v>14364</v>
      </c>
      <c r="D165" s="41" t="str">
        <f>VLOOKUP(C165,ឋានៈ!$A$22:$B$46,2,FALSE)</f>
        <v>ឃ</v>
      </c>
      <c r="E165" s="357"/>
      <c r="F165" s="359"/>
      <c r="G165" s="361"/>
      <c r="H165" s="363"/>
      <c r="I165" s="117">
        <v>45972</v>
      </c>
      <c r="J165" s="117">
        <v>45974</v>
      </c>
      <c r="K165" s="39">
        <f t="shared" si="267"/>
        <v>3</v>
      </c>
      <c r="L165" s="39">
        <f>K165-1</f>
        <v>2</v>
      </c>
      <c r="M165" s="118"/>
      <c r="N165" s="118">
        <f>VLOOKUP(D165,ឋានៈ!$A$2:$D$7,2,FALSE)</f>
        <v>20000</v>
      </c>
      <c r="O165" s="118">
        <f t="shared" si="268"/>
        <v>60000</v>
      </c>
      <c r="P165" s="118">
        <f>VLOOKUP(D165,ឋានៈ!$A$2:$D$7,3,FALSE)</f>
        <v>60000</v>
      </c>
      <c r="Q165" s="118">
        <f t="shared" si="269"/>
        <v>180000</v>
      </c>
      <c r="R165" s="118">
        <f>VLOOKUP(D165,ឋានៈ!$A$2:$D$7,4,FALSE)</f>
        <v>80000</v>
      </c>
      <c r="S165" s="118">
        <f t="shared" si="270"/>
        <v>160000</v>
      </c>
      <c r="T165" s="134"/>
      <c r="U165" s="146">
        <f>M165+O165+Q165+S165+T165</f>
        <v>400000</v>
      </c>
      <c r="V165" s="155"/>
      <c r="W165" s="145"/>
      <c r="X165" s="100" t="str">
        <f t="shared" si="271"/>
        <v>ឈួន សុវណ្ណ</v>
      </c>
      <c r="Y165" s="100">
        <f>VLOOKUP(X165,'Name List'!$B$8:$F$4374,2,FALSE)</f>
        <v>1810600235</v>
      </c>
      <c r="Z165" s="100" t="str">
        <f>VLOOKUP(X165,'Name List'!$B$8:$F$4374,3,FALSE)</f>
        <v>ឈួន សុវណ្ណ</v>
      </c>
      <c r="AA165" s="100" t="str">
        <f>VLOOKUP(X165,'Name List'!$B$8:$F$4374,4,FALSE)</f>
        <v>CHHUON SOVANN</v>
      </c>
      <c r="AB165" s="107" t="str">
        <f>VLOOKUP(X165,'Name List'!$B$8:$F$4374,5,FALSE)</f>
        <v>0440000030619</v>
      </c>
      <c r="AC165" s="105">
        <f t="shared" si="272"/>
        <v>400000</v>
      </c>
      <c r="AD165" s="42">
        <f>A165</f>
        <v>39.200000000000003</v>
      </c>
    </row>
    <row r="166" spans="1:30" ht="34.5" customHeight="1">
      <c r="A166" s="39">
        <v>39.200000000000003</v>
      </c>
      <c r="B166" s="52" t="s">
        <v>14427</v>
      </c>
      <c r="C166" s="40" t="s">
        <v>14364</v>
      </c>
      <c r="D166" s="41" t="str">
        <f>VLOOKUP(C166,ឋានៈ!$A$22:$B$46,2,FALSE)</f>
        <v>ឃ</v>
      </c>
      <c r="E166" s="357"/>
      <c r="F166" s="359"/>
      <c r="G166" s="361"/>
      <c r="H166" s="363"/>
      <c r="I166" s="117">
        <v>45972</v>
      </c>
      <c r="J166" s="117">
        <v>45974</v>
      </c>
      <c r="K166" s="39">
        <f t="shared" si="267"/>
        <v>3</v>
      </c>
      <c r="L166" s="39">
        <f>K166-1</f>
        <v>2</v>
      </c>
      <c r="M166" s="118"/>
      <c r="N166" s="118">
        <f>VLOOKUP(D166,ឋានៈ!$A$2:$D$7,2,FALSE)</f>
        <v>20000</v>
      </c>
      <c r="O166" s="118">
        <f t="shared" si="268"/>
        <v>60000</v>
      </c>
      <c r="P166" s="118">
        <f>VLOOKUP(D166,ឋានៈ!$A$2:$D$7,3,FALSE)</f>
        <v>60000</v>
      </c>
      <c r="Q166" s="118">
        <f t="shared" si="269"/>
        <v>180000</v>
      </c>
      <c r="R166" s="118">
        <f>VLOOKUP(D166,ឋានៈ!$A$2:$D$7,4,FALSE)</f>
        <v>80000</v>
      </c>
      <c r="S166" s="118">
        <f t="shared" si="270"/>
        <v>160000</v>
      </c>
      <c r="T166" s="134"/>
      <c r="U166" s="146">
        <f>M166+O166+Q166+S166+T166</f>
        <v>400000</v>
      </c>
      <c r="V166" s="155"/>
      <c r="W166" s="145"/>
      <c r="X166" s="100" t="str">
        <f t="shared" si="271"/>
        <v>ឡម ចិន្ដា</v>
      </c>
      <c r="Y166" s="100">
        <f>VLOOKUP(X166,'Name List'!$B$8:$F$4374,2,FALSE)</f>
        <v>1851000070</v>
      </c>
      <c r="Z166" s="100" t="str">
        <f>VLOOKUP(X166,'Name List'!$B$8:$F$4374,3,FALSE)</f>
        <v>ឡម ចិន្ដា</v>
      </c>
      <c r="AA166" s="100" t="str">
        <f>VLOOKUP(X166,'Name List'!$B$8:$F$4374,4,FALSE)</f>
        <v>LOM CHENDA</v>
      </c>
      <c r="AB166" s="107" t="str">
        <f>VLOOKUP(X166,'Name List'!$B$8:$F$4374,5,FALSE)</f>
        <v>0440000030651</v>
      </c>
      <c r="AC166" s="105">
        <f t="shared" si="272"/>
        <v>400000</v>
      </c>
      <c r="AD166" s="42">
        <f>A166</f>
        <v>39.200000000000003</v>
      </c>
    </row>
    <row r="167" spans="1:30" ht="34.5" customHeight="1">
      <c r="A167" s="39">
        <v>39.200000000000003</v>
      </c>
      <c r="B167" s="52" t="s">
        <v>14472</v>
      </c>
      <c r="C167" s="40" t="s">
        <v>14379</v>
      </c>
      <c r="D167" s="41" t="str">
        <f>VLOOKUP(C167,ឋានៈ!$A$22:$B$46,2,FALSE)</f>
        <v>ង</v>
      </c>
      <c r="E167" s="357"/>
      <c r="F167" s="359"/>
      <c r="G167" s="361"/>
      <c r="H167" s="363"/>
      <c r="I167" s="117">
        <v>45972</v>
      </c>
      <c r="J167" s="117">
        <v>45974</v>
      </c>
      <c r="K167" s="39">
        <f t="shared" si="267"/>
        <v>3</v>
      </c>
      <c r="L167" s="39">
        <f>K167-1</f>
        <v>2</v>
      </c>
      <c r="M167" s="118"/>
      <c r="N167" s="118">
        <f>VLOOKUP(D167,ឋានៈ!$A$2:$D$7,2,FALSE)</f>
        <v>16000</v>
      </c>
      <c r="O167" s="118">
        <f t="shared" si="268"/>
        <v>48000</v>
      </c>
      <c r="P167" s="118">
        <f>VLOOKUP(D167,ឋានៈ!$A$2:$D$7,3,FALSE)</f>
        <v>60000</v>
      </c>
      <c r="Q167" s="118">
        <f t="shared" si="269"/>
        <v>180000</v>
      </c>
      <c r="R167" s="118">
        <f>VLOOKUP(D167,ឋានៈ!$A$2:$D$7,4,FALSE)</f>
        <v>80000</v>
      </c>
      <c r="S167" s="118">
        <f t="shared" si="270"/>
        <v>160000</v>
      </c>
      <c r="T167" s="134"/>
      <c r="U167" s="146">
        <f>M167+O167+Q167+S167+T167</f>
        <v>388000</v>
      </c>
      <c r="V167" s="155"/>
      <c r="W167" s="145"/>
      <c r="X167" s="100" t="str">
        <f t="shared" si="271"/>
        <v>សាពូន សាវត្តី</v>
      </c>
      <c r="Y167" s="100">
        <f>VLOOKUP(X167,'Name List'!$B$8:$F$4374,2,FALSE)</f>
        <v>0</v>
      </c>
      <c r="Z167" s="100" t="str">
        <f>VLOOKUP(X167,'Name List'!$B$8:$F$4374,3,FALSE)</f>
        <v>សាពូន សាវត្តី</v>
      </c>
      <c r="AA167" s="100" t="str">
        <f>VLOOKUP(X167,'Name List'!$B$8:$F$4374,4,FALSE)</f>
        <v>SAPOUN SAVTEY</v>
      </c>
      <c r="AB167" s="107">
        <f>VLOOKUP(X167,'Name List'!$B$8:$F$4374,5,FALSE)</f>
        <v>420000296127</v>
      </c>
      <c r="AC167" s="105">
        <f t="shared" si="272"/>
        <v>388000</v>
      </c>
      <c r="AD167" s="42">
        <f>A167</f>
        <v>39.200000000000003</v>
      </c>
    </row>
    <row r="168" spans="1:30" s="139" customFormat="1" ht="27" customHeight="1">
      <c r="A168" s="355" t="s">
        <v>14406</v>
      </c>
      <c r="B168" s="355"/>
      <c r="C168" s="355"/>
      <c r="D168" s="355"/>
      <c r="E168" s="355"/>
      <c r="F168" s="355"/>
      <c r="G168" s="355"/>
      <c r="H168" s="355"/>
      <c r="I168" s="355"/>
      <c r="J168" s="355"/>
      <c r="K168" s="119"/>
      <c r="L168" s="119"/>
      <c r="M168" s="120">
        <f>SUM(M164:M167)</f>
        <v>145600</v>
      </c>
      <c r="N168" s="123"/>
      <c r="O168" s="120">
        <f>SUM(O164:O167)</f>
        <v>240000</v>
      </c>
      <c r="P168" s="123"/>
      <c r="Q168" s="120">
        <f>SUM(Q164:Q167)</f>
        <v>750000</v>
      </c>
      <c r="R168" s="120"/>
      <c r="S168" s="120">
        <f>SUM(S164:S167)</f>
        <v>680000</v>
      </c>
      <c r="T168" s="120"/>
      <c r="U168" s="120">
        <f>SUM(U164:U167)</f>
        <v>1815600</v>
      </c>
      <c r="V168" s="156" t="s">
        <v>14652</v>
      </c>
      <c r="W168" s="147">
        <f>M168+O168+Q168+S168</f>
        <v>1815600</v>
      </c>
      <c r="X168" s="135"/>
      <c r="Y168" s="135"/>
      <c r="Z168" s="135"/>
      <c r="AA168" s="135"/>
      <c r="AB168" s="136"/>
      <c r="AC168" s="137"/>
      <c r="AD168" s="138" t="str">
        <f t="shared" ref="AD168" si="273">A168</f>
        <v>សរុប៣៩</v>
      </c>
    </row>
    <row r="169" spans="1:30" ht="34.5" customHeight="1">
      <c r="A169" s="39">
        <v>39.1</v>
      </c>
      <c r="B169" s="52" t="s">
        <v>14523</v>
      </c>
      <c r="C169" s="40" t="s">
        <v>14358</v>
      </c>
      <c r="D169" s="41" t="str">
        <f>VLOOKUP(C169,ឋានៈ!$A$22:$B$46,2,FALSE)</f>
        <v>គ</v>
      </c>
      <c r="E169" s="356">
        <v>833</v>
      </c>
      <c r="F169" s="358">
        <v>45944</v>
      </c>
      <c r="G169" s="360" t="s">
        <v>14525</v>
      </c>
      <c r="H169" s="362" t="s">
        <v>13</v>
      </c>
      <c r="I169" s="117">
        <v>45946</v>
      </c>
      <c r="J169" s="117">
        <v>45948</v>
      </c>
      <c r="K169" s="39">
        <f t="shared" ref="K169:K170" si="274">J169-I169+1</f>
        <v>3</v>
      </c>
      <c r="L169" s="39">
        <f>K169-1</f>
        <v>2</v>
      </c>
      <c r="M169" s="118">
        <f>VLOOKUP(H169,ធ្វើដំណើរ!$A$3:$B$26,2,FALSE)</f>
        <v>576000</v>
      </c>
      <c r="N169" s="118">
        <f>VLOOKUP(D169,ឋានៈ!$A$2:$D$7,2,FALSE)</f>
        <v>24000</v>
      </c>
      <c r="O169" s="118">
        <f t="shared" ref="O169:O170" si="275">N169*K169</f>
        <v>72000</v>
      </c>
      <c r="P169" s="118">
        <f>VLOOKUP(D169,ឋានៈ!$A$2:$D$7,3,FALSE)</f>
        <v>70000</v>
      </c>
      <c r="Q169" s="118">
        <f t="shared" ref="Q169:Q170" si="276">P169*K169</f>
        <v>210000</v>
      </c>
      <c r="R169" s="118">
        <f>VLOOKUP(D169,ឋានៈ!$A$2:$D$7,4,FALSE)</f>
        <v>100000</v>
      </c>
      <c r="S169" s="118">
        <f t="shared" ref="S169:S170" si="277">R169*L169</f>
        <v>200000</v>
      </c>
      <c r="T169" s="134"/>
      <c r="U169" s="146">
        <f>M169+O169+Q169+S169+T169</f>
        <v>1058000</v>
      </c>
      <c r="V169" s="155"/>
      <c r="W169" s="145"/>
      <c r="X169" s="100" t="str">
        <f t="shared" ref="X169:X170" si="278">RIGHT(B169,LEN(B169)-FIND(" ",B169))</f>
        <v>សិរី វិបុល</v>
      </c>
      <c r="Y169" s="100" t="str">
        <f>VLOOKUP(X169,'Name List'!$B$8:$F$4374,2,FALSE)</f>
        <v>1831200161</v>
      </c>
      <c r="Z169" s="100" t="str">
        <f>VLOOKUP(X169,'Name List'!$B$8:$F$4374,3,FALSE)</f>
        <v>សិរី វិបុល</v>
      </c>
      <c r="AA169" s="100" t="str">
        <f>VLOOKUP(X169,'Name List'!$B$8:$F$4374,4,FALSE)</f>
        <v>SEREY VIBOL</v>
      </c>
      <c r="AB169" s="107" t="str">
        <f>VLOOKUP(X169,'Name List'!$B$8:$F$4374,5,FALSE)</f>
        <v>0010002532129</v>
      </c>
      <c r="AC169" s="105">
        <f t="shared" ref="AC169:AC170" si="279">U169</f>
        <v>1058000</v>
      </c>
      <c r="AD169" s="42">
        <f>A169</f>
        <v>39.1</v>
      </c>
    </row>
    <row r="170" spans="1:30" ht="34.5" customHeight="1">
      <c r="A170" s="39">
        <v>39.200000000000003</v>
      </c>
      <c r="B170" s="52" t="s">
        <v>14524</v>
      </c>
      <c r="C170" s="40" t="s">
        <v>14364</v>
      </c>
      <c r="D170" s="41" t="str">
        <f>VLOOKUP(C170,ឋានៈ!$A$22:$B$46,2,FALSE)</f>
        <v>ឃ</v>
      </c>
      <c r="E170" s="357"/>
      <c r="F170" s="359"/>
      <c r="G170" s="361"/>
      <c r="H170" s="363"/>
      <c r="I170" s="117">
        <v>45946</v>
      </c>
      <c r="J170" s="117">
        <v>45948</v>
      </c>
      <c r="K170" s="39">
        <f t="shared" si="274"/>
        <v>3</v>
      </c>
      <c r="L170" s="39">
        <f>K170-1</f>
        <v>2</v>
      </c>
      <c r="M170" s="118"/>
      <c r="N170" s="118">
        <f>VLOOKUP(D170,ឋានៈ!$A$2:$D$7,2,FALSE)</f>
        <v>20000</v>
      </c>
      <c r="O170" s="118">
        <f t="shared" si="275"/>
        <v>60000</v>
      </c>
      <c r="P170" s="118">
        <f>VLOOKUP(D170,ឋានៈ!$A$2:$D$7,3,FALSE)</f>
        <v>60000</v>
      </c>
      <c r="Q170" s="118">
        <f t="shared" si="276"/>
        <v>180000</v>
      </c>
      <c r="R170" s="118">
        <f>VLOOKUP(D170,ឋានៈ!$A$2:$D$7,4,FALSE)</f>
        <v>80000</v>
      </c>
      <c r="S170" s="118">
        <f t="shared" si="277"/>
        <v>160000</v>
      </c>
      <c r="T170" s="134"/>
      <c r="U170" s="146">
        <f>M170+O170+Q170+S170+T170</f>
        <v>400000</v>
      </c>
      <c r="V170" s="155"/>
      <c r="W170" s="145"/>
      <c r="X170" s="100" t="str">
        <f t="shared" si="278"/>
        <v>វិន កាំ</v>
      </c>
      <c r="Y170" s="100">
        <f>VLOOKUP(X170,'Name List'!$B$8:$F$4374,2,FALSE)</f>
        <v>1891200295</v>
      </c>
      <c r="Z170" s="100" t="str">
        <f>VLOOKUP(X170,'Name List'!$B$8:$F$4374,3,FALSE)</f>
        <v>វិន កាំ</v>
      </c>
      <c r="AA170" s="100" t="str">
        <f>VLOOKUP(X170,'Name List'!$B$8:$F$4374,4,FALSE)</f>
        <v>VIN KAM</v>
      </c>
      <c r="AB170" s="107" t="str">
        <f>VLOOKUP(X170,'Name List'!$B$8:$F$4374,5,FALSE)</f>
        <v>0440000029513</v>
      </c>
      <c r="AC170" s="105">
        <f t="shared" si="279"/>
        <v>400000</v>
      </c>
      <c r="AD170" s="42">
        <f>A170</f>
        <v>39.200000000000003</v>
      </c>
    </row>
    <row r="171" spans="1:30" s="139" customFormat="1" ht="27" customHeight="1">
      <c r="A171" s="355" t="s">
        <v>14406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119"/>
      <c r="L171" s="119"/>
      <c r="M171" s="120">
        <f>SUM(M169:M170)</f>
        <v>576000</v>
      </c>
      <c r="N171" s="123"/>
      <c r="O171" s="120">
        <f>SUM(O169:O170)</f>
        <v>132000</v>
      </c>
      <c r="P171" s="123"/>
      <c r="Q171" s="120">
        <f>SUM(Q169:Q170)</f>
        <v>390000</v>
      </c>
      <c r="R171" s="120"/>
      <c r="S171" s="120">
        <f>SUM(S169:S170)</f>
        <v>360000</v>
      </c>
      <c r="T171" s="120"/>
      <c r="U171" s="120">
        <f>SUM(U169:U170)</f>
        <v>1458000</v>
      </c>
      <c r="V171" s="156" t="s">
        <v>14647</v>
      </c>
      <c r="W171" s="147">
        <f>M171+O171+Q171+S171</f>
        <v>1458000</v>
      </c>
      <c r="X171" s="135"/>
      <c r="Y171" s="135"/>
      <c r="Z171" s="135"/>
      <c r="AA171" s="135"/>
      <c r="AB171" s="136"/>
      <c r="AC171" s="137"/>
      <c r="AD171" s="138" t="str">
        <f t="shared" ref="AD171" si="280">A171</f>
        <v>សរុប៣៩</v>
      </c>
    </row>
    <row r="172" spans="1:30" ht="34.5" customHeight="1">
      <c r="A172" s="39">
        <v>39.1</v>
      </c>
      <c r="B172" s="52" t="s">
        <v>14526</v>
      </c>
      <c r="C172" s="40" t="s">
        <v>67</v>
      </c>
      <c r="D172" s="41" t="str">
        <f>VLOOKUP(C172,ឋានៈ!$A$22:$B$46,2,FALSE)</f>
        <v>ខ១</v>
      </c>
      <c r="E172" s="356">
        <v>825</v>
      </c>
      <c r="F172" s="358">
        <v>45960</v>
      </c>
      <c r="G172" s="360" t="s">
        <v>14528</v>
      </c>
      <c r="H172" s="362" t="s">
        <v>22</v>
      </c>
      <c r="I172" s="117">
        <v>45972</v>
      </c>
      <c r="J172" s="117">
        <v>45973</v>
      </c>
      <c r="K172" s="39">
        <f t="shared" ref="K172:K173" si="281">J172-I172+1</f>
        <v>2</v>
      </c>
      <c r="L172" s="39">
        <f>K172-1</f>
        <v>1</v>
      </c>
      <c r="M172" s="118">
        <f>VLOOKUP(H172,ធ្វើដំណើរ!$A$3:$B$26,2,FALSE)</f>
        <v>200000</v>
      </c>
      <c r="N172" s="118">
        <f>VLOOKUP(D172,ឋានៈ!$A$2:$D$7,2,FALSE)</f>
        <v>35000</v>
      </c>
      <c r="O172" s="118">
        <f t="shared" ref="O172:O173" si="282">N172*K172</f>
        <v>70000</v>
      </c>
      <c r="P172" s="118">
        <f>VLOOKUP(D172,ឋានៈ!$A$2:$D$7,3,FALSE)</f>
        <v>90000</v>
      </c>
      <c r="Q172" s="118">
        <f t="shared" ref="Q172:Q173" si="283">P172*K172</f>
        <v>180000</v>
      </c>
      <c r="R172" s="118">
        <f>VLOOKUP(D172,ឋានៈ!$A$2:$D$7,4,FALSE)</f>
        <v>160000</v>
      </c>
      <c r="S172" s="118">
        <f t="shared" ref="S172:S173" si="284">R172*L172</f>
        <v>160000</v>
      </c>
      <c r="T172" s="134"/>
      <c r="U172" s="146">
        <f>M172+O172+Q172+S172+T172</f>
        <v>610000</v>
      </c>
      <c r="V172" s="155"/>
      <c r="W172" s="145"/>
      <c r="X172" s="100" t="str">
        <f t="shared" ref="X172:X173" si="285">RIGHT(B172,LEN(B172)-FIND(" ",B172))</f>
        <v>ម៉ម វណ្ណៈ</v>
      </c>
      <c r="Y172" s="100" t="str">
        <f>VLOOKUP(X172,'Name List'!$B$8:$F$4374,2,FALSE)</f>
        <v>1721200732</v>
      </c>
      <c r="Z172" s="100" t="str">
        <f>VLOOKUP(X172,'Name List'!$B$8:$F$4374,3,FALSE)</f>
        <v>ម៉ម វណ្ណៈ</v>
      </c>
      <c r="AA172" s="100" t="str">
        <f>VLOOKUP(X172,'Name List'!$B$8:$F$4374,4,FALSE)</f>
        <v>MAM VANNAK</v>
      </c>
      <c r="AB172" s="107" t="str">
        <f>VLOOKUP(X172,'Name List'!$B$8:$F$4374,5,FALSE)</f>
        <v>0010002534148</v>
      </c>
      <c r="AC172" s="105">
        <f t="shared" ref="AC172:AC173" si="286">U172</f>
        <v>610000</v>
      </c>
      <c r="AD172" s="42">
        <f>A172</f>
        <v>39.1</v>
      </c>
    </row>
    <row r="173" spans="1:30" ht="34.5" customHeight="1">
      <c r="A173" s="39">
        <v>39.200000000000003</v>
      </c>
      <c r="B173" s="52" t="s">
        <v>14527</v>
      </c>
      <c r="C173" s="40" t="s">
        <v>68</v>
      </c>
      <c r="D173" s="41" t="str">
        <f>VLOOKUP(C173,ឋានៈ!$A$22:$B$46,2,FALSE)</f>
        <v>ង</v>
      </c>
      <c r="E173" s="357"/>
      <c r="F173" s="359"/>
      <c r="G173" s="361"/>
      <c r="H173" s="363"/>
      <c r="I173" s="117">
        <v>45972</v>
      </c>
      <c r="J173" s="117">
        <v>45973</v>
      </c>
      <c r="K173" s="39">
        <f t="shared" si="281"/>
        <v>2</v>
      </c>
      <c r="L173" s="39">
        <f>K173-1</f>
        <v>1</v>
      </c>
      <c r="M173" s="118"/>
      <c r="N173" s="118">
        <f>VLOOKUP(D173,ឋានៈ!$A$2:$D$7,2,FALSE)</f>
        <v>16000</v>
      </c>
      <c r="O173" s="118">
        <f t="shared" si="282"/>
        <v>32000</v>
      </c>
      <c r="P173" s="118">
        <f>VLOOKUP(D173,ឋានៈ!$A$2:$D$7,3,FALSE)</f>
        <v>60000</v>
      </c>
      <c r="Q173" s="118">
        <f t="shared" si="283"/>
        <v>120000</v>
      </c>
      <c r="R173" s="118">
        <f>VLOOKUP(D173,ឋានៈ!$A$2:$D$7,4,FALSE)</f>
        <v>80000</v>
      </c>
      <c r="S173" s="118">
        <f t="shared" si="284"/>
        <v>80000</v>
      </c>
      <c r="T173" s="134"/>
      <c r="U173" s="146">
        <f>M173+O173+Q173+S173+T173</f>
        <v>232000</v>
      </c>
      <c r="V173" s="155"/>
      <c r="W173" s="145"/>
      <c r="X173" s="100" t="str">
        <f t="shared" si="285"/>
        <v>វណ្ណៈ សុជាតា</v>
      </c>
      <c r="Y173" s="100" t="str">
        <f>VLOOKUP(X173,'Name List'!$B$8:$F$4374,2,FALSE)</f>
        <v>3000031401</v>
      </c>
      <c r="Z173" s="100" t="str">
        <f>VLOOKUP(X173,'Name List'!$B$8:$F$4374,3,FALSE)</f>
        <v>វណ្ណៈ សុជាតា</v>
      </c>
      <c r="AA173" s="100" t="str">
        <f>VLOOKUP(X173,'Name List'!$B$8:$F$4374,4,FALSE)</f>
        <v>VANNAK SOCHEATA</v>
      </c>
      <c r="AB173" s="107">
        <f>VLOOKUP(X173,'Name List'!$B$8:$F$4374,5,FALSE)</f>
        <v>420000184248</v>
      </c>
      <c r="AC173" s="105">
        <f t="shared" si="286"/>
        <v>232000</v>
      </c>
      <c r="AD173" s="42">
        <f>A173</f>
        <v>39.200000000000003</v>
      </c>
    </row>
    <row r="174" spans="1:30" s="139" customFormat="1" ht="27" customHeight="1">
      <c r="A174" s="355" t="s">
        <v>14406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119"/>
      <c r="L174" s="119"/>
      <c r="M174" s="120">
        <f>SUM(M172:M173)</f>
        <v>200000</v>
      </c>
      <c r="N174" s="123"/>
      <c r="O174" s="120">
        <f>SUM(O172:O173)</f>
        <v>102000</v>
      </c>
      <c r="P174" s="123"/>
      <c r="Q174" s="120">
        <f>SUM(Q172:Q173)</f>
        <v>300000</v>
      </c>
      <c r="R174" s="120"/>
      <c r="S174" s="120">
        <f>SUM(S172:S173)</f>
        <v>240000</v>
      </c>
      <c r="T174" s="120"/>
      <c r="U174" s="120">
        <f>SUM(U172:U173)</f>
        <v>842000</v>
      </c>
      <c r="V174" s="156" t="s">
        <v>14647</v>
      </c>
      <c r="W174" s="147">
        <f>M174+O174+Q174+S174</f>
        <v>842000</v>
      </c>
      <c r="X174" s="135"/>
      <c r="Y174" s="135"/>
      <c r="Z174" s="135"/>
      <c r="AA174" s="135"/>
      <c r="AB174" s="136"/>
      <c r="AC174" s="137"/>
      <c r="AD174" s="138" t="str">
        <f t="shared" ref="AD174" si="287">A174</f>
        <v>សរុប៣៩</v>
      </c>
    </row>
    <row r="175" spans="1:30" ht="34.5" customHeight="1">
      <c r="A175" s="39">
        <v>39.1</v>
      </c>
      <c r="B175" s="52" t="s">
        <v>14526</v>
      </c>
      <c r="C175" s="40" t="s">
        <v>67</v>
      </c>
      <c r="D175" s="41" t="str">
        <f>VLOOKUP(C175,ឋានៈ!$A$22:$B$46,2,FALSE)</f>
        <v>ខ១</v>
      </c>
      <c r="E175" s="356">
        <v>914</v>
      </c>
      <c r="F175" s="358">
        <v>45975</v>
      </c>
      <c r="G175" s="360" t="s">
        <v>14529</v>
      </c>
      <c r="H175" s="362" t="s">
        <v>22</v>
      </c>
      <c r="I175" s="117">
        <v>45978</v>
      </c>
      <c r="J175" s="117">
        <v>45979</v>
      </c>
      <c r="K175" s="39">
        <f t="shared" ref="K175:K176" si="288">J175-I175+1</f>
        <v>2</v>
      </c>
      <c r="L175" s="39">
        <f>K175-1</f>
        <v>1</v>
      </c>
      <c r="M175" s="118">
        <f>VLOOKUP(H175,ធ្វើដំណើរ!$A$3:$B$26,2,FALSE)</f>
        <v>200000</v>
      </c>
      <c r="N175" s="118">
        <f>VLOOKUP(D175,ឋានៈ!$A$2:$D$7,2,FALSE)</f>
        <v>35000</v>
      </c>
      <c r="O175" s="118">
        <f t="shared" ref="O175:O176" si="289">N175*K175</f>
        <v>70000</v>
      </c>
      <c r="P175" s="118">
        <f>VLOOKUP(D175,ឋានៈ!$A$2:$D$7,3,FALSE)</f>
        <v>90000</v>
      </c>
      <c r="Q175" s="118">
        <f t="shared" ref="Q175:Q176" si="290">P175*K175</f>
        <v>180000</v>
      </c>
      <c r="R175" s="118">
        <f>VLOOKUP(D175,ឋានៈ!$A$2:$D$7,4,FALSE)</f>
        <v>160000</v>
      </c>
      <c r="S175" s="118">
        <f t="shared" ref="S175:S176" si="291">R175*L175</f>
        <v>160000</v>
      </c>
      <c r="T175" s="134"/>
      <c r="U175" s="146">
        <f>M175+O175+Q175+S175+T175</f>
        <v>610000</v>
      </c>
      <c r="V175" s="155"/>
      <c r="W175" s="145"/>
      <c r="X175" s="100" t="str">
        <f t="shared" ref="X175:X176" si="292">RIGHT(B175,LEN(B175)-FIND(" ",B175))</f>
        <v>ម៉ម វណ្ណៈ</v>
      </c>
      <c r="Y175" s="100" t="str">
        <f>VLOOKUP(X175,'Name List'!$B$8:$F$4374,2,FALSE)</f>
        <v>1721200732</v>
      </c>
      <c r="Z175" s="100" t="str">
        <f>VLOOKUP(X175,'Name List'!$B$8:$F$4374,3,FALSE)</f>
        <v>ម៉ម វណ្ណៈ</v>
      </c>
      <c r="AA175" s="100" t="str">
        <f>VLOOKUP(X175,'Name List'!$B$8:$F$4374,4,FALSE)</f>
        <v>MAM VANNAK</v>
      </c>
      <c r="AB175" s="107" t="str">
        <f>VLOOKUP(X175,'Name List'!$B$8:$F$4374,5,FALSE)</f>
        <v>0010002534148</v>
      </c>
      <c r="AC175" s="105">
        <f t="shared" ref="AC175:AC176" si="293">U175</f>
        <v>610000</v>
      </c>
      <c r="AD175" s="42">
        <f>A175</f>
        <v>39.1</v>
      </c>
    </row>
    <row r="176" spans="1:30" ht="34.5" customHeight="1">
      <c r="A176" s="39">
        <v>39.200000000000003</v>
      </c>
      <c r="B176" s="52" t="s">
        <v>14527</v>
      </c>
      <c r="C176" s="40" t="s">
        <v>68</v>
      </c>
      <c r="D176" s="41" t="str">
        <f>VLOOKUP(C176,ឋានៈ!$A$22:$B$46,2,FALSE)</f>
        <v>ង</v>
      </c>
      <c r="E176" s="357"/>
      <c r="F176" s="359"/>
      <c r="G176" s="361"/>
      <c r="H176" s="363"/>
      <c r="I176" s="117">
        <v>45978</v>
      </c>
      <c r="J176" s="117">
        <v>45979</v>
      </c>
      <c r="K176" s="39">
        <f t="shared" si="288"/>
        <v>2</v>
      </c>
      <c r="L176" s="39">
        <f>K176-1</f>
        <v>1</v>
      </c>
      <c r="M176" s="118"/>
      <c r="N176" s="118">
        <f>VLOOKUP(D176,ឋានៈ!$A$2:$D$7,2,FALSE)</f>
        <v>16000</v>
      </c>
      <c r="O176" s="118">
        <f t="shared" si="289"/>
        <v>32000</v>
      </c>
      <c r="P176" s="118">
        <f>VLOOKUP(D176,ឋានៈ!$A$2:$D$7,3,FALSE)</f>
        <v>60000</v>
      </c>
      <c r="Q176" s="118">
        <f t="shared" si="290"/>
        <v>120000</v>
      </c>
      <c r="R176" s="118">
        <f>VLOOKUP(D176,ឋានៈ!$A$2:$D$7,4,FALSE)</f>
        <v>80000</v>
      </c>
      <c r="S176" s="118">
        <f t="shared" si="291"/>
        <v>80000</v>
      </c>
      <c r="T176" s="134"/>
      <c r="U176" s="146">
        <f>M176+O176+Q176+S176+T176</f>
        <v>232000</v>
      </c>
      <c r="V176" s="155"/>
      <c r="W176" s="145"/>
      <c r="X176" s="100" t="str">
        <f t="shared" si="292"/>
        <v>វណ្ណៈ សុជាតា</v>
      </c>
      <c r="Y176" s="100" t="str">
        <f>VLOOKUP(X176,'Name List'!$B$8:$F$4374,2,FALSE)</f>
        <v>3000031401</v>
      </c>
      <c r="Z176" s="100" t="str">
        <f>VLOOKUP(X176,'Name List'!$B$8:$F$4374,3,FALSE)</f>
        <v>វណ្ណៈ សុជាតា</v>
      </c>
      <c r="AA176" s="100" t="str">
        <f>VLOOKUP(X176,'Name List'!$B$8:$F$4374,4,FALSE)</f>
        <v>VANNAK SOCHEATA</v>
      </c>
      <c r="AB176" s="107">
        <f>VLOOKUP(X176,'Name List'!$B$8:$F$4374,5,FALSE)</f>
        <v>420000184248</v>
      </c>
      <c r="AC176" s="105">
        <f t="shared" si="293"/>
        <v>232000</v>
      </c>
      <c r="AD176" s="42">
        <f>A176</f>
        <v>39.200000000000003</v>
      </c>
    </row>
    <row r="177" spans="1:30" s="139" customFormat="1" ht="27" customHeight="1">
      <c r="A177" s="355" t="s">
        <v>14406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119"/>
      <c r="L177" s="119"/>
      <c r="M177" s="120">
        <f>SUM(M175:M176)</f>
        <v>200000</v>
      </c>
      <c r="N177" s="123"/>
      <c r="O177" s="120">
        <f>SUM(O175:O176)</f>
        <v>102000</v>
      </c>
      <c r="P177" s="123"/>
      <c r="Q177" s="120">
        <f>SUM(Q175:Q176)</f>
        <v>300000</v>
      </c>
      <c r="R177" s="120"/>
      <c r="S177" s="120">
        <f>SUM(S175:S176)</f>
        <v>240000</v>
      </c>
      <c r="T177" s="120"/>
      <c r="U177" s="120">
        <f>SUM(U175:U176)</f>
        <v>842000</v>
      </c>
      <c r="V177" s="156" t="s">
        <v>14647</v>
      </c>
      <c r="W177" s="147">
        <f>M177+O177+Q177+S177</f>
        <v>842000</v>
      </c>
      <c r="X177" s="135"/>
      <c r="Y177" s="135"/>
      <c r="Z177" s="135"/>
      <c r="AA177" s="135"/>
      <c r="AB177" s="136"/>
      <c r="AC177" s="137"/>
      <c r="AD177" s="138" t="str">
        <f t="shared" ref="AD177" si="294">A177</f>
        <v>សរុប៣៩</v>
      </c>
    </row>
    <row r="178" spans="1:30" ht="34.5" customHeight="1">
      <c r="A178" s="39">
        <v>39.1</v>
      </c>
      <c r="B178" s="52" t="s">
        <v>14530</v>
      </c>
      <c r="C178" s="40" t="s">
        <v>67</v>
      </c>
      <c r="D178" s="41" t="str">
        <f>VLOOKUP(C178,ឋានៈ!$A$22:$B$46,2,FALSE)</f>
        <v>ខ១</v>
      </c>
      <c r="E178" s="356">
        <v>929</v>
      </c>
      <c r="F178" s="358">
        <v>45982</v>
      </c>
      <c r="G178" s="360" t="s">
        <v>14533</v>
      </c>
      <c r="H178" s="362" t="s">
        <v>13</v>
      </c>
      <c r="I178" s="117">
        <v>45982</v>
      </c>
      <c r="J178" s="117">
        <v>45985</v>
      </c>
      <c r="K178" s="39">
        <f t="shared" ref="K178:K180" si="295">J178-I178+1</f>
        <v>4</v>
      </c>
      <c r="L178" s="39">
        <f>K178-1</f>
        <v>3</v>
      </c>
      <c r="M178" s="118">
        <f>VLOOKUP(H178,ធ្វើដំណើរ!$A$3:$B$26,2,FALSE)</f>
        <v>576000</v>
      </c>
      <c r="N178" s="118">
        <f>VLOOKUP(D178,ឋានៈ!$A$2:$D$7,2,FALSE)</f>
        <v>35000</v>
      </c>
      <c r="O178" s="118">
        <f t="shared" ref="O178:O180" si="296">N178*K178</f>
        <v>140000</v>
      </c>
      <c r="P178" s="118">
        <f>VLOOKUP(D178,ឋានៈ!$A$2:$D$7,3,FALSE)</f>
        <v>90000</v>
      </c>
      <c r="Q178" s="118">
        <f t="shared" ref="Q178:Q180" si="297">P178*K178</f>
        <v>360000</v>
      </c>
      <c r="R178" s="118">
        <f>VLOOKUP(D178,ឋានៈ!$A$2:$D$7,4,FALSE)</f>
        <v>160000</v>
      </c>
      <c r="S178" s="118">
        <f t="shared" ref="S178:S180" si="298">R178*L178</f>
        <v>480000</v>
      </c>
      <c r="T178" s="134"/>
      <c r="U178" s="146">
        <f>M178+O178+Q178+S178+T178</f>
        <v>1556000</v>
      </c>
      <c r="V178" s="155"/>
      <c r="W178" s="145"/>
      <c r="X178" s="100" t="str">
        <f t="shared" ref="X178:X180" si="299">RIGHT(B178,LEN(B178)-FIND(" ",B178))</f>
        <v>ទុយ ស៊ីផាន់</v>
      </c>
      <c r="Y178" s="100" t="str">
        <f>VLOOKUP(X178,'Name List'!$B$8:$F$4374,2,FALSE)</f>
        <v>1830500031</v>
      </c>
      <c r="Z178" s="100" t="str">
        <f>VLOOKUP(X178,'Name List'!$B$8:$F$4374,3,FALSE)</f>
        <v>ទុយ ស៊ីផាន់</v>
      </c>
      <c r="AA178" s="100" t="str">
        <f>VLOOKUP(X178,'Name List'!$B$8:$F$4374,4,FALSE)</f>
        <v>TUY SIPHANN</v>
      </c>
      <c r="AB178" s="107" t="str">
        <f>VLOOKUP(X178,'Name List'!$B$8:$F$4374,5,FALSE)</f>
        <v>0010002557792</v>
      </c>
      <c r="AC178" s="105">
        <f t="shared" ref="AC178:AC180" si="300">U178</f>
        <v>1556000</v>
      </c>
      <c r="AD178" s="42">
        <f>A178</f>
        <v>39.1</v>
      </c>
    </row>
    <row r="179" spans="1:30" ht="34.5" customHeight="1">
      <c r="A179" s="39">
        <v>39.200000000000003</v>
      </c>
      <c r="B179" s="52" t="s">
        <v>14531</v>
      </c>
      <c r="C179" s="40" t="s">
        <v>14365</v>
      </c>
      <c r="D179" s="41" t="str">
        <f>VLOOKUP(C179,ឋានៈ!$A$22:$B$46,2,FALSE)</f>
        <v>ង</v>
      </c>
      <c r="E179" s="357"/>
      <c r="F179" s="359"/>
      <c r="G179" s="361"/>
      <c r="H179" s="363"/>
      <c r="I179" s="117">
        <v>45982</v>
      </c>
      <c r="J179" s="117">
        <v>45985</v>
      </c>
      <c r="K179" s="39">
        <f t="shared" si="295"/>
        <v>4</v>
      </c>
      <c r="L179" s="39">
        <f>K179-1</f>
        <v>3</v>
      </c>
      <c r="M179" s="118"/>
      <c r="N179" s="118">
        <f>VLOOKUP(D179,ឋានៈ!$A$2:$D$7,2,FALSE)</f>
        <v>16000</v>
      </c>
      <c r="O179" s="118">
        <f t="shared" si="296"/>
        <v>64000</v>
      </c>
      <c r="P179" s="118">
        <f>VLOOKUP(D179,ឋានៈ!$A$2:$D$7,3,FALSE)</f>
        <v>60000</v>
      </c>
      <c r="Q179" s="118">
        <f t="shared" si="297"/>
        <v>240000</v>
      </c>
      <c r="R179" s="118">
        <f>VLOOKUP(D179,ឋានៈ!$A$2:$D$7,4,FALSE)</f>
        <v>80000</v>
      </c>
      <c r="S179" s="118">
        <f t="shared" si="298"/>
        <v>240000</v>
      </c>
      <c r="T179" s="134"/>
      <c r="U179" s="146">
        <f>M179+O179+Q179+S179+T179</f>
        <v>544000</v>
      </c>
      <c r="V179" s="155"/>
      <c r="W179" s="145"/>
      <c r="X179" s="100" t="str">
        <f t="shared" si="299"/>
        <v>ស្រី វាសនា</v>
      </c>
      <c r="Y179" s="100">
        <f>VLOOKUP(X179,'Name List'!$B$8:$F$4374,2,FALSE)</f>
        <v>1880500186</v>
      </c>
      <c r="Z179" s="100" t="str">
        <f>VLOOKUP(X179,'Name List'!$B$8:$F$4374,3,FALSE)</f>
        <v>ស្រី វាសនា</v>
      </c>
      <c r="AA179" s="100" t="str">
        <f>VLOOKUP(X179,'Name List'!$B$8:$F$4374,4,FALSE)</f>
        <v>SREY VEASNA</v>
      </c>
      <c r="AB179" s="107" t="str">
        <f>VLOOKUP(X179,'Name List'!$B$8:$F$4374,5,FALSE)</f>
        <v>0290000072514</v>
      </c>
      <c r="AC179" s="105">
        <f t="shared" si="300"/>
        <v>544000</v>
      </c>
      <c r="AD179" s="42">
        <f>A179</f>
        <v>39.200000000000003</v>
      </c>
    </row>
    <row r="180" spans="1:30" ht="34.5" customHeight="1">
      <c r="A180" s="39">
        <v>39.200000000000003</v>
      </c>
      <c r="B180" s="52" t="s">
        <v>14532</v>
      </c>
      <c r="C180" s="40" t="s">
        <v>68</v>
      </c>
      <c r="D180" s="41" t="str">
        <f>VLOOKUP(C180,ឋានៈ!$A$22:$B$46,2,FALSE)</f>
        <v>ង</v>
      </c>
      <c r="E180" s="357"/>
      <c r="F180" s="359"/>
      <c r="G180" s="361"/>
      <c r="H180" s="363"/>
      <c r="I180" s="117">
        <v>45982</v>
      </c>
      <c r="J180" s="117">
        <v>45985</v>
      </c>
      <c r="K180" s="39">
        <f t="shared" si="295"/>
        <v>4</v>
      </c>
      <c r="L180" s="39">
        <f>K180-1</f>
        <v>3</v>
      </c>
      <c r="M180" s="118"/>
      <c r="N180" s="118">
        <f>VLOOKUP(D180,ឋានៈ!$A$2:$D$7,2,FALSE)</f>
        <v>16000</v>
      </c>
      <c r="O180" s="118">
        <f t="shared" si="296"/>
        <v>64000</v>
      </c>
      <c r="P180" s="118">
        <f>VLOOKUP(D180,ឋានៈ!$A$2:$D$7,3,FALSE)</f>
        <v>60000</v>
      </c>
      <c r="Q180" s="118">
        <f t="shared" si="297"/>
        <v>240000</v>
      </c>
      <c r="R180" s="118">
        <f>VLOOKUP(D180,ឋានៈ!$A$2:$D$7,4,FALSE)</f>
        <v>80000</v>
      </c>
      <c r="S180" s="118">
        <f t="shared" si="298"/>
        <v>240000</v>
      </c>
      <c r="T180" s="134"/>
      <c r="U180" s="146">
        <f>M180+O180+Q180+S180+T180</f>
        <v>544000</v>
      </c>
      <c r="V180" s="155"/>
      <c r="W180" s="145"/>
      <c r="X180" s="100" t="str">
        <f t="shared" si="299"/>
        <v>គង់ ទិតឆដេត</v>
      </c>
      <c r="Y180" s="100" t="str">
        <f>VLOOKUP(X180,'Name List'!$B$8:$F$4374,2,FALSE)</f>
        <v>3000031414</v>
      </c>
      <c r="Z180" s="100" t="str">
        <f>VLOOKUP(X180,'Name List'!$B$8:$F$4374,3,FALSE)</f>
        <v>គង់ ទិតឆដេត</v>
      </c>
      <c r="AA180" s="100" t="str">
        <f>VLOOKUP(X180,'Name List'!$B$8:$F$4374,4,FALSE)</f>
        <v>KONG TITCHHADETH</v>
      </c>
      <c r="AB180" s="107">
        <f>VLOOKUP(X180,'Name List'!$B$8:$F$4374,5,FALSE)</f>
        <v>40000587248</v>
      </c>
      <c r="AC180" s="105">
        <f t="shared" si="300"/>
        <v>544000</v>
      </c>
      <c r="AD180" s="42">
        <f>A180</f>
        <v>39.200000000000003</v>
      </c>
    </row>
    <row r="181" spans="1:30" s="139" customFormat="1" ht="27" customHeight="1">
      <c r="A181" s="355" t="s">
        <v>14406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119"/>
      <c r="L181" s="119"/>
      <c r="M181" s="120">
        <f>SUM(M178:M180)</f>
        <v>576000</v>
      </c>
      <c r="N181" s="123"/>
      <c r="O181" s="120">
        <f>SUM(O178:O180)</f>
        <v>268000</v>
      </c>
      <c r="P181" s="123"/>
      <c r="Q181" s="120">
        <f>SUM(Q178:Q180)</f>
        <v>840000</v>
      </c>
      <c r="R181" s="120"/>
      <c r="S181" s="120">
        <f>SUM(S178:S180)</f>
        <v>960000</v>
      </c>
      <c r="T181" s="120"/>
      <c r="U181" s="120">
        <f>SUM(U178:U180)</f>
        <v>2644000</v>
      </c>
      <c r="V181" s="151">
        <v>50206</v>
      </c>
      <c r="W181" s="152">
        <f>M181+O181+Q181+S181</f>
        <v>2644000</v>
      </c>
      <c r="X181" s="135"/>
      <c r="Y181" s="135"/>
      <c r="Z181" s="135"/>
      <c r="AA181" s="135"/>
      <c r="AB181" s="136"/>
      <c r="AC181" s="137"/>
      <c r="AD181" s="138" t="str">
        <f t="shared" ref="AD181" si="301">A181</f>
        <v>សរុប៣៩</v>
      </c>
    </row>
    <row r="182" spans="1:30" ht="34.5" customHeight="1">
      <c r="A182" s="39">
        <v>39.1</v>
      </c>
      <c r="B182" s="52" t="s">
        <v>14434</v>
      </c>
      <c r="C182" s="40" t="s">
        <v>14358</v>
      </c>
      <c r="D182" s="41" t="str">
        <f>VLOOKUP(C182,ឋានៈ!$A$22:$B$46,2,FALSE)</f>
        <v>គ</v>
      </c>
      <c r="E182" s="356">
        <v>798</v>
      </c>
      <c r="F182" s="358">
        <v>45947</v>
      </c>
      <c r="G182" s="360" t="s">
        <v>14456</v>
      </c>
      <c r="H182" s="362" t="s">
        <v>9</v>
      </c>
      <c r="I182" s="117">
        <v>45949</v>
      </c>
      <c r="J182" s="117">
        <v>45953</v>
      </c>
      <c r="K182" s="39">
        <f t="shared" ref="K182:K183" si="302">J182-I182+1</f>
        <v>5</v>
      </c>
      <c r="L182" s="39">
        <f>K182-1</f>
        <v>4</v>
      </c>
      <c r="M182" s="118">
        <f>VLOOKUP(H182,ធ្វើដំណើរ!$A$3:$B$26,2,FALSE)</f>
        <v>499200</v>
      </c>
      <c r="N182" s="118">
        <f>VLOOKUP(D182,ឋានៈ!$A$2:$D$7,2,FALSE)</f>
        <v>24000</v>
      </c>
      <c r="O182" s="118">
        <f t="shared" ref="O182:O183" si="303">N182*K182</f>
        <v>120000</v>
      </c>
      <c r="P182" s="118">
        <f>VLOOKUP(D182,ឋានៈ!$A$2:$D$7,3,FALSE)</f>
        <v>70000</v>
      </c>
      <c r="Q182" s="118">
        <f t="shared" ref="Q182:Q183" si="304">P182*K182</f>
        <v>350000</v>
      </c>
      <c r="R182" s="118">
        <f>VLOOKUP(D182,ឋានៈ!$A$2:$D$7,4,FALSE)</f>
        <v>100000</v>
      </c>
      <c r="S182" s="118">
        <f t="shared" ref="S182:S183" si="305">R182*L182</f>
        <v>400000</v>
      </c>
      <c r="T182" s="134"/>
      <c r="U182" s="146">
        <f>M182+O182+Q182+S182+T182</f>
        <v>1369200</v>
      </c>
      <c r="V182" s="155"/>
      <c r="W182" s="145"/>
      <c r="X182" s="100" t="str">
        <f t="shared" ref="X182:X183" si="306">RIGHT(B182,LEN(B182)-FIND(" ",B182))</f>
        <v>ពៅ បញ្ញារិទ្ធ</v>
      </c>
      <c r="Y182" s="100">
        <f>VLOOKUP(X182,'Name List'!$B$8:$F$4374,2,FALSE)</f>
        <v>1971200077</v>
      </c>
      <c r="Z182" s="100" t="str">
        <f>VLOOKUP(X182,'Name List'!$B$8:$F$4374,3,FALSE)</f>
        <v>ពៅ បញ្ញារិទ្ធ</v>
      </c>
      <c r="AA182" s="100" t="str">
        <f>VLOOKUP(X182,'Name List'!$B$8:$F$4374,4,FALSE)</f>
        <v>PAUV PANHARITH</v>
      </c>
      <c r="AB182" s="107">
        <f>VLOOKUP(X182,'Name List'!$B$8:$F$4374,5,FALSE)</f>
        <v>60000497471</v>
      </c>
      <c r="AC182" s="105">
        <f t="shared" ref="AC182:AC183" si="307">U182</f>
        <v>1369200</v>
      </c>
      <c r="AD182" s="42">
        <f>A182</f>
        <v>39.1</v>
      </c>
    </row>
    <row r="183" spans="1:30" ht="34.5" customHeight="1">
      <c r="A183" s="39">
        <v>39.200000000000003</v>
      </c>
      <c r="B183" s="52" t="s">
        <v>14405</v>
      </c>
      <c r="C183" s="40" t="s">
        <v>14383</v>
      </c>
      <c r="D183" s="41" t="str">
        <f>VLOOKUP(C183,ឋានៈ!$A$22:$B$46,2,FALSE)</f>
        <v>ឃ</v>
      </c>
      <c r="E183" s="357"/>
      <c r="F183" s="359"/>
      <c r="G183" s="361"/>
      <c r="H183" s="363"/>
      <c r="I183" s="117">
        <v>45949</v>
      </c>
      <c r="J183" s="117">
        <v>45953</v>
      </c>
      <c r="K183" s="39">
        <f t="shared" si="302"/>
        <v>5</v>
      </c>
      <c r="L183" s="39">
        <f>K183-1</f>
        <v>4</v>
      </c>
      <c r="M183" s="118"/>
      <c r="N183" s="118">
        <f>VLOOKUP(D183,ឋានៈ!$A$2:$D$7,2,FALSE)</f>
        <v>20000</v>
      </c>
      <c r="O183" s="118">
        <f t="shared" si="303"/>
        <v>100000</v>
      </c>
      <c r="P183" s="118">
        <f>VLOOKUP(D183,ឋានៈ!$A$2:$D$7,3,FALSE)</f>
        <v>60000</v>
      </c>
      <c r="Q183" s="118">
        <f t="shared" si="304"/>
        <v>300000</v>
      </c>
      <c r="R183" s="118">
        <f>VLOOKUP(D183,ឋានៈ!$A$2:$D$7,4,FALSE)</f>
        <v>80000</v>
      </c>
      <c r="S183" s="118">
        <f t="shared" si="305"/>
        <v>320000</v>
      </c>
      <c r="T183" s="134"/>
      <c r="U183" s="146">
        <f>M183+O183+Q183+S183+T183</f>
        <v>720000</v>
      </c>
      <c r="V183" s="155"/>
      <c r="W183" s="145"/>
      <c r="X183" s="100" t="str">
        <f t="shared" si="306"/>
        <v>ថុង ម៉េងដាវិត</v>
      </c>
      <c r="Y183" s="100">
        <f>VLOOKUP(X183,'Name List'!$B$8:$F$4374,2,FALSE)</f>
        <v>1931200133</v>
      </c>
      <c r="Z183" s="100" t="str">
        <f>VLOOKUP(X183,'Name List'!$B$8:$F$4374,3,FALSE)</f>
        <v>ថុង ម៉េងដាវិត</v>
      </c>
      <c r="AA183" s="100" t="str">
        <f>VLOOKUP(X183,'Name List'!$B$8:$F$4374,4,FALSE)</f>
        <v>THONG MENGDAVID</v>
      </c>
      <c r="AB183" s="107" t="str">
        <f>VLOOKUP(X183,'Name List'!$B$8:$F$4374,5,FALSE)</f>
        <v>0420000174528</v>
      </c>
      <c r="AC183" s="105">
        <f t="shared" si="307"/>
        <v>720000</v>
      </c>
      <c r="AD183" s="42">
        <f>A183</f>
        <v>39.200000000000003</v>
      </c>
    </row>
    <row r="184" spans="1:30" s="139" customFormat="1" ht="27" customHeight="1">
      <c r="A184" s="355" t="s">
        <v>14406</v>
      </c>
      <c r="B184" s="355"/>
      <c r="C184" s="355"/>
      <c r="D184" s="355"/>
      <c r="E184" s="355"/>
      <c r="F184" s="355"/>
      <c r="G184" s="355"/>
      <c r="H184" s="355"/>
      <c r="I184" s="355"/>
      <c r="J184" s="355"/>
      <c r="K184" s="119"/>
      <c r="L184" s="119"/>
      <c r="M184" s="120">
        <f>SUM(M182:M183)</f>
        <v>499200</v>
      </c>
      <c r="N184" s="123"/>
      <c r="O184" s="120">
        <f>SUM(O182:O183)</f>
        <v>220000</v>
      </c>
      <c r="P184" s="123"/>
      <c r="Q184" s="120">
        <f>SUM(Q182:Q183)</f>
        <v>650000</v>
      </c>
      <c r="R184" s="120"/>
      <c r="S184" s="120">
        <f>SUM(S182:S183)</f>
        <v>720000</v>
      </c>
      <c r="T184" s="120"/>
      <c r="U184" s="120">
        <f>SUM(U182:U183)</f>
        <v>2089200</v>
      </c>
      <c r="V184" s="151">
        <v>50206</v>
      </c>
      <c r="W184" s="147">
        <f>M184+O184+Q184+S184</f>
        <v>2089200</v>
      </c>
      <c r="X184" s="135"/>
      <c r="Y184" s="135"/>
      <c r="Z184" s="135"/>
      <c r="AA184" s="135"/>
      <c r="AB184" s="136"/>
      <c r="AC184" s="137"/>
      <c r="AD184" s="138" t="str">
        <f t="shared" ref="AD184" si="308">A184</f>
        <v>សរុប៣៩</v>
      </c>
    </row>
    <row r="185" spans="1:30" ht="34.5" customHeight="1">
      <c r="A185" s="39">
        <v>39.1</v>
      </c>
      <c r="B185" s="52" t="s">
        <v>14393</v>
      </c>
      <c r="C185" s="40" t="s">
        <v>67</v>
      </c>
      <c r="D185" s="41" t="str">
        <f>VLOOKUP(C185,ឋានៈ!$A$22:$B$46,2,FALSE)</f>
        <v>ខ១</v>
      </c>
      <c r="E185" s="356">
        <v>783</v>
      </c>
      <c r="F185" s="358">
        <v>45943</v>
      </c>
      <c r="G185" s="360" t="s">
        <v>14443</v>
      </c>
      <c r="H185" s="362" t="s">
        <v>23</v>
      </c>
      <c r="I185" s="117">
        <v>45943</v>
      </c>
      <c r="J185" s="117">
        <v>45945</v>
      </c>
      <c r="K185" s="39">
        <f t="shared" ref="K185:K186" si="309">J185-I185+1</f>
        <v>3</v>
      </c>
      <c r="L185" s="39">
        <f>K185-1</f>
        <v>2</v>
      </c>
      <c r="M185" s="118">
        <f>VLOOKUP(H185,ធ្វើដំណើរ!$A$3:$B$26,2,FALSE)</f>
        <v>235200</v>
      </c>
      <c r="N185" s="118">
        <f>VLOOKUP(D185,ឋានៈ!$A$2:$D$7,2,FALSE)</f>
        <v>35000</v>
      </c>
      <c r="O185" s="118">
        <f t="shared" ref="O185:O186" si="310">N185*K185</f>
        <v>105000</v>
      </c>
      <c r="P185" s="118">
        <f>VLOOKUP(D185,ឋានៈ!$A$2:$D$7,3,FALSE)</f>
        <v>90000</v>
      </c>
      <c r="Q185" s="118">
        <f t="shared" ref="Q185:Q186" si="311">P185*K185</f>
        <v>270000</v>
      </c>
      <c r="R185" s="118">
        <f>VLOOKUP(D185,ឋានៈ!$A$2:$D$7,4,FALSE)</f>
        <v>160000</v>
      </c>
      <c r="S185" s="118">
        <f t="shared" ref="S185:S186" si="312">R185*L185</f>
        <v>320000</v>
      </c>
      <c r="T185" s="134"/>
      <c r="U185" s="146">
        <f>M185+O185+Q185+S185+T185</f>
        <v>930200</v>
      </c>
      <c r="V185" s="155"/>
      <c r="W185" s="145"/>
      <c r="X185" s="100" t="str">
        <f t="shared" ref="X185:X186" si="313">RIGHT(B185,LEN(B185)-FIND(" ",B185))</f>
        <v>យឹម ស៊ីណន</v>
      </c>
      <c r="Y185" s="100" t="str">
        <f>VLOOKUP(X185,'Name List'!$B$8:$F$4374,2,FALSE)</f>
        <v>3000031335</v>
      </c>
      <c r="Z185" s="100" t="str">
        <f>VLOOKUP(X185,'Name List'!$B$8:$F$4374,3,FALSE)</f>
        <v>យឹម ស៊ីណន</v>
      </c>
      <c r="AA185" s="100" t="str">
        <f>VLOOKUP(X185,'Name List'!$B$8:$F$4374,4,FALSE)</f>
        <v>YIM SINORN</v>
      </c>
      <c r="AB185" s="107" t="str">
        <f>VLOOKUP(X185,'Name List'!$B$8:$F$4374,5,FALSE)</f>
        <v>0650000088204</v>
      </c>
      <c r="AC185" s="105">
        <f t="shared" ref="AC185:AC186" si="314">U185</f>
        <v>930200</v>
      </c>
      <c r="AD185" s="42">
        <f>A185</f>
        <v>39.1</v>
      </c>
    </row>
    <row r="186" spans="1:30" ht="34.5" customHeight="1">
      <c r="A186" s="39">
        <v>39.200000000000003</v>
      </c>
      <c r="B186" s="52" t="s">
        <v>14394</v>
      </c>
      <c r="C186" s="40" t="s">
        <v>68</v>
      </c>
      <c r="D186" s="41" t="str">
        <f>VLOOKUP(C186,ឋានៈ!$A$22:$B$46,2,FALSE)</f>
        <v>ង</v>
      </c>
      <c r="E186" s="357"/>
      <c r="F186" s="359"/>
      <c r="G186" s="361"/>
      <c r="H186" s="363"/>
      <c r="I186" s="117">
        <v>45943</v>
      </c>
      <c r="J186" s="117">
        <v>45945</v>
      </c>
      <c r="K186" s="39">
        <f t="shared" si="309"/>
        <v>3</v>
      </c>
      <c r="L186" s="39">
        <f>K186-1</f>
        <v>2</v>
      </c>
      <c r="M186" s="118"/>
      <c r="N186" s="118">
        <f>VLOOKUP(D186,ឋានៈ!$A$2:$D$7,2,FALSE)</f>
        <v>16000</v>
      </c>
      <c r="O186" s="118">
        <f t="shared" si="310"/>
        <v>48000</v>
      </c>
      <c r="P186" s="118">
        <f>VLOOKUP(D186,ឋានៈ!$A$2:$D$7,3,FALSE)</f>
        <v>60000</v>
      </c>
      <c r="Q186" s="118">
        <f t="shared" si="311"/>
        <v>180000</v>
      </c>
      <c r="R186" s="118">
        <f>VLOOKUP(D186,ឋានៈ!$A$2:$D$7,4,FALSE)</f>
        <v>80000</v>
      </c>
      <c r="S186" s="118">
        <f t="shared" si="312"/>
        <v>160000</v>
      </c>
      <c r="T186" s="134"/>
      <c r="U186" s="146">
        <f>M186+O186+Q186+S186+T186</f>
        <v>388000</v>
      </c>
      <c r="V186" s="155"/>
      <c r="W186" s="145"/>
      <c r="X186" s="100" t="str">
        <f t="shared" si="313"/>
        <v>គុន ស៊ីណន</v>
      </c>
      <c r="Y186" s="100">
        <f>VLOOKUP(X186,'Name List'!$B$8:$F$4374,2,FALSE)</f>
        <v>0</v>
      </c>
      <c r="Z186" s="100" t="str">
        <f>VLOOKUP(X186,'Name List'!$B$8:$F$4374,3,FALSE)</f>
        <v>គុន ស៊ីណន</v>
      </c>
      <c r="AA186" s="100" t="str">
        <f>VLOOKUP(X186,'Name List'!$B$8:$F$4374,4,FALSE)</f>
        <v>KUN SINON</v>
      </c>
      <c r="AB186" s="107">
        <f>VLOOKUP(X186,'Name List'!$B$8:$F$4374,5,FALSE)</f>
        <v>670000134886</v>
      </c>
      <c r="AC186" s="105">
        <f t="shared" si="314"/>
        <v>388000</v>
      </c>
      <c r="AD186" s="42">
        <f>A186</f>
        <v>39.200000000000003</v>
      </c>
    </row>
    <row r="187" spans="1:30" s="139" customFormat="1" ht="27" customHeight="1">
      <c r="A187" s="355" t="s">
        <v>14406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119"/>
      <c r="L187" s="119"/>
      <c r="M187" s="120">
        <f>SUM(M185:M186)</f>
        <v>235200</v>
      </c>
      <c r="N187" s="123"/>
      <c r="O187" s="120">
        <f>SUM(O185:O186)</f>
        <v>153000</v>
      </c>
      <c r="P187" s="123"/>
      <c r="Q187" s="120">
        <f>SUM(Q185:Q186)</f>
        <v>450000</v>
      </c>
      <c r="R187" s="120"/>
      <c r="S187" s="120">
        <f>SUM(S185:S186)</f>
        <v>480000</v>
      </c>
      <c r="T187" s="120"/>
      <c r="U187" s="120">
        <f>SUM(U185:U186)</f>
        <v>1318200</v>
      </c>
      <c r="V187" s="156" t="s">
        <v>14647</v>
      </c>
      <c r="W187" s="147">
        <f>M187+O187+Q187+S187</f>
        <v>1318200</v>
      </c>
      <c r="X187" s="135"/>
      <c r="Y187" s="135"/>
      <c r="Z187" s="135"/>
      <c r="AA187" s="135"/>
      <c r="AB187" s="136"/>
      <c r="AC187" s="137"/>
      <c r="AD187" s="138" t="str">
        <f t="shared" ref="AD187" si="315">A187</f>
        <v>សរុប៣៩</v>
      </c>
    </row>
    <row r="188" spans="1:30" ht="34.5" customHeight="1">
      <c r="A188" s="39">
        <v>39.1</v>
      </c>
      <c r="B188" s="52" t="s">
        <v>14393</v>
      </c>
      <c r="C188" s="40" t="s">
        <v>67</v>
      </c>
      <c r="D188" s="41" t="str">
        <f>VLOOKUP(C188,ឋានៈ!$A$22:$B$46,2,FALSE)</f>
        <v>ខ១</v>
      </c>
      <c r="E188" s="356">
        <v>797</v>
      </c>
      <c r="F188" s="358">
        <v>45947</v>
      </c>
      <c r="G188" s="360" t="s">
        <v>14534</v>
      </c>
      <c r="H188" s="362" t="s">
        <v>23</v>
      </c>
      <c r="I188" s="117">
        <v>45947</v>
      </c>
      <c r="J188" s="117">
        <v>45948</v>
      </c>
      <c r="K188" s="39">
        <f t="shared" ref="K188:K189" si="316">J188-I188+1</f>
        <v>2</v>
      </c>
      <c r="L188" s="39">
        <f>K188-1</f>
        <v>1</v>
      </c>
      <c r="M188" s="118">
        <f>VLOOKUP(H188,ធ្វើដំណើរ!$A$3:$B$26,2,FALSE)</f>
        <v>235200</v>
      </c>
      <c r="N188" s="118">
        <f>VLOOKUP(D188,ឋានៈ!$A$2:$D$7,2,FALSE)</f>
        <v>35000</v>
      </c>
      <c r="O188" s="118">
        <f t="shared" ref="O188:O189" si="317">N188*K188</f>
        <v>70000</v>
      </c>
      <c r="P188" s="118">
        <f>VLOOKUP(D188,ឋានៈ!$A$2:$D$7,3,FALSE)</f>
        <v>90000</v>
      </c>
      <c r="Q188" s="118">
        <f t="shared" ref="Q188:Q189" si="318">P188*K188</f>
        <v>180000</v>
      </c>
      <c r="R188" s="118">
        <f>VLOOKUP(D188,ឋានៈ!$A$2:$D$7,4,FALSE)</f>
        <v>160000</v>
      </c>
      <c r="S188" s="118">
        <f t="shared" ref="S188:S189" si="319">R188*L188</f>
        <v>160000</v>
      </c>
      <c r="T188" s="134"/>
      <c r="U188" s="146">
        <f>M188+O188+Q188+S188+T188</f>
        <v>645200</v>
      </c>
      <c r="V188" s="155"/>
      <c r="W188" s="145"/>
      <c r="X188" s="100" t="str">
        <f t="shared" ref="X188:X189" si="320">RIGHT(B188,LEN(B188)-FIND(" ",B188))</f>
        <v>យឹម ស៊ីណន</v>
      </c>
      <c r="Y188" s="100" t="str">
        <f>VLOOKUP(X188,'Name List'!$B$8:$F$4374,2,FALSE)</f>
        <v>3000031335</v>
      </c>
      <c r="Z188" s="100" t="str">
        <f>VLOOKUP(X188,'Name List'!$B$8:$F$4374,3,FALSE)</f>
        <v>យឹម ស៊ីណន</v>
      </c>
      <c r="AA188" s="100" t="str">
        <f>VLOOKUP(X188,'Name List'!$B$8:$F$4374,4,FALSE)</f>
        <v>YIM SINORN</v>
      </c>
      <c r="AB188" s="107" t="str">
        <f>VLOOKUP(X188,'Name List'!$B$8:$F$4374,5,FALSE)</f>
        <v>0650000088204</v>
      </c>
      <c r="AC188" s="105">
        <f t="shared" ref="AC188:AC189" si="321">U188</f>
        <v>645200</v>
      </c>
      <c r="AD188" s="42">
        <f>A188</f>
        <v>39.1</v>
      </c>
    </row>
    <row r="189" spans="1:30" ht="34.5" customHeight="1">
      <c r="A189" s="39">
        <v>39.200000000000003</v>
      </c>
      <c r="B189" s="52" t="s">
        <v>14394</v>
      </c>
      <c r="C189" s="40" t="s">
        <v>68</v>
      </c>
      <c r="D189" s="41" t="str">
        <f>VLOOKUP(C189,ឋានៈ!$A$22:$B$46,2,FALSE)</f>
        <v>ង</v>
      </c>
      <c r="E189" s="357"/>
      <c r="F189" s="359"/>
      <c r="G189" s="361"/>
      <c r="H189" s="363"/>
      <c r="I189" s="117">
        <v>45947</v>
      </c>
      <c r="J189" s="117">
        <v>45948</v>
      </c>
      <c r="K189" s="39">
        <f t="shared" si="316"/>
        <v>2</v>
      </c>
      <c r="L189" s="39">
        <f>K189-1</f>
        <v>1</v>
      </c>
      <c r="M189" s="118"/>
      <c r="N189" s="118">
        <f>VLOOKUP(D189,ឋានៈ!$A$2:$D$7,2,FALSE)</f>
        <v>16000</v>
      </c>
      <c r="O189" s="118">
        <f t="shared" si="317"/>
        <v>32000</v>
      </c>
      <c r="P189" s="118">
        <f>VLOOKUP(D189,ឋានៈ!$A$2:$D$7,3,FALSE)</f>
        <v>60000</v>
      </c>
      <c r="Q189" s="118">
        <f t="shared" si="318"/>
        <v>120000</v>
      </c>
      <c r="R189" s="118">
        <f>VLOOKUP(D189,ឋានៈ!$A$2:$D$7,4,FALSE)</f>
        <v>80000</v>
      </c>
      <c r="S189" s="118">
        <f t="shared" si="319"/>
        <v>80000</v>
      </c>
      <c r="T189" s="134"/>
      <c r="U189" s="146">
        <f>M189+O189+Q189+S189+T189</f>
        <v>232000</v>
      </c>
      <c r="V189" s="155"/>
      <c r="W189" s="145"/>
      <c r="X189" s="100" t="str">
        <f t="shared" si="320"/>
        <v>គុន ស៊ីណន</v>
      </c>
      <c r="Y189" s="100">
        <f>VLOOKUP(X189,'Name List'!$B$8:$F$4374,2,FALSE)</f>
        <v>0</v>
      </c>
      <c r="Z189" s="100" t="str">
        <f>VLOOKUP(X189,'Name List'!$B$8:$F$4374,3,FALSE)</f>
        <v>គុន ស៊ីណន</v>
      </c>
      <c r="AA189" s="100" t="str">
        <f>VLOOKUP(X189,'Name List'!$B$8:$F$4374,4,FALSE)</f>
        <v>KUN SINON</v>
      </c>
      <c r="AB189" s="107">
        <f>VLOOKUP(X189,'Name List'!$B$8:$F$4374,5,FALSE)</f>
        <v>670000134886</v>
      </c>
      <c r="AC189" s="105">
        <f t="shared" si="321"/>
        <v>232000</v>
      </c>
      <c r="AD189" s="42">
        <f>A189</f>
        <v>39.200000000000003</v>
      </c>
    </row>
    <row r="190" spans="1:30" s="139" customFormat="1" ht="27" customHeight="1">
      <c r="A190" s="355" t="s">
        <v>14406</v>
      </c>
      <c r="B190" s="355"/>
      <c r="C190" s="355"/>
      <c r="D190" s="355"/>
      <c r="E190" s="355"/>
      <c r="F190" s="355"/>
      <c r="G190" s="355"/>
      <c r="H190" s="355"/>
      <c r="I190" s="355"/>
      <c r="J190" s="355"/>
      <c r="K190" s="119"/>
      <c r="L190" s="119"/>
      <c r="M190" s="120">
        <f>SUM(M188:M189)</f>
        <v>235200</v>
      </c>
      <c r="N190" s="123"/>
      <c r="O190" s="120">
        <f>SUM(O188:O189)</f>
        <v>102000</v>
      </c>
      <c r="P190" s="123"/>
      <c r="Q190" s="120">
        <f>SUM(Q188:Q189)</f>
        <v>300000</v>
      </c>
      <c r="R190" s="120"/>
      <c r="S190" s="120">
        <f>SUM(S188:S189)</f>
        <v>240000</v>
      </c>
      <c r="T190" s="120"/>
      <c r="U190" s="120">
        <f>SUM(U188:U189)</f>
        <v>877200</v>
      </c>
      <c r="V190" s="156" t="s">
        <v>14647</v>
      </c>
      <c r="W190" s="147">
        <f>M190+O190+Q190+S190</f>
        <v>877200</v>
      </c>
      <c r="X190" s="135"/>
      <c r="Y190" s="135"/>
      <c r="Z190" s="135"/>
      <c r="AA190" s="135"/>
      <c r="AB190" s="136"/>
      <c r="AC190" s="137"/>
      <c r="AD190" s="138" t="str">
        <f t="shared" ref="AD190" si="322">A190</f>
        <v>សរុប៣៩</v>
      </c>
    </row>
    <row r="191" spans="1:30" ht="34.5" customHeight="1">
      <c r="A191" s="39">
        <v>39.1</v>
      </c>
      <c r="B191" s="52" t="s">
        <v>14530</v>
      </c>
      <c r="C191" s="40" t="s">
        <v>67</v>
      </c>
      <c r="D191" s="41" t="str">
        <f>VLOOKUP(C191,ឋានៈ!$A$22:$B$46,2,FALSE)</f>
        <v>ខ១</v>
      </c>
      <c r="E191" s="356">
        <v>846</v>
      </c>
      <c r="F191" s="358">
        <v>45947</v>
      </c>
      <c r="G191" s="360" t="s">
        <v>14535</v>
      </c>
      <c r="H191" s="362" t="s">
        <v>12</v>
      </c>
      <c r="I191" s="117">
        <v>45947</v>
      </c>
      <c r="J191" s="117">
        <v>45947</v>
      </c>
      <c r="K191" s="39">
        <f t="shared" ref="K191:K193" si="323">J191-I191+1</f>
        <v>1</v>
      </c>
      <c r="L191" s="39">
        <f>K191-1</f>
        <v>0</v>
      </c>
      <c r="M191" s="118">
        <f>VLOOKUP(H191,ធ្វើដំណើរ!$A$3:$B$26,2,FALSE)</f>
        <v>123200</v>
      </c>
      <c r="N191" s="118">
        <f>VLOOKUP(D191,ឋានៈ!$A$2:$D$7,2,FALSE)</f>
        <v>35000</v>
      </c>
      <c r="O191" s="118">
        <f t="shared" ref="O191:O193" si="324">N191*K191</f>
        <v>35000</v>
      </c>
      <c r="P191" s="118">
        <f>VLOOKUP(D191,ឋានៈ!$A$2:$D$7,3,FALSE)</f>
        <v>90000</v>
      </c>
      <c r="Q191" s="118">
        <f t="shared" ref="Q191:Q193" si="325">P191*K191</f>
        <v>90000</v>
      </c>
      <c r="R191" s="118">
        <f>VLOOKUP(D191,ឋានៈ!$A$2:$D$7,4,FALSE)</f>
        <v>160000</v>
      </c>
      <c r="S191" s="118">
        <f t="shared" ref="S191:S193" si="326">R191*L191</f>
        <v>0</v>
      </c>
      <c r="T191" s="134"/>
      <c r="U191" s="146">
        <f>M191+O191+Q191+S191+T191</f>
        <v>248200</v>
      </c>
      <c r="V191" s="155"/>
      <c r="W191" s="145"/>
      <c r="X191" s="100" t="str">
        <f t="shared" ref="X191:X193" si="327">RIGHT(B191,LEN(B191)-FIND(" ",B191))</f>
        <v>ទុយ ស៊ីផាន់</v>
      </c>
      <c r="Y191" s="100" t="str">
        <f>VLOOKUP(X191,'Name List'!$B$8:$F$4374,2,FALSE)</f>
        <v>1830500031</v>
      </c>
      <c r="Z191" s="100" t="str">
        <f>VLOOKUP(X191,'Name List'!$B$8:$F$4374,3,FALSE)</f>
        <v>ទុយ ស៊ីផាន់</v>
      </c>
      <c r="AA191" s="100" t="str">
        <f>VLOOKUP(X191,'Name List'!$B$8:$F$4374,4,FALSE)</f>
        <v>TUY SIPHANN</v>
      </c>
      <c r="AB191" s="107" t="str">
        <f>VLOOKUP(X191,'Name List'!$B$8:$F$4374,5,FALSE)</f>
        <v>0010002557792</v>
      </c>
      <c r="AC191" s="105">
        <f t="shared" ref="AC191:AC193" si="328">U191</f>
        <v>248200</v>
      </c>
      <c r="AD191" s="42">
        <f>A191</f>
        <v>39.1</v>
      </c>
    </row>
    <row r="192" spans="1:30" ht="34.5" customHeight="1">
      <c r="A192" s="39">
        <v>39.200000000000003</v>
      </c>
      <c r="B192" s="52" t="s">
        <v>14531</v>
      </c>
      <c r="C192" s="40" t="s">
        <v>14365</v>
      </c>
      <c r="D192" s="41" t="str">
        <f>VLOOKUP(C192,ឋានៈ!$A$22:$B$46,2,FALSE)</f>
        <v>ង</v>
      </c>
      <c r="E192" s="357"/>
      <c r="F192" s="359"/>
      <c r="G192" s="361"/>
      <c r="H192" s="363"/>
      <c r="I192" s="117">
        <v>45947</v>
      </c>
      <c r="J192" s="117">
        <v>45947</v>
      </c>
      <c r="K192" s="39">
        <f t="shared" si="323"/>
        <v>1</v>
      </c>
      <c r="L192" s="39">
        <f>K192-1</f>
        <v>0</v>
      </c>
      <c r="M192" s="118"/>
      <c r="N192" s="118">
        <f>VLOOKUP(D192,ឋានៈ!$A$2:$D$7,2,FALSE)</f>
        <v>16000</v>
      </c>
      <c r="O192" s="118">
        <f t="shared" si="324"/>
        <v>16000</v>
      </c>
      <c r="P192" s="118">
        <f>VLOOKUP(D192,ឋានៈ!$A$2:$D$7,3,FALSE)</f>
        <v>60000</v>
      </c>
      <c r="Q192" s="118">
        <f t="shared" si="325"/>
        <v>60000</v>
      </c>
      <c r="R192" s="118">
        <f>VLOOKUP(D192,ឋានៈ!$A$2:$D$7,4,FALSE)</f>
        <v>80000</v>
      </c>
      <c r="S192" s="118">
        <f t="shared" si="326"/>
        <v>0</v>
      </c>
      <c r="T192" s="134"/>
      <c r="U192" s="146">
        <f>M192+O192+Q192+S192+T192</f>
        <v>76000</v>
      </c>
      <c r="V192" s="155"/>
      <c r="W192" s="145"/>
      <c r="X192" s="100" t="str">
        <f t="shared" si="327"/>
        <v>ស្រី វាសនា</v>
      </c>
      <c r="Y192" s="100">
        <f>VLOOKUP(X192,'Name List'!$B$8:$F$4374,2,FALSE)</f>
        <v>1880500186</v>
      </c>
      <c r="Z192" s="100" t="str">
        <f>VLOOKUP(X192,'Name List'!$B$8:$F$4374,3,FALSE)</f>
        <v>ស្រី វាសនា</v>
      </c>
      <c r="AA192" s="100" t="str">
        <f>VLOOKUP(X192,'Name List'!$B$8:$F$4374,4,FALSE)</f>
        <v>SREY VEASNA</v>
      </c>
      <c r="AB192" s="107" t="str">
        <f>VLOOKUP(X192,'Name List'!$B$8:$F$4374,5,FALSE)</f>
        <v>0290000072514</v>
      </c>
      <c r="AC192" s="105">
        <f t="shared" si="328"/>
        <v>76000</v>
      </c>
      <c r="AD192" s="42">
        <f>A192</f>
        <v>39.200000000000003</v>
      </c>
    </row>
    <row r="193" spans="1:30" ht="34.5" customHeight="1">
      <c r="A193" s="39">
        <v>39.200000000000003</v>
      </c>
      <c r="B193" s="52" t="s">
        <v>14532</v>
      </c>
      <c r="C193" s="40" t="s">
        <v>68</v>
      </c>
      <c r="D193" s="41" t="str">
        <f>VLOOKUP(C193,ឋានៈ!$A$22:$B$46,2,FALSE)</f>
        <v>ង</v>
      </c>
      <c r="E193" s="357"/>
      <c r="F193" s="359"/>
      <c r="G193" s="361"/>
      <c r="H193" s="363"/>
      <c r="I193" s="117">
        <v>45947</v>
      </c>
      <c r="J193" s="117">
        <v>45947</v>
      </c>
      <c r="K193" s="39">
        <f t="shared" si="323"/>
        <v>1</v>
      </c>
      <c r="L193" s="39">
        <f>K193-1</f>
        <v>0</v>
      </c>
      <c r="M193" s="118"/>
      <c r="N193" s="118">
        <f>VLOOKUP(D193,ឋានៈ!$A$2:$D$7,2,FALSE)</f>
        <v>16000</v>
      </c>
      <c r="O193" s="118">
        <f t="shared" si="324"/>
        <v>16000</v>
      </c>
      <c r="P193" s="118">
        <f>VLOOKUP(D193,ឋានៈ!$A$2:$D$7,3,FALSE)</f>
        <v>60000</v>
      </c>
      <c r="Q193" s="118">
        <f t="shared" si="325"/>
        <v>60000</v>
      </c>
      <c r="R193" s="118">
        <f>VLOOKUP(D193,ឋានៈ!$A$2:$D$7,4,FALSE)</f>
        <v>80000</v>
      </c>
      <c r="S193" s="118">
        <f t="shared" si="326"/>
        <v>0</v>
      </c>
      <c r="T193" s="134"/>
      <c r="U193" s="146">
        <f>M193+O193+Q193+S193+T193</f>
        <v>76000</v>
      </c>
      <c r="V193" s="155"/>
      <c r="W193" s="145"/>
      <c r="X193" s="100" t="str">
        <f t="shared" si="327"/>
        <v>គង់ ទិតឆដេត</v>
      </c>
      <c r="Y193" s="100" t="str">
        <f>VLOOKUP(X193,'Name List'!$B$8:$F$4374,2,FALSE)</f>
        <v>3000031414</v>
      </c>
      <c r="Z193" s="100" t="str">
        <f>VLOOKUP(X193,'Name List'!$B$8:$F$4374,3,FALSE)</f>
        <v>គង់ ទិតឆដេត</v>
      </c>
      <c r="AA193" s="100" t="str">
        <f>VLOOKUP(X193,'Name List'!$B$8:$F$4374,4,FALSE)</f>
        <v>KONG TITCHHADETH</v>
      </c>
      <c r="AB193" s="107">
        <f>VLOOKUP(X193,'Name List'!$B$8:$F$4374,5,FALSE)</f>
        <v>40000587248</v>
      </c>
      <c r="AC193" s="105">
        <f t="shared" si="328"/>
        <v>76000</v>
      </c>
      <c r="AD193" s="42">
        <f>A193</f>
        <v>39.200000000000003</v>
      </c>
    </row>
    <row r="194" spans="1:30" s="139" customFormat="1" ht="27" customHeight="1">
      <c r="A194" s="355" t="s">
        <v>14406</v>
      </c>
      <c r="B194" s="355"/>
      <c r="C194" s="355"/>
      <c r="D194" s="355"/>
      <c r="E194" s="355"/>
      <c r="F194" s="355"/>
      <c r="G194" s="355"/>
      <c r="H194" s="355"/>
      <c r="I194" s="355"/>
      <c r="J194" s="355"/>
      <c r="K194" s="119"/>
      <c r="L194" s="119"/>
      <c r="M194" s="120">
        <f>SUM(M191:M193)</f>
        <v>123200</v>
      </c>
      <c r="N194" s="123"/>
      <c r="O194" s="120">
        <f>SUM(O191:O193)</f>
        <v>67000</v>
      </c>
      <c r="P194" s="123"/>
      <c r="Q194" s="120">
        <f>SUM(Q191:Q193)</f>
        <v>210000</v>
      </c>
      <c r="R194" s="120"/>
      <c r="S194" s="120">
        <f>SUM(S191:S193)</f>
        <v>0</v>
      </c>
      <c r="T194" s="120"/>
      <c r="U194" s="120">
        <f>SUM(U191:U193)</f>
        <v>400200</v>
      </c>
      <c r="V194" s="156" t="s">
        <v>14647</v>
      </c>
      <c r="W194" s="147">
        <f>M194+O194+Q194+S194</f>
        <v>400200</v>
      </c>
      <c r="X194" s="135"/>
      <c r="Y194" s="135"/>
      <c r="Z194" s="135"/>
      <c r="AA194" s="135"/>
      <c r="AB194" s="136"/>
      <c r="AC194" s="137"/>
      <c r="AD194" s="138" t="str">
        <f t="shared" ref="AD194" si="329">A194</f>
        <v>សរុប៣៩</v>
      </c>
    </row>
    <row r="195" spans="1:30" ht="34.5" customHeight="1">
      <c r="A195" s="39">
        <v>39.1</v>
      </c>
      <c r="B195" s="52" t="s">
        <v>14536</v>
      </c>
      <c r="C195" s="40" t="s">
        <v>14362</v>
      </c>
      <c r="D195" s="41" t="str">
        <f>VLOOKUP(C195,ឋានៈ!$A$22:$B$46,2,FALSE)</f>
        <v>ឃ</v>
      </c>
      <c r="E195" s="356">
        <v>789</v>
      </c>
      <c r="F195" s="358">
        <v>45946</v>
      </c>
      <c r="G195" s="360" t="s">
        <v>14541</v>
      </c>
      <c r="H195" s="362" t="s">
        <v>12</v>
      </c>
      <c r="I195" s="117">
        <v>45946</v>
      </c>
      <c r="J195" s="117">
        <v>45947</v>
      </c>
      <c r="K195" s="39">
        <f t="shared" ref="K195:K199" si="330">J195-I195+1</f>
        <v>2</v>
      </c>
      <c r="L195" s="39">
        <f>K195-1</f>
        <v>1</v>
      </c>
      <c r="M195" s="118">
        <f>VLOOKUP(H195,ធ្វើដំណើរ!$A$3:$B$26,2,FALSE)</f>
        <v>123200</v>
      </c>
      <c r="N195" s="118">
        <f>VLOOKUP(D195,ឋានៈ!$A$2:$D$7,2,FALSE)</f>
        <v>20000</v>
      </c>
      <c r="O195" s="118">
        <f t="shared" ref="O195:O199" si="331">N195*K195</f>
        <v>40000</v>
      </c>
      <c r="P195" s="118">
        <f>VLOOKUP(D195,ឋានៈ!$A$2:$D$7,3,FALSE)</f>
        <v>60000</v>
      </c>
      <c r="Q195" s="118">
        <f t="shared" ref="Q195:Q199" si="332">P195*K195</f>
        <v>120000</v>
      </c>
      <c r="R195" s="118">
        <f>VLOOKUP(D195,ឋានៈ!$A$2:$D$7,4,FALSE)</f>
        <v>80000</v>
      </c>
      <c r="S195" s="118">
        <f t="shared" ref="S195:S199" si="333">R195*L195</f>
        <v>80000</v>
      </c>
      <c r="T195" s="134"/>
      <c r="U195" s="146">
        <f>M195+O195+Q195+S195+T195</f>
        <v>363200</v>
      </c>
      <c r="V195" s="155"/>
      <c r="W195" s="145"/>
      <c r="X195" s="100" t="str">
        <f t="shared" ref="X195:X199" si="334">RIGHT(B195,LEN(B195)-FIND(" ",B195))</f>
        <v>គឹម លីហួរ</v>
      </c>
      <c r="Y195" s="150">
        <f>VLOOKUP(X195,'Name List'!$B$8:$F$4374,2,FALSE)</f>
        <v>1942100106</v>
      </c>
      <c r="Z195" s="100" t="str">
        <f>VLOOKUP(X195,'Name List'!$B$8:$F$4374,3,FALSE)</f>
        <v>គឹម លីហួរ</v>
      </c>
      <c r="AA195" s="100" t="str">
        <f>VLOOKUP(X195,'Name List'!$B$8:$F$4374,4,FALSE)</f>
        <v>KIM LYHOUR</v>
      </c>
      <c r="AB195" s="107" t="str">
        <f>VLOOKUP(X195,'Name List'!$B$8:$F$4374,5,FALSE)</f>
        <v>0440000030252</v>
      </c>
      <c r="AC195" s="105">
        <f t="shared" ref="AC195:AC199" si="335">U195</f>
        <v>363200</v>
      </c>
      <c r="AD195" s="42">
        <f>A195</f>
        <v>39.1</v>
      </c>
    </row>
    <row r="196" spans="1:30" ht="34.5" customHeight="1">
      <c r="A196" s="39"/>
      <c r="B196" s="52" t="s">
        <v>14537</v>
      </c>
      <c r="C196" s="40" t="s">
        <v>14362</v>
      </c>
      <c r="D196" s="41" t="str">
        <f>VLOOKUP(C196,ឋានៈ!$A$22:$B$46,2,FALSE)</f>
        <v>ឃ</v>
      </c>
      <c r="E196" s="357"/>
      <c r="F196" s="359"/>
      <c r="G196" s="361"/>
      <c r="H196" s="363"/>
      <c r="I196" s="117">
        <v>45946</v>
      </c>
      <c r="J196" s="117">
        <v>45947</v>
      </c>
      <c r="K196" s="39">
        <f t="shared" si="330"/>
        <v>2</v>
      </c>
      <c r="L196" s="39">
        <f t="shared" ref="L196:L198" si="336">K196-1</f>
        <v>1</v>
      </c>
      <c r="M196" s="118"/>
      <c r="N196" s="118">
        <f>VLOOKUP(D196,ឋានៈ!$A$2:$D$7,2,FALSE)</f>
        <v>20000</v>
      </c>
      <c r="O196" s="118">
        <f t="shared" si="331"/>
        <v>40000</v>
      </c>
      <c r="P196" s="118">
        <f>VLOOKUP(D196,ឋានៈ!$A$2:$D$7,3,FALSE)</f>
        <v>60000</v>
      </c>
      <c r="Q196" s="118">
        <f t="shared" si="332"/>
        <v>120000</v>
      </c>
      <c r="R196" s="118">
        <f>VLOOKUP(D196,ឋានៈ!$A$2:$D$7,4,FALSE)</f>
        <v>80000</v>
      </c>
      <c r="S196" s="118">
        <f t="shared" si="333"/>
        <v>80000</v>
      </c>
      <c r="T196" s="134"/>
      <c r="U196" s="146">
        <f t="shared" ref="U196:U198" si="337">M196+O196+Q196+S196+T196</f>
        <v>240000</v>
      </c>
      <c r="V196" s="155"/>
      <c r="W196" s="145"/>
      <c r="X196" s="100" t="str">
        <f t="shared" si="334"/>
        <v>ហ៊ាន សារិវាសនា</v>
      </c>
      <c r="Y196" s="150" t="str">
        <f>VLOOKUP(X196,'Name List'!$B$8:$F$4374,2,FALSE)</f>
        <v>1851400234</v>
      </c>
      <c r="Z196" s="100" t="str">
        <f>VLOOKUP(X196,'Name List'!$B$8:$F$4374,3,FALSE)</f>
        <v>ហ៊ាន សារិវាសនា</v>
      </c>
      <c r="AA196" s="100" t="str">
        <f>VLOOKUP(X196,'Name List'!$B$8:$F$4374,4,FALSE)</f>
        <v>HEAN SARIKVEASNA</v>
      </c>
      <c r="AB196" s="107" t="str">
        <f>VLOOKUP(X196,'Name List'!$B$8:$F$4374,5,FALSE)</f>
        <v>0010003310308</v>
      </c>
      <c r="AC196" s="105">
        <f t="shared" si="335"/>
        <v>240000</v>
      </c>
      <c r="AD196" s="42">
        <f t="shared" ref="AD196:AD198" si="338">A196</f>
        <v>0</v>
      </c>
    </row>
    <row r="197" spans="1:30" ht="34.5" customHeight="1">
      <c r="A197" s="39"/>
      <c r="B197" s="52" t="s">
        <v>14538</v>
      </c>
      <c r="C197" s="40" t="s">
        <v>14363</v>
      </c>
      <c r="D197" s="41" t="str">
        <f>VLOOKUP(C197,ឋានៈ!$A$22:$B$46,2,FALSE)</f>
        <v>ឃ</v>
      </c>
      <c r="E197" s="357"/>
      <c r="F197" s="359"/>
      <c r="G197" s="361"/>
      <c r="H197" s="363"/>
      <c r="I197" s="117">
        <v>45946</v>
      </c>
      <c r="J197" s="117">
        <v>45947</v>
      </c>
      <c r="K197" s="39">
        <f t="shared" si="330"/>
        <v>2</v>
      </c>
      <c r="L197" s="39">
        <f t="shared" si="336"/>
        <v>1</v>
      </c>
      <c r="M197" s="118"/>
      <c r="N197" s="118">
        <f>VLOOKUP(D197,ឋានៈ!$A$2:$D$7,2,FALSE)</f>
        <v>20000</v>
      </c>
      <c r="O197" s="118">
        <f t="shared" si="331"/>
        <v>40000</v>
      </c>
      <c r="P197" s="118">
        <f>VLOOKUP(D197,ឋានៈ!$A$2:$D$7,3,FALSE)</f>
        <v>60000</v>
      </c>
      <c r="Q197" s="118">
        <f t="shared" si="332"/>
        <v>120000</v>
      </c>
      <c r="R197" s="118">
        <f>VLOOKUP(D197,ឋានៈ!$A$2:$D$7,4,FALSE)</f>
        <v>80000</v>
      </c>
      <c r="S197" s="118">
        <f t="shared" si="333"/>
        <v>80000</v>
      </c>
      <c r="T197" s="134"/>
      <c r="U197" s="146">
        <f t="shared" si="337"/>
        <v>240000</v>
      </c>
      <c r="V197" s="155"/>
      <c r="W197" s="145"/>
      <c r="X197" s="100" t="str">
        <f t="shared" si="334"/>
        <v>គួយ គឿន</v>
      </c>
      <c r="Y197" s="150" t="str">
        <f>VLOOKUP(X197,'Name List'!$B$8:$F$4374,2,FALSE)</f>
        <v>1810800349</v>
      </c>
      <c r="Z197" s="100" t="str">
        <f>VLOOKUP(X197,'Name List'!$B$8:$F$4374,3,FALSE)</f>
        <v>គួយ គឿន</v>
      </c>
      <c r="AA197" s="100" t="str">
        <f>VLOOKUP(X197,'Name List'!$B$8:$F$4374,4,FALSE)</f>
        <v>KOUY KEOUN</v>
      </c>
      <c r="AB197" s="107" t="str">
        <f>VLOOKUP(X197,'Name List'!$B$8:$F$4374,5,FALSE)</f>
        <v>0010002526986</v>
      </c>
      <c r="AC197" s="105">
        <f t="shared" si="335"/>
        <v>240000</v>
      </c>
      <c r="AD197" s="42">
        <f t="shared" si="338"/>
        <v>0</v>
      </c>
    </row>
    <row r="198" spans="1:30" ht="34.5" customHeight="1">
      <c r="A198" s="39"/>
      <c r="B198" s="52" t="s">
        <v>14539</v>
      </c>
      <c r="C198" s="40" t="s">
        <v>14364</v>
      </c>
      <c r="D198" s="41" t="str">
        <f>VLOOKUP(C198,ឋានៈ!$A$22:$B$46,2,FALSE)</f>
        <v>ឃ</v>
      </c>
      <c r="E198" s="357"/>
      <c r="F198" s="359"/>
      <c r="G198" s="361"/>
      <c r="H198" s="363"/>
      <c r="I198" s="117">
        <v>45946</v>
      </c>
      <c r="J198" s="117">
        <v>45947</v>
      </c>
      <c r="K198" s="39">
        <f t="shared" si="330"/>
        <v>2</v>
      </c>
      <c r="L198" s="39">
        <f t="shared" si="336"/>
        <v>1</v>
      </c>
      <c r="M198" s="118"/>
      <c r="N198" s="118">
        <f>VLOOKUP(D198,ឋានៈ!$A$2:$D$7,2,FALSE)</f>
        <v>20000</v>
      </c>
      <c r="O198" s="118">
        <f t="shared" si="331"/>
        <v>40000</v>
      </c>
      <c r="P198" s="118">
        <f>VLOOKUP(D198,ឋានៈ!$A$2:$D$7,3,FALSE)</f>
        <v>60000</v>
      </c>
      <c r="Q198" s="118">
        <f t="shared" si="332"/>
        <v>120000</v>
      </c>
      <c r="R198" s="118">
        <f>VLOOKUP(D198,ឋានៈ!$A$2:$D$7,4,FALSE)</f>
        <v>80000</v>
      </c>
      <c r="S198" s="118">
        <f t="shared" si="333"/>
        <v>80000</v>
      </c>
      <c r="T198" s="134"/>
      <c r="U198" s="146">
        <f t="shared" si="337"/>
        <v>240000</v>
      </c>
      <c r="V198" s="155"/>
      <c r="W198" s="145"/>
      <c r="X198" s="100" t="str">
        <f t="shared" si="334"/>
        <v>ព្រំ ស៊ន</v>
      </c>
      <c r="Y198" s="150" t="str">
        <f>VLOOKUP(X198,'Name List'!$B$8:$F$4374,2,FALSE)</f>
        <v>1802000173</v>
      </c>
      <c r="Z198" s="100" t="str">
        <f>VLOOKUP(X198,'Name List'!$B$8:$F$4374,3,FALSE)</f>
        <v>ព្រំ ស៊ន</v>
      </c>
      <c r="AA198" s="100" t="str">
        <f>VLOOKUP(X198,'Name List'!$B$8:$F$4374,4,FALSE)</f>
        <v>PROM SORN</v>
      </c>
      <c r="AB198" s="107" t="str">
        <f>VLOOKUP(X198,'Name List'!$B$8:$F$4374,5,FALSE)</f>
        <v>0010002689249</v>
      </c>
      <c r="AC198" s="105">
        <f t="shared" si="335"/>
        <v>240000</v>
      </c>
      <c r="AD198" s="42">
        <f t="shared" si="338"/>
        <v>0</v>
      </c>
    </row>
    <row r="199" spans="1:30" ht="34.5" customHeight="1">
      <c r="A199" s="39">
        <v>39.200000000000003</v>
      </c>
      <c r="B199" s="52" t="s">
        <v>14540</v>
      </c>
      <c r="C199" s="40" t="s">
        <v>14365</v>
      </c>
      <c r="D199" s="41" t="str">
        <f>VLOOKUP(C199,ឋានៈ!$A$22:$B$46,2,FALSE)</f>
        <v>ង</v>
      </c>
      <c r="E199" s="357"/>
      <c r="F199" s="359"/>
      <c r="G199" s="361"/>
      <c r="H199" s="363"/>
      <c r="I199" s="117">
        <v>45946</v>
      </c>
      <c r="J199" s="117">
        <v>45947</v>
      </c>
      <c r="K199" s="39">
        <f t="shared" si="330"/>
        <v>2</v>
      </c>
      <c r="L199" s="39">
        <f>K199-1</f>
        <v>1</v>
      </c>
      <c r="M199" s="118"/>
      <c r="N199" s="118">
        <f>VLOOKUP(D199,ឋានៈ!$A$2:$D$7,2,FALSE)</f>
        <v>16000</v>
      </c>
      <c r="O199" s="118">
        <f t="shared" si="331"/>
        <v>32000</v>
      </c>
      <c r="P199" s="118">
        <f>VLOOKUP(D199,ឋានៈ!$A$2:$D$7,3,FALSE)</f>
        <v>60000</v>
      </c>
      <c r="Q199" s="118">
        <f t="shared" si="332"/>
        <v>120000</v>
      </c>
      <c r="R199" s="118">
        <f>VLOOKUP(D199,ឋានៈ!$A$2:$D$7,4,FALSE)</f>
        <v>80000</v>
      </c>
      <c r="S199" s="118">
        <f t="shared" si="333"/>
        <v>80000</v>
      </c>
      <c r="T199" s="134"/>
      <c r="U199" s="146">
        <f>M199+O199+Q199+S199+T199</f>
        <v>232000</v>
      </c>
      <c r="V199" s="155"/>
      <c r="W199" s="145"/>
      <c r="X199" s="100" t="str">
        <f t="shared" si="334"/>
        <v>មាស ឆូតបូរិទ្ធ</v>
      </c>
      <c r="Y199" s="150">
        <f>VLOOKUP(X199,'Name List'!$B$8:$F$4374,2,FALSE)</f>
        <v>1881400287</v>
      </c>
      <c r="Z199" s="100" t="str">
        <f>VLOOKUP(X199,'Name List'!$B$8:$F$4374,3,FALSE)</f>
        <v>មាស ឆូតបូរិទ្ធ</v>
      </c>
      <c r="AA199" s="100" t="str">
        <f>VLOOKUP(X199,'Name List'!$B$8:$F$4374,4,FALSE)</f>
        <v>MEAS CHHOT BORITH</v>
      </c>
      <c r="AB199" s="107" t="str">
        <f>VLOOKUP(X199,'Name List'!$B$8:$F$4374,5,FALSE)</f>
        <v>0420000120544</v>
      </c>
      <c r="AC199" s="105">
        <f t="shared" si="335"/>
        <v>232000</v>
      </c>
      <c r="AD199" s="42">
        <f>A199</f>
        <v>39.200000000000003</v>
      </c>
    </row>
    <row r="200" spans="1:30" s="139" customFormat="1" ht="27" customHeight="1">
      <c r="A200" s="355" t="s">
        <v>14406</v>
      </c>
      <c r="B200" s="355"/>
      <c r="C200" s="355"/>
      <c r="D200" s="355"/>
      <c r="E200" s="355"/>
      <c r="F200" s="355"/>
      <c r="G200" s="355"/>
      <c r="H200" s="355"/>
      <c r="I200" s="355"/>
      <c r="J200" s="355"/>
      <c r="K200" s="119"/>
      <c r="L200" s="119"/>
      <c r="M200" s="120">
        <f>SUM(M195:M199)</f>
        <v>123200</v>
      </c>
      <c r="N200" s="123"/>
      <c r="O200" s="120">
        <f>SUM(O195:O199)</f>
        <v>192000</v>
      </c>
      <c r="P200" s="123"/>
      <c r="Q200" s="120">
        <f>SUM(Q195:Q199)</f>
        <v>600000</v>
      </c>
      <c r="R200" s="120"/>
      <c r="S200" s="120">
        <f>SUM(S195:S199)</f>
        <v>400000</v>
      </c>
      <c r="T200" s="120"/>
      <c r="U200" s="120">
        <f>SUM(U195:U199)</f>
        <v>1315200</v>
      </c>
      <c r="V200" s="156" t="s">
        <v>14647</v>
      </c>
      <c r="W200" s="147">
        <f>M200+O200+Q200+S200</f>
        <v>1315200</v>
      </c>
      <c r="X200" s="135"/>
      <c r="Y200" s="135"/>
      <c r="Z200" s="135"/>
      <c r="AA200" s="135"/>
      <c r="AB200" s="136"/>
      <c r="AC200" s="137"/>
      <c r="AD200" s="138" t="str">
        <f t="shared" ref="AD200" si="339">A200</f>
        <v>សរុប៣៩</v>
      </c>
    </row>
    <row r="201" spans="1:30" ht="34.5" customHeight="1">
      <c r="A201" s="39">
        <v>39.1</v>
      </c>
      <c r="B201" s="52" t="s">
        <v>14543</v>
      </c>
      <c r="C201" s="40" t="s">
        <v>14362</v>
      </c>
      <c r="D201" s="41" t="str">
        <f>VLOOKUP(C201,ឋានៈ!$A$22:$B$46,2,FALSE)</f>
        <v>ឃ</v>
      </c>
      <c r="E201" s="356">
        <v>822</v>
      </c>
      <c r="F201" s="358">
        <v>45954</v>
      </c>
      <c r="G201" s="360" t="s">
        <v>14542</v>
      </c>
      <c r="H201" s="362" t="s">
        <v>24</v>
      </c>
      <c r="I201" s="117">
        <v>45957</v>
      </c>
      <c r="J201" s="117">
        <v>45959</v>
      </c>
      <c r="K201" s="39">
        <f>J201-I201+1</f>
        <v>3</v>
      </c>
      <c r="L201" s="39">
        <f>K201-1</f>
        <v>2</v>
      </c>
      <c r="M201" s="118">
        <f>VLOOKUP(H201,ធ្វើដំណើរ!$A$3:$B$26,2,FALSE)</f>
        <v>465600</v>
      </c>
      <c r="N201" s="118">
        <f>VLOOKUP(D201,ឋានៈ!$A$2:$D$7,2,FALSE)</f>
        <v>20000</v>
      </c>
      <c r="O201" s="118">
        <f t="shared" ref="O201:O203" si="340">N201*K201</f>
        <v>60000</v>
      </c>
      <c r="P201" s="118">
        <f>VLOOKUP(D201,ឋានៈ!$A$2:$D$7,3,FALSE)</f>
        <v>60000</v>
      </c>
      <c r="Q201" s="118">
        <f t="shared" ref="Q201:Q203" si="341">P201*K201</f>
        <v>180000</v>
      </c>
      <c r="R201" s="118">
        <f>VLOOKUP(D201,ឋានៈ!$A$2:$D$7,4,FALSE)</f>
        <v>80000</v>
      </c>
      <c r="S201" s="118">
        <f t="shared" ref="S201:S203" si="342">R201*L201</f>
        <v>160000</v>
      </c>
      <c r="T201" s="134"/>
      <c r="U201" s="146">
        <f>M201+O201+Q201+S201+T201</f>
        <v>865600</v>
      </c>
      <c r="V201" s="155"/>
      <c r="W201" s="145"/>
      <c r="X201" s="100" t="str">
        <f t="shared" ref="X201:X203" si="343">RIGHT(B201,LEN(B201)-FIND(" ",B201))</f>
        <v>សោម វាសនា</v>
      </c>
      <c r="Y201" s="150" t="str">
        <f>VLOOKUP(X201,'Name List'!$B$8:$F$4374,2,FALSE)</f>
        <v>1820300286</v>
      </c>
      <c r="Z201" s="100" t="str">
        <f>VLOOKUP(X201,'Name List'!$B$8:$F$4374,3,FALSE)</f>
        <v>សោម វាសនា</v>
      </c>
      <c r="AA201" s="100" t="str">
        <f>VLOOKUP(X201,'Name List'!$B$8:$F$4374,4,FALSE)</f>
        <v>SOM VEASNA</v>
      </c>
      <c r="AB201" s="107" t="str">
        <f>VLOOKUP(X201,'Name List'!$B$8:$F$4374,5,FALSE)</f>
        <v>0010002536442</v>
      </c>
      <c r="AC201" s="105">
        <f t="shared" ref="AC201:AC203" si="344">U201</f>
        <v>865600</v>
      </c>
      <c r="AD201" s="42">
        <f>A201</f>
        <v>39.1</v>
      </c>
    </row>
    <row r="202" spans="1:30" ht="34.5" customHeight="1">
      <c r="A202" s="39"/>
      <c r="B202" s="52" t="s">
        <v>14544</v>
      </c>
      <c r="C202" s="40" t="s">
        <v>14362</v>
      </c>
      <c r="D202" s="41" t="str">
        <f>VLOOKUP(C202,ឋានៈ!$A$22:$B$46,2,FALSE)</f>
        <v>ឃ</v>
      </c>
      <c r="E202" s="357"/>
      <c r="F202" s="359"/>
      <c r="G202" s="361"/>
      <c r="H202" s="363"/>
      <c r="I202" s="117">
        <v>45957</v>
      </c>
      <c r="J202" s="117">
        <v>45959</v>
      </c>
      <c r="K202" s="39">
        <f t="shared" ref="K202:K203" si="345">J202-I202+1</f>
        <v>3</v>
      </c>
      <c r="L202" s="39">
        <f t="shared" ref="L202:L203" si="346">K202-1</f>
        <v>2</v>
      </c>
      <c r="M202" s="118"/>
      <c r="N202" s="118">
        <f>VLOOKUP(D202,ឋានៈ!$A$2:$D$7,2,FALSE)</f>
        <v>20000</v>
      </c>
      <c r="O202" s="118">
        <f t="shared" si="340"/>
        <v>60000</v>
      </c>
      <c r="P202" s="118">
        <f>VLOOKUP(D202,ឋានៈ!$A$2:$D$7,3,FALSE)</f>
        <v>60000</v>
      </c>
      <c r="Q202" s="118">
        <f t="shared" si="341"/>
        <v>180000</v>
      </c>
      <c r="R202" s="118">
        <f>VLOOKUP(D202,ឋានៈ!$A$2:$D$7,4,FALSE)</f>
        <v>80000</v>
      </c>
      <c r="S202" s="118">
        <f t="shared" si="342"/>
        <v>160000</v>
      </c>
      <c r="T202" s="134"/>
      <c r="U202" s="146">
        <f t="shared" ref="U202:U203" si="347">M202+O202+Q202+S202+T202</f>
        <v>400000</v>
      </c>
      <c r="V202" s="155"/>
      <c r="W202" s="145"/>
      <c r="X202" s="100" t="str">
        <f t="shared" si="343"/>
        <v>ខាត់ ប៊ុនថន</v>
      </c>
      <c r="Y202" s="150" t="str">
        <f>VLOOKUP(X202,'Name List'!$B$8:$F$4374,2,FALSE)</f>
        <v>1840800380</v>
      </c>
      <c r="Z202" s="100" t="str">
        <f>VLOOKUP(X202,'Name List'!$B$8:$F$4374,3,FALSE)</f>
        <v>ខាត់ ប៊ុនថន</v>
      </c>
      <c r="AA202" s="100" t="str">
        <f>VLOOKUP(X202,'Name List'!$B$8:$F$4374,4,FALSE)</f>
        <v>KHAT BUNTHAN</v>
      </c>
      <c r="AB202" s="107" t="str">
        <f>VLOOKUP(X202,'Name List'!$B$8:$F$4374,5,FALSE)</f>
        <v>0010003216786</v>
      </c>
      <c r="AC202" s="105">
        <f t="shared" si="344"/>
        <v>400000</v>
      </c>
      <c r="AD202" s="42">
        <f t="shared" ref="AD202:AD204" si="348">A202</f>
        <v>0</v>
      </c>
    </row>
    <row r="203" spans="1:30" ht="34.5" customHeight="1">
      <c r="A203" s="39"/>
      <c r="B203" s="52" t="s">
        <v>14536</v>
      </c>
      <c r="C203" s="40" t="s">
        <v>14362</v>
      </c>
      <c r="D203" s="41" t="str">
        <f>VLOOKUP(C203,ឋានៈ!$A$22:$B$46,2,FALSE)</f>
        <v>ឃ</v>
      </c>
      <c r="E203" s="357"/>
      <c r="F203" s="359"/>
      <c r="G203" s="361"/>
      <c r="H203" s="363"/>
      <c r="I203" s="117">
        <v>45957</v>
      </c>
      <c r="J203" s="117">
        <v>45959</v>
      </c>
      <c r="K203" s="39">
        <f t="shared" si="345"/>
        <v>3</v>
      </c>
      <c r="L203" s="39">
        <f t="shared" si="346"/>
        <v>2</v>
      </c>
      <c r="M203" s="118"/>
      <c r="N203" s="118">
        <f>VLOOKUP(D203,ឋានៈ!$A$2:$D$7,2,FALSE)</f>
        <v>20000</v>
      </c>
      <c r="O203" s="118">
        <f t="shared" si="340"/>
        <v>60000</v>
      </c>
      <c r="P203" s="118">
        <f>VLOOKUP(D203,ឋានៈ!$A$2:$D$7,3,FALSE)</f>
        <v>60000</v>
      </c>
      <c r="Q203" s="118">
        <f t="shared" si="341"/>
        <v>180000</v>
      </c>
      <c r="R203" s="118">
        <f>VLOOKUP(D203,ឋានៈ!$A$2:$D$7,4,FALSE)</f>
        <v>80000</v>
      </c>
      <c r="S203" s="118">
        <f t="shared" si="342"/>
        <v>160000</v>
      </c>
      <c r="T203" s="134"/>
      <c r="U203" s="146">
        <f t="shared" si="347"/>
        <v>400000</v>
      </c>
      <c r="V203" s="155"/>
      <c r="W203" s="145"/>
      <c r="X203" s="100" t="str">
        <f t="shared" si="343"/>
        <v>គឹម លីហួរ</v>
      </c>
      <c r="Y203" s="150">
        <f>VLOOKUP(X203,'Name List'!$B$8:$F$4374,2,FALSE)</f>
        <v>1942100106</v>
      </c>
      <c r="Z203" s="100" t="str">
        <f>VLOOKUP(X203,'Name List'!$B$8:$F$4374,3,FALSE)</f>
        <v>គឹម លីហួរ</v>
      </c>
      <c r="AA203" s="100" t="str">
        <f>VLOOKUP(X203,'Name List'!$B$8:$F$4374,4,FALSE)</f>
        <v>KIM LYHOUR</v>
      </c>
      <c r="AB203" s="107" t="str">
        <f>VLOOKUP(X203,'Name List'!$B$8:$F$4374,5,FALSE)</f>
        <v>0440000030252</v>
      </c>
      <c r="AC203" s="105">
        <f t="shared" si="344"/>
        <v>400000</v>
      </c>
      <c r="AD203" s="42">
        <f t="shared" si="348"/>
        <v>0</v>
      </c>
    </row>
    <row r="204" spans="1:30" s="139" customFormat="1" ht="27" customHeight="1">
      <c r="A204" s="355" t="s">
        <v>14406</v>
      </c>
      <c r="B204" s="355"/>
      <c r="C204" s="355"/>
      <c r="D204" s="355"/>
      <c r="E204" s="355"/>
      <c r="F204" s="355"/>
      <c r="G204" s="355"/>
      <c r="H204" s="355"/>
      <c r="I204" s="355"/>
      <c r="J204" s="355"/>
      <c r="K204" s="119"/>
      <c r="L204" s="119"/>
      <c r="M204" s="120">
        <f>SUM(M201:M203)</f>
        <v>465600</v>
      </c>
      <c r="N204" s="123"/>
      <c r="O204" s="120">
        <f>SUM(O201:O203)</f>
        <v>180000</v>
      </c>
      <c r="P204" s="123"/>
      <c r="Q204" s="120">
        <f>SUM(Q201:Q203)</f>
        <v>540000</v>
      </c>
      <c r="R204" s="120"/>
      <c r="S204" s="120">
        <f>SUM(S201:S203)</f>
        <v>480000</v>
      </c>
      <c r="T204" s="120"/>
      <c r="U204" s="120">
        <f>SUM(U201:U203)</f>
        <v>1665600</v>
      </c>
      <c r="V204" s="156" t="s">
        <v>14647</v>
      </c>
      <c r="W204" s="147">
        <f>M204+O204+Q204+S204</f>
        <v>1665600</v>
      </c>
      <c r="X204" s="135"/>
      <c r="Y204" s="135"/>
      <c r="Z204" s="135"/>
      <c r="AA204" s="135"/>
      <c r="AB204" s="136"/>
      <c r="AC204" s="137"/>
      <c r="AD204" s="138" t="str">
        <f t="shared" si="348"/>
        <v>សរុប៣៩</v>
      </c>
    </row>
    <row r="205" spans="1:30" ht="57">
      <c r="A205" s="39">
        <v>39.1</v>
      </c>
      <c r="B205" s="52" t="s">
        <v>14448</v>
      </c>
      <c r="C205" s="40" t="s">
        <v>14358</v>
      </c>
      <c r="D205" s="41" t="str">
        <f>VLOOKUP(C205,ឋានៈ!$A$22:$B$46,2,FALSE)</f>
        <v>គ</v>
      </c>
      <c r="E205" s="121">
        <v>805</v>
      </c>
      <c r="F205" s="122">
        <v>45947</v>
      </c>
      <c r="G205" s="101" t="s">
        <v>14545</v>
      </c>
      <c r="H205" s="102" t="s">
        <v>11</v>
      </c>
      <c r="I205" s="117">
        <v>45950</v>
      </c>
      <c r="J205" s="117">
        <v>45952</v>
      </c>
      <c r="K205" s="39">
        <f>J205-I205+1</f>
        <v>3</v>
      </c>
      <c r="L205" s="39">
        <f>K205-1</f>
        <v>2</v>
      </c>
      <c r="M205" s="118">
        <f>VLOOKUP(H205,ធ្វើដំណើរ!$A$3:$B$26,2,FALSE)</f>
        <v>630400</v>
      </c>
      <c r="N205" s="118">
        <f>VLOOKUP(D205,ឋានៈ!$A$2:$D$7,2,FALSE)</f>
        <v>24000</v>
      </c>
      <c r="O205" s="118">
        <f t="shared" ref="O205" si="349">N205*K205</f>
        <v>72000</v>
      </c>
      <c r="P205" s="118">
        <f>VLOOKUP(D205,ឋានៈ!$A$2:$D$7,3,FALSE)</f>
        <v>70000</v>
      </c>
      <c r="Q205" s="118">
        <f t="shared" ref="Q205" si="350">P205*K205</f>
        <v>210000</v>
      </c>
      <c r="R205" s="118">
        <f>VLOOKUP(D205,ឋានៈ!$A$2:$D$7,4,FALSE)</f>
        <v>100000</v>
      </c>
      <c r="S205" s="118">
        <f t="shared" ref="S205" si="351">R205*L205</f>
        <v>200000</v>
      </c>
      <c r="T205" s="134"/>
      <c r="U205" s="146">
        <f>M205+O205+Q205+S205+T205</f>
        <v>1112400</v>
      </c>
      <c r="V205" s="155"/>
      <c r="W205" s="145"/>
      <c r="X205" s="100" t="str">
        <f t="shared" ref="X205" si="352">RIGHT(B205,LEN(B205)-FIND(" ",B205))</f>
        <v>នៅ ញិន</v>
      </c>
      <c r="Y205" s="150">
        <f>VLOOKUP(X205,'Name List'!$B$8:$F$4374,2,FALSE)</f>
        <v>1730200337</v>
      </c>
      <c r="Z205" s="100" t="str">
        <f>VLOOKUP(X205,'Name List'!$B$8:$F$4374,3,FALSE)</f>
        <v>នៅ ញិន</v>
      </c>
      <c r="AA205" s="100" t="str">
        <f>VLOOKUP(X205,'Name List'!$B$8:$F$4374,4,FALSE)</f>
        <v>NOUV NHIN</v>
      </c>
      <c r="AB205" s="107" t="str">
        <f>VLOOKUP(X205,'Name List'!$B$8:$F$4374,5,FALSE)</f>
        <v>0420000136262</v>
      </c>
      <c r="AC205" s="105">
        <f t="shared" ref="AC205" si="353">U205</f>
        <v>1112400</v>
      </c>
      <c r="AD205" s="42">
        <f>A205</f>
        <v>39.1</v>
      </c>
    </row>
    <row r="206" spans="1:30" s="139" customFormat="1" ht="27" customHeight="1">
      <c r="A206" s="355" t="s">
        <v>14406</v>
      </c>
      <c r="B206" s="355"/>
      <c r="C206" s="355"/>
      <c r="D206" s="355"/>
      <c r="E206" s="355"/>
      <c r="F206" s="355"/>
      <c r="G206" s="355"/>
      <c r="H206" s="355"/>
      <c r="I206" s="355"/>
      <c r="J206" s="355"/>
      <c r="K206" s="119"/>
      <c r="L206" s="119"/>
      <c r="M206" s="120">
        <f>SUM(M205:M205)</f>
        <v>630400</v>
      </c>
      <c r="N206" s="123"/>
      <c r="O206" s="120">
        <f>SUM(O205:O205)</f>
        <v>72000</v>
      </c>
      <c r="P206" s="123"/>
      <c r="Q206" s="120">
        <f>SUM(Q205:Q205)</f>
        <v>210000</v>
      </c>
      <c r="R206" s="120"/>
      <c r="S206" s="120">
        <f>SUM(S205:S205)</f>
        <v>200000</v>
      </c>
      <c r="T206" s="120"/>
      <c r="U206" s="120">
        <f>SUM(U205:U205)</f>
        <v>1112400</v>
      </c>
      <c r="V206" s="151">
        <v>50206</v>
      </c>
      <c r="W206" s="147">
        <f>M206+O206+Q206+S206</f>
        <v>1112400</v>
      </c>
      <c r="X206" s="135"/>
      <c r="Y206" s="135"/>
      <c r="Z206" s="135"/>
      <c r="AA206" s="135"/>
      <c r="AB206" s="136"/>
      <c r="AC206" s="137"/>
      <c r="AD206" s="138" t="str">
        <f t="shared" ref="AD206" si="354">A206</f>
        <v>សរុប៣៩</v>
      </c>
    </row>
    <row r="207" spans="1:30" ht="34.5" customHeight="1">
      <c r="A207" s="39">
        <v>39.1</v>
      </c>
      <c r="B207" s="52" t="s">
        <v>14523</v>
      </c>
      <c r="C207" s="40" t="s">
        <v>14358</v>
      </c>
      <c r="D207" s="41" t="str">
        <f>VLOOKUP(C207,ឋានៈ!$A$22:$B$46,2,FALSE)</f>
        <v>គ</v>
      </c>
      <c r="E207" s="356">
        <v>826</v>
      </c>
      <c r="F207" s="358">
        <v>45960</v>
      </c>
      <c r="G207" s="360" t="s">
        <v>14547</v>
      </c>
      <c r="H207" s="362" t="s">
        <v>13</v>
      </c>
      <c r="I207" s="117">
        <v>45962</v>
      </c>
      <c r="J207" s="117">
        <v>45964</v>
      </c>
      <c r="K207" s="39">
        <f>J207-I207+1</f>
        <v>3</v>
      </c>
      <c r="L207" s="39">
        <f>K207-1</f>
        <v>2</v>
      </c>
      <c r="M207" s="118">
        <f>VLOOKUP(H207,ធ្វើដំណើរ!$A$3:$B$26,2,FALSE)</f>
        <v>576000</v>
      </c>
      <c r="N207" s="118">
        <f>VLOOKUP(D207,ឋានៈ!$A$2:$D$7,2,FALSE)</f>
        <v>24000</v>
      </c>
      <c r="O207" s="118">
        <f t="shared" ref="O207:O208" si="355">N207*K207</f>
        <v>72000</v>
      </c>
      <c r="P207" s="118">
        <f>VLOOKUP(D207,ឋានៈ!$A$2:$D$7,3,FALSE)</f>
        <v>70000</v>
      </c>
      <c r="Q207" s="118">
        <f t="shared" ref="Q207:Q208" si="356">P207*K207</f>
        <v>210000</v>
      </c>
      <c r="R207" s="118">
        <f>VLOOKUP(D207,ឋានៈ!$A$2:$D$7,4,FALSE)</f>
        <v>100000</v>
      </c>
      <c r="S207" s="118">
        <f t="shared" ref="S207:S208" si="357">R207*L207</f>
        <v>200000</v>
      </c>
      <c r="T207" s="134"/>
      <c r="U207" s="146">
        <f>M207+O207+Q207+S207+T207</f>
        <v>1058000</v>
      </c>
      <c r="V207" s="155"/>
      <c r="W207" s="145"/>
      <c r="X207" s="100" t="str">
        <f t="shared" ref="X207:X208" si="358">RIGHT(B207,LEN(B207)-FIND(" ",B207))</f>
        <v>សិរី វិបុល</v>
      </c>
      <c r="Y207" s="150" t="str">
        <f>VLOOKUP(X207,'Name List'!$B$8:$F$4374,2,FALSE)</f>
        <v>1831200161</v>
      </c>
      <c r="Z207" s="100" t="str">
        <f>VLOOKUP(X207,'Name List'!$B$8:$F$4374,3,FALSE)</f>
        <v>សិរី វិបុល</v>
      </c>
      <c r="AA207" s="100" t="str">
        <f>VLOOKUP(X207,'Name List'!$B$8:$F$4374,4,FALSE)</f>
        <v>SEREY VIBOL</v>
      </c>
      <c r="AB207" s="107" t="str">
        <f>VLOOKUP(X207,'Name List'!$B$8:$F$4374,5,FALSE)</f>
        <v>0010002532129</v>
      </c>
      <c r="AC207" s="105">
        <f t="shared" ref="AC207:AC208" si="359">U207</f>
        <v>1058000</v>
      </c>
      <c r="AD207" s="42">
        <f>A207</f>
        <v>39.1</v>
      </c>
    </row>
    <row r="208" spans="1:30" ht="34.5" customHeight="1">
      <c r="A208" s="39"/>
      <c r="B208" s="52" t="s">
        <v>14546</v>
      </c>
      <c r="C208" s="40" t="s">
        <v>14379</v>
      </c>
      <c r="D208" s="41" t="str">
        <f>VLOOKUP(C208,ឋានៈ!$A$22:$B$46,2,FALSE)</f>
        <v>ង</v>
      </c>
      <c r="E208" s="357"/>
      <c r="F208" s="359"/>
      <c r="G208" s="361"/>
      <c r="H208" s="363"/>
      <c r="I208" s="117">
        <v>45962</v>
      </c>
      <c r="J208" s="117">
        <v>45964</v>
      </c>
      <c r="K208" s="39">
        <f t="shared" ref="K208" si="360">J208-I208+1</f>
        <v>3</v>
      </c>
      <c r="L208" s="39">
        <f t="shared" ref="L208" si="361">K208-1</f>
        <v>2</v>
      </c>
      <c r="M208" s="118"/>
      <c r="N208" s="118">
        <f>VLOOKUP(D208,ឋានៈ!$A$2:$D$7,2,FALSE)</f>
        <v>16000</v>
      </c>
      <c r="O208" s="118">
        <f t="shared" si="355"/>
        <v>48000</v>
      </c>
      <c r="P208" s="118">
        <f>VLOOKUP(D208,ឋានៈ!$A$2:$D$7,3,FALSE)</f>
        <v>60000</v>
      </c>
      <c r="Q208" s="118">
        <f t="shared" si="356"/>
        <v>180000</v>
      </c>
      <c r="R208" s="118">
        <f>VLOOKUP(D208,ឋានៈ!$A$2:$D$7,4,FALSE)</f>
        <v>80000</v>
      </c>
      <c r="S208" s="118">
        <f t="shared" si="357"/>
        <v>160000</v>
      </c>
      <c r="T208" s="134"/>
      <c r="U208" s="146">
        <f t="shared" ref="U208" si="362">M208+O208+Q208+S208+T208</f>
        <v>388000</v>
      </c>
      <c r="V208" s="155"/>
      <c r="W208" s="145"/>
      <c r="X208" s="100" t="str">
        <f t="shared" si="358"/>
        <v>អ៊ា ឃុនវិបុល</v>
      </c>
      <c r="Y208" s="150">
        <f>VLOOKUP(X208,'Name List'!$B$8:$F$4374,2,FALSE)</f>
        <v>0</v>
      </c>
      <c r="Z208" s="100" t="str">
        <f>VLOOKUP(X208,'Name List'!$B$8:$F$4374,3,FALSE)</f>
        <v>អ៊ា ឃុនវិបុល</v>
      </c>
      <c r="AA208" s="100" t="str">
        <f>VLOOKUP(X208,'Name List'!$B$8:$F$4374,4,FALSE)</f>
        <v>EA KHUN VIBOL</v>
      </c>
      <c r="AB208" s="107">
        <f>VLOOKUP(X208,'Name List'!$B$8:$F$4374,5,FALSE)</f>
        <v>20000863287</v>
      </c>
      <c r="AC208" s="105">
        <f t="shared" si="359"/>
        <v>388000</v>
      </c>
      <c r="AD208" s="42">
        <f t="shared" ref="AD208:AD209" si="363">A208</f>
        <v>0</v>
      </c>
    </row>
    <row r="209" spans="1:30" s="139" customFormat="1" ht="27" customHeight="1">
      <c r="A209" s="355" t="s">
        <v>14406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119"/>
      <c r="L209" s="119"/>
      <c r="M209" s="120">
        <f>SUM(M207:M208)</f>
        <v>576000</v>
      </c>
      <c r="N209" s="123"/>
      <c r="O209" s="120">
        <f>SUM(O207:O208)</f>
        <v>120000</v>
      </c>
      <c r="P209" s="123"/>
      <c r="Q209" s="120">
        <f>SUM(Q207:Q208)</f>
        <v>390000</v>
      </c>
      <c r="R209" s="120"/>
      <c r="S209" s="120">
        <f>SUM(S207:S208)</f>
        <v>360000</v>
      </c>
      <c r="T209" s="120"/>
      <c r="U209" s="120">
        <f>SUM(U207:U208)</f>
        <v>1446000</v>
      </c>
      <c r="V209" s="156" t="s">
        <v>14647</v>
      </c>
      <c r="W209" s="147">
        <f>M209+O209+Q209+S209</f>
        <v>1446000</v>
      </c>
      <c r="X209" s="135"/>
      <c r="Y209" s="135"/>
      <c r="Z209" s="135"/>
      <c r="AA209" s="135"/>
      <c r="AB209" s="136"/>
      <c r="AC209" s="137"/>
      <c r="AD209" s="138" t="str">
        <f t="shared" si="363"/>
        <v>សរុប៣៩</v>
      </c>
    </row>
    <row r="210" spans="1:30" ht="34.5" customHeight="1">
      <c r="A210" s="39">
        <v>39.1</v>
      </c>
      <c r="B210" s="52" t="s">
        <v>14548</v>
      </c>
      <c r="C210" s="40" t="s">
        <v>14359</v>
      </c>
      <c r="D210" s="41" t="str">
        <f>VLOOKUP(C210,ឋានៈ!$A$22:$B$46,2,FALSE)</f>
        <v>ខ២</v>
      </c>
      <c r="E210" s="356">
        <v>812</v>
      </c>
      <c r="F210" s="358">
        <v>45940</v>
      </c>
      <c r="G210" s="360" t="s">
        <v>14550</v>
      </c>
      <c r="H210" s="362" t="s">
        <v>10</v>
      </c>
      <c r="I210" s="117">
        <v>45943</v>
      </c>
      <c r="J210" s="117">
        <v>45947</v>
      </c>
      <c r="K210" s="39">
        <f>J210-I210+1</f>
        <v>5</v>
      </c>
      <c r="L210" s="39">
        <f>K210-1</f>
        <v>4</v>
      </c>
      <c r="M210" s="118">
        <f>VLOOKUP(H210,ធ្វើដំណើរ!$A$3:$B$26,2,FALSE)</f>
        <v>464000</v>
      </c>
      <c r="N210" s="118">
        <f>VLOOKUP(D210,ឋានៈ!$A$2:$D$7,2,FALSE)</f>
        <v>30000</v>
      </c>
      <c r="O210" s="118">
        <f t="shared" ref="O210:O211" si="364">N210*K210</f>
        <v>150000</v>
      </c>
      <c r="P210" s="118">
        <f>VLOOKUP(D210,ឋានៈ!$A$2:$D$7,3,FALSE)</f>
        <v>80000</v>
      </c>
      <c r="Q210" s="118">
        <f t="shared" ref="Q210:Q211" si="365">P210*K210</f>
        <v>400000</v>
      </c>
      <c r="R210" s="118">
        <f>VLOOKUP(D210,ឋានៈ!$A$2:$D$7,4,FALSE)</f>
        <v>120000</v>
      </c>
      <c r="S210" s="118">
        <f t="shared" ref="S210:S211" si="366">R210*L210</f>
        <v>480000</v>
      </c>
      <c r="T210" s="134"/>
      <c r="U210" s="146">
        <f>M210+O210+Q210+S210+T210</f>
        <v>1494000</v>
      </c>
      <c r="V210" s="155"/>
      <c r="W210" s="145"/>
      <c r="X210" s="100" t="str">
        <f t="shared" ref="X210:X211" si="367">RIGHT(B210,LEN(B210)-FIND(" ",B210))</f>
        <v>កុយ ទេពដារាវុធ</v>
      </c>
      <c r="Y210" s="150" t="str">
        <f>VLOOKUP(X210,'Name List'!$B$8:$F$4374,2,FALSE)</f>
        <v>1660800013</v>
      </c>
      <c r="Z210" s="100" t="str">
        <f>VLOOKUP(X210,'Name List'!$B$8:$F$4374,3,FALSE)</f>
        <v>កុយ ទេពដារាវុធ</v>
      </c>
      <c r="AA210" s="100" t="str">
        <f>VLOOKUP(X210,'Name List'!$B$8:$F$4374,4,FALSE)</f>
        <v>KOY TEPDARAVUTH</v>
      </c>
      <c r="AB210" s="107" t="str">
        <f>VLOOKUP(X210,'Name List'!$B$8:$F$4374,5,FALSE)</f>
        <v>0010002529136</v>
      </c>
      <c r="AC210" s="105">
        <f t="shared" ref="AC210:AC211" si="368">U210</f>
        <v>1494000</v>
      </c>
      <c r="AD210" s="42">
        <f>A210</f>
        <v>39.1</v>
      </c>
    </row>
    <row r="211" spans="1:30" ht="34.5" customHeight="1">
      <c r="A211" s="39"/>
      <c r="B211" s="52" t="s">
        <v>14549</v>
      </c>
      <c r="C211" s="40" t="s">
        <v>68</v>
      </c>
      <c r="D211" s="41" t="str">
        <f>VLOOKUP(C211,ឋានៈ!$A$22:$B$46,2,FALSE)</f>
        <v>ង</v>
      </c>
      <c r="E211" s="357"/>
      <c r="F211" s="359"/>
      <c r="G211" s="361"/>
      <c r="H211" s="363"/>
      <c r="I211" s="117">
        <v>45943</v>
      </c>
      <c r="J211" s="117">
        <v>45947</v>
      </c>
      <c r="K211" s="39">
        <f t="shared" ref="K211" si="369">J211-I211+1</f>
        <v>5</v>
      </c>
      <c r="L211" s="39">
        <f t="shared" ref="L211" si="370">K211-1</f>
        <v>4</v>
      </c>
      <c r="M211" s="118"/>
      <c r="N211" s="118">
        <f>VLOOKUP(D211,ឋានៈ!$A$2:$D$7,2,FALSE)</f>
        <v>16000</v>
      </c>
      <c r="O211" s="118">
        <f t="shared" si="364"/>
        <v>80000</v>
      </c>
      <c r="P211" s="118">
        <f>VLOOKUP(D211,ឋានៈ!$A$2:$D$7,3,FALSE)</f>
        <v>60000</v>
      </c>
      <c r="Q211" s="118">
        <f t="shared" si="365"/>
        <v>300000</v>
      </c>
      <c r="R211" s="118">
        <f>VLOOKUP(D211,ឋានៈ!$A$2:$D$7,4,FALSE)</f>
        <v>80000</v>
      </c>
      <c r="S211" s="118">
        <f t="shared" si="366"/>
        <v>320000</v>
      </c>
      <c r="T211" s="134"/>
      <c r="U211" s="146">
        <f t="shared" ref="U211" si="371">M211+O211+Q211+S211+T211</f>
        <v>700000</v>
      </c>
      <c r="V211" s="155"/>
      <c r="W211" s="145"/>
      <c r="X211" s="100" t="str">
        <f t="shared" si="367"/>
        <v>រ៉ាវុធ ភពមេត្រី</v>
      </c>
      <c r="Y211" s="150">
        <f>VLOOKUP(X211,'Name List'!$B$8:$F$4374,2,FALSE)</f>
        <v>0</v>
      </c>
      <c r="Z211" s="100" t="str">
        <f>VLOOKUP(X211,'Name List'!$B$8:$F$4374,3,FALSE)</f>
        <v>រ៉ាវុធ ភពមេត្រី</v>
      </c>
      <c r="AA211" s="100" t="str">
        <f>VLOOKUP(X211,'Name List'!$B$8:$F$4374,4,FALSE)</f>
        <v>RAVUTH PHOPMETREY</v>
      </c>
      <c r="AB211" s="107" t="str">
        <f>VLOOKUP(X211,'Name List'!$B$8:$F$4374,5,FALSE)</f>
        <v>0210000197755</v>
      </c>
      <c r="AC211" s="105">
        <f t="shared" si="368"/>
        <v>700000</v>
      </c>
      <c r="AD211" s="42">
        <f t="shared" ref="AD211:AD212" si="372">A211</f>
        <v>0</v>
      </c>
    </row>
    <row r="212" spans="1:30" s="139" customFormat="1" ht="27" customHeight="1">
      <c r="A212" s="355" t="s">
        <v>14406</v>
      </c>
      <c r="B212" s="355"/>
      <c r="C212" s="355"/>
      <c r="D212" s="355"/>
      <c r="E212" s="355"/>
      <c r="F212" s="355"/>
      <c r="G212" s="355"/>
      <c r="H212" s="355"/>
      <c r="I212" s="355"/>
      <c r="J212" s="355"/>
      <c r="K212" s="119"/>
      <c r="L212" s="119"/>
      <c r="M212" s="120">
        <f>SUM(M210:M211)</f>
        <v>464000</v>
      </c>
      <c r="N212" s="123"/>
      <c r="O212" s="120">
        <f>SUM(O210:O211)</f>
        <v>230000</v>
      </c>
      <c r="P212" s="123"/>
      <c r="Q212" s="120">
        <f>SUM(Q210:Q211)</f>
        <v>700000</v>
      </c>
      <c r="R212" s="120"/>
      <c r="S212" s="120">
        <f>SUM(S210:S211)</f>
        <v>800000</v>
      </c>
      <c r="T212" s="120"/>
      <c r="U212" s="120">
        <f>SUM(U210:U211)</f>
        <v>2194000</v>
      </c>
      <c r="V212" s="156" t="s">
        <v>14647</v>
      </c>
      <c r="W212" s="147">
        <f>M212+O212+Q212+S212</f>
        <v>2194000</v>
      </c>
      <c r="X212" s="135"/>
      <c r="Y212" s="135"/>
      <c r="Z212" s="135"/>
      <c r="AA212" s="135"/>
      <c r="AB212" s="136"/>
      <c r="AC212" s="137"/>
      <c r="AD212" s="138" t="str">
        <f t="shared" si="372"/>
        <v>សរុប៣៩</v>
      </c>
    </row>
    <row r="213" spans="1:30" ht="34.5" customHeight="1">
      <c r="A213" s="39">
        <v>39.1</v>
      </c>
      <c r="B213" s="52" t="s">
        <v>14551</v>
      </c>
      <c r="C213" s="40" t="s">
        <v>67</v>
      </c>
      <c r="D213" s="41" t="str">
        <f>VLOOKUP(C213,ឋានៈ!$A$22:$B$46,2,FALSE)</f>
        <v>ខ១</v>
      </c>
      <c r="E213" s="356">
        <v>812</v>
      </c>
      <c r="F213" s="358">
        <v>45951</v>
      </c>
      <c r="G213" s="360" t="s">
        <v>14553</v>
      </c>
      <c r="H213" s="362" t="s">
        <v>24</v>
      </c>
      <c r="I213" s="117">
        <v>45953</v>
      </c>
      <c r="J213" s="117">
        <v>45955</v>
      </c>
      <c r="K213" s="39">
        <f>J213-I213+1</f>
        <v>3</v>
      </c>
      <c r="L213" s="39">
        <f>K213-1</f>
        <v>2</v>
      </c>
      <c r="M213" s="118">
        <f>VLOOKUP(H213,ធ្វើដំណើរ!$A$3:$B$26,2,FALSE)</f>
        <v>465600</v>
      </c>
      <c r="N213" s="118">
        <f>VLOOKUP(D213,ឋានៈ!$A$2:$D$7,2,FALSE)</f>
        <v>35000</v>
      </c>
      <c r="O213" s="118">
        <f t="shared" ref="O213:O214" si="373">N213*K213</f>
        <v>105000</v>
      </c>
      <c r="P213" s="118">
        <f>VLOOKUP(D213,ឋានៈ!$A$2:$D$7,3,FALSE)</f>
        <v>90000</v>
      </c>
      <c r="Q213" s="118">
        <f t="shared" ref="Q213:Q214" si="374">P213*K213</f>
        <v>270000</v>
      </c>
      <c r="R213" s="118">
        <f>VLOOKUP(D213,ឋានៈ!$A$2:$D$7,4,FALSE)</f>
        <v>160000</v>
      </c>
      <c r="S213" s="118">
        <f t="shared" ref="S213:S214" si="375">R213*L213</f>
        <v>320000</v>
      </c>
      <c r="T213" s="134"/>
      <c r="U213" s="146">
        <f>M213+O213+Q213+S213+T213</f>
        <v>1160600</v>
      </c>
      <c r="V213" s="155"/>
      <c r="W213" s="145"/>
      <c r="X213" s="100" t="str">
        <f t="shared" ref="X213:X214" si="376">RIGHT(B213,LEN(B213)-FIND(" ",B213))</f>
        <v>ជា សុខនី</v>
      </c>
      <c r="Y213" s="150" t="str">
        <f>VLOOKUP(X213,'Name List'!$B$8:$F$4374,2,FALSE)</f>
        <v>2710300003</v>
      </c>
      <c r="Z213" s="100" t="str">
        <f>VLOOKUP(X213,'Name List'!$B$8:$F$4374,3,FALSE)</f>
        <v>ជា សុខនី</v>
      </c>
      <c r="AA213" s="100" t="str">
        <f>VLOOKUP(X213,'Name List'!$B$8:$F$4374,4,FALSE)</f>
        <v>CHEA SOKNY</v>
      </c>
      <c r="AB213" s="107" t="str">
        <f>VLOOKUP(X213,'Name List'!$B$8:$F$4374,5,FALSE)</f>
        <v>0010002555878</v>
      </c>
      <c r="AC213" s="105">
        <f t="shared" ref="AC213:AC214" si="377">U213</f>
        <v>1160600</v>
      </c>
      <c r="AD213" s="42">
        <f>A213</f>
        <v>39.1</v>
      </c>
    </row>
    <row r="214" spans="1:30" ht="34.5" customHeight="1">
      <c r="A214" s="39"/>
      <c r="B214" s="52" t="s">
        <v>14552</v>
      </c>
      <c r="C214" s="40" t="s">
        <v>68</v>
      </c>
      <c r="D214" s="41" t="str">
        <f>VLOOKUP(C214,ឋានៈ!$A$22:$B$46,2,FALSE)</f>
        <v>ង</v>
      </c>
      <c r="E214" s="357"/>
      <c r="F214" s="359"/>
      <c r="G214" s="361"/>
      <c r="H214" s="363"/>
      <c r="I214" s="117">
        <v>45953</v>
      </c>
      <c r="J214" s="117">
        <v>45955</v>
      </c>
      <c r="K214" s="39">
        <f t="shared" ref="K214" si="378">J214-I214+1</f>
        <v>3</v>
      </c>
      <c r="L214" s="39">
        <f t="shared" ref="L214" si="379">K214-1</f>
        <v>2</v>
      </c>
      <c r="M214" s="118"/>
      <c r="N214" s="118">
        <f>VLOOKUP(D214,ឋានៈ!$A$2:$D$7,2,FALSE)</f>
        <v>16000</v>
      </c>
      <c r="O214" s="118">
        <f t="shared" si="373"/>
        <v>48000</v>
      </c>
      <c r="P214" s="118">
        <f>VLOOKUP(D214,ឋានៈ!$A$2:$D$7,3,FALSE)</f>
        <v>60000</v>
      </c>
      <c r="Q214" s="118">
        <f t="shared" si="374"/>
        <v>180000</v>
      </c>
      <c r="R214" s="118">
        <f>VLOOKUP(D214,ឋានៈ!$A$2:$D$7,4,FALSE)</f>
        <v>80000</v>
      </c>
      <c r="S214" s="118">
        <f t="shared" si="375"/>
        <v>160000</v>
      </c>
      <c r="T214" s="134"/>
      <c r="U214" s="146">
        <f t="shared" ref="U214" si="380">M214+O214+Q214+S214+T214</f>
        <v>388000</v>
      </c>
      <c r="V214" s="155"/>
      <c r="W214" s="145"/>
      <c r="X214" s="100" t="str">
        <f t="shared" si="376"/>
        <v>ខេង សុហ្រ្វាវត្ថិ</v>
      </c>
      <c r="Y214" s="150" t="str">
        <f>VLOOKUP(X214,'Name List'!$B$8:$F$4374,2,FALSE)</f>
        <v>3000031463</v>
      </c>
      <c r="Z214" s="100" t="str">
        <f>VLOOKUP(X214,'Name List'!$B$8:$F$4374,3,FALSE)</f>
        <v>ខេង សុហ្រ្វាវត្ថិ</v>
      </c>
      <c r="AA214" s="100" t="str">
        <f>VLOOKUP(X214,'Name List'!$B$8:$F$4374,4,FALSE)</f>
        <v>KHENG SOFRAWATH</v>
      </c>
      <c r="AB214" s="107">
        <f>VLOOKUP(X214,'Name List'!$B$8:$F$4374,5,FALSE)</f>
        <v>240000371794</v>
      </c>
      <c r="AC214" s="105">
        <f t="shared" si="377"/>
        <v>388000</v>
      </c>
      <c r="AD214" s="42">
        <f t="shared" ref="AD214:AD215" si="381">A214</f>
        <v>0</v>
      </c>
    </row>
    <row r="215" spans="1:30" s="139" customFormat="1" ht="27" customHeight="1">
      <c r="A215" s="355" t="s">
        <v>14406</v>
      </c>
      <c r="B215" s="355"/>
      <c r="C215" s="355"/>
      <c r="D215" s="355"/>
      <c r="E215" s="355"/>
      <c r="F215" s="355"/>
      <c r="G215" s="355"/>
      <c r="H215" s="355"/>
      <c r="I215" s="355"/>
      <c r="J215" s="355"/>
      <c r="K215" s="119"/>
      <c r="L215" s="119"/>
      <c r="M215" s="120">
        <f>SUM(M213:M214)</f>
        <v>465600</v>
      </c>
      <c r="N215" s="123"/>
      <c r="O215" s="120">
        <f>SUM(O213:O214)</f>
        <v>153000</v>
      </c>
      <c r="P215" s="123"/>
      <c r="Q215" s="120">
        <f>SUM(Q213:Q214)</f>
        <v>450000</v>
      </c>
      <c r="R215" s="120"/>
      <c r="S215" s="120">
        <f>SUM(S213:S214)</f>
        <v>480000</v>
      </c>
      <c r="T215" s="120"/>
      <c r="U215" s="120">
        <f>SUM(U213:U214)</f>
        <v>1548600</v>
      </c>
      <c r="V215" s="151">
        <v>50405</v>
      </c>
      <c r="W215" s="147">
        <f>M215+O215+Q215+S215</f>
        <v>1548600</v>
      </c>
      <c r="X215" s="135"/>
      <c r="Y215" s="135"/>
      <c r="Z215" s="135"/>
      <c r="AA215" s="135"/>
      <c r="AB215" s="136"/>
      <c r="AC215" s="137"/>
      <c r="AD215" s="138" t="str">
        <f t="shared" si="381"/>
        <v>សរុប៣៩</v>
      </c>
    </row>
    <row r="216" spans="1:30" ht="34.5" customHeight="1">
      <c r="A216" s="39">
        <v>39.1</v>
      </c>
      <c r="B216" s="52" t="s">
        <v>14554</v>
      </c>
      <c r="C216" s="40" t="s">
        <v>67</v>
      </c>
      <c r="D216" s="41" t="str">
        <f>VLOOKUP(C216,ឋានៈ!$A$22:$B$46,2,FALSE)</f>
        <v>ខ១</v>
      </c>
      <c r="E216" s="356">
        <v>811</v>
      </c>
      <c r="F216" s="358">
        <v>45951</v>
      </c>
      <c r="G216" s="360" t="s">
        <v>14553</v>
      </c>
      <c r="H216" s="362" t="s">
        <v>24</v>
      </c>
      <c r="I216" s="117">
        <v>45953</v>
      </c>
      <c r="J216" s="117">
        <v>45955</v>
      </c>
      <c r="K216" s="39">
        <f>J216-I216+1</f>
        <v>3</v>
      </c>
      <c r="L216" s="39">
        <f>K216-1</f>
        <v>2</v>
      </c>
      <c r="M216" s="118">
        <f>VLOOKUP(H216,ធ្វើដំណើរ!$A$3:$B$26,2,FALSE)</f>
        <v>465600</v>
      </c>
      <c r="N216" s="118">
        <f>VLOOKUP(D216,ឋានៈ!$A$2:$D$7,2,FALSE)</f>
        <v>35000</v>
      </c>
      <c r="O216" s="118">
        <f t="shared" ref="O216:O217" si="382">N216*K216</f>
        <v>105000</v>
      </c>
      <c r="P216" s="118">
        <f>VLOOKUP(D216,ឋានៈ!$A$2:$D$7,3,FALSE)</f>
        <v>90000</v>
      </c>
      <c r="Q216" s="118">
        <f t="shared" ref="Q216:Q217" si="383">P216*K216</f>
        <v>270000</v>
      </c>
      <c r="R216" s="118">
        <f>VLOOKUP(D216,ឋានៈ!$A$2:$D$7,4,FALSE)</f>
        <v>160000</v>
      </c>
      <c r="S216" s="118">
        <f t="shared" ref="S216:S217" si="384">R216*L216</f>
        <v>320000</v>
      </c>
      <c r="T216" s="134"/>
      <c r="U216" s="146">
        <f>M216+O216+Q216+S216+T216</f>
        <v>1160600</v>
      </c>
      <c r="V216" s="155"/>
      <c r="W216" s="145"/>
      <c r="X216" s="100" t="str">
        <f t="shared" ref="X216" si="385">RIGHT(B216,LEN(B216)-FIND(" ",B216))</f>
        <v>ម៉ៅ ធីតា</v>
      </c>
      <c r="Y216" s="150" t="str">
        <f>VLOOKUP(X216,'Name List'!$B$8:$F$4374,2,FALSE)</f>
        <v>2671200122</v>
      </c>
      <c r="Z216" s="100" t="str">
        <f>VLOOKUP(X216,'Name List'!$B$8:$F$4374,3,FALSE)</f>
        <v>ម៉ៅ ធីតា</v>
      </c>
      <c r="AA216" s="100" t="str">
        <f>VLOOKUP(X216,'Name List'!$B$8:$F$4374,4,FALSE)</f>
        <v>MAO THIDA</v>
      </c>
      <c r="AB216" s="107" t="str">
        <f>VLOOKUP(X216,'Name List'!$B$8:$F$4374,5,FALSE)</f>
        <v>0010002526967</v>
      </c>
      <c r="AC216" s="105">
        <f t="shared" ref="AC216:AC217" si="386">U216</f>
        <v>1160600</v>
      </c>
      <c r="AD216" s="42">
        <f>A216</f>
        <v>39.1</v>
      </c>
    </row>
    <row r="217" spans="1:30" ht="34.5" customHeight="1">
      <c r="A217" s="39"/>
      <c r="B217" s="52" t="s">
        <v>14555</v>
      </c>
      <c r="C217" s="40" t="s">
        <v>68</v>
      </c>
      <c r="D217" s="41" t="str">
        <f>VLOOKUP(C217,ឋានៈ!$A$22:$B$46,2,FALSE)</f>
        <v>ង</v>
      </c>
      <c r="E217" s="357"/>
      <c r="F217" s="359"/>
      <c r="G217" s="361"/>
      <c r="H217" s="363"/>
      <c r="I217" s="117">
        <v>45953</v>
      </c>
      <c r="J217" s="117">
        <v>45955</v>
      </c>
      <c r="K217" s="39">
        <f t="shared" ref="K217" si="387">J217-I217+1</f>
        <v>3</v>
      </c>
      <c r="L217" s="39">
        <f t="shared" ref="L217" si="388">K217-1</f>
        <v>2</v>
      </c>
      <c r="M217" s="118"/>
      <c r="N217" s="118">
        <f>VLOOKUP(D217,ឋានៈ!$A$2:$D$7,2,FALSE)</f>
        <v>16000</v>
      </c>
      <c r="O217" s="118">
        <f t="shared" si="382"/>
        <v>48000</v>
      </c>
      <c r="P217" s="118">
        <f>VLOOKUP(D217,ឋានៈ!$A$2:$D$7,3,FALSE)</f>
        <v>60000</v>
      </c>
      <c r="Q217" s="118">
        <f t="shared" si="383"/>
        <v>180000</v>
      </c>
      <c r="R217" s="118">
        <f>VLOOKUP(D217,ឋានៈ!$A$2:$D$7,4,FALSE)</f>
        <v>80000</v>
      </c>
      <c r="S217" s="118">
        <f t="shared" si="384"/>
        <v>160000</v>
      </c>
      <c r="T217" s="134"/>
      <c r="U217" s="146">
        <f t="shared" ref="U217" si="389">M217+O217+Q217+S217+T217</f>
        <v>388000</v>
      </c>
      <c r="V217" s="155"/>
      <c r="W217" s="145"/>
      <c r="X217" s="100" t="str">
        <f>RIGHT(B217,LEN(B217)-FIND(" ",B217))</f>
        <v>សិត ស៊ីម៉ាណា</v>
      </c>
      <c r="Y217" s="150" t="str">
        <f>VLOOKUP(X217,'Name List'!$B$8:$F$4374,2,FALSE)</f>
        <v>3000031419</v>
      </c>
      <c r="Z217" s="100" t="str">
        <f>VLOOKUP(X217,'Name List'!$B$8:$F$4374,3,FALSE)</f>
        <v>សិត ស៊ីម៉ាណា</v>
      </c>
      <c r="AA217" s="100" t="str">
        <f>VLOOKUP(X217,'Name List'!$B$8:$F$4374,4,FALSE)</f>
        <v>SETH SIMANA</v>
      </c>
      <c r="AB217" s="107">
        <f>VLOOKUP(X217,'Name List'!$B$8:$F$4374,5,FALSE)</f>
        <v>660000051721</v>
      </c>
      <c r="AC217" s="105">
        <f t="shared" si="386"/>
        <v>388000</v>
      </c>
      <c r="AD217" s="42">
        <f t="shared" ref="AD217:AD218" si="390">A217</f>
        <v>0</v>
      </c>
    </row>
    <row r="218" spans="1:30" s="139" customFormat="1" ht="27" customHeight="1">
      <c r="A218" s="355" t="s">
        <v>14406</v>
      </c>
      <c r="B218" s="355"/>
      <c r="C218" s="355"/>
      <c r="D218" s="355"/>
      <c r="E218" s="355"/>
      <c r="F218" s="355"/>
      <c r="G218" s="355"/>
      <c r="H218" s="355"/>
      <c r="I218" s="355"/>
      <c r="J218" s="355"/>
      <c r="K218" s="119"/>
      <c r="L218" s="119"/>
      <c r="M218" s="120">
        <f>SUM(M216:M217)</f>
        <v>465600</v>
      </c>
      <c r="N218" s="123"/>
      <c r="O218" s="120">
        <f>SUM(O216:O217)</f>
        <v>153000</v>
      </c>
      <c r="P218" s="123"/>
      <c r="Q218" s="120">
        <f>SUM(Q216:Q217)</f>
        <v>450000</v>
      </c>
      <c r="R218" s="120"/>
      <c r="S218" s="120">
        <f>SUM(S216:S217)</f>
        <v>480000</v>
      </c>
      <c r="T218" s="120"/>
      <c r="U218" s="120">
        <f>SUM(U216:U217)</f>
        <v>1548600</v>
      </c>
      <c r="V218" s="151">
        <v>50405</v>
      </c>
      <c r="W218" s="147">
        <f>M218+O218+Q218+S218</f>
        <v>1548600</v>
      </c>
      <c r="X218" s="135"/>
      <c r="Y218" s="135"/>
      <c r="Z218" s="135"/>
      <c r="AA218" s="135"/>
      <c r="AB218" s="136"/>
      <c r="AC218" s="137"/>
      <c r="AD218" s="138" t="str">
        <f t="shared" si="390"/>
        <v>សរុប៣៩</v>
      </c>
    </row>
    <row r="219" spans="1:30" ht="34.5" customHeight="1">
      <c r="A219" s="39">
        <v>39.1</v>
      </c>
      <c r="B219" s="52" t="s">
        <v>14556</v>
      </c>
      <c r="C219" s="40" t="s">
        <v>67</v>
      </c>
      <c r="D219" s="41" t="str">
        <f>VLOOKUP(C219,ឋានៈ!$A$22:$B$46,2,FALSE)</f>
        <v>ខ១</v>
      </c>
      <c r="E219" s="356">
        <v>810</v>
      </c>
      <c r="F219" s="358">
        <v>45951</v>
      </c>
      <c r="G219" s="360" t="s">
        <v>14553</v>
      </c>
      <c r="H219" s="362" t="s">
        <v>24</v>
      </c>
      <c r="I219" s="117">
        <v>45953</v>
      </c>
      <c r="J219" s="117">
        <v>45955</v>
      </c>
      <c r="K219" s="39">
        <f>J219-I219+1</f>
        <v>3</v>
      </c>
      <c r="L219" s="39">
        <f>K219-1</f>
        <v>2</v>
      </c>
      <c r="M219" s="118">
        <f>VLOOKUP(H219,ធ្វើដំណើរ!$A$3:$B$26,2,FALSE)</f>
        <v>465600</v>
      </c>
      <c r="N219" s="118">
        <f>VLOOKUP(D219,ឋានៈ!$A$2:$D$7,2,FALSE)</f>
        <v>35000</v>
      </c>
      <c r="O219" s="118">
        <f t="shared" ref="O219:O221" si="391">N219*K219</f>
        <v>105000</v>
      </c>
      <c r="P219" s="118">
        <f>VLOOKUP(D219,ឋានៈ!$A$2:$D$7,3,FALSE)</f>
        <v>90000</v>
      </c>
      <c r="Q219" s="118">
        <f t="shared" ref="Q219:Q221" si="392">P219*K219</f>
        <v>270000</v>
      </c>
      <c r="R219" s="118">
        <f>VLOOKUP(D219,ឋានៈ!$A$2:$D$7,4,FALSE)</f>
        <v>160000</v>
      </c>
      <c r="S219" s="118">
        <f t="shared" ref="S219:S221" si="393">R219*L219</f>
        <v>320000</v>
      </c>
      <c r="T219" s="134"/>
      <c r="U219" s="146">
        <f>M219+O219+Q219+S219+T219</f>
        <v>1160600</v>
      </c>
      <c r="V219" s="155"/>
      <c r="W219" s="145"/>
      <c r="X219" s="100" t="str">
        <f t="shared" ref="X219:X220" si="394">RIGHT(B219,LEN(B219)-FIND(" ",B219))</f>
        <v>ហ៊ុយ ហានសុង</v>
      </c>
      <c r="Y219" s="150" t="str">
        <f>VLOOKUP(X219,'Name List'!$B$8:$F$4374,2,FALSE)</f>
        <v>1520800011</v>
      </c>
      <c r="Z219" s="100" t="str">
        <f>VLOOKUP(X219,'Name List'!$B$8:$F$4374,3,FALSE)</f>
        <v>ហ៊ុយ ហានសុង</v>
      </c>
      <c r="AA219" s="100" t="str">
        <f>VLOOKUP(X219,'Name List'!$B$8:$F$4374,4,FALSE)</f>
        <v>HUY HAN SONG</v>
      </c>
      <c r="AB219" s="107" t="str">
        <f>VLOOKUP(X219,'Name List'!$B$8:$F$4374,5,FALSE)</f>
        <v>0010002561188</v>
      </c>
      <c r="AC219" s="105">
        <f t="shared" ref="AC219:AC221" si="395">U219</f>
        <v>1160600</v>
      </c>
      <c r="AD219" s="42">
        <f>A219</f>
        <v>39.1</v>
      </c>
    </row>
    <row r="220" spans="1:30" ht="34.5" customHeight="1">
      <c r="A220" s="39"/>
      <c r="B220" s="52" t="s">
        <v>14558</v>
      </c>
      <c r="C220" s="40" t="s">
        <v>14364</v>
      </c>
      <c r="D220" s="41" t="str">
        <f>VLOOKUP(C220,ឋានៈ!$A$22:$B$46,2,FALSE)</f>
        <v>ឃ</v>
      </c>
      <c r="E220" s="357"/>
      <c r="F220" s="359"/>
      <c r="G220" s="361"/>
      <c r="H220" s="363"/>
      <c r="I220" s="117">
        <v>45953</v>
      </c>
      <c r="J220" s="117">
        <v>45955</v>
      </c>
      <c r="K220" s="39">
        <f>J220-I220+1</f>
        <v>3</v>
      </c>
      <c r="L220" s="39">
        <f>K220-1</f>
        <v>2</v>
      </c>
      <c r="M220" s="118"/>
      <c r="N220" s="118">
        <f>VLOOKUP(D220,ឋានៈ!$A$2:$D$7,2,FALSE)</f>
        <v>20000</v>
      </c>
      <c r="O220" s="118">
        <f t="shared" si="391"/>
        <v>60000</v>
      </c>
      <c r="P220" s="118">
        <f>VLOOKUP(D220,ឋានៈ!$A$2:$D$7,3,FALSE)</f>
        <v>60000</v>
      </c>
      <c r="Q220" s="118">
        <f t="shared" si="392"/>
        <v>180000</v>
      </c>
      <c r="R220" s="118">
        <f>VLOOKUP(D220,ឋានៈ!$A$2:$D$7,4,FALSE)</f>
        <v>80000</v>
      </c>
      <c r="S220" s="118">
        <f t="shared" si="393"/>
        <v>160000</v>
      </c>
      <c r="T220" s="134"/>
      <c r="U220" s="146">
        <f>M220+O220+Q220+S220+T220</f>
        <v>400000</v>
      </c>
      <c r="V220" s="155"/>
      <c r="W220" s="145"/>
      <c r="X220" s="100" t="str">
        <f t="shared" si="394"/>
        <v>ឡៃ ប៊ុងគាង</v>
      </c>
      <c r="Y220" s="150">
        <f>VLOOKUP(X220,'Name List'!$B$8:$F$4374,2,FALSE)</f>
        <v>1941200155</v>
      </c>
      <c r="Z220" s="100" t="str">
        <f>VLOOKUP(X220,'Name List'!$B$8:$F$4374,3,FALSE)</f>
        <v>ឡៃ ប៊ុងគាង</v>
      </c>
      <c r="AA220" s="100" t="str">
        <f>VLOOKUP(X220,'Name List'!$B$8:$F$4374,4,FALSE)</f>
        <v>LAY BUNGKEANG</v>
      </c>
      <c r="AB220" s="107" t="str">
        <f>VLOOKUP(X220,'Name List'!$B$8:$F$4374,5,FALSE)</f>
        <v>0440000032077</v>
      </c>
      <c r="AC220" s="105">
        <f t="shared" si="395"/>
        <v>400000</v>
      </c>
      <c r="AD220" s="42">
        <f>A220</f>
        <v>0</v>
      </c>
    </row>
    <row r="221" spans="1:30" ht="34.5" customHeight="1">
      <c r="A221" s="39"/>
      <c r="B221" s="52" t="s">
        <v>14557</v>
      </c>
      <c r="C221" s="40" t="s">
        <v>68</v>
      </c>
      <c r="D221" s="41" t="str">
        <f>VLOOKUP(C221,ឋានៈ!$A$22:$B$46,2,FALSE)</f>
        <v>ង</v>
      </c>
      <c r="E221" s="357"/>
      <c r="F221" s="359"/>
      <c r="G221" s="361"/>
      <c r="H221" s="363"/>
      <c r="I221" s="117">
        <v>45953</v>
      </c>
      <c r="J221" s="117">
        <v>45955</v>
      </c>
      <c r="K221" s="39">
        <f t="shared" ref="K221" si="396">J221-I221+1</f>
        <v>3</v>
      </c>
      <c r="L221" s="39">
        <f t="shared" ref="L221" si="397">K221-1</f>
        <v>2</v>
      </c>
      <c r="M221" s="118"/>
      <c r="N221" s="118">
        <f>VLOOKUP(D221,ឋានៈ!$A$2:$D$7,2,FALSE)</f>
        <v>16000</v>
      </c>
      <c r="O221" s="118">
        <f t="shared" si="391"/>
        <v>48000</v>
      </c>
      <c r="P221" s="118">
        <f>VLOOKUP(D221,ឋានៈ!$A$2:$D$7,3,FALSE)</f>
        <v>60000</v>
      </c>
      <c r="Q221" s="118">
        <f t="shared" si="392"/>
        <v>180000</v>
      </c>
      <c r="R221" s="118">
        <f>VLOOKUP(D221,ឋានៈ!$A$2:$D$7,4,FALSE)</f>
        <v>80000</v>
      </c>
      <c r="S221" s="118">
        <f t="shared" si="393"/>
        <v>160000</v>
      </c>
      <c r="T221" s="134"/>
      <c r="U221" s="146">
        <f t="shared" ref="U221" si="398">M221+O221+Q221+S221+T221</f>
        <v>388000</v>
      </c>
      <c r="V221" s="155"/>
      <c r="W221" s="145"/>
      <c r="X221" s="100" t="str">
        <f>RIGHT(B221,LEN(B221)-FIND(" ",B221))</f>
        <v>វ៉េង ចាន់ថា</v>
      </c>
      <c r="Y221" s="150" t="str">
        <f>VLOOKUP(X221,'Name List'!$B$8:$F$4374,2,FALSE)</f>
        <v>3000031399</v>
      </c>
      <c r="Z221" s="100" t="str">
        <f>VLOOKUP(X221,'Name List'!$B$8:$F$4374,3,FALSE)</f>
        <v>វ៉េង ចាន់ថា</v>
      </c>
      <c r="AA221" s="100" t="str">
        <f>VLOOKUP(X221,'Name List'!$B$8:$F$4374,4,FALSE)</f>
        <v>VENG CHANTHA</v>
      </c>
      <c r="AB221" s="107">
        <f>VLOOKUP(X221,'Name List'!$B$8:$F$4374,5,FALSE)</f>
        <v>420000299757</v>
      </c>
      <c r="AC221" s="105">
        <f t="shared" si="395"/>
        <v>388000</v>
      </c>
      <c r="AD221" s="42">
        <f t="shared" ref="AD221:AD222" si="399">A221</f>
        <v>0</v>
      </c>
    </row>
    <row r="222" spans="1:30" s="139" customFormat="1" ht="27" customHeight="1">
      <c r="A222" s="355" t="s">
        <v>14406</v>
      </c>
      <c r="B222" s="355"/>
      <c r="C222" s="355"/>
      <c r="D222" s="355"/>
      <c r="E222" s="355"/>
      <c r="F222" s="355"/>
      <c r="G222" s="355"/>
      <c r="H222" s="355"/>
      <c r="I222" s="355"/>
      <c r="J222" s="355"/>
      <c r="K222" s="119"/>
      <c r="L222" s="119"/>
      <c r="M222" s="120">
        <f>SUM(M219:M221)</f>
        <v>465600</v>
      </c>
      <c r="N222" s="123"/>
      <c r="O222" s="120">
        <f>SUM(O219:O221)</f>
        <v>213000</v>
      </c>
      <c r="P222" s="123"/>
      <c r="Q222" s="120">
        <f>SUM(Q219:Q221)</f>
        <v>630000</v>
      </c>
      <c r="R222" s="120"/>
      <c r="S222" s="120">
        <f>SUM(S219:S221)</f>
        <v>640000</v>
      </c>
      <c r="T222" s="120"/>
      <c r="U222" s="120">
        <f>SUM(U219:U221)</f>
        <v>1948600</v>
      </c>
      <c r="V222" s="151">
        <v>50405</v>
      </c>
      <c r="W222" s="147">
        <f>M222+O222+Q222+S222</f>
        <v>1948600</v>
      </c>
      <c r="X222" s="135"/>
      <c r="Y222" s="135"/>
      <c r="Z222" s="135"/>
      <c r="AA222" s="135"/>
      <c r="AB222" s="136"/>
      <c r="AC222" s="137"/>
      <c r="AD222" s="138" t="str">
        <f t="shared" si="399"/>
        <v>សរុប៣៩</v>
      </c>
    </row>
    <row r="223" spans="1:30" ht="34.5" customHeight="1">
      <c r="A223" s="39">
        <v>39.1</v>
      </c>
      <c r="B223" s="52" t="s">
        <v>14551</v>
      </c>
      <c r="C223" s="40" t="s">
        <v>67</v>
      </c>
      <c r="D223" s="41" t="str">
        <f>VLOOKUP(C223,ឋានៈ!$A$22:$B$46,2,FALSE)</f>
        <v>ខ១</v>
      </c>
      <c r="E223" s="356">
        <v>817</v>
      </c>
      <c r="F223" s="358">
        <v>45951</v>
      </c>
      <c r="G223" s="360" t="s">
        <v>14553</v>
      </c>
      <c r="H223" s="362" t="s">
        <v>18</v>
      </c>
      <c r="I223" s="117">
        <v>45959</v>
      </c>
      <c r="J223" s="117">
        <v>45960</v>
      </c>
      <c r="K223" s="39">
        <f>J223-I223+1</f>
        <v>2</v>
      </c>
      <c r="L223" s="39">
        <f>K223-1</f>
        <v>1</v>
      </c>
      <c r="M223" s="118">
        <f>VLOOKUP(H223,ធ្វើដំណើរ!$A$3:$B$26,2,FALSE)</f>
        <v>145600</v>
      </c>
      <c r="N223" s="118">
        <f>VLOOKUP(D223,ឋានៈ!$A$2:$D$7,2,FALSE)</f>
        <v>35000</v>
      </c>
      <c r="O223" s="118">
        <f t="shared" ref="O223:O224" si="400">N223*K223</f>
        <v>70000</v>
      </c>
      <c r="P223" s="118">
        <f>VLOOKUP(D223,ឋានៈ!$A$2:$D$7,3,FALSE)</f>
        <v>90000</v>
      </c>
      <c r="Q223" s="118">
        <f t="shared" ref="Q223:Q224" si="401">P223*K223</f>
        <v>180000</v>
      </c>
      <c r="R223" s="118">
        <f>VLOOKUP(D223,ឋានៈ!$A$2:$D$7,4,FALSE)</f>
        <v>160000</v>
      </c>
      <c r="S223" s="118">
        <f t="shared" ref="S223:S224" si="402">R223*L223</f>
        <v>160000</v>
      </c>
      <c r="T223" s="134"/>
      <c r="U223" s="146">
        <f>M223+O223+Q223+S223+T223</f>
        <v>555600</v>
      </c>
      <c r="V223" s="155"/>
      <c r="W223" s="145"/>
      <c r="X223" s="100" t="str">
        <f t="shared" ref="X223:X224" si="403">RIGHT(B223,LEN(B223)-FIND(" ",B223))</f>
        <v>ជា សុខនី</v>
      </c>
      <c r="Y223" s="150" t="str">
        <f>VLOOKUP(X223,'Name List'!$B$8:$F$4374,2,FALSE)</f>
        <v>2710300003</v>
      </c>
      <c r="Z223" s="100" t="str">
        <f>VLOOKUP(X223,'Name List'!$B$8:$F$4374,3,FALSE)</f>
        <v>ជា សុខនី</v>
      </c>
      <c r="AA223" s="100" t="str">
        <f>VLOOKUP(X223,'Name List'!$B$8:$F$4374,4,FALSE)</f>
        <v>CHEA SOKNY</v>
      </c>
      <c r="AB223" s="107" t="str">
        <f>VLOOKUP(X223,'Name List'!$B$8:$F$4374,5,FALSE)</f>
        <v>0010002555878</v>
      </c>
      <c r="AC223" s="105">
        <f t="shared" ref="AC223:AC224" si="404">U223</f>
        <v>555600</v>
      </c>
      <c r="AD223" s="42">
        <f>A223</f>
        <v>39.1</v>
      </c>
    </row>
    <row r="224" spans="1:30" ht="34.5" customHeight="1">
      <c r="A224" s="39"/>
      <c r="B224" s="52" t="s">
        <v>14552</v>
      </c>
      <c r="C224" s="40" t="s">
        <v>68</v>
      </c>
      <c r="D224" s="41" t="str">
        <f>VLOOKUP(C224,ឋានៈ!$A$22:$B$46,2,FALSE)</f>
        <v>ង</v>
      </c>
      <c r="E224" s="357"/>
      <c r="F224" s="359"/>
      <c r="G224" s="361"/>
      <c r="H224" s="363"/>
      <c r="I224" s="117">
        <v>45959</v>
      </c>
      <c r="J224" s="117">
        <v>45960</v>
      </c>
      <c r="K224" s="39">
        <f t="shared" ref="K224" si="405">J224-I224+1</f>
        <v>2</v>
      </c>
      <c r="L224" s="39">
        <f t="shared" ref="L224" si="406">K224-1</f>
        <v>1</v>
      </c>
      <c r="M224" s="118"/>
      <c r="N224" s="118">
        <f>VLOOKUP(D224,ឋានៈ!$A$2:$D$7,2,FALSE)</f>
        <v>16000</v>
      </c>
      <c r="O224" s="118">
        <f t="shared" si="400"/>
        <v>32000</v>
      </c>
      <c r="P224" s="118">
        <f>VLOOKUP(D224,ឋានៈ!$A$2:$D$7,3,FALSE)</f>
        <v>60000</v>
      </c>
      <c r="Q224" s="118">
        <f t="shared" si="401"/>
        <v>120000</v>
      </c>
      <c r="R224" s="118">
        <f>VLOOKUP(D224,ឋានៈ!$A$2:$D$7,4,FALSE)</f>
        <v>80000</v>
      </c>
      <c r="S224" s="118">
        <f t="shared" si="402"/>
        <v>80000</v>
      </c>
      <c r="T224" s="134"/>
      <c r="U224" s="146">
        <f t="shared" ref="U224" si="407">M224+O224+Q224+S224+T224</f>
        <v>232000</v>
      </c>
      <c r="V224" s="155"/>
      <c r="W224" s="145"/>
      <c r="X224" s="100" t="str">
        <f t="shared" si="403"/>
        <v>ខេង សុហ្រ្វាវត្ថិ</v>
      </c>
      <c r="Y224" s="150" t="str">
        <f>VLOOKUP(X224,'Name List'!$B$8:$F$4374,2,FALSE)</f>
        <v>3000031463</v>
      </c>
      <c r="Z224" s="100" t="str">
        <f>VLOOKUP(X224,'Name List'!$B$8:$F$4374,3,FALSE)</f>
        <v>ខេង សុហ្រ្វាវត្ថិ</v>
      </c>
      <c r="AA224" s="100" t="str">
        <f>VLOOKUP(X224,'Name List'!$B$8:$F$4374,4,FALSE)</f>
        <v>KHENG SOFRAWATH</v>
      </c>
      <c r="AB224" s="107">
        <f>VLOOKUP(X224,'Name List'!$B$8:$F$4374,5,FALSE)</f>
        <v>240000371794</v>
      </c>
      <c r="AC224" s="105">
        <f t="shared" si="404"/>
        <v>232000</v>
      </c>
      <c r="AD224" s="42">
        <f t="shared" ref="AD224:AD225" si="408">A224</f>
        <v>0</v>
      </c>
    </row>
    <row r="225" spans="1:30" s="139" customFormat="1" ht="27" customHeight="1">
      <c r="A225" s="355" t="s">
        <v>14406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119"/>
      <c r="L225" s="119"/>
      <c r="M225" s="120">
        <f>SUM(M223:M224)</f>
        <v>145600</v>
      </c>
      <c r="N225" s="123"/>
      <c r="O225" s="120">
        <f>SUM(O223:O224)</f>
        <v>102000</v>
      </c>
      <c r="P225" s="123"/>
      <c r="Q225" s="120">
        <f>SUM(Q223:Q224)</f>
        <v>300000</v>
      </c>
      <c r="R225" s="120"/>
      <c r="S225" s="120">
        <f>SUM(S223:S224)</f>
        <v>240000</v>
      </c>
      <c r="T225" s="120"/>
      <c r="U225" s="120">
        <f>SUM(U223:U224)</f>
        <v>787600</v>
      </c>
      <c r="V225" s="156" t="s">
        <v>14653</v>
      </c>
      <c r="W225" s="147">
        <f>M225+O225+Q225+S225</f>
        <v>787600</v>
      </c>
      <c r="X225" s="135"/>
      <c r="Y225" s="135"/>
      <c r="Z225" s="135"/>
      <c r="AA225" s="135"/>
      <c r="AB225" s="136"/>
      <c r="AC225" s="137"/>
      <c r="AD225" s="138" t="str">
        <f t="shared" si="408"/>
        <v>សរុប៣៩</v>
      </c>
    </row>
    <row r="226" spans="1:30" ht="34.5" customHeight="1">
      <c r="A226" s="39">
        <v>39.1</v>
      </c>
      <c r="B226" s="52" t="s">
        <v>14556</v>
      </c>
      <c r="C226" s="40" t="s">
        <v>67</v>
      </c>
      <c r="D226" s="41" t="str">
        <f>VLOOKUP(C226,ឋានៈ!$A$22:$B$46,2,FALSE)</f>
        <v>ខ១</v>
      </c>
      <c r="E226" s="356">
        <v>816</v>
      </c>
      <c r="F226" s="358">
        <v>45951</v>
      </c>
      <c r="G226" s="360" t="s">
        <v>14553</v>
      </c>
      <c r="H226" s="362" t="s">
        <v>18</v>
      </c>
      <c r="I226" s="117">
        <v>45959</v>
      </c>
      <c r="J226" s="117">
        <v>45960</v>
      </c>
      <c r="K226" s="39">
        <f>J226-I226+1</f>
        <v>2</v>
      </c>
      <c r="L226" s="39">
        <f>K226-1</f>
        <v>1</v>
      </c>
      <c r="M226" s="118">
        <f>VLOOKUP(H226,ធ្វើដំណើរ!$A$3:$B$26,2,FALSE)</f>
        <v>145600</v>
      </c>
      <c r="N226" s="118">
        <f>VLOOKUP(D226,ឋានៈ!$A$2:$D$7,2,FALSE)</f>
        <v>35000</v>
      </c>
      <c r="O226" s="118">
        <f t="shared" ref="O226:O228" si="409">N226*K226</f>
        <v>70000</v>
      </c>
      <c r="P226" s="118">
        <f>VLOOKUP(D226,ឋានៈ!$A$2:$D$7,3,FALSE)</f>
        <v>90000</v>
      </c>
      <c r="Q226" s="118">
        <f t="shared" ref="Q226:Q228" si="410">P226*K226</f>
        <v>180000</v>
      </c>
      <c r="R226" s="118">
        <f>VLOOKUP(D226,ឋានៈ!$A$2:$D$7,4,FALSE)</f>
        <v>160000</v>
      </c>
      <c r="S226" s="118">
        <f t="shared" ref="S226:S228" si="411">R226*L226</f>
        <v>160000</v>
      </c>
      <c r="T226" s="134"/>
      <c r="U226" s="146">
        <f>M226+O226+Q226+S226+T226</f>
        <v>555600</v>
      </c>
      <c r="V226" s="155"/>
      <c r="W226" s="145"/>
      <c r="X226" s="100" t="str">
        <f t="shared" ref="X226:X227" si="412">RIGHT(B226,LEN(B226)-FIND(" ",B226))</f>
        <v>ហ៊ុយ ហានសុង</v>
      </c>
      <c r="Y226" s="150" t="str">
        <f>VLOOKUP(X226,'Name List'!$B$8:$F$4374,2,FALSE)</f>
        <v>1520800011</v>
      </c>
      <c r="Z226" s="100" t="str">
        <f>VLOOKUP(X226,'Name List'!$B$8:$F$4374,3,FALSE)</f>
        <v>ហ៊ុយ ហានសុង</v>
      </c>
      <c r="AA226" s="100" t="str">
        <f>VLOOKUP(X226,'Name List'!$B$8:$F$4374,4,FALSE)</f>
        <v>HUY HAN SONG</v>
      </c>
      <c r="AB226" s="107" t="str">
        <f>VLOOKUP(X226,'Name List'!$B$8:$F$4374,5,FALSE)</f>
        <v>0010002561188</v>
      </c>
      <c r="AC226" s="105">
        <f t="shared" ref="AC226:AC228" si="413">U226</f>
        <v>555600</v>
      </c>
      <c r="AD226" s="42">
        <f>A226</f>
        <v>39.1</v>
      </c>
    </row>
    <row r="227" spans="1:30" ht="34.5" customHeight="1">
      <c r="A227" s="39"/>
      <c r="B227" s="52" t="s">
        <v>14559</v>
      </c>
      <c r="C227" s="40" t="s">
        <v>14365</v>
      </c>
      <c r="D227" s="41" t="str">
        <f>VLOOKUP(C227,ឋានៈ!$A$22:$B$46,2,FALSE)</f>
        <v>ង</v>
      </c>
      <c r="E227" s="357"/>
      <c r="F227" s="359"/>
      <c r="G227" s="361"/>
      <c r="H227" s="363"/>
      <c r="I227" s="117">
        <v>45959</v>
      </c>
      <c r="J227" s="117">
        <v>45960</v>
      </c>
      <c r="K227" s="39">
        <f>J227-I227+1</f>
        <v>2</v>
      </c>
      <c r="L227" s="39">
        <f>K227-1</f>
        <v>1</v>
      </c>
      <c r="M227" s="118"/>
      <c r="N227" s="118">
        <f>VLOOKUP(D227,ឋានៈ!$A$2:$D$7,2,FALSE)</f>
        <v>16000</v>
      </c>
      <c r="O227" s="118">
        <f t="shared" si="409"/>
        <v>32000</v>
      </c>
      <c r="P227" s="118">
        <f>VLOOKUP(D227,ឋានៈ!$A$2:$D$7,3,FALSE)</f>
        <v>60000</v>
      </c>
      <c r="Q227" s="118">
        <f t="shared" si="410"/>
        <v>120000</v>
      </c>
      <c r="R227" s="118">
        <f>VLOOKUP(D227,ឋានៈ!$A$2:$D$7,4,FALSE)</f>
        <v>80000</v>
      </c>
      <c r="S227" s="118">
        <f t="shared" si="411"/>
        <v>80000</v>
      </c>
      <c r="T227" s="134"/>
      <c r="U227" s="146">
        <f>M227+O227+Q227+S227+T227</f>
        <v>232000</v>
      </c>
      <c r="V227" s="155"/>
      <c r="W227" s="145"/>
      <c r="X227" s="100" t="str">
        <f t="shared" si="412"/>
        <v>ជា សុរី</v>
      </c>
      <c r="Y227" s="150">
        <f>VLOOKUP(X227,'Name List'!$B$8:$F$4374,2,FALSE)</f>
        <v>2851200214</v>
      </c>
      <c r="Z227" s="100" t="str">
        <f>VLOOKUP(X227,'Name List'!$B$8:$F$4374,3,FALSE)</f>
        <v>ជា សុរី</v>
      </c>
      <c r="AA227" s="100" t="str">
        <f>VLOOKUP(X227,'Name List'!$B$8:$F$4374,4,FALSE)</f>
        <v>CHEA SORY</v>
      </c>
      <c r="AB227" s="107" t="str">
        <f>VLOOKUP(X227,'Name List'!$B$8:$F$4374,5,FALSE)</f>
        <v>0010002531467</v>
      </c>
      <c r="AC227" s="105">
        <f t="shared" si="413"/>
        <v>232000</v>
      </c>
      <c r="AD227" s="42">
        <f>A227</f>
        <v>0</v>
      </c>
    </row>
    <row r="228" spans="1:30" ht="34.5" customHeight="1">
      <c r="A228" s="39"/>
      <c r="B228" s="52" t="s">
        <v>14557</v>
      </c>
      <c r="C228" s="40" t="s">
        <v>68</v>
      </c>
      <c r="D228" s="41" t="str">
        <f>VLOOKUP(C228,ឋានៈ!$A$22:$B$46,2,FALSE)</f>
        <v>ង</v>
      </c>
      <c r="E228" s="357"/>
      <c r="F228" s="359"/>
      <c r="G228" s="361"/>
      <c r="H228" s="363"/>
      <c r="I228" s="117">
        <v>45959</v>
      </c>
      <c r="J228" s="117">
        <v>45960</v>
      </c>
      <c r="K228" s="39">
        <f t="shared" ref="K228" si="414">J228-I228+1</f>
        <v>2</v>
      </c>
      <c r="L228" s="39">
        <f t="shared" ref="L228" si="415">K228-1</f>
        <v>1</v>
      </c>
      <c r="M228" s="118"/>
      <c r="N228" s="118">
        <f>VLOOKUP(D228,ឋានៈ!$A$2:$D$7,2,FALSE)</f>
        <v>16000</v>
      </c>
      <c r="O228" s="118">
        <f t="shared" si="409"/>
        <v>32000</v>
      </c>
      <c r="P228" s="118">
        <f>VLOOKUP(D228,ឋានៈ!$A$2:$D$7,3,FALSE)</f>
        <v>60000</v>
      </c>
      <c r="Q228" s="118">
        <f t="shared" si="410"/>
        <v>120000</v>
      </c>
      <c r="R228" s="118">
        <f>VLOOKUP(D228,ឋានៈ!$A$2:$D$7,4,FALSE)</f>
        <v>80000</v>
      </c>
      <c r="S228" s="118">
        <f t="shared" si="411"/>
        <v>80000</v>
      </c>
      <c r="T228" s="134"/>
      <c r="U228" s="146">
        <f t="shared" ref="U228" si="416">M228+O228+Q228+S228+T228</f>
        <v>232000</v>
      </c>
      <c r="V228" s="155"/>
      <c r="W228" s="145"/>
      <c r="X228" s="100" t="str">
        <f>RIGHT(B228,LEN(B228)-FIND(" ",B228))</f>
        <v>វ៉េង ចាន់ថា</v>
      </c>
      <c r="Y228" s="150" t="str">
        <f>VLOOKUP(X228,'Name List'!$B$8:$F$4374,2,FALSE)</f>
        <v>3000031399</v>
      </c>
      <c r="Z228" s="100" t="str">
        <f>VLOOKUP(X228,'Name List'!$B$8:$F$4374,3,FALSE)</f>
        <v>វ៉េង ចាន់ថា</v>
      </c>
      <c r="AA228" s="100" t="str">
        <f>VLOOKUP(X228,'Name List'!$B$8:$F$4374,4,FALSE)</f>
        <v>VENG CHANTHA</v>
      </c>
      <c r="AB228" s="107">
        <f>VLOOKUP(X228,'Name List'!$B$8:$F$4374,5,FALSE)</f>
        <v>420000299757</v>
      </c>
      <c r="AC228" s="105">
        <f t="shared" si="413"/>
        <v>232000</v>
      </c>
      <c r="AD228" s="42">
        <f t="shared" ref="AD228:AD229" si="417">A228</f>
        <v>0</v>
      </c>
    </row>
    <row r="229" spans="1:30" s="139" customFormat="1" ht="27" customHeight="1">
      <c r="A229" s="355" t="s">
        <v>14406</v>
      </c>
      <c r="B229" s="355"/>
      <c r="C229" s="355"/>
      <c r="D229" s="355"/>
      <c r="E229" s="355"/>
      <c r="F229" s="355"/>
      <c r="G229" s="355"/>
      <c r="H229" s="355"/>
      <c r="I229" s="355"/>
      <c r="J229" s="355"/>
      <c r="K229" s="119"/>
      <c r="L229" s="119"/>
      <c r="M229" s="120">
        <f>SUM(M226:M228)</f>
        <v>145600</v>
      </c>
      <c r="N229" s="123"/>
      <c r="O229" s="120">
        <f>SUM(O226:O228)</f>
        <v>134000</v>
      </c>
      <c r="P229" s="123"/>
      <c r="Q229" s="120">
        <f>SUM(Q226:Q228)</f>
        <v>420000</v>
      </c>
      <c r="R229" s="120"/>
      <c r="S229" s="120">
        <f>SUM(S226:S228)</f>
        <v>320000</v>
      </c>
      <c r="T229" s="120"/>
      <c r="U229" s="120">
        <f>SUM(U226:U228)</f>
        <v>1019600</v>
      </c>
      <c r="V229" s="151">
        <v>50405</v>
      </c>
      <c r="W229" s="147">
        <f>M229+O229+Q229+S229</f>
        <v>1019600</v>
      </c>
      <c r="X229" s="135"/>
      <c r="Y229" s="135"/>
      <c r="Z229" s="135"/>
      <c r="AA229" s="135"/>
      <c r="AB229" s="136"/>
      <c r="AC229" s="137"/>
      <c r="AD229" s="138" t="str">
        <f t="shared" si="417"/>
        <v>សរុប៣៩</v>
      </c>
    </row>
    <row r="230" spans="1:30" ht="34.5" customHeight="1">
      <c r="A230" s="39">
        <v>39.1</v>
      </c>
      <c r="B230" s="52" t="s">
        <v>14560</v>
      </c>
      <c r="C230" s="40" t="s">
        <v>14358</v>
      </c>
      <c r="D230" s="41" t="str">
        <f>VLOOKUP(C230,ឋានៈ!$A$22:$B$46,2,FALSE)</f>
        <v>គ</v>
      </c>
      <c r="E230" s="356">
        <v>815</v>
      </c>
      <c r="F230" s="358">
        <v>45951</v>
      </c>
      <c r="G230" s="360" t="s">
        <v>14553</v>
      </c>
      <c r="H230" s="362" t="s">
        <v>18</v>
      </c>
      <c r="I230" s="117">
        <v>45959</v>
      </c>
      <c r="J230" s="117">
        <v>45960</v>
      </c>
      <c r="K230" s="39">
        <f>J230-I230+1</f>
        <v>2</v>
      </c>
      <c r="L230" s="39">
        <f>K230-1</f>
        <v>1</v>
      </c>
      <c r="M230" s="118">
        <f>VLOOKUP(H230,ធ្វើដំណើរ!$A$3:$B$26,2,FALSE)</f>
        <v>145600</v>
      </c>
      <c r="N230" s="118">
        <f>VLOOKUP(D230,ឋានៈ!$A$2:$D$7,2,FALSE)</f>
        <v>24000</v>
      </c>
      <c r="O230" s="118">
        <f t="shared" ref="O230:O231" si="418">N230*K230</f>
        <v>48000</v>
      </c>
      <c r="P230" s="118">
        <f>VLOOKUP(D230,ឋានៈ!$A$2:$D$7,3,FALSE)</f>
        <v>70000</v>
      </c>
      <c r="Q230" s="118">
        <f t="shared" ref="Q230:Q231" si="419">P230*K230</f>
        <v>140000</v>
      </c>
      <c r="R230" s="118">
        <f>VLOOKUP(D230,ឋានៈ!$A$2:$D$7,4,FALSE)</f>
        <v>100000</v>
      </c>
      <c r="S230" s="118">
        <f t="shared" ref="S230:S231" si="420">R230*L230</f>
        <v>100000</v>
      </c>
      <c r="T230" s="134"/>
      <c r="U230" s="146">
        <f>M230+O230+Q230+S230+T230</f>
        <v>433600</v>
      </c>
      <c r="V230" s="155"/>
      <c r="W230" s="145"/>
      <c r="X230" s="100" t="str">
        <f t="shared" ref="X230:X231" si="421">RIGHT(B230,LEN(B230)-FIND(" ",B230))</f>
        <v>សួង សង្វាវុទ្ធី</v>
      </c>
      <c r="Y230" s="150" t="str">
        <f>VLOOKUP(X230,'Name List'!$B$8:$F$4374,2,FALSE)</f>
        <v>1761700075</v>
      </c>
      <c r="Z230" s="100" t="str">
        <f>VLOOKUP(X230,'Name List'!$B$8:$F$4374,3,FALSE)</f>
        <v>សួង សង្វាវុទ្ធី</v>
      </c>
      <c r="AA230" s="100" t="str">
        <f>VLOOKUP(X230,'Name List'!$B$8:$F$4374,4,FALSE)</f>
        <v>SOUNG SANVAVUTHY</v>
      </c>
      <c r="AB230" s="107" t="str">
        <f>VLOOKUP(X230,'Name List'!$B$8:$F$4374,5,FALSE)</f>
        <v>0010002720747</v>
      </c>
      <c r="AC230" s="105">
        <f t="shared" ref="AC230:AC231" si="422">U230</f>
        <v>433600</v>
      </c>
      <c r="AD230" s="42">
        <f>A230</f>
        <v>39.1</v>
      </c>
    </row>
    <row r="231" spans="1:30" ht="34.5" customHeight="1">
      <c r="A231" s="39"/>
      <c r="B231" s="52" t="s">
        <v>14561</v>
      </c>
      <c r="C231" s="40" t="s">
        <v>14362</v>
      </c>
      <c r="D231" s="41" t="str">
        <f>VLOOKUP(C231,ឋានៈ!$A$22:$B$46,2,FALSE)</f>
        <v>ឃ</v>
      </c>
      <c r="E231" s="357"/>
      <c r="F231" s="359"/>
      <c r="G231" s="361"/>
      <c r="H231" s="363"/>
      <c r="I231" s="117">
        <v>45959</v>
      </c>
      <c r="J231" s="117">
        <v>45960</v>
      </c>
      <c r="K231" s="39">
        <f t="shared" ref="K231" si="423">J231-I231+1</f>
        <v>2</v>
      </c>
      <c r="L231" s="39">
        <f t="shared" ref="L231" si="424">K231-1</f>
        <v>1</v>
      </c>
      <c r="M231" s="118"/>
      <c r="N231" s="118">
        <f>VLOOKUP(D231,ឋានៈ!$A$2:$D$7,2,FALSE)</f>
        <v>20000</v>
      </c>
      <c r="O231" s="118">
        <f t="shared" si="418"/>
        <v>40000</v>
      </c>
      <c r="P231" s="118">
        <f>VLOOKUP(D231,ឋានៈ!$A$2:$D$7,3,FALSE)</f>
        <v>60000</v>
      </c>
      <c r="Q231" s="118">
        <f t="shared" si="419"/>
        <v>120000</v>
      </c>
      <c r="R231" s="118">
        <f>VLOOKUP(D231,ឋានៈ!$A$2:$D$7,4,FALSE)</f>
        <v>80000</v>
      </c>
      <c r="S231" s="118">
        <f t="shared" si="420"/>
        <v>80000</v>
      </c>
      <c r="T231" s="134"/>
      <c r="U231" s="146">
        <f t="shared" ref="U231" si="425">M231+O231+Q231+S231+T231</f>
        <v>240000</v>
      </c>
      <c r="V231" s="155"/>
      <c r="W231" s="145"/>
      <c r="X231" s="100" t="str">
        <f t="shared" si="421"/>
        <v>អៀង សុចន្ធី</v>
      </c>
      <c r="Y231" s="150" t="str">
        <f>VLOOKUP(X231,'Name List'!$B$8:$F$4374,2,FALSE)</f>
        <v>2691200107</v>
      </c>
      <c r="Z231" s="100" t="str">
        <f>VLOOKUP(X231,'Name List'!$B$8:$F$4374,3,FALSE)</f>
        <v>អៀង សុចន្ធី</v>
      </c>
      <c r="AA231" s="100" t="str">
        <f>VLOOKUP(X231,'Name List'!$B$8:$F$4374,4,FALSE)</f>
        <v>IENG SOCHANTHY</v>
      </c>
      <c r="AB231" s="107" t="str">
        <f>VLOOKUP(X231,'Name List'!$B$8:$F$4374,5,FALSE)</f>
        <v>0010002528083</v>
      </c>
      <c r="AC231" s="105">
        <f t="shared" si="422"/>
        <v>240000</v>
      </c>
      <c r="AD231" s="42">
        <f t="shared" ref="AD231:AD232" si="426">A231</f>
        <v>0</v>
      </c>
    </row>
    <row r="232" spans="1:30" s="139" customFormat="1" ht="27" customHeight="1">
      <c r="A232" s="355" t="s">
        <v>14406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119"/>
      <c r="L232" s="119"/>
      <c r="M232" s="120">
        <f>SUM(M230:M231)</f>
        <v>145600</v>
      </c>
      <c r="N232" s="123"/>
      <c r="O232" s="120">
        <f>SUM(O230:O231)</f>
        <v>88000</v>
      </c>
      <c r="P232" s="123"/>
      <c r="Q232" s="120">
        <f>SUM(Q230:Q231)</f>
        <v>260000</v>
      </c>
      <c r="R232" s="120"/>
      <c r="S232" s="120">
        <f>SUM(S230:S231)</f>
        <v>180000</v>
      </c>
      <c r="T232" s="120"/>
      <c r="U232" s="120">
        <f>SUM(U230:U231)</f>
        <v>673600</v>
      </c>
      <c r="V232" s="151">
        <v>50405</v>
      </c>
      <c r="W232" s="147">
        <f>M232+O232+Q232+S232</f>
        <v>673600</v>
      </c>
      <c r="X232" s="135"/>
      <c r="Y232" s="135"/>
      <c r="Z232" s="135"/>
      <c r="AA232" s="135"/>
      <c r="AB232" s="136"/>
      <c r="AC232" s="137"/>
      <c r="AD232" s="138" t="str">
        <f t="shared" si="426"/>
        <v>សរុប៣៩</v>
      </c>
    </row>
    <row r="233" spans="1:30" ht="91" customHeight="1">
      <c r="A233" s="39">
        <v>39.1</v>
      </c>
      <c r="B233" s="52" t="s">
        <v>14562</v>
      </c>
      <c r="C233" s="40" t="s">
        <v>14400</v>
      </c>
      <c r="D233" s="41" t="str">
        <f>VLOOKUP(C233,ឋានៈ!$A$22:$B$46,2,FALSE)</f>
        <v>ឃ</v>
      </c>
      <c r="E233" s="121">
        <v>890</v>
      </c>
      <c r="F233" s="122">
        <v>45974</v>
      </c>
      <c r="G233" s="101" t="s">
        <v>14564</v>
      </c>
      <c r="H233" s="102" t="s">
        <v>9</v>
      </c>
      <c r="I233" s="117">
        <v>45978</v>
      </c>
      <c r="J233" s="117">
        <v>45983</v>
      </c>
      <c r="K233" s="39">
        <f>J233-I233+1</f>
        <v>6</v>
      </c>
      <c r="L233" s="39">
        <f>K233-1</f>
        <v>5</v>
      </c>
      <c r="M233" s="118"/>
      <c r="N233" s="118">
        <f>VLOOKUP(D233,ឋានៈ!$A$2:$D$7,2,FALSE)</f>
        <v>20000</v>
      </c>
      <c r="O233" s="118">
        <f t="shared" ref="O233" si="427">N233*K233</f>
        <v>120000</v>
      </c>
      <c r="P233" s="118">
        <f>VLOOKUP(D233,ឋានៈ!$A$2:$D$7,3,FALSE)</f>
        <v>60000</v>
      </c>
      <c r="Q233" s="118">
        <f t="shared" ref="Q233" si="428">P233*K233</f>
        <v>360000</v>
      </c>
      <c r="R233" s="118">
        <f>VLOOKUP(D233,ឋានៈ!$A$2:$D$7,4,FALSE)</f>
        <v>80000</v>
      </c>
      <c r="S233" s="118">
        <f t="shared" ref="S233" si="429">R233*L233</f>
        <v>400000</v>
      </c>
      <c r="T233" s="134"/>
      <c r="U233" s="146">
        <f>M233+O233+Q233+S233+T233</f>
        <v>880000</v>
      </c>
      <c r="V233" s="155"/>
      <c r="W233" s="145"/>
      <c r="X233" s="100" t="str">
        <f t="shared" ref="X233" si="430">RIGHT(B233,LEN(B233)-FIND(" ",B233))</f>
        <v>គឹម បូរ័ត្ន</v>
      </c>
      <c r="Y233" s="150">
        <f>VLOOKUP(X233,'Name List'!$B$8:$F$4374,2,FALSE)</f>
        <v>2891200166</v>
      </c>
      <c r="Z233" s="100" t="str">
        <f>VLOOKUP(X233,'Name List'!$B$8:$F$4374,3,FALSE)</f>
        <v>គឹម បូរ័ត្ន</v>
      </c>
      <c r="AA233" s="100" t="str">
        <f>VLOOKUP(X233,'Name List'!$B$8:$F$4374,4,FALSE)</f>
        <v>KIM BOROTH</v>
      </c>
      <c r="AB233" s="107" t="str">
        <f>VLOOKUP(X233,'Name List'!$B$8:$F$4374,5,FALSE)</f>
        <v>0180000136822</v>
      </c>
      <c r="AC233" s="105">
        <f t="shared" ref="AC233" si="431">U233</f>
        <v>880000</v>
      </c>
      <c r="AD233" s="42">
        <f>A233</f>
        <v>39.1</v>
      </c>
    </row>
    <row r="234" spans="1:30" s="139" customFormat="1" ht="27" customHeight="1">
      <c r="A234" s="355" t="s">
        <v>14406</v>
      </c>
      <c r="B234" s="355"/>
      <c r="C234" s="355"/>
      <c r="D234" s="355"/>
      <c r="E234" s="355"/>
      <c r="F234" s="355"/>
      <c r="G234" s="355"/>
      <c r="H234" s="355"/>
      <c r="I234" s="355"/>
      <c r="J234" s="355"/>
      <c r="K234" s="119"/>
      <c r="L234" s="119"/>
      <c r="M234" s="120">
        <f>SUM(M233:M233)</f>
        <v>0</v>
      </c>
      <c r="N234" s="123"/>
      <c r="O234" s="120">
        <f>SUM(O233:O233)</f>
        <v>120000</v>
      </c>
      <c r="P234" s="123"/>
      <c r="Q234" s="120">
        <f>SUM(Q233:Q233)</f>
        <v>360000</v>
      </c>
      <c r="R234" s="120"/>
      <c r="S234" s="120">
        <f>SUM(S233:S233)</f>
        <v>400000</v>
      </c>
      <c r="T234" s="120"/>
      <c r="U234" s="120">
        <f>SUM(U233:U233)</f>
        <v>880000</v>
      </c>
      <c r="V234" s="156" t="s">
        <v>14647</v>
      </c>
      <c r="W234" s="147">
        <f>M234+O234+Q234+S234</f>
        <v>880000</v>
      </c>
      <c r="X234" s="135"/>
      <c r="Y234" s="135"/>
      <c r="Z234" s="135"/>
      <c r="AA234" s="135"/>
      <c r="AB234" s="136"/>
      <c r="AC234" s="137"/>
      <c r="AD234" s="138" t="str">
        <f t="shared" ref="AD234" si="432">A234</f>
        <v>សរុប៣៩</v>
      </c>
    </row>
    <row r="235" spans="1:30" ht="49.75" customHeight="1">
      <c r="A235" s="39">
        <v>39.1</v>
      </c>
      <c r="B235" s="52" t="s">
        <v>14565</v>
      </c>
      <c r="C235" s="40" t="s">
        <v>14387</v>
      </c>
      <c r="D235" s="41" t="str">
        <f>VLOOKUP(C235,ឋានៈ!$A$22:$B$46,2,FALSE)</f>
        <v>គ</v>
      </c>
      <c r="E235" s="356">
        <v>891</v>
      </c>
      <c r="F235" s="358">
        <v>45974</v>
      </c>
      <c r="G235" s="360" t="s">
        <v>14564</v>
      </c>
      <c r="H235" s="362" t="s">
        <v>9</v>
      </c>
      <c r="I235" s="117">
        <v>45978</v>
      </c>
      <c r="J235" s="117">
        <v>45983</v>
      </c>
      <c r="K235" s="39">
        <f>J235-I235+1</f>
        <v>6</v>
      </c>
      <c r="L235" s="39">
        <f>K235-1</f>
        <v>5</v>
      </c>
      <c r="M235" s="118">
        <f>VLOOKUP(H235,ធ្វើដំណើរ!$A$3:$B$26,2,FALSE)</f>
        <v>499200</v>
      </c>
      <c r="N235" s="118">
        <f>VLOOKUP(D235,ឋានៈ!$A$2:$D$7,2,FALSE)</f>
        <v>24000</v>
      </c>
      <c r="O235" s="118">
        <f t="shared" ref="O235:O236" si="433">N235*K235</f>
        <v>144000</v>
      </c>
      <c r="P235" s="118">
        <f>VLOOKUP(D235,ឋានៈ!$A$2:$D$7,3,FALSE)</f>
        <v>70000</v>
      </c>
      <c r="Q235" s="118">
        <f t="shared" ref="Q235:Q236" si="434">P235*K235</f>
        <v>420000</v>
      </c>
      <c r="R235" s="118">
        <f>VLOOKUP(D235,ឋានៈ!$A$2:$D$7,4,FALSE)</f>
        <v>100000</v>
      </c>
      <c r="S235" s="118">
        <f t="shared" ref="S235:S236" si="435">R235*L235</f>
        <v>500000</v>
      </c>
      <c r="T235" s="134"/>
      <c r="U235" s="146">
        <f>M235+O235+Q235+S235+T235</f>
        <v>1563200</v>
      </c>
      <c r="V235" s="155"/>
      <c r="W235" s="145"/>
      <c r="X235" s="100" t="str">
        <f t="shared" ref="X235:X236" si="436">RIGHT(B235,LEN(B235)-FIND(" ",B235))</f>
        <v>ភុន សុភ័ក្ត</v>
      </c>
      <c r="Y235" s="150" t="str">
        <f>VLOOKUP(X235,'Name List'!$B$8:$F$4374,2,FALSE)</f>
        <v>1830800334</v>
      </c>
      <c r="Z235" s="100" t="str">
        <f>VLOOKUP(X235,'Name List'!$B$8:$F$4374,3,FALSE)</f>
        <v>ភុន សុភ័ក្ត</v>
      </c>
      <c r="AA235" s="100" t="str">
        <f>VLOOKUP(X235,'Name List'!$B$8:$F$4374,4,FALSE)</f>
        <v>PHUN SOPHEAK</v>
      </c>
      <c r="AB235" s="107" t="str">
        <f>VLOOKUP(X235,'Name List'!$B$8:$F$4374,5,FALSE)</f>
        <v>0010002550868</v>
      </c>
      <c r="AC235" s="105">
        <f t="shared" ref="AC235:AC236" si="437">U235</f>
        <v>1563200</v>
      </c>
      <c r="AD235" s="42">
        <f>A235</f>
        <v>39.1</v>
      </c>
    </row>
    <row r="236" spans="1:30" ht="49.75" customHeight="1">
      <c r="A236" s="39"/>
      <c r="B236" s="52" t="s">
        <v>14563</v>
      </c>
      <c r="C236" s="40" t="s">
        <v>14363</v>
      </c>
      <c r="D236" s="41" t="str">
        <f>VLOOKUP(C236,ឋានៈ!$A$22:$B$46,2,FALSE)</f>
        <v>ឃ</v>
      </c>
      <c r="E236" s="357"/>
      <c r="F236" s="359"/>
      <c r="G236" s="361"/>
      <c r="H236" s="363"/>
      <c r="I236" s="117">
        <v>45978</v>
      </c>
      <c r="J236" s="117">
        <v>45983</v>
      </c>
      <c r="K236" s="39">
        <f t="shared" ref="K236" si="438">J236-I236+1</f>
        <v>6</v>
      </c>
      <c r="L236" s="39">
        <f t="shared" ref="L236" si="439">K236-1</f>
        <v>5</v>
      </c>
      <c r="M236" s="118"/>
      <c r="N236" s="118">
        <f>VLOOKUP(D236,ឋានៈ!$A$2:$D$7,2,FALSE)</f>
        <v>20000</v>
      </c>
      <c r="O236" s="118">
        <f t="shared" si="433"/>
        <v>120000</v>
      </c>
      <c r="P236" s="118">
        <f>VLOOKUP(D236,ឋានៈ!$A$2:$D$7,3,FALSE)</f>
        <v>60000</v>
      </c>
      <c r="Q236" s="118">
        <f t="shared" si="434"/>
        <v>360000</v>
      </c>
      <c r="R236" s="118">
        <f>VLOOKUP(D236,ឋានៈ!$A$2:$D$7,4,FALSE)</f>
        <v>80000</v>
      </c>
      <c r="S236" s="118">
        <f t="shared" si="435"/>
        <v>400000</v>
      </c>
      <c r="T236" s="134"/>
      <c r="U236" s="146">
        <f t="shared" ref="U236" si="440">M236+O236+Q236+S236+T236</f>
        <v>880000</v>
      </c>
      <c r="V236" s="155"/>
      <c r="W236" s="145"/>
      <c r="X236" s="100" t="str">
        <f t="shared" si="436"/>
        <v>តាំង សំណាង</v>
      </c>
      <c r="Y236" s="150" t="str">
        <f>VLOOKUP(X236,'Name List'!$B$8:$F$4374,2,FALSE)</f>
        <v>1901200198</v>
      </c>
      <c r="Z236" s="100" t="str">
        <f>VLOOKUP(X236,'Name List'!$B$8:$F$4374,3,FALSE)</f>
        <v>តាំង សំណាង</v>
      </c>
      <c r="AA236" s="100" t="str">
        <f>VLOOKUP(X236,'Name List'!$B$8:$F$4374,4,FALSE)</f>
        <v>TAING SAMNANG</v>
      </c>
      <c r="AB236" s="107" t="str">
        <f>VLOOKUP(X236,'Name List'!$B$8:$F$4374,5,FALSE)</f>
        <v>0010003698713</v>
      </c>
      <c r="AC236" s="105">
        <f t="shared" si="437"/>
        <v>880000</v>
      </c>
      <c r="AD236" s="42">
        <f t="shared" ref="AD236:AD237" si="441">A236</f>
        <v>0</v>
      </c>
    </row>
    <row r="237" spans="1:30" s="139" customFormat="1" ht="27" customHeight="1">
      <c r="A237" s="355" t="s">
        <v>14406</v>
      </c>
      <c r="B237" s="355"/>
      <c r="C237" s="355"/>
      <c r="D237" s="355"/>
      <c r="E237" s="355"/>
      <c r="F237" s="355"/>
      <c r="G237" s="355"/>
      <c r="H237" s="355"/>
      <c r="I237" s="355"/>
      <c r="J237" s="355"/>
      <c r="K237" s="119"/>
      <c r="L237" s="119"/>
      <c r="M237" s="120">
        <f>SUM(M235:M236)</f>
        <v>499200</v>
      </c>
      <c r="N237" s="123"/>
      <c r="O237" s="120">
        <f>SUM(O235:O236)</f>
        <v>264000</v>
      </c>
      <c r="P237" s="123"/>
      <c r="Q237" s="120">
        <f>SUM(Q235:Q236)</f>
        <v>780000</v>
      </c>
      <c r="R237" s="120"/>
      <c r="S237" s="120">
        <f>SUM(S235:S236)</f>
        <v>900000</v>
      </c>
      <c r="T237" s="120"/>
      <c r="U237" s="120">
        <f>SUM(U235:U236)</f>
        <v>2443200</v>
      </c>
      <c r="V237" s="156" t="s">
        <v>14647</v>
      </c>
      <c r="W237" s="147">
        <f>M237+O237+Q237+S237</f>
        <v>2443200</v>
      </c>
      <c r="X237" s="135"/>
      <c r="Y237" s="135"/>
      <c r="Z237" s="135"/>
      <c r="AA237" s="135"/>
      <c r="AB237" s="136"/>
      <c r="AC237" s="137"/>
      <c r="AD237" s="138" t="str">
        <f t="shared" si="441"/>
        <v>សរុប៣៩</v>
      </c>
    </row>
    <row r="238" spans="1:30" ht="39.75" customHeight="1">
      <c r="A238" s="39">
        <v>39.1</v>
      </c>
      <c r="B238" s="52" t="s">
        <v>14566</v>
      </c>
      <c r="C238" s="40" t="s">
        <v>14363</v>
      </c>
      <c r="D238" s="41" t="str">
        <f>VLOOKUP(C238,ឋានៈ!$A$22:$B$46,2,FALSE)</f>
        <v>ឃ</v>
      </c>
      <c r="E238" s="356">
        <v>830</v>
      </c>
      <c r="F238" s="358">
        <v>45961</v>
      </c>
      <c r="G238" s="360" t="s">
        <v>14568</v>
      </c>
      <c r="H238" s="362" t="s">
        <v>18</v>
      </c>
      <c r="I238" s="117">
        <v>45972</v>
      </c>
      <c r="J238" s="117">
        <v>45973</v>
      </c>
      <c r="K238" s="39">
        <f>J238-I238+1</f>
        <v>2</v>
      </c>
      <c r="L238" s="39">
        <f>K238-1</f>
        <v>1</v>
      </c>
      <c r="M238" s="118"/>
      <c r="N238" s="118">
        <f>VLOOKUP(D238,ឋានៈ!$A$2:$D$7,2,FALSE)</f>
        <v>20000</v>
      </c>
      <c r="O238" s="118">
        <f t="shared" ref="O238:O241" si="442">N238*K238</f>
        <v>40000</v>
      </c>
      <c r="P238" s="118">
        <f>VLOOKUP(D238,ឋានៈ!$A$2:$D$7,3,FALSE)</f>
        <v>60000</v>
      </c>
      <c r="Q238" s="118">
        <f t="shared" ref="Q238:Q241" si="443">P238*K238</f>
        <v>120000</v>
      </c>
      <c r="R238" s="118">
        <f>VLOOKUP(D238,ឋានៈ!$A$2:$D$7,4,FALSE)</f>
        <v>80000</v>
      </c>
      <c r="S238" s="118">
        <f t="shared" ref="S238:S241" si="444">R238*L238</f>
        <v>80000</v>
      </c>
      <c r="T238" s="134"/>
      <c r="U238" s="146">
        <f>M238+O238+Q238+S238+T238</f>
        <v>240000</v>
      </c>
      <c r="V238" s="155"/>
      <c r="W238" s="145"/>
      <c r="X238" s="100" t="str">
        <f t="shared" ref="X238:X241" si="445">RIGHT(B238,LEN(B238)-FIND(" ",B238))</f>
        <v>ព្រំ សុភា</v>
      </c>
      <c r="Y238" s="150" t="str">
        <f>VLOOKUP(X238,'Name List'!$B$8:$F$4374,2,FALSE)</f>
        <v>1811200476</v>
      </c>
      <c r="Z238" s="100" t="str">
        <f>VLOOKUP(X238,'Name List'!$B$8:$F$4374,3,FALSE)</f>
        <v>ព្រំ សុភា</v>
      </c>
      <c r="AA238" s="100" t="str">
        <f>VLOOKUP(X238,'Name List'!$B$8:$F$4374,4,FALSE)</f>
        <v>PROM SOPHEA</v>
      </c>
      <c r="AB238" s="107" t="str">
        <f>VLOOKUP(X238,'Name List'!$B$8:$F$4374,5,FALSE)</f>
        <v>0010002526323</v>
      </c>
      <c r="AC238" s="105">
        <f t="shared" ref="AC238:AC241" si="446">U238</f>
        <v>240000</v>
      </c>
      <c r="AD238" s="42">
        <f>A238</f>
        <v>39.1</v>
      </c>
    </row>
    <row r="239" spans="1:30" ht="39.75" customHeight="1">
      <c r="A239" s="39"/>
      <c r="B239" s="52" t="s">
        <v>14462</v>
      </c>
      <c r="C239" s="40" t="s">
        <v>14363</v>
      </c>
      <c r="D239" s="41" t="str">
        <f>VLOOKUP(C239,ឋានៈ!$A$22:$B$46,2,FALSE)</f>
        <v>ឃ</v>
      </c>
      <c r="E239" s="357"/>
      <c r="F239" s="359"/>
      <c r="G239" s="361"/>
      <c r="H239" s="363"/>
      <c r="I239" s="117">
        <v>45972</v>
      </c>
      <c r="J239" s="117">
        <v>45973</v>
      </c>
      <c r="K239" s="39">
        <f t="shared" ref="K239:K241" si="447">J239-I239+1</f>
        <v>2</v>
      </c>
      <c r="L239" s="39">
        <f t="shared" ref="L239:L241" si="448">K239-1</f>
        <v>1</v>
      </c>
      <c r="M239" s="118"/>
      <c r="N239" s="118">
        <f>VLOOKUP(D239,ឋានៈ!$A$2:$D$7,2,FALSE)</f>
        <v>20000</v>
      </c>
      <c r="O239" s="118">
        <f t="shared" si="442"/>
        <v>40000</v>
      </c>
      <c r="P239" s="118">
        <f>VLOOKUP(D239,ឋានៈ!$A$2:$D$7,3,FALSE)</f>
        <v>60000</v>
      </c>
      <c r="Q239" s="118">
        <f t="shared" si="443"/>
        <v>120000</v>
      </c>
      <c r="R239" s="118">
        <f>VLOOKUP(D239,ឋានៈ!$A$2:$D$7,4,FALSE)</f>
        <v>80000</v>
      </c>
      <c r="S239" s="118">
        <f t="shared" si="444"/>
        <v>80000</v>
      </c>
      <c r="T239" s="134"/>
      <c r="U239" s="146">
        <f>M239+O239+Q239+S239+T239</f>
        <v>240000</v>
      </c>
      <c r="V239" s="155"/>
      <c r="W239" s="145"/>
      <c r="X239" s="100" t="str">
        <f t="shared" si="445"/>
        <v>ហ៊ន វណ្ណា</v>
      </c>
      <c r="Y239" s="150" t="str">
        <f>VLOOKUP(X239,'Name List'!$B$8:$F$4374,2,FALSE)</f>
        <v>1820800433</v>
      </c>
      <c r="Z239" s="100" t="str">
        <f>VLOOKUP(X239,'Name List'!$B$8:$F$4374,3,FALSE)</f>
        <v>ហ៊ន វណ្ណា</v>
      </c>
      <c r="AA239" s="100" t="str">
        <f>VLOOKUP(X239,'Name List'!$B$8:$F$4374,4,FALSE)</f>
        <v>HORN VANNA</v>
      </c>
      <c r="AB239" s="107" t="str">
        <f>VLOOKUP(X239,'Name List'!$B$8:$F$4374,5,FALSE)</f>
        <v>0010002525807</v>
      </c>
      <c r="AC239" s="105">
        <f t="shared" si="446"/>
        <v>240000</v>
      </c>
      <c r="AD239" s="42">
        <f>A239</f>
        <v>0</v>
      </c>
    </row>
    <row r="240" spans="1:30" ht="39.75" customHeight="1">
      <c r="A240" s="39"/>
      <c r="B240" s="52" t="s">
        <v>14461</v>
      </c>
      <c r="C240" s="40" t="s">
        <v>14363</v>
      </c>
      <c r="D240" s="41" t="str">
        <f>VLOOKUP(C240,ឋានៈ!$A$22:$B$46,2,FALSE)</f>
        <v>ឃ</v>
      </c>
      <c r="E240" s="357"/>
      <c r="F240" s="359"/>
      <c r="G240" s="361"/>
      <c r="H240" s="363"/>
      <c r="I240" s="117">
        <v>45972</v>
      </c>
      <c r="J240" s="117">
        <v>45973</v>
      </c>
      <c r="K240" s="39">
        <f t="shared" si="447"/>
        <v>2</v>
      </c>
      <c r="L240" s="39">
        <f t="shared" si="448"/>
        <v>1</v>
      </c>
      <c r="M240" s="118"/>
      <c r="N240" s="118">
        <f>VLOOKUP(D240,ឋានៈ!$A$2:$D$7,2,FALSE)</f>
        <v>20000</v>
      </c>
      <c r="O240" s="118">
        <f t="shared" si="442"/>
        <v>40000</v>
      </c>
      <c r="P240" s="118">
        <f>VLOOKUP(D240,ឋានៈ!$A$2:$D$7,3,FALSE)</f>
        <v>60000</v>
      </c>
      <c r="Q240" s="118">
        <f t="shared" si="443"/>
        <v>120000</v>
      </c>
      <c r="R240" s="118">
        <f>VLOOKUP(D240,ឋានៈ!$A$2:$D$7,4,FALSE)</f>
        <v>80000</v>
      </c>
      <c r="S240" s="118">
        <f t="shared" si="444"/>
        <v>80000</v>
      </c>
      <c r="T240" s="134"/>
      <c r="U240" s="146">
        <f>M240+O240+Q240+S240+T240</f>
        <v>240000</v>
      </c>
      <c r="V240" s="155"/>
      <c r="W240" s="145"/>
      <c r="X240" s="100" t="str">
        <f t="shared" si="445"/>
        <v>ជិន សុជាតិ</v>
      </c>
      <c r="Y240" s="150">
        <f>VLOOKUP(X240,'Name List'!$B$8:$F$4374,2,FALSE)</f>
        <v>1801400333</v>
      </c>
      <c r="Z240" s="100" t="str">
        <f>VLOOKUP(X240,'Name List'!$B$8:$F$4374,3,FALSE)</f>
        <v>ជិន សុជាតិ</v>
      </c>
      <c r="AA240" s="100" t="str">
        <f>VLOOKUP(X240,'Name List'!$B$8:$F$4374,4,FALSE)</f>
        <v>CHIN SOCHEATH</v>
      </c>
      <c r="AB240" s="107" t="str">
        <f>VLOOKUP(X240,'Name List'!$B$8:$F$4374,5,FALSE)</f>
        <v>0440000030608</v>
      </c>
      <c r="AC240" s="105">
        <f t="shared" si="446"/>
        <v>240000</v>
      </c>
      <c r="AD240" s="42">
        <f>A240</f>
        <v>0</v>
      </c>
    </row>
    <row r="241" spans="1:30" ht="39.75" customHeight="1">
      <c r="A241" s="39"/>
      <c r="B241" s="52" t="s">
        <v>14567</v>
      </c>
      <c r="C241" s="40" t="s">
        <v>14364</v>
      </c>
      <c r="D241" s="41" t="str">
        <f>VLOOKUP(C241,ឋានៈ!$A$22:$B$46,2,FALSE)</f>
        <v>ឃ</v>
      </c>
      <c r="E241" s="357"/>
      <c r="F241" s="359"/>
      <c r="G241" s="361"/>
      <c r="H241" s="363"/>
      <c r="I241" s="117">
        <v>45972</v>
      </c>
      <c r="J241" s="117">
        <v>45973</v>
      </c>
      <c r="K241" s="39">
        <f t="shared" si="447"/>
        <v>2</v>
      </c>
      <c r="L241" s="39">
        <f t="shared" si="448"/>
        <v>1</v>
      </c>
      <c r="M241" s="118">
        <f>VLOOKUP(H238,ធ្វើដំណើរ!$A$3:$B$26,2,FALSE)</f>
        <v>145600</v>
      </c>
      <c r="N241" s="118">
        <f>VLOOKUP(D241,ឋានៈ!$A$2:$D$7,2,FALSE)</f>
        <v>20000</v>
      </c>
      <c r="O241" s="118">
        <f t="shared" si="442"/>
        <v>40000</v>
      </c>
      <c r="P241" s="118">
        <f>VLOOKUP(D241,ឋានៈ!$A$2:$D$7,3,FALSE)</f>
        <v>60000</v>
      </c>
      <c r="Q241" s="118">
        <f t="shared" si="443"/>
        <v>120000</v>
      </c>
      <c r="R241" s="118">
        <f>VLOOKUP(D241,ឋានៈ!$A$2:$D$7,4,FALSE)</f>
        <v>80000</v>
      </c>
      <c r="S241" s="118">
        <f t="shared" si="444"/>
        <v>80000</v>
      </c>
      <c r="T241" s="134"/>
      <c r="U241" s="146">
        <f t="shared" ref="U241" si="449">M241+O241+Q241+S241+T241</f>
        <v>385600</v>
      </c>
      <c r="V241" s="155"/>
      <c r="W241" s="145"/>
      <c r="X241" s="100" t="str">
        <f t="shared" si="445"/>
        <v>អ៊ីវលី ច័ន្ទវត្តី</v>
      </c>
      <c r="Y241" s="150">
        <f>VLOOKUP(X241,'Name List'!$B$8:$F$4374,2,FALSE)</f>
        <v>2911200219</v>
      </c>
      <c r="Z241" s="100" t="str">
        <f>VLOOKUP(X241,'Name List'!$B$8:$F$4374,3,FALSE)</f>
        <v>អ៊ីវលី ច័ន្ទវត្តី</v>
      </c>
      <c r="AA241" s="100" t="str">
        <f>VLOOKUP(X241,'Name List'!$B$8:$F$4374,4,FALSE)</f>
        <v>IVLY CHANVATEY</v>
      </c>
      <c r="AB241" s="107" t="str">
        <f>VLOOKUP(X241,'Name List'!$B$8:$F$4374,5,FALSE)</f>
        <v>0010003831197</v>
      </c>
      <c r="AC241" s="105">
        <f t="shared" si="446"/>
        <v>385600</v>
      </c>
      <c r="AD241" s="42">
        <f t="shared" ref="AD241:AD242" si="450">A241</f>
        <v>0</v>
      </c>
    </row>
    <row r="242" spans="1:30" s="139" customFormat="1" ht="27" customHeight="1">
      <c r="A242" s="355" t="s">
        <v>14406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119"/>
      <c r="L242" s="119"/>
      <c r="M242" s="120">
        <f>SUM(M238:M241)</f>
        <v>145600</v>
      </c>
      <c r="N242" s="123"/>
      <c r="O242" s="120">
        <f>SUM(O238:O241)</f>
        <v>160000</v>
      </c>
      <c r="P242" s="123"/>
      <c r="Q242" s="120">
        <f>SUM(Q238:Q241)</f>
        <v>480000</v>
      </c>
      <c r="R242" s="120"/>
      <c r="S242" s="120">
        <f>SUM(S238:S241)</f>
        <v>320000</v>
      </c>
      <c r="T242" s="120"/>
      <c r="U242" s="120">
        <f>SUM(U238:U241)</f>
        <v>1105600</v>
      </c>
      <c r="V242" s="156" t="s">
        <v>14652</v>
      </c>
      <c r="W242" s="147">
        <f>M242+O242+Q242+S242</f>
        <v>1105600</v>
      </c>
      <c r="X242" s="135"/>
      <c r="Y242" s="135"/>
      <c r="Z242" s="135"/>
      <c r="AA242" s="135"/>
      <c r="AB242" s="136"/>
      <c r="AC242" s="137"/>
      <c r="AD242" s="138" t="str">
        <f t="shared" si="450"/>
        <v>សរុប៣៩</v>
      </c>
    </row>
    <row r="243" spans="1:30" ht="39.75" customHeight="1">
      <c r="A243" s="39">
        <v>39.1</v>
      </c>
      <c r="B243" s="52" t="s">
        <v>14566</v>
      </c>
      <c r="C243" s="40" t="s">
        <v>14363</v>
      </c>
      <c r="D243" s="41" t="str">
        <f>VLOOKUP(C243,ឋានៈ!$A$22:$B$46,2,FALSE)</f>
        <v>ឃ</v>
      </c>
      <c r="E243" s="356">
        <v>813</v>
      </c>
      <c r="F243" s="358">
        <v>45951</v>
      </c>
      <c r="G243" s="360" t="s">
        <v>14569</v>
      </c>
      <c r="H243" s="362" t="s">
        <v>18</v>
      </c>
      <c r="I243" s="117">
        <v>45956</v>
      </c>
      <c r="J243" s="117">
        <v>45957</v>
      </c>
      <c r="K243" s="39">
        <f>J243-I243+1</f>
        <v>2</v>
      </c>
      <c r="L243" s="39">
        <f>K243-1</f>
        <v>1</v>
      </c>
      <c r="M243" s="118"/>
      <c r="N243" s="118">
        <f>VLOOKUP(D243,ឋានៈ!$A$2:$D$7,2,FALSE)</f>
        <v>20000</v>
      </c>
      <c r="O243" s="118">
        <f t="shared" ref="O243:O246" si="451">N243*K243</f>
        <v>40000</v>
      </c>
      <c r="P243" s="118">
        <f>VLOOKUP(D243,ឋានៈ!$A$2:$D$7,3,FALSE)</f>
        <v>60000</v>
      </c>
      <c r="Q243" s="118">
        <f t="shared" ref="Q243:Q246" si="452">P243*K243</f>
        <v>120000</v>
      </c>
      <c r="R243" s="118">
        <f>VLOOKUP(D243,ឋានៈ!$A$2:$D$7,4,FALSE)</f>
        <v>80000</v>
      </c>
      <c r="S243" s="118">
        <f t="shared" ref="S243:S246" si="453">R243*L243</f>
        <v>80000</v>
      </c>
      <c r="T243" s="134"/>
      <c r="U243" s="146">
        <f>M243+O243+Q243+S243+T243</f>
        <v>240000</v>
      </c>
      <c r="V243" s="155"/>
      <c r="W243" s="145"/>
      <c r="X243" s="100" t="str">
        <f t="shared" ref="X243:X246" si="454">RIGHT(B243,LEN(B243)-FIND(" ",B243))</f>
        <v>ព្រំ សុភា</v>
      </c>
      <c r="Y243" s="150" t="str">
        <f>VLOOKUP(X243,'Name List'!$B$8:$F$4374,2,FALSE)</f>
        <v>1811200476</v>
      </c>
      <c r="Z243" s="100" t="str">
        <f>VLOOKUP(X243,'Name List'!$B$8:$F$4374,3,FALSE)</f>
        <v>ព្រំ សុភា</v>
      </c>
      <c r="AA243" s="100" t="str">
        <f>VLOOKUP(X243,'Name List'!$B$8:$F$4374,4,FALSE)</f>
        <v>PROM SOPHEA</v>
      </c>
      <c r="AB243" s="107" t="str">
        <f>VLOOKUP(X243,'Name List'!$B$8:$F$4374,5,FALSE)</f>
        <v>0010002526323</v>
      </c>
      <c r="AC243" s="105">
        <f t="shared" ref="AC243:AC246" si="455">U243</f>
        <v>240000</v>
      </c>
      <c r="AD243" s="42">
        <f>A243</f>
        <v>39.1</v>
      </c>
    </row>
    <row r="244" spans="1:30" ht="39.75" customHeight="1">
      <c r="A244" s="39"/>
      <c r="B244" s="52" t="s">
        <v>14462</v>
      </c>
      <c r="C244" s="40" t="s">
        <v>14363</v>
      </c>
      <c r="D244" s="41" t="str">
        <f>VLOOKUP(C244,ឋានៈ!$A$22:$B$46,2,FALSE)</f>
        <v>ឃ</v>
      </c>
      <c r="E244" s="357"/>
      <c r="F244" s="359"/>
      <c r="G244" s="361"/>
      <c r="H244" s="363"/>
      <c r="I244" s="117">
        <v>45956</v>
      </c>
      <c r="J244" s="117">
        <v>45957</v>
      </c>
      <c r="K244" s="39">
        <f t="shared" ref="K244:K246" si="456">J244-I244+1</f>
        <v>2</v>
      </c>
      <c r="L244" s="39">
        <f t="shared" ref="L244:L246" si="457">K244-1</f>
        <v>1</v>
      </c>
      <c r="M244" s="118"/>
      <c r="N244" s="118">
        <f>VLOOKUP(D244,ឋានៈ!$A$2:$D$7,2,FALSE)</f>
        <v>20000</v>
      </c>
      <c r="O244" s="118">
        <f t="shared" si="451"/>
        <v>40000</v>
      </c>
      <c r="P244" s="118">
        <f>VLOOKUP(D244,ឋានៈ!$A$2:$D$7,3,FALSE)</f>
        <v>60000</v>
      </c>
      <c r="Q244" s="118">
        <f t="shared" si="452"/>
        <v>120000</v>
      </c>
      <c r="R244" s="118">
        <f>VLOOKUP(D244,ឋានៈ!$A$2:$D$7,4,FALSE)</f>
        <v>80000</v>
      </c>
      <c r="S244" s="118">
        <f t="shared" si="453"/>
        <v>80000</v>
      </c>
      <c r="T244" s="134"/>
      <c r="U244" s="146">
        <f>M244+O244+Q244+S244+T244</f>
        <v>240000</v>
      </c>
      <c r="V244" s="155"/>
      <c r="W244" s="145"/>
      <c r="X244" s="100" t="str">
        <f t="shared" si="454"/>
        <v>ហ៊ន វណ្ណា</v>
      </c>
      <c r="Y244" s="150" t="str">
        <f>VLOOKUP(X244,'Name List'!$B$8:$F$4374,2,FALSE)</f>
        <v>1820800433</v>
      </c>
      <c r="Z244" s="100" t="str">
        <f>VLOOKUP(X244,'Name List'!$B$8:$F$4374,3,FALSE)</f>
        <v>ហ៊ន វណ្ណា</v>
      </c>
      <c r="AA244" s="100" t="str">
        <f>VLOOKUP(X244,'Name List'!$B$8:$F$4374,4,FALSE)</f>
        <v>HORN VANNA</v>
      </c>
      <c r="AB244" s="107" t="str">
        <f>VLOOKUP(X244,'Name List'!$B$8:$F$4374,5,FALSE)</f>
        <v>0010002525807</v>
      </c>
      <c r="AC244" s="105">
        <f t="shared" si="455"/>
        <v>240000</v>
      </c>
      <c r="AD244" s="42">
        <f>A244</f>
        <v>0</v>
      </c>
    </row>
    <row r="245" spans="1:30" ht="39.75" customHeight="1">
      <c r="A245" s="39"/>
      <c r="B245" s="52" t="s">
        <v>14461</v>
      </c>
      <c r="C245" s="40" t="s">
        <v>14363</v>
      </c>
      <c r="D245" s="41" t="str">
        <f>VLOOKUP(C245,ឋានៈ!$A$22:$B$46,2,FALSE)</f>
        <v>ឃ</v>
      </c>
      <c r="E245" s="357"/>
      <c r="F245" s="359"/>
      <c r="G245" s="361"/>
      <c r="H245" s="363"/>
      <c r="I245" s="117">
        <v>45956</v>
      </c>
      <c r="J245" s="117">
        <v>45957</v>
      </c>
      <c r="K245" s="39">
        <f t="shared" si="456"/>
        <v>2</v>
      </c>
      <c r="L245" s="39">
        <f t="shared" si="457"/>
        <v>1</v>
      </c>
      <c r="M245" s="118"/>
      <c r="N245" s="118">
        <f>VLOOKUP(D245,ឋានៈ!$A$2:$D$7,2,FALSE)</f>
        <v>20000</v>
      </c>
      <c r="O245" s="118">
        <f t="shared" si="451"/>
        <v>40000</v>
      </c>
      <c r="P245" s="118">
        <f>VLOOKUP(D245,ឋានៈ!$A$2:$D$7,3,FALSE)</f>
        <v>60000</v>
      </c>
      <c r="Q245" s="118">
        <f t="shared" si="452"/>
        <v>120000</v>
      </c>
      <c r="R245" s="118">
        <f>VLOOKUP(D245,ឋានៈ!$A$2:$D$7,4,FALSE)</f>
        <v>80000</v>
      </c>
      <c r="S245" s="118">
        <f t="shared" si="453"/>
        <v>80000</v>
      </c>
      <c r="T245" s="134"/>
      <c r="U245" s="146">
        <f>M245+O245+Q245+S245+T245</f>
        <v>240000</v>
      </c>
      <c r="V245" s="155"/>
      <c r="W245" s="145"/>
      <c r="X245" s="100" t="str">
        <f t="shared" si="454"/>
        <v>ជិន សុជាតិ</v>
      </c>
      <c r="Y245" s="150">
        <f>VLOOKUP(X245,'Name List'!$B$8:$F$4374,2,FALSE)</f>
        <v>1801400333</v>
      </c>
      <c r="Z245" s="100" t="str">
        <f>VLOOKUP(X245,'Name List'!$B$8:$F$4374,3,FALSE)</f>
        <v>ជិន សុជាតិ</v>
      </c>
      <c r="AA245" s="100" t="str">
        <f>VLOOKUP(X245,'Name List'!$B$8:$F$4374,4,FALSE)</f>
        <v>CHIN SOCHEATH</v>
      </c>
      <c r="AB245" s="107" t="str">
        <f>VLOOKUP(X245,'Name List'!$B$8:$F$4374,5,FALSE)</f>
        <v>0440000030608</v>
      </c>
      <c r="AC245" s="105">
        <f t="shared" si="455"/>
        <v>240000</v>
      </c>
      <c r="AD245" s="42">
        <f>A245</f>
        <v>0</v>
      </c>
    </row>
    <row r="246" spans="1:30" ht="39.75" customHeight="1">
      <c r="A246" s="39"/>
      <c r="B246" s="52" t="s">
        <v>14567</v>
      </c>
      <c r="C246" s="40" t="s">
        <v>14364</v>
      </c>
      <c r="D246" s="41" t="str">
        <f>VLOOKUP(C246,ឋានៈ!$A$22:$B$46,2,FALSE)</f>
        <v>ឃ</v>
      </c>
      <c r="E246" s="357"/>
      <c r="F246" s="359"/>
      <c r="G246" s="361"/>
      <c r="H246" s="363"/>
      <c r="I246" s="117">
        <v>45956</v>
      </c>
      <c r="J246" s="117">
        <v>45957</v>
      </c>
      <c r="K246" s="39">
        <f t="shared" si="456"/>
        <v>2</v>
      </c>
      <c r="L246" s="39">
        <f t="shared" si="457"/>
        <v>1</v>
      </c>
      <c r="M246" s="118">
        <f>VLOOKUP(H243,ធ្វើដំណើរ!$A$3:$B$26,2,FALSE)</f>
        <v>145600</v>
      </c>
      <c r="N246" s="118">
        <f>VLOOKUP(D246,ឋានៈ!$A$2:$D$7,2,FALSE)</f>
        <v>20000</v>
      </c>
      <c r="O246" s="118">
        <f t="shared" si="451"/>
        <v>40000</v>
      </c>
      <c r="P246" s="118">
        <f>VLOOKUP(D246,ឋានៈ!$A$2:$D$7,3,FALSE)</f>
        <v>60000</v>
      </c>
      <c r="Q246" s="118">
        <f t="shared" si="452"/>
        <v>120000</v>
      </c>
      <c r="R246" s="118">
        <f>VLOOKUP(D246,ឋានៈ!$A$2:$D$7,4,FALSE)</f>
        <v>80000</v>
      </c>
      <c r="S246" s="118">
        <f t="shared" si="453"/>
        <v>80000</v>
      </c>
      <c r="T246" s="134"/>
      <c r="U246" s="146">
        <f t="shared" ref="U246" si="458">M246+O246+Q246+S246+T246</f>
        <v>385600</v>
      </c>
      <c r="V246" s="155"/>
      <c r="W246" s="145"/>
      <c r="X246" s="100" t="str">
        <f t="shared" si="454"/>
        <v>អ៊ីវលី ច័ន្ទវត្តី</v>
      </c>
      <c r="Y246" s="150">
        <f>VLOOKUP(X246,'Name List'!$B$8:$F$4374,2,FALSE)</f>
        <v>2911200219</v>
      </c>
      <c r="Z246" s="100" t="str">
        <f>VLOOKUP(X246,'Name List'!$B$8:$F$4374,3,FALSE)</f>
        <v>អ៊ីវលី ច័ន្ទវត្តី</v>
      </c>
      <c r="AA246" s="100" t="str">
        <f>VLOOKUP(X246,'Name List'!$B$8:$F$4374,4,FALSE)</f>
        <v>IVLY CHANVATEY</v>
      </c>
      <c r="AB246" s="107" t="str">
        <f>VLOOKUP(X246,'Name List'!$B$8:$F$4374,5,FALSE)</f>
        <v>0010003831197</v>
      </c>
      <c r="AC246" s="105">
        <f t="shared" si="455"/>
        <v>385600</v>
      </c>
      <c r="AD246" s="42">
        <f t="shared" ref="AD246:AD247" si="459">A246</f>
        <v>0</v>
      </c>
    </row>
    <row r="247" spans="1:30" s="139" customFormat="1" ht="27" customHeight="1">
      <c r="A247" s="355" t="s">
        <v>14406</v>
      </c>
      <c r="B247" s="355"/>
      <c r="C247" s="355"/>
      <c r="D247" s="355"/>
      <c r="E247" s="355"/>
      <c r="F247" s="355"/>
      <c r="G247" s="355"/>
      <c r="H247" s="355"/>
      <c r="I247" s="355"/>
      <c r="J247" s="355"/>
      <c r="K247" s="119"/>
      <c r="L247" s="119"/>
      <c r="M247" s="120">
        <f>SUM(M243:M246)</f>
        <v>145600</v>
      </c>
      <c r="N247" s="123"/>
      <c r="O247" s="120">
        <f>SUM(O243:O246)</f>
        <v>160000</v>
      </c>
      <c r="P247" s="123"/>
      <c r="Q247" s="120">
        <f>SUM(Q243:Q246)</f>
        <v>480000</v>
      </c>
      <c r="R247" s="120"/>
      <c r="S247" s="120">
        <f>SUM(S243:S246)</f>
        <v>320000</v>
      </c>
      <c r="T247" s="120"/>
      <c r="U247" s="120">
        <f>SUM(U243:U246)</f>
        <v>1105600</v>
      </c>
      <c r="V247" s="156" t="s">
        <v>14652</v>
      </c>
      <c r="W247" s="147">
        <f>M247+O247+Q247+S247</f>
        <v>1105600</v>
      </c>
      <c r="X247" s="135"/>
      <c r="Y247" s="135"/>
      <c r="Z247" s="135"/>
      <c r="AA247" s="135"/>
      <c r="AB247" s="136"/>
      <c r="AC247" s="137"/>
      <c r="AD247" s="138" t="str">
        <f t="shared" si="459"/>
        <v>សរុប៣៩</v>
      </c>
    </row>
    <row r="248" spans="1:30" ht="39.75" customHeight="1">
      <c r="A248" s="39">
        <v>39.1</v>
      </c>
      <c r="B248" s="52" t="s">
        <v>14401</v>
      </c>
      <c r="C248" s="40" t="s">
        <v>14361</v>
      </c>
      <c r="D248" s="41" t="str">
        <f>VLOOKUP(C248,ឋានៈ!$A$22:$B$46,2,FALSE)</f>
        <v>គ</v>
      </c>
      <c r="E248" s="356">
        <v>814</v>
      </c>
      <c r="F248" s="358">
        <v>45951</v>
      </c>
      <c r="G248" s="360" t="s">
        <v>14569</v>
      </c>
      <c r="H248" s="362" t="s">
        <v>18</v>
      </c>
      <c r="I248" s="117">
        <v>45956</v>
      </c>
      <c r="J248" s="117">
        <v>45958</v>
      </c>
      <c r="K248" s="39">
        <f>J248-I248+1</f>
        <v>3</v>
      </c>
      <c r="L248" s="39">
        <f>K248-1</f>
        <v>2</v>
      </c>
      <c r="M248" s="118">
        <f>VLOOKUP(H248,ធ្វើដំណើរ!$A$3:$B$26,2,FALSE)</f>
        <v>145600</v>
      </c>
      <c r="N248" s="118">
        <f>VLOOKUP(D248,ឋានៈ!$A$2:$D$7,2,FALSE)</f>
        <v>24000</v>
      </c>
      <c r="O248" s="118">
        <f t="shared" ref="O248:O251" si="460">N248*K248</f>
        <v>72000</v>
      </c>
      <c r="P248" s="118">
        <f>VLOOKUP(D248,ឋានៈ!$A$2:$D$7,3,FALSE)</f>
        <v>70000</v>
      </c>
      <c r="Q248" s="118">
        <f t="shared" ref="Q248:Q251" si="461">P248*K248</f>
        <v>210000</v>
      </c>
      <c r="R248" s="118">
        <f>VLOOKUP(D248,ឋានៈ!$A$2:$D$7,4,FALSE)</f>
        <v>100000</v>
      </c>
      <c r="S248" s="118">
        <f t="shared" ref="S248:S251" si="462">R248*L248</f>
        <v>200000</v>
      </c>
      <c r="T248" s="134"/>
      <c r="U248" s="146">
        <f>M248+O248+Q248+S248+T248</f>
        <v>627600</v>
      </c>
      <c r="V248" s="155"/>
      <c r="W248" s="145"/>
      <c r="X248" s="100" t="str">
        <f t="shared" ref="X248:X251" si="463">RIGHT(B248,LEN(B248)-FIND(" ",B248))</f>
        <v>ឡៅ គឹមសល្យ</v>
      </c>
      <c r="Y248" s="150" t="str">
        <f>VLOOKUP(X248,'Name List'!$B$8:$F$4374,2,FALSE)</f>
        <v>1830600265</v>
      </c>
      <c r="Z248" s="100" t="str">
        <f>VLOOKUP(X248,'Name List'!$B$8:$F$4374,3,FALSE)</f>
        <v>ឡៅ គឹមសល្យ</v>
      </c>
      <c r="AA248" s="100" t="str">
        <f>VLOOKUP(X248,'Name List'!$B$8:$F$4374,4,FALSE)</f>
        <v>LAO KIMSORL</v>
      </c>
      <c r="AB248" s="107" t="str">
        <f>VLOOKUP(X248,'Name List'!$B$8:$F$4374,5,FALSE)</f>
        <v>0010002525912</v>
      </c>
      <c r="AC248" s="105">
        <f t="shared" ref="AC248:AC251" si="464">U248</f>
        <v>627600</v>
      </c>
      <c r="AD248" s="42">
        <f>A248</f>
        <v>39.1</v>
      </c>
    </row>
    <row r="249" spans="1:30" ht="39.75" customHeight="1">
      <c r="A249" s="39"/>
      <c r="B249" s="52" t="s">
        <v>14424</v>
      </c>
      <c r="C249" s="40" t="s">
        <v>14364</v>
      </c>
      <c r="D249" s="41" t="str">
        <f>VLOOKUP(C249,ឋានៈ!$A$22:$B$46,2,FALSE)</f>
        <v>ឃ</v>
      </c>
      <c r="E249" s="357"/>
      <c r="F249" s="359"/>
      <c r="G249" s="361"/>
      <c r="H249" s="363"/>
      <c r="I249" s="117">
        <v>45956</v>
      </c>
      <c r="J249" s="117">
        <v>45958</v>
      </c>
      <c r="K249" s="39">
        <f t="shared" ref="K249:K251" si="465">J249-I249+1</f>
        <v>3</v>
      </c>
      <c r="L249" s="39">
        <f t="shared" ref="L249:L251" si="466">K249-1</f>
        <v>2</v>
      </c>
      <c r="M249" s="118"/>
      <c r="N249" s="118">
        <f>VLOOKUP(D249,ឋានៈ!$A$2:$D$7,2,FALSE)</f>
        <v>20000</v>
      </c>
      <c r="O249" s="118">
        <f t="shared" si="460"/>
        <v>60000</v>
      </c>
      <c r="P249" s="118">
        <f>VLOOKUP(D249,ឋានៈ!$A$2:$D$7,3,FALSE)</f>
        <v>60000</v>
      </c>
      <c r="Q249" s="118">
        <f t="shared" si="461"/>
        <v>180000</v>
      </c>
      <c r="R249" s="118">
        <f>VLOOKUP(D249,ឋានៈ!$A$2:$D$7,4,FALSE)</f>
        <v>80000</v>
      </c>
      <c r="S249" s="118">
        <f t="shared" si="462"/>
        <v>160000</v>
      </c>
      <c r="T249" s="134"/>
      <c r="U249" s="146">
        <f t="shared" ref="U249:U251" si="467">M249+O249+Q249+S249+T249</f>
        <v>400000</v>
      </c>
      <c r="V249" s="155"/>
      <c r="W249" s="145"/>
      <c r="X249" s="100" t="str">
        <f t="shared" si="463"/>
        <v>ឈួន សុវណ្ណ</v>
      </c>
      <c r="Y249" s="150">
        <f>VLOOKUP(X249,'Name List'!$B$8:$F$4374,2,FALSE)</f>
        <v>1810600235</v>
      </c>
      <c r="Z249" s="100" t="str">
        <f>VLOOKUP(X249,'Name List'!$B$8:$F$4374,3,FALSE)</f>
        <v>ឈួន សុវណ្ណ</v>
      </c>
      <c r="AA249" s="100" t="str">
        <f>VLOOKUP(X249,'Name List'!$B$8:$F$4374,4,FALSE)</f>
        <v>CHHUON SOVANN</v>
      </c>
      <c r="AB249" s="107" t="str">
        <f>VLOOKUP(X249,'Name List'!$B$8:$F$4374,5,FALSE)</f>
        <v>0440000030619</v>
      </c>
      <c r="AC249" s="105">
        <f t="shared" si="464"/>
        <v>400000</v>
      </c>
      <c r="AD249" s="42">
        <f>A249</f>
        <v>0</v>
      </c>
    </row>
    <row r="250" spans="1:30" ht="39.75" customHeight="1">
      <c r="A250" s="39"/>
      <c r="B250" s="52" t="s">
        <v>14427</v>
      </c>
      <c r="C250" s="40" t="s">
        <v>14364</v>
      </c>
      <c r="D250" s="41" t="str">
        <f>VLOOKUP(C250,ឋានៈ!$A$22:$B$46,2,FALSE)</f>
        <v>ឃ</v>
      </c>
      <c r="E250" s="357"/>
      <c r="F250" s="359"/>
      <c r="G250" s="361"/>
      <c r="H250" s="363"/>
      <c r="I250" s="117">
        <v>45956</v>
      </c>
      <c r="J250" s="117">
        <v>45958</v>
      </c>
      <c r="K250" s="39">
        <f t="shared" si="465"/>
        <v>3</v>
      </c>
      <c r="L250" s="39">
        <f t="shared" si="466"/>
        <v>2</v>
      </c>
      <c r="M250" s="118"/>
      <c r="N250" s="118">
        <f>VLOOKUP(D250,ឋានៈ!$A$2:$D$7,2,FALSE)</f>
        <v>20000</v>
      </c>
      <c r="O250" s="118">
        <f t="shared" si="460"/>
        <v>60000</v>
      </c>
      <c r="P250" s="118">
        <f>VLOOKUP(D250,ឋានៈ!$A$2:$D$7,3,FALSE)</f>
        <v>60000</v>
      </c>
      <c r="Q250" s="118">
        <f t="shared" si="461"/>
        <v>180000</v>
      </c>
      <c r="R250" s="118">
        <f>VLOOKUP(D250,ឋានៈ!$A$2:$D$7,4,FALSE)</f>
        <v>80000</v>
      </c>
      <c r="S250" s="118">
        <f t="shared" si="462"/>
        <v>160000</v>
      </c>
      <c r="T250" s="134"/>
      <c r="U250" s="146">
        <f t="shared" si="467"/>
        <v>400000</v>
      </c>
      <c r="V250" s="155"/>
      <c r="W250" s="145"/>
      <c r="X250" s="100" t="str">
        <f t="shared" si="463"/>
        <v>ឡម ចិន្ដា</v>
      </c>
      <c r="Y250" s="150">
        <f>VLOOKUP(X250,'Name List'!$B$8:$F$4374,2,FALSE)</f>
        <v>1851000070</v>
      </c>
      <c r="Z250" s="100" t="str">
        <f>VLOOKUP(X250,'Name List'!$B$8:$F$4374,3,FALSE)</f>
        <v>ឡម ចិន្ដា</v>
      </c>
      <c r="AA250" s="100" t="str">
        <f>VLOOKUP(X250,'Name List'!$B$8:$F$4374,4,FALSE)</f>
        <v>LOM CHENDA</v>
      </c>
      <c r="AB250" s="107" t="str">
        <f>VLOOKUP(X250,'Name List'!$B$8:$F$4374,5,FALSE)</f>
        <v>0440000030651</v>
      </c>
      <c r="AC250" s="105">
        <f t="shared" si="464"/>
        <v>400000</v>
      </c>
      <c r="AD250" s="42">
        <f>A250</f>
        <v>0</v>
      </c>
    </row>
    <row r="251" spans="1:30" ht="39.75" customHeight="1">
      <c r="A251" s="39"/>
      <c r="B251" s="52" t="s">
        <v>14425</v>
      </c>
      <c r="C251" s="40" t="s">
        <v>14379</v>
      </c>
      <c r="D251" s="41" t="str">
        <f>VLOOKUP(C251,ឋានៈ!$A$22:$B$46,2,FALSE)</f>
        <v>ង</v>
      </c>
      <c r="E251" s="357"/>
      <c r="F251" s="359"/>
      <c r="G251" s="361"/>
      <c r="H251" s="363"/>
      <c r="I251" s="117">
        <v>45956</v>
      </c>
      <c r="J251" s="117">
        <v>45958</v>
      </c>
      <c r="K251" s="39">
        <f t="shared" si="465"/>
        <v>3</v>
      </c>
      <c r="L251" s="39">
        <f t="shared" si="466"/>
        <v>2</v>
      </c>
      <c r="N251" s="118">
        <f>VLOOKUP(D251,ឋានៈ!$A$2:$D$7,2,FALSE)</f>
        <v>16000</v>
      </c>
      <c r="O251" s="118">
        <f t="shared" si="460"/>
        <v>48000</v>
      </c>
      <c r="P251" s="118">
        <f>VLOOKUP(D251,ឋានៈ!$A$2:$D$7,3,FALSE)</f>
        <v>60000</v>
      </c>
      <c r="Q251" s="118">
        <f t="shared" si="461"/>
        <v>180000</v>
      </c>
      <c r="R251" s="118">
        <f>VLOOKUP(D251,ឋានៈ!$A$2:$D$7,4,FALSE)</f>
        <v>80000</v>
      </c>
      <c r="S251" s="118">
        <f t="shared" si="462"/>
        <v>160000</v>
      </c>
      <c r="T251" s="134"/>
      <c r="U251" s="146">
        <f t="shared" si="467"/>
        <v>388000</v>
      </c>
      <c r="V251" s="155"/>
      <c r="W251" s="145"/>
      <c r="X251" s="100" t="str">
        <f t="shared" si="463"/>
        <v>តាន់ តិចសៀន</v>
      </c>
      <c r="Y251" s="150">
        <f>VLOOKUP(X251,'Name List'!$B$8:$F$4374,2,FALSE)</f>
        <v>0</v>
      </c>
      <c r="Z251" s="100" t="str">
        <f>VLOOKUP(X251,'Name List'!$B$8:$F$4374,3,FALSE)</f>
        <v>តាន់ តិចសៀន</v>
      </c>
      <c r="AA251" s="100" t="str">
        <f>VLOOKUP(X251,'Name List'!$B$8:$F$4374,4,FALSE)</f>
        <v>TAN TECHSEAN</v>
      </c>
      <c r="AB251" s="107">
        <f>VLOOKUP(X251,'Name List'!$B$8:$F$4374,5,FALSE)</f>
        <v>230000398727</v>
      </c>
      <c r="AC251" s="105">
        <f t="shared" si="464"/>
        <v>388000</v>
      </c>
      <c r="AD251" s="42">
        <f t="shared" ref="AD251:AD252" si="468">A251</f>
        <v>0</v>
      </c>
    </row>
    <row r="252" spans="1:30" s="139" customFormat="1" ht="27" customHeight="1">
      <c r="A252" s="355" t="s">
        <v>14406</v>
      </c>
      <c r="B252" s="355"/>
      <c r="C252" s="355"/>
      <c r="D252" s="355"/>
      <c r="E252" s="355"/>
      <c r="F252" s="355"/>
      <c r="G252" s="355"/>
      <c r="H252" s="355"/>
      <c r="I252" s="355"/>
      <c r="J252" s="355"/>
      <c r="K252" s="119"/>
      <c r="L252" s="119"/>
      <c r="M252" s="120">
        <f>SUM(M248:M250)</f>
        <v>145600</v>
      </c>
      <c r="N252" s="123"/>
      <c r="O252" s="120">
        <f>SUM(O248:O251)</f>
        <v>240000</v>
      </c>
      <c r="P252" s="123"/>
      <c r="Q252" s="120">
        <f>SUM(Q248:Q251)</f>
        <v>750000</v>
      </c>
      <c r="R252" s="120"/>
      <c r="S252" s="120">
        <f>SUM(S248:S251)</f>
        <v>680000</v>
      </c>
      <c r="T252" s="120"/>
      <c r="U252" s="120">
        <f>SUM(U248:U251)</f>
        <v>1815600</v>
      </c>
      <c r="V252" s="156" t="s">
        <v>14652</v>
      </c>
      <c r="W252" s="147">
        <f>M252+O252+Q252+S252</f>
        <v>1815600</v>
      </c>
      <c r="X252" s="135"/>
      <c r="Y252" s="135"/>
      <c r="Z252" s="135"/>
      <c r="AA252" s="135"/>
      <c r="AB252" s="136"/>
      <c r="AC252" s="137"/>
      <c r="AD252" s="138" t="str">
        <f t="shared" si="468"/>
        <v>សរុប៣៩</v>
      </c>
    </row>
    <row r="253" spans="1:30" ht="39.75" customHeight="1">
      <c r="A253" s="39">
        <v>39.1</v>
      </c>
      <c r="B253" s="52" t="s">
        <v>14570</v>
      </c>
      <c r="C253" s="40" t="s">
        <v>67</v>
      </c>
      <c r="D253" s="41" t="str">
        <f>VLOOKUP(C253,ឋានៈ!$A$22:$B$46,2,FALSE)</f>
        <v>ខ១</v>
      </c>
      <c r="E253" s="356">
        <v>942</v>
      </c>
      <c r="F253" s="358">
        <v>45974</v>
      </c>
      <c r="G253" s="360" t="s">
        <v>14572</v>
      </c>
      <c r="H253" s="362" t="s">
        <v>24</v>
      </c>
      <c r="I253" s="117">
        <v>45975</v>
      </c>
      <c r="J253" s="117">
        <v>45978</v>
      </c>
      <c r="K253" s="39">
        <f>J253-I253+1</f>
        <v>4</v>
      </c>
      <c r="L253" s="39">
        <f>K253-1</f>
        <v>3</v>
      </c>
      <c r="M253" s="118">
        <f>VLOOKUP(H253,ធ្វើដំណើរ!$A$3:$B$26,2,FALSE)</f>
        <v>465600</v>
      </c>
      <c r="N253" s="118">
        <f>VLOOKUP(D253,ឋានៈ!$A$2:$D$7,2,FALSE)</f>
        <v>35000</v>
      </c>
      <c r="O253" s="118">
        <f t="shared" ref="O253:O254" si="469">N253*K253</f>
        <v>140000</v>
      </c>
      <c r="P253" s="118">
        <f>VLOOKUP(D253,ឋានៈ!$A$2:$D$7,3,FALSE)</f>
        <v>90000</v>
      </c>
      <c r="Q253" s="118">
        <f t="shared" ref="Q253:Q254" si="470">P253*K253</f>
        <v>360000</v>
      </c>
      <c r="R253" s="118">
        <f>VLOOKUP(D253,ឋានៈ!$A$2:$D$7,4,FALSE)</f>
        <v>160000</v>
      </c>
      <c r="S253" s="118">
        <f t="shared" ref="S253:S254" si="471">R253*L253</f>
        <v>480000</v>
      </c>
      <c r="T253" s="134"/>
      <c r="U253" s="146">
        <f>M253+O253+Q253+S253+T253</f>
        <v>1445600</v>
      </c>
      <c r="V253" s="155"/>
      <c r="W253" s="145"/>
      <c r="X253" s="100" t="str">
        <f t="shared" ref="X253:X254" si="472">RIGHT(B253,LEN(B253)-FIND(" ",B253))</f>
        <v>ម៉ុង គឹមហេង</v>
      </c>
      <c r="Y253" s="150">
        <f>VLOOKUP(X253,'Name List'!$B$8:$F$4374,2,FALSE)</f>
        <v>1681400595</v>
      </c>
      <c r="Z253" s="100" t="str">
        <f>VLOOKUP(X253,'Name List'!$B$8:$F$4374,3,FALSE)</f>
        <v>ម៉ុង គឹមហេង</v>
      </c>
      <c r="AA253" s="100" t="str">
        <f>VLOOKUP(X253,'Name List'!$B$8:$F$4374,4,FALSE)</f>
        <v>MONG KIMHENG</v>
      </c>
      <c r="AB253" s="107">
        <f>VLOOKUP(X253,'Name List'!$B$8:$F$4374,5,FALSE)</f>
        <v>10006506602</v>
      </c>
      <c r="AC253" s="105">
        <f t="shared" ref="AC253:AC254" si="473">U253</f>
        <v>1445600</v>
      </c>
      <c r="AD253" s="42">
        <f>A253</f>
        <v>39.1</v>
      </c>
    </row>
    <row r="254" spans="1:30" ht="39.75" customHeight="1">
      <c r="A254" s="39"/>
      <c r="B254" s="52" t="s">
        <v>14571</v>
      </c>
      <c r="C254" s="40" t="s">
        <v>68</v>
      </c>
      <c r="D254" s="41" t="str">
        <f>VLOOKUP(C254,ឋានៈ!$A$22:$B$46,2,FALSE)</f>
        <v>ង</v>
      </c>
      <c r="E254" s="357"/>
      <c r="F254" s="359"/>
      <c r="G254" s="361"/>
      <c r="H254" s="363"/>
      <c r="I254" s="117">
        <v>45975</v>
      </c>
      <c r="J254" s="117">
        <v>45978</v>
      </c>
      <c r="K254" s="39">
        <f t="shared" ref="K254" si="474">J254-I254+1</f>
        <v>4</v>
      </c>
      <c r="L254" s="39">
        <f t="shared" ref="L254" si="475">K254-1</f>
        <v>3</v>
      </c>
      <c r="M254" s="118"/>
      <c r="N254" s="118">
        <f>VLOOKUP(D254,ឋានៈ!$A$2:$D$7,2,FALSE)</f>
        <v>16000</v>
      </c>
      <c r="O254" s="118">
        <f t="shared" si="469"/>
        <v>64000</v>
      </c>
      <c r="P254" s="118">
        <f>VLOOKUP(D254,ឋានៈ!$A$2:$D$7,3,FALSE)</f>
        <v>60000</v>
      </c>
      <c r="Q254" s="118">
        <f t="shared" si="470"/>
        <v>240000</v>
      </c>
      <c r="R254" s="118">
        <f>VLOOKUP(D254,ឋានៈ!$A$2:$D$7,4,FALSE)</f>
        <v>80000</v>
      </c>
      <c r="S254" s="118">
        <f t="shared" si="471"/>
        <v>240000</v>
      </c>
      <c r="T254" s="134"/>
      <c r="U254" s="146">
        <f t="shared" ref="U254" si="476">M254+O254+Q254+S254+T254</f>
        <v>544000</v>
      </c>
      <c r="V254" s="155"/>
      <c r="W254" s="145"/>
      <c r="X254" s="100" t="str">
        <f t="shared" si="472"/>
        <v>ថៃ លក្ខិណា</v>
      </c>
      <c r="Y254" s="150" t="str">
        <f>VLOOKUP(X254,'Name List'!$B$8:$F$4374,2,FALSE)</f>
        <v>3000031434</v>
      </c>
      <c r="Z254" s="100" t="str">
        <f>VLOOKUP(X254,'Name List'!$B$8:$F$4374,3,FALSE)</f>
        <v>ថៃ លក្ខិណា</v>
      </c>
      <c r="AA254" s="100" t="str">
        <f>VLOOKUP(X254,'Name List'!$B$8:$F$4374,4,FALSE)</f>
        <v>THAI LEAKHENA</v>
      </c>
      <c r="AB254" s="107">
        <f>VLOOKUP(X254,'Name List'!$B$8:$F$4374,5,FALSE)</f>
        <v>480000285187</v>
      </c>
      <c r="AC254" s="105">
        <f t="shared" si="473"/>
        <v>544000</v>
      </c>
      <c r="AD254" s="42">
        <f>A254</f>
        <v>0</v>
      </c>
    </row>
    <row r="255" spans="1:30" s="139" customFormat="1" ht="27" customHeight="1">
      <c r="A255" s="355" t="s">
        <v>14406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119"/>
      <c r="L255" s="119"/>
      <c r="M255" s="120">
        <f>SUM(M253:M254)</f>
        <v>465600</v>
      </c>
      <c r="N255" s="123"/>
      <c r="O255" s="120">
        <f>SUM(O253:O254)</f>
        <v>204000</v>
      </c>
      <c r="P255" s="123"/>
      <c r="Q255" s="120">
        <f>SUM(Q253:Q254)</f>
        <v>600000</v>
      </c>
      <c r="R255" s="120"/>
      <c r="S255" s="120">
        <f>SUM(S253:S254)</f>
        <v>720000</v>
      </c>
      <c r="T255" s="120"/>
      <c r="U255" s="120">
        <f>SUM(U253:U254)</f>
        <v>1989600</v>
      </c>
      <c r="V255" s="151">
        <v>50206</v>
      </c>
      <c r="W255" s="152">
        <f>M255+O255+Q255+S255</f>
        <v>1989600</v>
      </c>
      <c r="X255" s="135"/>
      <c r="Y255" s="135"/>
      <c r="Z255" s="135"/>
      <c r="AA255" s="135"/>
      <c r="AB255" s="136"/>
      <c r="AC255" s="137"/>
      <c r="AD255" s="138" t="str">
        <f t="shared" ref="AD255" si="477">A255</f>
        <v>សរុប៣៩</v>
      </c>
    </row>
    <row r="256" spans="1:30" ht="39.75" customHeight="1">
      <c r="A256" s="39">
        <v>39.1</v>
      </c>
      <c r="B256" s="52" t="s">
        <v>14573</v>
      </c>
      <c r="C256" s="40" t="s">
        <v>71</v>
      </c>
      <c r="D256" s="41" t="str">
        <f>VLOOKUP(C256,ឋានៈ!$A$22:$B$46,2,FALSE)</f>
        <v>ខ២</v>
      </c>
      <c r="E256" s="356">
        <v>860</v>
      </c>
      <c r="F256" s="358">
        <v>45950</v>
      </c>
      <c r="G256" s="360" t="s">
        <v>14519</v>
      </c>
      <c r="H256" s="362" t="s">
        <v>9</v>
      </c>
      <c r="I256" s="117">
        <v>45950</v>
      </c>
      <c r="J256" s="117">
        <v>45953</v>
      </c>
      <c r="K256" s="39">
        <f>J256-I256+1</f>
        <v>4</v>
      </c>
      <c r="L256" s="39">
        <f>K256-1</f>
        <v>3</v>
      </c>
      <c r="M256" s="118">
        <f>VLOOKUP(H256,ធ្វើដំណើរ!$A$3:$B$26,2,FALSE)</f>
        <v>499200</v>
      </c>
      <c r="N256" s="118">
        <f>VLOOKUP(D256,ឋានៈ!$A$2:$D$7,2,FALSE)</f>
        <v>30000</v>
      </c>
      <c r="O256" s="118">
        <f t="shared" ref="O256:O258" si="478">N256*K256</f>
        <v>120000</v>
      </c>
      <c r="P256" s="118">
        <f>VLOOKUP(D256,ឋានៈ!$A$2:$D$7,3,FALSE)</f>
        <v>80000</v>
      </c>
      <c r="Q256" s="118">
        <f t="shared" ref="Q256:Q258" si="479">P256*K256</f>
        <v>320000</v>
      </c>
      <c r="R256" s="118">
        <f>VLOOKUP(D256,ឋានៈ!$A$2:$D$7,4,FALSE)</f>
        <v>120000</v>
      </c>
      <c r="S256" s="118">
        <f t="shared" ref="S256:S258" si="480">R256*L256</f>
        <v>360000</v>
      </c>
      <c r="T256" s="134"/>
      <c r="U256" s="146">
        <f>M256+O256+Q256+S256+T256</f>
        <v>1299200</v>
      </c>
      <c r="V256" s="155"/>
      <c r="W256" s="145"/>
      <c r="X256" s="100" t="str">
        <f t="shared" ref="X256:X258" si="481">RIGHT(B256,LEN(B256)-FIND(" ",B256))</f>
        <v>ស៊ុន មេសា</v>
      </c>
      <c r="Y256" s="150" t="str">
        <f>VLOOKUP(X256,'Name List'!$B$8:$F$4374,2,FALSE)</f>
        <v>3000031352</v>
      </c>
      <c r="Z256" s="100" t="str">
        <f>VLOOKUP(X256,'Name List'!$B$8:$F$4374,3,FALSE)</f>
        <v>ស៊ុន មេសា</v>
      </c>
      <c r="AA256" s="100" t="str">
        <f>VLOOKUP(X256,'Name List'!$B$8:$F$4374,4,FALSE)</f>
        <v>SUN MESA</v>
      </c>
      <c r="AB256" s="107">
        <f>VLOOKUP(X256,'Name List'!$B$8:$F$4374,5,FALSE)</f>
        <v>10006418468</v>
      </c>
      <c r="AC256" s="105">
        <f t="shared" ref="AC256:AC258" si="482">U256</f>
        <v>1299200</v>
      </c>
      <c r="AD256" s="42">
        <f>A256</f>
        <v>39.1</v>
      </c>
    </row>
    <row r="257" spans="1:30" ht="39.75" customHeight="1">
      <c r="A257" s="39"/>
      <c r="B257" s="52" t="s">
        <v>14574</v>
      </c>
      <c r="C257" s="40" t="s">
        <v>14364</v>
      </c>
      <c r="D257" s="41" t="str">
        <f>VLOOKUP(C257,ឋានៈ!$A$22:$B$46,2,FALSE)</f>
        <v>ឃ</v>
      </c>
      <c r="E257" s="357"/>
      <c r="F257" s="359"/>
      <c r="G257" s="361"/>
      <c r="H257" s="363"/>
      <c r="I257" s="117">
        <v>45950</v>
      </c>
      <c r="J257" s="117">
        <v>45953</v>
      </c>
      <c r="K257" s="39">
        <f t="shared" ref="K257:K258" si="483">J257-I257+1</f>
        <v>4</v>
      </c>
      <c r="L257" s="39">
        <f t="shared" ref="L257:L258" si="484">K257-1</f>
        <v>3</v>
      </c>
      <c r="M257" s="118"/>
      <c r="N257" s="118">
        <f>VLOOKUP(D257,ឋានៈ!$A$2:$D$7,2,FALSE)</f>
        <v>20000</v>
      </c>
      <c r="O257" s="118">
        <f t="shared" si="478"/>
        <v>80000</v>
      </c>
      <c r="P257" s="118">
        <f>VLOOKUP(D257,ឋានៈ!$A$2:$D$7,3,FALSE)</f>
        <v>60000</v>
      </c>
      <c r="Q257" s="118">
        <f t="shared" si="479"/>
        <v>240000</v>
      </c>
      <c r="R257" s="118">
        <f>VLOOKUP(D257,ឋានៈ!$A$2:$D$7,4,FALSE)</f>
        <v>80000</v>
      </c>
      <c r="S257" s="118">
        <f t="shared" si="480"/>
        <v>240000</v>
      </c>
      <c r="T257" s="134"/>
      <c r="U257" s="146">
        <f t="shared" ref="U257:U258" si="485">M257+O257+Q257+S257+T257</f>
        <v>560000</v>
      </c>
      <c r="V257" s="155"/>
      <c r="W257" s="145"/>
      <c r="X257" s="100" t="str">
        <f t="shared" si="481"/>
        <v>ណឹម វ៉ាន់ណេត</v>
      </c>
      <c r="Y257" s="150">
        <f>VLOOKUP(X257,'Name List'!$B$8:$F$4374,2,FALSE)</f>
        <v>1820500239</v>
      </c>
      <c r="Z257" s="100" t="str">
        <f>VLOOKUP(X257,'Name List'!$B$8:$F$4374,3,FALSE)</f>
        <v>ណឹម វ៉ាន់ណេត</v>
      </c>
      <c r="AA257" s="100" t="str">
        <f>VLOOKUP(X257,'Name List'!$B$8:$F$4374,4,FALSE)</f>
        <v>NIM VANNETH</v>
      </c>
      <c r="AB257" s="107" t="str">
        <f>VLOOKUP(X257,'Name List'!$B$8:$F$4374,5,FALSE)</f>
        <v>0440000036102</v>
      </c>
      <c r="AC257" s="105">
        <f t="shared" si="482"/>
        <v>560000</v>
      </c>
      <c r="AD257" s="42">
        <f>A257</f>
        <v>0</v>
      </c>
    </row>
    <row r="258" spans="1:30" ht="39.75" customHeight="1">
      <c r="A258" s="39"/>
      <c r="B258" s="52" t="s">
        <v>14465</v>
      </c>
      <c r="C258" s="40" t="s">
        <v>14379</v>
      </c>
      <c r="D258" s="41" t="str">
        <f>VLOOKUP(C258,ឋានៈ!$A$22:$B$46,2,FALSE)</f>
        <v>ង</v>
      </c>
      <c r="E258" s="357"/>
      <c r="F258" s="359"/>
      <c r="G258" s="361"/>
      <c r="H258" s="363"/>
      <c r="I258" s="117">
        <v>45950</v>
      </c>
      <c r="J258" s="117">
        <v>45953</v>
      </c>
      <c r="K258" s="39">
        <f t="shared" si="483"/>
        <v>4</v>
      </c>
      <c r="L258" s="39">
        <f t="shared" si="484"/>
        <v>3</v>
      </c>
      <c r="M258" s="118"/>
      <c r="N258" s="118">
        <f>VLOOKUP(D258,ឋានៈ!$A$2:$D$7,2,FALSE)</f>
        <v>16000</v>
      </c>
      <c r="O258" s="118">
        <f t="shared" si="478"/>
        <v>64000</v>
      </c>
      <c r="P258" s="118">
        <f>VLOOKUP(D258,ឋានៈ!$A$2:$D$7,3,FALSE)</f>
        <v>60000</v>
      </c>
      <c r="Q258" s="118">
        <f t="shared" si="479"/>
        <v>240000</v>
      </c>
      <c r="R258" s="118">
        <f>VLOOKUP(D258,ឋានៈ!$A$2:$D$7,4,FALSE)</f>
        <v>80000</v>
      </c>
      <c r="S258" s="118">
        <f t="shared" si="480"/>
        <v>240000</v>
      </c>
      <c r="T258" s="134"/>
      <c r="U258" s="146">
        <f t="shared" si="485"/>
        <v>544000</v>
      </c>
      <c r="V258" s="155"/>
      <c r="W258" s="145"/>
      <c r="X258" s="100" t="str">
        <f t="shared" si="481"/>
        <v>លន់ ប៊ុនឡុង</v>
      </c>
      <c r="Y258" s="150">
        <f>VLOOKUP(X258,'Name List'!$B$8:$F$4374,2,FALSE)</f>
        <v>0</v>
      </c>
      <c r="Z258" s="100" t="str">
        <f>VLOOKUP(X258,'Name List'!$B$8:$F$4374,3,FALSE)</f>
        <v>លន់ ប៊ុនឡុង</v>
      </c>
      <c r="AA258" s="100" t="str">
        <f>VLOOKUP(X258,'Name List'!$B$8:$F$4374,4,FALSE)</f>
        <v>LUN BUNLONG</v>
      </c>
      <c r="AB258" s="107" t="str">
        <f>VLOOKUP(X258,'Name List'!$B$8:$F$4374,5,FALSE)</f>
        <v>0670000093403</v>
      </c>
      <c r="AC258" s="105">
        <f t="shared" si="482"/>
        <v>544000</v>
      </c>
      <c r="AD258" s="42">
        <f>A258</f>
        <v>0</v>
      </c>
    </row>
    <row r="259" spans="1:30" s="139" customFormat="1" ht="27" customHeight="1">
      <c r="A259" s="355" t="s">
        <v>14406</v>
      </c>
      <c r="B259" s="355"/>
      <c r="C259" s="355"/>
      <c r="D259" s="355"/>
      <c r="E259" s="355"/>
      <c r="F259" s="355"/>
      <c r="G259" s="355"/>
      <c r="H259" s="355"/>
      <c r="I259" s="355"/>
      <c r="J259" s="355"/>
      <c r="K259" s="119"/>
      <c r="L259" s="119"/>
      <c r="M259" s="120">
        <f>SUM(M256:M258)</f>
        <v>499200</v>
      </c>
      <c r="N259" s="123"/>
      <c r="O259" s="120">
        <f>SUM(O256:O258)</f>
        <v>264000</v>
      </c>
      <c r="P259" s="123"/>
      <c r="Q259" s="120">
        <f>SUM(Q256:Q258)</f>
        <v>800000</v>
      </c>
      <c r="R259" s="120"/>
      <c r="S259" s="120">
        <f>SUM(S256:S258)</f>
        <v>840000</v>
      </c>
      <c r="T259" s="120"/>
      <c r="U259" s="120">
        <f>SUM(U256:U258)</f>
        <v>2403200</v>
      </c>
      <c r="V259" s="151">
        <v>50206</v>
      </c>
      <c r="W259" s="147">
        <f>M259+O259+Q259+S259</f>
        <v>2403200</v>
      </c>
      <c r="X259" s="135"/>
      <c r="Y259" s="135"/>
      <c r="Z259" s="135"/>
      <c r="AA259" s="135"/>
      <c r="AB259" s="136"/>
      <c r="AC259" s="137"/>
      <c r="AD259" s="138" t="str">
        <f t="shared" ref="AD259" si="486">A259</f>
        <v>សរុប៣៩</v>
      </c>
    </row>
    <row r="260" spans="1:30" ht="39.75" customHeight="1">
      <c r="A260" s="39">
        <v>39.1</v>
      </c>
      <c r="B260" s="52" t="s">
        <v>14576</v>
      </c>
      <c r="C260" s="40" t="s">
        <v>67</v>
      </c>
      <c r="D260" s="41" t="str">
        <f>VLOOKUP(C260,ឋានៈ!$A$22:$B$46,2,FALSE)</f>
        <v>ខ១</v>
      </c>
      <c r="E260" s="356">
        <v>922</v>
      </c>
      <c r="F260" s="358">
        <v>45972</v>
      </c>
      <c r="G260" s="360" t="s">
        <v>14519</v>
      </c>
      <c r="H260" s="362" t="s">
        <v>7</v>
      </c>
      <c r="I260" s="117">
        <v>45974</v>
      </c>
      <c r="J260" s="117">
        <v>45977</v>
      </c>
      <c r="K260" s="39">
        <v>2</v>
      </c>
      <c r="L260" s="39">
        <f>K260-1</f>
        <v>1</v>
      </c>
      <c r="M260" s="118">
        <f>VLOOKUP(H260,ធ្វើដំណើរ!$A$3:$B$26,2,FALSE)</f>
        <v>361600</v>
      </c>
      <c r="N260" s="118">
        <f>VLOOKUP(D260,ឋានៈ!$A$2:$D$7,2,FALSE)</f>
        <v>35000</v>
      </c>
      <c r="O260" s="118">
        <f t="shared" ref="O260:O262" si="487">N260*K260</f>
        <v>70000</v>
      </c>
      <c r="P260" s="118">
        <f>VLOOKUP(D260,ឋានៈ!$A$2:$D$7,3,FALSE)</f>
        <v>90000</v>
      </c>
      <c r="Q260" s="118">
        <f t="shared" ref="Q260:Q262" si="488">P260*K260</f>
        <v>180000</v>
      </c>
      <c r="R260" s="118">
        <f>VLOOKUP(D260,ឋានៈ!$A$2:$D$7,4,FALSE)</f>
        <v>160000</v>
      </c>
      <c r="S260" s="118">
        <f t="shared" ref="S260:S262" si="489">R260*L260</f>
        <v>160000</v>
      </c>
      <c r="T260" s="134"/>
      <c r="U260" s="146">
        <f>M260+O260+Q260+S260+T260</f>
        <v>771600</v>
      </c>
      <c r="V260" s="155"/>
      <c r="W260" s="145"/>
      <c r="X260" s="100" t="str">
        <f t="shared" ref="X260:X262" si="490">RIGHT(B260,LEN(B260)-FIND(" ",B260))</f>
        <v>សុវណ្ណ វណ្ណារតន៍</v>
      </c>
      <c r="Y260" s="150">
        <f>VLOOKUP(X260,'Name List'!$B$8:$F$4374,2,FALSE)</f>
        <v>2860200431</v>
      </c>
      <c r="Z260" s="100" t="str">
        <f>VLOOKUP(X260,'Name List'!$B$8:$F$4374,3,FALSE)</f>
        <v>សុវណ្ណ វណ្ណារតន៍</v>
      </c>
      <c r="AA260" s="100" t="str">
        <f>VLOOKUP(X260,'Name List'!$B$8:$F$4374,4,FALSE)</f>
        <v>SOVANN VANNAROTH</v>
      </c>
      <c r="AB260" s="107" t="str">
        <f>VLOOKUP(X260,'Name List'!$B$8:$F$4374,5,FALSE)</f>
        <v>0010003118741</v>
      </c>
      <c r="AC260" s="105">
        <f t="shared" ref="AC260:AC262" si="491">U260</f>
        <v>771600</v>
      </c>
      <c r="AD260" s="42">
        <f>A260</f>
        <v>39.1</v>
      </c>
    </row>
    <row r="261" spans="1:30" ht="39.75" customHeight="1">
      <c r="A261" s="39"/>
      <c r="B261" s="52" t="s">
        <v>14575</v>
      </c>
      <c r="C261" s="40" t="s">
        <v>68</v>
      </c>
      <c r="D261" s="41" t="str">
        <f>VLOOKUP(C261,ឋានៈ!$A$22:$B$46,2,FALSE)</f>
        <v>ង</v>
      </c>
      <c r="E261" s="357"/>
      <c r="F261" s="359"/>
      <c r="G261" s="361"/>
      <c r="H261" s="363"/>
      <c r="I261" s="117">
        <v>45974</v>
      </c>
      <c r="J261" s="117">
        <v>45977</v>
      </c>
      <c r="K261" s="39">
        <f t="shared" ref="K261:K262" si="492">J261-I261+1</f>
        <v>4</v>
      </c>
      <c r="L261" s="39">
        <f t="shared" ref="L261:L262" si="493">K261-1</f>
        <v>3</v>
      </c>
      <c r="M261" s="118"/>
      <c r="N261" s="118">
        <f>VLOOKUP(D261,ឋានៈ!$A$2:$D$7,2,FALSE)</f>
        <v>16000</v>
      </c>
      <c r="O261" s="118">
        <f t="shared" si="487"/>
        <v>64000</v>
      </c>
      <c r="P261" s="118">
        <f>VLOOKUP(D261,ឋានៈ!$A$2:$D$7,3,FALSE)</f>
        <v>60000</v>
      </c>
      <c r="Q261" s="118">
        <f t="shared" si="488"/>
        <v>240000</v>
      </c>
      <c r="R261" s="118">
        <f>VLOOKUP(D261,ឋានៈ!$A$2:$D$7,4,FALSE)</f>
        <v>80000</v>
      </c>
      <c r="S261" s="118">
        <f t="shared" si="489"/>
        <v>240000</v>
      </c>
      <c r="T261" s="134"/>
      <c r="U261" s="146">
        <f t="shared" ref="U261:U262" si="494">M261+O261+Q261+S261+T261</f>
        <v>544000</v>
      </c>
      <c r="V261" s="155"/>
      <c r="W261" s="145"/>
      <c r="X261" s="100" t="str">
        <f t="shared" si="490"/>
        <v>ទេព លីណា</v>
      </c>
      <c r="Y261" s="150" t="str">
        <f>VLOOKUP(X261,'Name List'!$B$8:$F$4374,2,FALSE)</f>
        <v>3000031296</v>
      </c>
      <c r="Z261" s="100" t="str">
        <f>VLOOKUP(X261,'Name List'!$B$8:$F$4374,3,FALSE)</f>
        <v>ទេព លីណា</v>
      </c>
      <c r="AA261" s="100" t="str">
        <f>VLOOKUP(X261,'Name List'!$B$8:$F$4374,4,FALSE)</f>
        <v>TEP LINA</v>
      </c>
      <c r="AB261" s="107">
        <f>VLOOKUP(X261,'Name List'!$B$8:$F$4374,5,FALSE)</f>
        <v>420000135703</v>
      </c>
      <c r="AC261" s="105">
        <f t="shared" si="491"/>
        <v>544000</v>
      </c>
      <c r="AD261" s="42">
        <f>A261</f>
        <v>0</v>
      </c>
    </row>
    <row r="262" spans="1:30" ht="39.75" customHeight="1">
      <c r="A262" s="39"/>
      <c r="B262" s="52" t="s">
        <v>14404</v>
      </c>
      <c r="C262" s="40" t="s">
        <v>14379</v>
      </c>
      <c r="D262" s="41" t="str">
        <f>VLOOKUP(C262,ឋានៈ!$A$22:$B$46,2,FALSE)</f>
        <v>ង</v>
      </c>
      <c r="E262" s="357"/>
      <c r="F262" s="359"/>
      <c r="G262" s="361"/>
      <c r="H262" s="363"/>
      <c r="I262" s="117">
        <v>45974</v>
      </c>
      <c r="J262" s="117">
        <v>45977</v>
      </c>
      <c r="K262" s="39">
        <f t="shared" si="492"/>
        <v>4</v>
      </c>
      <c r="L262" s="39">
        <f t="shared" si="493"/>
        <v>3</v>
      </c>
      <c r="M262" s="118"/>
      <c r="N262" s="118">
        <f>VLOOKUP(D262,ឋានៈ!$A$2:$D$7,2,FALSE)</f>
        <v>16000</v>
      </c>
      <c r="O262" s="118">
        <f t="shared" si="487"/>
        <v>64000</v>
      </c>
      <c r="P262" s="118">
        <f>VLOOKUP(D262,ឋានៈ!$A$2:$D$7,3,FALSE)</f>
        <v>60000</v>
      </c>
      <c r="Q262" s="118">
        <f t="shared" si="488"/>
        <v>240000</v>
      </c>
      <c r="R262" s="118">
        <f>VLOOKUP(D262,ឋានៈ!$A$2:$D$7,4,FALSE)</f>
        <v>80000</v>
      </c>
      <c r="S262" s="118">
        <f t="shared" si="489"/>
        <v>240000</v>
      </c>
      <c r="T262" s="134"/>
      <c r="U262" s="146">
        <f t="shared" si="494"/>
        <v>544000</v>
      </c>
      <c r="V262" s="155"/>
      <c r="W262" s="145"/>
      <c r="X262" s="100" t="str">
        <f t="shared" si="490"/>
        <v>លឿន យូហៃ</v>
      </c>
      <c r="Y262" s="150" t="str">
        <f>VLOOKUP(X262,'Name List'!$B$8:$F$4374,2,FALSE)</f>
        <v>3000031417</v>
      </c>
      <c r="Z262" s="100" t="str">
        <f>VLOOKUP(X262,'Name List'!$B$8:$F$4374,3,FALSE)</f>
        <v>លឿន យូហៃ</v>
      </c>
      <c r="AA262" s="100" t="str">
        <f>VLOOKUP(X262,'Name List'!$B$8:$F$4374,4,FALSE)</f>
        <v>LOEUN YOUHAI</v>
      </c>
      <c r="AB262" s="107">
        <f>VLOOKUP(X262,'Name List'!$B$8:$F$4374,5,FALSE)</f>
        <v>420000303711</v>
      </c>
      <c r="AC262" s="105">
        <f t="shared" si="491"/>
        <v>544000</v>
      </c>
      <c r="AD262" s="42">
        <f>A262</f>
        <v>0</v>
      </c>
    </row>
    <row r="263" spans="1:30" s="139" customFormat="1" ht="27" customHeight="1">
      <c r="A263" s="355" t="s">
        <v>14406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119"/>
      <c r="L263" s="119"/>
      <c r="M263" s="120">
        <f>SUM(M260:M262)</f>
        <v>361600</v>
      </c>
      <c r="N263" s="123"/>
      <c r="O263" s="120">
        <f>SUM(O260:O262)</f>
        <v>198000</v>
      </c>
      <c r="P263" s="123"/>
      <c r="Q263" s="120">
        <f>SUM(Q260:Q262)</f>
        <v>660000</v>
      </c>
      <c r="R263" s="120"/>
      <c r="S263" s="120">
        <f>SUM(S260:S262)</f>
        <v>640000</v>
      </c>
      <c r="T263" s="120"/>
      <c r="U263" s="120">
        <f>SUM(U260:U262)</f>
        <v>1859600</v>
      </c>
      <c r="V263" s="151">
        <v>50206</v>
      </c>
      <c r="W263" s="147">
        <f>M263+O263+Q263+S263</f>
        <v>1859600</v>
      </c>
      <c r="X263" s="135"/>
      <c r="Y263" s="135"/>
      <c r="Z263" s="135"/>
      <c r="AA263" s="135"/>
      <c r="AB263" s="136"/>
      <c r="AC263" s="137"/>
      <c r="AD263" s="138" t="str">
        <f t="shared" ref="AD263" si="495">A263</f>
        <v>សរុប៣៩</v>
      </c>
    </row>
    <row r="264" spans="1:30" ht="39.75" customHeight="1">
      <c r="A264" s="39">
        <v>39.1</v>
      </c>
      <c r="B264" s="52" t="s">
        <v>14577</v>
      </c>
      <c r="C264" s="40" t="s">
        <v>67</v>
      </c>
      <c r="D264" s="41" t="str">
        <f>VLOOKUP(C264,ឋានៈ!$A$22:$B$46,2,FALSE)</f>
        <v>ខ១</v>
      </c>
      <c r="E264" s="356">
        <v>845</v>
      </c>
      <c r="F264" s="358">
        <v>45946</v>
      </c>
      <c r="G264" s="360" t="s">
        <v>14580</v>
      </c>
      <c r="H264" s="362" t="s">
        <v>9</v>
      </c>
      <c r="I264" s="117">
        <v>45947</v>
      </c>
      <c r="J264" s="117">
        <v>45949</v>
      </c>
      <c r="K264" s="39">
        <f t="shared" ref="K264:K266" si="496">J264-I264+1</f>
        <v>3</v>
      </c>
      <c r="L264" s="39">
        <f>K264-1</f>
        <v>2</v>
      </c>
      <c r="M264" s="118">
        <f>VLOOKUP(H264,ធ្វើដំណើរ!$A$3:$B$26,2,FALSE)</f>
        <v>499200</v>
      </c>
      <c r="N264" s="118">
        <f>VLOOKUP(D264,ឋានៈ!$A$2:$D$7,2,FALSE)</f>
        <v>35000</v>
      </c>
      <c r="O264" s="118">
        <f t="shared" ref="O264:O266" si="497">N264*K264</f>
        <v>105000</v>
      </c>
      <c r="P264" s="118">
        <f>VLOOKUP(D264,ឋានៈ!$A$2:$D$7,3,FALSE)</f>
        <v>90000</v>
      </c>
      <c r="Q264" s="118">
        <f t="shared" ref="Q264:Q266" si="498">P264*K264</f>
        <v>270000</v>
      </c>
      <c r="R264" s="118">
        <f>VLOOKUP(D264,ឋានៈ!$A$2:$D$7,4,FALSE)</f>
        <v>160000</v>
      </c>
      <c r="S264" s="118">
        <f t="shared" ref="S264:S266" si="499">R264*L264</f>
        <v>320000</v>
      </c>
      <c r="T264" s="134"/>
      <c r="U264" s="146">
        <f>M264+O264+Q264+S264+T264</f>
        <v>1194200</v>
      </c>
      <c r="V264" s="155"/>
      <c r="W264" s="145"/>
      <c r="X264" s="100" t="str">
        <f t="shared" ref="X264:X266" si="500">RIGHT(B264,LEN(B264)-FIND(" ",B264))</f>
        <v>ប៉ុក ប៉ាន់</v>
      </c>
      <c r="Y264" s="150">
        <f>VLOOKUP(X264,'Name List'!$B$8:$F$4374,2,FALSE)</f>
        <v>1521400054</v>
      </c>
      <c r="Z264" s="100" t="str">
        <f>VLOOKUP(X264,'Name List'!$B$8:$F$4374,3,FALSE)</f>
        <v>ប៉ុក ប៉ាន់</v>
      </c>
      <c r="AA264" s="100" t="str">
        <f>VLOOKUP(X264,'Name List'!$B$8:$F$4374,4,FALSE)</f>
        <v>POK PANN</v>
      </c>
      <c r="AB264" s="107" t="str">
        <f>VLOOKUP(X264,'Name List'!$B$8:$F$4374,5,FALSE)</f>
        <v>0010002538453</v>
      </c>
      <c r="AC264" s="105">
        <f t="shared" ref="AC264:AC266" si="501">U264</f>
        <v>1194200</v>
      </c>
      <c r="AD264" s="42">
        <f>A264</f>
        <v>39.1</v>
      </c>
    </row>
    <row r="265" spans="1:30" ht="39.75" customHeight="1">
      <c r="A265" s="39"/>
      <c r="B265" s="52" t="s">
        <v>14578</v>
      </c>
      <c r="C265" s="40" t="s">
        <v>14358</v>
      </c>
      <c r="D265" s="41" t="str">
        <f>VLOOKUP(C265,ឋានៈ!$A$22:$B$46,2,FALSE)</f>
        <v>គ</v>
      </c>
      <c r="E265" s="357"/>
      <c r="F265" s="359"/>
      <c r="G265" s="361"/>
      <c r="H265" s="363"/>
      <c r="I265" s="117">
        <v>45947</v>
      </c>
      <c r="J265" s="117">
        <v>45949</v>
      </c>
      <c r="K265" s="39">
        <f t="shared" si="496"/>
        <v>3</v>
      </c>
      <c r="L265" s="39">
        <f t="shared" ref="L265:L266" si="502">K265-1</f>
        <v>2</v>
      </c>
      <c r="M265" s="118"/>
      <c r="N265" s="118">
        <f>VLOOKUP(D265,ឋានៈ!$A$2:$D$7,2,FALSE)</f>
        <v>24000</v>
      </c>
      <c r="O265" s="118">
        <f t="shared" si="497"/>
        <v>72000</v>
      </c>
      <c r="P265" s="118">
        <f>VLOOKUP(D265,ឋានៈ!$A$2:$D$7,3,FALSE)</f>
        <v>70000</v>
      </c>
      <c r="Q265" s="118">
        <f t="shared" si="498"/>
        <v>210000</v>
      </c>
      <c r="R265" s="118">
        <f>VLOOKUP(D265,ឋានៈ!$A$2:$D$7,4,FALSE)</f>
        <v>100000</v>
      </c>
      <c r="S265" s="118">
        <f t="shared" si="499"/>
        <v>200000</v>
      </c>
      <c r="T265" s="134"/>
      <c r="U265" s="146">
        <f t="shared" ref="U265:U266" si="503">M265+O265+Q265+S265+T265</f>
        <v>482000</v>
      </c>
      <c r="V265" s="155"/>
      <c r="W265" s="145"/>
      <c r="X265" s="100" t="str">
        <f t="shared" si="500"/>
        <v>គឹម សុខ</v>
      </c>
      <c r="Y265" s="150" t="str">
        <f>VLOOKUP(X265,'Name List'!$B$8:$F$4374,2,FALSE)</f>
        <v>1811200328</v>
      </c>
      <c r="Z265" s="100" t="str">
        <f>VLOOKUP(X265,'Name List'!$B$8:$F$4374,3,FALSE)</f>
        <v>គឹម សុខ</v>
      </c>
      <c r="AA265" s="100" t="str">
        <f>VLOOKUP(X265,'Name List'!$B$8:$F$4374,4,FALSE)</f>
        <v>KIM SOK</v>
      </c>
      <c r="AB265" s="107" t="str">
        <f>VLOOKUP(X265,'Name List'!$B$8:$F$4374,5,FALSE)</f>
        <v>0480000023932</v>
      </c>
      <c r="AC265" s="105">
        <f t="shared" si="501"/>
        <v>482000</v>
      </c>
      <c r="AD265" s="42">
        <f>A265</f>
        <v>0</v>
      </c>
    </row>
    <row r="266" spans="1:30" ht="39.75" customHeight="1">
      <c r="A266" s="39"/>
      <c r="B266" s="52" t="s">
        <v>14579</v>
      </c>
      <c r="C266" s="40" t="s">
        <v>68</v>
      </c>
      <c r="D266" s="41" t="str">
        <f>VLOOKUP(C266,ឋានៈ!$A$22:$B$46,2,FALSE)</f>
        <v>ង</v>
      </c>
      <c r="E266" s="357"/>
      <c r="F266" s="359"/>
      <c r="G266" s="361"/>
      <c r="H266" s="363"/>
      <c r="I266" s="117">
        <v>45947</v>
      </c>
      <c r="J266" s="117">
        <v>45949</v>
      </c>
      <c r="K266" s="39">
        <f t="shared" si="496"/>
        <v>3</v>
      </c>
      <c r="L266" s="39">
        <f t="shared" si="502"/>
        <v>2</v>
      </c>
      <c r="M266" s="118"/>
      <c r="N266" s="118">
        <f>VLOOKUP(D266,ឋានៈ!$A$2:$D$7,2,FALSE)</f>
        <v>16000</v>
      </c>
      <c r="O266" s="118">
        <f t="shared" si="497"/>
        <v>48000</v>
      </c>
      <c r="P266" s="118">
        <f>VLOOKUP(D266,ឋានៈ!$A$2:$D$7,3,FALSE)</f>
        <v>60000</v>
      </c>
      <c r="Q266" s="118">
        <f t="shared" si="498"/>
        <v>180000</v>
      </c>
      <c r="R266" s="118">
        <f>VLOOKUP(D266,ឋានៈ!$A$2:$D$7,4,FALSE)</f>
        <v>80000</v>
      </c>
      <c r="S266" s="118">
        <f t="shared" si="499"/>
        <v>160000</v>
      </c>
      <c r="T266" s="134"/>
      <c r="U266" s="146">
        <f t="shared" si="503"/>
        <v>388000</v>
      </c>
      <c r="V266" s="155"/>
      <c r="W266" s="145"/>
      <c r="X266" s="100" t="str">
        <f t="shared" si="500"/>
        <v>លីម សុវត្ថិឌី</v>
      </c>
      <c r="Y266" s="150" t="str">
        <f>VLOOKUP(X266,'Name List'!$B$8:$F$4374,2,FALSE)</f>
        <v>3000031404</v>
      </c>
      <c r="Z266" s="100" t="str">
        <f>VLOOKUP(X266,'Name List'!$B$8:$F$4374,3,FALSE)</f>
        <v>លីម សុវត្ថិឌី</v>
      </c>
      <c r="AA266" s="100" t="str">
        <f>VLOOKUP(X266,'Name List'!$B$8:$F$4374,4,FALSE)</f>
        <v>LIM SOVATHDY</v>
      </c>
      <c r="AB266" s="107">
        <f>VLOOKUP(X266,'Name List'!$B$8:$F$4374,5,FALSE)</f>
        <v>600000255103</v>
      </c>
      <c r="AC266" s="105">
        <f t="shared" si="501"/>
        <v>388000</v>
      </c>
      <c r="AD266" s="42">
        <f>A266</f>
        <v>0</v>
      </c>
    </row>
    <row r="267" spans="1:30" s="139" customFormat="1" ht="27" customHeight="1">
      <c r="A267" s="355" t="s">
        <v>14406</v>
      </c>
      <c r="B267" s="355"/>
      <c r="C267" s="355"/>
      <c r="D267" s="355"/>
      <c r="E267" s="355"/>
      <c r="F267" s="355"/>
      <c r="G267" s="355"/>
      <c r="H267" s="355"/>
      <c r="I267" s="355"/>
      <c r="J267" s="355"/>
      <c r="K267" s="119"/>
      <c r="L267" s="119"/>
      <c r="M267" s="120">
        <f>SUM(M264:M266)</f>
        <v>499200</v>
      </c>
      <c r="N267" s="123"/>
      <c r="O267" s="120">
        <f>SUM(O264:O266)</f>
        <v>225000</v>
      </c>
      <c r="P267" s="123"/>
      <c r="Q267" s="120">
        <f>SUM(Q264:Q266)</f>
        <v>660000</v>
      </c>
      <c r="R267" s="120"/>
      <c r="S267" s="120">
        <f>SUM(S264:S266)</f>
        <v>680000</v>
      </c>
      <c r="T267" s="120"/>
      <c r="U267" s="120">
        <f>SUM(U264:U266)</f>
        <v>2064200</v>
      </c>
      <c r="V267" s="156" t="s">
        <v>14647</v>
      </c>
      <c r="W267" s="147">
        <f>M267+O267+Q267+S267</f>
        <v>2064200</v>
      </c>
      <c r="X267" s="135"/>
      <c r="Y267" s="135"/>
      <c r="Z267" s="135"/>
      <c r="AA267" s="135"/>
      <c r="AB267" s="136"/>
      <c r="AC267" s="137"/>
      <c r="AD267" s="138" t="str">
        <f t="shared" ref="AD267" si="504">A267</f>
        <v>សរុប៣៩</v>
      </c>
    </row>
    <row r="268" spans="1:30" ht="39.75" customHeight="1">
      <c r="A268" s="39">
        <v>39.1</v>
      </c>
      <c r="B268" s="52" t="s">
        <v>14581</v>
      </c>
      <c r="C268" s="40" t="s">
        <v>67</v>
      </c>
      <c r="D268" s="41" t="str">
        <f>VLOOKUP(C268,ឋានៈ!$A$22:$B$46,2,FALSE)</f>
        <v>ខ១</v>
      </c>
      <c r="E268" s="356">
        <v>828</v>
      </c>
      <c r="F268" s="358">
        <v>45961</v>
      </c>
      <c r="G268" s="360" t="s">
        <v>14583</v>
      </c>
      <c r="H268" s="362" t="s">
        <v>15</v>
      </c>
      <c r="I268" s="117">
        <v>45961</v>
      </c>
      <c r="J268" s="117">
        <v>45962</v>
      </c>
      <c r="K268" s="39">
        <f t="shared" ref="K268:K269" si="505">J268-I268+1</f>
        <v>2</v>
      </c>
      <c r="L268" s="39">
        <f>K268-1</f>
        <v>1</v>
      </c>
      <c r="M268" s="118">
        <f>VLOOKUP(H268,ធ្វើដំណើរ!$A$3:$B$26,2,FALSE)</f>
        <v>201600</v>
      </c>
      <c r="N268" s="118">
        <f>VLOOKUP(D268,ឋានៈ!$A$2:$D$7,2,FALSE)</f>
        <v>35000</v>
      </c>
      <c r="O268" s="118">
        <f t="shared" ref="O268:O269" si="506">N268*K268</f>
        <v>70000</v>
      </c>
      <c r="P268" s="118">
        <f>VLOOKUP(D268,ឋានៈ!$A$2:$D$7,3,FALSE)</f>
        <v>90000</v>
      </c>
      <c r="Q268" s="118">
        <f t="shared" ref="Q268:Q269" si="507">P268*K268</f>
        <v>180000</v>
      </c>
      <c r="R268" s="118">
        <f>VLOOKUP(D268,ឋានៈ!$A$2:$D$7,4,FALSE)</f>
        <v>160000</v>
      </c>
      <c r="S268" s="118">
        <f t="shared" ref="S268:S269" si="508">R268*L268</f>
        <v>160000</v>
      </c>
      <c r="T268" s="134"/>
      <c r="U268" s="146">
        <f>M268+O268+Q268+S268+T268</f>
        <v>611600</v>
      </c>
      <c r="V268" s="155"/>
      <c r="W268" s="145"/>
      <c r="X268" s="100" t="str">
        <f t="shared" ref="X268:X269" si="509">RIGHT(B268,LEN(B268)-FIND(" ",B268))</f>
        <v>កត្តា អ៊ន</v>
      </c>
      <c r="Y268" s="150">
        <f>VLOOKUP(X268,'Name List'!$B$8:$F$4374,2,FALSE)</f>
        <v>1751200087</v>
      </c>
      <c r="Z268" s="100" t="str">
        <f>VLOOKUP(X268,'Name List'!$B$8:$F$4374,3,FALSE)</f>
        <v>កត្តា អ៊ន</v>
      </c>
      <c r="AA268" s="100" t="str">
        <f>VLOOKUP(X268,'Name List'!$B$8:$F$4374,4,FALSE)</f>
        <v>KATTA ORN</v>
      </c>
      <c r="AB268" s="107">
        <f>VLOOKUP(X268,'Name List'!$B$8:$F$4374,5,FALSE)</f>
        <v>10002618643</v>
      </c>
      <c r="AC268" s="105">
        <f t="shared" ref="AC268:AC269" si="510">U268</f>
        <v>611600</v>
      </c>
      <c r="AD268" s="42">
        <f>A268</f>
        <v>39.1</v>
      </c>
    </row>
    <row r="269" spans="1:30" ht="39.75" customHeight="1">
      <c r="A269" s="39"/>
      <c r="B269" s="52" t="s">
        <v>14582</v>
      </c>
      <c r="C269" s="40" t="s">
        <v>68</v>
      </c>
      <c r="D269" s="41" t="str">
        <f>VLOOKUP(C269,ឋានៈ!$A$22:$B$46,2,FALSE)</f>
        <v>ង</v>
      </c>
      <c r="E269" s="357"/>
      <c r="F269" s="359"/>
      <c r="G269" s="361"/>
      <c r="H269" s="363"/>
      <c r="I269" s="117">
        <v>45961</v>
      </c>
      <c r="J269" s="117">
        <v>45962</v>
      </c>
      <c r="K269" s="39">
        <f t="shared" si="505"/>
        <v>2</v>
      </c>
      <c r="L269" s="39">
        <f t="shared" ref="L269" si="511">K269-1</f>
        <v>1</v>
      </c>
      <c r="M269" s="118"/>
      <c r="N269" s="118">
        <f>VLOOKUP(D269,ឋានៈ!$A$2:$D$7,2,FALSE)</f>
        <v>16000</v>
      </c>
      <c r="O269" s="118">
        <f t="shared" si="506"/>
        <v>32000</v>
      </c>
      <c r="P269" s="118">
        <f>VLOOKUP(D269,ឋានៈ!$A$2:$D$7,3,FALSE)</f>
        <v>60000</v>
      </c>
      <c r="Q269" s="118">
        <f t="shared" si="507"/>
        <v>120000</v>
      </c>
      <c r="R269" s="118">
        <f>VLOOKUP(D269,ឋានៈ!$A$2:$D$7,4,FALSE)</f>
        <v>80000</v>
      </c>
      <c r="S269" s="118">
        <f t="shared" si="508"/>
        <v>80000</v>
      </c>
      <c r="T269" s="134"/>
      <c r="U269" s="146">
        <f t="shared" ref="U269" si="512">M269+O269+Q269+S269+T269</f>
        <v>232000</v>
      </c>
      <c r="V269" s="155"/>
      <c r="W269" s="145"/>
      <c r="X269" s="100" t="str">
        <f t="shared" si="509"/>
        <v>ម៉ែន អេង</v>
      </c>
      <c r="Y269" s="150">
        <f>VLOOKUP(X269,'Name List'!$B$8:$F$4374,2,FALSE)</f>
        <v>0</v>
      </c>
      <c r="Z269" s="100" t="str">
        <f>VLOOKUP(X269,'Name List'!$B$8:$F$4374,3,FALSE)</f>
        <v>ម៉ែន អេង</v>
      </c>
      <c r="AA269" s="100" t="str">
        <f>VLOOKUP(X269,'Name List'!$B$8:$F$4374,4,FALSE)</f>
        <v>MEN ENG</v>
      </c>
      <c r="AB269" s="107">
        <f>VLOOKUP(X269,'Name List'!$B$8:$F$4374,5,FALSE)</f>
        <v>670000143559</v>
      </c>
      <c r="AC269" s="105">
        <f t="shared" si="510"/>
        <v>232000</v>
      </c>
      <c r="AD269" s="42">
        <f>A269</f>
        <v>0</v>
      </c>
    </row>
    <row r="270" spans="1:30" s="139" customFormat="1" ht="27" customHeight="1">
      <c r="A270" s="355" t="s">
        <v>14406</v>
      </c>
      <c r="B270" s="355"/>
      <c r="C270" s="355"/>
      <c r="D270" s="355"/>
      <c r="E270" s="355"/>
      <c r="F270" s="355"/>
      <c r="G270" s="355"/>
      <c r="H270" s="355"/>
      <c r="I270" s="355"/>
      <c r="J270" s="355"/>
      <c r="K270" s="119"/>
      <c r="L270" s="119"/>
      <c r="M270" s="120">
        <f>SUM(M268:M269)</f>
        <v>201600</v>
      </c>
      <c r="N270" s="123"/>
      <c r="O270" s="120">
        <f>SUM(O268:O269)</f>
        <v>102000</v>
      </c>
      <c r="P270" s="123"/>
      <c r="Q270" s="120">
        <f>SUM(Q268:Q269)</f>
        <v>300000</v>
      </c>
      <c r="R270" s="120"/>
      <c r="S270" s="120">
        <f>SUM(S268:S269)</f>
        <v>240000</v>
      </c>
      <c r="T270" s="120"/>
      <c r="U270" s="120">
        <f>SUM(U268:U269)</f>
        <v>843600</v>
      </c>
      <c r="V270" s="156" t="s">
        <v>14647</v>
      </c>
      <c r="W270" s="147">
        <f>M270+O270+Q270+S270</f>
        <v>843600</v>
      </c>
      <c r="X270" s="135"/>
      <c r="Y270" s="135"/>
      <c r="Z270" s="135"/>
      <c r="AA270" s="135"/>
      <c r="AB270" s="136"/>
      <c r="AC270" s="137"/>
      <c r="AD270" s="138" t="str">
        <f t="shared" ref="AD270" si="513">A270</f>
        <v>សរុប៣៩</v>
      </c>
    </row>
    <row r="271" spans="1:30" ht="26.25" customHeight="1">
      <c r="A271" s="39">
        <v>39.1</v>
      </c>
      <c r="B271" s="52" t="s">
        <v>14584</v>
      </c>
      <c r="C271" s="40" t="s">
        <v>14359</v>
      </c>
      <c r="D271" s="41" t="str">
        <f>VLOOKUP(C271,ឋានៈ!$A$22:$B$46,2,FALSE)</f>
        <v>ខ២</v>
      </c>
      <c r="E271" s="356">
        <v>884</v>
      </c>
      <c r="F271" s="358">
        <v>45957</v>
      </c>
      <c r="G271" s="360" t="s">
        <v>14587</v>
      </c>
      <c r="H271" s="362" t="s">
        <v>7</v>
      </c>
      <c r="I271" s="117">
        <v>45959</v>
      </c>
      <c r="J271" s="117">
        <v>45961</v>
      </c>
      <c r="K271" s="39">
        <f t="shared" ref="K271:K273" si="514">J271-I271+1</f>
        <v>3</v>
      </c>
      <c r="L271" s="39">
        <f>K271-1</f>
        <v>2</v>
      </c>
      <c r="M271" s="118">
        <f>VLOOKUP(H271,ធ្វើដំណើរ!$A$3:$B$26,2,FALSE)</f>
        <v>361600</v>
      </c>
      <c r="N271" s="118">
        <f>VLOOKUP(D271,ឋានៈ!$A$2:$D$7,2,FALSE)</f>
        <v>30000</v>
      </c>
      <c r="O271" s="118">
        <f t="shared" ref="O271:O273" si="515">N271*K271</f>
        <v>90000</v>
      </c>
      <c r="P271" s="118">
        <f>VLOOKUP(D271,ឋានៈ!$A$2:$D$7,3,FALSE)</f>
        <v>80000</v>
      </c>
      <c r="Q271" s="118">
        <f t="shared" ref="Q271:Q273" si="516">P271*K271</f>
        <v>240000</v>
      </c>
      <c r="R271" s="118">
        <f>VLOOKUP(D271,ឋានៈ!$A$2:$D$7,4,FALSE)</f>
        <v>120000</v>
      </c>
      <c r="S271" s="118">
        <f t="shared" ref="S271:S273" si="517">R271*L271</f>
        <v>240000</v>
      </c>
      <c r="T271" s="134"/>
      <c r="U271" s="146">
        <f>M271+O271+Q271+S271+T271</f>
        <v>931600</v>
      </c>
      <c r="V271" s="155"/>
      <c r="W271" s="145"/>
      <c r="X271" s="100" t="str">
        <f t="shared" ref="X271:X273" si="518">RIGHT(B271,LEN(B271)-FIND(" ",B271))</f>
        <v>ជួប ឋិតឋេរឫទ្ធិ</v>
      </c>
      <c r="Y271" s="150">
        <f>VLOOKUP(X271,'Name List'!$B$8:$F$4374,2,FALSE)</f>
        <v>1841300068</v>
      </c>
      <c r="Z271" s="100" t="str">
        <f>VLOOKUP(X271,'Name List'!$B$8:$F$4374,3,FALSE)</f>
        <v>ជួប ឋិតឋេរឫទ្ធិ</v>
      </c>
      <c r="AA271" s="100" t="str">
        <f>VLOOKUP(X271,'Name List'!$B$8:$F$4374,4,FALSE)</f>
        <v>CHUOP THEOT THERITH</v>
      </c>
      <c r="AB271" s="107">
        <f>VLOOKUP(X271,'Name List'!$B$8:$F$4374,5,FALSE)</f>
        <v>10002660887</v>
      </c>
      <c r="AC271" s="105">
        <f t="shared" ref="AC271:AC273" si="519">U271</f>
        <v>931600</v>
      </c>
      <c r="AD271" s="42">
        <f>A271</f>
        <v>39.1</v>
      </c>
    </row>
    <row r="272" spans="1:30" ht="26.25" customHeight="1">
      <c r="A272" s="39"/>
      <c r="B272" s="52" t="s">
        <v>14585</v>
      </c>
      <c r="C272" s="40" t="s">
        <v>68</v>
      </c>
      <c r="D272" s="41" t="str">
        <f>VLOOKUP(C272,ឋានៈ!$A$22:$B$46,2,FALSE)</f>
        <v>ង</v>
      </c>
      <c r="E272" s="357"/>
      <c r="F272" s="359"/>
      <c r="G272" s="361"/>
      <c r="H272" s="363"/>
      <c r="I272" s="117">
        <v>45959</v>
      </c>
      <c r="J272" s="117">
        <v>45961</v>
      </c>
      <c r="K272" s="39">
        <f t="shared" si="514"/>
        <v>3</v>
      </c>
      <c r="L272" s="39">
        <f t="shared" ref="L272:L273" si="520">K272-1</f>
        <v>2</v>
      </c>
      <c r="M272" s="118"/>
      <c r="N272" s="118">
        <f>VLOOKUP(D272,ឋានៈ!$A$2:$D$7,2,FALSE)</f>
        <v>16000</v>
      </c>
      <c r="O272" s="118">
        <f t="shared" si="515"/>
        <v>48000</v>
      </c>
      <c r="P272" s="118">
        <f>VLOOKUP(D272,ឋានៈ!$A$2:$D$7,3,FALSE)</f>
        <v>60000</v>
      </c>
      <c r="Q272" s="118">
        <f t="shared" si="516"/>
        <v>180000</v>
      </c>
      <c r="R272" s="118">
        <f>VLOOKUP(D272,ឋានៈ!$A$2:$D$7,4,FALSE)</f>
        <v>80000</v>
      </c>
      <c r="S272" s="118">
        <f t="shared" si="517"/>
        <v>160000</v>
      </c>
      <c r="T272" s="134"/>
      <c r="U272" s="146">
        <f t="shared" ref="U272:U273" si="521">M272+O272+Q272+S272+T272</f>
        <v>388000</v>
      </c>
      <c r="V272" s="155"/>
      <c r="W272" s="145"/>
      <c r="X272" s="100" t="str">
        <f t="shared" si="518"/>
        <v>នី វិសុទ្ធ</v>
      </c>
      <c r="Y272" s="150">
        <f>VLOOKUP(X272,'Name List'!$B$8:$F$4374,2,FALSE)</f>
        <v>0</v>
      </c>
      <c r="Z272" s="100" t="str">
        <f>VLOOKUP(X272,'Name List'!$B$8:$F$4374,3,FALSE)</f>
        <v>នី វិសុទ្ធ</v>
      </c>
      <c r="AA272" s="100" t="str">
        <f>VLOOKUP(X272,'Name List'!$B$8:$F$4374,4,FALSE)</f>
        <v>NY VISOTH</v>
      </c>
      <c r="AB272" s="107" t="str">
        <f>VLOOKUP(X272,'Name List'!$B$8:$F$4374,5,FALSE)</f>
        <v>0630000089738</v>
      </c>
      <c r="AC272" s="105">
        <f t="shared" si="519"/>
        <v>388000</v>
      </c>
      <c r="AD272" s="42">
        <f>A272</f>
        <v>0</v>
      </c>
    </row>
    <row r="273" spans="1:30" ht="26.25" customHeight="1">
      <c r="A273" s="39"/>
      <c r="B273" s="52" t="s">
        <v>14575</v>
      </c>
      <c r="C273" s="40" t="s">
        <v>14379</v>
      </c>
      <c r="D273" s="41" t="str">
        <f>VLOOKUP(C273,ឋានៈ!$A$22:$B$46,2,FALSE)</f>
        <v>ង</v>
      </c>
      <c r="E273" s="357"/>
      <c r="F273" s="359"/>
      <c r="G273" s="361"/>
      <c r="H273" s="363"/>
      <c r="I273" s="117">
        <v>45959</v>
      </c>
      <c r="J273" s="117">
        <v>45961</v>
      </c>
      <c r="K273" s="39">
        <f t="shared" si="514"/>
        <v>3</v>
      </c>
      <c r="L273" s="39">
        <f t="shared" si="520"/>
        <v>2</v>
      </c>
      <c r="M273" s="118"/>
      <c r="N273" s="118">
        <f>VLOOKUP(D273,ឋានៈ!$A$2:$D$7,2,FALSE)</f>
        <v>16000</v>
      </c>
      <c r="O273" s="118">
        <f t="shared" si="515"/>
        <v>48000</v>
      </c>
      <c r="P273" s="118">
        <f>VLOOKUP(D273,ឋានៈ!$A$2:$D$7,3,FALSE)</f>
        <v>60000</v>
      </c>
      <c r="Q273" s="118">
        <f t="shared" si="516"/>
        <v>180000</v>
      </c>
      <c r="R273" s="118">
        <f>VLOOKUP(D273,ឋានៈ!$A$2:$D$7,4,FALSE)</f>
        <v>80000</v>
      </c>
      <c r="S273" s="118">
        <f t="shared" si="517"/>
        <v>160000</v>
      </c>
      <c r="T273" s="134"/>
      <c r="U273" s="146">
        <f t="shared" si="521"/>
        <v>388000</v>
      </c>
      <c r="V273" s="155"/>
      <c r="W273" s="145"/>
      <c r="X273" s="100" t="str">
        <f t="shared" si="518"/>
        <v>ទេព លីណា</v>
      </c>
      <c r="Y273" s="150" t="str">
        <f>VLOOKUP(X273,'Name List'!$B$8:$F$4374,2,FALSE)</f>
        <v>3000031296</v>
      </c>
      <c r="Z273" s="100" t="str">
        <f>VLOOKUP(X273,'Name List'!$B$8:$F$4374,3,FALSE)</f>
        <v>ទេព លីណា</v>
      </c>
      <c r="AA273" s="100" t="str">
        <f>VLOOKUP(X273,'Name List'!$B$8:$F$4374,4,FALSE)</f>
        <v>TEP LINA</v>
      </c>
      <c r="AB273" s="107">
        <f>VLOOKUP(X273,'Name List'!$B$8:$F$4374,5,FALSE)</f>
        <v>420000135703</v>
      </c>
      <c r="AC273" s="105">
        <f t="shared" si="519"/>
        <v>388000</v>
      </c>
      <c r="AD273" s="42">
        <f>A273</f>
        <v>0</v>
      </c>
    </row>
    <row r="274" spans="1:30" s="139" customFormat="1" ht="27" customHeight="1">
      <c r="A274" s="355" t="s">
        <v>14406</v>
      </c>
      <c r="B274" s="355"/>
      <c r="C274" s="355"/>
      <c r="D274" s="355"/>
      <c r="E274" s="355"/>
      <c r="F274" s="355"/>
      <c r="G274" s="355"/>
      <c r="H274" s="355"/>
      <c r="I274" s="355"/>
      <c r="J274" s="355"/>
      <c r="K274" s="119"/>
      <c r="L274" s="119"/>
      <c r="M274" s="120">
        <f>SUM(M271:M273)</f>
        <v>361600</v>
      </c>
      <c r="N274" s="123"/>
      <c r="O274" s="120">
        <f>SUM(O271:O273)</f>
        <v>186000</v>
      </c>
      <c r="P274" s="123"/>
      <c r="Q274" s="120">
        <f>SUM(Q271:Q273)</f>
        <v>600000</v>
      </c>
      <c r="R274" s="120"/>
      <c r="S274" s="120">
        <f>SUM(S271:S273)</f>
        <v>560000</v>
      </c>
      <c r="T274" s="120"/>
      <c r="U274" s="120">
        <f>SUM(U271:U273)</f>
        <v>1707600</v>
      </c>
      <c r="V274" s="156" t="s">
        <v>14647</v>
      </c>
      <c r="W274" s="147">
        <f>M274+O274+Q274+S274</f>
        <v>1707600</v>
      </c>
      <c r="X274" s="135"/>
      <c r="Y274" s="135"/>
      <c r="Z274" s="135"/>
      <c r="AA274" s="135"/>
      <c r="AB274" s="136"/>
      <c r="AC274" s="137"/>
      <c r="AD274" s="138" t="str">
        <f t="shared" ref="AD274" si="522">A274</f>
        <v>សរុប៣៩</v>
      </c>
    </row>
    <row r="275" spans="1:30" ht="26.25" customHeight="1">
      <c r="A275" s="39">
        <v>39.1</v>
      </c>
      <c r="B275" s="52" t="s">
        <v>14588</v>
      </c>
      <c r="C275" s="40" t="s">
        <v>14359</v>
      </c>
      <c r="D275" s="41" t="str">
        <f>VLOOKUP(C275,ឋានៈ!$A$22:$B$46,2,FALSE)</f>
        <v>ខ២</v>
      </c>
      <c r="E275" s="356">
        <v>916</v>
      </c>
      <c r="F275" s="358">
        <v>45968</v>
      </c>
      <c r="G275" s="360" t="s">
        <v>14590</v>
      </c>
      <c r="H275" s="362" t="s">
        <v>9</v>
      </c>
      <c r="I275" s="117">
        <v>45974</v>
      </c>
      <c r="J275" s="117">
        <v>45978</v>
      </c>
      <c r="K275" s="39">
        <f t="shared" ref="K275:K276" si="523">J275-I275+1</f>
        <v>5</v>
      </c>
      <c r="L275" s="39">
        <f>K275-1</f>
        <v>4</v>
      </c>
      <c r="M275" s="118">
        <f>VLOOKUP(H275,ធ្វើដំណើរ!$A$3:$B$26,2,FALSE)</f>
        <v>499200</v>
      </c>
      <c r="N275" s="118">
        <f>VLOOKUP(D275,ឋានៈ!$A$2:$D$7,2,FALSE)</f>
        <v>30000</v>
      </c>
      <c r="O275" s="118">
        <f t="shared" ref="O275:O276" si="524">N275*K275</f>
        <v>150000</v>
      </c>
      <c r="P275" s="118">
        <f>VLOOKUP(D275,ឋានៈ!$A$2:$D$7,3,FALSE)</f>
        <v>80000</v>
      </c>
      <c r="Q275" s="118">
        <f t="shared" ref="Q275:Q276" si="525">P275*K275</f>
        <v>400000</v>
      </c>
      <c r="R275" s="118">
        <f>VLOOKUP(D275,ឋានៈ!$A$2:$D$7,4,FALSE)</f>
        <v>120000</v>
      </c>
      <c r="S275" s="118">
        <f t="shared" ref="S275:S276" si="526">R275*L275</f>
        <v>480000</v>
      </c>
      <c r="T275" s="134"/>
      <c r="U275" s="146">
        <f>M275+O275+Q275+S275+T275</f>
        <v>1529200</v>
      </c>
      <c r="V275" s="155"/>
      <c r="W275" s="145"/>
      <c r="X275" s="100" t="str">
        <f t="shared" ref="X275:X276" si="527">RIGHT(B275,LEN(B275)-FIND(" ",B275))</f>
        <v>ម៉ុល វិបុល</v>
      </c>
      <c r="Y275" s="150">
        <f>VLOOKUP(X275,'Name List'!$B$8:$F$4374,2,FALSE)</f>
        <v>1821700153</v>
      </c>
      <c r="Z275" s="100" t="str">
        <f>VLOOKUP(X275,'Name List'!$B$8:$F$4374,3,FALSE)</f>
        <v>ម៉ុល វិបុល</v>
      </c>
      <c r="AA275" s="100" t="str">
        <f>VLOOKUP(X275,'Name List'!$B$8:$F$4374,4,FALSE)</f>
        <v>MOL VIBOL</v>
      </c>
      <c r="AB275" s="107" t="str">
        <f>VLOOKUP(X275,'Name List'!$B$8:$F$4374,5,FALSE)</f>
        <v>0010003318554</v>
      </c>
      <c r="AC275" s="105">
        <f t="shared" ref="AC275:AC276" si="528">U275</f>
        <v>1529200</v>
      </c>
      <c r="AD275" s="42">
        <f>A275</f>
        <v>39.1</v>
      </c>
    </row>
    <row r="276" spans="1:30" ht="26.25" customHeight="1">
      <c r="A276" s="39"/>
      <c r="B276" s="52" t="s">
        <v>14589</v>
      </c>
      <c r="C276" s="40" t="s">
        <v>68</v>
      </c>
      <c r="D276" s="41" t="str">
        <f>VLOOKUP(C276,ឋានៈ!$A$22:$B$46,2,FALSE)</f>
        <v>ង</v>
      </c>
      <c r="E276" s="357"/>
      <c r="F276" s="359"/>
      <c r="G276" s="361"/>
      <c r="H276" s="363"/>
      <c r="I276" s="117">
        <v>45974</v>
      </c>
      <c r="J276" s="117">
        <v>45978</v>
      </c>
      <c r="K276" s="39">
        <f t="shared" si="523"/>
        <v>5</v>
      </c>
      <c r="L276" s="39">
        <f t="shared" ref="L276" si="529">K276-1</f>
        <v>4</v>
      </c>
      <c r="M276" s="118"/>
      <c r="N276" s="118">
        <f>VLOOKUP(D276,ឋានៈ!$A$2:$D$7,2,FALSE)</f>
        <v>16000</v>
      </c>
      <c r="O276" s="118">
        <f t="shared" si="524"/>
        <v>80000</v>
      </c>
      <c r="P276" s="118">
        <f>VLOOKUP(D276,ឋានៈ!$A$2:$D$7,3,FALSE)</f>
        <v>60000</v>
      </c>
      <c r="Q276" s="118">
        <f t="shared" si="525"/>
        <v>300000</v>
      </c>
      <c r="R276" s="118">
        <f>VLOOKUP(D276,ឋានៈ!$A$2:$D$7,4,FALSE)</f>
        <v>80000</v>
      </c>
      <c r="S276" s="118">
        <f t="shared" si="526"/>
        <v>320000</v>
      </c>
      <c r="T276" s="134"/>
      <c r="U276" s="146">
        <f t="shared" ref="U276" si="530">M276+O276+Q276+S276+T276</f>
        <v>700000</v>
      </c>
      <c r="V276" s="155"/>
      <c r="W276" s="145"/>
      <c r="X276" s="100" t="str">
        <f t="shared" si="527"/>
        <v>សាក់ រក្សា</v>
      </c>
      <c r="Y276" s="150">
        <f>VLOOKUP(X276,'Name List'!$B$8:$F$4374,2,FALSE)</f>
        <v>0</v>
      </c>
      <c r="Z276" s="100" t="str">
        <f>VLOOKUP(X276,'Name List'!$B$8:$F$4374,3,FALSE)</f>
        <v>សាក់ រក្សា</v>
      </c>
      <c r="AA276" s="100" t="str">
        <f>VLOOKUP(X276,'Name List'!$B$8:$F$4374,4,FALSE)</f>
        <v>SAK REAKSA</v>
      </c>
      <c r="AB276" s="107" t="str">
        <f>VLOOKUP(X276,'Name List'!$B$8:$F$4374,5,FALSE)</f>
        <v>0420000298734</v>
      </c>
      <c r="AC276" s="105">
        <f t="shared" si="528"/>
        <v>700000</v>
      </c>
      <c r="AD276" s="42">
        <f>A276</f>
        <v>0</v>
      </c>
    </row>
    <row r="277" spans="1:30" s="139" customFormat="1" ht="27" customHeight="1">
      <c r="A277" s="355" t="s">
        <v>14406</v>
      </c>
      <c r="B277" s="355"/>
      <c r="C277" s="355"/>
      <c r="D277" s="355"/>
      <c r="E277" s="355"/>
      <c r="F277" s="355"/>
      <c r="G277" s="355"/>
      <c r="H277" s="355"/>
      <c r="I277" s="355"/>
      <c r="J277" s="355"/>
      <c r="K277" s="119"/>
      <c r="L277" s="119"/>
      <c r="M277" s="120">
        <f>SUM(M275:M276)</f>
        <v>499200</v>
      </c>
      <c r="N277" s="123"/>
      <c r="O277" s="120">
        <f>SUM(O275:O276)</f>
        <v>230000</v>
      </c>
      <c r="P277" s="123"/>
      <c r="Q277" s="120">
        <f>SUM(Q275:Q276)</f>
        <v>700000</v>
      </c>
      <c r="R277" s="120"/>
      <c r="S277" s="120">
        <f>SUM(S275:S276)</f>
        <v>800000</v>
      </c>
      <c r="T277" s="120"/>
      <c r="U277" s="120">
        <f>SUM(U275:U276)</f>
        <v>2229200</v>
      </c>
      <c r="V277" s="156" t="s">
        <v>14647</v>
      </c>
      <c r="W277" s="147">
        <f>M277+O277+Q277+S277</f>
        <v>2229200</v>
      </c>
      <c r="X277" s="135"/>
      <c r="Y277" s="135"/>
      <c r="Z277" s="135"/>
      <c r="AA277" s="135"/>
      <c r="AB277" s="136"/>
      <c r="AC277" s="137"/>
      <c r="AD277" s="138" t="str">
        <f t="shared" ref="AD277" si="531">A277</f>
        <v>សរុប៣៩</v>
      </c>
    </row>
    <row r="278" spans="1:30" ht="26.25" customHeight="1">
      <c r="A278" s="39">
        <v>39.1</v>
      </c>
      <c r="B278" s="52" t="s">
        <v>14591</v>
      </c>
      <c r="C278" s="40" t="s">
        <v>67</v>
      </c>
      <c r="D278" s="41" t="str">
        <f>VLOOKUP(C278,ឋានៈ!$A$22:$B$46,2,FALSE)</f>
        <v>ខ១</v>
      </c>
      <c r="E278" s="356">
        <v>823</v>
      </c>
      <c r="F278" s="358">
        <v>45954</v>
      </c>
      <c r="G278" s="360" t="s">
        <v>14593</v>
      </c>
      <c r="H278" s="362" t="s">
        <v>8</v>
      </c>
      <c r="I278" s="117">
        <v>45956</v>
      </c>
      <c r="J278" s="117">
        <v>45958</v>
      </c>
      <c r="K278" s="39">
        <f t="shared" ref="K278:K279" si="532">J278-I278+1</f>
        <v>3</v>
      </c>
      <c r="L278" s="39">
        <f>K278-1</f>
        <v>2</v>
      </c>
      <c r="M278" s="118">
        <f>VLOOKUP(H278,ធ្វើដំណើរ!$A$3:$B$26,2,FALSE)</f>
        <v>705600</v>
      </c>
      <c r="N278" s="118">
        <f>VLOOKUP(D278,ឋានៈ!$A$2:$D$7,2,FALSE)</f>
        <v>35000</v>
      </c>
      <c r="O278" s="118">
        <f t="shared" ref="O278:O279" si="533">N278*K278</f>
        <v>105000</v>
      </c>
      <c r="P278" s="118">
        <f>VLOOKUP(D278,ឋានៈ!$A$2:$D$7,3,FALSE)</f>
        <v>90000</v>
      </c>
      <c r="Q278" s="118">
        <f t="shared" ref="Q278:Q279" si="534">P278*K278</f>
        <v>270000</v>
      </c>
      <c r="R278" s="118">
        <f>VLOOKUP(D278,ឋានៈ!$A$2:$D$7,4,FALSE)</f>
        <v>160000</v>
      </c>
      <c r="S278" s="118">
        <f t="shared" ref="S278:S279" si="535">R278*L278</f>
        <v>320000</v>
      </c>
      <c r="T278" s="134"/>
      <c r="U278" s="146">
        <f>M278+O278+Q278+S278+T278</f>
        <v>1400600</v>
      </c>
      <c r="V278" s="155"/>
      <c r="W278" s="145"/>
      <c r="X278" s="100" t="str">
        <f t="shared" ref="X278:X279" si="536">RIGHT(B278,LEN(B278)-FIND(" ",B278))</f>
        <v>លី សុធា</v>
      </c>
      <c r="Y278" s="150" t="str">
        <f>VLOOKUP(X278,'Name List'!$B$8:$F$4374,2,FALSE)</f>
        <v>1670300090</v>
      </c>
      <c r="Z278" s="100" t="str">
        <f>VLOOKUP(X278,'Name List'!$B$8:$F$4374,3,FALSE)</f>
        <v>លី សុធា</v>
      </c>
      <c r="AA278" s="100" t="str">
        <f>VLOOKUP(X278,'Name List'!$B$8:$F$4374,4,FALSE)</f>
        <v>LY SOTHEA</v>
      </c>
      <c r="AB278" s="107" t="str">
        <f>VLOOKUP(X278,'Name List'!$B$8:$F$4374,5,FALSE)</f>
        <v>0510000005019</v>
      </c>
      <c r="AC278" s="105">
        <f t="shared" ref="AC278:AC279" si="537">U278</f>
        <v>1400600</v>
      </c>
      <c r="AD278" s="42">
        <f>A278</f>
        <v>39.1</v>
      </c>
    </row>
    <row r="279" spans="1:30" ht="26.25" customHeight="1">
      <c r="A279" s="39"/>
      <c r="B279" s="52" t="s">
        <v>14592</v>
      </c>
      <c r="C279" s="40" t="s">
        <v>68</v>
      </c>
      <c r="D279" s="41" t="str">
        <f>VLOOKUP(C279,ឋានៈ!$A$22:$B$46,2,FALSE)</f>
        <v>ង</v>
      </c>
      <c r="E279" s="357"/>
      <c r="F279" s="359"/>
      <c r="G279" s="361"/>
      <c r="H279" s="363"/>
      <c r="I279" s="117">
        <v>45956</v>
      </c>
      <c r="J279" s="117">
        <v>45958</v>
      </c>
      <c r="K279" s="39">
        <f t="shared" si="532"/>
        <v>3</v>
      </c>
      <c r="L279" s="39">
        <f t="shared" ref="L279" si="538">K279-1</f>
        <v>2</v>
      </c>
      <c r="M279" s="118"/>
      <c r="N279" s="118">
        <f>VLOOKUP(D279,ឋានៈ!$A$2:$D$7,2,FALSE)</f>
        <v>16000</v>
      </c>
      <c r="O279" s="118">
        <f t="shared" si="533"/>
        <v>48000</v>
      </c>
      <c r="P279" s="118">
        <f>VLOOKUP(D279,ឋានៈ!$A$2:$D$7,3,FALSE)</f>
        <v>60000</v>
      </c>
      <c r="Q279" s="118">
        <f t="shared" si="534"/>
        <v>180000</v>
      </c>
      <c r="R279" s="118">
        <f>VLOOKUP(D279,ឋានៈ!$A$2:$D$7,4,FALSE)</f>
        <v>80000</v>
      </c>
      <c r="S279" s="118">
        <f t="shared" si="535"/>
        <v>160000</v>
      </c>
      <c r="T279" s="134"/>
      <c r="U279" s="146">
        <f t="shared" ref="U279" si="539">M279+O279+Q279+S279+T279</f>
        <v>388000</v>
      </c>
      <c r="V279" s="155"/>
      <c r="W279" s="145"/>
      <c r="X279" s="100" t="str">
        <f t="shared" si="536"/>
        <v>វង្ស បញ្ញាវ័ន្ត</v>
      </c>
      <c r="Y279" s="150" t="str">
        <f>VLOOKUP(X279,'Name List'!$B$8:$F$4374,2,FALSE)</f>
        <v>3000031416</v>
      </c>
      <c r="Z279" s="100" t="str">
        <f>VLOOKUP(X279,'Name List'!$B$8:$F$4374,3,FALSE)</f>
        <v>វង្ស បញ្ញាវ័ន្ត</v>
      </c>
      <c r="AA279" s="100" t="str">
        <f>VLOOKUP(X279,'Name List'!$B$8:$F$4374,4,FALSE)</f>
        <v>VONG PANHA VORN</v>
      </c>
      <c r="AB279" s="107">
        <f>VLOOKUP(X279,'Name List'!$B$8:$F$4374,5,FALSE)</f>
        <v>660000053341</v>
      </c>
      <c r="AC279" s="105">
        <f t="shared" si="537"/>
        <v>388000</v>
      </c>
      <c r="AD279" s="42">
        <f>A279</f>
        <v>0</v>
      </c>
    </row>
    <row r="280" spans="1:30" s="139" customFormat="1" ht="27" customHeight="1">
      <c r="A280" s="355" t="s">
        <v>14406</v>
      </c>
      <c r="B280" s="355"/>
      <c r="C280" s="355"/>
      <c r="D280" s="355"/>
      <c r="E280" s="355"/>
      <c r="F280" s="355"/>
      <c r="G280" s="355"/>
      <c r="H280" s="355"/>
      <c r="I280" s="355"/>
      <c r="J280" s="355"/>
      <c r="K280" s="119"/>
      <c r="L280" s="119"/>
      <c r="M280" s="120">
        <f>SUM(M278:M279)</f>
        <v>705600</v>
      </c>
      <c r="N280" s="123"/>
      <c r="O280" s="120">
        <f>SUM(O278:O279)</f>
        <v>153000</v>
      </c>
      <c r="P280" s="123"/>
      <c r="Q280" s="120">
        <f>SUM(Q278:Q279)</f>
        <v>450000</v>
      </c>
      <c r="R280" s="120"/>
      <c r="S280" s="120">
        <f>SUM(S278:S279)</f>
        <v>480000</v>
      </c>
      <c r="T280" s="120"/>
      <c r="U280" s="120">
        <f>SUM(U278:U279)</f>
        <v>1788600</v>
      </c>
      <c r="V280" s="151">
        <v>50206</v>
      </c>
      <c r="W280" s="147">
        <f>M280+O280+Q280+S280</f>
        <v>1788600</v>
      </c>
      <c r="X280" s="135"/>
      <c r="Y280" s="135"/>
      <c r="Z280" s="135"/>
      <c r="AA280" s="135"/>
      <c r="AB280" s="136"/>
      <c r="AC280" s="137"/>
      <c r="AD280" s="138" t="str">
        <f t="shared" ref="AD280" si="540">A280</f>
        <v>សរុប៣៩</v>
      </c>
    </row>
    <row r="281" spans="1:30" ht="46" customHeight="1">
      <c r="A281" s="39">
        <v>39.1</v>
      </c>
      <c r="B281" s="52" t="s">
        <v>14395</v>
      </c>
      <c r="C281" s="40" t="s">
        <v>14359</v>
      </c>
      <c r="D281" s="41" t="str">
        <f>VLOOKUP(C281,ឋានៈ!$A$22:$B$46,2,FALSE)</f>
        <v>ខ២</v>
      </c>
      <c r="E281" s="356">
        <v>939</v>
      </c>
      <c r="F281" s="358">
        <v>45974</v>
      </c>
      <c r="G281" s="360" t="s">
        <v>14564</v>
      </c>
      <c r="H281" s="362" t="s">
        <v>9</v>
      </c>
      <c r="I281" s="117">
        <v>45978</v>
      </c>
      <c r="J281" s="117">
        <v>45983</v>
      </c>
      <c r="K281" s="39">
        <f t="shared" ref="K281:K282" si="541">J281-I281+1</f>
        <v>6</v>
      </c>
      <c r="L281" s="39">
        <f>K281-1</f>
        <v>5</v>
      </c>
      <c r="M281" s="118">
        <f>VLOOKUP(H281,ធ្វើដំណើរ!$A$3:$B$26,2,FALSE)</f>
        <v>499200</v>
      </c>
      <c r="N281" s="118">
        <f>VLOOKUP(D281,ឋានៈ!$A$2:$D$7,2,FALSE)</f>
        <v>30000</v>
      </c>
      <c r="O281" s="118">
        <f t="shared" ref="O281:O282" si="542">N281*K281</f>
        <v>180000</v>
      </c>
      <c r="P281" s="118">
        <f>VLOOKUP(D281,ឋានៈ!$A$2:$D$7,3,FALSE)</f>
        <v>80000</v>
      </c>
      <c r="Q281" s="118">
        <f t="shared" ref="Q281:Q282" si="543">P281*K281</f>
        <v>480000</v>
      </c>
      <c r="R281" s="118">
        <f>VLOOKUP(D281,ឋានៈ!$A$2:$D$7,4,FALSE)</f>
        <v>120000</v>
      </c>
      <c r="S281" s="118">
        <f t="shared" ref="S281:S282" si="544">R281*L281</f>
        <v>600000</v>
      </c>
      <c r="T281" s="134"/>
      <c r="U281" s="146">
        <f>M281+O281+Q281+S281+T281</f>
        <v>1759200</v>
      </c>
      <c r="V281" s="155"/>
      <c r="W281" s="145"/>
      <c r="X281" s="100" t="str">
        <f t="shared" ref="X281:X282" si="545">RIGHT(B281,LEN(B281)-FIND(" ",B281))</f>
        <v>លឹម ស៊ុយហុង</v>
      </c>
      <c r="Y281" s="150">
        <f>VLOOKUP(X281,'Name List'!$B$8:$F$4374,2,FALSE)</f>
        <v>1791500094</v>
      </c>
      <c r="Z281" s="100" t="str">
        <f>VLOOKUP(X281,'Name List'!$B$8:$F$4374,3,FALSE)</f>
        <v>លឹម ស៊ុយហុង</v>
      </c>
      <c r="AA281" s="100" t="str">
        <f>VLOOKUP(X281,'Name List'!$B$8:$F$4374,4,FALSE)</f>
        <v>LIM SUYHONG</v>
      </c>
      <c r="AB281" s="107" t="str">
        <f>VLOOKUP(X281,'Name List'!$B$8:$F$4374,5,FALSE)</f>
        <v>0180000155193</v>
      </c>
      <c r="AC281" s="105">
        <f t="shared" ref="AC281:AC282" si="546">U281</f>
        <v>1759200</v>
      </c>
      <c r="AD281" s="42">
        <f>A281</f>
        <v>39.1</v>
      </c>
    </row>
    <row r="282" spans="1:30" ht="46" customHeight="1">
      <c r="A282" s="39"/>
      <c r="B282" s="52" t="s">
        <v>14396</v>
      </c>
      <c r="C282" s="40" t="s">
        <v>68</v>
      </c>
      <c r="D282" s="41" t="str">
        <f>VLOOKUP(C282,ឋានៈ!$A$22:$B$46,2,FALSE)</f>
        <v>ង</v>
      </c>
      <c r="E282" s="357"/>
      <c r="F282" s="359"/>
      <c r="G282" s="361"/>
      <c r="H282" s="363"/>
      <c r="I282" s="117">
        <v>45978</v>
      </c>
      <c r="J282" s="117">
        <v>45983</v>
      </c>
      <c r="K282" s="39">
        <f t="shared" si="541"/>
        <v>6</v>
      </c>
      <c r="L282" s="39">
        <f t="shared" ref="L282" si="547">K282-1</f>
        <v>5</v>
      </c>
      <c r="M282" s="118"/>
      <c r="N282" s="118">
        <f>VLOOKUP(D282,ឋានៈ!$A$2:$D$7,2,FALSE)</f>
        <v>16000</v>
      </c>
      <c r="O282" s="118">
        <f t="shared" si="542"/>
        <v>96000</v>
      </c>
      <c r="P282" s="118">
        <f>VLOOKUP(D282,ឋានៈ!$A$2:$D$7,3,FALSE)</f>
        <v>60000</v>
      </c>
      <c r="Q282" s="118">
        <f t="shared" si="543"/>
        <v>360000</v>
      </c>
      <c r="R282" s="118">
        <f>VLOOKUP(D282,ឋានៈ!$A$2:$D$7,4,FALSE)</f>
        <v>80000</v>
      </c>
      <c r="S282" s="118">
        <f t="shared" si="544"/>
        <v>400000</v>
      </c>
      <c r="T282" s="134"/>
      <c r="U282" s="146">
        <f t="shared" ref="U282" si="548">M282+O282+Q282+S282+T282</f>
        <v>856000</v>
      </c>
      <c r="V282" s="155"/>
      <c r="W282" s="145"/>
      <c r="X282" s="100" t="str">
        <f t="shared" si="545"/>
        <v>ហាក់ ហុងលី</v>
      </c>
      <c r="Y282" s="150">
        <f>VLOOKUP(X282,'Name List'!$B$8:$F$4374,2,FALSE)</f>
        <v>0</v>
      </c>
      <c r="Z282" s="100" t="str">
        <f>VLOOKUP(X282,'Name List'!$B$8:$F$4374,3,FALSE)</f>
        <v>ហាក់ ហុងលី</v>
      </c>
      <c r="AA282" s="100" t="str">
        <f>VLOOKUP(X282,'Name List'!$B$8:$F$4374,4,FALSE)</f>
        <v>HAK HONGLY</v>
      </c>
      <c r="AB282" s="107" t="str">
        <f>VLOOKUP(X282,'Name List'!$B$8:$F$4374,5,FALSE)</f>
        <v>0010006284197</v>
      </c>
      <c r="AC282" s="105">
        <f t="shared" si="546"/>
        <v>856000</v>
      </c>
      <c r="AD282" s="42">
        <f>A282</f>
        <v>0</v>
      </c>
    </row>
    <row r="283" spans="1:30" s="139" customFormat="1" ht="27" customHeight="1">
      <c r="A283" s="355" t="s">
        <v>14406</v>
      </c>
      <c r="B283" s="355"/>
      <c r="C283" s="355"/>
      <c r="D283" s="355"/>
      <c r="E283" s="355"/>
      <c r="F283" s="355"/>
      <c r="G283" s="355"/>
      <c r="H283" s="355"/>
      <c r="I283" s="355"/>
      <c r="J283" s="355"/>
      <c r="K283" s="119"/>
      <c r="L283" s="119"/>
      <c r="M283" s="120">
        <f>SUM(M281:M282)</f>
        <v>499200</v>
      </c>
      <c r="N283" s="123"/>
      <c r="O283" s="120">
        <f>SUM(O281:O282)</f>
        <v>276000</v>
      </c>
      <c r="P283" s="123"/>
      <c r="Q283" s="120">
        <f>SUM(Q281:Q282)</f>
        <v>840000</v>
      </c>
      <c r="R283" s="120"/>
      <c r="S283" s="120">
        <f>SUM(S281:S282)</f>
        <v>1000000</v>
      </c>
      <c r="T283" s="120"/>
      <c r="U283" s="120">
        <f>SUM(U281:U282)</f>
        <v>2615200</v>
      </c>
      <c r="V283" s="156" t="s">
        <v>14647</v>
      </c>
      <c r="W283" s="147">
        <f>M283+O283+Q283+S283</f>
        <v>2615200</v>
      </c>
      <c r="X283" s="135"/>
      <c r="Y283" s="135"/>
      <c r="Z283" s="135"/>
      <c r="AA283" s="135"/>
      <c r="AB283" s="136"/>
      <c r="AC283" s="137"/>
      <c r="AD283" s="138" t="str">
        <f t="shared" ref="AD283" si="549">A283</f>
        <v>សរុប៣៩</v>
      </c>
    </row>
    <row r="284" spans="1:30" ht="46" customHeight="1">
      <c r="A284" s="39">
        <v>39.1</v>
      </c>
      <c r="B284" s="52" t="s">
        <v>14594</v>
      </c>
      <c r="C284" s="40" t="s">
        <v>14367</v>
      </c>
      <c r="D284" s="41" t="str">
        <f>VLOOKUP(C284,ឋានៈ!$A$22:$B$46,2,FALSE)</f>
        <v>គ</v>
      </c>
      <c r="E284" s="356">
        <v>825</v>
      </c>
      <c r="F284" s="358">
        <v>45958</v>
      </c>
      <c r="G284" s="360" t="s">
        <v>14596</v>
      </c>
      <c r="H284" s="362" t="s">
        <v>7</v>
      </c>
      <c r="I284" s="117">
        <v>45960</v>
      </c>
      <c r="J284" s="117">
        <v>45962</v>
      </c>
      <c r="K284" s="39">
        <f t="shared" ref="K284:K285" si="550">J284-I284+1</f>
        <v>3</v>
      </c>
      <c r="L284" s="39">
        <f>K284-1</f>
        <v>2</v>
      </c>
      <c r="M284" s="118">
        <f>VLOOKUP(H284,ធ្វើដំណើរ!$A$3:$B$26,2,FALSE)</f>
        <v>361600</v>
      </c>
      <c r="N284" s="118">
        <f>VLOOKUP(D284,ឋានៈ!$A$2:$D$7,2,FALSE)</f>
        <v>24000</v>
      </c>
      <c r="O284" s="118">
        <f t="shared" ref="O284:O285" si="551">N284*K284</f>
        <v>72000</v>
      </c>
      <c r="P284" s="118">
        <f>VLOOKUP(D284,ឋានៈ!$A$2:$D$7,3,FALSE)</f>
        <v>70000</v>
      </c>
      <c r="Q284" s="118">
        <f t="shared" ref="Q284:Q285" si="552">P284*K284</f>
        <v>210000</v>
      </c>
      <c r="R284" s="118">
        <f>VLOOKUP(D284,ឋានៈ!$A$2:$D$7,4,FALSE)</f>
        <v>100000</v>
      </c>
      <c r="S284" s="118">
        <f t="shared" ref="S284:S285" si="553">R284*L284</f>
        <v>200000</v>
      </c>
      <c r="T284" s="134"/>
      <c r="U284" s="146">
        <f>M284+O284+Q284+S284+T284</f>
        <v>843600</v>
      </c>
      <c r="V284" s="155"/>
      <c r="W284" s="145"/>
      <c r="X284" s="100" t="str">
        <f t="shared" ref="X284:X285" si="554">RIGHT(B284,LEN(B284)-FIND(" ",B284))</f>
        <v>សោម និស្ស័យ</v>
      </c>
      <c r="Y284" s="150" t="str">
        <f>VLOOKUP(X284,'Name List'!$B$8:$F$4374,2,FALSE)</f>
        <v>1801200315</v>
      </c>
      <c r="Z284" s="100" t="str">
        <f>VLOOKUP(X284,'Name List'!$B$8:$F$4374,3,FALSE)</f>
        <v>សោម និស្ស័យ</v>
      </c>
      <c r="AA284" s="100" t="str">
        <f>VLOOKUP(X284,'Name List'!$B$8:$F$4374,4,FALSE)</f>
        <v>SOM NISAY</v>
      </c>
      <c r="AB284" s="107" t="str">
        <f>VLOOKUP(X284,'Name List'!$B$8:$F$4374,5,FALSE)</f>
        <v>0010002550909</v>
      </c>
      <c r="AC284" s="105">
        <f t="shared" ref="AC284:AC285" si="555">U284</f>
        <v>843600</v>
      </c>
      <c r="AD284" s="42">
        <f>A284</f>
        <v>39.1</v>
      </c>
    </row>
    <row r="285" spans="1:30" ht="46" customHeight="1">
      <c r="A285" s="39"/>
      <c r="B285" s="52" t="s">
        <v>14595</v>
      </c>
      <c r="C285" s="40" t="s">
        <v>14379</v>
      </c>
      <c r="D285" s="41" t="str">
        <f>VLOOKUP(C285,ឋានៈ!$A$22:$B$46,2,FALSE)</f>
        <v>ង</v>
      </c>
      <c r="E285" s="357"/>
      <c r="F285" s="359"/>
      <c r="G285" s="361"/>
      <c r="H285" s="363"/>
      <c r="I285" s="117">
        <v>45960</v>
      </c>
      <c r="J285" s="117">
        <v>45962</v>
      </c>
      <c r="K285" s="39">
        <f t="shared" si="550"/>
        <v>3</v>
      </c>
      <c r="L285" s="39">
        <f t="shared" ref="L285" si="556">K285-1</f>
        <v>2</v>
      </c>
      <c r="M285" s="118"/>
      <c r="N285" s="118">
        <f>VLOOKUP(D285,ឋានៈ!$A$2:$D$7,2,FALSE)</f>
        <v>16000</v>
      </c>
      <c r="O285" s="118">
        <f t="shared" si="551"/>
        <v>48000</v>
      </c>
      <c r="P285" s="118">
        <f>VLOOKUP(D285,ឋានៈ!$A$2:$D$7,3,FALSE)</f>
        <v>60000</v>
      </c>
      <c r="Q285" s="118">
        <f t="shared" si="552"/>
        <v>180000</v>
      </c>
      <c r="R285" s="118">
        <f>VLOOKUP(D285,ឋានៈ!$A$2:$D$7,4,FALSE)</f>
        <v>80000</v>
      </c>
      <c r="S285" s="118">
        <f t="shared" si="553"/>
        <v>160000</v>
      </c>
      <c r="T285" s="134"/>
      <c r="U285" s="146">
        <f t="shared" ref="U285" si="557">M285+O285+Q285+S285+T285</f>
        <v>388000</v>
      </c>
      <c r="V285" s="155"/>
      <c r="W285" s="145"/>
      <c r="X285" s="100" t="str">
        <f t="shared" si="554"/>
        <v>តុង សុទោ</v>
      </c>
      <c r="Y285" s="150">
        <f>VLOOKUP(X285,'Name List'!$B$8:$F$4374,2,FALSE)</f>
        <v>0</v>
      </c>
      <c r="Z285" s="100" t="str">
        <f>VLOOKUP(X285,'Name List'!$B$8:$F$4374,3,FALSE)</f>
        <v>តុង សុទោ</v>
      </c>
      <c r="AA285" s="100" t="str">
        <f>VLOOKUP(X285,'Name List'!$B$8:$F$4374,4,FALSE)</f>
        <v>TONG SOTO</v>
      </c>
      <c r="AB285" s="107" t="str">
        <f>VLOOKUP(X285,'Name List'!$B$8:$F$4374,5,FALSE)</f>
        <v>0010003830972</v>
      </c>
      <c r="AC285" s="105">
        <f t="shared" si="555"/>
        <v>388000</v>
      </c>
      <c r="AD285" s="42">
        <f>A285</f>
        <v>0</v>
      </c>
    </row>
    <row r="286" spans="1:30" s="139" customFormat="1" ht="27" customHeight="1">
      <c r="A286" s="355" t="s">
        <v>14406</v>
      </c>
      <c r="B286" s="355"/>
      <c r="C286" s="355"/>
      <c r="D286" s="355"/>
      <c r="E286" s="355"/>
      <c r="F286" s="355"/>
      <c r="G286" s="355"/>
      <c r="H286" s="355"/>
      <c r="I286" s="355"/>
      <c r="J286" s="355"/>
      <c r="K286" s="119"/>
      <c r="L286" s="119"/>
      <c r="M286" s="120">
        <f>SUM(M284:M285)</f>
        <v>361600</v>
      </c>
      <c r="N286" s="123"/>
      <c r="O286" s="120">
        <f>SUM(O284:O285)</f>
        <v>120000</v>
      </c>
      <c r="P286" s="123"/>
      <c r="Q286" s="120">
        <f>SUM(Q284:Q285)</f>
        <v>390000</v>
      </c>
      <c r="R286" s="120"/>
      <c r="S286" s="120">
        <f>SUM(S284:S285)</f>
        <v>360000</v>
      </c>
      <c r="T286" s="120"/>
      <c r="U286" s="120">
        <f>SUM(U284:U285)</f>
        <v>1231600</v>
      </c>
      <c r="V286" s="156" t="s">
        <v>14647</v>
      </c>
      <c r="W286" s="147">
        <f>M286+O286+Q286+S286</f>
        <v>1231600</v>
      </c>
      <c r="X286" s="135"/>
      <c r="Y286" s="135"/>
      <c r="Z286" s="135"/>
      <c r="AA286" s="135"/>
      <c r="AB286" s="136"/>
      <c r="AC286" s="137"/>
      <c r="AD286" s="138" t="str">
        <f t="shared" ref="AD286" si="558">A286</f>
        <v>សរុប៣៩</v>
      </c>
    </row>
    <row r="287" spans="1:30" ht="46" customHeight="1">
      <c r="A287" s="39">
        <v>39.1</v>
      </c>
      <c r="B287" s="52" t="s">
        <v>14510</v>
      </c>
      <c r="C287" s="40" t="s">
        <v>14359</v>
      </c>
      <c r="D287" s="41" t="str">
        <f>VLOOKUP(C287,ឋានៈ!$A$22:$B$46,2,FALSE)</f>
        <v>ខ២</v>
      </c>
      <c r="E287" s="356">
        <v>960</v>
      </c>
      <c r="F287" s="358">
        <v>45980</v>
      </c>
      <c r="G287" s="360" t="s">
        <v>14439</v>
      </c>
      <c r="H287" s="362" t="s">
        <v>13</v>
      </c>
      <c r="I287" s="117">
        <v>45982</v>
      </c>
      <c r="J287" s="117">
        <v>45985</v>
      </c>
      <c r="K287" s="39">
        <f t="shared" ref="K287:K288" si="559">J287-I287+1</f>
        <v>4</v>
      </c>
      <c r="L287" s="39">
        <f>K287-1</f>
        <v>3</v>
      </c>
      <c r="M287" s="118">
        <f>VLOOKUP(H287,ធ្វើដំណើរ!$A$3:$B$26,2,FALSE)</f>
        <v>576000</v>
      </c>
      <c r="N287" s="118">
        <f>VLOOKUP(D287,ឋានៈ!$A$2:$D$7,2,FALSE)</f>
        <v>30000</v>
      </c>
      <c r="O287" s="118">
        <f t="shared" ref="O287:O288" si="560">N287*K287</f>
        <v>120000</v>
      </c>
      <c r="P287" s="118">
        <f>VLOOKUP(D287,ឋានៈ!$A$2:$D$7,3,FALSE)</f>
        <v>80000</v>
      </c>
      <c r="Q287" s="118">
        <f t="shared" ref="Q287:Q288" si="561">P287*K287</f>
        <v>320000</v>
      </c>
      <c r="R287" s="118">
        <f>VLOOKUP(D287,ឋានៈ!$A$2:$D$7,4,FALSE)</f>
        <v>120000</v>
      </c>
      <c r="S287" s="118">
        <f t="shared" ref="S287:S288" si="562">R287*L287</f>
        <v>360000</v>
      </c>
      <c r="T287" s="134"/>
      <c r="U287" s="146">
        <f>M287+O287+Q287+S287+T287</f>
        <v>1376000</v>
      </c>
      <c r="V287" s="155"/>
      <c r="W287" s="145"/>
      <c r="X287" s="100" t="str">
        <f t="shared" ref="X287:X288" si="563">RIGHT(B287,LEN(B287)-FIND(" ",B287))</f>
        <v>សាន គីមហុង</v>
      </c>
      <c r="Y287" s="150" t="str">
        <f>VLOOKUP(X287,'Name List'!$B$8:$F$4374,2,FALSE)</f>
        <v>3000031244</v>
      </c>
      <c r="Z287" s="100" t="str">
        <f>VLOOKUP(X287,'Name List'!$B$8:$F$4374,3,FALSE)</f>
        <v>សាន គីមហុង</v>
      </c>
      <c r="AA287" s="100" t="str">
        <f>VLOOKUP(X287,'Name List'!$B$8:$F$4374,4,FALSE)</f>
        <v>SAN KIMHONG</v>
      </c>
      <c r="AB287" s="107" t="str">
        <f>VLOOKUP(X287,'Name List'!$B$8:$F$4374,5,FALSE)</f>
        <v>0420000134391</v>
      </c>
      <c r="AC287" s="105">
        <f t="shared" ref="AC287:AC288" si="564">U287</f>
        <v>1376000</v>
      </c>
      <c r="AD287" s="42">
        <f>A287</f>
        <v>39.1</v>
      </c>
    </row>
    <row r="288" spans="1:30" ht="46" customHeight="1">
      <c r="A288" s="39"/>
      <c r="B288" s="52" t="s">
        <v>14511</v>
      </c>
      <c r="C288" s="40" t="s">
        <v>68</v>
      </c>
      <c r="D288" s="41" t="str">
        <f>VLOOKUP(C288,ឋានៈ!$A$22:$B$46,2,FALSE)</f>
        <v>ង</v>
      </c>
      <c r="E288" s="357"/>
      <c r="F288" s="359"/>
      <c r="G288" s="361"/>
      <c r="H288" s="363"/>
      <c r="I288" s="117">
        <v>45982</v>
      </c>
      <c r="J288" s="117">
        <v>45985</v>
      </c>
      <c r="K288" s="39">
        <f t="shared" si="559"/>
        <v>4</v>
      </c>
      <c r="L288" s="39">
        <f t="shared" ref="L288" si="565">K288-1</f>
        <v>3</v>
      </c>
      <c r="M288" s="118"/>
      <c r="N288" s="118">
        <f>VLOOKUP(D288,ឋានៈ!$A$2:$D$7,2,FALSE)</f>
        <v>16000</v>
      </c>
      <c r="O288" s="118">
        <f t="shared" si="560"/>
        <v>64000</v>
      </c>
      <c r="P288" s="118">
        <f>VLOOKUP(D288,ឋានៈ!$A$2:$D$7,3,FALSE)</f>
        <v>60000</v>
      </c>
      <c r="Q288" s="118">
        <f t="shared" si="561"/>
        <v>240000</v>
      </c>
      <c r="R288" s="118">
        <f>VLOOKUP(D288,ឋានៈ!$A$2:$D$7,4,FALSE)</f>
        <v>80000</v>
      </c>
      <c r="S288" s="118">
        <f t="shared" si="562"/>
        <v>240000</v>
      </c>
      <c r="T288" s="134"/>
      <c r="U288" s="146">
        <f t="shared" ref="U288" si="566">M288+O288+Q288+S288+T288</f>
        <v>544000</v>
      </c>
      <c r="V288" s="155"/>
      <c r="W288" s="145"/>
      <c r="X288" s="100" t="str">
        <f t="shared" si="563"/>
        <v>ពេជ សុខវឌ្ឍនៈ</v>
      </c>
      <c r="Y288" s="150">
        <f>VLOOKUP(X288,'Name List'!$B$8:$F$4374,2,FALSE)</f>
        <v>0</v>
      </c>
      <c r="Z288" s="100" t="str">
        <f>VLOOKUP(X288,'Name List'!$B$8:$F$4374,3,FALSE)</f>
        <v>ពេជ សុខវឌ្ឍនៈ</v>
      </c>
      <c r="AA288" s="100" t="str">
        <f>VLOOKUP(X288,'Name List'!$B$8:$F$4374,4,FALSE)</f>
        <v>PICH SOKVATANAK</v>
      </c>
      <c r="AB288" s="107" t="str">
        <f>VLOOKUP(X288,'Name List'!$B$8:$F$4374,5,FALSE)</f>
        <v>0670000077227</v>
      </c>
      <c r="AC288" s="105">
        <f t="shared" si="564"/>
        <v>544000</v>
      </c>
      <c r="AD288" s="42">
        <f>A288</f>
        <v>0</v>
      </c>
    </row>
    <row r="289" spans="1:30" s="139" customFormat="1" ht="27" customHeight="1">
      <c r="A289" s="355" t="s">
        <v>14406</v>
      </c>
      <c r="B289" s="355"/>
      <c r="C289" s="355"/>
      <c r="D289" s="355"/>
      <c r="E289" s="355"/>
      <c r="F289" s="355"/>
      <c r="G289" s="355"/>
      <c r="H289" s="355"/>
      <c r="I289" s="355"/>
      <c r="J289" s="355"/>
      <c r="K289" s="119"/>
      <c r="L289" s="119"/>
      <c r="M289" s="120">
        <f>SUM(M287:M288)</f>
        <v>576000</v>
      </c>
      <c r="N289" s="123"/>
      <c r="O289" s="120">
        <f>SUM(O287:O288)</f>
        <v>184000</v>
      </c>
      <c r="P289" s="123"/>
      <c r="Q289" s="120">
        <f>SUM(Q287:Q288)</f>
        <v>560000</v>
      </c>
      <c r="R289" s="120"/>
      <c r="S289" s="120">
        <f>SUM(S287:S288)</f>
        <v>600000</v>
      </c>
      <c r="T289" s="120"/>
      <c r="U289" s="120">
        <f>SUM(U287:U288)</f>
        <v>1920000</v>
      </c>
      <c r="V289" s="151">
        <v>50206</v>
      </c>
      <c r="W289" s="152">
        <f>M289+O289+Q289+S289</f>
        <v>1920000</v>
      </c>
      <c r="X289" s="135"/>
      <c r="Y289" s="135"/>
      <c r="Z289" s="135"/>
      <c r="AA289" s="135"/>
      <c r="AB289" s="136"/>
      <c r="AC289" s="137"/>
      <c r="AD289" s="138" t="str">
        <f t="shared" ref="AD289" si="567">A289</f>
        <v>សរុប៣៩</v>
      </c>
    </row>
    <row r="290" spans="1:30" ht="46" customHeight="1">
      <c r="A290" s="39">
        <v>39.1</v>
      </c>
      <c r="B290" s="52" t="s">
        <v>14597</v>
      </c>
      <c r="C290" s="40" t="s">
        <v>67</v>
      </c>
      <c r="D290" s="41" t="str">
        <f>VLOOKUP(C290,ឋានៈ!$A$22:$B$46,2,FALSE)</f>
        <v>ខ១</v>
      </c>
      <c r="E290" s="356">
        <v>952</v>
      </c>
      <c r="F290" s="358">
        <v>45978</v>
      </c>
      <c r="G290" s="360" t="s">
        <v>14599</v>
      </c>
      <c r="H290" s="362" t="s">
        <v>24</v>
      </c>
      <c r="I290" s="117">
        <v>45978</v>
      </c>
      <c r="J290" s="117">
        <v>45980</v>
      </c>
      <c r="K290" s="39">
        <f t="shared" ref="K290:K291" si="568">J290-I290+1</f>
        <v>3</v>
      </c>
      <c r="L290" s="39">
        <f>K290-1</f>
        <v>2</v>
      </c>
      <c r="M290" s="118">
        <f>VLOOKUP(H290,ធ្វើដំណើរ!$A$3:$B$26,2,FALSE)</f>
        <v>465600</v>
      </c>
      <c r="N290" s="118">
        <f>VLOOKUP(D290,ឋានៈ!$A$2:$D$7,2,FALSE)</f>
        <v>35000</v>
      </c>
      <c r="O290" s="118">
        <f t="shared" ref="O290:O291" si="569">N290*K290</f>
        <v>105000</v>
      </c>
      <c r="P290" s="118">
        <f>VLOOKUP(D290,ឋានៈ!$A$2:$D$7,3,FALSE)</f>
        <v>90000</v>
      </c>
      <c r="Q290" s="118">
        <f t="shared" ref="Q290:Q291" si="570">P290*K290</f>
        <v>270000</v>
      </c>
      <c r="R290" s="118">
        <f>VLOOKUP(D290,ឋានៈ!$A$2:$D$7,4,FALSE)</f>
        <v>160000</v>
      </c>
      <c r="S290" s="118">
        <f t="shared" ref="S290:S291" si="571">R290*L290</f>
        <v>320000</v>
      </c>
      <c r="T290" s="134"/>
      <c r="U290" s="146">
        <f>M290+O290+Q290+S290+T290</f>
        <v>1160600</v>
      </c>
      <c r="V290" s="155"/>
      <c r="W290" s="145"/>
      <c r="X290" s="100" t="str">
        <f t="shared" ref="X290:X291" si="572">RIGHT(B290,LEN(B290)-FIND(" ",B290))</f>
        <v>សេង សក្តា</v>
      </c>
      <c r="Y290" s="150" t="str">
        <f>VLOOKUP(X290,'Name List'!$B$8:$F$4374,2,FALSE)</f>
        <v>1682100016</v>
      </c>
      <c r="Z290" s="100" t="str">
        <f>VLOOKUP(X290,'Name List'!$B$8:$F$4374,3,FALSE)</f>
        <v>សេង សក្តា</v>
      </c>
      <c r="AA290" s="100" t="str">
        <f>VLOOKUP(X290,'Name List'!$B$8:$F$4374,4,FALSE)</f>
        <v>SENG SAKDA</v>
      </c>
      <c r="AB290" s="107" t="str">
        <f>VLOOKUP(X290,'Name List'!$B$8:$F$4374,5,FALSE)</f>
        <v>0010002535764</v>
      </c>
      <c r="AC290" s="105">
        <f t="shared" ref="AC290:AC291" si="573">U290</f>
        <v>1160600</v>
      </c>
      <c r="AD290" s="42">
        <f>A290</f>
        <v>39.1</v>
      </c>
    </row>
    <row r="291" spans="1:30" ht="46" customHeight="1">
      <c r="A291" s="39"/>
      <c r="B291" s="52" t="s">
        <v>14598</v>
      </c>
      <c r="C291" s="40" t="s">
        <v>14379</v>
      </c>
      <c r="D291" s="41" t="str">
        <f>VLOOKUP(C291,ឋានៈ!$A$22:$B$46,2,FALSE)</f>
        <v>ង</v>
      </c>
      <c r="E291" s="357"/>
      <c r="F291" s="359"/>
      <c r="G291" s="361"/>
      <c r="H291" s="363"/>
      <c r="I291" s="117">
        <v>45978</v>
      </c>
      <c r="J291" s="117">
        <v>45980</v>
      </c>
      <c r="K291" s="39">
        <f t="shared" si="568"/>
        <v>3</v>
      </c>
      <c r="L291" s="39">
        <f t="shared" ref="L291" si="574">K291-1</f>
        <v>2</v>
      </c>
      <c r="M291" s="118"/>
      <c r="N291" s="118">
        <f>VLOOKUP(D291,ឋានៈ!$A$2:$D$7,2,FALSE)</f>
        <v>16000</v>
      </c>
      <c r="O291" s="118">
        <f t="shared" si="569"/>
        <v>48000</v>
      </c>
      <c r="P291" s="118">
        <f>VLOOKUP(D291,ឋានៈ!$A$2:$D$7,3,FALSE)</f>
        <v>60000</v>
      </c>
      <c r="Q291" s="118">
        <f t="shared" si="570"/>
        <v>180000</v>
      </c>
      <c r="R291" s="118">
        <f>VLOOKUP(D291,ឋានៈ!$A$2:$D$7,4,FALSE)</f>
        <v>80000</v>
      </c>
      <c r="S291" s="118">
        <f t="shared" si="571"/>
        <v>160000</v>
      </c>
      <c r="T291" s="134"/>
      <c r="U291" s="146">
        <f t="shared" ref="U291" si="575">M291+O291+Q291+S291+T291</f>
        <v>388000</v>
      </c>
      <c r="V291" s="155"/>
      <c r="W291" s="145"/>
      <c r="X291" s="100" t="str">
        <f t="shared" si="572"/>
        <v>ខាន់ បញ្ញា</v>
      </c>
      <c r="Y291" s="150">
        <f>VLOOKUP(X291,'Name List'!$B$8:$F$4374,2,FALSE)</f>
        <v>0</v>
      </c>
      <c r="Z291" s="100" t="str">
        <f>VLOOKUP(X291,'Name List'!$B$8:$F$4374,3,FALSE)</f>
        <v>ខាន់ បញ្ញា</v>
      </c>
      <c r="AA291" s="100" t="str">
        <f>VLOOKUP(X291,'Name List'!$B$8:$F$4374,4,FALSE)</f>
        <v>KHAN PANHA</v>
      </c>
      <c r="AB291" s="107" t="str">
        <f>VLOOKUP(X291,'Name List'!$B$8:$F$4374,5,FALSE)</f>
        <v>0440000030667</v>
      </c>
      <c r="AC291" s="105">
        <f t="shared" si="573"/>
        <v>388000</v>
      </c>
      <c r="AD291" s="42">
        <f>A291</f>
        <v>0</v>
      </c>
    </row>
    <row r="292" spans="1:30" s="139" customFormat="1" ht="27" customHeight="1">
      <c r="A292" s="355" t="s">
        <v>14406</v>
      </c>
      <c r="B292" s="355"/>
      <c r="C292" s="355"/>
      <c r="D292" s="355"/>
      <c r="E292" s="355"/>
      <c r="F292" s="355"/>
      <c r="G292" s="355"/>
      <c r="H292" s="355"/>
      <c r="I292" s="355"/>
      <c r="J292" s="355"/>
      <c r="K292" s="119"/>
      <c r="L292" s="119"/>
      <c r="M292" s="120">
        <f>SUM(M290:M291)</f>
        <v>465600</v>
      </c>
      <c r="N292" s="123"/>
      <c r="O292" s="120">
        <f>SUM(O290:O291)</f>
        <v>153000</v>
      </c>
      <c r="P292" s="123"/>
      <c r="Q292" s="120">
        <f>SUM(Q290:Q291)</f>
        <v>450000</v>
      </c>
      <c r="R292" s="120"/>
      <c r="S292" s="120">
        <f>SUM(S290:S291)</f>
        <v>480000</v>
      </c>
      <c r="T292" s="120"/>
      <c r="U292" s="120">
        <f>SUM(U290:U291)</f>
        <v>1548600</v>
      </c>
      <c r="V292" s="156" t="s">
        <v>14647</v>
      </c>
      <c r="W292" s="147">
        <f>M292+O292+Q292+S292</f>
        <v>1548600</v>
      </c>
      <c r="X292" s="135"/>
      <c r="Y292" s="135"/>
      <c r="Z292" s="135"/>
      <c r="AA292" s="135"/>
      <c r="AB292" s="136"/>
      <c r="AC292" s="137"/>
      <c r="AD292" s="138" t="str">
        <f t="shared" ref="AD292" si="576">A292</f>
        <v>សរុប៣៩</v>
      </c>
    </row>
    <row r="293" spans="1:30" ht="46" customHeight="1">
      <c r="A293" s="39">
        <v>39.1</v>
      </c>
      <c r="B293" s="52" t="s">
        <v>14380</v>
      </c>
      <c r="C293" s="40" t="s">
        <v>14359</v>
      </c>
      <c r="D293" s="41" t="str">
        <f>VLOOKUP(C293,ឋានៈ!$A$22:$B$46,2,FALSE)</f>
        <v>ខ២</v>
      </c>
      <c r="E293" s="356">
        <v>917</v>
      </c>
      <c r="F293" s="358">
        <v>45968</v>
      </c>
      <c r="G293" s="360" t="s">
        <v>14568</v>
      </c>
      <c r="H293" s="362" t="s">
        <v>18</v>
      </c>
      <c r="I293" s="117">
        <v>45972</v>
      </c>
      <c r="J293" s="117">
        <v>45973</v>
      </c>
      <c r="K293" s="39">
        <f t="shared" ref="K293:K294" si="577">J293-I293+1</f>
        <v>2</v>
      </c>
      <c r="L293" s="39">
        <f>K293-1</f>
        <v>1</v>
      </c>
      <c r="M293" s="118">
        <f>VLOOKUP(H293,ធ្វើដំណើរ!$A$3:$B$26,2,FALSE)</f>
        <v>145600</v>
      </c>
      <c r="N293" s="118">
        <f>VLOOKUP(D293,ឋានៈ!$A$2:$D$7,2,FALSE)</f>
        <v>30000</v>
      </c>
      <c r="O293" s="118">
        <f t="shared" ref="O293:O294" si="578">N293*K293</f>
        <v>60000</v>
      </c>
      <c r="P293" s="118">
        <f>VLOOKUP(D293,ឋានៈ!$A$2:$D$7,3,FALSE)</f>
        <v>80000</v>
      </c>
      <c r="Q293" s="118">
        <f t="shared" ref="Q293:Q294" si="579">P293*K293</f>
        <v>160000</v>
      </c>
      <c r="R293" s="118">
        <f>VLOOKUP(D293,ឋានៈ!$A$2:$D$7,4,FALSE)</f>
        <v>120000</v>
      </c>
      <c r="S293" s="118">
        <f t="shared" ref="S293:S294" si="580">R293*L293</f>
        <v>120000</v>
      </c>
      <c r="T293" s="134"/>
      <c r="U293" s="146">
        <f>M293+O293+Q293+S293+T293</f>
        <v>485600</v>
      </c>
      <c r="V293" s="155"/>
      <c r="W293" s="145"/>
      <c r="X293" s="100" t="str">
        <f t="shared" ref="X293:X294" si="581">RIGHT(B293,LEN(B293)-FIND(" ",B293))</f>
        <v>មឿន ហុក</v>
      </c>
      <c r="Y293" s="150" t="str">
        <f>VLOOKUP(X293,'Name List'!$B$8:$F$4374,2,FALSE)</f>
        <v>1830100033</v>
      </c>
      <c r="Z293" s="100" t="str">
        <f>VLOOKUP(X293,'Name List'!$B$8:$F$4374,3,FALSE)</f>
        <v>មឿន ហុក</v>
      </c>
      <c r="AA293" s="100" t="str">
        <f>VLOOKUP(X293,'Name List'!$B$8:$F$4374,4,FALSE)</f>
        <v>MOEUN HOK</v>
      </c>
      <c r="AB293" s="107" t="str">
        <f>VLOOKUP(X293,'Name List'!$B$8:$F$4374,5,FALSE)</f>
        <v>0010002689354</v>
      </c>
      <c r="AC293" s="105">
        <f t="shared" ref="AC293:AC294" si="582">U293</f>
        <v>485600</v>
      </c>
      <c r="AD293" s="42">
        <f>A293</f>
        <v>39.1</v>
      </c>
    </row>
    <row r="294" spans="1:30" ht="46" customHeight="1">
      <c r="A294" s="39"/>
      <c r="B294" s="52" t="s">
        <v>14433</v>
      </c>
      <c r="C294" s="40" t="s">
        <v>68</v>
      </c>
      <c r="D294" s="41" t="str">
        <f>VLOOKUP(C294,ឋានៈ!$A$22:$B$46,2,FALSE)</f>
        <v>ង</v>
      </c>
      <c r="E294" s="357"/>
      <c r="F294" s="359"/>
      <c r="G294" s="361"/>
      <c r="H294" s="363"/>
      <c r="I294" s="117">
        <v>45972</v>
      </c>
      <c r="J294" s="117">
        <v>45973</v>
      </c>
      <c r="K294" s="39">
        <f t="shared" si="577"/>
        <v>2</v>
      </c>
      <c r="L294" s="39">
        <f t="shared" ref="L294" si="583">K294-1</f>
        <v>1</v>
      </c>
      <c r="M294" s="118"/>
      <c r="N294" s="118">
        <f>VLOOKUP(D294,ឋានៈ!$A$2:$D$7,2,FALSE)</f>
        <v>16000</v>
      </c>
      <c r="O294" s="118">
        <f t="shared" si="578"/>
        <v>32000</v>
      </c>
      <c r="P294" s="118">
        <f>VLOOKUP(D294,ឋានៈ!$A$2:$D$7,3,FALSE)</f>
        <v>60000</v>
      </c>
      <c r="Q294" s="118">
        <f t="shared" si="579"/>
        <v>120000</v>
      </c>
      <c r="R294" s="118">
        <f>VLOOKUP(D294,ឋានៈ!$A$2:$D$7,4,FALSE)</f>
        <v>80000</v>
      </c>
      <c r="S294" s="118">
        <f t="shared" si="580"/>
        <v>80000</v>
      </c>
      <c r="T294" s="134"/>
      <c r="U294" s="146">
        <f t="shared" ref="U294" si="584">M294+O294+Q294+S294+T294</f>
        <v>232000</v>
      </c>
      <c r="V294" s="155"/>
      <c r="W294" s="145"/>
      <c r="X294" s="100" t="str">
        <f t="shared" si="581"/>
        <v>បាន សេរីវឌ្ឍនា</v>
      </c>
      <c r="Y294" s="150">
        <f>VLOOKUP(X294,'Name List'!$B$8:$F$4374,2,FALSE)</f>
        <v>0</v>
      </c>
      <c r="Z294" s="100" t="str">
        <f>VLOOKUP(X294,'Name List'!$B$8:$F$4374,3,FALSE)</f>
        <v>បាន សេរីវឌ្ឍនា</v>
      </c>
      <c r="AA294" s="100" t="str">
        <f>VLOOKUP(X294,'Name List'!$B$8:$F$4374,4,FALSE)</f>
        <v>BAN SEREYVATHANA</v>
      </c>
      <c r="AB294" s="107">
        <f>VLOOKUP(X294,'Name List'!$B$8:$F$4374,5,FALSE)</f>
        <v>670000130438</v>
      </c>
      <c r="AC294" s="105">
        <f t="shared" si="582"/>
        <v>232000</v>
      </c>
      <c r="AD294" s="42">
        <f>A294</f>
        <v>0</v>
      </c>
    </row>
    <row r="295" spans="1:30" s="139" customFormat="1" ht="27" customHeight="1">
      <c r="A295" s="355" t="s">
        <v>14406</v>
      </c>
      <c r="B295" s="355"/>
      <c r="C295" s="355"/>
      <c r="D295" s="355"/>
      <c r="E295" s="355"/>
      <c r="F295" s="355"/>
      <c r="G295" s="355"/>
      <c r="H295" s="355"/>
      <c r="I295" s="355"/>
      <c r="J295" s="355"/>
      <c r="K295" s="119"/>
      <c r="L295" s="119"/>
      <c r="M295" s="120">
        <f>SUM(M293:M294)</f>
        <v>145600</v>
      </c>
      <c r="N295" s="123"/>
      <c r="O295" s="120">
        <f>SUM(O293:O294)</f>
        <v>92000</v>
      </c>
      <c r="P295" s="123"/>
      <c r="Q295" s="120">
        <f>SUM(Q293:Q294)</f>
        <v>280000</v>
      </c>
      <c r="R295" s="120"/>
      <c r="S295" s="120">
        <f>SUM(S293:S294)</f>
        <v>200000</v>
      </c>
      <c r="T295" s="120"/>
      <c r="U295" s="120">
        <f>SUM(U293:U294)</f>
        <v>717600</v>
      </c>
      <c r="V295" s="156" t="s">
        <v>14652</v>
      </c>
      <c r="W295" s="147">
        <f>M295+O295+Q295+S295</f>
        <v>717600</v>
      </c>
      <c r="X295" s="135"/>
      <c r="Y295" s="135"/>
      <c r="Z295" s="135"/>
      <c r="AA295" s="135"/>
      <c r="AB295" s="136"/>
      <c r="AC295" s="137"/>
      <c r="AD295" s="138" t="str">
        <f t="shared" ref="AD295" si="585">A295</f>
        <v>សរុប៣៩</v>
      </c>
    </row>
    <row r="296" spans="1:30" ht="26.25" customHeight="1">
      <c r="A296" s="39">
        <v>39.1</v>
      </c>
      <c r="B296" s="52" t="s">
        <v>14573</v>
      </c>
      <c r="C296" s="40" t="s">
        <v>71</v>
      </c>
      <c r="D296" s="41" t="str">
        <f>VLOOKUP(C296,ឋានៈ!$A$22:$B$46,2,FALSE)</f>
        <v>ខ២</v>
      </c>
      <c r="E296" s="356">
        <v>936</v>
      </c>
      <c r="F296" s="358">
        <v>45974</v>
      </c>
      <c r="G296" s="360" t="s">
        <v>14600</v>
      </c>
      <c r="H296" s="362" t="s">
        <v>24</v>
      </c>
      <c r="I296" s="117">
        <v>45975</v>
      </c>
      <c r="J296" s="117">
        <v>45978</v>
      </c>
      <c r="K296" s="39">
        <f t="shared" ref="K296:K298" si="586">J296-I296+1</f>
        <v>4</v>
      </c>
      <c r="L296" s="39">
        <f>K296-1</f>
        <v>3</v>
      </c>
      <c r="M296" s="118">
        <f>VLOOKUP(H296,ធ្វើដំណើរ!$A$3:$B$26,2,FALSE)</f>
        <v>465600</v>
      </c>
      <c r="N296" s="118">
        <f>VLOOKUP(D296,ឋានៈ!$A$2:$D$7,2,FALSE)</f>
        <v>30000</v>
      </c>
      <c r="O296" s="118">
        <f t="shared" ref="O296:O298" si="587">N296*K296</f>
        <v>120000</v>
      </c>
      <c r="P296" s="118">
        <f>VLOOKUP(D296,ឋានៈ!$A$2:$D$7,3,FALSE)</f>
        <v>80000</v>
      </c>
      <c r="Q296" s="118">
        <f t="shared" ref="Q296:Q298" si="588">P296*K296</f>
        <v>320000</v>
      </c>
      <c r="R296" s="118">
        <f>VLOOKUP(D296,ឋានៈ!$A$2:$D$7,4,FALSE)</f>
        <v>120000</v>
      </c>
      <c r="S296" s="118">
        <f t="shared" ref="S296:S298" si="589">R296*L296</f>
        <v>360000</v>
      </c>
      <c r="T296" s="134"/>
      <c r="U296" s="146">
        <f>M296+O296+Q296+S296+T296</f>
        <v>1265600</v>
      </c>
      <c r="V296" s="155"/>
      <c r="W296" s="145"/>
      <c r="X296" s="100" t="str">
        <f t="shared" ref="X296:X298" si="590">RIGHT(B296,LEN(B296)-FIND(" ",B296))</f>
        <v>ស៊ុន មេសា</v>
      </c>
      <c r="Y296" s="150" t="str">
        <f>VLOOKUP(X296,'Name List'!$B$8:$F$4374,2,FALSE)</f>
        <v>3000031352</v>
      </c>
      <c r="Z296" s="100" t="str">
        <f>VLOOKUP(X296,'Name List'!$B$8:$F$4374,3,FALSE)</f>
        <v>ស៊ុន មេសា</v>
      </c>
      <c r="AA296" s="100" t="str">
        <f>VLOOKUP(X296,'Name List'!$B$8:$F$4374,4,FALSE)</f>
        <v>SUN MESA</v>
      </c>
      <c r="AB296" s="107">
        <f>VLOOKUP(X296,'Name List'!$B$8:$F$4374,5,FALSE)</f>
        <v>10006418468</v>
      </c>
      <c r="AC296" s="105">
        <f t="shared" ref="AC296:AC298" si="591">U296</f>
        <v>1265600</v>
      </c>
      <c r="AD296" s="42">
        <f>A296</f>
        <v>39.1</v>
      </c>
    </row>
    <row r="297" spans="1:30" ht="26.25" customHeight="1">
      <c r="A297" s="39"/>
      <c r="B297" s="52" t="s">
        <v>14574</v>
      </c>
      <c r="C297" s="40" t="s">
        <v>14364</v>
      </c>
      <c r="D297" s="41" t="str">
        <f>VLOOKUP(C297,ឋានៈ!$A$22:$B$46,2,FALSE)</f>
        <v>ឃ</v>
      </c>
      <c r="E297" s="357"/>
      <c r="F297" s="359"/>
      <c r="G297" s="361"/>
      <c r="H297" s="363"/>
      <c r="I297" s="117">
        <v>45975</v>
      </c>
      <c r="J297" s="117">
        <v>45978</v>
      </c>
      <c r="K297" s="39">
        <f t="shared" si="586"/>
        <v>4</v>
      </c>
      <c r="L297" s="39">
        <f t="shared" ref="L297:L298" si="592">K297-1</f>
        <v>3</v>
      </c>
      <c r="M297" s="118"/>
      <c r="N297" s="118">
        <f>VLOOKUP(D297,ឋានៈ!$A$2:$D$7,2,FALSE)</f>
        <v>20000</v>
      </c>
      <c r="O297" s="118">
        <f t="shared" si="587"/>
        <v>80000</v>
      </c>
      <c r="P297" s="118">
        <f>VLOOKUP(D297,ឋានៈ!$A$2:$D$7,3,FALSE)</f>
        <v>60000</v>
      </c>
      <c r="Q297" s="118">
        <f t="shared" si="588"/>
        <v>240000</v>
      </c>
      <c r="R297" s="118">
        <f>VLOOKUP(D297,ឋានៈ!$A$2:$D$7,4,FALSE)</f>
        <v>80000</v>
      </c>
      <c r="S297" s="118">
        <f t="shared" si="589"/>
        <v>240000</v>
      </c>
      <c r="T297" s="134"/>
      <c r="U297" s="146">
        <f t="shared" ref="U297:U298" si="593">M297+O297+Q297+S297+T297</f>
        <v>560000</v>
      </c>
      <c r="V297" s="155"/>
      <c r="W297" s="145"/>
      <c r="X297" s="100" t="str">
        <f t="shared" si="590"/>
        <v>ណឹម វ៉ាន់ណេត</v>
      </c>
      <c r="Y297" s="150">
        <f>VLOOKUP(X297,'Name List'!$B$8:$F$4374,2,FALSE)</f>
        <v>1820500239</v>
      </c>
      <c r="Z297" s="100" t="str">
        <f>VLOOKUP(X297,'Name List'!$B$8:$F$4374,3,FALSE)</f>
        <v>ណឹម វ៉ាន់ណេត</v>
      </c>
      <c r="AA297" s="100" t="str">
        <f>VLOOKUP(X297,'Name List'!$B$8:$F$4374,4,FALSE)</f>
        <v>NIM VANNETH</v>
      </c>
      <c r="AB297" s="107" t="str">
        <f>VLOOKUP(X297,'Name List'!$B$8:$F$4374,5,FALSE)</f>
        <v>0440000036102</v>
      </c>
      <c r="AC297" s="105">
        <f t="shared" si="591"/>
        <v>560000</v>
      </c>
      <c r="AD297" s="42">
        <f>A297</f>
        <v>0</v>
      </c>
    </row>
    <row r="298" spans="1:30" ht="26.25" customHeight="1">
      <c r="A298" s="39"/>
      <c r="B298" s="52" t="s">
        <v>14465</v>
      </c>
      <c r="C298" s="40" t="s">
        <v>14379</v>
      </c>
      <c r="D298" s="41" t="str">
        <f>VLOOKUP(C298,ឋានៈ!$A$22:$B$46,2,FALSE)</f>
        <v>ង</v>
      </c>
      <c r="E298" s="357"/>
      <c r="F298" s="359"/>
      <c r="G298" s="361"/>
      <c r="H298" s="363"/>
      <c r="I298" s="117">
        <v>45975</v>
      </c>
      <c r="J298" s="117">
        <v>45977</v>
      </c>
      <c r="K298" s="39">
        <f t="shared" si="586"/>
        <v>3</v>
      </c>
      <c r="L298" s="39">
        <f t="shared" si="592"/>
        <v>2</v>
      </c>
      <c r="M298" s="118"/>
      <c r="N298" s="118">
        <f>VLOOKUP(D298,ឋានៈ!$A$2:$D$7,2,FALSE)</f>
        <v>16000</v>
      </c>
      <c r="O298" s="118">
        <f t="shared" si="587"/>
        <v>48000</v>
      </c>
      <c r="P298" s="118">
        <f>VLOOKUP(D298,ឋានៈ!$A$2:$D$7,3,FALSE)</f>
        <v>60000</v>
      </c>
      <c r="Q298" s="118">
        <f t="shared" si="588"/>
        <v>180000</v>
      </c>
      <c r="R298" s="118">
        <f>VLOOKUP(D298,ឋានៈ!$A$2:$D$7,4,FALSE)</f>
        <v>80000</v>
      </c>
      <c r="S298" s="118">
        <f t="shared" si="589"/>
        <v>160000</v>
      </c>
      <c r="T298" s="134"/>
      <c r="U298" s="146">
        <f t="shared" si="593"/>
        <v>388000</v>
      </c>
      <c r="V298" s="155"/>
      <c r="W298" s="145"/>
      <c r="X298" s="100" t="str">
        <f t="shared" si="590"/>
        <v>លន់ ប៊ុនឡុង</v>
      </c>
      <c r="Y298" s="150">
        <f>VLOOKUP(X298,'Name List'!$B$8:$F$4374,2,FALSE)</f>
        <v>0</v>
      </c>
      <c r="Z298" s="100" t="str">
        <f>VLOOKUP(X298,'Name List'!$B$8:$F$4374,3,FALSE)</f>
        <v>លន់ ប៊ុនឡុង</v>
      </c>
      <c r="AA298" s="100" t="str">
        <f>VLOOKUP(X298,'Name List'!$B$8:$F$4374,4,FALSE)</f>
        <v>LUN BUNLONG</v>
      </c>
      <c r="AB298" s="107" t="str">
        <f>VLOOKUP(X298,'Name List'!$B$8:$F$4374,5,FALSE)</f>
        <v>0670000093403</v>
      </c>
      <c r="AC298" s="105">
        <f t="shared" si="591"/>
        <v>388000</v>
      </c>
      <c r="AD298" s="42">
        <f>A298</f>
        <v>0</v>
      </c>
    </row>
    <row r="299" spans="1:30" s="139" customFormat="1" ht="27" customHeight="1">
      <c r="A299" s="355" t="s">
        <v>14406</v>
      </c>
      <c r="B299" s="355"/>
      <c r="C299" s="355"/>
      <c r="D299" s="355"/>
      <c r="E299" s="355"/>
      <c r="F299" s="355"/>
      <c r="G299" s="355"/>
      <c r="H299" s="355"/>
      <c r="I299" s="355"/>
      <c r="J299" s="355"/>
      <c r="K299" s="119"/>
      <c r="L299" s="119"/>
      <c r="M299" s="120">
        <f>SUM(M296:M298)</f>
        <v>465600</v>
      </c>
      <c r="N299" s="123"/>
      <c r="O299" s="120">
        <f>SUM(O296:O298)</f>
        <v>248000</v>
      </c>
      <c r="P299" s="123"/>
      <c r="Q299" s="120">
        <f>SUM(Q296:Q298)</f>
        <v>740000</v>
      </c>
      <c r="R299" s="120"/>
      <c r="S299" s="120">
        <f>SUM(S296:S298)</f>
        <v>760000</v>
      </c>
      <c r="T299" s="120"/>
      <c r="U299" s="120">
        <f>SUM(U296:U298)</f>
        <v>2213600</v>
      </c>
      <c r="V299" s="151">
        <v>50206</v>
      </c>
      <c r="W299" s="152">
        <f>M299+O299+Q299+S299</f>
        <v>2213600</v>
      </c>
      <c r="X299" s="135"/>
      <c r="Y299" s="135"/>
      <c r="Z299" s="135"/>
      <c r="AA299" s="135"/>
      <c r="AB299" s="136"/>
      <c r="AC299" s="137"/>
      <c r="AD299" s="138" t="str">
        <f t="shared" ref="AD299" si="594">A299</f>
        <v>សរុប៣៩</v>
      </c>
    </row>
    <row r="300" spans="1:30" ht="46" customHeight="1">
      <c r="A300" s="39">
        <v>39.1</v>
      </c>
      <c r="B300" s="52" t="s">
        <v>14554</v>
      </c>
      <c r="C300" s="40" t="s">
        <v>67</v>
      </c>
      <c r="D300" s="41" t="str">
        <f>VLOOKUP(C300,ឋានៈ!$A$22:$B$46,2,FALSE)</f>
        <v>ខ១</v>
      </c>
      <c r="E300" s="356">
        <v>841</v>
      </c>
      <c r="F300" s="358">
        <v>45968</v>
      </c>
      <c r="G300" s="360" t="s">
        <v>14553</v>
      </c>
      <c r="H300" s="362" t="s">
        <v>15</v>
      </c>
      <c r="I300" s="117">
        <v>45973</v>
      </c>
      <c r="J300" s="117">
        <v>45975</v>
      </c>
      <c r="K300" s="39">
        <f t="shared" ref="K300:K301" si="595">J300-I300+1</f>
        <v>3</v>
      </c>
      <c r="L300" s="39">
        <f>K300-1</f>
        <v>2</v>
      </c>
      <c r="M300" s="118">
        <f>VLOOKUP(H300,ធ្វើដំណើរ!$A$3:$B$26,2,FALSE)</f>
        <v>201600</v>
      </c>
      <c r="N300" s="118">
        <f>VLOOKUP(D300,ឋានៈ!$A$2:$D$7,2,FALSE)</f>
        <v>35000</v>
      </c>
      <c r="O300" s="118">
        <f t="shared" ref="O300:O301" si="596">N300*K300</f>
        <v>105000</v>
      </c>
      <c r="P300" s="118">
        <f>VLOOKUP(D300,ឋានៈ!$A$2:$D$7,3,FALSE)</f>
        <v>90000</v>
      </c>
      <c r="Q300" s="118">
        <f t="shared" ref="Q300:Q301" si="597">P300*K300</f>
        <v>270000</v>
      </c>
      <c r="R300" s="118">
        <f>VLOOKUP(D300,ឋានៈ!$A$2:$D$7,4,FALSE)</f>
        <v>160000</v>
      </c>
      <c r="S300" s="118">
        <f t="shared" ref="S300:S301" si="598">R300*L300</f>
        <v>320000</v>
      </c>
      <c r="T300" s="134"/>
      <c r="U300" s="146">
        <f>M300+O300+Q300+S300+T300</f>
        <v>896600</v>
      </c>
      <c r="V300" s="155"/>
      <c r="W300" s="145"/>
      <c r="X300" s="100" t="str">
        <f t="shared" ref="X300:X301" si="599">RIGHT(B300,LEN(B300)-FIND(" ",B300))</f>
        <v>ម៉ៅ ធីតា</v>
      </c>
      <c r="Y300" s="150" t="str">
        <f>VLOOKUP(X300,'Name List'!$B$8:$F$4374,2,FALSE)</f>
        <v>2671200122</v>
      </c>
      <c r="Z300" s="100" t="str">
        <f>VLOOKUP(X300,'Name List'!$B$8:$F$4374,3,FALSE)</f>
        <v>ម៉ៅ ធីតា</v>
      </c>
      <c r="AA300" s="100" t="str">
        <f>VLOOKUP(X300,'Name List'!$B$8:$F$4374,4,FALSE)</f>
        <v>MAO THIDA</v>
      </c>
      <c r="AB300" s="107" t="str">
        <f>VLOOKUP(X300,'Name List'!$B$8:$F$4374,5,FALSE)</f>
        <v>0010002526967</v>
      </c>
      <c r="AC300" s="105">
        <f t="shared" ref="AC300:AC301" si="600">U300</f>
        <v>896600</v>
      </c>
      <c r="AD300" s="42">
        <f>A300</f>
        <v>39.1</v>
      </c>
    </row>
    <row r="301" spans="1:30" ht="46" customHeight="1">
      <c r="A301" s="39"/>
      <c r="B301" s="52" t="s">
        <v>14555</v>
      </c>
      <c r="C301" s="40" t="s">
        <v>68</v>
      </c>
      <c r="D301" s="41" t="str">
        <f>VLOOKUP(C301,ឋានៈ!$A$22:$B$46,2,FALSE)</f>
        <v>ង</v>
      </c>
      <c r="E301" s="357"/>
      <c r="F301" s="359"/>
      <c r="G301" s="361"/>
      <c r="H301" s="363"/>
      <c r="I301" s="117">
        <v>45973</v>
      </c>
      <c r="J301" s="117">
        <v>45975</v>
      </c>
      <c r="K301" s="39">
        <f t="shared" si="595"/>
        <v>3</v>
      </c>
      <c r="L301" s="39">
        <f t="shared" ref="L301" si="601">K301-1</f>
        <v>2</v>
      </c>
      <c r="M301" s="118"/>
      <c r="N301" s="118">
        <f>VLOOKUP(D301,ឋានៈ!$A$2:$D$7,2,FALSE)</f>
        <v>16000</v>
      </c>
      <c r="O301" s="118">
        <f t="shared" si="596"/>
        <v>48000</v>
      </c>
      <c r="P301" s="118">
        <f>VLOOKUP(D301,ឋានៈ!$A$2:$D$7,3,FALSE)</f>
        <v>60000</v>
      </c>
      <c r="Q301" s="118">
        <f t="shared" si="597"/>
        <v>180000</v>
      </c>
      <c r="R301" s="118">
        <f>VLOOKUP(D301,ឋានៈ!$A$2:$D$7,4,FALSE)</f>
        <v>80000</v>
      </c>
      <c r="S301" s="118">
        <f t="shared" si="598"/>
        <v>160000</v>
      </c>
      <c r="T301" s="134"/>
      <c r="U301" s="146">
        <f t="shared" ref="U301" si="602">M301+O301+Q301+S301+T301</f>
        <v>388000</v>
      </c>
      <c r="V301" s="155"/>
      <c r="W301" s="145"/>
      <c r="X301" s="100" t="str">
        <f t="shared" si="599"/>
        <v>សិត ស៊ីម៉ាណា</v>
      </c>
      <c r="Y301" s="150" t="str">
        <f>VLOOKUP(X301,'Name List'!$B$8:$F$4374,2,FALSE)</f>
        <v>3000031419</v>
      </c>
      <c r="Z301" s="100" t="str">
        <f>VLOOKUP(X301,'Name List'!$B$8:$F$4374,3,FALSE)</f>
        <v>សិត ស៊ីម៉ាណា</v>
      </c>
      <c r="AA301" s="100" t="str">
        <f>VLOOKUP(X301,'Name List'!$B$8:$F$4374,4,FALSE)</f>
        <v>SETH SIMANA</v>
      </c>
      <c r="AB301" s="107">
        <f>VLOOKUP(X301,'Name List'!$B$8:$F$4374,5,FALSE)</f>
        <v>660000051721</v>
      </c>
      <c r="AC301" s="105">
        <f t="shared" si="600"/>
        <v>388000</v>
      </c>
      <c r="AD301" s="42">
        <f>A301</f>
        <v>0</v>
      </c>
    </row>
    <row r="302" spans="1:30" s="139" customFormat="1" ht="27" customHeight="1">
      <c r="A302" s="355" t="s">
        <v>14406</v>
      </c>
      <c r="B302" s="355"/>
      <c r="C302" s="355"/>
      <c r="D302" s="355"/>
      <c r="E302" s="355"/>
      <c r="F302" s="355"/>
      <c r="G302" s="355"/>
      <c r="H302" s="355"/>
      <c r="I302" s="355"/>
      <c r="J302" s="355"/>
      <c r="K302" s="119"/>
      <c r="L302" s="119"/>
      <c r="M302" s="120">
        <f>SUM(M300:M301)</f>
        <v>201600</v>
      </c>
      <c r="N302" s="123"/>
      <c r="O302" s="120">
        <f>SUM(O300:O301)</f>
        <v>153000</v>
      </c>
      <c r="P302" s="123"/>
      <c r="Q302" s="120">
        <f>SUM(Q300:Q301)</f>
        <v>450000</v>
      </c>
      <c r="R302" s="120"/>
      <c r="S302" s="120">
        <f>SUM(S300:S301)</f>
        <v>480000</v>
      </c>
      <c r="T302" s="120"/>
      <c r="U302" s="120">
        <f>SUM(U300:U301)</f>
        <v>1284600</v>
      </c>
      <c r="V302" s="151">
        <v>50405</v>
      </c>
      <c r="W302" s="147">
        <f>M302+O302+Q302+S302</f>
        <v>1284600</v>
      </c>
      <c r="X302" s="135"/>
      <c r="Y302" s="135"/>
      <c r="Z302" s="135"/>
      <c r="AA302" s="135"/>
      <c r="AB302" s="136"/>
      <c r="AC302" s="137"/>
      <c r="AD302" s="138" t="str">
        <f t="shared" ref="AD302" si="603">A302</f>
        <v>សរុប៣៩</v>
      </c>
    </row>
    <row r="303" spans="1:30" ht="46" customHeight="1">
      <c r="A303" s="39">
        <v>39.1</v>
      </c>
      <c r="B303" s="52" t="s">
        <v>14551</v>
      </c>
      <c r="C303" s="40" t="s">
        <v>67</v>
      </c>
      <c r="D303" s="41" t="str">
        <f>VLOOKUP(C303,ឋានៈ!$A$22:$B$46,2,FALSE)</f>
        <v>ខ១</v>
      </c>
      <c r="E303" s="356">
        <v>840</v>
      </c>
      <c r="F303" s="358">
        <v>45968</v>
      </c>
      <c r="G303" s="360" t="s">
        <v>14553</v>
      </c>
      <c r="H303" s="362" t="s">
        <v>15</v>
      </c>
      <c r="I303" s="117">
        <v>45973</v>
      </c>
      <c r="J303" s="117">
        <v>45975</v>
      </c>
      <c r="K303" s="39">
        <f t="shared" ref="K303:K304" si="604">J303-I303+1</f>
        <v>3</v>
      </c>
      <c r="L303" s="39">
        <f>K303-1</f>
        <v>2</v>
      </c>
      <c r="M303" s="118">
        <f>VLOOKUP(H303,ធ្វើដំណើរ!$A$3:$B$26,2,FALSE)</f>
        <v>201600</v>
      </c>
      <c r="N303" s="118">
        <f>VLOOKUP(D303,ឋានៈ!$A$2:$D$7,2,FALSE)</f>
        <v>35000</v>
      </c>
      <c r="O303" s="118">
        <f t="shared" ref="O303:O304" si="605">N303*K303</f>
        <v>105000</v>
      </c>
      <c r="P303" s="118">
        <f>VLOOKUP(D303,ឋានៈ!$A$2:$D$7,3,FALSE)</f>
        <v>90000</v>
      </c>
      <c r="Q303" s="118">
        <f t="shared" ref="Q303:Q304" si="606">P303*K303</f>
        <v>270000</v>
      </c>
      <c r="R303" s="118">
        <f>VLOOKUP(D303,ឋានៈ!$A$2:$D$7,4,FALSE)</f>
        <v>160000</v>
      </c>
      <c r="S303" s="118">
        <f t="shared" ref="S303:S304" si="607">R303*L303</f>
        <v>320000</v>
      </c>
      <c r="T303" s="134"/>
      <c r="U303" s="146">
        <f>M303+O303+Q303+S303+T303</f>
        <v>896600</v>
      </c>
      <c r="V303" s="155"/>
      <c r="W303" s="145"/>
      <c r="X303" s="100" t="str">
        <f t="shared" ref="X303:X304" si="608">RIGHT(B303,LEN(B303)-FIND(" ",B303))</f>
        <v>ជា សុខនី</v>
      </c>
      <c r="Y303" s="150" t="str">
        <f>VLOOKUP(X303,'Name List'!$B$8:$F$4374,2,FALSE)</f>
        <v>2710300003</v>
      </c>
      <c r="Z303" s="100" t="str">
        <f>VLOOKUP(X303,'Name List'!$B$8:$F$4374,3,FALSE)</f>
        <v>ជា សុខនី</v>
      </c>
      <c r="AA303" s="100" t="str">
        <f>VLOOKUP(X303,'Name List'!$B$8:$F$4374,4,FALSE)</f>
        <v>CHEA SOKNY</v>
      </c>
      <c r="AB303" s="107" t="str">
        <f>VLOOKUP(X303,'Name List'!$B$8:$F$4374,5,FALSE)</f>
        <v>0010002555878</v>
      </c>
      <c r="AC303" s="105">
        <f t="shared" ref="AC303:AC304" si="609">U303</f>
        <v>896600</v>
      </c>
      <c r="AD303" s="42">
        <f>A303</f>
        <v>39.1</v>
      </c>
    </row>
    <row r="304" spans="1:30" ht="46" customHeight="1">
      <c r="A304" s="39"/>
      <c r="B304" s="52" t="s">
        <v>14552</v>
      </c>
      <c r="C304" s="40" t="s">
        <v>68</v>
      </c>
      <c r="D304" s="41" t="str">
        <f>VLOOKUP(C304,ឋានៈ!$A$22:$B$46,2,FALSE)</f>
        <v>ង</v>
      </c>
      <c r="E304" s="357"/>
      <c r="F304" s="359"/>
      <c r="G304" s="361"/>
      <c r="H304" s="363"/>
      <c r="I304" s="117">
        <v>45973</v>
      </c>
      <c r="J304" s="117">
        <v>45975</v>
      </c>
      <c r="K304" s="39">
        <f t="shared" si="604"/>
        <v>3</v>
      </c>
      <c r="L304" s="39">
        <f t="shared" ref="L304" si="610">K304-1</f>
        <v>2</v>
      </c>
      <c r="M304" s="118"/>
      <c r="N304" s="118">
        <f>VLOOKUP(D304,ឋានៈ!$A$2:$D$7,2,FALSE)</f>
        <v>16000</v>
      </c>
      <c r="O304" s="118">
        <f t="shared" si="605"/>
        <v>48000</v>
      </c>
      <c r="P304" s="118">
        <f>VLOOKUP(D304,ឋានៈ!$A$2:$D$7,3,FALSE)</f>
        <v>60000</v>
      </c>
      <c r="Q304" s="118">
        <f t="shared" si="606"/>
        <v>180000</v>
      </c>
      <c r="R304" s="118">
        <f>VLOOKUP(D304,ឋានៈ!$A$2:$D$7,4,FALSE)</f>
        <v>80000</v>
      </c>
      <c r="S304" s="118">
        <f t="shared" si="607"/>
        <v>160000</v>
      </c>
      <c r="T304" s="134"/>
      <c r="U304" s="146">
        <f t="shared" ref="U304" si="611">M304+O304+Q304+S304+T304</f>
        <v>388000</v>
      </c>
      <c r="V304" s="155"/>
      <c r="W304" s="145"/>
      <c r="X304" s="100" t="str">
        <f t="shared" si="608"/>
        <v>ខេង សុហ្រ្វាវត្ថិ</v>
      </c>
      <c r="Y304" s="150" t="str">
        <f>VLOOKUP(X304,'Name List'!$B$8:$F$4374,2,FALSE)</f>
        <v>3000031463</v>
      </c>
      <c r="Z304" s="100" t="str">
        <f>VLOOKUP(X304,'Name List'!$B$8:$F$4374,3,FALSE)</f>
        <v>ខេង សុហ្រ្វាវត្ថិ</v>
      </c>
      <c r="AA304" s="100" t="str">
        <f>VLOOKUP(X304,'Name List'!$B$8:$F$4374,4,FALSE)</f>
        <v>KHENG SOFRAWATH</v>
      </c>
      <c r="AB304" s="107">
        <f>VLOOKUP(X304,'Name List'!$B$8:$F$4374,5,FALSE)</f>
        <v>240000371794</v>
      </c>
      <c r="AC304" s="105">
        <f t="shared" si="609"/>
        <v>388000</v>
      </c>
      <c r="AD304" s="42">
        <f>A304</f>
        <v>0</v>
      </c>
    </row>
    <row r="305" spans="1:30" s="139" customFormat="1" ht="27" customHeight="1">
      <c r="A305" s="355" t="s">
        <v>14406</v>
      </c>
      <c r="B305" s="355"/>
      <c r="C305" s="355"/>
      <c r="D305" s="355"/>
      <c r="E305" s="355"/>
      <c r="F305" s="355"/>
      <c r="G305" s="355"/>
      <c r="H305" s="355"/>
      <c r="I305" s="355"/>
      <c r="J305" s="355"/>
      <c r="K305" s="119"/>
      <c r="L305" s="119"/>
      <c r="M305" s="120">
        <f>SUM(M303:M304)</f>
        <v>201600</v>
      </c>
      <c r="N305" s="123"/>
      <c r="O305" s="120">
        <f>SUM(O303:O304)</f>
        <v>153000</v>
      </c>
      <c r="P305" s="123"/>
      <c r="Q305" s="120">
        <f>SUM(Q303:Q304)</f>
        <v>450000</v>
      </c>
      <c r="R305" s="120"/>
      <c r="S305" s="120">
        <f>SUM(S303:S304)</f>
        <v>480000</v>
      </c>
      <c r="T305" s="120"/>
      <c r="U305" s="120">
        <f>SUM(U303:U304)</f>
        <v>1284600</v>
      </c>
      <c r="V305" s="151">
        <v>50405</v>
      </c>
      <c r="W305" s="147">
        <f>M305+O305+Q305+S305</f>
        <v>1284600</v>
      </c>
      <c r="X305" s="135"/>
      <c r="Y305" s="135"/>
      <c r="Z305" s="135"/>
      <c r="AA305" s="135"/>
      <c r="AB305" s="136"/>
      <c r="AC305" s="137"/>
      <c r="AD305" s="138" t="str">
        <f t="shared" ref="AD305" si="612">A305</f>
        <v>សរុប៣៩</v>
      </c>
    </row>
    <row r="306" spans="1:30" ht="46" customHeight="1">
      <c r="A306" s="39">
        <v>39.1</v>
      </c>
      <c r="B306" s="52" t="s">
        <v>14551</v>
      </c>
      <c r="C306" s="40" t="s">
        <v>67</v>
      </c>
      <c r="D306" s="41" t="str">
        <f>VLOOKUP(C306,ឋានៈ!$A$22:$B$46,2,FALSE)</f>
        <v>ខ១</v>
      </c>
      <c r="E306" s="356">
        <v>866</v>
      </c>
      <c r="F306" s="358">
        <v>45973</v>
      </c>
      <c r="G306" s="360" t="s">
        <v>14553</v>
      </c>
      <c r="H306" s="362" t="s">
        <v>6</v>
      </c>
      <c r="I306" s="117">
        <v>45980</v>
      </c>
      <c r="J306" s="117">
        <v>45982</v>
      </c>
      <c r="K306" s="39">
        <f t="shared" ref="K306:K307" si="613">J306-I306+1</f>
        <v>3</v>
      </c>
      <c r="L306" s="39">
        <f>K306-1</f>
        <v>2</v>
      </c>
      <c r="M306" s="118">
        <f>VLOOKUP(H306,ធ្វើដំណើរ!$A$3:$B$26,2,FALSE)</f>
        <v>273600</v>
      </c>
      <c r="N306" s="118">
        <f>VLOOKUP(D306,ឋានៈ!$A$2:$D$7,2,FALSE)</f>
        <v>35000</v>
      </c>
      <c r="O306" s="118">
        <f t="shared" ref="O306:O307" si="614">N306*K306</f>
        <v>105000</v>
      </c>
      <c r="P306" s="118">
        <f>VLOOKUP(D306,ឋានៈ!$A$2:$D$7,3,FALSE)</f>
        <v>90000</v>
      </c>
      <c r="Q306" s="118">
        <f t="shared" ref="Q306:Q307" si="615">P306*K306</f>
        <v>270000</v>
      </c>
      <c r="R306" s="118">
        <f>VLOOKUP(D306,ឋានៈ!$A$2:$D$7,4,FALSE)</f>
        <v>160000</v>
      </c>
      <c r="S306" s="118">
        <f t="shared" ref="S306:S307" si="616">R306*L306</f>
        <v>320000</v>
      </c>
      <c r="T306" s="134"/>
      <c r="U306" s="146">
        <f>M306+O306+Q306+S306+T306</f>
        <v>968600</v>
      </c>
      <c r="V306" s="155"/>
      <c r="W306" s="145"/>
      <c r="X306" s="100" t="str">
        <f t="shared" ref="X306:X307" si="617">RIGHT(B306,LEN(B306)-FIND(" ",B306))</f>
        <v>ជា សុខនី</v>
      </c>
      <c r="Y306" s="150" t="str">
        <f>VLOOKUP(X306,'Name List'!$B$8:$F$4374,2,FALSE)</f>
        <v>2710300003</v>
      </c>
      <c r="Z306" s="100" t="str">
        <f>VLOOKUP(X306,'Name List'!$B$8:$F$4374,3,FALSE)</f>
        <v>ជា សុខនី</v>
      </c>
      <c r="AA306" s="100" t="str">
        <f>VLOOKUP(X306,'Name List'!$B$8:$F$4374,4,FALSE)</f>
        <v>CHEA SOKNY</v>
      </c>
      <c r="AB306" s="107" t="str">
        <f>VLOOKUP(X306,'Name List'!$B$8:$F$4374,5,FALSE)</f>
        <v>0010002555878</v>
      </c>
      <c r="AC306" s="105">
        <f t="shared" ref="AC306:AC307" si="618">U306</f>
        <v>968600</v>
      </c>
      <c r="AD306" s="42">
        <f>A306</f>
        <v>39.1</v>
      </c>
    </row>
    <row r="307" spans="1:30" ht="46" customHeight="1">
      <c r="A307" s="39"/>
      <c r="B307" s="52" t="s">
        <v>14552</v>
      </c>
      <c r="C307" s="40" t="s">
        <v>68</v>
      </c>
      <c r="D307" s="41" t="str">
        <f>VLOOKUP(C307,ឋានៈ!$A$22:$B$46,2,FALSE)</f>
        <v>ង</v>
      </c>
      <c r="E307" s="357"/>
      <c r="F307" s="359"/>
      <c r="G307" s="361"/>
      <c r="H307" s="363"/>
      <c r="I307" s="117">
        <v>45980</v>
      </c>
      <c r="J307" s="117">
        <v>45982</v>
      </c>
      <c r="K307" s="39">
        <f t="shared" si="613"/>
        <v>3</v>
      </c>
      <c r="L307" s="39">
        <f t="shared" ref="L307" si="619">K307-1</f>
        <v>2</v>
      </c>
      <c r="M307" s="118"/>
      <c r="N307" s="118">
        <f>VLOOKUP(D307,ឋានៈ!$A$2:$D$7,2,FALSE)</f>
        <v>16000</v>
      </c>
      <c r="O307" s="118">
        <f t="shared" si="614"/>
        <v>48000</v>
      </c>
      <c r="P307" s="118">
        <f>VLOOKUP(D307,ឋានៈ!$A$2:$D$7,3,FALSE)</f>
        <v>60000</v>
      </c>
      <c r="Q307" s="118">
        <f t="shared" si="615"/>
        <v>180000</v>
      </c>
      <c r="R307" s="118">
        <f>VLOOKUP(D307,ឋានៈ!$A$2:$D$7,4,FALSE)</f>
        <v>80000</v>
      </c>
      <c r="S307" s="118">
        <f t="shared" si="616"/>
        <v>160000</v>
      </c>
      <c r="T307" s="134"/>
      <c r="U307" s="146">
        <f t="shared" ref="U307" si="620">M307+O307+Q307+S307+T307</f>
        <v>388000</v>
      </c>
      <c r="V307" s="155"/>
      <c r="W307" s="145"/>
      <c r="X307" s="100" t="str">
        <f t="shared" si="617"/>
        <v>ខេង សុហ្រ្វាវត្ថិ</v>
      </c>
      <c r="Y307" s="150" t="str">
        <f>VLOOKUP(X307,'Name List'!$B$8:$F$4374,2,FALSE)</f>
        <v>3000031463</v>
      </c>
      <c r="Z307" s="100" t="str">
        <f>VLOOKUP(X307,'Name List'!$B$8:$F$4374,3,FALSE)</f>
        <v>ខេង សុហ្រ្វាវត្ថិ</v>
      </c>
      <c r="AA307" s="100" t="str">
        <f>VLOOKUP(X307,'Name List'!$B$8:$F$4374,4,FALSE)</f>
        <v>KHENG SOFRAWATH</v>
      </c>
      <c r="AB307" s="107">
        <f>VLOOKUP(X307,'Name List'!$B$8:$F$4374,5,FALSE)</f>
        <v>240000371794</v>
      </c>
      <c r="AC307" s="105">
        <f t="shared" si="618"/>
        <v>388000</v>
      </c>
      <c r="AD307" s="42">
        <f>A307</f>
        <v>0</v>
      </c>
    </row>
    <row r="308" spans="1:30" s="139" customFormat="1" ht="27" customHeight="1">
      <c r="A308" s="355" t="s">
        <v>14406</v>
      </c>
      <c r="B308" s="355"/>
      <c r="C308" s="355"/>
      <c r="D308" s="355"/>
      <c r="E308" s="355"/>
      <c r="F308" s="355"/>
      <c r="G308" s="355"/>
      <c r="H308" s="355"/>
      <c r="I308" s="355"/>
      <c r="J308" s="355"/>
      <c r="K308" s="119"/>
      <c r="L308" s="119"/>
      <c r="M308" s="120">
        <f>SUM(M306:M307)</f>
        <v>273600</v>
      </c>
      <c r="N308" s="123"/>
      <c r="O308" s="120">
        <f>SUM(O306:O307)</f>
        <v>153000</v>
      </c>
      <c r="P308" s="123"/>
      <c r="Q308" s="120">
        <f>SUM(Q306:Q307)</f>
        <v>450000</v>
      </c>
      <c r="R308" s="120"/>
      <c r="S308" s="120">
        <f>SUM(S306:S307)</f>
        <v>480000</v>
      </c>
      <c r="T308" s="120"/>
      <c r="U308" s="120">
        <f>SUM(U306:U307)</f>
        <v>1356600</v>
      </c>
      <c r="V308" s="151">
        <v>50405</v>
      </c>
      <c r="W308" s="147">
        <f>M308+O308+Q308+S308</f>
        <v>1356600</v>
      </c>
      <c r="X308" s="135"/>
      <c r="Y308" s="135"/>
      <c r="Z308" s="135"/>
      <c r="AA308" s="135"/>
      <c r="AB308" s="136"/>
      <c r="AC308" s="137"/>
      <c r="AD308" s="138" t="str">
        <f t="shared" ref="AD308" si="621">A308</f>
        <v>សរុប៣៩</v>
      </c>
    </row>
    <row r="309" spans="1:30" ht="46" customHeight="1">
      <c r="A309" s="39">
        <v>39.1</v>
      </c>
      <c r="B309" s="52" t="s">
        <v>14554</v>
      </c>
      <c r="C309" s="40" t="s">
        <v>67</v>
      </c>
      <c r="D309" s="41" t="str">
        <f>VLOOKUP(C309,ឋានៈ!$A$22:$B$46,2,FALSE)</f>
        <v>ខ១</v>
      </c>
      <c r="E309" s="356">
        <v>869</v>
      </c>
      <c r="F309" s="358">
        <v>45973</v>
      </c>
      <c r="G309" s="360" t="s">
        <v>14553</v>
      </c>
      <c r="H309" s="362" t="s">
        <v>6</v>
      </c>
      <c r="I309" s="117">
        <v>45980</v>
      </c>
      <c r="J309" s="117">
        <v>45982</v>
      </c>
      <c r="K309" s="39">
        <f t="shared" ref="K309:K310" si="622">J309-I309+1</f>
        <v>3</v>
      </c>
      <c r="L309" s="39">
        <f>K309-1</f>
        <v>2</v>
      </c>
      <c r="M309" s="118">
        <f>VLOOKUP(H309,ធ្វើដំណើរ!$A$3:$B$26,2,FALSE)</f>
        <v>273600</v>
      </c>
      <c r="N309" s="118">
        <f>VLOOKUP(D309,ឋានៈ!$A$2:$D$7,2,FALSE)</f>
        <v>35000</v>
      </c>
      <c r="O309" s="118">
        <f t="shared" ref="O309:O310" si="623">N309*K309</f>
        <v>105000</v>
      </c>
      <c r="P309" s="118">
        <f>VLOOKUP(D309,ឋានៈ!$A$2:$D$7,3,FALSE)</f>
        <v>90000</v>
      </c>
      <c r="Q309" s="118">
        <f t="shared" ref="Q309:Q310" si="624">P309*K309</f>
        <v>270000</v>
      </c>
      <c r="R309" s="118">
        <f>VLOOKUP(D309,ឋានៈ!$A$2:$D$7,4,FALSE)</f>
        <v>160000</v>
      </c>
      <c r="S309" s="118">
        <f t="shared" ref="S309:S310" si="625">R309*L309</f>
        <v>320000</v>
      </c>
      <c r="T309" s="134"/>
      <c r="U309" s="146">
        <f>M309+O309+Q309+S309+T309</f>
        <v>968600</v>
      </c>
      <c r="V309" s="155"/>
      <c r="W309" s="145"/>
      <c r="X309" s="100" t="str">
        <f t="shared" ref="X309:X310" si="626">RIGHT(B309,LEN(B309)-FIND(" ",B309))</f>
        <v>ម៉ៅ ធីតា</v>
      </c>
      <c r="Y309" s="150" t="str">
        <f>VLOOKUP(X309,'Name List'!$B$8:$F$4374,2,FALSE)</f>
        <v>2671200122</v>
      </c>
      <c r="Z309" s="100" t="str">
        <f>VLOOKUP(X309,'Name List'!$B$8:$F$4374,3,FALSE)</f>
        <v>ម៉ៅ ធីតា</v>
      </c>
      <c r="AA309" s="100" t="str">
        <f>VLOOKUP(X309,'Name List'!$B$8:$F$4374,4,FALSE)</f>
        <v>MAO THIDA</v>
      </c>
      <c r="AB309" s="107" t="str">
        <f>VLOOKUP(X309,'Name List'!$B$8:$F$4374,5,FALSE)</f>
        <v>0010002526967</v>
      </c>
      <c r="AC309" s="105">
        <f t="shared" ref="AC309:AC310" si="627">U309</f>
        <v>968600</v>
      </c>
      <c r="AD309" s="42">
        <f>A309</f>
        <v>39.1</v>
      </c>
    </row>
    <row r="310" spans="1:30" ht="46" customHeight="1">
      <c r="A310" s="39"/>
      <c r="B310" s="52" t="s">
        <v>14555</v>
      </c>
      <c r="C310" s="40" t="s">
        <v>68</v>
      </c>
      <c r="D310" s="41" t="str">
        <f>VLOOKUP(C310,ឋានៈ!$A$22:$B$46,2,FALSE)</f>
        <v>ង</v>
      </c>
      <c r="E310" s="357"/>
      <c r="F310" s="359"/>
      <c r="G310" s="361"/>
      <c r="H310" s="363"/>
      <c r="I310" s="117">
        <v>45980</v>
      </c>
      <c r="J310" s="117">
        <v>45982</v>
      </c>
      <c r="K310" s="39">
        <f t="shared" si="622"/>
        <v>3</v>
      </c>
      <c r="L310" s="39">
        <f t="shared" ref="L310" si="628">K310-1</f>
        <v>2</v>
      </c>
      <c r="M310" s="118"/>
      <c r="N310" s="118">
        <f>VLOOKUP(D310,ឋានៈ!$A$2:$D$7,2,FALSE)</f>
        <v>16000</v>
      </c>
      <c r="O310" s="118">
        <f t="shared" si="623"/>
        <v>48000</v>
      </c>
      <c r="P310" s="118">
        <f>VLOOKUP(D310,ឋានៈ!$A$2:$D$7,3,FALSE)</f>
        <v>60000</v>
      </c>
      <c r="Q310" s="118">
        <f t="shared" si="624"/>
        <v>180000</v>
      </c>
      <c r="R310" s="118">
        <f>VLOOKUP(D310,ឋានៈ!$A$2:$D$7,4,FALSE)</f>
        <v>80000</v>
      </c>
      <c r="S310" s="118">
        <f t="shared" si="625"/>
        <v>160000</v>
      </c>
      <c r="T310" s="134"/>
      <c r="U310" s="146">
        <f t="shared" ref="U310" si="629">M310+O310+Q310+S310+T310</f>
        <v>388000</v>
      </c>
      <c r="V310" s="155"/>
      <c r="W310" s="145"/>
      <c r="X310" s="100" t="str">
        <f t="shared" si="626"/>
        <v>សិត ស៊ីម៉ាណា</v>
      </c>
      <c r="Y310" s="150" t="str">
        <f>VLOOKUP(X310,'Name List'!$B$8:$F$4374,2,FALSE)</f>
        <v>3000031419</v>
      </c>
      <c r="Z310" s="100" t="str">
        <f>VLOOKUP(X310,'Name List'!$B$8:$F$4374,3,FALSE)</f>
        <v>សិត ស៊ីម៉ាណា</v>
      </c>
      <c r="AA310" s="100" t="str">
        <f>VLOOKUP(X310,'Name List'!$B$8:$F$4374,4,FALSE)</f>
        <v>SETH SIMANA</v>
      </c>
      <c r="AB310" s="107">
        <f>VLOOKUP(X310,'Name List'!$B$8:$F$4374,5,FALSE)</f>
        <v>660000051721</v>
      </c>
      <c r="AC310" s="105">
        <f t="shared" si="627"/>
        <v>388000</v>
      </c>
      <c r="AD310" s="42">
        <f>A310</f>
        <v>0</v>
      </c>
    </row>
    <row r="311" spans="1:30" s="139" customFormat="1" ht="27" customHeight="1">
      <c r="A311" s="355" t="s">
        <v>14406</v>
      </c>
      <c r="B311" s="355"/>
      <c r="C311" s="355"/>
      <c r="D311" s="355"/>
      <c r="E311" s="355"/>
      <c r="F311" s="355"/>
      <c r="G311" s="355"/>
      <c r="H311" s="355"/>
      <c r="I311" s="355"/>
      <c r="J311" s="355"/>
      <c r="K311" s="119"/>
      <c r="L311" s="119"/>
      <c r="M311" s="120">
        <f>SUM(M309:M310)</f>
        <v>273600</v>
      </c>
      <c r="N311" s="123"/>
      <c r="O311" s="120">
        <f>SUM(O309:O310)</f>
        <v>153000</v>
      </c>
      <c r="P311" s="123"/>
      <c r="Q311" s="120">
        <f>SUM(Q309:Q310)</f>
        <v>450000</v>
      </c>
      <c r="R311" s="120"/>
      <c r="S311" s="120">
        <f>SUM(S309:S310)</f>
        <v>480000</v>
      </c>
      <c r="T311" s="120"/>
      <c r="U311" s="120">
        <f>SUM(U309:U310)</f>
        <v>1356600</v>
      </c>
      <c r="V311" s="151">
        <v>50405</v>
      </c>
      <c r="W311" s="147">
        <f>M311+O311+Q311+S311</f>
        <v>1356600</v>
      </c>
      <c r="X311" s="135"/>
      <c r="Y311" s="135"/>
      <c r="Z311" s="135"/>
      <c r="AA311" s="135"/>
      <c r="AB311" s="136"/>
      <c r="AC311" s="137"/>
      <c r="AD311" s="138" t="str">
        <f t="shared" ref="AD311" si="630">A311</f>
        <v>សរុប៣៩</v>
      </c>
    </row>
    <row r="312" spans="1:30" ht="25.5" customHeight="1">
      <c r="A312" s="39">
        <v>39.1</v>
      </c>
      <c r="B312" s="52" t="s">
        <v>14556</v>
      </c>
      <c r="C312" s="40" t="s">
        <v>67</v>
      </c>
      <c r="D312" s="41" t="str">
        <f>VLOOKUP(C312,ឋានៈ!$A$22:$B$46,2,FALSE)</f>
        <v>ខ១</v>
      </c>
      <c r="E312" s="356">
        <v>867</v>
      </c>
      <c r="F312" s="358">
        <v>45973</v>
      </c>
      <c r="G312" s="360" t="s">
        <v>14553</v>
      </c>
      <c r="H312" s="362" t="s">
        <v>6</v>
      </c>
      <c r="I312" s="117">
        <v>45980</v>
      </c>
      <c r="J312" s="117">
        <v>45982</v>
      </c>
      <c r="K312" s="39">
        <f t="shared" ref="K312:K314" si="631">J312-I312+1</f>
        <v>3</v>
      </c>
      <c r="L312" s="39">
        <f>K312-1</f>
        <v>2</v>
      </c>
      <c r="M312" s="118">
        <f>VLOOKUP(H312,ធ្វើដំណើរ!$A$3:$B$26,2,FALSE)</f>
        <v>273600</v>
      </c>
      <c r="N312" s="118">
        <f>VLOOKUP(D312,ឋានៈ!$A$2:$D$7,2,FALSE)</f>
        <v>35000</v>
      </c>
      <c r="O312" s="118">
        <f t="shared" ref="O312:O314" si="632">N312*K312</f>
        <v>105000</v>
      </c>
      <c r="P312" s="118">
        <f>VLOOKUP(D312,ឋានៈ!$A$2:$D$7,3,FALSE)</f>
        <v>90000</v>
      </c>
      <c r="Q312" s="118">
        <f t="shared" ref="Q312:Q314" si="633">P312*K312</f>
        <v>270000</v>
      </c>
      <c r="R312" s="118">
        <f>VLOOKUP(D312,ឋានៈ!$A$2:$D$7,4,FALSE)</f>
        <v>160000</v>
      </c>
      <c r="S312" s="118">
        <f t="shared" ref="S312:S314" si="634">R312*L312</f>
        <v>320000</v>
      </c>
      <c r="T312" s="134"/>
      <c r="U312" s="146">
        <f>M312+O312+Q312+S312+T312</f>
        <v>968600</v>
      </c>
      <c r="V312" s="155"/>
      <c r="W312" s="145"/>
      <c r="X312" s="100" t="str">
        <f t="shared" ref="X312:X314" si="635">RIGHT(B312,LEN(B312)-FIND(" ",B312))</f>
        <v>ហ៊ុយ ហានសុង</v>
      </c>
      <c r="Y312" s="150" t="str">
        <f>VLOOKUP(X312,'Name List'!$B$8:$F$4374,2,FALSE)</f>
        <v>1520800011</v>
      </c>
      <c r="Z312" s="100" t="str">
        <f>VLOOKUP(X312,'Name List'!$B$8:$F$4374,3,FALSE)</f>
        <v>ហ៊ុយ ហានសុង</v>
      </c>
      <c r="AA312" s="100" t="str">
        <f>VLOOKUP(X312,'Name List'!$B$8:$F$4374,4,FALSE)</f>
        <v>HUY HAN SONG</v>
      </c>
      <c r="AB312" s="107" t="str">
        <f>VLOOKUP(X312,'Name List'!$B$8:$F$4374,5,FALSE)</f>
        <v>0010002561188</v>
      </c>
      <c r="AC312" s="105">
        <f t="shared" ref="AC312:AC314" si="636">U312</f>
        <v>968600</v>
      </c>
      <c r="AD312" s="42">
        <f>A312</f>
        <v>39.1</v>
      </c>
    </row>
    <row r="313" spans="1:30" ht="25.5" customHeight="1">
      <c r="A313" s="39"/>
      <c r="B313" s="52" t="s">
        <v>14559</v>
      </c>
      <c r="C313" s="40" t="s">
        <v>14365</v>
      </c>
      <c r="D313" s="41" t="str">
        <f>VLOOKUP(C313,ឋានៈ!$A$22:$B$46,2,FALSE)</f>
        <v>ង</v>
      </c>
      <c r="E313" s="357"/>
      <c r="F313" s="359"/>
      <c r="G313" s="361"/>
      <c r="H313" s="363"/>
      <c r="I313" s="117">
        <v>45980</v>
      </c>
      <c r="J313" s="117">
        <v>45982</v>
      </c>
      <c r="K313" s="39">
        <f t="shared" si="631"/>
        <v>3</v>
      </c>
      <c r="L313" s="39">
        <f>K313-1</f>
        <v>2</v>
      </c>
      <c r="M313" s="118"/>
      <c r="N313" s="118">
        <f>VLOOKUP(D313,ឋានៈ!$A$2:$D$7,2,FALSE)</f>
        <v>16000</v>
      </c>
      <c r="O313" s="118">
        <f t="shared" si="632"/>
        <v>48000</v>
      </c>
      <c r="P313" s="118">
        <f>VLOOKUP(D313,ឋានៈ!$A$2:$D$7,3,FALSE)</f>
        <v>60000</v>
      </c>
      <c r="Q313" s="118">
        <f t="shared" si="633"/>
        <v>180000</v>
      </c>
      <c r="R313" s="118">
        <f>VLOOKUP(D313,ឋានៈ!$A$2:$D$7,4,FALSE)</f>
        <v>80000</v>
      </c>
      <c r="S313" s="118">
        <f t="shared" si="634"/>
        <v>160000</v>
      </c>
      <c r="T313" s="134"/>
      <c r="U313" s="146">
        <f>M313+O313+Q313+S313+T313</f>
        <v>388000</v>
      </c>
      <c r="V313" s="155"/>
      <c r="W313" s="145"/>
      <c r="X313" s="100" t="str">
        <f t="shared" si="635"/>
        <v>ជា សុរី</v>
      </c>
      <c r="Y313" s="150">
        <f>VLOOKUP(X313,'Name List'!$B$8:$F$4374,2,FALSE)</f>
        <v>2851200214</v>
      </c>
      <c r="Z313" s="100" t="str">
        <f>VLOOKUP(X313,'Name List'!$B$8:$F$4374,3,FALSE)</f>
        <v>ជា សុរី</v>
      </c>
      <c r="AA313" s="100" t="str">
        <f>VLOOKUP(X313,'Name List'!$B$8:$F$4374,4,FALSE)</f>
        <v>CHEA SORY</v>
      </c>
      <c r="AB313" s="107" t="str">
        <f>VLOOKUP(X313,'Name List'!$B$8:$F$4374,5,FALSE)</f>
        <v>0010002531467</v>
      </c>
      <c r="AC313" s="105">
        <f t="shared" si="636"/>
        <v>388000</v>
      </c>
      <c r="AD313" s="42">
        <f>A313</f>
        <v>0</v>
      </c>
    </row>
    <row r="314" spans="1:30" ht="25.5" customHeight="1">
      <c r="A314" s="39"/>
      <c r="B314" s="52" t="s">
        <v>14557</v>
      </c>
      <c r="C314" s="40" t="s">
        <v>68</v>
      </c>
      <c r="D314" s="41" t="str">
        <f>VLOOKUP(C314,ឋានៈ!$A$22:$B$46,2,FALSE)</f>
        <v>ង</v>
      </c>
      <c r="E314" s="357"/>
      <c r="F314" s="359"/>
      <c r="G314" s="361"/>
      <c r="H314" s="363"/>
      <c r="I314" s="117">
        <v>45980</v>
      </c>
      <c r="J314" s="117">
        <v>45982</v>
      </c>
      <c r="K314" s="39">
        <f t="shared" si="631"/>
        <v>3</v>
      </c>
      <c r="L314" s="39">
        <f t="shared" ref="L314" si="637">K314-1</f>
        <v>2</v>
      </c>
      <c r="M314" s="118"/>
      <c r="N314" s="118">
        <f>VLOOKUP(D314,ឋានៈ!$A$2:$D$7,2,FALSE)</f>
        <v>16000</v>
      </c>
      <c r="O314" s="118">
        <f t="shared" si="632"/>
        <v>48000</v>
      </c>
      <c r="P314" s="118">
        <f>VLOOKUP(D314,ឋានៈ!$A$2:$D$7,3,FALSE)</f>
        <v>60000</v>
      </c>
      <c r="Q314" s="118">
        <f t="shared" si="633"/>
        <v>180000</v>
      </c>
      <c r="R314" s="118">
        <f>VLOOKUP(D314,ឋានៈ!$A$2:$D$7,4,FALSE)</f>
        <v>80000</v>
      </c>
      <c r="S314" s="118">
        <f t="shared" si="634"/>
        <v>160000</v>
      </c>
      <c r="T314" s="134"/>
      <c r="U314" s="146">
        <f t="shared" ref="U314" si="638">M314+O314+Q314+S314+T314</f>
        <v>388000</v>
      </c>
      <c r="V314" s="155"/>
      <c r="W314" s="145"/>
      <c r="X314" s="100" t="str">
        <f t="shared" si="635"/>
        <v>វ៉េង ចាន់ថា</v>
      </c>
      <c r="Y314" s="150" t="str">
        <f>VLOOKUP(X314,'Name List'!$B$8:$F$4374,2,FALSE)</f>
        <v>3000031399</v>
      </c>
      <c r="Z314" s="100" t="str">
        <f>VLOOKUP(X314,'Name List'!$B$8:$F$4374,3,FALSE)</f>
        <v>វ៉េង ចាន់ថា</v>
      </c>
      <c r="AA314" s="100" t="str">
        <f>VLOOKUP(X314,'Name List'!$B$8:$F$4374,4,FALSE)</f>
        <v>VENG CHANTHA</v>
      </c>
      <c r="AB314" s="107">
        <f>VLOOKUP(X314,'Name List'!$B$8:$F$4374,5,FALSE)</f>
        <v>420000299757</v>
      </c>
      <c r="AC314" s="105">
        <f t="shared" si="636"/>
        <v>388000</v>
      </c>
      <c r="AD314" s="42">
        <f>A314</f>
        <v>0</v>
      </c>
    </row>
    <row r="315" spans="1:30" s="139" customFormat="1" ht="27" customHeight="1">
      <c r="A315" s="355" t="s">
        <v>14406</v>
      </c>
      <c r="B315" s="355"/>
      <c r="C315" s="355"/>
      <c r="D315" s="355"/>
      <c r="E315" s="355"/>
      <c r="F315" s="355"/>
      <c r="G315" s="355"/>
      <c r="H315" s="355"/>
      <c r="I315" s="355"/>
      <c r="J315" s="355"/>
      <c r="K315" s="119"/>
      <c r="L315" s="119"/>
      <c r="M315" s="120">
        <f>SUM(M312:M314)</f>
        <v>273600</v>
      </c>
      <c r="N315" s="123"/>
      <c r="O315" s="120">
        <f>SUM(O312:O314)</f>
        <v>201000</v>
      </c>
      <c r="P315" s="123"/>
      <c r="Q315" s="120">
        <f>SUM(Q312:Q314)</f>
        <v>630000</v>
      </c>
      <c r="R315" s="120"/>
      <c r="S315" s="120">
        <f>SUM(S312:S314)</f>
        <v>640000</v>
      </c>
      <c r="T315" s="120"/>
      <c r="U315" s="120">
        <f>SUM(U312:U314)</f>
        <v>1744600</v>
      </c>
      <c r="V315" s="151">
        <v>50405</v>
      </c>
      <c r="W315" s="147">
        <f>M315+O315+Q315+S315</f>
        <v>1744600</v>
      </c>
      <c r="X315" s="135"/>
      <c r="Y315" s="135"/>
      <c r="Z315" s="135"/>
      <c r="AA315" s="135"/>
      <c r="AB315" s="136"/>
      <c r="AC315" s="137"/>
      <c r="AD315" s="138" t="str">
        <f t="shared" ref="AD315" si="639">A315</f>
        <v>សរុប៣៩</v>
      </c>
    </row>
    <row r="316" spans="1:30" ht="46" customHeight="1">
      <c r="A316" s="39">
        <v>39.1</v>
      </c>
      <c r="B316" s="52" t="s">
        <v>14556</v>
      </c>
      <c r="C316" s="40" t="s">
        <v>67</v>
      </c>
      <c r="D316" s="41" t="str">
        <f>VLOOKUP(C316,ឋានៈ!$A$22:$B$46,2,FALSE)</f>
        <v>ខ១</v>
      </c>
      <c r="E316" s="356">
        <v>842</v>
      </c>
      <c r="F316" s="358">
        <v>45968</v>
      </c>
      <c r="G316" s="360" t="s">
        <v>14553</v>
      </c>
      <c r="H316" s="362" t="s">
        <v>15</v>
      </c>
      <c r="I316" s="117">
        <v>45973</v>
      </c>
      <c r="J316" s="117">
        <v>45975</v>
      </c>
      <c r="K316" s="39">
        <f t="shared" ref="K316:K318" si="640">J316-I316+1</f>
        <v>3</v>
      </c>
      <c r="L316" s="39">
        <f>K316-1</f>
        <v>2</v>
      </c>
      <c r="M316" s="118">
        <f>VLOOKUP(H316,ធ្វើដំណើរ!$A$3:$B$26,2,FALSE)</f>
        <v>201600</v>
      </c>
      <c r="N316" s="118">
        <f>VLOOKUP(D316,ឋានៈ!$A$2:$D$7,2,FALSE)</f>
        <v>35000</v>
      </c>
      <c r="O316" s="118">
        <f t="shared" ref="O316:O318" si="641">N316*K316</f>
        <v>105000</v>
      </c>
      <c r="P316" s="118">
        <f>VLOOKUP(D316,ឋានៈ!$A$2:$D$7,3,FALSE)</f>
        <v>90000</v>
      </c>
      <c r="Q316" s="118">
        <f t="shared" ref="Q316:Q318" si="642">P316*K316</f>
        <v>270000</v>
      </c>
      <c r="R316" s="118">
        <f>VLOOKUP(D316,ឋានៈ!$A$2:$D$7,4,FALSE)</f>
        <v>160000</v>
      </c>
      <c r="S316" s="118">
        <f t="shared" ref="S316:S318" si="643">R316*L316</f>
        <v>320000</v>
      </c>
      <c r="T316" s="134"/>
      <c r="U316" s="146">
        <f>M316+O316+Q316+S316+T316</f>
        <v>896600</v>
      </c>
      <c r="V316" s="155"/>
      <c r="W316" s="145"/>
      <c r="X316" s="100" t="str">
        <f t="shared" ref="X316:X318" si="644">RIGHT(B316,LEN(B316)-FIND(" ",B316))</f>
        <v>ហ៊ុយ ហានសុង</v>
      </c>
      <c r="Y316" s="150" t="str">
        <f>VLOOKUP(X316,'Name List'!$B$8:$F$4374,2,FALSE)</f>
        <v>1520800011</v>
      </c>
      <c r="Z316" s="100" t="str">
        <f>VLOOKUP(X316,'Name List'!$B$8:$F$4374,3,FALSE)</f>
        <v>ហ៊ុយ ហានសុង</v>
      </c>
      <c r="AA316" s="100" t="str">
        <f>VLOOKUP(X316,'Name List'!$B$8:$F$4374,4,FALSE)</f>
        <v>HUY HAN SONG</v>
      </c>
      <c r="AB316" s="107" t="str">
        <f>VLOOKUP(X316,'Name List'!$B$8:$F$4374,5,FALSE)</f>
        <v>0010002561188</v>
      </c>
      <c r="AC316" s="105">
        <f t="shared" ref="AC316:AC318" si="645">U316</f>
        <v>896600</v>
      </c>
      <c r="AD316" s="42">
        <f>A316</f>
        <v>39.1</v>
      </c>
    </row>
    <row r="317" spans="1:30" ht="46" customHeight="1">
      <c r="A317" s="39"/>
      <c r="B317" s="52" t="s">
        <v>14560</v>
      </c>
      <c r="C317" s="40" t="s">
        <v>14358</v>
      </c>
      <c r="D317" s="41" t="str">
        <f>VLOOKUP(C317,ឋានៈ!$A$22:$B$46,2,FALSE)</f>
        <v>គ</v>
      </c>
      <c r="E317" s="357"/>
      <c r="F317" s="359"/>
      <c r="G317" s="361"/>
      <c r="H317" s="363"/>
      <c r="I317" s="117">
        <v>45973</v>
      </c>
      <c r="J317" s="117">
        <v>45975</v>
      </c>
      <c r="K317" s="39">
        <f t="shared" si="640"/>
        <v>3</v>
      </c>
      <c r="L317" s="39">
        <f>K317-1</f>
        <v>2</v>
      </c>
      <c r="M317" s="118"/>
      <c r="N317" s="118">
        <f>VLOOKUP(D317,ឋានៈ!$A$2:$D$7,2,FALSE)</f>
        <v>24000</v>
      </c>
      <c r="O317" s="118">
        <f t="shared" si="641"/>
        <v>72000</v>
      </c>
      <c r="P317" s="118">
        <f>VLOOKUP(D317,ឋានៈ!$A$2:$D$7,3,FALSE)</f>
        <v>70000</v>
      </c>
      <c r="Q317" s="118">
        <f t="shared" si="642"/>
        <v>210000</v>
      </c>
      <c r="R317" s="118">
        <f>VLOOKUP(D317,ឋានៈ!$A$2:$D$7,4,FALSE)</f>
        <v>100000</v>
      </c>
      <c r="S317" s="118">
        <f t="shared" si="643"/>
        <v>200000</v>
      </c>
      <c r="T317" s="134"/>
      <c r="U317" s="146">
        <f>M317+O317+Q317+S317+T317</f>
        <v>482000</v>
      </c>
      <c r="V317" s="155"/>
      <c r="W317" s="145"/>
      <c r="X317" s="100" t="str">
        <f t="shared" si="644"/>
        <v>សួង សង្វាវុទ្ធី</v>
      </c>
      <c r="Y317" s="150" t="str">
        <f>VLOOKUP(X317,'Name List'!$B$8:$F$4374,2,FALSE)</f>
        <v>1761700075</v>
      </c>
      <c r="Z317" s="100" t="str">
        <f>VLOOKUP(X317,'Name List'!$B$8:$F$4374,3,FALSE)</f>
        <v>សួង សង្វាវុទ្ធី</v>
      </c>
      <c r="AA317" s="100" t="str">
        <f>VLOOKUP(X317,'Name List'!$B$8:$F$4374,4,FALSE)</f>
        <v>SOUNG SANVAVUTHY</v>
      </c>
      <c r="AB317" s="107" t="str">
        <f>VLOOKUP(X317,'Name List'!$B$8:$F$4374,5,FALSE)</f>
        <v>0010002720747</v>
      </c>
      <c r="AC317" s="105">
        <f t="shared" si="645"/>
        <v>482000</v>
      </c>
      <c r="AD317" s="42">
        <f>A317</f>
        <v>0</v>
      </c>
    </row>
    <row r="318" spans="1:30" ht="46" customHeight="1">
      <c r="A318" s="39"/>
      <c r="B318" s="52" t="s">
        <v>14557</v>
      </c>
      <c r="C318" s="40" t="s">
        <v>68</v>
      </c>
      <c r="D318" s="41" t="str">
        <f>VLOOKUP(C318,ឋានៈ!$A$22:$B$46,2,FALSE)</f>
        <v>ង</v>
      </c>
      <c r="E318" s="357"/>
      <c r="F318" s="359"/>
      <c r="G318" s="361"/>
      <c r="H318" s="363"/>
      <c r="I318" s="117">
        <v>45973</v>
      </c>
      <c r="J318" s="117">
        <v>45975</v>
      </c>
      <c r="K318" s="39">
        <f t="shared" si="640"/>
        <v>3</v>
      </c>
      <c r="L318" s="39">
        <f t="shared" ref="L318" si="646">K318-1</f>
        <v>2</v>
      </c>
      <c r="M318" s="118"/>
      <c r="N318" s="118">
        <f>VLOOKUP(D318,ឋានៈ!$A$2:$D$7,2,FALSE)</f>
        <v>16000</v>
      </c>
      <c r="O318" s="118">
        <f t="shared" si="641"/>
        <v>48000</v>
      </c>
      <c r="P318" s="118">
        <f>VLOOKUP(D318,ឋានៈ!$A$2:$D$7,3,FALSE)</f>
        <v>60000</v>
      </c>
      <c r="Q318" s="118">
        <f t="shared" si="642"/>
        <v>180000</v>
      </c>
      <c r="R318" s="118">
        <f>VLOOKUP(D318,ឋានៈ!$A$2:$D$7,4,FALSE)</f>
        <v>80000</v>
      </c>
      <c r="S318" s="118">
        <f t="shared" si="643"/>
        <v>160000</v>
      </c>
      <c r="T318" s="134"/>
      <c r="U318" s="146">
        <f t="shared" ref="U318" si="647">M318+O318+Q318+S318+T318</f>
        <v>388000</v>
      </c>
      <c r="V318" s="155"/>
      <c r="W318" s="145"/>
      <c r="X318" s="100" t="str">
        <f t="shared" si="644"/>
        <v>វ៉េង ចាន់ថា</v>
      </c>
      <c r="Y318" s="150" t="str">
        <f>VLOOKUP(X318,'Name List'!$B$8:$F$4374,2,FALSE)</f>
        <v>3000031399</v>
      </c>
      <c r="Z318" s="100" t="str">
        <f>VLOOKUP(X318,'Name List'!$B$8:$F$4374,3,FALSE)</f>
        <v>វ៉េង ចាន់ថា</v>
      </c>
      <c r="AA318" s="100" t="str">
        <f>VLOOKUP(X318,'Name List'!$B$8:$F$4374,4,FALSE)</f>
        <v>VENG CHANTHA</v>
      </c>
      <c r="AB318" s="107">
        <f>VLOOKUP(X318,'Name List'!$B$8:$F$4374,5,FALSE)</f>
        <v>420000299757</v>
      </c>
      <c r="AC318" s="105">
        <f t="shared" si="645"/>
        <v>388000</v>
      </c>
      <c r="AD318" s="42">
        <f>A318</f>
        <v>0</v>
      </c>
    </row>
    <row r="319" spans="1:30" s="139" customFormat="1" ht="27" customHeight="1">
      <c r="A319" s="355" t="s">
        <v>14406</v>
      </c>
      <c r="B319" s="355"/>
      <c r="C319" s="355"/>
      <c r="D319" s="355"/>
      <c r="E319" s="355"/>
      <c r="F319" s="355"/>
      <c r="G319" s="355"/>
      <c r="H319" s="355"/>
      <c r="I319" s="355"/>
      <c r="J319" s="355"/>
      <c r="K319" s="119"/>
      <c r="L319" s="119"/>
      <c r="M319" s="120">
        <f>SUM(M316:M318)</f>
        <v>201600</v>
      </c>
      <c r="N319" s="123"/>
      <c r="O319" s="120">
        <f>SUM(O316:O318)</f>
        <v>225000</v>
      </c>
      <c r="P319" s="123"/>
      <c r="Q319" s="120">
        <f>SUM(Q316:Q318)</f>
        <v>660000</v>
      </c>
      <c r="R319" s="120"/>
      <c r="S319" s="120">
        <f>SUM(S316:S318)</f>
        <v>680000</v>
      </c>
      <c r="T319" s="120"/>
      <c r="U319" s="120">
        <f>SUM(U316:U318)</f>
        <v>1766600</v>
      </c>
      <c r="V319" s="151">
        <v>50405</v>
      </c>
      <c r="W319" s="147">
        <f>M319+O319+Q319+S319</f>
        <v>1766600</v>
      </c>
      <c r="X319" s="135"/>
      <c r="Y319" s="135"/>
      <c r="Z319" s="135"/>
      <c r="AA319" s="135"/>
      <c r="AB319" s="136"/>
      <c r="AC319" s="137"/>
      <c r="AD319" s="138" t="str">
        <f t="shared" ref="AD319" si="648">A319</f>
        <v>សរុប៣៩</v>
      </c>
    </row>
    <row r="320" spans="1:30" ht="46" customHeight="1">
      <c r="A320" s="39">
        <v>39.1</v>
      </c>
      <c r="B320" s="52" t="s">
        <v>14594</v>
      </c>
      <c r="C320" s="40" t="s">
        <v>14367</v>
      </c>
      <c r="D320" s="41" t="str">
        <f>VLOOKUP(C320,ឋានៈ!$A$22:$B$46,2,FALSE)</f>
        <v>គ</v>
      </c>
      <c r="E320" s="356">
        <v>843</v>
      </c>
      <c r="F320" s="358">
        <v>45968</v>
      </c>
      <c r="G320" s="360" t="s">
        <v>14596</v>
      </c>
      <c r="H320" s="362" t="s">
        <v>7</v>
      </c>
      <c r="I320" s="117">
        <v>45974</v>
      </c>
      <c r="J320" s="117">
        <v>45976</v>
      </c>
      <c r="K320" s="39">
        <f t="shared" ref="K320:K321" si="649">J320-I320+1</f>
        <v>3</v>
      </c>
      <c r="L320" s="39">
        <f>K320-1</f>
        <v>2</v>
      </c>
      <c r="M320" s="118">
        <f>VLOOKUP(H320,ធ្វើដំណើរ!$A$3:$B$26,2,FALSE)</f>
        <v>361600</v>
      </c>
      <c r="N320" s="118">
        <f>VLOOKUP(D320,ឋានៈ!$A$2:$D$7,2,FALSE)</f>
        <v>24000</v>
      </c>
      <c r="O320" s="118">
        <f t="shared" ref="O320:O321" si="650">N320*K320</f>
        <v>72000</v>
      </c>
      <c r="P320" s="118">
        <f>VLOOKUP(D320,ឋានៈ!$A$2:$D$7,3,FALSE)</f>
        <v>70000</v>
      </c>
      <c r="Q320" s="118">
        <f t="shared" ref="Q320:Q321" si="651">P320*K320</f>
        <v>210000</v>
      </c>
      <c r="R320" s="118">
        <f>VLOOKUP(D320,ឋានៈ!$A$2:$D$7,4,FALSE)</f>
        <v>100000</v>
      </c>
      <c r="S320" s="118">
        <f t="shared" ref="S320:S321" si="652">R320*L320</f>
        <v>200000</v>
      </c>
      <c r="T320" s="134"/>
      <c r="U320" s="146">
        <f>M320+O320+Q320+S320+T320</f>
        <v>843600</v>
      </c>
      <c r="V320" s="155"/>
      <c r="W320" s="145"/>
      <c r="X320" s="100" t="str">
        <f t="shared" ref="X320:X321" si="653">RIGHT(B320,LEN(B320)-FIND(" ",B320))</f>
        <v>សោម និស្ស័យ</v>
      </c>
      <c r="Y320" s="150" t="str">
        <f>VLOOKUP(X320,'Name List'!$B$8:$F$4374,2,FALSE)</f>
        <v>1801200315</v>
      </c>
      <c r="Z320" s="100" t="str">
        <f>VLOOKUP(X320,'Name List'!$B$8:$F$4374,3,FALSE)</f>
        <v>សោម និស្ស័យ</v>
      </c>
      <c r="AA320" s="100" t="str">
        <f>VLOOKUP(X320,'Name List'!$B$8:$F$4374,4,FALSE)</f>
        <v>SOM NISAY</v>
      </c>
      <c r="AB320" s="107" t="str">
        <f>VLOOKUP(X320,'Name List'!$B$8:$F$4374,5,FALSE)</f>
        <v>0010002550909</v>
      </c>
      <c r="AC320" s="105">
        <f t="shared" ref="AC320:AC321" si="654">U320</f>
        <v>843600</v>
      </c>
      <c r="AD320" s="42">
        <f>A320</f>
        <v>39.1</v>
      </c>
    </row>
    <row r="321" spans="1:30" ht="46" customHeight="1">
      <c r="A321" s="39"/>
      <c r="B321" s="52" t="s">
        <v>14595</v>
      </c>
      <c r="C321" s="40" t="s">
        <v>14379</v>
      </c>
      <c r="D321" s="41" t="str">
        <f>VLOOKUP(C321,ឋានៈ!$A$22:$B$46,2,FALSE)</f>
        <v>ង</v>
      </c>
      <c r="E321" s="357"/>
      <c r="F321" s="359"/>
      <c r="G321" s="361"/>
      <c r="H321" s="363"/>
      <c r="I321" s="117">
        <v>45974</v>
      </c>
      <c r="J321" s="117">
        <v>45976</v>
      </c>
      <c r="K321" s="39">
        <f t="shared" si="649"/>
        <v>3</v>
      </c>
      <c r="L321" s="39">
        <f>K321-1</f>
        <v>2</v>
      </c>
      <c r="M321" s="118"/>
      <c r="N321" s="118">
        <f>VLOOKUP(D321,ឋានៈ!$A$2:$D$7,2,FALSE)</f>
        <v>16000</v>
      </c>
      <c r="O321" s="118">
        <f t="shared" si="650"/>
        <v>48000</v>
      </c>
      <c r="P321" s="118">
        <f>VLOOKUP(D321,ឋានៈ!$A$2:$D$7,3,FALSE)</f>
        <v>60000</v>
      </c>
      <c r="Q321" s="118">
        <f t="shared" si="651"/>
        <v>180000</v>
      </c>
      <c r="R321" s="118">
        <f>VLOOKUP(D321,ឋានៈ!$A$2:$D$7,4,FALSE)</f>
        <v>80000</v>
      </c>
      <c r="S321" s="118">
        <f t="shared" si="652"/>
        <v>160000</v>
      </c>
      <c r="T321" s="134"/>
      <c r="U321" s="146">
        <f>M321+O321+Q321+S321+T321</f>
        <v>388000</v>
      </c>
      <c r="V321" s="155"/>
      <c r="W321" s="145"/>
      <c r="X321" s="100" t="str">
        <f t="shared" si="653"/>
        <v>តុង សុទោ</v>
      </c>
      <c r="Y321" s="150">
        <f>VLOOKUP(X321,'Name List'!$B$8:$F$4374,2,FALSE)</f>
        <v>0</v>
      </c>
      <c r="Z321" s="100" t="str">
        <f>VLOOKUP(X321,'Name List'!$B$8:$F$4374,3,FALSE)</f>
        <v>តុង សុទោ</v>
      </c>
      <c r="AA321" s="100" t="str">
        <f>VLOOKUP(X321,'Name List'!$B$8:$F$4374,4,FALSE)</f>
        <v>TONG SOTO</v>
      </c>
      <c r="AB321" s="107" t="str">
        <f>VLOOKUP(X321,'Name List'!$B$8:$F$4374,5,FALSE)</f>
        <v>0010003830972</v>
      </c>
      <c r="AC321" s="105">
        <f t="shared" si="654"/>
        <v>388000</v>
      </c>
      <c r="AD321" s="42">
        <f>A321</f>
        <v>0</v>
      </c>
    </row>
    <row r="322" spans="1:30" s="139" customFormat="1" ht="27" customHeight="1">
      <c r="A322" s="355" t="s">
        <v>14406</v>
      </c>
      <c r="B322" s="355"/>
      <c r="C322" s="355"/>
      <c r="D322" s="355"/>
      <c r="E322" s="355"/>
      <c r="F322" s="355"/>
      <c r="G322" s="355"/>
      <c r="H322" s="355"/>
      <c r="I322" s="355"/>
      <c r="J322" s="355"/>
      <c r="K322" s="119"/>
      <c r="L322" s="119"/>
      <c r="M322" s="120">
        <f>SUM(M320:M321)</f>
        <v>361600</v>
      </c>
      <c r="N322" s="123"/>
      <c r="O322" s="120">
        <f>SUM(O320:O321)</f>
        <v>120000</v>
      </c>
      <c r="P322" s="123"/>
      <c r="Q322" s="120">
        <f>SUM(Q320:Q321)</f>
        <v>390000</v>
      </c>
      <c r="R322" s="120"/>
      <c r="S322" s="120">
        <f>SUM(S320:S321)</f>
        <v>360000</v>
      </c>
      <c r="T322" s="120"/>
      <c r="U322" s="120">
        <f>SUM(U320:U321)</f>
        <v>1231600</v>
      </c>
      <c r="V322" s="156" t="s">
        <v>14647</v>
      </c>
      <c r="W322" s="147">
        <f>M322+O322+Q322+S322</f>
        <v>1231600</v>
      </c>
      <c r="X322" s="135"/>
      <c r="Y322" s="135"/>
      <c r="Z322" s="135"/>
      <c r="AA322" s="135"/>
      <c r="AB322" s="136"/>
      <c r="AC322" s="137"/>
      <c r="AD322" s="138" t="str">
        <f t="shared" ref="AD322" si="655">A322</f>
        <v>សរុប៣៩</v>
      </c>
    </row>
    <row r="323" spans="1:30" ht="46" customHeight="1">
      <c r="A323" s="39">
        <v>39.1</v>
      </c>
      <c r="B323" s="52" t="s">
        <v>14601</v>
      </c>
      <c r="C323" s="40" t="s">
        <v>14358</v>
      </c>
      <c r="D323" s="41" t="str">
        <f>VLOOKUP(C323,ឋានៈ!$A$22:$B$46,2,FALSE)</f>
        <v>គ</v>
      </c>
      <c r="E323" s="356">
        <v>1020</v>
      </c>
      <c r="F323" s="358">
        <v>45994</v>
      </c>
      <c r="G323" s="360" t="s">
        <v>14604</v>
      </c>
      <c r="H323" s="362" t="s">
        <v>9</v>
      </c>
      <c r="I323" s="117">
        <v>45996</v>
      </c>
      <c r="J323" s="117">
        <v>45999</v>
      </c>
      <c r="K323" s="39">
        <f t="shared" ref="K323:K325" si="656">J323-I323+1</f>
        <v>4</v>
      </c>
      <c r="L323" s="39">
        <f>K323-1</f>
        <v>3</v>
      </c>
      <c r="M323" s="118">
        <f>VLOOKUP(H323,ធ្វើដំណើរ!$A$3:$B$26,2,FALSE)</f>
        <v>499200</v>
      </c>
      <c r="N323" s="118">
        <f>VLOOKUP(D323,ឋានៈ!$A$2:$D$7,2,FALSE)</f>
        <v>24000</v>
      </c>
      <c r="O323" s="118">
        <f t="shared" ref="O323:O325" si="657">N323*K323</f>
        <v>96000</v>
      </c>
      <c r="P323" s="118">
        <f>VLOOKUP(D323,ឋានៈ!$A$2:$D$7,3,FALSE)</f>
        <v>70000</v>
      </c>
      <c r="Q323" s="118">
        <f t="shared" ref="Q323:Q325" si="658">P323*K323</f>
        <v>280000</v>
      </c>
      <c r="R323" s="118">
        <f>VLOOKUP(D323,ឋានៈ!$A$2:$D$7,4,FALSE)</f>
        <v>100000</v>
      </c>
      <c r="S323" s="118">
        <f t="shared" ref="S323:S325" si="659">R323*L323</f>
        <v>300000</v>
      </c>
      <c r="T323" s="134"/>
      <c r="U323" s="146">
        <f>M323+O323+Q323+S323+T323</f>
        <v>1175200</v>
      </c>
      <c r="V323" s="155"/>
      <c r="W323" s="145"/>
      <c r="X323" s="100" t="str">
        <f t="shared" ref="X323:X325" si="660">RIGHT(B323,LEN(B323)-FIND(" ",B323))</f>
        <v>ឡាយ ម៉ារីណា</v>
      </c>
      <c r="Y323" s="150">
        <f>VLOOKUP(X323,'Name List'!$B$8:$F$4374,2,FALSE)</f>
        <v>2931200038</v>
      </c>
      <c r="Z323" s="100" t="str">
        <f>VLOOKUP(X323,'Name List'!$B$8:$F$4374,3,FALSE)</f>
        <v>ឡាយ ម៉ារីណា</v>
      </c>
      <c r="AA323" s="100" t="str">
        <f>VLOOKUP(X323,'Name List'!$B$8:$F$4374,4,FALSE)</f>
        <v>LAY MARINA</v>
      </c>
      <c r="AB323" s="107" t="str">
        <f>VLOOKUP(X323,'Name List'!$B$8:$F$4374,5,FALSE)</f>
        <v>0010003464003</v>
      </c>
      <c r="AC323" s="105">
        <f t="shared" ref="AC323:AC325" si="661">U323</f>
        <v>1175200</v>
      </c>
      <c r="AD323" s="42">
        <f>A323</f>
        <v>39.1</v>
      </c>
    </row>
    <row r="324" spans="1:30" ht="46" customHeight="1">
      <c r="A324" s="39"/>
      <c r="B324" s="52" t="s">
        <v>14602</v>
      </c>
      <c r="C324" s="40" t="s">
        <v>14366</v>
      </c>
      <c r="D324" s="41" t="str">
        <f>VLOOKUP(C324,ឋានៈ!$A$22:$B$46,2,FALSE)</f>
        <v>ឃ</v>
      </c>
      <c r="E324" s="357"/>
      <c r="F324" s="359"/>
      <c r="G324" s="361"/>
      <c r="H324" s="363"/>
      <c r="I324" s="117">
        <v>45996</v>
      </c>
      <c r="J324" s="117">
        <v>45999</v>
      </c>
      <c r="K324" s="39">
        <f t="shared" si="656"/>
        <v>4</v>
      </c>
      <c r="L324" s="39">
        <f>K324-1</f>
        <v>3</v>
      </c>
      <c r="M324" s="118"/>
      <c r="N324" s="118">
        <f>VLOOKUP(D324,ឋានៈ!$A$2:$D$7,2,FALSE)</f>
        <v>20000</v>
      </c>
      <c r="O324" s="118">
        <f t="shared" si="657"/>
        <v>80000</v>
      </c>
      <c r="P324" s="118">
        <f>VLOOKUP(D324,ឋានៈ!$A$2:$D$7,3,FALSE)</f>
        <v>60000</v>
      </c>
      <c r="Q324" s="118">
        <f t="shared" si="658"/>
        <v>240000</v>
      </c>
      <c r="R324" s="118">
        <f>VLOOKUP(D324,ឋានៈ!$A$2:$D$7,4,FALSE)</f>
        <v>80000</v>
      </c>
      <c r="S324" s="118">
        <f t="shared" si="659"/>
        <v>240000</v>
      </c>
      <c r="T324" s="134"/>
      <c r="U324" s="146">
        <f>M324+O324+Q324+S324+T324</f>
        <v>560000</v>
      </c>
      <c r="V324" s="155"/>
      <c r="W324" s="145"/>
      <c r="X324" s="100" t="str">
        <f t="shared" si="660"/>
        <v>ពិសិដ្ឋ ដារីយា</v>
      </c>
      <c r="Y324" s="150" t="str">
        <f>VLOOKUP(X324,'Name List'!$B$8:$F$4374,2,FALSE)</f>
        <v>3000031377</v>
      </c>
      <c r="Z324" s="100" t="str">
        <f>VLOOKUP(X324,'Name List'!$B$8:$F$4374,3,FALSE)</f>
        <v>ពិសិដ្ឋ ដារីយា</v>
      </c>
      <c r="AA324" s="100" t="str">
        <f>VLOOKUP(X324,'Name List'!$B$8:$F$4374,4,FALSE)</f>
        <v>PISETH DARIYA</v>
      </c>
      <c r="AB324" s="107">
        <f>VLOOKUP(X324,'Name List'!$B$8:$F$4374,5,FALSE)</f>
        <v>600000171047</v>
      </c>
      <c r="AC324" s="105">
        <f t="shared" si="661"/>
        <v>560000</v>
      </c>
      <c r="AD324" s="42">
        <f>A324</f>
        <v>0</v>
      </c>
    </row>
    <row r="325" spans="1:30" ht="46" customHeight="1">
      <c r="A325" s="39"/>
      <c r="B325" s="52" t="s">
        <v>14603</v>
      </c>
      <c r="C325" s="40" t="s">
        <v>14366</v>
      </c>
      <c r="D325" s="41" t="str">
        <f>VLOOKUP(C325,ឋានៈ!$A$22:$B$46,2,FALSE)</f>
        <v>ឃ</v>
      </c>
      <c r="E325" s="357"/>
      <c r="F325" s="359"/>
      <c r="G325" s="361"/>
      <c r="H325" s="363"/>
      <c r="I325" s="117">
        <v>45996</v>
      </c>
      <c r="J325" s="117">
        <v>45999</v>
      </c>
      <c r="K325" s="39">
        <f t="shared" si="656"/>
        <v>4</v>
      </c>
      <c r="L325" s="39">
        <f t="shared" ref="L325" si="662">K325-1</f>
        <v>3</v>
      </c>
      <c r="M325" s="118"/>
      <c r="N325" s="118">
        <f>VLOOKUP(D325,ឋានៈ!$A$2:$D$7,2,FALSE)</f>
        <v>20000</v>
      </c>
      <c r="O325" s="118">
        <f t="shared" si="657"/>
        <v>80000</v>
      </c>
      <c r="P325" s="118">
        <f>VLOOKUP(D325,ឋានៈ!$A$2:$D$7,3,FALSE)</f>
        <v>60000</v>
      </c>
      <c r="Q325" s="118">
        <f t="shared" si="658"/>
        <v>240000</v>
      </c>
      <c r="R325" s="118">
        <f>VLOOKUP(D325,ឋានៈ!$A$2:$D$7,4,FALSE)</f>
        <v>80000</v>
      </c>
      <c r="S325" s="118">
        <f t="shared" si="659"/>
        <v>240000</v>
      </c>
      <c r="T325" s="134"/>
      <c r="U325" s="146">
        <f t="shared" ref="U325" si="663">M325+O325+Q325+S325+T325</f>
        <v>560000</v>
      </c>
      <c r="V325" s="155"/>
      <c r="W325" s="145"/>
      <c r="X325" s="100" t="str">
        <f t="shared" si="660"/>
        <v>ហ៊ត វិតា</v>
      </c>
      <c r="Y325" s="150" t="str">
        <f>VLOOKUP(X325,'Name List'!$B$8:$F$4374,2,FALSE)</f>
        <v>3000031328</v>
      </c>
      <c r="Z325" s="100" t="str">
        <f>VLOOKUP(X325,'Name List'!$B$8:$F$4374,3,FALSE)</f>
        <v>ហ៊ត វិតា</v>
      </c>
      <c r="AA325" s="100" t="str">
        <f>VLOOKUP(X325,'Name List'!$B$8:$F$4374,4,FALSE)</f>
        <v>HORT VITA</v>
      </c>
      <c r="AB325" s="107" t="str">
        <f>VLOOKUP(X325,'Name List'!$B$8:$F$4374,5,FALSE)</f>
        <v>0420000323216</v>
      </c>
      <c r="AC325" s="105">
        <f t="shared" si="661"/>
        <v>560000</v>
      </c>
      <c r="AD325" s="42">
        <f>A325</f>
        <v>0</v>
      </c>
    </row>
    <row r="326" spans="1:30" s="139" customFormat="1" ht="27" customHeight="1">
      <c r="A326" s="355" t="s">
        <v>14406</v>
      </c>
      <c r="B326" s="355"/>
      <c r="C326" s="355"/>
      <c r="D326" s="355"/>
      <c r="E326" s="355"/>
      <c r="F326" s="355"/>
      <c r="G326" s="355"/>
      <c r="H326" s="355"/>
      <c r="I326" s="355"/>
      <c r="J326" s="355"/>
      <c r="K326" s="119"/>
      <c r="L326" s="119"/>
      <c r="M326" s="120">
        <f>SUM(M323:M325)</f>
        <v>499200</v>
      </c>
      <c r="N326" s="123"/>
      <c r="O326" s="120">
        <f>SUM(O323:O325)</f>
        <v>256000</v>
      </c>
      <c r="P326" s="123"/>
      <c r="Q326" s="120">
        <f>SUM(Q323:Q325)</f>
        <v>760000</v>
      </c>
      <c r="R326" s="120"/>
      <c r="S326" s="120">
        <f>SUM(S323:S325)</f>
        <v>780000</v>
      </c>
      <c r="T326" s="120"/>
      <c r="U326" s="120">
        <f>SUM(U323:U325)</f>
        <v>2295200</v>
      </c>
      <c r="V326" s="151">
        <v>50206</v>
      </c>
      <c r="W326" s="152">
        <f>M326+O326+Q326+S326</f>
        <v>2295200</v>
      </c>
      <c r="X326" s="135"/>
      <c r="Y326" s="135"/>
      <c r="Z326" s="135"/>
      <c r="AA326" s="135"/>
      <c r="AB326" s="136"/>
      <c r="AC326" s="137"/>
      <c r="AD326" s="138" t="str">
        <f t="shared" ref="AD326" si="664">A326</f>
        <v>សរុប៣៩</v>
      </c>
    </row>
    <row r="327" spans="1:30" ht="31.75" customHeight="1">
      <c r="A327" s="39">
        <v>39.1</v>
      </c>
      <c r="B327" s="52" t="s">
        <v>14476</v>
      </c>
      <c r="C327" s="40" t="s">
        <v>14359</v>
      </c>
      <c r="D327" s="41" t="str">
        <f>VLOOKUP(C327,ឋានៈ!$A$22:$B$46,2,FALSE)</f>
        <v>ខ២</v>
      </c>
      <c r="E327" s="356">
        <v>1019</v>
      </c>
      <c r="F327" s="358">
        <v>45994</v>
      </c>
      <c r="G327" s="360" t="s">
        <v>14604</v>
      </c>
      <c r="H327" s="362" t="s">
        <v>9</v>
      </c>
      <c r="I327" s="117">
        <v>45996</v>
      </c>
      <c r="J327" s="117">
        <v>45999</v>
      </c>
      <c r="K327" s="39">
        <f t="shared" ref="K327:K330" si="665">J327-I327+1</f>
        <v>4</v>
      </c>
      <c r="L327" s="39">
        <f>K327-1</f>
        <v>3</v>
      </c>
      <c r="M327" s="118">
        <f>VLOOKUP(H327,ធ្វើដំណើរ!$A$3:$B$26,2,FALSE)</f>
        <v>499200</v>
      </c>
      <c r="N327" s="118">
        <f>VLOOKUP(D327,ឋានៈ!$A$2:$D$7,2,FALSE)</f>
        <v>30000</v>
      </c>
      <c r="O327" s="118">
        <f t="shared" ref="O327:O330" si="666">N327*K327</f>
        <v>120000</v>
      </c>
      <c r="P327" s="118">
        <f>VLOOKUP(D327,ឋានៈ!$A$2:$D$7,3,FALSE)</f>
        <v>80000</v>
      </c>
      <c r="Q327" s="118">
        <f t="shared" ref="Q327:Q330" si="667">P327*K327</f>
        <v>320000</v>
      </c>
      <c r="R327" s="118">
        <f>VLOOKUP(D327,ឋានៈ!$A$2:$D$7,4,FALSE)</f>
        <v>120000</v>
      </c>
      <c r="S327" s="118">
        <f t="shared" ref="S327:S330" si="668">R327*L327</f>
        <v>360000</v>
      </c>
      <c r="T327" s="134"/>
      <c r="U327" s="146">
        <f>M327+O327+Q327+S327+T327</f>
        <v>1299200</v>
      </c>
      <c r="V327" s="155"/>
      <c r="W327" s="145"/>
      <c r="X327" s="100" t="str">
        <f t="shared" ref="X327:X330" si="669">RIGHT(B327,LEN(B327)-FIND(" ",B327))</f>
        <v>ហង្ស កក្កដារាស្សី</v>
      </c>
      <c r="Y327" s="150" t="str">
        <f>VLOOKUP(X327,'Name List'!$B$8:$F$4374,2,FALSE)</f>
        <v>1860500204</v>
      </c>
      <c r="Z327" s="100" t="str">
        <f>VLOOKUP(X327,'Name List'!$B$8:$F$4374,3,FALSE)</f>
        <v>ហង្ស កក្កដារាស្សី</v>
      </c>
      <c r="AA327" s="100" t="str">
        <f>VLOOKUP(X327,'Name List'!$B$8:$F$4374,4,FALSE)</f>
        <v>HANG KAKDAREASEY</v>
      </c>
      <c r="AB327" s="107" t="str">
        <f>VLOOKUP(X327,'Name List'!$B$8:$F$4374,5,FALSE)</f>
        <v>0010002782508</v>
      </c>
      <c r="AC327" s="105">
        <f t="shared" ref="AC327:AC330" si="670">U327</f>
        <v>1299200</v>
      </c>
      <c r="AD327" s="42">
        <f>A327</f>
        <v>39.1</v>
      </c>
    </row>
    <row r="328" spans="1:30" ht="31.75" customHeight="1">
      <c r="A328" s="39"/>
      <c r="B328" s="52" t="s">
        <v>14477</v>
      </c>
      <c r="C328" s="40" t="s">
        <v>71</v>
      </c>
      <c r="D328" s="41" t="str">
        <f>VLOOKUP(C328,ឋានៈ!$A$22:$B$46,2,FALSE)</f>
        <v>ខ២</v>
      </c>
      <c r="E328" s="357"/>
      <c r="F328" s="359"/>
      <c r="G328" s="361"/>
      <c r="H328" s="363"/>
      <c r="I328" s="117">
        <v>45996</v>
      </c>
      <c r="J328" s="117">
        <v>45999</v>
      </c>
      <c r="K328" s="39">
        <f t="shared" si="665"/>
        <v>4</v>
      </c>
      <c r="L328" s="39">
        <f>K328-1</f>
        <v>3</v>
      </c>
      <c r="M328" s="118">
        <f>VLOOKUP(H327,ធ្វើដំណើរ!$A$3:$B$26,2,FALSE)</f>
        <v>499200</v>
      </c>
      <c r="N328" s="118">
        <f>VLOOKUP(D328,ឋានៈ!$A$2:$D$7,2,FALSE)</f>
        <v>30000</v>
      </c>
      <c r="O328" s="118">
        <f t="shared" si="666"/>
        <v>120000</v>
      </c>
      <c r="P328" s="118">
        <f>VLOOKUP(D328,ឋានៈ!$A$2:$D$7,3,FALSE)</f>
        <v>80000</v>
      </c>
      <c r="Q328" s="118">
        <f t="shared" si="667"/>
        <v>320000</v>
      </c>
      <c r="R328" s="118">
        <f>VLOOKUP(D328,ឋានៈ!$A$2:$D$7,4,FALSE)</f>
        <v>120000</v>
      </c>
      <c r="S328" s="118">
        <f t="shared" si="668"/>
        <v>360000</v>
      </c>
      <c r="T328" s="134"/>
      <c r="U328" s="146">
        <f>M328+O328+Q328+S328+T328</f>
        <v>1299200</v>
      </c>
      <c r="V328" s="155"/>
      <c r="W328" s="145"/>
      <c r="X328" s="100" t="str">
        <f t="shared" si="669"/>
        <v>គឹមស្រូយ សុវិសាល</v>
      </c>
      <c r="Y328" s="150" t="e">
        <f>VLOOKUP(X328,'Name List'!$B$8:$F$4374,2,FALSE)</f>
        <v>#N/A</v>
      </c>
      <c r="Z328" s="100" t="e">
        <f>VLOOKUP(X328,'Name List'!$B$8:$F$4374,3,FALSE)</f>
        <v>#N/A</v>
      </c>
      <c r="AA328" s="100" t="e">
        <f>VLOOKUP(X328,'Name List'!$B$8:$F$4374,4,FALSE)</f>
        <v>#N/A</v>
      </c>
      <c r="AB328" s="107" t="e">
        <f>VLOOKUP(X328,'Name List'!$B$8:$F$4374,5,FALSE)</f>
        <v>#N/A</v>
      </c>
      <c r="AC328" s="105">
        <f t="shared" si="670"/>
        <v>1299200</v>
      </c>
      <c r="AD328" s="42">
        <f>A328</f>
        <v>0</v>
      </c>
    </row>
    <row r="329" spans="1:30" ht="31.75" customHeight="1">
      <c r="A329" s="39"/>
      <c r="B329" s="52" t="s">
        <v>14429</v>
      </c>
      <c r="C329" s="40" t="s">
        <v>14358</v>
      </c>
      <c r="D329" s="41" t="str">
        <f>VLOOKUP(C329,ឋានៈ!$A$22:$B$46,2,FALSE)</f>
        <v>គ</v>
      </c>
      <c r="E329" s="357"/>
      <c r="F329" s="359"/>
      <c r="G329" s="361"/>
      <c r="H329" s="363"/>
      <c r="I329" s="117">
        <v>45996</v>
      </c>
      <c r="J329" s="117">
        <v>45999</v>
      </c>
      <c r="K329" s="39">
        <f t="shared" si="665"/>
        <v>4</v>
      </c>
      <c r="L329" s="39">
        <f>K329-1</f>
        <v>3</v>
      </c>
      <c r="M329" s="118"/>
      <c r="N329" s="118">
        <f>VLOOKUP(D329,ឋានៈ!$A$2:$D$7,2,FALSE)</f>
        <v>24000</v>
      </c>
      <c r="O329" s="118">
        <f t="shared" si="666"/>
        <v>96000</v>
      </c>
      <c r="P329" s="118">
        <f>VLOOKUP(D329,ឋានៈ!$A$2:$D$7,3,FALSE)</f>
        <v>70000</v>
      </c>
      <c r="Q329" s="118">
        <f t="shared" si="667"/>
        <v>280000</v>
      </c>
      <c r="R329" s="118">
        <f>VLOOKUP(D329,ឋានៈ!$A$2:$D$7,4,FALSE)</f>
        <v>100000</v>
      </c>
      <c r="S329" s="118">
        <f t="shared" si="668"/>
        <v>300000</v>
      </c>
      <c r="T329" s="134"/>
      <c r="U329" s="146">
        <f>M329+O329+Q329+S329+T329</f>
        <v>676000</v>
      </c>
      <c r="V329" s="155"/>
      <c r="W329" s="145"/>
      <c r="X329" s="100" t="str">
        <f t="shared" si="669"/>
        <v>ង៉ែត ធនសេរីបណ្ឌិត</v>
      </c>
      <c r="Y329" s="150">
        <f>VLOOKUP(X329,'Name List'!$B$8:$F$4374,2,FALSE)</f>
        <v>1921200145</v>
      </c>
      <c r="Z329" s="100" t="str">
        <f>VLOOKUP(X329,'Name List'!$B$8:$F$4374,3,FALSE)</f>
        <v>ង៉ែត ធនសេរីបណ្ឌិត</v>
      </c>
      <c r="AA329" s="100" t="str">
        <f>VLOOKUP(X329,'Name List'!$B$8:$F$4374,4,FALSE)</f>
        <v>NGETH THUNSEREIBANDITH</v>
      </c>
      <c r="AB329" s="107">
        <f>VLOOKUP(X329,'Name List'!$B$8:$F$4374,5,FALSE)</f>
        <v>420000318646</v>
      </c>
      <c r="AC329" s="105">
        <f t="shared" si="670"/>
        <v>676000</v>
      </c>
      <c r="AD329" s="42">
        <f>A329</f>
        <v>0</v>
      </c>
    </row>
    <row r="330" spans="1:30" ht="31.75" customHeight="1">
      <c r="A330" s="39"/>
      <c r="B330" s="52" t="s">
        <v>14478</v>
      </c>
      <c r="C330" s="40" t="s">
        <v>14365</v>
      </c>
      <c r="D330" s="41" t="str">
        <f>VLOOKUP(C330,ឋានៈ!$A$22:$B$46,2,FALSE)</f>
        <v>ង</v>
      </c>
      <c r="E330" s="357"/>
      <c r="F330" s="359"/>
      <c r="G330" s="361"/>
      <c r="H330" s="363"/>
      <c r="I330" s="117">
        <v>45996</v>
      </c>
      <c r="J330" s="117">
        <v>45999</v>
      </c>
      <c r="K330" s="39">
        <f t="shared" si="665"/>
        <v>4</v>
      </c>
      <c r="L330" s="39">
        <f t="shared" ref="L330" si="671">K330-1</f>
        <v>3</v>
      </c>
      <c r="M330" s="118"/>
      <c r="N330" s="118">
        <f>VLOOKUP(D330,ឋានៈ!$A$2:$D$7,2,FALSE)</f>
        <v>16000</v>
      </c>
      <c r="O330" s="118">
        <f t="shared" si="666"/>
        <v>64000</v>
      </c>
      <c r="P330" s="118">
        <f>VLOOKUP(D330,ឋានៈ!$A$2:$D$7,3,FALSE)</f>
        <v>60000</v>
      </c>
      <c r="Q330" s="118">
        <f t="shared" si="667"/>
        <v>240000</v>
      </c>
      <c r="R330" s="118">
        <f>VLOOKUP(D330,ឋានៈ!$A$2:$D$7,4,FALSE)</f>
        <v>80000</v>
      </c>
      <c r="S330" s="118">
        <f t="shared" si="668"/>
        <v>240000</v>
      </c>
      <c r="T330" s="134"/>
      <c r="U330" s="146">
        <f t="shared" ref="U330" si="672">M330+O330+Q330+S330+T330</f>
        <v>544000</v>
      </c>
      <c r="V330" s="155"/>
      <c r="W330" s="145"/>
      <c r="X330" s="100" t="str">
        <f t="shared" si="669"/>
        <v>លេង វណ្ណឈ្លើម</v>
      </c>
      <c r="Y330" s="150">
        <f>VLOOKUP(X330,'Name List'!$B$8:$F$4374,2,FALSE)</f>
        <v>1960100106</v>
      </c>
      <c r="Z330" s="100" t="str">
        <f>VLOOKUP(X330,'Name List'!$B$8:$F$4374,3,FALSE)</f>
        <v>លេង វណ្ណឈ្លើម</v>
      </c>
      <c r="AA330" s="100" t="str">
        <f>VLOOKUP(X330,'Name List'!$B$8:$F$4374,4,FALSE)</f>
        <v>LENG VANN CHHLOEUM</v>
      </c>
      <c r="AB330" s="107">
        <f>VLOOKUP(X330,'Name List'!$B$8:$F$4374,5,FALSE)</f>
        <v>670000070446</v>
      </c>
      <c r="AC330" s="105">
        <f t="shared" si="670"/>
        <v>544000</v>
      </c>
      <c r="AD330" s="42">
        <f>A330</f>
        <v>0</v>
      </c>
    </row>
    <row r="331" spans="1:30" s="139" customFormat="1" ht="27" customHeight="1">
      <c r="A331" s="355" t="s">
        <v>14406</v>
      </c>
      <c r="B331" s="355"/>
      <c r="C331" s="355"/>
      <c r="D331" s="355"/>
      <c r="E331" s="355"/>
      <c r="F331" s="355"/>
      <c r="G331" s="355"/>
      <c r="H331" s="355"/>
      <c r="I331" s="355"/>
      <c r="J331" s="355"/>
      <c r="K331" s="119"/>
      <c r="L331" s="119"/>
      <c r="M331" s="120">
        <f>SUM(M327:M330)</f>
        <v>998400</v>
      </c>
      <c r="N331" s="123"/>
      <c r="O331" s="120">
        <f>SUM(O327:O330)</f>
        <v>400000</v>
      </c>
      <c r="P331" s="123"/>
      <c r="Q331" s="120">
        <f>SUM(Q327:Q330)</f>
        <v>1160000</v>
      </c>
      <c r="R331" s="120"/>
      <c r="S331" s="120">
        <f>SUM(S327:S330)</f>
        <v>1260000</v>
      </c>
      <c r="T331" s="120"/>
      <c r="U331" s="120">
        <f>SUM(U327:U330)</f>
        <v>3818400</v>
      </c>
      <c r="V331" s="151">
        <v>50206</v>
      </c>
      <c r="W331" s="152">
        <f>M331+O331+Q331+S331</f>
        <v>3818400</v>
      </c>
      <c r="X331" s="135"/>
      <c r="Y331" s="135"/>
      <c r="Z331" s="135"/>
      <c r="AA331" s="135"/>
      <c r="AB331" s="136"/>
      <c r="AC331" s="137"/>
      <c r="AD331" s="138" t="str">
        <f t="shared" ref="AD331" si="673">A331</f>
        <v>សរុប៣៩</v>
      </c>
    </row>
    <row r="332" spans="1:30" ht="46" customHeight="1">
      <c r="A332" s="39">
        <v>39.1</v>
      </c>
      <c r="B332" s="52" t="s">
        <v>14605</v>
      </c>
      <c r="C332" s="40" t="s">
        <v>14362</v>
      </c>
      <c r="D332" s="41" t="str">
        <f>VLOOKUP(C332,ឋានៈ!$A$22:$B$46,2,FALSE)</f>
        <v>ឃ</v>
      </c>
      <c r="E332" s="356">
        <v>1007</v>
      </c>
      <c r="F332" s="358">
        <v>45989</v>
      </c>
      <c r="G332" s="360" t="s">
        <v>14606</v>
      </c>
      <c r="H332" s="362" t="s">
        <v>22</v>
      </c>
      <c r="I332" s="117">
        <v>45992</v>
      </c>
      <c r="J332" s="117">
        <v>45993</v>
      </c>
      <c r="K332" s="39">
        <f t="shared" ref="K332:K334" si="674">J332-I332+1</f>
        <v>2</v>
      </c>
      <c r="L332" s="39">
        <f>K332-1</f>
        <v>1</v>
      </c>
      <c r="M332" s="118"/>
      <c r="N332" s="118">
        <f>VLOOKUP(D332,ឋានៈ!$A$2:$D$7,2,FALSE)</f>
        <v>20000</v>
      </c>
      <c r="O332" s="118">
        <f t="shared" ref="O332:O334" si="675">N332*K332</f>
        <v>40000</v>
      </c>
      <c r="P332" s="118">
        <f>VLOOKUP(D332,ឋានៈ!$A$2:$D$7,3,FALSE)</f>
        <v>60000</v>
      </c>
      <c r="Q332" s="118">
        <f t="shared" ref="Q332:Q334" si="676">P332*K332</f>
        <v>120000</v>
      </c>
      <c r="R332" s="118">
        <f>VLOOKUP(D332,ឋានៈ!$A$2:$D$7,4,FALSE)</f>
        <v>80000</v>
      </c>
      <c r="S332" s="118">
        <f t="shared" ref="S332:S334" si="677">R332*L332</f>
        <v>80000</v>
      </c>
      <c r="T332" s="134"/>
      <c r="U332" s="146">
        <f>M332+O332+Q332+S332+T332</f>
        <v>240000</v>
      </c>
      <c r="V332" s="155"/>
      <c r="W332" s="145"/>
      <c r="X332" s="100" t="str">
        <f t="shared" ref="X332:X334" si="678">RIGHT(B332,LEN(B332)-FIND(" ",B332))</f>
        <v>ហ៊ុំ ចាន់ធី</v>
      </c>
      <c r="Y332" s="150">
        <f>VLOOKUP(X332,'Name List'!$B$8:$F$4374,2,FALSE)</f>
        <v>1850400114</v>
      </c>
      <c r="Z332" s="100" t="str">
        <f>VLOOKUP(X332,'Name List'!$B$8:$F$4374,3,FALSE)</f>
        <v>ហ៊ុំ ចាន់ធី</v>
      </c>
      <c r="AA332" s="100" t="str">
        <f>VLOOKUP(X332,'Name List'!$B$8:$F$4374,4,FALSE)</f>
        <v>HOM CHANTHY</v>
      </c>
      <c r="AB332" s="107" t="str">
        <f>VLOOKUP(X332,'Name List'!$B$8:$F$4374,5,FALSE)</f>
        <v>0010002784594</v>
      </c>
      <c r="AC332" s="105">
        <f t="shared" ref="AC332:AC334" si="679">U332</f>
        <v>240000</v>
      </c>
      <c r="AD332" s="42">
        <f>A332</f>
        <v>39.1</v>
      </c>
    </row>
    <row r="333" spans="1:30" ht="46" customHeight="1">
      <c r="A333" s="39"/>
      <c r="B333" s="52" t="s">
        <v>14386</v>
      </c>
      <c r="C333" s="40" t="s">
        <v>14379</v>
      </c>
      <c r="D333" s="41" t="str">
        <f>VLOOKUP(C333,ឋានៈ!$A$22:$B$46,2,FALSE)</f>
        <v>ង</v>
      </c>
      <c r="E333" s="357"/>
      <c r="F333" s="359"/>
      <c r="G333" s="361"/>
      <c r="H333" s="363"/>
      <c r="I333" s="117">
        <v>45992</v>
      </c>
      <c r="J333" s="117">
        <v>45993</v>
      </c>
      <c r="K333" s="39">
        <f t="shared" si="674"/>
        <v>2</v>
      </c>
      <c r="L333" s="39">
        <f>K333-1</f>
        <v>1</v>
      </c>
      <c r="M333" s="118">
        <f>VLOOKUP(H332,ធ្វើដំណើរ!$A$3:$B$26,2,FALSE)</f>
        <v>200000</v>
      </c>
      <c r="N333" s="118">
        <f>VLOOKUP(D333,ឋានៈ!$A$2:$D$7,2,FALSE)</f>
        <v>16000</v>
      </c>
      <c r="O333" s="118">
        <f t="shared" si="675"/>
        <v>32000</v>
      </c>
      <c r="P333" s="118">
        <f>VLOOKUP(D333,ឋានៈ!$A$2:$D$7,3,FALSE)</f>
        <v>60000</v>
      </c>
      <c r="Q333" s="118">
        <f t="shared" si="676"/>
        <v>120000</v>
      </c>
      <c r="R333" s="118">
        <f>VLOOKUP(D333,ឋានៈ!$A$2:$D$7,4,FALSE)</f>
        <v>80000</v>
      </c>
      <c r="S333" s="118">
        <f t="shared" si="677"/>
        <v>80000</v>
      </c>
      <c r="T333" s="134"/>
      <c r="U333" s="146">
        <f>M333+O333+Q333+S333+T333</f>
        <v>432000</v>
      </c>
      <c r="V333" s="155"/>
      <c r="W333" s="145"/>
      <c r="X333" s="100" t="str">
        <f t="shared" si="678"/>
        <v>ហ៊ីវិចិត្រ សេដ្ឋាមុន្នី</v>
      </c>
      <c r="Y333" s="150" t="e">
        <f>VLOOKUP(X333,'Name List'!$B$8:$F$4374,2,FALSE)</f>
        <v>#N/A</v>
      </c>
      <c r="Z333" s="100" t="e">
        <f>VLOOKUP(X333,'Name List'!$B$8:$F$4374,3,FALSE)</f>
        <v>#N/A</v>
      </c>
      <c r="AA333" s="100" t="e">
        <f>VLOOKUP(X333,'Name List'!$B$8:$F$4374,4,FALSE)</f>
        <v>#N/A</v>
      </c>
      <c r="AB333" s="107" t="e">
        <f>VLOOKUP(X333,'Name List'!$B$8:$F$4374,5,FALSE)</f>
        <v>#N/A</v>
      </c>
      <c r="AC333" s="105">
        <f t="shared" si="679"/>
        <v>432000</v>
      </c>
      <c r="AD333" s="42">
        <f>A333</f>
        <v>0</v>
      </c>
    </row>
    <row r="334" spans="1:30" ht="46" customHeight="1">
      <c r="A334" s="39"/>
      <c r="B334" s="52" t="s">
        <v>14483</v>
      </c>
      <c r="C334" s="40" t="s">
        <v>14379</v>
      </c>
      <c r="D334" s="41" t="str">
        <f>VLOOKUP(C334,ឋានៈ!$A$22:$B$46,2,FALSE)</f>
        <v>ង</v>
      </c>
      <c r="E334" s="357"/>
      <c r="F334" s="359"/>
      <c r="G334" s="361"/>
      <c r="H334" s="363"/>
      <c r="I334" s="117">
        <v>45992</v>
      </c>
      <c r="J334" s="117">
        <v>45993</v>
      </c>
      <c r="K334" s="39">
        <f t="shared" si="674"/>
        <v>2</v>
      </c>
      <c r="L334" s="39">
        <f>K334-1</f>
        <v>1</v>
      </c>
      <c r="M334" s="118"/>
      <c r="N334" s="118">
        <f>VLOOKUP(D334,ឋានៈ!$A$2:$D$7,2,FALSE)</f>
        <v>16000</v>
      </c>
      <c r="O334" s="118">
        <f t="shared" si="675"/>
        <v>32000</v>
      </c>
      <c r="P334" s="118">
        <f>VLOOKUP(D334,ឋានៈ!$A$2:$D$7,3,FALSE)</f>
        <v>60000</v>
      </c>
      <c r="Q334" s="118">
        <f t="shared" si="676"/>
        <v>120000</v>
      </c>
      <c r="R334" s="118">
        <f>VLOOKUP(D334,ឋានៈ!$A$2:$D$7,4,FALSE)</f>
        <v>80000</v>
      </c>
      <c r="S334" s="118">
        <f t="shared" si="677"/>
        <v>80000</v>
      </c>
      <c r="T334" s="134"/>
      <c r="U334" s="146">
        <f>M334+O334+Q334+S334+T334</f>
        <v>232000</v>
      </c>
      <c r="V334" s="155"/>
      <c r="W334" s="145"/>
      <c r="X334" s="100" t="str">
        <f t="shared" si="678"/>
        <v>ឯល ប៉ូលីន</v>
      </c>
      <c r="Y334" s="150">
        <f>VLOOKUP(X334,'Name List'!$B$8:$F$4374,2,FALSE)</f>
        <v>0</v>
      </c>
      <c r="Z334" s="100" t="str">
        <f>VLOOKUP(X334,'Name List'!$B$8:$F$4374,3,FALSE)</f>
        <v>ឯល ប៉ូលីន</v>
      </c>
      <c r="AA334" s="100" t="str">
        <f>VLOOKUP(X334,'Name List'!$B$8:$F$4374,4,FALSE)</f>
        <v>ELL POLINE</v>
      </c>
      <c r="AB334" s="107">
        <f>VLOOKUP(X334,'Name List'!$B$8:$F$4374,5,FALSE)</f>
        <v>670000134401</v>
      </c>
      <c r="AC334" s="105">
        <f t="shared" si="679"/>
        <v>232000</v>
      </c>
      <c r="AD334" s="42">
        <f>A334</f>
        <v>0</v>
      </c>
    </row>
    <row r="335" spans="1:30" s="139" customFormat="1" ht="27" customHeight="1">
      <c r="A335" s="355" t="s">
        <v>14406</v>
      </c>
      <c r="B335" s="355"/>
      <c r="C335" s="355"/>
      <c r="D335" s="355"/>
      <c r="E335" s="355"/>
      <c r="F335" s="355"/>
      <c r="G335" s="355"/>
      <c r="H335" s="355"/>
      <c r="I335" s="355"/>
      <c r="J335" s="355"/>
      <c r="K335" s="119"/>
      <c r="L335" s="119"/>
      <c r="M335" s="120">
        <f>SUM(M332:M334)</f>
        <v>200000</v>
      </c>
      <c r="N335" s="123"/>
      <c r="O335" s="120">
        <f>SUM(O332:O334)</f>
        <v>104000</v>
      </c>
      <c r="P335" s="123"/>
      <c r="Q335" s="120">
        <f>SUM(Q332:Q334)</f>
        <v>360000</v>
      </c>
      <c r="R335" s="120"/>
      <c r="S335" s="120">
        <f>SUM(S332:S334)</f>
        <v>240000</v>
      </c>
      <c r="T335" s="120"/>
      <c r="U335" s="120">
        <f>SUM(U332:U334)</f>
        <v>904000</v>
      </c>
      <c r="V335" s="156" t="s">
        <v>14647</v>
      </c>
      <c r="W335" s="147">
        <f>M335+O335+Q335+S335</f>
        <v>904000</v>
      </c>
      <c r="X335" s="135"/>
      <c r="Y335" s="135"/>
      <c r="Z335" s="135"/>
      <c r="AA335" s="135"/>
      <c r="AB335" s="136"/>
      <c r="AC335" s="137"/>
      <c r="AD335" s="138" t="str">
        <f t="shared" ref="AD335" si="680">A335</f>
        <v>សរុប៣៩</v>
      </c>
    </row>
    <row r="336" spans="1:30" ht="46" customHeight="1">
      <c r="A336" s="39">
        <v>39.1</v>
      </c>
      <c r="B336" s="52" t="s">
        <v>14435</v>
      </c>
      <c r="C336" s="40" t="s">
        <v>14358</v>
      </c>
      <c r="D336" s="41" t="str">
        <f>VLOOKUP(C336,ឋានៈ!$A$22:$B$46,2,FALSE)</f>
        <v>គ</v>
      </c>
      <c r="E336" s="356">
        <v>833</v>
      </c>
      <c r="F336" s="358">
        <v>45964</v>
      </c>
      <c r="G336" s="360" t="s">
        <v>14608</v>
      </c>
      <c r="H336" s="362" t="s">
        <v>23</v>
      </c>
      <c r="I336" s="117">
        <v>45967</v>
      </c>
      <c r="J336" s="117">
        <v>45969</v>
      </c>
      <c r="K336" s="39">
        <f t="shared" ref="K336:K337" si="681">J336-I336+1</f>
        <v>3</v>
      </c>
      <c r="L336" s="39">
        <f>K336-1</f>
        <v>2</v>
      </c>
      <c r="M336" s="118">
        <f>VLOOKUP(H336,ធ្វើដំណើរ!$A$3:$B$26,2,FALSE)</f>
        <v>235200</v>
      </c>
      <c r="N336" s="118">
        <f>VLOOKUP(D336,ឋានៈ!$A$2:$D$7,2,FALSE)</f>
        <v>24000</v>
      </c>
      <c r="O336" s="118">
        <f t="shared" ref="O336:O337" si="682">N336*K336</f>
        <v>72000</v>
      </c>
      <c r="P336" s="118">
        <f>VLOOKUP(D336,ឋានៈ!$A$2:$D$7,3,FALSE)</f>
        <v>70000</v>
      </c>
      <c r="Q336" s="118">
        <f t="shared" ref="Q336:Q337" si="683">P336*K336</f>
        <v>210000</v>
      </c>
      <c r="R336" s="118">
        <f>VLOOKUP(D336,ឋានៈ!$A$2:$D$7,4,FALSE)</f>
        <v>100000</v>
      </c>
      <c r="S336" s="118">
        <f t="shared" ref="S336:S337" si="684">R336*L336</f>
        <v>200000</v>
      </c>
      <c r="T336" s="134"/>
      <c r="U336" s="146">
        <f>M336+O336+Q336+S336+T336</f>
        <v>717200</v>
      </c>
      <c r="V336" s="155"/>
      <c r="W336" s="145"/>
      <c r="X336" s="100" t="str">
        <f t="shared" ref="X336:X337" si="685">RIGHT(B336,LEN(B336)-FIND(" ",B336))</f>
        <v>យ៉ន សារ៉េត</v>
      </c>
      <c r="Y336" s="150">
        <f>VLOOKUP(X336,'Name List'!$B$8:$F$4374,2,FALSE)</f>
        <v>1921400087</v>
      </c>
      <c r="Z336" s="100" t="str">
        <f>VLOOKUP(X336,'Name List'!$B$8:$F$4374,3,FALSE)</f>
        <v>យ៉ន សារ៉េត</v>
      </c>
      <c r="AA336" s="100" t="str">
        <f>VLOOKUP(X336,'Name List'!$B$8:$F$4374,4,FALSE)</f>
        <v>YAN SARETH</v>
      </c>
      <c r="AB336" s="107">
        <f>VLOOKUP(X336,'Name List'!$B$8:$F$4374,5,FALSE)</f>
        <v>480000309623</v>
      </c>
      <c r="AC336" s="105">
        <f t="shared" ref="AC336:AC337" si="686">U336</f>
        <v>717200</v>
      </c>
      <c r="AD336" s="42">
        <f>A336</f>
        <v>39.1</v>
      </c>
    </row>
    <row r="337" spans="1:30" ht="46" customHeight="1">
      <c r="A337" s="39"/>
      <c r="B337" s="52" t="s">
        <v>14607</v>
      </c>
      <c r="C337" s="40" t="s">
        <v>14379</v>
      </c>
      <c r="D337" s="41" t="str">
        <f>VLOOKUP(C337,ឋានៈ!$A$22:$B$46,2,FALSE)</f>
        <v>ង</v>
      </c>
      <c r="E337" s="357"/>
      <c r="F337" s="359"/>
      <c r="G337" s="361"/>
      <c r="H337" s="363"/>
      <c r="I337" s="117">
        <v>45967</v>
      </c>
      <c r="J337" s="117">
        <v>45969</v>
      </c>
      <c r="K337" s="39">
        <f t="shared" si="681"/>
        <v>3</v>
      </c>
      <c r="L337" s="39">
        <f>K337-1</f>
        <v>2</v>
      </c>
      <c r="M337" s="118"/>
      <c r="N337" s="118">
        <f>VLOOKUP(D337,ឋានៈ!$A$2:$D$7,2,FALSE)</f>
        <v>16000</v>
      </c>
      <c r="O337" s="118">
        <f t="shared" si="682"/>
        <v>48000</v>
      </c>
      <c r="P337" s="118">
        <f>VLOOKUP(D337,ឋានៈ!$A$2:$D$7,3,FALSE)</f>
        <v>60000</v>
      </c>
      <c r="Q337" s="118">
        <f t="shared" si="683"/>
        <v>180000</v>
      </c>
      <c r="R337" s="118">
        <f>VLOOKUP(D337,ឋានៈ!$A$2:$D$7,4,FALSE)</f>
        <v>80000</v>
      </c>
      <c r="S337" s="118">
        <f t="shared" si="684"/>
        <v>160000</v>
      </c>
      <c r="T337" s="134"/>
      <c r="U337" s="146">
        <f>M337+O337+Q337+S337+T337</f>
        <v>388000</v>
      </c>
      <c r="V337" s="155"/>
      <c r="W337" s="145"/>
      <c r="X337" s="100" t="str">
        <f t="shared" si="685"/>
        <v>សុត ចាន់ករុណា</v>
      </c>
      <c r="Y337" s="150">
        <f>VLOOKUP(X337,'Name List'!$B$8:$F$4374,2,FALSE)</f>
        <v>0</v>
      </c>
      <c r="Z337" s="100" t="str">
        <f>VLOOKUP(X337,'Name List'!$B$8:$F$4374,3,FALSE)</f>
        <v>សុត ចាន់ករុណា</v>
      </c>
      <c r="AA337" s="100" t="str">
        <f>VLOOKUP(X337,'Name List'!$B$8:$F$4374,4,FALSE)</f>
        <v>SOT CHAN KARONA</v>
      </c>
      <c r="AB337" s="107">
        <f>VLOOKUP(X337,'Name List'!$B$8:$F$4374,5,FALSE)</f>
        <v>190000375288</v>
      </c>
      <c r="AC337" s="105">
        <f t="shared" si="686"/>
        <v>388000</v>
      </c>
      <c r="AD337" s="42">
        <f>A337</f>
        <v>0</v>
      </c>
    </row>
    <row r="338" spans="1:30" s="139" customFormat="1" ht="27" customHeight="1">
      <c r="A338" s="355" t="s">
        <v>14406</v>
      </c>
      <c r="B338" s="355"/>
      <c r="C338" s="355"/>
      <c r="D338" s="355"/>
      <c r="E338" s="355"/>
      <c r="F338" s="355"/>
      <c r="G338" s="355"/>
      <c r="H338" s="355"/>
      <c r="I338" s="355"/>
      <c r="J338" s="355"/>
      <c r="K338" s="119"/>
      <c r="L338" s="119"/>
      <c r="M338" s="120">
        <f>SUM(M336:M337)</f>
        <v>235200</v>
      </c>
      <c r="N338" s="123"/>
      <c r="O338" s="120">
        <f>SUM(O336:O337)</f>
        <v>120000</v>
      </c>
      <c r="P338" s="123"/>
      <c r="Q338" s="120">
        <f>SUM(Q336:Q337)</f>
        <v>390000</v>
      </c>
      <c r="R338" s="120"/>
      <c r="S338" s="120">
        <f>SUM(S336:S337)</f>
        <v>360000</v>
      </c>
      <c r="T338" s="120"/>
      <c r="U338" s="120">
        <f>SUM(U336:U337)</f>
        <v>1105200</v>
      </c>
      <c r="V338" s="156" t="s">
        <v>14647</v>
      </c>
      <c r="W338" s="147">
        <f>M338+O338+Q338+S338</f>
        <v>1105200</v>
      </c>
      <c r="X338" s="135"/>
      <c r="Y338" s="135"/>
      <c r="Z338" s="135"/>
      <c r="AA338" s="135"/>
      <c r="AB338" s="136"/>
      <c r="AC338" s="137"/>
      <c r="AD338" s="138" t="str">
        <f t="shared" ref="AD338" si="687">A338</f>
        <v>សរុប៣៩</v>
      </c>
    </row>
    <row r="339" spans="1:30" ht="46" customHeight="1">
      <c r="A339" s="39">
        <v>39.1</v>
      </c>
      <c r="B339" s="52" t="s">
        <v>14594</v>
      </c>
      <c r="C339" s="40" t="s">
        <v>14367</v>
      </c>
      <c r="D339" s="41" t="str">
        <f>VLOOKUP(C339,ឋានៈ!$A$22:$B$46,2,FALSE)</f>
        <v>គ</v>
      </c>
      <c r="E339" s="121">
        <v>960</v>
      </c>
      <c r="F339" s="122">
        <v>45993</v>
      </c>
      <c r="G339" s="101" t="s">
        <v>14596</v>
      </c>
      <c r="H339" s="102" t="s">
        <v>7</v>
      </c>
      <c r="I339" s="117">
        <v>45995</v>
      </c>
      <c r="J339" s="117">
        <v>45997</v>
      </c>
      <c r="K339" s="39">
        <f t="shared" ref="K339" si="688">J339-I339+1</f>
        <v>3</v>
      </c>
      <c r="L339" s="39">
        <f>K339-1</f>
        <v>2</v>
      </c>
      <c r="M339" s="118">
        <f>VLOOKUP(H339,ធ្វើដំណើរ!$A$3:$B$26,2,FALSE)</f>
        <v>361600</v>
      </c>
      <c r="N339" s="118">
        <f>VLOOKUP(D339,ឋានៈ!$A$2:$D$7,2,FALSE)</f>
        <v>24000</v>
      </c>
      <c r="O339" s="118">
        <f t="shared" ref="O339" si="689">N339*K339</f>
        <v>72000</v>
      </c>
      <c r="P339" s="118">
        <f>VLOOKUP(D339,ឋានៈ!$A$2:$D$7,3,FALSE)</f>
        <v>70000</v>
      </c>
      <c r="Q339" s="118">
        <f t="shared" ref="Q339" si="690">P339*K339</f>
        <v>210000</v>
      </c>
      <c r="R339" s="118">
        <f>VLOOKUP(D339,ឋានៈ!$A$2:$D$7,4,FALSE)</f>
        <v>100000</v>
      </c>
      <c r="S339" s="118">
        <f>R339*L339</f>
        <v>200000</v>
      </c>
      <c r="T339" s="134"/>
      <c r="U339" s="146">
        <f>M339+O339+Q339+S339+T339</f>
        <v>843600</v>
      </c>
      <c r="V339" s="155"/>
      <c r="W339" s="145"/>
      <c r="X339" s="100" t="str">
        <f t="shared" ref="X339" si="691">RIGHT(B339,LEN(B339)-FIND(" ",B339))</f>
        <v>សោម និស្ស័យ</v>
      </c>
      <c r="Y339" s="150" t="str">
        <f>VLOOKUP(X339,'Name List'!$B$8:$F$4374,2,FALSE)</f>
        <v>1801200315</v>
      </c>
      <c r="Z339" s="100" t="str">
        <f>VLOOKUP(X339,'Name List'!$B$8:$F$4374,3,FALSE)</f>
        <v>សោម និស្ស័យ</v>
      </c>
      <c r="AA339" s="100" t="str">
        <f>VLOOKUP(X339,'Name List'!$B$8:$F$4374,4,FALSE)</f>
        <v>SOM NISAY</v>
      </c>
      <c r="AB339" s="107" t="str">
        <f>VLOOKUP(X339,'Name List'!$B$8:$F$4374,5,FALSE)</f>
        <v>0010002550909</v>
      </c>
      <c r="AC339" s="105">
        <f t="shared" ref="AC339" si="692">U339</f>
        <v>843600</v>
      </c>
      <c r="AD339" s="42">
        <f>A339</f>
        <v>39.1</v>
      </c>
    </row>
    <row r="340" spans="1:30" s="139" customFormat="1" ht="27" customHeight="1">
      <c r="A340" s="355" t="s">
        <v>14406</v>
      </c>
      <c r="B340" s="355"/>
      <c r="C340" s="355"/>
      <c r="D340" s="355"/>
      <c r="E340" s="355"/>
      <c r="F340" s="355"/>
      <c r="G340" s="355"/>
      <c r="H340" s="355"/>
      <c r="I340" s="355"/>
      <c r="J340" s="355"/>
      <c r="K340" s="119"/>
      <c r="L340" s="119"/>
      <c r="M340" s="120">
        <f>SUM(M339:M339)</f>
        <v>361600</v>
      </c>
      <c r="N340" s="123"/>
      <c r="O340" s="120">
        <f>SUM(O339:O339)</f>
        <v>72000</v>
      </c>
      <c r="P340" s="123"/>
      <c r="Q340" s="120">
        <f>SUM(Q339:Q339)</f>
        <v>210000</v>
      </c>
      <c r="R340" s="120"/>
      <c r="S340" s="120">
        <f>SUM(S339:S339)</f>
        <v>200000</v>
      </c>
      <c r="T340" s="120"/>
      <c r="U340" s="120">
        <f>SUM(U339:U339)</f>
        <v>843600</v>
      </c>
      <c r="V340" s="156" t="s">
        <v>14647</v>
      </c>
      <c r="W340" s="147">
        <f>M340+O340+Q340+S340</f>
        <v>843600</v>
      </c>
      <c r="X340" s="135"/>
      <c r="Y340" s="135"/>
      <c r="Z340" s="135"/>
      <c r="AA340" s="135"/>
      <c r="AB340" s="136"/>
      <c r="AC340" s="137"/>
      <c r="AD340" s="138" t="str">
        <f t="shared" ref="AD340" si="693">A340</f>
        <v>សរុប៣៩</v>
      </c>
    </row>
    <row r="341" spans="1:30" ht="39.75" customHeight="1">
      <c r="A341" s="39">
        <v>39.1</v>
      </c>
      <c r="B341" s="52" t="s">
        <v>14584</v>
      </c>
      <c r="C341" s="40" t="s">
        <v>14359</v>
      </c>
      <c r="D341" s="41" t="str">
        <f>VLOOKUP(C341,ឋានៈ!$A$22:$B$46,2,FALSE)</f>
        <v>ខ២</v>
      </c>
      <c r="E341" s="356">
        <v>951</v>
      </c>
      <c r="F341" s="358">
        <v>45978</v>
      </c>
      <c r="G341" s="360" t="s">
        <v>14610</v>
      </c>
      <c r="H341" s="362" t="s">
        <v>20</v>
      </c>
      <c r="I341" s="117">
        <v>45978</v>
      </c>
      <c r="J341" s="117">
        <v>45979</v>
      </c>
      <c r="K341" s="39">
        <f t="shared" ref="K341:K343" si="694">J341-I341+1</f>
        <v>2</v>
      </c>
      <c r="L341" s="39">
        <f>K341-1</f>
        <v>1</v>
      </c>
      <c r="M341" s="118">
        <f>VLOOKUP(H341,ធ្វើដំណើរ!$A$3:$B$26,2,FALSE)</f>
        <v>256000</v>
      </c>
      <c r="N341" s="118">
        <f>VLOOKUP(D341,ឋានៈ!$A$2:$D$7,2,FALSE)</f>
        <v>30000</v>
      </c>
      <c r="O341" s="118">
        <f t="shared" ref="O341:O343" si="695">N341*K341</f>
        <v>60000</v>
      </c>
      <c r="P341" s="118">
        <f>VLOOKUP(D341,ឋានៈ!$A$2:$D$7,3,FALSE)</f>
        <v>80000</v>
      </c>
      <c r="Q341" s="118">
        <f t="shared" ref="Q341:Q343" si="696">P341*K341</f>
        <v>160000</v>
      </c>
      <c r="R341" s="118">
        <f>VLOOKUP(D341,ឋានៈ!$A$2:$D$7,4,FALSE)</f>
        <v>120000</v>
      </c>
      <c r="S341" s="118">
        <f t="shared" ref="S341:S343" si="697">R341*L341</f>
        <v>120000</v>
      </c>
      <c r="T341" s="134"/>
      <c r="U341" s="146">
        <f>M341+O341+Q341+S341+T341</f>
        <v>596000</v>
      </c>
      <c r="V341" s="155"/>
      <c r="W341" s="145"/>
      <c r="X341" s="100" t="str">
        <f t="shared" ref="X341:X343" si="698">RIGHT(B341,LEN(B341)-FIND(" ",B341))</f>
        <v>ជួប ឋិតឋេរឫទ្ធិ</v>
      </c>
      <c r="Y341" s="150">
        <f>VLOOKUP(X341,'Name List'!$B$8:$F$4374,2,FALSE)</f>
        <v>1841300068</v>
      </c>
      <c r="Z341" s="100" t="str">
        <f>VLOOKUP(X341,'Name List'!$B$8:$F$4374,3,FALSE)</f>
        <v>ជួប ឋិតឋេរឫទ្ធិ</v>
      </c>
      <c r="AA341" s="100" t="str">
        <f>VLOOKUP(X341,'Name List'!$B$8:$F$4374,4,FALSE)</f>
        <v>CHUOP THEOT THERITH</v>
      </c>
      <c r="AB341" s="107">
        <f>VLOOKUP(X341,'Name List'!$B$8:$F$4374,5,FALSE)</f>
        <v>10002660887</v>
      </c>
      <c r="AC341" s="105">
        <f t="shared" ref="AC341:AC343" si="699">U341</f>
        <v>596000</v>
      </c>
      <c r="AD341" s="42">
        <f>A341</f>
        <v>39.1</v>
      </c>
    </row>
    <row r="342" spans="1:30" ht="39.75" customHeight="1">
      <c r="A342" s="39"/>
      <c r="B342" s="52" t="s">
        <v>14585</v>
      </c>
      <c r="C342" s="40" t="s">
        <v>68</v>
      </c>
      <c r="D342" s="41" t="str">
        <f>VLOOKUP(C342,ឋានៈ!$A$22:$B$46,2,FALSE)</f>
        <v>ង</v>
      </c>
      <c r="E342" s="357"/>
      <c r="F342" s="359"/>
      <c r="G342" s="361"/>
      <c r="H342" s="363"/>
      <c r="I342" s="117">
        <v>45978</v>
      </c>
      <c r="J342" s="117">
        <v>45979</v>
      </c>
      <c r="K342" s="39">
        <f t="shared" si="694"/>
        <v>2</v>
      </c>
      <c r="L342" s="39">
        <f>K342-1</f>
        <v>1</v>
      </c>
      <c r="M342" s="118"/>
      <c r="N342" s="118">
        <f>VLOOKUP(D342,ឋានៈ!$A$2:$D$7,2,FALSE)</f>
        <v>16000</v>
      </c>
      <c r="O342" s="118">
        <f t="shared" si="695"/>
        <v>32000</v>
      </c>
      <c r="P342" s="118">
        <f>VLOOKUP(D342,ឋានៈ!$A$2:$D$7,3,FALSE)</f>
        <v>60000</v>
      </c>
      <c r="Q342" s="118">
        <f t="shared" si="696"/>
        <v>120000</v>
      </c>
      <c r="R342" s="118">
        <f>VLOOKUP(D342,ឋានៈ!$A$2:$D$7,4,FALSE)</f>
        <v>80000</v>
      </c>
      <c r="S342" s="118">
        <f t="shared" si="697"/>
        <v>80000</v>
      </c>
      <c r="T342" s="134"/>
      <c r="U342" s="146">
        <f>M342+O342+Q342+S342+T342</f>
        <v>232000</v>
      </c>
      <c r="V342" s="155"/>
      <c r="W342" s="145"/>
      <c r="X342" s="100" t="str">
        <f t="shared" si="698"/>
        <v>នី វិសុទ្ធ</v>
      </c>
      <c r="Y342" s="150">
        <f>VLOOKUP(X342,'Name List'!$B$8:$F$4374,2,FALSE)</f>
        <v>0</v>
      </c>
      <c r="Z342" s="100" t="str">
        <f>VLOOKUP(X342,'Name List'!$B$8:$F$4374,3,FALSE)</f>
        <v>នី វិសុទ្ធ</v>
      </c>
      <c r="AA342" s="100" t="str">
        <f>VLOOKUP(X342,'Name List'!$B$8:$F$4374,4,FALSE)</f>
        <v>NY VISOTH</v>
      </c>
      <c r="AB342" s="107" t="str">
        <f>VLOOKUP(X342,'Name List'!$B$8:$F$4374,5,FALSE)</f>
        <v>0630000089738</v>
      </c>
      <c r="AC342" s="105">
        <f t="shared" si="699"/>
        <v>232000</v>
      </c>
      <c r="AD342" s="42">
        <f>A342</f>
        <v>0</v>
      </c>
    </row>
    <row r="343" spans="1:30" ht="39.75" customHeight="1">
      <c r="A343" s="39"/>
      <c r="B343" s="52" t="s">
        <v>14609</v>
      </c>
      <c r="C343" s="40" t="s">
        <v>14379</v>
      </c>
      <c r="D343" s="41" t="str">
        <f>VLOOKUP(C343,ឋានៈ!$A$22:$B$46,2,FALSE)</f>
        <v>ង</v>
      </c>
      <c r="E343" s="357"/>
      <c r="F343" s="359"/>
      <c r="G343" s="361"/>
      <c r="H343" s="363"/>
      <c r="I343" s="117">
        <v>45978</v>
      </c>
      <c r="J343" s="117">
        <v>45979</v>
      </c>
      <c r="K343" s="39">
        <f t="shared" si="694"/>
        <v>2</v>
      </c>
      <c r="L343" s="39">
        <f>K343-1</f>
        <v>1</v>
      </c>
      <c r="M343" s="118"/>
      <c r="N343" s="118">
        <f>VLOOKUP(D343,ឋានៈ!$A$2:$D$7,2,FALSE)</f>
        <v>16000</v>
      </c>
      <c r="O343" s="118">
        <f t="shared" si="695"/>
        <v>32000</v>
      </c>
      <c r="P343" s="118">
        <f>VLOOKUP(D343,ឋានៈ!$A$2:$D$7,3,FALSE)</f>
        <v>60000</v>
      </c>
      <c r="Q343" s="118">
        <f t="shared" si="696"/>
        <v>120000</v>
      </c>
      <c r="R343" s="118">
        <f>VLOOKUP(D343,ឋានៈ!$A$2:$D$7,4,FALSE)</f>
        <v>80000</v>
      </c>
      <c r="S343" s="118">
        <f t="shared" si="697"/>
        <v>80000</v>
      </c>
      <c r="T343" s="134"/>
      <c r="U343" s="146">
        <f>M343+O343+Q343+S343+T343</f>
        <v>232000</v>
      </c>
      <c r="V343" s="155"/>
      <c r="W343" s="145"/>
      <c r="X343" s="100" t="str">
        <f t="shared" si="698"/>
        <v>តុំ សុខគា</v>
      </c>
      <c r="Y343" s="150">
        <f>VLOOKUP(X343,'Name List'!$B$8:$F$4374,2,FALSE)</f>
        <v>0</v>
      </c>
      <c r="Z343" s="100" t="str">
        <f>VLOOKUP(X343,'Name List'!$B$8:$F$4374,3,FALSE)</f>
        <v>តុំ សុខគា</v>
      </c>
      <c r="AA343" s="100" t="str">
        <f>VLOOKUP(X343,'Name List'!$B$8:$F$4374,4,FALSE)</f>
        <v>TOM SOKHKA</v>
      </c>
      <c r="AB343" s="107">
        <f>VLOOKUP(X343,'Name List'!$B$8:$F$4374,5,FALSE)</f>
        <v>220000412481</v>
      </c>
      <c r="AC343" s="105">
        <f t="shared" si="699"/>
        <v>232000</v>
      </c>
      <c r="AD343" s="42">
        <f>A343</f>
        <v>0</v>
      </c>
    </row>
    <row r="344" spans="1:30" s="139" customFormat="1" ht="27" customHeight="1">
      <c r="A344" s="355" t="s">
        <v>14406</v>
      </c>
      <c r="B344" s="355"/>
      <c r="C344" s="355"/>
      <c r="D344" s="355"/>
      <c r="E344" s="355"/>
      <c r="F344" s="355"/>
      <c r="G344" s="355"/>
      <c r="H344" s="355"/>
      <c r="I344" s="355"/>
      <c r="J344" s="355"/>
      <c r="K344" s="119"/>
      <c r="L344" s="119"/>
      <c r="M344" s="120">
        <f>SUM(M341:M343)</f>
        <v>256000</v>
      </c>
      <c r="N344" s="123"/>
      <c r="O344" s="120">
        <f>SUM(O341:O343)</f>
        <v>124000</v>
      </c>
      <c r="P344" s="123"/>
      <c r="Q344" s="120">
        <f>SUM(Q341:Q343)</f>
        <v>400000</v>
      </c>
      <c r="R344" s="120"/>
      <c r="S344" s="120">
        <f>SUM(S341:S343)</f>
        <v>280000</v>
      </c>
      <c r="T344" s="120"/>
      <c r="U344" s="120">
        <f>SUM(U341:U343)</f>
        <v>1060000</v>
      </c>
      <c r="V344" s="156" t="s">
        <v>14647</v>
      </c>
      <c r="W344" s="147">
        <f>M344+O344+Q344+S344</f>
        <v>1060000</v>
      </c>
      <c r="X344" s="135"/>
      <c r="Y344" s="135"/>
      <c r="Z344" s="135"/>
      <c r="AA344" s="135"/>
      <c r="AB344" s="136"/>
      <c r="AC344" s="137"/>
      <c r="AD344" s="138" t="str">
        <f t="shared" ref="AD344" si="700">A344</f>
        <v>សរុប៣៩</v>
      </c>
    </row>
    <row r="345" spans="1:30" ht="46" customHeight="1">
      <c r="A345" s="39">
        <v>39.1</v>
      </c>
      <c r="B345" s="52" t="s">
        <v>14611</v>
      </c>
      <c r="C345" s="40" t="s">
        <v>67</v>
      </c>
      <c r="D345" s="41" t="str">
        <f>VLOOKUP(C345,ឋានៈ!$A$22:$B$46,2,FALSE)</f>
        <v>ខ១</v>
      </c>
      <c r="E345" s="356">
        <v>976</v>
      </c>
      <c r="F345" s="358">
        <v>45985</v>
      </c>
      <c r="G345" s="360" t="s">
        <v>14613</v>
      </c>
      <c r="H345" s="362" t="s">
        <v>9</v>
      </c>
      <c r="I345" s="117">
        <v>45987</v>
      </c>
      <c r="J345" s="117">
        <v>45989</v>
      </c>
      <c r="K345" s="39">
        <f t="shared" ref="K345:K346" si="701">J345-I345+1</f>
        <v>3</v>
      </c>
      <c r="L345" s="39">
        <f>K345-1</f>
        <v>2</v>
      </c>
      <c r="M345" s="118">
        <f>VLOOKUP(H345,ធ្វើដំណើរ!$A$3:$B$26,2,FALSE)</f>
        <v>499200</v>
      </c>
      <c r="N345" s="118">
        <f>VLOOKUP(D345,ឋានៈ!$A$2:$D$7,2,FALSE)</f>
        <v>35000</v>
      </c>
      <c r="O345" s="118">
        <f t="shared" ref="O345:O346" si="702">N345*K345</f>
        <v>105000</v>
      </c>
      <c r="P345" s="118">
        <f>VLOOKUP(D345,ឋានៈ!$A$2:$D$7,3,FALSE)</f>
        <v>90000</v>
      </c>
      <c r="Q345" s="118">
        <f t="shared" ref="Q345:Q346" si="703">P345*K345</f>
        <v>270000</v>
      </c>
      <c r="R345" s="118">
        <f>VLOOKUP(D345,ឋានៈ!$A$2:$D$7,4,FALSE)</f>
        <v>160000</v>
      </c>
      <c r="S345" s="118">
        <f t="shared" ref="S345:S346" si="704">R345*L345</f>
        <v>320000</v>
      </c>
      <c r="T345" s="134"/>
      <c r="U345" s="146">
        <f>M345+O345+Q345+S345+T345</f>
        <v>1194200</v>
      </c>
      <c r="V345" s="155"/>
      <c r="W345" s="145"/>
      <c r="X345" s="100" t="str">
        <f t="shared" ref="X345:X346" si="705">RIGHT(B345,LEN(B345)-FIND(" ",B345))</f>
        <v>ឡៅ ហ៊ីម</v>
      </c>
      <c r="Y345" s="150" t="str">
        <f>VLOOKUP(X345,'Name List'!$B$8:$F$4374,2,FALSE)</f>
        <v>1690500036</v>
      </c>
      <c r="Z345" s="100" t="str">
        <f>VLOOKUP(X345,'Name List'!$B$8:$F$4374,3,FALSE)</f>
        <v>ឡៅ ហ៊ីម</v>
      </c>
      <c r="AA345" s="100" t="str">
        <f>VLOOKUP(X345,'Name List'!$B$8:$F$4374,4,FALSE)</f>
        <v>LAOV HIM</v>
      </c>
      <c r="AB345" s="107" t="str">
        <f>VLOOKUP(X345,'Name List'!$B$8:$F$4374,5,FALSE)</f>
        <v>0010002543888</v>
      </c>
      <c r="AC345" s="105">
        <f t="shared" ref="AC345:AC346" si="706">U345</f>
        <v>1194200</v>
      </c>
      <c r="AD345" s="42">
        <f>A345</f>
        <v>39.1</v>
      </c>
    </row>
    <row r="346" spans="1:30" ht="46" customHeight="1">
      <c r="A346" s="39"/>
      <c r="B346" s="52" t="s">
        <v>14612</v>
      </c>
      <c r="C346" s="40" t="s">
        <v>68</v>
      </c>
      <c r="D346" s="41" t="str">
        <f>VLOOKUP(C346,ឋានៈ!$A$22:$B$46,2,FALSE)</f>
        <v>ង</v>
      </c>
      <c r="E346" s="357"/>
      <c r="F346" s="359"/>
      <c r="G346" s="361"/>
      <c r="H346" s="363"/>
      <c r="I346" s="117">
        <v>45987</v>
      </c>
      <c r="J346" s="117">
        <v>45989</v>
      </c>
      <c r="K346" s="39">
        <f t="shared" si="701"/>
        <v>3</v>
      </c>
      <c r="L346" s="39">
        <f>K346-1</f>
        <v>2</v>
      </c>
      <c r="M346" s="118"/>
      <c r="N346" s="118">
        <f>VLOOKUP(D346,ឋានៈ!$A$2:$D$7,2,FALSE)</f>
        <v>16000</v>
      </c>
      <c r="O346" s="118">
        <f t="shared" si="702"/>
        <v>48000</v>
      </c>
      <c r="P346" s="118">
        <f>VLOOKUP(D346,ឋានៈ!$A$2:$D$7,3,FALSE)</f>
        <v>60000</v>
      </c>
      <c r="Q346" s="118">
        <f t="shared" si="703"/>
        <v>180000</v>
      </c>
      <c r="R346" s="118">
        <f>VLOOKUP(D346,ឋានៈ!$A$2:$D$7,4,FALSE)</f>
        <v>80000</v>
      </c>
      <c r="S346" s="118">
        <f t="shared" si="704"/>
        <v>160000</v>
      </c>
      <c r="T346" s="134"/>
      <c r="U346" s="146">
        <f>M346+O346+Q346+S346+T346</f>
        <v>388000</v>
      </c>
      <c r="V346" s="155"/>
      <c r="W346" s="145"/>
      <c r="X346" s="100" t="str">
        <f t="shared" si="705"/>
        <v>មេង រិទ្ធីវ៉ាន់</v>
      </c>
      <c r="Y346" s="150">
        <f>VLOOKUP(X346,'Name List'!$B$8:$F$4374,2,FALSE)</f>
        <v>0</v>
      </c>
      <c r="Z346" s="100" t="str">
        <f>VLOOKUP(X346,'Name List'!$B$8:$F$4374,3,FALSE)</f>
        <v>មេង រិទ្ធីវ៉ាន់</v>
      </c>
      <c r="AA346" s="100" t="str">
        <f>VLOOKUP(X346,'Name List'!$B$8:$F$4374,4,FALSE)</f>
        <v>MENG RITHYVANN</v>
      </c>
      <c r="AB346" s="107">
        <f>VLOOKUP(X346,'Name List'!$B$8:$F$4374,5,FALSE)</f>
        <v>60000649433</v>
      </c>
      <c r="AC346" s="105">
        <f t="shared" si="706"/>
        <v>388000</v>
      </c>
      <c r="AD346" s="42">
        <f>A346</f>
        <v>0</v>
      </c>
    </row>
    <row r="347" spans="1:30" s="139" customFormat="1" ht="27" customHeight="1">
      <c r="A347" s="355" t="s">
        <v>14406</v>
      </c>
      <c r="B347" s="355"/>
      <c r="C347" s="355"/>
      <c r="D347" s="355"/>
      <c r="E347" s="355"/>
      <c r="F347" s="355"/>
      <c r="G347" s="355"/>
      <c r="H347" s="355"/>
      <c r="I347" s="355"/>
      <c r="J347" s="355"/>
      <c r="K347" s="119"/>
      <c r="L347" s="119"/>
      <c r="M347" s="120">
        <f>SUM(M345:M346)</f>
        <v>499200</v>
      </c>
      <c r="N347" s="123"/>
      <c r="O347" s="120">
        <f>SUM(O345:O346)</f>
        <v>153000</v>
      </c>
      <c r="P347" s="123"/>
      <c r="Q347" s="120">
        <f>SUM(Q345:Q346)</f>
        <v>450000</v>
      </c>
      <c r="R347" s="120"/>
      <c r="S347" s="120">
        <f>SUM(S345:S346)</f>
        <v>480000</v>
      </c>
      <c r="T347" s="120"/>
      <c r="U347" s="120">
        <f>SUM(U345:U346)</f>
        <v>1582200</v>
      </c>
      <c r="V347" s="156" t="s">
        <v>14647</v>
      </c>
      <c r="W347" s="147">
        <f>M347+O347+Q347+S347</f>
        <v>1582200</v>
      </c>
      <c r="X347" s="135"/>
      <c r="Y347" s="135"/>
      <c r="Z347" s="135"/>
      <c r="AA347" s="135"/>
      <c r="AB347" s="136"/>
      <c r="AC347" s="137"/>
      <c r="AD347" s="138" t="str">
        <f t="shared" ref="AD347" si="707">A347</f>
        <v>សរុប៣៩</v>
      </c>
    </row>
    <row r="348" spans="1:30" ht="39.75" customHeight="1">
      <c r="A348" s="39">
        <v>39.1</v>
      </c>
      <c r="B348" s="52" t="s">
        <v>14566</v>
      </c>
      <c r="C348" s="40" t="s">
        <v>14363</v>
      </c>
      <c r="D348" s="41" t="str">
        <f>VLOOKUP(C348,ឋានៈ!$A$22:$B$46,2,FALSE)</f>
        <v>ឃ</v>
      </c>
      <c r="E348" s="356">
        <v>863</v>
      </c>
      <c r="F348" s="358">
        <v>45973</v>
      </c>
      <c r="G348" s="360" t="s">
        <v>14614</v>
      </c>
      <c r="H348" s="362" t="s">
        <v>9</v>
      </c>
      <c r="I348" s="117">
        <v>45977</v>
      </c>
      <c r="J348" s="117">
        <v>45979</v>
      </c>
      <c r="K348" s="39">
        <f>J348-I348+1</f>
        <v>3</v>
      </c>
      <c r="L348" s="39">
        <f>K348-1</f>
        <v>2</v>
      </c>
      <c r="M348" s="118"/>
      <c r="N348" s="118">
        <f>VLOOKUP(D348,ឋានៈ!$A$2:$D$7,2,FALSE)</f>
        <v>20000</v>
      </c>
      <c r="O348" s="118">
        <f t="shared" ref="O348:O351" si="708">N348*K348</f>
        <v>60000</v>
      </c>
      <c r="P348" s="118">
        <f>VLOOKUP(D348,ឋានៈ!$A$2:$D$7,3,FALSE)</f>
        <v>60000</v>
      </c>
      <c r="Q348" s="118">
        <f t="shared" ref="Q348:Q351" si="709">P348*K348</f>
        <v>180000</v>
      </c>
      <c r="R348" s="118">
        <f>VLOOKUP(D348,ឋានៈ!$A$2:$D$7,4,FALSE)</f>
        <v>80000</v>
      </c>
      <c r="S348" s="118">
        <f t="shared" ref="S348:S351" si="710">R348*L348</f>
        <v>160000</v>
      </c>
      <c r="T348" s="134"/>
      <c r="U348" s="146">
        <f>M348+O348+Q348+S348+T348</f>
        <v>400000</v>
      </c>
      <c r="V348" s="155"/>
      <c r="W348" s="145"/>
      <c r="X348" s="100" t="str">
        <f t="shared" ref="X348:X351" si="711">RIGHT(B348,LEN(B348)-FIND(" ",B348))</f>
        <v>ព្រំ សុភា</v>
      </c>
      <c r="Y348" s="150" t="str">
        <f>VLOOKUP(X348,'Name List'!$B$8:$F$4374,2,FALSE)</f>
        <v>1811200476</v>
      </c>
      <c r="Z348" s="100" t="str">
        <f>VLOOKUP(X348,'Name List'!$B$8:$F$4374,3,FALSE)</f>
        <v>ព្រំ សុភា</v>
      </c>
      <c r="AA348" s="100" t="str">
        <f>VLOOKUP(X348,'Name List'!$B$8:$F$4374,4,FALSE)</f>
        <v>PROM SOPHEA</v>
      </c>
      <c r="AB348" s="107" t="str">
        <f>VLOOKUP(X348,'Name List'!$B$8:$F$4374,5,FALSE)</f>
        <v>0010002526323</v>
      </c>
      <c r="AC348" s="105">
        <f t="shared" ref="AC348:AC351" si="712">U348</f>
        <v>400000</v>
      </c>
      <c r="AD348" s="42">
        <f>A348</f>
        <v>39.1</v>
      </c>
    </row>
    <row r="349" spans="1:30" ht="39.75" customHeight="1">
      <c r="A349" s="39"/>
      <c r="B349" s="52" t="s">
        <v>14462</v>
      </c>
      <c r="C349" s="40" t="s">
        <v>14363</v>
      </c>
      <c r="D349" s="41" t="str">
        <f>VLOOKUP(C349,ឋានៈ!$A$22:$B$46,2,FALSE)</f>
        <v>ឃ</v>
      </c>
      <c r="E349" s="357"/>
      <c r="F349" s="359"/>
      <c r="G349" s="361"/>
      <c r="H349" s="363"/>
      <c r="I349" s="117">
        <v>45977</v>
      </c>
      <c r="J349" s="117">
        <v>45979</v>
      </c>
      <c r="K349" s="39">
        <f t="shared" ref="K349:K351" si="713">J349-I349+1</f>
        <v>3</v>
      </c>
      <c r="L349" s="39">
        <f t="shared" ref="L349:L351" si="714">K349-1</f>
        <v>2</v>
      </c>
      <c r="M349" s="118"/>
      <c r="N349" s="118">
        <f>VLOOKUP(D349,ឋានៈ!$A$2:$D$7,2,FALSE)</f>
        <v>20000</v>
      </c>
      <c r="O349" s="118">
        <f t="shared" si="708"/>
        <v>60000</v>
      </c>
      <c r="P349" s="118">
        <f>VLOOKUP(D349,ឋានៈ!$A$2:$D$7,3,FALSE)</f>
        <v>60000</v>
      </c>
      <c r="Q349" s="118">
        <f t="shared" si="709"/>
        <v>180000</v>
      </c>
      <c r="R349" s="118">
        <f>VLOOKUP(D349,ឋានៈ!$A$2:$D$7,4,FALSE)</f>
        <v>80000</v>
      </c>
      <c r="S349" s="118">
        <f t="shared" si="710"/>
        <v>160000</v>
      </c>
      <c r="T349" s="134"/>
      <c r="U349" s="146">
        <f>M349+O349+Q349+S349+T349</f>
        <v>400000</v>
      </c>
      <c r="V349" s="155"/>
      <c r="W349" s="145"/>
      <c r="X349" s="100" t="str">
        <f t="shared" si="711"/>
        <v>ហ៊ន វណ្ណា</v>
      </c>
      <c r="Y349" s="150" t="str">
        <f>VLOOKUP(X349,'Name List'!$B$8:$F$4374,2,FALSE)</f>
        <v>1820800433</v>
      </c>
      <c r="Z349" s="100" t="str">
        <f>VLOOKUP(X349,'Name List'!$B$8:$F$4374,3,FALSE)</f>
        <v>ហ៊ន វណ្ណា</v>
      </c>
      <c r="AA349" s="100" t="str">
        <f>VLOOKUP(X349,'Name List'!$B$8:$F$4374,4,FALSE)</f>
        <v>HORN VANNA</v>
      </c>
      <c r="AB349" s="107" t="str">
        <f>VLOOKUP(X349,'Name List'!$B$8:$F$4374,5,FALSE)</f>
        <v>0010002525807</v>
      </c>
      <c r="AC349" s="105">
        <f t="shared" si="712"/>
        <v>400000</v>
      </c>
      <c r="AD349" s="42">
        <f>A349</f>
        <v>0</v>
      </c>
    </row>
    <row r="350" spans="1:30" ht="39.75" customHeight="1">
      <c r="A350" s="39"/>
      <c r="B350" s="52" t="s">
        <v>14461</v>
      </c>
      <c r="C350" s="40" t="s">
        <v>14363</v>
      </c>
      <c r="D350" s="41" t="str">
        <f>VLOOKUP(C350,ឋានៈ!$A$22:$B$46,2,FALSE)</f>
        <v>ឃ</v>
      </c>
      <c r="E350" s="357"/>
      <c r="F350" s="359"/>
      <c r="G350" s="361"/>
      <c r="H350" s="363"/>
      <c r="I350" s="117">
        <v>45977</v>
      </c>
      <c r="J350" s="117">
        <v>45979</v>
      </c>
      <c r="K350" s="39">
        <f t="shared" si="713"/>
        <v>3</v>
      </c>
      <c r="L350" s="39">
        <f t="shared" si="714"/>
        <v>2</v>
      </c>
      <c r="M350" s="118"/>
      <c r="N350" s="118">
        <f>VLOOKUP(D350,ឋានៈ!$A$2:$D$7,2,FALSE)</f>
        <v>20000</v>
      </c>
      <c r="O350" s="118">
        <f t="shared" si="708"/>
        <v>60000</v>
      </c>
      <c r="P350" s="118">
        <f>VLOOKUP(D350,ឋានៈ!$A$2:$D$7,3,FALSE)</f>
        <v>60000</v>
      </c>
      <c r="Q350" s="118">
        <f t="shared" si="709"/>
        <v>180000</v>
      </c>
      <c r="R350" s="118">
        <f>VLOOKUP(D350,ឋានៈ!$A$2:$D$7,4,FALSE)</f>
        <v>80000</v>
      </c>
      <c r="S350" s="118">
        <f t="shared" si="710"/>
        <v>160000</v>
      </c>
      <c r="T350" s="134"/>
      <c r="U350" s="146">
        <f>M350+O350+Q350+S350+T350</f>
        <v>400000</v>
      </c>
      <c r="V350" s="155"/>
      <c r="W350" s="145"/>
      <c r="X350" s="100" t="str">
        <f t="shared" si="711"/>
        <v>ជិន សុជាតិ</v>
      </c>
      <c r="Y350" s="150">
        <f>VLOOKUP(X350,'Name List'!$B$8:$F$4374,2,FALSE)</f>
        <v>1801400333</v>
      </c>
      <c r="Z350" s="100" t="str">
        <f>VLOOKUP(X350,'Name List'!$B$8:$F$4374,3,FALSE)</f>
        <v>ជិន សុជាតិ</v>
      </c>
      <c r="AA350" s="100" t="str">
        <f>VLOOKUP(X350,'Name List'!$B$8:$F$4374,4,FALSE)</f>
        <v>CHIN SOCHEATH</v>
      </c>
      <c r="AB350" s="107" t="str">
        <f>VLOOKUP(X350,'Name List'!$B$8:$F$4374,5,FALSE)</f>
        <v>0440000030608</v>
      </c>
      <c r="AC350" s="105">
        <f t="shared" si="712"/>
        <v>400000</v>
      </c>
      <c r="AD350" s="42">
        <f>A350</f>
        <v>0</v>
      </c>
    </row>
    <row r="351" spans="1:30" ht="39.75" customHeight="1">
      <c r="A351" s="39"/>
      <c r="B351" s="52" t="s">
        <v>14567</v>
      </c>
      <c r="C351" s="40" t="s">
        <v>14364</v>
      </c>
      <c r="D351" s="41" t="str">
        <f>VLOOKUP(C351,ឋានៈ!$A$22:$B$46,2,FALSE)</f>
        <v>ឃ</v>
      </c>
      <c r="E351" s="357"/>
      <c r="F351" s="359"/>
      <c r="G351" s="361"/>
      <c r="H351" s="363"/>
      <c r="I351" s="117">
        <v>45977</v>
      </c>
      <c r="J351" s="117">
        <v>45979</v>
      </c>
      <c r="K351" s="39">
        <f t="shared" si="713"/>
        <v>3</v>
      </c>
      <c r="L351" s="39">
        <f t="shared" si="714"/>
        <v>2</v>
      </c>
      <c r="M351" s="118">
        <f>VLOOKUP(H348,ធ្វើដំណើរ!$A$3:$B$26,2,FALSE)</f>
        <v>499200</v>
      </c>
      <c r="N351" s="118">
        <f>VLOOKUP(D351,ឋានៈ!$A$2:$D$7,2,FALSE)</f>
        <v>20000</v>
      </c>
      <c r="O351" s="118">
        <f t="shared" si="708"/>
        <v>60000</v>
      </c>
      <c r="P351" s="118">
        <f>VLOOKUP(D351,ឋានៈ!$A$2:$D$7,3,FALSE)</f>
        <v>60000</v>
      </c>
      <c r="Q351" s="118">
        <f t="shared" si="709"/>
        <v>180000</v>
      </c>
      <c r="R351" s="118">
        <f>VLOOKUP(D351,ឋានៈ!$A$2:$D$7,4,FALSE)</f>
        <v>80000</v>
      </c>
      <c r="S351" s="118">
        <f t="shared" si="710"/>
        <v>160000</v>
      </c>
      <c r="T351" s="134"/>
      <c r="U351" s="146">
        <f t="shared" ref="U351" si="715">M351+O351+Q351+S351+T351</f>
        <v>899200</v>
      </c>
      <c r="V351" s="155"/>
      <c r="W351" s="145"/>
      <c r="X351" s="100" t="str">
        <f t="shared" si="711"/>
        <v>អ៊ីវលី ច័ន្ទវត្តី</v>
      </c>
      <c r="Y351" s="150">
        <f>VLOOKUP(X351,'Name List'!$B$8:$F$4374,2,FALSE)</f>
        <v>2911200219</v>
      </c>
      <c r="Z351" s="100" t="str">
        <f>VLOOKUP(X351,'Name List'!$B$8:$F$4374,3,FALSE)</f>
        <v>អ៊ីវលី ច័ន្ទវត្តី</v>
      </c>
      <c r="AA351" s="100" t="str">
        <f>VLOOKUP(X351,'Name List'!$B$8:$F$4374,4,FALSE)</f>
        <v>IVLY CHANVATEY</v>
      </c>
      <c r="AB351" s="107" t="str">
        <f>VLOOKUP(X351,'Name List'!$B$8:$F$4374,5,FALSE)</f>
        <v>0010003831197</v>
      </c>
      <c r="AC351" s="105">
        <f t="shared" si="712"/>
        <v>899200</v>
      </c>
      <c r="AD351" s="42">
        <f t="shared" ref="AD351:AD352" si="716">A351</f>
        <v>0</v>
      </c>
    </row>
    <row r="352" spans="1:30" s="139" customFormat="1" ht="27" customHeight="1">
      <c r="A352" s="355" t="s">
        <v>14406</v>
      </c>
      <c r="B352" s="355"/>
      <c r="C352" s="355"/>
      <c r="D352" s="355"/>
      <c r="E352" s="355"/>
      <c r="F352" s="355"/>
      <c r="G352" s="355"/>
      <c r="H352" s="355"/>
      <c r="I352" s="355"/>
      <c r="J352" s="355"/>
      <c r="K352" s="119"/>
      <c r="L352" s="119"/>
      <c r="M352" s="120">
        <f>SUM(M348:M351)</f>
        <v>499200</v>
      </c>
      <c r="N352" s="123"/>
      <c r="O352" s="120">
        <f>SUM(O348:O351)</f>
        <v>240000</v>
      </c>
      <c r="P352" s="123"/>
      <c r="Q352" s="120">
        <f>SUM(Q348:Q351)</f>
        <v>720000</v>
      </c>
      <c r="R352" s="120"/>
      <c r="S352" s="120">
        <f>SUM(S348:S351)</f>
        <v>640000</v>
      </c>
      <c r="T352" s="120"/>
      <c r="U352" s="120">
        <f>SUM(U348:U351)</f>
        <v>2099200</v>
      </c>
      <c r="V352" s="156" t="s">
        <v>14652</v>
      </c>
      <c r="W352" s="147">
        <f>M352+O352+Q352+S352</f>
        <v>2099200</v>
      </c>
      <c r="X352" s="135"/>
      <c r="Y352" s="135"/>
      <c r="Z352" s="135"/>
      <c r="AA352" s="135"/>
      <c r="AB352" s="136"/>
      <c r="AC352" s="137"/>
      <c r="AD352" s="138" t="str">
        <f t="shared" si="716"/>
        <v>សរុប៣៩</v>
      </c>
    </row>
    <row r="353" spans="1:30" ht="46" customHeight="1">
      <c r="A353" s="39">
        <v>39.1</v>
      </c>
      <c r="B353" s="52" t="s">
        <v>14611</v>
      </c>
      <c r="C353" s="40" t="s">
        <v>67</v>
      </c>
      <c r="D353" s="41" t="str">
        <f>VLOOKUP(C353,ឋានៈ!$A$22:$B$46,2,FALSE)</f>
        <v>ខ១</v>
      </c>
      <c r="E353" s="356">
        <v>999</v>
      </c>
      <c r="F353" s="358">
        <v>45988</v>
      </c>
      <c r="G353" s="360" t="s">
        <v>14615</v>
      </c>
      <c r="H353" s="362" t="s">
        <v>15</v>
      </c>
      <c r="I353" s="117">
        <v>45992</v>
      </c>
      <c r="J353" s="117">
        <v>45996</v>
      </c>
      <c r="K353" s="39">
        <f t="shared" ref="K353:K354" si="717">J353-I353+1</f>
        <v>5</v>
      </c>
      <c r="L353" s="39">
        <f>K353-1</f>
        <v>4</v>
      </c>
      <c r="M353" s="118">
        <f>VLOOKUP(H353,ធ្វើដំណើរ!$A$3:$B$26,2,FALSE)</f>
        <v>201600</v>
      </c>
      <c r="N353" s="118">
        <f>VLOOKUP(D353,ឋានៈ!$A$2:$D$7,2,FALSE)</f>
        <v>35000</v>
      </c>
      <c r="O353" s="118">
        <f t="shared" ref="O353:O354" si="718">N353*K353</f>
        <v>175000</v>
      </c>
      <c r="P353" s="118">
        <f>VLOOKUP(D353,ឋានៈ!$A$2:$D$7,3,FALSE)</f>
        <v>90000</v>
      </c>
      <c r="Q353" s="118">
        <f t="shared" ref="Q353:Q354" si="719">P353*K353</f>
        <v>450000</v>
      </c>
      <c r="R353" s="118">
        <f>VLOOKUP(D353,ឋានៈ!$A$2:$D$7,4,FALSE)</f>
        <v>160000</v>
      </c>
      <c r="S353" s="118">
        <f t="shared" ref="S353:S354" si="720">R353*L353</f>
        <v>640000</v>
      </c>
      <c r="T353" s="134"/>
      <c r="U353" s="146">
        <f>M353+O353+Q353+S353+T353</f>
        <v>1466600</v>
      </c>
      <c r="V353" s="155"/>
      <c r="W353" s="145"/>
      <c r="X353" s="100" t="str">
        <f t="shared" ref="X353:X354" si="721">RIGHT(B353,LEN(B353)-FIND(" ",B353))</f>
        <v>ឡៅ ហ៊ីម</v>
      </c>
      <c r="Y353" s="150" t="str">
        <f>VLOOKUP(X353,'Name List'!$B$8:$F$4374,2,FALSE)</f>
        <v>1690500036</v>
      </c>
      <c r="Z353" s="100" t="str">
        <f>VLOOKUP(X353,'Name List'!$B$8:$F$4374,3,FALSE)</f>
        <v>ឡៅ ហ៊ីម</v>
      </c>
      <c r="AA353" s="100" t="str">
        <f>VLOOKUP(X353,'Name List'!$B$8:$F$4374,4,FALSE)</f>
        <v>LAOV HIM</v>
      </c>
      <c r="AB353" s="107" t="str">
        <f>VLOOKUP(X353,'Name List'!$B$8:$F$4374,5,FALSE)</f>
        <v>0010002543888</v>
      </c>
      <c r="AC353" s="105">
        <f t="shared" ref="AC353:AC354" si="722">U353</f>
        <v>1466600</v>
      </c>
      <c r="AD353" s="42">
        <f>A353</f>
        <v>39.1</v>
      </c>
    </row>
    <row r="354" spans="1:30" ht="46" customHeight="1">
      <c r="A354" s="39"/>
      <c r="B354" s="52" t="s">
        <v>14612</v>
      </c>
      <c r="C354" s="40" t="s">
        <v>68</v>
      </c>
      <c r="D354" s="41" t="str">
        <f>VLOOKUP(C354,ឋានៈ!$A$22:$B$46,2,FALSE)</f>
        <v>ង</v>
      </c>
      <c r="E354" s="357"/>
      <c r="F354" s="359"/>
      <c r="G354" s="361"/>
      <c r="H354" s="363"/>
      <c r="I354" s="117">
        <v>45992</v>
      </c>
      <c r="J354" s="117">
        <v>45996</v>
      </c>
      <c r="K354" s="39">
        <f t="shared" si="717"/>
        <v>5</v>
      </c>
      <c r="L354" s="39">
        <f>K354-1</f>
        <v>4</v>
      </c>
      <c r="M354" s="118"/>
      <c r="N354" s="118">
        <f>VLOOKUP(D354,ឋានៈ!$A$2:$D$7,2,FALSE)</f>
        <v>16000</v>
      </c>
      <c r="O354" s="118">
        <f t="shared" si="718"/>
        <v>80000</v>
      </c>
      <c r="P354" s="118">
        <f>VLOOKUP(D354,ឋានៈ!$A$2:$D$7,3,FALSE)</f>
        <v>60000</v>
      </c>
      <c r="Q354" s="118">
        <f t="shared" si="719"/>
        <v>300000</v>
      </c>
      <c r="R354" s="118">
        <f>VLOOKUP(D354,ឋានៈ!$A$2:$D$7,4,FALSE)</f>
        <v>80000</v>
      </c>
      <c r="S354" s="118">
        <f t="shared" si="720"/>
        <v>320000</v>
      </c>
      <c r="T354" s="134"/>
      <c r="U354" s="146">
        <f>M354+O354+Q354+S354+T354</f>
        <v>700000</v>
      </c>
      <c r="V354" s="155"/>
      <c r="W354" s="145"/>
      <c r="X354" s="100" t="str">
        <f t="shared" si="721"/>
        <v>មេង រិទ្ធីវ៉ាន់</v>
      </c>
      <c r="Y354" s="150">
        <f>VLOOKUP(X354,'Name List'!$B$8:$F$4374,2,FALSE)</f>
        <v>0</v>
      </c>
      <c r="Z354" s="100" t="str">
        <f>VLOOKUP(X354,'Name List'!$B$8:$F$4374,3,FALSE)</f>
        <v>មេង រិទ្ធីវ៉ាន់</v>
      </c>
      <c r="AA354" s="100" t="str">
        <f>VLOOKUP(X354,'Name List'!$B$8:$F$4374,4,FALSE)</f>
        <v>MENG RITHYVANN</v>
      </c>
      <c r="AB354" s="107">
        <f>VLOOKUP(X354,'Name List'!$B$8:$F$4374,5,FALSE)</f>
        <v>60000649433</v>
      </c>
      <c r="AC354" s="105">
        <f t="shared" si="722"/>
        <v>700000</v>
      </c>
      <c r="AD354" s="42">
        <f>A354</f>
        <v>0</v>
      </c>
    </row>
    <row r="355" spans="1:30" s="139" customFormat="1" ht="27" customHeight="1">
      <c r="A355" s="355" t="s">
        <v>14406</v>
      </c>
      <c r="B355" s="355"/>
      <c r="C355" s="355"/>
      <c r="D355" s="355"/>
      <c r="E355" s="355"/>
      <c r="F355" s="355"/>
      <c r="G355" s="355"/>
      <c r="H355" s="355"/>
      <c r="I355" s="355"/>
      <c r="J355" s="355"/>
      <c r="K355" s="119"/>
      <c r="L355" s="119"/>
      <c r="M355" s="120">
        <f>SUM(M353:M354)</f>
        <v>201600</v>
      </c>
      <c r="N355" s="123"/>
      <c r="O355" s="120">
        <f>SUM(O353:O354)</f>
        <v>255000</v>
      </c>
      <c r="P355" s="123"/>
      <c r="Q355" s="120">
        <f>SUM(Q353:Q354)</f>
        <v>750000</v>
      </c>
      <c r="R355" s="120"/>
      <c r="S355" s="120">
        <f>SUM(S353:S354)</f>
        <v>960000</v>
      </c>
      <c r="T355" s="120"/>
      <c r="U355" s="120">
        <f>SUM(U353:U354)</f>
        <v>2166600</v>
      </c>
      <c r="V355" s="156" t="s">
        <v>14647</v>
      </c>
      <c r="W355" s="147">
        <f>M355+O355+Q355+S355</f>
        <v>2166600</v>
      </c>
      <c r="X355" s="135"/>
      <c r="Y355" s="135"/>
      <c r="Z355" s="135"/>
      <c r="AA355" s="135"/>
      <c r="AB355" s="136"/>
      <c r="AC355" s="137"/>
      <c r="AD355" s="138" t="str">
        <f t="shared" ref="AD355" si="723">A355</f>
        <v>សរុប៣៩</v>
      </c>
    </row>
    <row r="356" spans="1:30" ht="46" customHeight="1">
      <c r="A356" s="39">
        <v>39.1</v>
      </c>
      <c r="B356" s="52" t="s">
        <v>14611</v>
      </c>
      <c r="C356" s="40" t="s">
        <v>67</v>
      </c>
      <c r="D356" s="41" t="str">
        <f>VLOOKUP(C356,ឋានៈ!$A$22:$B$46,2,FALSE)</f>
        <v>ខ១</v>
      </c>
      <c r="E356" s="356">
        <v>921</v>
      </c>
      <c r="F356" s="358">
        <v>45972</v>
      </c>
      <c r="G356" s="360" t="s">
        <v>14616</v>
      </c>
      <c r="H356" s="362" t="s">
        <v>11</v>
      </c>
      <c r="I356" s="117">
        <v>45978</v>
      </c>
      <c r="J356" s="117">
        <v>45980</v>
      </c>
      <c r="K356" s="39">
        <f t="shared" ref="K356:K357" si="724">J356-I356+1</f>
        <v>3</v>
      </c>
      <c r="L356" s="39">
        <f>K356-1</f>
        <v>2</v>
      </c>
      <c r="M356" s="118">
        <f>VLOOKUP(H356,ធ្វើដំណើរ!$A$3:$B$26,2,FALSE)</f>
        <v>630400</v>
      </c>
      <c r="N356" s="118">
        <f>VLOOKUP(D356,ឋានៈ!$A$2:$D$7,2,FALSE)</f>
        <v>35000</v>
      </c>
      <c r="O356" s="118">
        <f t="shared" ref="O356:O357" si="725">N356*K356</f>
        <v>105000</v>
      </c>
      <c r="P356" s="118">
        <f>VLOOKUP(D356,ឋានៈ!$A$2:$D$7,3,FALSE)</f>
        <v>90000</v>
      </c>
      <c r="Q356" s="118">
        <f t="shared" ref="Q356:Q357" si="726">P356*K356</f>
        <v>270000</v>
      </c>
      <c r="R356" s="118">
        <f>VLOOKUP(D356,ឋានៈ!$A$2:$D$7,4,FALSE)</f>
        <v>160000</v>
      </c>
      <c r="S356" s="118">
        <f t="shared" ref="S356:S357" si="727">R356*L356</f>
        <v>320000</v>
      </c>
      <c r="T356" s="134"/>
      <c r="U356" s="146">
        <f>M356+O356+Q356+S356+T356</f>
        <v>1325400</v>
      </c>
      <c r="V356" s="155"/>
      <c r="W356" s="145"/>
      <c r="X356" s="100" t="str">
        <f t="shared" ref="X356:X357" si="728">RIGHT(B356,LEN(B356)-FIND(" ",B356))</f>
        <v>ឡៅ ហ៊ីម</v>
      </c>
      <c r="Y356" s="150" t="str">
        <f>VLOOKUP(X356,'Name List'!$B$8:$F$4374,2,FALSE)</f>
        <v>1690500036</v>
      </c>
      <c r="Z356" s="100" t="str">
        <f>VLOOKUP(X356,'Name List'!$B$8:$F$4374,3,FALSE)</f>
        <v>ឡៅ ហ៊ីម</v>
      </c>
      <c r="AA356" s="100" t="str">
        <f>VLOOKUP(X356,'Name List'!$B$8:$F$4374,4,FALSE)</f>
        <v>LAOV HIM</v>
      </c>
      <c r="AB356" s="107" t="str">
        <f>VLOOKUP(X356,'Name List'!$B$8:$F$4374,5,FALSE)</f>
        <v>0010002543888</v>
      </c>
      <c r="AC356" s="105">
        <f t="shared" ref="AC356:AC357" si="729">U356</f>
        <v>1325400</v>
      </c>
      <c r="AD356" s="42">
        <f>A356</f>
        <v>39.1</v>
      </c>
    </row>
    <row r="357" spans="1:30" ht="46" customHeight="1">
      <c r="A357" s="39"/>
      <c r="B357" s="52" t="s">
        <v>14612</v>
      </c>
      <c r="C357" s="40" t="s">
        <v>68</v>
      </c>
      <c r="D357" s="41" t="str">
        <f>VLOOKUP(C357,ឋានៈ!$A$22:$B$46,2,FALSE)</f>
        <v>ង</v>
      </c>
      <c r="E357" s="357"/>
      <c r="F357" s="359"/>
      <c r="G357" s="361"/>
      <c r="H357" s="363"/>
      <c r="I357" s="117">
        <v>45978</v>
      </c>
      <c r="J357" s="117">
        <v>45980</v>
      </c>
      <c r="K357" s="39">
        <f t="shared" si="724"/>
        <v>3</v>
      </c>
      <c r="L357" s="39">
        <f>K357-1</f>
        <v>2</v>
      </c>
      <c r="M357" s="118"/>
      <c r="N357" s="118">
        <f>VLOOKUP(D357,ឋានៈ!$A$2:$D$7,2,FALSE)</f>
        <v>16000</v>
      </c>
      <c r="O357" s="118">
        <f t="shared" si="725"/>
        <v>48000</v>
      </c>
      <c r="P357" s="118">
        <f>VLOOKUP(D357,ឋានៈ!$A$2:$D$7,3,FALSE)</f>
        <v>60000</v>
      </c>
      <c r="Q357" s="118">
        <f t="shared" si="726"/>
        <v>180000</v>
      </c>
      <c r="R357" s="118">
        <f>VLOOKUP(D357,ឋានៈ!$A$2:$D$7,4,FALSE)</f>
        <v>80000</v>
      </c>
      <c r="S357" s="118">
        <f t="shared" si="727"/>
        <v>160000</v>
      </c>
      <c r="T357" s="134"/>
      <c r="U357" s="146">
        <f>M357+O357+Q357+S357+T357</f>
        <v>388000</v>
      </c>
      <c r="V357" s="155"/>
      <c r="W357" s="145"/>
      <c r="X357" s="100" t="str">
        <f t="shared" si="728"/>
        <v>មេង រិទ្ធីវ៉ាន់</v>
      </c>
      <c r="Y357" s="150">
        <f>VLOOKUP(X357,'Name List'!$B$8:$F$4374,2,FALSE)</f>
        <v>0</v>
      </c>
      <c r="Z357" s="100" t="str">
        <f>VLOOKUP(X357,'Name List'!$B$8:$F$4374,3,FALSE)</f>
        <v>មេង រិទ្ធីវ៉ាន់</v>
      </c>
      <c r="AA357" s="100" t="str">
        <f>VLOOKUP(X357,'Name List'!$B$8:$F$4374,4,FALSE)</f>
        <v>MENG RITHYVANN</v>
      </c>
      <c r="AB357" s="107">
        <f>VLOOKUP(X357,'Name List'!$B$8:$F$4374,5,FALSE)</f>
        <v>60000649433</v>
      </c>
      <c r="AC357" s="105">
        <f t="shared" si="729"/>
        <v>388000</v>
      </c>
      <c r="AD357" s="42">
        <f>A357</f>
        <v>0</v>
      </c>
    </row>
    <row r="358" spans="1:30" s="139" customFormat="1" ht="27" customHeight="1">
      <c r="A358" s="355" t="s">
        <v>14406</v>
      </c>
      <c r="B358" s="355"/>
      <c r="C358" s="355"/>
      <c r="D358" s="355"/>
      <c r="E358" s="355"/>
      <c r="F358" s="355"/>
      <c r="G358" s="355"/>
      <c r="H358" s="355"/>
      <c r="I358" s="355"/>
      <c r="J358" s="355"/>
      <c r="K358" s="119"/>
      <c r="L358" s="119"/>
      <c r="M358" s="120">
        <f>SUM(M356:M357)</f>
        <v>630400</v>
      </c>
      <c r="N358" s="123"/>
      <c r="O358" s="120">
        <f>SUM(O356:O357)</f>
        <v>153000</v>
      </c>
      <c r="P358" s="123"/>
      <c r="Q358" s="120">
        <f>SUM(Q356:Q357)</f>
        <v>450000</v>
      </c>
      <c r="R358" s="120"/>
      <c r="S358" s="120">
        <f>SUM(S356:S357)</f>
        <v>480000</v>
      </c>
      <c r="T358" s="120"/>
      <c r="U358" s="120">
        <f>SUM(U356:U357)</f>
        <v>1713400</v>
      </c>
      <c r="V358" s="156" t="s">
        <v>14647</v>
      </c>
      <c r="W358" s="147">
        <f>M358+O358+Q358+S358</f>
        <v>1713400</v>
      </c>
      <c r="X358" s="135"/>
      <c r="Y358" s="135"/>
      <c r="Z358" s="135"/>
      <c r="AA358" s="135"/>
      <c r="AB358" s="136"/>
      <c r="AC358" s="137"/>
      <c r="AD358" s="138" t="str">
        <f t="shared" ref="AD358" si="730">A358</f>
        <v>សរុប៣៩</v>
      </c>
    </row>
    <row r="359" spans="1:30" ht="46" customHeight="1">
      <c r="A359" s="39">
        <v>39.1</v>
      </c>
      <c r="B359" s="52" t="s">
        <v>14451</v>
      </c>
      <c r="C359" s="40" t="s">
        <v>67</v>
      </c>
      <c r="D359" s="41" t="str">
        <f>VLOOKUP(C359,ឋានៈ!$A$22:$B$46,2,FALSE)</f>
        <v>ខ១</v>
      </c>
      <c r="E359" s="356">
        <v>946</v>
      </c>
      <c r="F359" s="358">
        <v>45975</v>
      </c>
      <c r="G359" s="360" t="s">
        <v>14617</v>
      </c>
      <c r="H359" s="362" t="s">
        <v>9</v>
      </c>
      <c r="I359" s="117">
        <v>45978</v>
      </c>
      <c r="J359" s="117">
        <v>45983</v>
      </c>
      <c r="K359" s="39">
        <f t="shared" ref="K359:K360" si="731">J359-I359+1</f>
        <v>6</v>
      </c>
      <c r="L359" s="39">
        <f>K359-1</f>
        <v>5</v>
      </c>
      <c r="M359" s="118">
        <f>VLOOKUP(H359,ធ្វើដំណើរ!$A$3:$B$26,2,FALSE)</f>
        <v>499200</v>
      </c>
      <c r="N359" s="118">
        <f>VLOOKUP(D359,ឋានៈ!$A$2:$D$7,2,FALSE)</f>
        <v>35000</v>
      </c>
      <c r="O359" s="118">
        <f t="shared" ref="O359:O360" si="732">N359*K359</f>
        <v>210000</v>
      </c>
      <c r="P359" s="118">
        <f>VLOOKUP(D359,ឋានៈ!$A$2:$D$7,3,FALSE)</f>
        <v>90000</v>
      </c>
      <c r="Q359" s="118">
        <f t="shared" ref="Q359:Q360" si="733">P359*K359</f>
        <v>540000</v>
      </c>
      <c r="R359" s="118">
        <f>VLOOKUP(D359,ឋានៈ!$A$2:$D$7,4,FALSE)</f>
        <v>160000</v>
      </c>
      <c r="S359" s="118">
        <f t="shared" ref="S359:S360" si="734">R359*L359</f>
        <v>800000</v>
      </c>
      <c r="T359" s="134"/>
      <c r="U359" s="146">
        <f>M359+O359+Q359+S359+T359</f>
        <v>2049200</v>
      </c>
      <c r="V359" s="155"/>
      <c r="W359" s="145"/>
      <c r="X359" s="100" t="str">
        <f t="shared" ref="X359:X360" si="735">RIGHT(B359,LEN(B359)-FIND(" ",B359))</f>
        <v>សោម ចំណាន</v>
      </c>
      <c r="Y359" s="150" t="str">
        <f>VLOOKUP(X359,'Name List'!$B$8:$F$4374,2,FALSE)</f>
        <v>3000031028</v>
      </c>
      <c r="Z359" s="100" t="str">
        <f>VLOOKUP(X359,'Name List'!$B$8:$F$4374,3,FALSE)</f>
        <v>សោម ចំណាន</v>
      </c>
      <c r="AA359" s="100" t="str">
        <f>VLOOKUP(X359,'Name List'!$B$8:$F$4374,4,FALSE)</f>
        <v>SOM CHAMNAN</v>
      </c>
      <c r="AB359" s="107" t="str">
        <f>VLOOKUP(X359,'Name List'!$B$8:$F$4374,5,FALSE)</f>
        <v>0010003324888</v>
      </c>
      <c r="AC359" s="105">
        <f t="shared" ref="AC359:AC360" si="736">U359</f>
        <v>2049200</v>
      </c>
      <c r="AD359" s="42">
        <f>A359</f>
        <v>39.1</v>
      </c>
    </row>
    <row r="360" spans="1:30" ht="46" customHeight="1">
      <c r="A360" s="39"/>
      <c r="B360" s="52" t="s">
        <v>14452</v>
      </c>
      <c r="C360" s="40" t="s">
        <v>68</v>
      </c>
      <c r="D360" s="41" t="str">
        <f>VLOOKUP(C360,ឋានៈ!$A$22:$B$46,2,FALSE)</f>
        <v>ង</v>
      </c>
      <c r="E360" s="357"/>
      <c r="F360" s="359"/>
      <c r="G360" s="361"/>
      <c r="H360" s="363"/>
      <c r="I360" s="117">
        <v>45978</v>
      </c>
      <c r="J360" s="117">
        <v>45983</v>
      </c>
      <c r="K360" s="39">
        <f t="shared" si="731"/>
        <v>6</v>
      </c>
      <c r="L360" s="39">
        <f>K360-1</f>
        <v>5</v>
      </c>
      <c r="M360" s="118"/>
      <c r="N360" s="118">
        <f>VLOOKUP(D360,ឋានៈ!$A$2:$D$7,2,FALSE)</f>
        <v>16000</v>
      </c>
      <c r="O360" s="118">
        <f t="shared" si="732"/>
        <v>96000</v>
      </c>
      <c r="P360" s="118">
        <f>VLOOKUP(D360,ឋានៈ!$A$2:$D$7,3,FALSE)</f>
        <v>60000</v>
      </c>
      <c r="Q360" s="118">
        <f t="shared" si="733"/>
        <v>360000</v>
      </c>
      <c r="R360" s="118">
        <f>VLOOKUP(D360,ឋានៈ!$A$2:$D$7,4,FALSE)</f>
        <v>80000</v>
      </c>
      <c r="S360" s="118">
        <f t="shared" si="734"/>
        <v>400000</v>
      </c>
      <c r="T360" s="134"/>
      <c r="U360" s="146">
        <f>M360+O360+Q360+S360+T360</f>
        <v>856000</v>
      </c>
      <c r="V360" s="155"/>
      <c r="W360" s="145"/>
      <c r="X360" s="100" t="str">
        <f t="shared" si="735"/>
        <v>សារិ សុផាណ្ណារដ្ឋ</v>
      </c>
      <c r="Y360" s="150" t="str">
        <f>VLOOKUP(X360,'Name List'!$B$8:$F$4374,2,FALSE)</f>
        <v>3000031347</v>
      </c>
      <c r="Z360" s="100" t="str">
        <f>VLOOKUP(X360,'Name List'!$B$8:$F$4374,3,FALSE)</f>
        <v>សារិ សុផាណ្ណារដ្ឋ</v>
      </c>
      <c r="AA360" s="100" t="str">
        <f>VLOOKUP(X360,'Name List'!$B$8:$F$4374,4,FALSE)</f>
        <v>SARI SOPHANAROTH</v>
      </c>
      <c r="AB360" s="107">
        <f>VLOOKUP(X360,'Name List'!$B$8:$F$4374,5,FALSE)</f>
        <v>240000386217</v>
      </c>
      <c r="AC360" s="105">
        <f t="shared" si="736"/>
        <v>856000</v>
      </c>
      <c r="AD360" s="42">
        <f>A360</f>
        <v>0</v>
      </c>
    </row>
    <row r="361" spans="1:30" s="139" customFormat="1" ht="27" customHeight="1">
      <c r="A361" s="355" t="s">
        <v>14406</v>
      </c>
      <c r="B361" s="355"/>
      <c r="C361" s="355"/>
      <c r="D361" s="355"/>
      <c r="E361" s="355"/>
      <c r="F361" s="355"/>
      <c r="G361" s="355"/>
      <c r="H361" s="355"/>
      <c r="I361" s="355"/>
      <c r="J361" s="355"/>
      <c r="K361" s="119"/>
      <c r="L361" s="119"/>
      <c r="M361" s="120">
        <f>SUM(M359:M360)</f>
        <v>499200</v>
      </c>
      <c r="N361" s="123"/>
      <c r="O361" s="120">
        <f>SUM(O359:O360)</f>
        <v>306000</v>
      </c>
      <c r="P361" s="123"/>
      <c r="Q361" s="120">
        <f>SUM(Q359:Q360)</f>
        <v>900000</v>
      </c>
      <c r="R361" s="120"/>
      <c r="S361" s="120">
        <f>SUM(S359:S360)</f>
        <v>1200000</v>
      </c>
      <c r="T361" s="120"/>
      <c r="U361" s="120">
        <f>SUM(U359:U360)</f>
        <v>2905200</v>
      </c>
      <c r="V361" s="156" t="s">
        <v>14647</v>
      </c>
      <c r="W361" s="147">
        <f>M361+O361+Q361+S361</f>
        <v>2905200</v>
      </c>
      <c r="X361" s="135"/>
      <c r="Y361" s="135"/>
      <c r="Z361" s="135"/>
      <c r="AA361" s="135"/>
      <c r="AB361" s="136"/>
      <c r="AC361" s="137"/>
      <c r="AD361" s="138" t="str">
        <f t="shared" ref="AD361" si="737">A361</f>
        <v>សរុប៣៩</v>
      </c>
    </row>
    <row r="362" spans="1:30" ht="34.5" customHeight="1">
      <c r="A362" s="39">
        <v>39.1</v>
      </c>
      <c r="B362" s="52" t="s">
        <v>14484</v>
      </c>
      <c r="C362" s="40" t="s">
        <v>14366</v>
      </c>
      <c r="D362" s="41" t="str">
        <f>VLOOKUP(C362,ឋានៈ!$A$22:$B$46,2,FALSE)</f>
        <v>ឃ</v>
      </c>
      <c r="E362" s="356">
        <v>928</v>
      </c>
      <c r="F362" s="358">
        <v>45973</v>
      </c>
      <c r="G362" s="360" t="s">
        <v>14618</v>
      </c>
      <c r="H362" s="362" t="s">
        <v>24</v>
      </c>
      <c r="I362" s="117">
        <v>45975</v>
      </c>
      <c r="J362" s="117">
        <v>45978</v>
      </c>
      <c r="K362" s="39">
        <f t="shared" ref="K362:K365" si="738">J362-I362+1</f>
        <v>4</v>
      </c>
      <c r="L362" s="39">
        <f>K362-1</f>
        <v>3</v>
      </c>
      <c r="M362" s="118">
        <f>VLOOKUP(H362,ធ្វើដំណើរ!$A$3:$B$26,2,FALSE)</f>
        <v>465600</v>
      </c>
      <c r="N362" s="118">
        <f>VLOOKUP(D362,ឋានៈ!$A$2:$D$7,2,FALSE)</f>
        <v>20000</v>
      </c>
      <c r="O362" s="118">
        <f t="shared" ref="O362:O365" si="739">N362*K362</f>
        <v>80000</v>
      </c>
      <c r="P362" s="118">
        <f>VLOOKUP(D362,ឋានៈ!$A$2:$D$7,3,FALSE)</f>
        <v>60000</v>
      </c>
      <c r="Q362" s="118">
        <f t="shared" ref="Q362:Q365" si="740">P362*K362</f>
        <v>240000</v>
      </c>
      <c r="R362" s="118">
        <f>VLOOKUP(D362,ឋានៈ!$A$2:$D$7,4,FALSE)</f>
        <v>80000</v>
      </c>
      <c r="S362" s="118">
        <f t="shared" ref="S362:S365" si="741">R362*L362</f>
        <v>240000</v>
      </c>
      <c r="T362" s="134"/>
      <c r="U362" s="146">
        <f>M362+O362+Q362+S362+T362</f>
        <v>1025600</v>
      </c>
      <c r="V362" s="155"/>
      <c r="W362" s="145"/>
      <c r="X362" s="100" t="str">
        <f t="shared" ref="X362:X365" si="742">RIGHT(B362,LEN(B362)-FIND(" ",B362))</f>
        <v>ប្រាក់ សៀងហ័រ</v>
      </c>
      <c r="Y362" s="100" t="str">
        <f>VLOOKUP(X362,'Name List'!$B$8:$F$4374,2,FALSE)</f>
        <v>3000031342</v>
      </c>
      <c r="Z362" s="100" t="str">
        <f>VLOOKUP(X362,'Name List'!$B$8:$F$4374,3,FALSE)</f>
        <v>ប្រាក់ សៀងហ័រ</v>
      </c>
      <c r="AA362" s="100" t="str">
        <f>VLOOKUP(X362,'Name List'!$B$8:$F$4374,4,FALSE)</f>
        <v>BRAK SEANG HOR</v>
      </c>
      <c r="AB362" s="107">
        <f>VLOOKUP(X362,'Name List'!$B$8:$F$4374,5,FALSE)</f>
        <v>220000336278</v>
      </c>
      <c r="AC362" s="105">
        <f t="shared" ref="AC362:AC365" si="743">U362</f>
        <v>1025600</v>
      </c>
      <c r="AD362" s="42">
        <f>A362</f>
        <v>39.1</v>
      </c>
    </row>
    <row r="363" spans="1:30" ht="34.5" customHeight="1">
      <c r="A363" s="39">
        <v>39.200000000000003</v>
      </c>
      <c r="B363" s="52" t="s">
        <v>14485</v>
      </c>
      <c r="C363" s="40" t="s">
        <v>14366</v>
      </c>
      <c r="D363" s="41" t="str">
        <f>VLOOKUP(C363,ឋានៈ!$A$22:$B$46,2,FALSE)</f>
        <v>ឃ</v>
      </c>
      <c r="E363" s="357"/>
      <c r="F363" s="359"/>
      <c r="G363" s="361"/>
      <c r="H363" s="363"/>
      <c r="I363" s="117">
        <v>45975</v>
      </c>
      <c r="J363" s="117">
        <v>45978</v>
      </c>
      <c r="K363" s="39">
        <f t="shared" si="738"/>
        <v>4</v>
      </c>
      <c r="L363" s="39">
        <f>K363-1</f>
        <v>3</v>
      </c>
      <c r="M363" s="118"/>
      <c r="N363" s="118">
        <f>VLOOKUP(D363,ឋានៈ!$A$2:$D$7,2,FALSE)</f>
        <v>20000</v>
      </c>
      <c r="O363" s="118">
        <f t="shared" si="739"/>
        <v>80000</v>
      </c>
      <c r="P363" s="118">
        <f>VLOOKUP(D363,ឋានៈ!$A$2:$D$7,3,FALSE)</f>
        <v>60000</v>
      </c>
      <c r="Q363" s="118">
        <f t="shared" si="740"/>
        <v>240000</v>
      </c>
      <c r="R363" s="118">
        <f>VLOOKUP(D363,ឋានៈ!$A$2:$D$7,4,FALSE)</f>
        <v>80000</v>
      </c>
      <c r="S363" s="118">
        <f t="shared" si="741"/>
        <v>240000</v>
      </c>
      <c r="T363" s="134"/>
      <c r="U363" s="146">
        <f>M363+O363+Q363+S363+T363</f>
        <v>560000</v>
      </c>
      <c r="V363" s="155"/>
      <c r="W363" s="145"/>
      <c r="X363" s="100" t="str">
        <f t="shared" si="742"/>
        <v>អ៊ូច ដាវីត</v>
      </c>
      <c r="Y363" s="100" t="str">
        <f>VLOOKUP(X363,'Name List'!$B$8:$F$4374,2,FALSE)</f>
        <v>3000031312</v>
      </c>
      <c r="Z363" s="100" t="str">
        <f>VLOOKUP(X363,'Name List'!$B$8:$F$4374,3,FALSE)</f>
        <v>អ៊ូច ដាវីត</v>
      </c>
      <c r="AA363" s="100" t="str">
        <f>VLOOKUP(X363,'Name List'!$B$8:$F$4374,4,FALSE)</f>
        <v>OUCH DAVID</v>
      </c>
      <c r="AB363" s="107" t="str">
        <f>VLOOKUP(X363,'Name List'!$B$8:$F$4374,5,FALSE)</f>
        <v>0650000058933</v>
      </c>
      <c r="AC363" s="105">
        <f t="shared" si="743"/>
        <v>560000</v>
      </c>
      <c r="AD363" s="42">
        <f>A363</f>
        <v>39.200000000000003</v>
      </c>
    </row>
    <row r="364" spans="1:30" ht="34.5" customHeight="1">
      <c r="A364" s="39">
        <v>39.200000000000003</v>
      </c>
      <c r="B364" s="52" t="s">
        <v>14486</v>
      </c>
      <c r="C364" s="40" t="s">
        <v>14366</v>
      </c>
      <c r="D364" s="41" t="str">
        <f>VLOOKUP(C364,ឋានៈ!$A$22:$B$46,2,FALSE)</f>
        <v>ឃ</v>
      </c>
      <c r="E364" s="357"/>
      <c r="F364" s="359"/>
      <c r="G364" s="361"/>
      <c r="H364" s="363"/>
      <c r="I364" s="117">
        <v>45975</v>
      </c>
      <c r="J364" s="117">
        <v>45978</v>
      </c>
      <c r="K364" s="39">
        <f t="shared" si="738"/>
        <v>4</v>
      </c>
      <c r="L364" s="39">
        <f>K364-1</f>
        <v>3</v>
      </c>
      <c r="M364" s="118"/>
      <c r="N364" s="118">
        <f>VLOOKUP(D364,ឋានៈ!$A$2:$D$7,2,FALSE)</f>
        <v>20000</v>
      </c>
      <c r="O364" s="118">
        <f t="shared" si="739"/>
        <v>80000</v>
      </c>
      <c r="P364" s="118">
        <f>VLOOKUP(D364,ឋានៈ!$A$2:$D$7,3,FALSE)</f>
        <v>60000</v>
      </c>
      <c r="Q364" s="118">
        <f t="shared" si="740"/>
        <v>240000</v>
      </c>
      <c r="R364" s="118">
        <f>VLOOKUP(D364,ឋានៈ!$A$2:$D$7,4,FALSE)</f>
        <v>80000</v>
      </c>
      <c r="S364" s="118">
        <f t="shared" si="741"/>
        <v>240000</v>
      </c>
      <c r="T364" s="134"/>
      <c r="U364" s="146">
        <f>M364+O364+Q364+S364+T364</f>
        <v>560000</v>
      </c>
      <c r="V364" s="155"/>
      <c r="W364" s="145"/>
      <c r="X364" s="100" t="str">
        <f t="shared" si="742"/>
        <v>ឡឹង ចាន់ថៃ</v>
      </c>
      <c r="Y364" s="100" t="str">
        <f>VLOOKUP(X364,'Name List'!$B$8:$F$4374,2,FALSE)</f>
        <v>3000031311</v>
      </c>
      <c r="Z364" s="100" t="str">
        <f>VLOOKUP(X364,'Name List'!$B$8:$F$4374,3,FALSE)</f>
        <v>ឡឹង ចាន់ថៃ</v>
      </c>
      <c r="AA364" s="100" t="str">
        <f>VLOOKUP(X364,'Name List'!$B$8:$F$4374,4,FALSE)</f>
        <v>LOENG CHANTHAY</v>
      </c>
      <c r="AB364" s="107" t="str">
        <f>VLOOKUP(X364,'Name List'!$B$8:$F$4374,5,FALSE)</f>
        <v>0650000058836</v>
      </c>
      <c r="AC364" s="105">
        <f t="shared" si="743"/>
        <v>560000</v>
      </c>
      <c r="AD364" s="42">
        <f>A364</f>
        <v>39.200000000000003</v>
      </c>
    </row>
    <row r="365" spans="1:30" ht="34.5" customHeight="1">
      <c r="A365" s="39"/>
      <c r="B365" s="52" t="s">
        <v>14487</v>
      </c>
      <c r="C365" s="40" t="s">
        <v>14364</v>
      </c>
      <c r="D365" s="41" t="str">
        <f>VLOOKUP(C365,ឋានៈ!$A$22:$B$46,2,FALSE)</f>
        <v>ឃ</v>
      </c>
      <c r="E365" s="357"/>
      <c r="F365" s="359"/>
      <c r="G365" s="361"/>
      <c r="H365" s="363"/>
      <c r="I365" s="117">
        <v>45975</v>
      </c>
      <c r="J365" s="117">
        <v>45978</v>
      </c>
      <c r="K365" s="39">
        <f t="shared" si="738"/>
        <v>4</v>
      </c>
      <c r="L365" s="39">
        <f>K365-1</f>
        <v>3</v>
      </c>
      <c r="M365" s="118"/>
      <c r="N365" s="118">
        <f>VLOOKUP(D365,ឋានៈ!$A$2:$D$7,2,FALSE)</f>
        <v>20000</v>
      </c>
      <c r="O365" s="118">
        <f t="shared" si="739"/>
        <v>80000</v>
      </c>
      <c r="P365" s="118">
        <f>VLOOKUP(D365,ឋានៈ!$A$2:$D$7,3,FALSE)</f>
        <v>60000</v>
      </c>
      <c r="Q365" s="118">
        <f t="shared" si="740"/>
        <v>240000</v>
      </c>
      <c r="R365" s="118">
        <f>VLOOKUP(D365,ឋានៈ!$A$2:$D$7,4,FALSE)</f>
        <v>80000</v>
      </c>
      <c r="S365" s="118">
        <f t="shared" si="741"/>
        <v>240000</v>
      </c>
      <c r="T365" s="134"/>
      <c r="U365" s="146">
        <f>M365+O365+Q365+S365+T365</f>
        <v>560000</v>
      </c>
      <c r="V365" s="155"/>
      <c r="W365" s="145"/>
      <c r="X365" s="100" t="str">
        <f t="shared" si="742"/>
        <v>សួន សុខុម</v>
      </c>
      <c r="Y365" s="100">
        <f>VLOOKUP(X365,'Name List'!$B$8:$F$4374,2,FALSE)</f>
        <v>1801200652</v>
      </c>
      <c r="Z365" s="100" t="str">
        <f>VLOOKUP(X365,'Name List'!$B$8:$F$4374,3,FALSE)</f>
        <v>សួន សុខុម</v>
      </c>
      <c r="AA365" s="100" t="str">
        <f>VLOOKUP(X365,'Name List'!$B$8:$F$4374,4,FALSE)</f>
        <v>SUON SOKHOM</v>
      </c>
      <c r="AB365" s="107" t="str">
        <f>VLOOKUP(X365,'Name List'!$B$8:$F$4374,5,FALSE)</f>
        <v>0010003378182</v>
      </c>
      <c r="AC365" s="105">
        <f t="shared" si="743"/>
        <v>560000</v>
      </c>
      <c r="AD365" s="42">
        <f>A365</f>
        <v>0</v>
      </c>
    </row>
    <row r="366" spans="1:30" s="139" customFormat="1" ht="27" customHeight="1">
      <c r="A366" s="355" t="s">
        <v>14406</v>
      </c>
      <c r="B366" s="355"/>
      <c r="C366" s="355"/>
      <c r="D366" s="355"/>
      <c r="E366" s="355"/>
      <c r="F366" s="355"/>
      <c r="G366" s="355"/>
      <c r="H366" s="355"/>
      <c r="I366" s="355"/>
      <c r="J366" s="355"/>
      <c r="K366" s="119"/>
      <c r="L366" s="119"/>
      <c r="M366" s="120">
        <f>SUM(M362:M365)</f>
        <v>465600</v>
      </c>
      <c r="N366" s="123"/>
      <c r="O366" s="120">
        <f>SUM(O362:O365)</f>
        <v>320000</v>
      </c>
      <c r="P366" s="123"/>
      <c r="Q366" s="120">
        <f>SUM(Q362:Q365)</f>
        <v>960000</v>
      </c>
      <c r="R366" s="120"/>
      <c r="S366" s="120">
        <f>SUM(S362:S365)</f>
        <v>960000</v>
      </c>
      <c r="T366" s="120"/>
      <c r="U366" s="120">
        <f>SUM(U362:U365)</f>
        <v>2705600</v>
      </c>
      <c r="V366" s="151">
        <v>50206</v>
      </c>
      <c r="W366" s="152">
        <f>M366+O366+Q366+S366</f>
        <v>2705600</v>
      </c>
      <c r="X366" s="135"/>
      <c r="Y366" s="135"/>
      <c r="Z366" s="135"/>
      <c r="AA366" s="135"/>
      <c r="AB366" s="136"/>
      <c r="AC366" s="137"/>
      <c r="AD366" s="138" t="str">
        <f t="shared" ref="AD366" si="744">A366</f>
        <v>សរុប៣៩</v>
      </c>
    </row>
    <row r="367" spans="1:30" ht="40.75" customHeight="1">
      <c r="A367" s="39">
        <v>39.1</v>
      </c>
      <c r="B367" s="52" t="s">
        <v>14577</v>
      </c>
      <c r="C367" s="40" t="s">
        <v>67</v>
      </c>
      <c r="D367" s="41" t="str">
        <f>VLOOKUP(C367,ឋានៈ!$A$22:$B$46,2,FALSE)</f>
        <v>ខ១</v>
      </c>
      <c r="E367" s="356">
        <v>1005</v>
      </c>
      <c r="F367" s="358">
        <v>45989</v>
      </c>
      <c r="G367" s="360" t="s">
        <v>14615</v>
      </c>
      <c r="H367" s="362" t="s">
        <v>15</v>
      </c>
      <c r="I367" s="117">
        <v>45992</v>
      </c>
      <c r="J367" s="117">
        <v>45996</v>
      </c>
      <c r="K367" s="39">
        <f t="shared" ref="K367:K368" si="745">J367-I367+1</f>
        <v>5</v>
      </c>
      <c r="L367" s="39">
        <f>K367-1</f>
        <v>4</v>
      </c>
      <c r="M367" s="118">
        <f>VLOOKUP(H367,ធ្វើដំណើរ!$A$3:$B$26,2,FALSE)</f>
        <v>201600</v>
      </c>
      <c r="N367" s="118">
        <f>VLOOKUP(D367,ឋានៈ!$A$2:$D$7,2,FALSE)</f>
        <v>35000</v>
      </c>
      <c r="O367" s="118">
        <f t="shared" ref="O367:O368" si="746">N367*K367</f>
        <v>175000</v>
      </c>
      <c r="P367" s="118">
        <f>VLOOKUP(D367,ឋានៈ!$A$2:$D$7,3,FALSE)</f>
        <v>90000</v>
      </c>
      <c r="Q367" s="118">
        <f t="shared" ref="Q367:Q368" si="747">P367*K367</f>
        <v>450000</v>
      </c>
      <c r="R367" s="118">
        <f>VLOOKUP(D367,ឋានៈ!$A$2:$D$7,4,FALSE)</f>
        <v>160000</v>
      </c>
      <c r="S367" s="118">
        <f t="shared" ref="S367:S368" si="748">R367*L367</f>
        <v>640000</v>
      </c>
      <c r="T367" s="134"/>
      <c r="U367" s="146">
        <f>M367+O367+Q367+S367+T367</f>
        <v>1466600</v>
      </c>
      <c r="V367" s="155"/>
      <c r="W367" s="145"/>
      <c r="X367" s="100" t="str">
        <f t="shared" ref="X367:X368" si="749">RIGHT(B367,LEN(B367)-FIND(" ",B367))</f>
        <v>ប៉ុក ប៉ាន់</v>
      </c>
      <c r="Y367" s="100">
        <f>VLOOKUP(X367,'Name List'!$B$8:$F$4374,2,FALSE)</f>
        <v>1521400054</v>
      </c>
      <c r="Z367" s="100" t="str">
        <f>VLOOKUP(X367,'Name List'!$B$8:$F$4374,3,FALSE)</f>
        <v>ប៉ុក ប៉ាន់</v>
      </c>
      <c r="AA367" s="100" t="str">
        <f>VLOOKUP(X367,'Name List'!$B$8:$F$4374,4,FALSE)</f>
        <v>POK PANN</v>
      </c>
      <c r="AB367" s="107" t="str">
        <f>VLOOKUP(X367,'Name List'!$B$8:$F$4374,5,FALSE)</f>
        <v>0010002538453</v>
      </c>
      <c r="AC367" s="105">
        <f t="shared" ref="AC367:AC368" si="750">U367</f>
        <v>1466600</v>
      </c>
      <c r="AD367" s="42">
        <f>A367</f>
        <v>39.1</v>
      </c>
    </row>
    <row r="368" spans="1:30" ht="40.75" customHeight="1">
      <c r="A368" s="39">
        <v>39.200000000000003</v>
      </c>
      <c r="B368" s="52" t="s">
        <v>14578</v>
      </c>
      <c r="C368" s="40" t="s">
        <v>14358</v>
      </c>
      <c r="D368" s="41" t="str">
        <f>VLOOKUP(C368,ឋានៈ!$A$22:$B$46,2,FALSE)</f>
        <v>គ</v>
      </c>
      <c r="E368" s="357"/>
      <c r="F368" s="359"/>
      <c r="G368" s="361"/>
      <c r="H368" s="363"/>
      <c r="I368" s="117">
        <v>45992</v>
      </c>
      <c r="J368" s="117">
        <v>45996</v>
      </c>
      <c r="K368" s="39">
        <f t="shared" si="745"/>
        <v>5</v>
      </c>
      <c r="L368" s="39">
        <f>K368-1</f>
        <v>4</v>
      </c>
      <c r="M368" s="118"/>
      <c r="N368" s="118">
        <f>VLOOKUP(D368,ឋានៈ!$A$2:$D$7,2,FALSE)</f>
        <v>24000</v>
      </c>
      <c r="O368" s="118">
        <f t="shared" si="746"/>
        <v>120000</v>
      </c>
      <c r="P368" s="118">
        <f>VLOOKUP(D368,ឋានៈ!$A$2:$D$7,3,FALSE)</f>
        <v>70000</v>
      </c>
      <c r="Q368" s="118">
        <f t="shared" si="747"/>
        <v>350000</v>
      </c>
      <c r="R368" s="118">
        <f>VLOOKUP(D368,ឋានៈ!$A$2:$D$7,4,FALSE)</f>
        <v>100000</v>
      </c>
      <c r="S368" s="118">
        <f t="shared" si="748"/>
        <v>400000</v>
      </c>
      <c r="T368" s="134"/>
      <c r="U368" s="146">
        <f>M368+O368+Q368+S368+T368</f>
        <v>870000</v>
      </c>
      <c r="V368" s="155"/>
      <c r="W368" s="145"/>
      <c r="X368" s="100" t="str">
        <f t="shared" si="749"/>
        <v>គឹម សុខ</v>
      </c>
      <c r="Y368" s="100" t="str">
        <f>VLOOKUP(X368,'Name List'!$B$8:$F$4374,2,FALSE)</f>
        <v>1811200328</v>
      </c>
      <c r="Z368" s="100" t="str">
        <f>VLOOKUP(X368,'Name List'!$B$8:$F$4374,3,FALSE)</f>
        <v>គឹម សុខ</v>
      </c>
      <c r="AA368" s="100" t="str">
        <f>VLOOKUP(X368,'Name List'!$B$8:$F$4374,4,FALSE)</f>
        <v>KIM SOK</v>
      </c>
      <c r="AB368" s="107" t="str">
        <f>VLOOKUP(X368,'Name List'!$B$8:$F$4374,5,FALSE)</f>
        <v>0480000023932</v>
      </c>
      <c r="AC368" s="105">
        <f t="shared" si="750"/>
        <v>870000</v>
      </c>
      <c r="AD368" s="42">
        <f>A368</f>
        <v>39.200000000000003</v>
      </c>
    </row>
    <row r="369" spans="1:30" s="139" customFormat="1" ht="27" customHeight="1">
      <c r="A369" s="355" t="s">
        <v>14406</v>
      </c>
      <c r="B369" s="355"/>
      <c r="C369" s="355"/>
      <c r="D369" s="355"/>
      <c r="E369" s="355"/>
      <c r="F369" s="355"/>
      <c r="G369" s="355"/>
      <c r="H369" s="355"/>
      <c r="I369" s="355"/>
      <c r="J369" s="355"/>
      <c r="K369" s="119"/>
      <c r="L369" s="119"/>
      <c r="M369" s="120">
        <f>SUM(M367:M368)</f>
        <v>201600</v>
      </c>
      <c r="N369" s="123"/>
      <c r="O369" s="120">
        <f>SUM(O367:O368)</f>
        <v>295000</v>
      </c>
      <c r="P369" s="123"/>
      <c r="Q369" s="120">
        <f>SUM(Q367:Q368)</f>
        <v>800000</v>
      </c>
      <c r="R369" s="120"/>
      <c r="S369" s="120">
        <f>SUM(S367:S368)</f>
        <v>1040000</v>
      </c>
      <c r="T369" s="120"/>
      <c r="U369" s="120">
        <f>SUM(U367:U368)</f>
        <v>2336600</v>
      </c>
      <c r="V369" s="156" t="s">
        <v>14647</v>
      </c>
      <c r="W369" s="147">
        <f>M369+O369+Q369+S369</f>
        <v>2336600</v>
      </c>
      <c r="X369" s="135"/>
      <c r="Y369" s="135"/>
      <c r="Z369" s="135"/>
      <c r="AA369" s="135"/>
      <c r="AB369" s="136"/>
      <c r="AC369" s="137"/>
      <c r="AD369" s="138" t="str">
        <f t="shared" ref="AD369" si="751">A369</f>
        <v>សរុប៣៩</v>
      </c>
    </row>
    <row r="370" spans="1:30" ht="40.75" customHeight="1">
      <c r="A370" s="39">
        <v>39.1</v>
      </c>
      <c r="B370" s="52" t="s">
        <v>14619</v>
      </c>
      <c r="C370" s="40" t="s">
        <v>14362</v>
      </c>
      <c r="D370" s="41" t="str">
        <f>VLOOKUP(C370,ឋានៈ!$A$22:$B$46,2,FALSE)</f>
        <v>ឃ</v>
      </c>
      <c r="E370" s="356">
        <v>933</v>
      </c>
      <c r="F370" s="358">
        <v>45986</v>
      </c>
      <c r="G370" s="360" t="s">
        <v>14621</v>
      </c>
      <c r="H370" s="362" t="s">
        <v>9</v>
      </c>
      <c r="I370" s="117">
        <v>45992</v>
      </c>
      <c r="J370" s="117">
        <v>45996</v>
      </c>
      <c r="K370" s="39">
        <f t="shared" ref="K370:K371" si="752">J370-I370+1</f>
        <v>5</v>
      </c>
      <c r="L370" s="39">
        <f>K370-1</f>
        <v>4</v>
      </c>
      <c r="M370" s="118">
        <f>VLOOKUP(H370,ធ្វើដំណើរ!$A$3:$B$26,2,FALSE)</f>
        <v>499200</v>
      </c>
      <c r="N370" s="118">
        <f>VLOOKUP(D370,ឋានៈ!$A$2:$D$7,2,FALSE)</f>
        <v>20000</v>
      </c>
      <c r="O370" s="118">
        <f t="shared" ref="O370:O371" si="753">N370*K370</f>
        <v>100000</v>
      </c>
      <c r="P370" s="118">
        <f>VLOOKUP(D370,ឋានៈ!$A$2:$D$7,3,FALSE)</f>
        <v>60000</v>
      </c>
      <c r="Q370" s="118">
        <f t="shared" ref="Q370:Q371" si="754">P370*K370</f>
        <v>300000</v>
      </c>
      <c r="R370" s="118">
        <f>VLOOKUP(D370,ឋានៈ!$A$2:$D$7,4,FALSE)</f>
        <v>80000</v>
      </c>
      <c r="S370" s="118">
        <f t="shared" ref="S370:S371" si="755">R370*L370</f>
        <v>320000</v>
      </c>
      <c r="T370" s="134"/>
      <c r="U370" s="146">
        <f>M370+O370+Q370+S370+T370</f>
        <v>1219200</v>
      </c>
      <c r="V370" s="155"/>
      <c r="W370" s="145"/>
      <c r="X370" s="100" t="str">
        <f t="shared" ref="X370:X371" si="756">RIGHT(B370,LEN(B370)-FIND(" ",B370))</f>
        <v>ម៉ិច សុចិត្រា</v>
      </c>
      <c r="Y370" s="100" t="str">
        <f>VLOOKUP(X370,'Name List'!$B$8:$F$4374,2,FALSE)</f>
        <v>1782100252</v>
      </c>
      <c r="Z370" s="100" t="str">
        <f>VLOOKUP(X370,'Name List'!$B$8:$F$4374,3,FALSE)</f>
        <v>ម៉ិច សុចិត្រា</v>
      </c>
      <c r="AA370" s="100" t="str">
        <f>VLOOKUP(X370,'Name List'!$B$8:$F$4374,4,FALSE)</f>
        <v>MECH SOCHITRA</v>
      </c>
      <c r="AB370" s="107" t="str">
        <f>VLOOKUP(X370,'Name List'!$B$8:$F$4374,5,FALSE)</f>
        <v>0010002531785</v>
      </c>
      <c r="AC370" s="105">
        <f t="shared" ref="AC370:AC371" si="757">U370</f>
        <v>1219200</v>
      </c>
      <c r="AD370" s="42">
        <f>A370</f>
        <v>39.1</v>
      </c>
    </row>
    <row r="371" spans="1:30" ht="40.75" customHeight="1">
      <c r="A371" s="39">
        <v>39.200000000000003</v>
      </c>
      <c r="B371" s="52" t="s">
        <v>14620</v>
      </c>
      <c r="C371" s="40" t="s">
        <v>14364</v>
      </c>
      <c r="D371" s="41" t="str">
        <f>VLOOKUP(C371,ឋានៈ!$A$22:$B$46,2,FALSE)</f>
        <v>ឃ</v>
      </c>
      <c r="E371" s="357"/>
      <c r="F371" s="359"/>
      <c r="G371" s="361"/>
      <c r="H371" s="363"/>
      <c r="I371" s="117">
        <v>45992</v>
      </c>
      <c r="J371" s="117">
        <v>45996</v>
      </c>
      <c r="K371" s="39">
        <f t="shared" si="752"/>
        <v>5</v>
      </c>
      <c r="L371" s="39">
        <f>K371-1</f>
        <v>4</v>
      </c>
      <c r="M371" s="118"/>
      <c r="N371" s="118">
        <f>VLOOKUP(D371,ឋានៈ!$A$2:$D$7,2,FALSE)</f>
        <v>20000</v>
      </c>
      <c r="O371" s="118">
        <f t="shared" si="753"/>
        <v>100000</v>
      </c>
      <c r="P371" s="118">
        <f>VLOOKUP(D371,ឋានៈ!$A$2:$D$7,3,FALSE)</f>
        <v>60000</v>
      </c>
      <c r="Q371" s="118">
        <f t="shared" si="754"/>
        <v>300000</v>
      </c>
      <c r="R371" s="118">
        <f>VLOOKUP(D371,ឋានៈ!$A$2:$D$7,4,FALSE)</f>
        <v>80000</v>
      </c>
      <c r="S371" s="118">
        <f t="shared" si="755"/>
        <v>320000</v>
      </c>
      <c r="T371" s="134"/>
      <c r="U371" s="146">
        <f>M371+O371+Q371+S371+T371</f>
        <v>720000</v>
      </c>
      <c r="V371" s="155"/>
      <c r="W371" s="145"/>
      <c r="X371" s="100" t="str">
        <f t="shared" si="756"/>
        <v>ជឹម ទូច</v>
      </c>
      <c r="Y371" s="100" t="str">
        <f>VLOOKUP(X371,'Name List'!$B$8:$F$4374,2,FALSE)</f>
        <v>1822100464</v>
      </c>
      <c r="Z371" s="100" t="str">
        <f>VLOOKUP(X371,'Name List'!$B$8:$F$4374,3,FALSE)</f>
        <v>ជឹម ទូច</v>
      </c>
      <c r="AA371" s="100" t="str">
        <f>VLOOKUP(X371,'Name List'!$B$8:$F$4374,4,FALSE)</f>
        <v>CHIM TOUCH</v>
      </c>
      <c r="AB371" s="107" t="str">
        <f>VLOOKUP(X371,'Name List'!$B$8:$F$4374,5,FALSE)</f>
        <v>0010003228253</v>
      </c>
      <c r="AC371" s="105">
        <f t="shared" si="757"/>
        <v>720000</v>
      </c>
      <c r="AD371" s="42">
        <f>A371</f>
        <v>39.200000000000003</v>
      </c>
    </row>
    <row r="372" spans="1:30" s="139" customFormat="1" ht="27" customHeight="1">
      <c r="A372" s="355" t="s">
        <v>14406</v>
      </c>
      <c r="B372" s="355"/>
      <c r="C372" s="355"/>
      <c r="D372" s="355"/>
      <c r="E372" s="355"/>
      <c r="F372" s="355"/>
      <c r="G372" s="355"/>
      <c r="H372" s="355"/>
      <c r="I372" s="355"/>
      <c r="J372" s="355"/>
      <c r="K372" s="119"/>
      <c r="L372" s="119"/>
      <c r="M372" s="120">
        <f>SUM(M370:M371)</f>
        <v>499200</v>
      </c>
      <c r="N372" s="123"/>
      <c r="O372" s="120">
        <f>SUM(O370:O371)</f>
        <v>200000</v>
      </c>
      <c r="P372" s="123"/>
      <c r="Q372" s="120">
        <f>SUM(Q370:Q371)</f>
        <v>600000</v>
      </c>
      <c r="R372" s="120"/>
      <c r="S372" s="120">
        <f>SUM(S370:S371)</f>
        <v>640000</v>
      </c>
      <c r="T372" s="120"/>
      <c r="U372" s="120">
        <f>SUM(U370:U371)</f>
        <v>1939200</v>
      </c>
      <c r="V372" s="156" t="s">
        <v>14647</v>
      </c>
      <c r="W372" s="147">
        <f>M372+O372+Q372+S372</f>
        <v>1939200</v>
      </c>
      <c r="X372" s="135"/>
      <c r="Y372" s="135"/>
      <c r="Z372" s="135"/>
      <c r="AA372" s="135"/>
      <c r="AB372" s="136"/>
      <c r="AC372" s="137"/>
      <c r="AD372" s="138" t="str">
        <f t="shared" ref="AD372" si="758">A372</f>
        <v>សរុប៣៩</v>
      </c>
    </row>
    <row r="373" spans="1:30" ht="34.5" customHeight="1">
      <c r="A373" s="39">
        <v>39.1</v>
      </c>
      <c r="B373" s="52" t="s">
        <v>14508</v>
      </c>
      <c r="C373" s="40" t="s">
        <v>14359</v>
      </c>
      <c r="D373" s="41" t="str">
        <f>VLOOKUP(C373,ឋានៈ!$A$22:$B$46,2,FALSE)</f>
        <v>ខ២</v>
      </c>
      <c r="E373" s="356">
        <v>1009</v>
      </c>
      <c r="F373" s="358">
        <v>45996</v>
      </c>
      <c r="G373" s="360" t="s">
        <v>14622</v>
      </c>
      <c r="H373" s="362" t="s">
        <v>16</v>
      </c>
      <c r="I373" s="117">
        <v>45996</v>
      </c>
      <c r="J373" s="117">
        <v>45999</v>
      </c>
      <c r="K373" s="39">
        <f t="shared" ref="K373:K375" si="759">J373-I373+1</f>
        <v>4</v>
      </c>
      <c r="L373" s="39">
        <f>K373-1</f>
        <v>3</v>
      </c>
      <c r="M373" s="118">
        <f>VLOOKUP(H373,ធ្វើដំណើរ!$A$3:$B$26,2,FALSE)</f>
        <v>480000</v>
      </c>
      <c r="N373" s="118">
        <f>VLOOKUP(D373,ឋានៈ!$A$2:$D$7,2,FALSE)</f>
        <v>30000</v>
      </c>
      <c r="O373" s="118">
        <f t="shared" ref="O373:O375" si="760">N373*K373</f>
        <v>120000</v>
      </c>
      <c r="P373" s="118">
        <f>VLOOKUP(D373,ឋានៈ!$A$2:$D$7,3,FALSE)</f>
        <v>80000</v>
      </c>
      <c r="Q373" s="118">
        <f t="shared" ref="Q373:Q375" si="761">P373*K373</f>
        <v>320000</v>
      </c>
      <c r="R373" s="118">
        <f>VLOOKUP(D373,ឋានៈ!$A$2:$D$7,4,FALSE)</f>
        <v>120000</v>
      </c>
      <c r="S373" s="118">
        <f t="shared" ref="S373:S375" si="762">R373*L373</f>
        <v>360000</v>
      </c>
      <c r="T373" s="134"/>
      <c r="U373" s="146">
        <f>M373+O373+Q373+S373+T373</f>
        <v>1280000</v>
      </c>
      <c r="V373" s="155"/>
      <c r="W373" s="145"/>
      <c r="X373" s="100" t="str">
        <f t="shared" ref="X373:X375" si="763">RIGHT(B373,LEN(B373)-FIND(" ",B373))</f>
        <v>លូ លីឃីម</v>
      </c>
      <c r="Y373" s="100" t="str">
        <f>VLOOKUP(X373,'Name List'!$B$8:$F$4374,2,FALSE)</f>
        <v>1750300117</v>
      </c>
      <c r="Z373" s="100" t="str">
        <f>VLOOKUP(X373,'Name List'!$B$8:$F$4374,3,FALSE)</f>
        <v>លូ លីឃីម</v>
      </c>
      <c r="AA373" s="100" t="str">
        <f>VLOOKUP(X373,'Name List'!$B$8:$F$4374,4,FALSE)</f>
        <v>LOU LYKHIM</v>
      </c>
      <c r="AB373" s="107" t="str">
        <f>VLOOKUP(X373,'Name List'!$B$8:$F$4374,5,FALSE)</f>
        <v>0010002526331</v>
      </c>
      <c r="AC373" s="105">
        <f t="shared" ref="AC373:AC375" si="764">U373</f>
        <v>1280000</v>
      </c>
      <c r="AD373" s="42">
        <f>A373</f>
        <v>39.1</v>
      </c>
    </row>
    <row r="374" spans="1:30" ht="34.5" customHeight="1">
      <c r="A374" s="39">
        <v>39.200000000000003</v>
      </c>
      <c r="B374" s="52" t="s">
        <v>14509</v>
      </c>
      <c r="C374" s="40" t="s">
        <v>14379</v>
      </c>
      <c r="D374" s="41" t="str">
        <f>VLOOKUP(C374,ឋានៈ!$A$22:$B$46,2,FALSE)</f>
        <v>ង</v>
      </c>
      <c r="E374" s="357"/>
      <c r="F374" s="359"/>
      <c r="G374" s="361"/>
      <c r="H374" s="363"/>
      <c r="I374" s="117">
        <v>45996</v>
      </c>
      <c r="J374" s="117">
        <v>45999</v>
      </c>
      <c r="K374" s="39">
        <f t="shared" si="759"/>
        <v>4</v>
      </c>
      <c r="L374" s="39">
        <f>K374-1</f>
        <v>3</v>
      </c>
      <c r="M374" s="118"/>
      <c r="N374" s="118">
        <f>VLOOKUP(D374,ឋានៈ!$A$2:$D$7,2,FALSE)</f>
        <v>16000</v>
      </c>
      <c r="O374" s="118">
        <f t="shared" si="760"/>
        <v>64000</v>
      </c>
      <c r="P374" s="118">
        <f>VLOOKUP(D374,ឋានៈ!$A$2:$D$7,3,FALSE)</f>
        <v>60000</v>
      </c>
      <c r="Q374" s="118">
        <f t="shared" si="761"/>
        <v>240000</v>
      </c>
      <c r="R374" s="118">
        <f>VLOOKUP(D374,ឋានៈ!$A$2:$D$7,4,FALSE)</f>
        <v>80000</v>
      </c>
      <c r="S374" s="118">
        <f t="shared" si="762"/>
        <v>240000</v>
      </c>
      <c r="T374" s="134"/>
      <c r="U374" s="146">
        <f>M374+O374+Q374+S374+T374</f>
        <v>544000</v>
      </c>
      <c r="V374" s="155"/>
      <c r="W374" s="145"/>
      <c r="X374" s="100" t="str">
        <f t="shared" si="763"/>
        <v>ម៉ិច បូរ៉ា</v>
      </c>
      <c r="Y374" s="100">
        <f>VLOOKUP(X374,'Name List'!$B$8:$F$4374,2,FALSE)</f>
        <v>0</v>
      </c>
      <c r="Z374" s="100" t="str">
        <f>VLOOKUP(X374,'Name List'!$B$8:$F$4374,3,FALSE)</f>
        <v>ម៉ិច បូរ៉ា</v>
      </c>
      <c r="AA374" s="100" t="str">
        <f>VLOOKUP(X374,'Name List'!$B$8:$F$4374,4,FALSE)</f>
        <v>MICH BORA</v>
      </c>
      <c r="AB374" s="107" t="str">
        <f>VLOOKUP(X374,'Name List'!$B$8:$F$4374,5,FALSE)</f>
        <v>0420000192685</v>
      </c>
      <c r="AC374" s="105">
        <f t="shared" si="764"/>
        <v>544000</v>
      </c>
      <c r="AD374" s="42">
        <f>A374</f>
        <v>39.200000000000003</v>
      </c>
    </row>
    <row r="375" spans="1:30" ht="34.5" customHeight="1">
      <c r="A375" s="39">
        <v>39.200000000000003</v>
      </c>
      <c r="B375" s="52" t="s">
        <v>14506</v>
      </c>
      <c r="C375" s="40" t="s">
        <v>68</v>
      </c>
      <c r="D375" s="41" t="str">
        <f>VLOOKUP(C375,ឋានៈ!$A$22:$B$46,2,FALSE)</f>
        <v>ង</v>
      </c>
      <c r="E375" s="357"/>
      <c r="F375" s="359"/>
      <c r="G375" s="361"/>
      <c r="H375" s="363"/>
      <c r="I375" s="117">
        <v>45996</v>
      </c>
      <c r="J375" s="117">
        <v>45999</v>
      </c>
      <c r="K375" s="39">
        <f t="shared" si="759"/>
        <v>4</v>
      </c>
      <c r="L375" s="39">
        <f>K375-1</f>
        <v>3</v>
      </c>
      <c r="M375" s="118"/>
      <c r="N375" s="118">
        <f>VLOOKUP(D375,ឋានៈ!$A$2:$D$7,2,FALSE)</f>
        <v>16000</v>
      </c>
      <c r="O375" s="118">
        <f t="shared" si="760"/>
        <v>64000</v>
      </c>
      <c r="P375" s="118">
        <f>VLOOKUP(D375,ឋានៈ!$A$2:$D$7,3,FALSE)</f>
        <v>60000</v>
      </c>
      <c r="Q375" s="118">
        <f t="shared" si="761"/>
        <v>240000</v>
      </c>
      <c r="R375" s="118">
        <f>VLOOKUP(D375,ឋានៈ!$A$2:$D$7,4,FALSE)</f>
        <v>80000</v>
      </c>
      <c r="S375" s="118">
        <f t="shared" si="762"/>
        <v>240000</v>
      </c>
      <c r="T375" s="134"/>
      <c r="U375" s="146">
        <f>M375+O375+Q375+S375+T375</f>
        <v>544000</v>
      </c>
      <c r="V375" s="155"/>
      <c r="W375" s="145"/>
      <c r="X375" s="100" t="str">
        <f t="shared" si="763"/>
        <v>ប្រាក់ ច័ន្ទរង្សី</v>
      </c>
      <c r="Y375" s="100">
        <f>VLOOKUP(X375,'Name List'!$B$8:$F$4374,2,FALSE)</f>
        <v>0</v>
      </c>
      <c r="Z375" s="100" t="str">
        <f>VLOOKUP(X375,'Name List'!$B$8:$F$4374,3,FALSE)</f>
        <v>ប្រាក់ ច័ន្ទរង្សី</v>
      </c>
      <c r="AA375" s="100" t="str">
        <f>VLOOKUP(X375,'Name List'!$B$8:$F$4374,4,FALSE)</f>
        <v>PRAK CHANRANGSEY</v>
      </c>
      <c r="AB375" s="107" t="str">
        <f>VLOOKUP(X375,'Name List'!$B$8:$F$4374,5,FALSE)</f>
        <v>0240000342058</v>
      </c>
      <c r="AC375" s="105">
        <f t="shared" si="764"/>
        <v>544000</v>
      </c>
      <c r="AD375" s="42">
        <f>A375</f>
        <v>39.200000000000003</v>
      </c>
    </row>
    <row r="376" spans="1:30" s="139" customFormat="1" ht="27" customHeight="1">
      <c r="A376" s="355" t="s">
        <v>14406</v>
      </c>
      <c r="B376" s="355"/>
      <c r="C376" s="355"/>
      <c r="D376" s="355"/>
      <c r="E376" s="355"/>
      <c r="F376" s="355"/>
      <c r="G376" s="355"/>
      <c r="H376" s="355"/>
      <c r="I376" s="355"/>
      <c r="J376" s="355"/>
      <c r="K376" s="119"/>
      <c r="L376" s="119"/>
      <c r="M376" s="120">
        <f>SUM(M373:M375)</f>
        <v>480000</v>
      </c>
      <c r="N376" s="123"/>
      <c r="O376" s="120">
        <f>SUM(O373:O375)</f>
        <v>248000</v>
      </c>
      <c r="P376" s="123"/>
      <c r="Q376" s="120">
        <f>SUM(Q373:Q375)</f>
        <v>800000</v>
      </c>
      <c r="R376" s="120"/>
      <c r="S376" s="120">
        <f>SUM(S373:S375)</f>
        <v>840000</v>
      </c>
      <c r="T376" s="120"/>
      <c r="U376" s="120">
        <f>SUM(U373:U375)</f>
        <v>2368000</v>
      </c>
      <c r="V376" s="156" t="s">
        <v>14647</v>
      </c>
      <c r="W376" s="147">
        <f>M376+O376+Q376+S376</f>
        <v>2368000</v>
      </c>
      <c r="X376" s="135"/>
      <c r="Y376" s="135"/>
      <c r="Z376" s="135"/>
      <c r="AA376" s="135"/>
      <c r="AB376" s="136"/>
      <c r="AC376" s="137"/>
      <c r="AD376" s="138" t="str">
        <f t="shared" ref="AD376" si="765">A376</f>
        <v>សរុប៣៩</v>
      </c>
    </row>
    <row r="377" spans="1:30" ht="34.5" customHeight="1">
      <c r="A377" s="39">
        <v>39.1</v>
      </c>
      <c r="B377" s="52" t="s">
        <v>14418</v>
      </c>
      <c r="C377" s="40" t="s">
        <v>14419</v>
      </c>
      <c r="D377" s="41" t="str">
        <f>VLOOKUP(C377,ឋានៈ!$A$22:$B$46,2,FALSE)</f>
        <v>គ</v>
      </c>
      <c r="E377" s="356">
        <v>940</v>
      </c>
      <c r="F377" s="358">
        <v>45987</v>
      </c>
      <c r="G377" s="360" t="s">
        <v>14623</v>
      </c>
      <c r="H377" s="362" t="s">
        <v>7</v>
      </c>
      <c r="I377" s="117">
        <v>45993</v>
      </c>
      <c r="J377" s="117">
        <v>45994</v>
      </c>
      <c r="K377" s="39">
        <f t="shared" ref="K377:K378" si="766">J377-I377+1</f>
        <v>2</v>
      </c>
      <c r="L377" s="39">
        <f>K377-1</f>
        <v>1</v>
      </c>
      <c r="M377" s="118">
        <f>VLOOKUP(H377,ធ្វើដំណើរ!$A$3:$B$26,2,FALSE)</f>
        <v>361600</v>
      </c>
      <c r="N377" s="118">
        <f>VLOOKUP(D377,ឋានៈ!$A$2:$D$7,2,FALSE)</f>
        <v>24000</v>
      </c>
      <c r="O377" s="118">
        <f t="shared" ref="O377:O378" si="767">N377*K377</f>
        <v>48000</v>
      </c>
      <c r="P377" s="118">
        <f>VLOOKUP(D377,ឋានៈ!$A$2:$D$7,3,FALSE)</f>
        <v>70000</v>
      </c>
      <c r="Q377" s="118">
        <f t="shared" ref="Q377:Q378" si="768">P377*K377</f>
        <v>140000</v>
      </c>
      <c r="R377" s="118">
        <f>VLOOKUP(D377,ឋានៈ!$A$2:$D$7,4,FALSE)</f>
        <v>100000</v>
      </c>
      <c r="S377" s="118">
        <f t="shared" ref="S377:S378" si="769">R377*L377</f>
        <v>100000</v>
      </c>
      <c r="T377" s="134"/>
      <c r="U377" s="146">
        <f>M377+O377+Q377+S377+T377</f>
        <v>649600</v>
      </c>
      <c r="V377" s="155"/>
      <c r="W377" s="145"/>
      <c r="X377" s="100" t="str">
        <f t="shared" ref="X377:X378" si="770">RIGHT(B377,LEN(B377)-FIND(" ",B377))</f>
        <v>និន វណ្ណៈ</v>
      </c>
      <c r="Y377" s="100" t="str">
        <f>VLOOKUP(X377,'Name List'!$B$8:$F$4374,2,FALSE)</f>
        <v>1791400115</v>
      </c>
      <c r="Z377" s="100" t="str">
        <f>VLOOKUP(X377,'Name List'!$B$8:$F$4374,3,FALSE)</f>
        <v>និន វណ្ណៈ</v>
      </c>
      <c r="AA377" s="100" t="str">
        <f>VLOOKUP(X377,'Name List'!$B$8:$F$4374,4,FALSE)</f>
        <v>NIN VANNAK</v>
      </c>
      <c r="AB377" s="107" t="str">
        <f>VLOOKUP(X377,'Name List'!$B$8:$F$4374,5,FALSE)</f>
        <v>0010002527467</v>
      </c>
      <c r="AC377" s="105">
        <f t="shared" ref="AC377:AC378" si="771">U377</f>
        <v>649600</v>
      </c>
      <c r="AD377" s="42">
        <f>A377</f>
        <v>39.1</v>
      </c>
    </row>
    <row r="378" spans="1:30" ht="34.5" customHeight="1">
      <c r="A378" s="39">
        <v>39.200000000000003</v>
      </c>
      <c r="B378" s="52" t="s">
        <v>14420</v>
      </c>
      <c r="C378" s="40" t="s">
        <v>14365</v>
      </c>
      <c r="D378" s="41" t="str">
        <f>VLOOKUP(C378,ឋានៈ!$A$22:$B$46,2,FALSE)</f>
        <v>ង</v>
      </c>
      <c r="E378" s="357"/>
      <c r="F378" s="359"/>
      <c r="G378" s="361"/>
      <c r="H378" s="363"/>
      <c r="I378" s="117">
        <v>45993</v>
      </c>
      <c r="J378" s="117">
        <v>45994</v>
      </c>
      <c r="K378" s="39">
        <f t="shared" si="766"/>
        <v>2</v>
      </c>
      <c r="L378" s="39">
        <f>K378-1</f>
        <v>1</v>
      </c>
      <c r="M378" s="118"/>
      <c r="N378" s="118">
        <f>VLOOKUP(D378,ឋានៈ!$A$2:$D$7,2,FALSE)</f>
        <v>16000</v>
      </c>
      <c r="O378" s="118">
        <f t="shared" si="767"/>
        <v>32000</v>
      </c>
      <c r="P378" s="118">
        <f>VLOOKUP(D378,ឋានៈ!$A$2:$D$7,3,FALSE)</f>
        <v>60000</v>
      </c>
      <c r="Q378" s="118">
        <f t="shared" si="768"/>
        <v>120000</v>
      </c>
      <c r="R378" s="118">
        <f>VLOOKUP(D378,ឋានៈ!$A$2:$D$7,4,FALSE)</f>
        <v>80000</v>
      </c>
      <c r="S378" s="118">
        <f t="shared" si="769"/>
        <v>80000</v>
      </c>
      <c r="T378" s="134"/>
      <c r="U378" s="146">
        <f>M378+O378+Q378+S378+T378</f>
        <v>232000</v>
      </c>
      <c r="V378" s="155"/>
      <c r="W378" s="145"/>
      <c r="X378" s="100" t="str">
        <f t="shared" si="770"/>
        <v>ជីវ រស្មី</v>
      </c>
      <c r="Y378" s="100">
        <f>VLOOKUP(X378,'Name List'!$B$8:$F$4374,2,FALSE)</f>
        <v>1831200482</v>
      </c>
      <c r="Z378" s="100" t="str">
        <f>VLOOKUP(X378,'Name List'!$B$8:$F$4374,3,FALSE)</f>
        <v>ជីវ រស្មី</v>
      </c>
      <c r="AA378" s="100" t="str">
        <f>VLOOKUP(X378,'Name List'!$B$8:$F$4374,4,FALSE)</f>
        <v>CHIV RAKSMEY</v>
      </c>
      <c r="AB378" s="107" t="str">
        <f>VLOOKUP(X378,'Name List'!$B$8:$F$4374,5,FALSE)</f>
        <v>0010003490958</v>
      </c>
      <c r="AC378" s="105">
        <f t="shared" si="771"/>
        <v>232000</v>
      </c>
      <c r="AD378" s="42">
        <f>A378</f>
        <v>39.200000000000003</v>
      </c>
    </row>
    <row r="379" spans="1:30" s="139" customFormat="1" ht="27" customHeight="1">
      <c r="A379" s="355" t="s">
        <v>14406</v>
      </c>
      <c r="B379" s="355"/>
      <c r="C379" s="355"/>
      <c r="D379" s="355"/>
      <c r="E379" s="355"/>
      <c r="F379" s="355"/>
      <c r="G379" s="355"/>
      <c r="H379" s="355"/>
      <c r="I379" s="355"/>
      <c r="J379" s="355"/>
      <c r="K379" s="119"/>
      <c r="L379" s="119"/>
      <c r="M379" s="120">
        <f>SUM(M377:M378)</f>
        <v>361600</v>
      </c>
      <c r="N379" s="123"/>
      <c r="O379" s="120">
        <f>SUM(O377:O378)</f>
        <v>80000</v>
      </c>
      <c r="P379" s="123"/>
      <c r="Q379" s="120">
        <f>SUM(Q377:Q378)</f>
        <v>260000</v>
      </c>
      <c r="R379" s="120"/>
      <c r="S379" s="120">
        <f>SUM(S377:S378)</f>
        <v>180000</v>
      </c>
      <c r="T379" s="120"/>
      <c r="U379" s="120">
        <f>SUM(U377:U378)</f>
        <v>881600</v>
      </c>
      <c r="V379" s="156" t="s">
        <v>14647</v>
      </c>
      <c r="W379" s="147">
        <f>M379+O379+Q379+S379</f>
        <v>881600</v>
      </c>
      <c r="X379" s="135"/>
      <c r="Y379" s="135"/>
      <c r="Z379" s="135"/>
      <c r="AA379" s="135"/>
      <c r="AB379" s="136"/>
      <c r="AC379" s="137"/>
      <c r="AD379" s="138" t="str">
        <f t="shared" ref="AD379" si="772">A379</f>
        <v>សរុប៣៩</v>
      </c>
    </row>
    <row r="380" spans="1:30" ht="39.75" customHeight="1">
      <c r="A380" s="39">
        <v>39.1</v>
      </c>
      <c r="B380" s="52" t="s">
        <v>14624</v>
      </c>
      <c r="C380" s="40" t="s">
        <v>14362</v>
      </c>
      <c r="D380" s="41" t="str">
        <f>VLOOKUP(C380,ឋានៈ!$A$22:$B$46,2,FALSE)</f>
        <v>ឃ</v>
      </c>
      <c r="E380" s="356">
        <v>483</v>
      </c>
      <c r="F380" s="358">
        <v>45981</v>
      </c>
      <c r="G380" s="360" t="s">
        <v>14628</v>
      </c>
      <c r="H380" s="362" t="s">
        <v>13</v>
      </c>
      <c r="I380" s="117">
        <v>45983</v>
      </c>
      <c r="J380" s="117">
        <v>45985</v>
      </c>
      <c r="K380" s="39">
        <f>J380-I380+1</f>
        <v>3</v>
      </c>
      <c r="L380" s="39">
        <f>K380-1</f>
        <v>2</v>
      </c>
      <c r="M380" s="118">
        <f>VLOOKUP(H380,ធ្វើដំណើរ!$A$3:$B$26,2,FALSE)</f>
        <v>576000</v>
      </c>
      <c r="N380" s="118">
        <f>VLOOKUP(D380,ឋានៈ!$A$2:$D$7,2,FALSE)</f>
        <v>20000</v>
      </c>
      <c r="O380" s="118">
        <f t="shared" ref="O380:O383" si="773">N380*K380</f>
        <v>60000</v>
      </c>
      <c r="P380" s="118">
        <f>VLOOKUP(D380,ឋានៈ!$A$2:$D$7,3,FALSE)</f>
        <v>60000</v>
      </c>
      <c r="Q380" s="118">
        <f t="shared" ref="Q380:Q383" si="774">P380*K380</f>
        <v>180000</v>
      </c>
      <c r="R380" s="118">
        <f>VLOOKUP(D380,ឋានៈ!$A$2:$D$7,4,FALSE)</f>
        <v>80000</v>
      </c>
      <c r="S380" s="118">
        <f t="shared" ref="S380:S383" si="775">R380*L380</f>
        <v>160000</v>
      </c>
      <c r="T380" s="134"/>
      <c r="U380" s="146">
        <f>M380+O380+Q380+S380+T380</f>
        <v>976000</v>
      </c>
      <c r="V380" s="155"/>
      <c r="W380" s="145"/>
      <c r="X380" s="100" t="str">
        <f t="shared" ref="X380:X383" si="776">RIGHT(B380,LEN(B380)-FIND(" ",B380))</f>
        <v>សៀ ឡុងធារិទ្ធ</v>
      </c>
      <c r="Y380" s="150">
        <f>VLOOKUP(X380,'Name List'!$B$8:$F$4374,2,FALSE)</f>
        <v>1830600298</v>
      </c>
      <c r="Z380" s="100" t="str">
        <f>VLOOKUP(X380,'Name List'!$B$8:$F$4374,3,FALSE)</f>
        <v>សៀ ឡុងធារិទ្ធ</v>
      </c>
      <c r="AA380" s="100" t="str">
        <f>VLOOKUP(X380,'Name List'!$B$8:$F$4374,4,FALSE)</f>
        <v>SEA LONGTHEARITH</v>
      </c>
      <c r="AB380" s="107" t="str">
        <f>VLOOKUP(X380,'Name List'!$B$8:$F$4374,5,FALSE)</f>
        <v>0010004350688</v>
      </c>
      <c r="AC380" s="105">
        <f t="shared" ref="AC380:AC383" si="777">U380</f>
        <v>976000</v>
      </c>
      <c r="AD380" s="42">
        <f>A380</f>
        <v>39.1</v>
      </c>
    </row>
    <row r="381" spans="1:30" ht="39.75" customHeight="1">
      <c r="A381" s="39"/>
      <c r="B381" s="52" t="s">
        <v>14625</v>
      </c>
      <c r="C381" s="40" t="s">
        <v>14364</v>
      </c>
      <c r="D381" s="41" t="str">
        <f>VLOOKUP(C381,ឋានៈ!$A$22:$B$46,2,FALSE)</f>
        <v>ឃ</v>
      </c>
      <c r="E381" s="357"/>
      <c r="F381" s="359"/>
      <c r="G381" s="361"/>
      <c r="H381" s="363"/>
      <c r="I381" s="117">
        <v>45983</v>
      </c>
      <c r="J381" s="117">
        <v>45985</v>
      </c>
      <c r="K381" s="39">
        <f t="shared" ref="K381:K383" si="778">J381-I381+1</f>
        <v>3</v>
      </c>
      <c r="L381" s="39">
        <f t="shared" ref="L381:L383" si="779">K381-1</f>
        <v>2</v>
      </c>
      <c r="M381" s="118"/>
      <c r="N381" s="118">
        <f>VLOOKUP(D381,ឋានៈ!$A$2:$D$7,2,FALSE)</f>
        <v>20000</v>
      </c>
      <c r="O381" s="118">
        <f t="shared" si="773"/>
        <v>60000</v>
      </c>
      <c r="P381" s="118">
        <f>VLOOKUP(D381,ឋានៈ!$A$2:$D$7,3,FALSE)</f>
        <v>60000</v>
      </c>
      <c r="Q381" s="118">
        <f t="shared" si="774"/>
        <v>180000</v>
      </c>
      <c r="R381" s="118">
        <f>VLOOKUP(D381,ឋានៈ!$A$2:$D$7,4,FALSE)</f>
        <v>80000</v>
      </c>
      <c r="S381" s="118">
        <f t="shared" si="775"/>
        <v>160000</v>
      </c>
      <c r="T381" s="134"/>
      <c r="U381" s="146">
        <f>M381+O381+Q381+S381+T381</f>
        <v>400000</v>
      </c>
      <c r="V381" s="155"/>
      <c r="W381" s="145"/>
      <c r="X381" s="100" t="str">
        <f t="shared" si="776"/>
        <v>ថន លីន</v>
      </c>
      <c r="Y381" s="150" t="str">
        <f>VLOOKUP(X381,'Name List'!$B$8:$F$4374,2,FALSE)</f>
        <v>1820300381</v>
      </c>
      <c r="Z381" s="100" t="str">
        <f>VLOOKUP(X381,'Name List'!$B$8:$F$4374,3,FALSE)</f>
        <v>ថន លីន</v>
      </c>
      <c r="AA381" s="100" t="str">
        <f>VLOOKUP(X381,'Name List'!$B$8:$F$4374,4,FALSE)</f>
        <v>THAN LIN</v>
      </c>
      <c r="AB381" s="107" t="str">
        <f>VLOOKUP(X381,'Name List'!$B$8:$F$4374,5,FALSE)</f>
        <v>0010002541403</v>
      </c>
      <c r="AC381" s="105">
        <f t="shared" si="777"/>
        <v>400000</v>
      </c>
      <c r="AD381" s="42">
        <f>A381</f>
        <v>0</v>
      </c>
    </row>
    <row r="382" spans="1:30" ht="39.75" customHeight="1">
      <c r="A382" s="39"/>
      <c r="B382" s="52" t="s">
        <v>14626</v>
      </c>
      <c r="C382" s="40" t="s">
        <v>14379</v>
      </c>
      <c r="D382" s="41" t="str">
        <f>VLOOKUP(C382,ឋានៈ!$A$22:$B$46,2,FALSE)</f>
        <v>ង</v>
      </c>
      <c r="E382" s="357"/>
      <c r="F382" s="359"/>
      <c r="G382" s="361"/>
      <c r="H382" s="363"/>
      <c r="I382" s="117">
        <v>45983</v>
      </c>
      <c r="J382" s="117">
        <v>45985</v>
      </c>
      <c r="K382" s="39">
        <f t="shared" si="778"/>
        <v>3</v>
      </c>
      <c r="L382" s="39">
        <f t="shared" si="779"/>
        <v>2</v>
      </c>
      <c r="M382" s="118"/>
      <c r="N382" s="118">
        <f>VLOOKUP(D382,ឋានៈ!$A$2:$D$7,2,FALSE)</f>
        <v>16000</v>
      </c>
      <c r="O382" s="118">
        <f t="shared" si="773"/>
        <v>48000</v>
      </c>
      <c r="P382" s="118">
        <f>VLOOKUP(D382,ឋានៈ!$A$2:$D$7,3,FALSE)</f>
        <v>60000</v>
      </c>
      <c r="Q382" s="118">
        <f t="shared" si="774"/>
        <v>180000</v>
      </c>
      <c r="R382" s="118">
        <f>VLOOKUP(D382,ឋានៈ!$A$2:$D$7,4,FALSE)</f>
        <v>80000</v>
      </c>
      <c r="S382" s="118">
        <f t="shared" si="775"/>
        <v>160000</v>
      </c>
      <c r="T382" s="134"/>
      <c r="U382" s="146">
        <f>M382+O382+Q382+S382+T382</f>
        <v>388000</v>
      </c>
      <c r="V382" s="155"/>
      <c r="W382" s="145"/>
      <c r="X382" s="100" t="str">
        <f t="shared" si="776"/>
        <v>ជាចិន្តា ស្រីកា</v>
      </c>
      <c r="Y382" s="150">
        <f>VLOOKUP(X382,'Name List'!$B$8:$F$4374,2,FALSE)</f>
        <v>0</v>
      </c>
      <c r="Z382" s="100" t="str">
        <f>VLOOKUP(X382,'Name List'!$B$8:$F$4374,3,FALSE)</f>
        <v>ជាចិន្តា ស្រីកា</v>
      </c>
      <c r="AA382" s="100" t="str">
        <f>VLOOKUP(X382,'Name List'!$B$8:$F$4374,4,FALSE)</f>
        <v>CHEACHENDA SREYKA</v>
      </c>
      <c r="AB382" s="107">
        <f>VLOOKUP(X382,'Name List'!$B$8:$F$4374,5,FALSE)</f>
        <v>670000126627</v>
      </c>
      <c r="AC382" s="105">
        <f t="shared" si="777"/>
        <v>388000</v>
      </c>
      <c r="AD382" s="42">
        <f>A382</f>
        <v>0</v>
      </c>
    </row>
    <row r="383" spans="1:30" ht="39.75" customHeight="1">
      <c r="A383" s="39"/>
      <c r="B383" s="52" t="s">
        <v>14627</v>
      </c>
      <c r="C383" s="40" t="s">
        <v>14379</v>
      </c>
      <c r="D383" s="41" t="str">
        <f>VLOOKUP(C383,ឋានៈ!$A$22:$B$46,2,FALSE)</f>
        <v>ង</v>
      </c>
      <c r="E383" s="357"/>
      <c r="F383" s="359"/>
      <c r="G383" s="361"/>
      <c r="H383" s="363"/>
      <c r="I383" s="117">
        <v>45983</v>
      </c>
      <c r="J383" s="117">
        <v>45985</v>
      </c>
      <c r="K383" s="39">
        <f t="shared" si="778"/>
        <v>3</v>
      </c>
      <c r="L383" s="39">
        <f t="shared" si="779"/>
        <v>2</v>
      </c>
      <c r="M383" s="118"/>
      <c r="N383" s="118">
        <f>VLOOKUP(D383,ឋានៈ!$A$2:$D$7,2,FALSE)</f>
        <v>16000</v>
      </c>
      <c r="O383" s="118">
        <f t="shared" si="773"/>
        <v>48000</v>
      </c>
      <c r="P383" s="118">
        <f>VLOOKUP(D383,ឋានៈ!$A$2:$D$7,3,FALSE)</f>
        <v>60000</v>
      </c>
      <c r="Q383" s="118">
        <f t="shared" si="774"/>
        <v>180000</v>
      </c>
      <c r="R383" s="118">
        <f>VLOOKUP(D383,ឋានៈ!$A$2:$D$7,4,FALSE)</f>
        <v>80000</v>
      </c>
      <c r="S383" s="118">
        <f t="shared" si="775"/>
        <v>160000</v>
      </c>
      <c r="T383" s="134"/>
      <c r="U383" s="146">
        <f t="shared" ref="U383" si="780">M383+O383+Q383+S383+T383</f>
        <v>388000</v>
      </c>
      <c r="V383" s="155"/>
      <c r="W383" s="145"/>
      <c r="X383" s="100" t="str">
        <f t="shared" si="776"/>
        <v>ហ៊ង ស្រីនាគ</v>
      </c>
      <c r="Y383" s="150">
        <f>VLOOKUP(X383,'Name List'!$B$8:$F$4374,2,FALSE)</f>
        <v>0</v>
      </c>
      <c r="Z383" s="100" t="str">
        <f>VLOOKUP(X383,'Name List'!$B$8:$F$4374,3,FALSE)</f>
        <v>ហ៊ង ស្រីនាគ</v>
      </c>
      <c r="AA383" s="100" t="str">
        <f>VLOOKUP(X383,'Name List'!$B$8:$F$4374,4,FALSE)</f>
        <v>HORNG SREYNEAK</v>
      </c>
      <c r="AB383" s="107">
        <f>VLOOKUP(X383,'Name List'!$B$8:$F$4374,5,FALSE)</f>
        <v>670000118918</v>
      </c>
      <c r="AC383" s="105">
        <f t="shared" si="777"/>
        <v>388000</v>
      </c>
      <c r="AD383" s="42">
        <f t="shared" ref="AD383:AD384" si="781">A383</f>
        <v>0</v>
      </c>
    </row>
    <row r="384" spans="1:30" s="139" customFormat="1" ht="27" customHeight="1">
      <c r="A384" s="355" t="s">
        <v>14406</v>
      </c>
      <c r="B384" s="355"/>
      <c r="C384" s="355"/>
      <c r="D384" s="355"/>
      <c r="E384" s="355"/>
      <c r="F384" s="355"/>
      <c r="G384" s="355"/>
      <c r="H384" s="355"/>
      <c r="I384" s="355"/>
      <c r="J384" s="355"/>
      <c r="K384" s="119"/>
      <c r="L384" s="119"/>
      <c r="M384" s="120">
        <f>SUM(M380:M383)</f>
        <v>576000</v>
      </c>
      <c r="N384" s="123"/>
      <c r="O384" s="120">
        <f>SUM(O380:O383)</f>
        <v>216000</v>
      </c>
      <c r="P384" s="123"/>
      <c r="Q384" s="120">
        <f>SUM(Q380:Q383)</f>
        <v>720000</v>
      </c>
      <c r="R384" s="120"/>
      <c r="S384" s="120">
        <f>SUM(S380:S383)</f>
        <v>640000</v>
      </c>
      <c r="T384" s="120"/>
      <c r="U384" s="120">
        <f>SUM(U380:U383)</f>
        <v>2152000</v>
      </c>
      <c r="V384" s="151">
        <v>50206</v>
      </c>
      <c r="W384" s="152">
        <f>M384+O384+Q384+S384</f>
        <v>2152000</v>
      </c>
      <c r="X384" s="135"/>
      <c r="Y384" s="135"/>
      <c r="Z384" s="135"/>
      <c r="AA384" s="135"/>
      <c r="AB384" s="136"/>
      <c r="AC384" s="137"/>
      <c r="AD384" s="138" t="str">
        <f t="shared" si="781"/>
        <v>សរុប៣៩</v>
      </c>
    </row>
    <row r="385" spans="1:30" ht="39.75" customHeight="1">
      <c r="A385" s="39">
        <v>39.1</v>
      </c>
      <c r="B385" s="52" t="s">
        <v>14573</v>
      </c>
      <c r="C385" s="40" t="s">
        <v>71</v>
      </c>
      <c r="D385" s="41" t="str">
        <f>VLOOKUP(C385,ឋានៈ!$A$22:$B$46,2,FALSE)</f>
        <v>ខ២</v>
      </c>
      <c r="E385" s="356">
        <v>970</v>
      </c>
      <c r="F385" s="358">
        <v>45982</v>
      </c>
      <c r="G385" s="360" t="s">
        <v>14600</v>
      </c>
      <c r="H385" s="362" t="s">
        <v>13</v>
      </c>
      <c r="I385" s="117">
        <v>45983</v>
      </c>
      <c r="J385" s="117">
        <v>45985</v>
      </c>
      <c r="K385" s="39">
        <f>J385-I385+1</f>
        <v>3</v>
      </c>
      <c r="L385" s="39">
        <f>K385-1</f>
        <v>2</v>
      </c>
      <c r="M385" s="118">
        <f>VLOOKUP(H385,ធ្វើដំណើរ!$A$3:$B$26,2,FALSE)</f>
        <v>576000</v>
      </c>
      <c r="N385" s="118">
        <f>VLOOKUP(D385,ឋានៈ!$A$2:$D$7,2,FALSE)</f>
        <v>30000</v>
      </c>
      <c r="O385" s="118">
        <f t="shared" ref="O385:O386" si="782">N385*K385</f>
        <v>90000</v>
      </c>
      <c r="P385" s="118">
        <f>VLOOKUP(D385,ឋានៈ!$A$2:$D$7,3,FALSE)</f>
        <v>80000</v>
      </c>
      <c r="Q385" s="118">
        <f t="shared" ref="Q385:Q386" si="783">P385*K385</f>
        <v>240000</v>
      </c>
      <c r="R385" s="118">
        <f>VLOOKUP(D385,ឋានៈ!$A$2:$D$7,4,FALSE)</f>
        <v>120000</v>
      </c>
      <c r="S385" s="118">
        <f t="shared" ref="S385:S386" si="784">R385*L385</f>
        <v>240000</v>
      </c>
      <c r="T385" s="134"/>
      <c r="U385" s="146">
        <f>M385+O385+Q385+S385+T385</f>
        <v>1146000</v>
      </c>
      <c r="V385" s="155"/>
      <c r="W385" s="145"/>
      <c r="X385" s="100" t="str">
        <f t="shared" ref="X385:X386" si="785">RIGHT(B385,LEN(B385)-FIND(" ",B385))</f>
        <v>ស៊ុន មេសា</v>
      </c>
      <c r="Y385" s="150" t="str">
        <f>VLOOKUP(X385,'Name List'!$B$8:$F$4374,2,FALSE)</f>
        <v>3000031352</v>
      </c>
      <c r="Z385" s="100" t="str">
        <f>VLOOKUP(X385,'Name List'!$B$8:$F$4374,3,FALSE)</f>
        <v>ស៊ុន មេសា</v>
      </c>
      <c r="AA385" s="100" t="str">
        <f>VLOOKUP(X385,'Name List'!$B$8:$F$4374,4,FALSE)</f>
        <v>SUN MESA</v>
      </c>
      <c r="AB385" s="107">
        <f>VLOOKUP(X385,'Name List'!$B$8:$F$4374,5,FALSE)</f>
        <v>10006418468</v>
      </c>
      <c r="AC385" s="105">
        <f t="shared" ref="AC385:AC386" si="786">U385</f>
        <v>1146000</v>
      </c>
      <c r="AD385" s="42">
        <f>A385</f>
        <v>39.1</v>
      </c>
    </row>
    <row r="386" spans="1:30" ht="39.75" customHeight="1">
      <c r="A386" s="39"/>
      <c r="B386" s="52" t="s">
        <v>14574</v>
      </c>
      <c r="C386" s="40" t="s">
        <v>14364</v>
      </c>
      <c r="D386" s="41" t="str">
        <f>VLOOKUP(C386,ឋានៈ!$A$22:$B$46,2,FALSE)</f>
        <v>ឃ</v>
      </c>
      <c r="E386" s="357"/>
      <c r="F386" s="359"/>
      <c r="G386" s="361"/>
      <c r="H386" s="363"/>
      <c r="I386" s="117">
        <v>45983</v>
      </c>
      <c r="J386" s="117">
        <v>45985</v>
      </c>
      <c r="K386" s="39">
        <f t="shared" ref="K386" si="787">J386-I386+1</f>
        <v>3</v>
      </c>
      <c r="L386" s="39">
        <f t="shared" ref="L386" si="788">K386-1</f>
        <v>2</v>
      </c>
      <c r="M386" s="118"/>
      <c r="N386" s="118">
        <f>VLOOKUP(D386,ឋានៈ!$A$2:$D$7,2,FALSE)</f>
        <v>20000</v>
      </c>
      <c r="O386" s="118">
        <f t="shared" si="782"/>
        <v>60000</v>
      </c>
      <c r="P386" s="118">
        <f>VLOOKUP(D386,ឋានៈ!$A$2:$D$7,3,FALSE)</f>
        <v>60000</v>
      </c>
      <c r="Q386" s="118">
        <f t="shared" si="783"/>
        <v>180000</v>
      </c>
      <c r="R386" s="118">
        <f>VLOOKUP(D386,ឋានៈ!$A$2:$D$7,4,FALSE)</f>
        <v>80000</v>
      </c>
      <c r="S386" s="118">
        <f t="shared" si="784"/>
        <v>160000</v>
      </c>
      <c r="T386" s="134"/>
      <c r="U386" s="146">
        <f t="shared" ref="U386" si="789">M386+O386+Q386+S386+T386</f>
        <v>400000</v>
      </c>
      <c r="V386" s="155"/>
      <c r="W386" s="145"/>
      <c r="X386" s="100" t="str">
        <f t="shared" si="785"/>
        <v>ណឹម វ៉ាន់ណេត</v>
      </c>
      <c r="Y386" s="150">
        <f>VLOOKUP(X386,'Name List'!$B$8:$F$4374,2,FALSE)</f>
        <v>1820500239</v>
      </c>
      <c r="Z386" s="100" t="str">
        <f>VLOOKUP(X386,'Name List'!$B$8:$F$4374,3,FALSE)</f>
        <v>ណឹម វ៉ាន់ណេត</v>
      </c>
      <c r="AA386" s="100" t="str">
        <f>VLOOKUP(X386,'Name List'!$B$8:$F$4374,4,FALSE)</f>
        <v>NIM VANNETH</v>
      </c>
      <c r="AB386" s="107" t="str">
        <f>VLOOKUP(X386,'Name List'!$B$8:$F$4374,5,FALSE)</f>
        <v>0440000036102</v>
      </c>
      <c r="AC386" s="105">
        <f t="shared" si="786"/>
        <v>400000</v>
      </c>
      <c r="AD386" s="42">
        <f>A386</f>
        <v>0</v>
      </c>
    </row>
    <row r="387" spans="1:30" s="139" customFormat="1" ht="27" customHeight="1">
      <c r="A387" s="355" t="s">
        <v>14406</v>
      </c>
      <c r="B387" s="355"/>
      <c r="C387" s="355"/>
      <c r="D387" s="355"/>
      <c r="E387" s="355"/>
      <c r="F387" s="355"/>
      <c r="G387" s="355"/>
      <c r="H387" s="355"/>
      <c r="I387" s="355"/>
      <c r="J387" s="355"/>
      <c r="K387" s="119"/>
      <c r="L387" s="119"/>
      <c r="M387" s="120">
        <f>SUM(M385:M386)</f>
        <v>576000</v>
      </c>
      <c r="N387" s="123"/>
      <c r="O387" s="120">
        <f>SUM(O385:O386)</f>
        <v>150000</v>
      </c>
      <c r="P387" s="123"/>
      <c r="Q387" s="120">
        <f>SUM(Q385:Q386)</f>
        <v>420000</v>
      </c>
      <c r="R387" s="120"/>
      <c r="S387" s="120">
        <f>SUM(S385:S386)</f>
        <v>400000</v>
      </c>
      <c r="T387" s="120"/>
      <c r="U387" s="120">
        <f>SUM(U385:U386)</f>
        <v>1546000</v>
      </c>
      <c r="V387" s="151">
        <v>50206</v>
      </c>
      <c r="W387" s="152">
        <f>M387+O387+Q387+S387</f>
        <v>1546000</v>
      </c>
      <c r="X387" s="135"/>
      <c r="Y387" s="135"/>
      <c r="Z387" s="135"/>
      <c r="AA387" s="135"/>
      <c r="AB387" s="136"/>
      <c r="AC387" s="137"/>
      <c r="AD387" s="138" t="str">
        <f t="shared" ref="AD387" si="790">A387</f>
        <v>សរុប៣៩</v>
      </c>
    </row>
    <row r="388" spans="1:30" ht="39.75" customHeight="1">
      <c r="A388" s="39">
        <v>39.1</v>
      </c>
      <c r="B388" s="52" t="s">
        <v>14567</v>
      </c>
      <c r="C388" s="40" t="s">
        <v>14364</v>
      </c>
      <c r="D388" s="41" t="str">
        <f>VLOOKUP(C388,ឋានៈ!$A$22:$B$46,2,FALSE)</f>
        <v>ឃ</v>
      </c>
      <c r="E388" s="356">
        <v>484</v>
      </c>
      <c r="F388" s="358">
        <v>45981</v>
      </c>
      <c r="G388" s="360" t="s">
        <v>14630</v>
      </c>
      <c r="H388" s="362" t="s">
        <v>7</v>
      </c>
      <c r="I388" s="117">
        <v>45981</v>
      </c>
      <c r="J388" s="117">
        <v>45983</v>
      </c>
      <c r="K388" s="39">
        <f>J388-I388+1</f>
        <v>3</v>
      </c>
      <c r="L388" s="39">
        <f>K388-1</f>
        <v>2</v>
      </c>
      <c r="M388" s="118">
        <f>VLOOKUP(H388,ធ្វើដំណើរ!$A$3:$B$26,2,FALSE)</f>
        <v>361600</v>
      </c>
      <c r="N388" s="118">
        <f>VLOOKUP(D388,ឋានៈ!$A$2:$D$7,2,FALSE)</f>
        <v>20000</v>
      </c>
      <c r="O388" s="118">
        <f t="shared" ref="O388:O390" si="791">N388*K388</f>
        <v>60000</v>
      </c>
      <c r="P388" s="118">
        <f>VLOOKUP(D388,ឋានៈ!$A$2:$D$7,3,FALSE)</f>
        <v>60000</v>
      </c>
      <c r="Q388" s="118">
        <f t="shared" ref="Q388:Q390" si="792">P388*K388</f>
        <v>180000</v>
      </c>
      <c r="R388" s="118">
        <f>VLOOKUP(D388,ឋានៈ!$A$2:$D$7,4,FALSE)</f>
        <v>80000</v>
      </c>
      <c r="S388" s="118">
        <f t="shared" ref="S388:S390" si="793">R388*L388</f>
        <v>160000</v>
      </c>
      <c r="T388" s="134"/>
      <c r="U388" s="146">
        <f>M388+O388+Q388+S388+T388</f>
        <v>761600</v>
      </c>
      <c r="V388" s="155"/>
      <c r="W388" s="145"/>
      <c r="X388" s="100" t="str">
        <f t="shared" ref="X388:X390" si="794">RIGHT(B388,LEN(B388)-FIND(" ",B388))</f>
        <v>អ៊ីវលី ច័ន្ទវត្តី</v>
      </c>
      <c r="Y388" s="150">
        <f>VLOOKUP(X388,'Name List'!$B$8:$F$4374,2,FALSE)</f>
        <v>2911200219</v>
      </c>
      <c r="Z388" s="100" t="str">
        <f>VLOOKUP(X388,'Name List'!$B$8:$F$4374,3,FALSE)</f>
        <v>អ៊ីវលី ច័ន្ទវត្តី</v>
      </c>
      <c r="AA388" s="100" t="str">
        <f>VLOOKUP(X388,'Name List'!$B$8:$F$4374,4,FALSE)</f>
        <v>IVLY CHANVATEY</v>
      </c>
      <c r="AB388" s="107" t="str">
        <f>VLOOKUP(X388,'Name List'!$B$8:$F$4374,5,FALSE)</f>
        <v>0010003831197</v>
      </c>
      <c r="AC388" s="105">
        <f t="shared" ref="AC388:AC390" si="795">U388</f>
        <v>761600</v>
      </c>
      <c r="AD388" s="42">
        <f>A388</f>
        <v>39.1</v>
      </c>
    </row>
    <row r="389" spans="1:30" ht="39.75" customHeight="1">
      <c r="A389" s="39"/>
      <c r="B389" s="52" t="s">
        <v>14629</v>
      </c>
      <c r="C389" s="40" t="s">
        <v>14364</v>
      </c>
      <c r="D389" s="41" t="str">
        <f>VLOOKUP(C389,ឋានៈ!$A$22:$B$46,2,FALSE)</f>
        <v>ឃ</v>
      </c>
      <c r="E389" s="357"/>
      <c r="F389" s="359"/>
      <c r="G389" s="361"/>
      <c r="H389" s="363"/>
      <c r="I389" s="117">
        <v>45981</v>
      </c>
      <c r="J389" s="117">
        <v>45983</v>
      </c>
      <c r="K389" s="39">
        <f t="shared" ref="K389:K390" si="796">J389-I389+1</f>
        <v>3</v>
      </c>
      <c r="L389" s="39">
        <f t="shared" ref="L389:L390" si="797">K389-1</f>
        <v>2</v>
      </c>
      <c r="M389" s="118"/>
      <c r="N389" s="118">
        <f>VLOOKUP(D389,ឋានៈ!$A$2:$D$7,2,FALSE)</f>
        <v>20000</v>
      </c>
      <c r="O389" s="118">
        <f t="shared" si="791"/>
        <v>60000</v>
      </c>
      <c r="P389" s="118">
        <f>VLOOKUP(D389,ឋានៈ!$A$2:$D$7,3,FALSE)</f>
        <v>60000</v>
      </c>
      <c r="Q389" s="118">
        <f t="shared" si="792"/>
        <v>180000</v>
      </c>
      <c r="R389" s="118">
        <f>VLOOKUP(D389,ឋានៈ!$A$2:$D$7,4,FALSE)</f>
        <v>80000</v>
      </c>
      <c r="S389" s="118">
        <f t="shared" si="793"/>
        <v>160000</v>
      </c>
      <c r="T389" s="134"/>
      <c r="U389" s="146">
        <f>M389+O389+Q389+S389+T389</f>
        <v>400000</v>
      </c>
      <c r="V389" s="155"/>
      <c r="W389" s="145"/>
      <c r="X389" s="100" t="str">
        <f t="shared" si="794"/>
        <v>អៀង តុលា</v>
      </c>
      <c r="Y389" s="150">
        <f>VLOOKUP(X389,'Name List'!$B$8:$F$4374,2,FALSE)</f>
        <v>1910700930</v>
      </c>
      <c r="Z389" s="100" t="str">
        <f>VLOOKUP(X389,'Name List'!$B$8:$F$4374,3,FALSE)</f>
        <v>អៀង តុលា</v>
      </c>
      <c r="AA389" s="100" t="str">
        <f>VLOOKUP(X389,'Name List'!$B$8:$F$4374,4,FALSE)</f>
        <v>IENG TOLA</v>
      </c>
      <c r="AB389" s="107" t="str">
        <f>VLOOKUP(X389,'Name List'!$B$8:$F$4374,5,FALSE)</f>
        <v>0420000100098</v>
      </c>
      <c r="AC389" s="105">
        <f t="shared" si="795"/>
        <v>400000</v>
      </c>
      <c r="AD389" s="42">
        <f>A389</f>
        <v>0</v>
      </c>
    </row>
    <row r="390" spans="1:30" ht="39.75" customHeight="1">
      <c r="A390" s="39"/>
      <c r="B390" s="52" t="s">
        <v>14445</v>
      </c>
      <c r="C390" s="40" t="s">
        <v>14379</v>
      </c>
      <c r="D390" s="41" t="str">
        <f>VLOOKUP(C390,ឋានៈ!$A$22:$B$46,2,FALSE)</f>
        <v>ង</v>
      </c>
      <c r="E390" s="357"/>
      <c r="F390" s="359"/>
      <c r="G390" s="361"/>
      <c r="H390" s="363"/>
      <c r="I390" s="117">
        <v>45981</v>
      </c>
      <c r="J390" s="117">
        <v>45983</v>
      </c>
      <c r="K390" s="39">
        <f t="shared" si="796"/>
        <v>3</v>
      </c>
      <c r="L390" s="39">
        <f t="shared" si="797"/>
        <v>2</v>
      </c>
      <c r="M390" s="118"/>
      <c r="N390" s="118">
        <f>VLOOKUP(D390,ឋានៈ!$A$2:$D$7,2,FALSE)</f>
        <v>16000</v>
      </c>
      <c r="O390" s="118">
        <f t="shared" si="791"/>
        <v>48000</v>
      </c>
      <c r="P390" s="118">
        <f>VLOOKUP(D390,ឋានៈ!$A$2:$D$7,3,FALSE)</f>
        <v>60000</v>
      </c>
      <c r="Q390" s="118">
        <f t="shared" si="792"/>
        <v>180000</v>
      </c>
      <c r="R390" s="118">
        <f>VLOOKUP(D390,ឋានៈ!$A$2:$D$7,4,FALSE)</f>
        <v>80000</v>
      </c>
      <c r="S390" s="118">
        <f t="shared" si="793"/>
        <v>160000</v>
      </c>
      <c r="T390" s="134"/>
      <c r="U390" s="146">
        <f>M390+O390+Q390+S390+T390</f>
        <v>388000</v>
      </c>
      <c r="V390" s="155"/>
      <c r="W390" s="145"/>
      <c r="X390" s="100" t="str">
        <f t="shared" si="794"/>
        <v>ទៀង សុជាតិ</v>
      </c>
      <c r="Y390" s="150">
        <f>VLOOKUP(X390,'Name List'!$B$8:$F$4374,2,FALSE)</f>
        <v>0</v>
      </c>
      <c r="Z390" s="100" t="str">
        <f>VLOOKUP(X390,'Name List'!$B$8:$F$4374,3,FALSE)</f>
        <v>ទៀង សុជាតិ</v>
      </c>
      <c r="AA390" s="100" t="str">
        <f>VLOOKUP(X390,'Name List'!$B$8:$F$4374,4,FALSE)</f>
        <v>TIENG SOCHEAT</v>
      </c>
      <c r="AB390" s="107" t="str">
        <f>VLOOKUP(X390,'Name List'!$B$8:$F$4374,5,FALSE)</f>
        <v>0420000155027</v>
      </c>
      <c r="AC390" s="105">
        <f t="shared" si="795"/>
        <v>388000</v>
      </c>
      <c r="AD390" s="42">
        <f>A390</f>
        <v>0</v>
      </c>
    </row>
    <row r="391" spans="1:30" s="139" customFormat="1" ht="27" customHeight="1">
      <c r="A391" s="355" t="s">
        <v>14406</v>
      </c>
      <c r="B391" s="355"/>
      <c r="C391" s="355"/>
      <c r="D391" s="355"/>
      <c r="E391" s="355"/>
      <c r="F391" s="355"/>
      <c r="G391" s="355"/>
      <c r="H391" s="355"/>
      <c r="I391" s="355"/>
      <c r="J391" s="355"/>
      <c r="K391" s="119"/>
      <c r="L391" s="119"/>
      <c r="M391" s="120">
        <f>SUM(M388:M390)</f>
        <v>361600</v>
      </c>
      <c r="N391" s="123"/>
      <c r="O391" s="120">
        <f>SUM(O388:O390)</f>
        <v>168000</v>
      </c>
      <c r="P391" s="123"/>
      <c r="Q391" s="120">
        <f>SUM(Q388:Q390)</f>
        <v>540000</v>
      </c>
      <c r="R391" s="120"/>
      <c r="S391" s="120">
        <f>SUM(S388:S390)</f>
        <v>480000</v>
      </c>
      <c r="T391" s="120"/>
      <c r="U391" s="120">
        <f>SUM(U388:U390)</f>
        <v>1549600</v>
      </c>
      <c r="V391" s="156" t="s">
        <v>14647</v>
      </c>
      <c r="W391" s="147">
        <f>M391+O391+Q391+S391</f>
        <v>1549600</v>
      </c>
      <c r="X391" s="135"/>
      <c r="Y391" s="135"/>
      <c r="Z391" s="135"/>
      <c r="AA391" s="135"/>
      <c r="AB391" s="136"/>
      <c r="AC391" s="137"/>
      <c r="AD391" s="138" t="str">
        <f t="shared" ref="AD391" si="798">A391</f>
        <v>សរុប៣៩</v>
      </c>
    </row>
    <row r="392" spans="1:30" ht="34.5" customHeight="1">
      <c r="A392" s="39">
        <v>39.1</v>
      </c>
      <c r="B392" s="52" t="s">
        <v>14393</v>
      </c>
      <c r="C392" s="40" t="s">
        <v>67</v>
      </c>
      <c r="D392" s="41" t="str">
        <f>VLOOKUP(C392,ឋានៈ!$A$22:$B$46,2,FALSE)</f>
        <v>ខ១</v>
      </c>
      <c r="E392" s="356">
        <v>953</v>
      </c>
      <c r="F392" s="358">
        <v>45992</v>
      </c>
      <c r="G392" s="360" t="s">
        <v>14631</v>
      </c>
      <c r="H392" s="362" t="s">
        <v>23</v>
      </c>
      <c r="I392" s="117">
        <v>45995</v>
      </c>
      <c r="J392" s="117">
        <v>45997</v>
      </c>
      <c r="K392" s="39">
        <f t="shared" ref="K392:K393" si="799">J392-I392+1</f>
        <v>3</v>
      </c>
      <c r="L392" s="39">
        <f>K392-1</f>
        <v>2</v>
      </c>
      <c r="M392" s="118">
        <f>VLOOKUP(H392,ធ្វើដំណើរ!$A$3:$B$26,2,FALSE)</f>
        <v>235200</v>
      </c>
      <c r="N392" s="118">
        <f>VLOOKUP(D392,ឋានៈ!$A$2:$D$7,2,FALSE)</f>
        <v>35000</v>
      </c>
      <c r="O392" s="118">
        <f t="shared" ref="O392:O393" si="800">N392*K392</f>
        <v>105000</v>
      </c>
      <c r="P392" s="118">
        <f>VLOOKUP(D392,ឋានៈ!$A$2:$D$7,3,FALSE)</f>
        <v>90000</v>
      </c>
      <c r="Q392" s="118">
        <f t="shared" ref="Q392:Q393" si="801">P392*K392</f>
        <v>270000</v>
      </c>
      <c r="R392" s="118">
        <f>VLOOKUP(D392,ឋានៈ!$A$2:$D$7,4,FALSE)</f>
        <v>160000</v>
      </c>
      <c r="S392" s="118">
        <f t="shared" ref="S392:S393" si="802">R392*L392</f>
        <v>320000</v>
      </c>
      <c r="T392" s="134"/>
      <c r="U392" s="146">
        <f>M392+O392+Q392+S392+T392</f>
        <v>930200</v>
      </c>
      <c r="V392" s="155"/>
      <c r="W392" s="145"/>
      <c r="X392" s="100" t="str">
        <f t="shared" ref="X392:X393" si="803">RIGHT(B392,LEN(B392)-FIND(" ",B392))</f>
        <v>យឹម ស៊ីណន</v>
      </c>
      <c r="Y392" s="100" t="str">
        <f>VLOOKUP(X392,'Name List'!$B$8:$F$4374,2,FALSE)</f>
        <v>3000031335</v>
      </c>
      <c r="Z392" s="100" t="str">
        <f>VLOOKUP(X392,'Name List'!$B$8:$F$4374,3,FALSE)</f>
        <v>យឹម ស៊ីណន</v>
      </c>
      <c r="AA392" s="100" t="str">
        <f>VLOOKUP(X392,'Name List'!$B$8:$F$4374,4,FALSE)</f>
        <v>YIM SINORN</v>
      </c>
      <c r="AB392" s="107" t="str">
        <f>VLOOKUP(X392,'Name List'!$B$8:$F$4374,5,FALSE)</f>
        <v>0650000088204</v>
      </c>
      <c r="AC392" s="105">
        <f t="shared" ref="AC392:AC393" si="804">U392</f>
        <v>930200</v>
      </c>
      <c r="AD392" s="42">
        <f>A392</f>
        <v>39.1</v>
      </c>
    </row>
    <row r="393" spans="1:30" ht="34.5" customHeight="1">
      <c r="A393" s="39">
        <v>39.200000000000003</v>
      </c>
      <c r="B393" s="52" t="s">
        <v>14394</v>
      </c>
      <c r="C393" s="40" t="s">
        <v>68</v>
      </c>
      <c r="D393" s="41" t="str">
        <f>VLOOKUP(C393,ឋានៈ!$A$22:$B$46,2,FALSE)</f>
        <v>ង</v>
      </c>
      <c r="E393" s="357"/>
      <c r="F393" s="359"/>
      <c r="G393" s="361"/>
      <c r="H393" s="363"/>
      <c r="I393" s="117">
        <v>45995</v>
      </c>
      <c r="J393" s="117">
        <v>45997</v>
      </c>
      <c r="K393" s="39">
        <f t="shared" si="799"/>
        <v>3</v>
      </c>
      <c r="L393" s="39">
        <f>K393-1</f>
        <v>2</v>
      </c>
      <c r="M393" s="118"/>
      <c r="N393" s="118">
        <f>VLOOKUP(D393,ឋានៈ!$A$2:$D$7,2,FALSE)</f>
        <v>16000</v>
      </c>
      <c r="O393" s="118">
        <f t="shared" si="800"/>
        <v>48000</v>
      </c>
      <c r="P393" s="118">
        <f>VLOOKUP(D393,ឋានៈ!$A$2:$D$7,3,FALSE)</f>
        <v>60000</v>
      </c>
      <c r="Q393" s="118">
        <f t="shared" si="801"/>
        <v>180000</v>
      </c>
      <c r="R393" s="118">
        <f>VLOOKUP(D393,ឋានៈ!$A$2:$D$7,4,FALSE)</f>
        <v>80000</v>
      </c>
      <c r="S393" s="118">
        <f t="shared" si="802"/>
        <v>160000</v>
      </c>
      <c r="T393" s="134"/>
      <c r="U393" s="146">
        <f>M393+O393+Q393+S393+T393</f>
        <v>388000</v>
      </c>
      <c r="V393" s="155"/>
      <c r="W393" s="145"/>
      <c r="X393" s="100" t="str">
        <f t="shared" si="803"/>
        <v>គុន ស៊ីណន</v>
      </c>
      <c r="Y393" s="100">
        <f>VLOOKUP(X393,'Name List'!$B$8:$F$4374,2,FALSE)</f>
        <v>0</v>
      </c>
      <c r="Z393" s="100" t="str">
        <f>VLOOKUP(X393,'Name List'!$B$8:$F$4374,3,FALSE)</f>
        <v>គុន ស៊ីណន</v>
      </c>
      <c r="AA393" s="100" t="str">
        <f>VLOOKUP(X393,'Name List'!$B$8:$F$4374,4,FALSE)</f>
        <v>KUN SINON</v>
      </c>
      <c r="AB393" s="107">
        <f>VLOOKUP(X393,'Name List'!$B$8:$F$4374,5,FALSE)</f>
        <v>670000134886</v>
      </c>
      <c r="AC393" s="105">
        <f t="shared" si="804"/>
        <v>388000</v>
      </c>
      <c r="AD393" s="42">
        <f>A393</f>
        <v>39.200000000000003</v>
      </c>
    </row>
    <row r="394" spans="1:30" s="139" customFormat="1" ht="27" customHeight="1">
      <c r="A394" s="355" t="s">
        <v>14406</v>
      </c>
      <c r="B394" s="355"/>
      <c r="C394" s="355"/>
      <c r="D394" s="355"/>
      <c r="E394" s="355"/>
      <c r="F394" s="355"/>
      <c r="G394" s="355"/>
      <c r="H394" s="355"/>
      <c r="I394" s="355"/>
      <c r="J394" s="355"/>
      <c r="K394" s="119"/>
      <c r="L394" s="119"/>
      <c r="M394" s="120">
        <f>SUM(M392:M393)</f>
        <v>235200</v>
      </c>
      <c r="N394" s="123"/>
      <c r="O394" s="120">
        <f>SUM(O392:O393)</f>
        <v>153000</v>
      </c>
      <c r="P394" s="123"/>
      <c r="Q394" s="120">
        <f>SUM(Q392:Q393)</f>
        <v>450000</v>
      </c>
      <c r="R394" s="120"/>
      <c r="S394" s="120">
        <f>SUM(S392:S393)</f>
        <v>480000</v>
      </c>
      <c r="T394" s="120"/>
      <c r="U394" s="120">
        <f>SUM(U392:U393)</f>
        <v>1318200</v>
      </c>
      <c r="V394" s="156" t="s">
        <v>14647</v>
      </c>
      <c r="W394" s="147">
        <f>M394+O394+Q394+S394</f>
        <v>1318200</v>
      </c>
      <c r="X394" s="135"/>
      <c r="Y394" s="135"/>
      <c r="Z394" s="135"/>
      <c r="AA394" s="135"/>
      <c r="AB394" s="136"/>
      <c r="AC394" s="137"/>
      <c r="AD394" s="138" t="str">
        <f t="shared" ref="AD394" si="805">A394</f>
        <v>សរុប៣៩</v>
      </c>
    </row>
    <row r="395" spans="1:30" ht="46" customHeight="1">
      <c r="A395" s="39">
        <v>39.1</v>
      </c>
      <c r="B395" s="52" t="s">
        <v>14551</v>
      </c>
      <c r="C395" s="40" t="s">
        <v>67</v>
      </c>
      <c r="D395" s="41" t="str">
        <f>VLOOKUP(C395,ឋានៈ!$A$22:$B$46,2,FALSE)</f>
        <v>ខ១</v>
      </c>
      <c r="E395" s="356">
        <v>926</v>
      </c>
      <c r="F395" s="358">
        <v>45981</v>
      </c>
      <c r="G395" s="360" t="s">
        <v>14553</v>
      </c>
      <c r="H395" s="362" t="s">
        <v>21</v>
      </c>
      <c r="I395" s="117">
        <v>45987</v>
      </c>
      <c r="J395" s="117">
        <v>45989</v>
      </c>
      <c r="K395" s="39">
        <f t="shared" ref="K395:K396" si="806">J395-I395+1</f>
        <v>3</v>
      </c>
      <c r="L395" s="39">
        <f>K395-1</f>
        <v>2</v>
      </c>
      <c r="M395" s="118">
        <f>VLOOKUP(H395,ធ្វើដំណើរ!$A$3:$B$26,2,FALSE)</f>
        <v>537600</v>
      </c>
      <c r="N395" s="118">
        <f>VLOOKUP(D395,ឋានៈ!$A$2:$D$7,2,FALSE)</f>
        <v>35000</v>
      </c>
      <c r="O395" s="118">
        <f t="shared" ref="O395:O396" si="807">N395*K395</f>
        <v>105000</v>
      </c>
      <c r="P395" s="118">
        <f>VLOOKUP(D395,ឋានៈ!$A$2:$D$7,3,FALSE)</f>
        <v>90000</v>
      </c>
      <c r="Q395" s="118">
        <f t="shared" ref="Q395:Q396" si="808">P395*K395</f>
        <v>270000</v>
      </c>
      <c r="R395" s="118">
        <f>VLOOKUP(D395,ឋានៈ!$A$2:$D$7,4,FALSE)</f>
        <v>160000</v>
      </c>
      <c r="S395" s="118">
        <f t="shared" ref="S395:S396" si="809">R395*L395</f>
        <v>320000</v>
      </c>
      <c r="T395" s="134"/>
      <c r="U395" s="146">
        <f>M395+O395+Q395+S395+T395</f>
        <v>1232600</v>
      </c>
      <c r="V395" s="155"/>
      <c r="W395" s="145"/>
      <c r="X395" s="100" t="str">
        <f t="shared" ref="X395:X396" si="810">RIGHT(B395,LEN(B395)-FIND(" ",B395))</f>
        <v>ជា សុខនី</v>
      </c>
      <c r="Y395" s="150" t="str">
        <f>VLOOKUP(X395,'Name List'!$B$8:$F$4374,2,FALSE)</f>
        <v>2710300003</v>
      </c>
      <c r="Z395" s="100" t="str">
        <f>VLOOKUP(X395,'Name List'!$B$8:$F$4374,3,FALSE)</f>
        <v>ជា សុខនី</v>
      </c>
      <c r="AA395" s="100" t="str">
        <f>VLOOKUP(X395,'Name List'!$B$8:$F$4374,4,FALSE)</f>
        <v>CHEA SOKNY</v>
      </c>
      <c r="AB395" s="107" t="str">
        <f>VLOOKUP(X395,'Name List'!$B$8:$F$4374,5,FALSE)</f>
        <v>0010002555878</v>
      </c>
      <c r="AC395" s="105">
        <f t="shared" ref="AC395:AC396" si="811">U395</f>
        <v>1232600</v>
      </c>
      <c r="AD395" s="42">
        <f>A395</f>
        <v>39.1</v>
      </c>
    </row>
    <row r="396" spans="1:30" ht="46" customHeight="1">
      <c r="A396" s="39"/>
      <c r="B396" s="52" t="s">
        <v>14552</v>
      </c>
      <c r="C396" s="40" t="s">
        <v>68</v>
      </c>
      <c r="D396" s="41" t="str">
        <f>VLOOKUP(C396,ឋានៈ!$A$22:$B$46,2,FALSE)</f>
        <v>ង</v>
      </c>
      <c r="E396" s="357"/>
      <c r="F396" s="359"/>
      <c r="G396" s="361"/>
      <c r="H396" s="363"/>
      <c r="I396" s="117">
        <v>45987</v>
      </c>
      <c r="J396" s="117">
        <v>45989</v>
      </c>
      <c r="K396" s="39">
        <f t="shared" si="806"/>
        <v>3</v>
      </c>
      <c r="L396" s="39">
        <f t="shared" ref="L396" si="812">K396-1</f>
        <v>2</v>
      </c>
      <c r="M396" s="118"/>
      <c r="N396" s="118">
        <f>VLOOKUP(D396,ឋានៈ!$A$2:$D$7,2,FALSE)</f>
        <v>16000</v>
      </c>
      <c r="O396" s="118">
        <f t="shared" si="807"/>
        <v>48000</v>
      </c>
      <c r="P396" s="118">
        <f>VLOOKUP(D396,ឋានៈ!$A$2:$D$7,3,FALSE)</f>
        <v>60000</v>
      </c>
      <c r="Q396" s="118">
        <f t="shared" si="808"/>
        <v>180000</v>
      </c>
      <c r="R396" s="118">
        <f>VLOOKUP(D396,ឋានៈ!$A$2:$D$7,4,FALSE)</f>
        <v>80000</v>
      </c>
      <c r="S396" s="118">
        <f t="shared" si="809"/>
        <v>160000</v>
      </c>
      <c r="T396" s="134"/>
      <c r="U396" s="146">
        <f t="shared" ref="U396" si="813">M396+O396+Q396+S396+T396</f>
        <v>388000</v>
      </c>
      <c r="V396" s="155"/>
      <c r="W396" s="145"/>
      <c r="X396" s="100" t="str">
        <f t="shared" si="810"/>
        <v>ខេង សុហ្រ្វាវត្ថិ</v>
      </c>
      <c r="Y396" s="150" t="str">
        <f>VLOOKUP(X396,'Name List'!$B$8:$F$4374,2,FALSE)</f>
        <v>3000031463</v>
      </c>
      <c r="Z396" s="100" t="str">
        <f>VLOOKUP(X396,'Name List'!$B$8:$F$4374,3,FALSE)</f>
        <v>ខេង សុហ្រ្វាវត្ថិ</v>
      </c>
      <c r="AA396" s="100" t="str">
        <f>VLOOKUP(X396,'Name List'!$B$8:$F$4374,4,FALSE)</f>
        <v>KHENG SOFRAWATH</v>
      </c>
      <c r="AB396" s="107">
        <f>VLOOKUP(X396,'Name List'!$B$8:$F$4374,5,FALSE)</f>
        <v>240000371794</v>
      </c>
      <c r="AC396" s="105">
        <f t="shared" si="811"/>
        <v>388000</v>
      </c>
      <c r="AD396" s="42">
        <f>A396</f>
        <v>0</v>
      </c>
    </row>
    <row r="397" spans="1:30" s="139" customFormat="1" ht="27" customHeight="1">
      <c r="A397" s="355" t="s">
        <v>14406</v>
      </c>
      <c r="B397" s="355"/>
      <c r="C397" s="355"/>
      <c r="D397" s="355"/>
      <c r="E397" s="355"/>
      <c r="F397" s="355"/>
      <c r="G397" s="355"/>
      <c r="H397" s="355"/>
      <c r="I397" s="355"/>
      <c r="J397" s="355"/>
      <c r="K397" s="119"/>
      <c r="L397" s="119"/>
      <c r="M397" s="120">
        <f>SUM(M395:M396)</f>
        <v>537600</v>
      </c>
      <c r="N397" s="123"/>
      <c r="O397" s="120">
        <f>SUM(O395:O396)</f>
        <v>153000</v>
      </c>
      <c r="P397" s="123"/>
      <c r="Q397" s="120">
        <f>SUM(Q395:Q396)</f>
        <v>450000</v>
      </c>
      <c r="R397" s="120"/>
      <c r="S397" s="120">
        <f>SUM(S395:S396)</f>
        <v>480000</v>
      </c>
      <c r="T397" s="120"/>
      <c r="U397" s="120">
        <f>SUM(U395:U396)</f>
        <v>1620600</v>
      </c>
      <c r="V397" s="151">
        <v>50405</v>
      </c>
      <c r="W397" s="147">
        <f>M397+O397+Q397+S397</f>
        <v>1620600</v>
      </c>
      <c r="X397" s="135"/>
      <c r="Y397" s="135"/>
      <c r="Z397" s="135"/>
      <c r="AA397" s="135"/>
      <c r="AB397" s="136"/>
      <c r="AC397" s="137"/>
      <c r="AD397" s="138" t="str">
        <f t="shared" ref="AD397" si="814">A397</f>
        <v>សរុប៣៩</v>
      </c>
    </row>
    <row r="398" spans="1:30" ht="28" customHeight="1">
      <c r="A398" s="39">
        <v>39.1</v>
      </c>
      <c r="B398" s="52" t="s">
        <v>14554</v>
      </c>
      <c r="C398" s="40" t="s">
        <v>67</v>
      </c>
      <c r="D398" s="41" t="str">
        <f>VLOOKUP(C398,ឋានៈ!$A$22:$B$46,2,FALSE)</f>
        <v>ខ១</v>
      </c>
      <c r="E398" s="356">
        <v>924</v>
      </c>
      <c r="F398" s="358">
        <v>45981</v>
      </c>
      <c r="G398" s="360" t="s">
        <v>14553</v>
      </c>
      <c r="H398" s="362" t="s">
        <v>21</v>
      </c>
      <c r="I398" s="117">
        <v>45987</v>
      </c>
      <c r="J398" s="117">
        <v>45989</v>
      </c>
      <c r="K398" s="39">
        <f t="shared" ref="K398:K399" si="815">J398-I398+1</f>
        <v>3</v>
      </c>
      <c r="L398" s="39">
        <f>K398-1</f>
        <v>2</v>
      </c>
      <c r="M398" s="118">
        <f>VLOOKUP(H398,ធ្វើដំណើរ!$A$3:$B$26,2,FALSE)</f>
        <v>537600</v>
      </c>
      <c r="N398" s="118">
        <f>VLOOKUP(D398,ឋានៈ!$A$2:$D$7,2,FALSE)</f>
        <v>35000</v>
      </c>
      <c r="O398" s="118">
        <f t="shared" ref="O398:O399" si="816">N398*K398</f>
        <v>105000</v>
      </c>
      <c r="P398" s="118">
        <f>VLOOKUP(D398,ឋានៈ!$A$2:$D$7,3,FALSE)</f>
        <v>90000</v>
      </c>
      <c r="Q398" s="118">
        <f t="shared" ref="Q398:Q399" si="817">P398*K398</f>
        <v>270000</v>
      </c>
      <c r="R398" s="118">
        <f>VLOOKUP(D398,ឋានៈ!$A$2:$D$7,4,FALSE)</f>
        <v>160000</v>
      </c>
      <c r="S398" s="118">
        <f t="shared" ref="S398:S399" si="818">R398*L398</f>
        <v>320000</v>
      </c>
      <c r="T398" s="134"/>
      <c r="U398" s="146">
        <f>M398+O398+Q398+S398+T398</f>
        <v>1232600</v>
      </c>
      <c r="V398" s="155"/>
      <c r="W398" s="145"/>
      <c r="X398" s="100" t="str">
        <f t="shared" ref="X398:X399" si="819">RIGHT(B398,LEN(B398)-FIND(" ",B398))</f>
        <v>ម៉ៅ ធីតា</v>
      </c>
      <c r="Y398" s="150" t="str">
        <f>VLOOKUP(X398,'Name List'!$B$8:$F$4374,2,FALSE)</f>
        <v>2671200122</v>
      </c>
      <c r="Z398" s="100" t="str">
        <f>VLOOKUP(X398,'Name List'!$B$8:$F$4374,3,FALSE)</f>
        <v>ម៉ៅ ធីតា</v>
      </c>
      <c r="AA398" s="100" t="str">
        <f>VLOOKUP(X398,'Name List'!$B$8:$F$4374,4,FALSE)</f>
        <v>MAO THIDA</v>
      </c>
      <c r="AB398" s="107" t="str">
        <f>VLOOKUP(X398,'Name List'!$B$8:$F$4374,5,FALSE)</f>
        <v>0010002526967</v>
      </c>
      <c r="AC398" s="105">
        <f t="shared" ref="AC398:AC399" si="820">U398</f>
        <v>1232600</v>
      </c>
      <c r="AD398" s="42">
        <f>A398</f>
        <v>39.1</v>
      </c>
    </row>
    <row r="399" spans="1:30">
      <c r="A399" s="39"/>
      <c r="B399" s="52" t="s">
        <v>14555</v>
      </c>
      <c r="C399" s="40" t="s">
        <v>68</v>
      </c>
      <c r="D399" s="41" t="str">
        <f>VLOOKUP(C399,ឋានៈ!$A$22:$B$46,2,FALSE)</f>
        <v>ង</v>
      </c>
      <c r="E399" s="357"/>
      <c r="F399" s="359"/>
      <c r="G399" s="361"/>
      <c r="H399" s="363"/>
      <c r="I399" s="117">
        <v>45987</v>
      </c>
      <c r="J399" s="117">
        <v>45989</v>
      </c>
      <c r="K399" s="39">
        <f t="shared" si="815"/>
        <v>3</v>
      </c>
      <c r="L399" s="39">
        <f t="shared" ref="L399" si="821">K399-1</f>
        <v>2</v>
      </c>
      <c r="M399" s="118"/>
      <c r="N399" s="118">
        <f>VLOOKUP(D399,ឋានៈ!$A$2:$D$7,2,FALSE)</f>
        <v>16000</v>
      </c>
      <c r="O399" s="118">
        <f t="shared" si="816"/>
        <v>48000</v>
      </c>
      <c r="P399" s="118">
        <f>VLOOKUP(D399,ឋានៈ!$A$2:$D$7,3,FALSE)</f>
        <v>60000</v>
      </c>
      <c r="Q399" s="118">
        <f t="shared" si="817"/>
        <v>180000</v>
      </c>
      <c r="R399" s="118">
        <f>VLOOKUP(D399,ឋានៈ!$A$2:$D$7,4,FALSE)</f>
        <v>80000</v>
      </c>
      <c r="S399" s="118">
        <f t="shared" si="818"/>
        <v>160000</v>
      </c>
      <c r="T399" s="134"/>
      <c r="U399" s="146">
        <f t="shared" ref="U399" si="822">M399+O399+Q399+S399+T399</f>
        <v>388000</v>
      </c>
      <c r="V399" s="155"/>
      <c r="W399" s="145"/>
      <c r="X399" s="100" t="str">
        <f t="shared" si="819"/>
        <v>សិត ស៊ីម៉ាណា</v>
      </c>
      <c r="Y399" s="150" t="str">
        <f>VLOOKUP(X399,'Name List'!$B$8:$F$4374,2,FALSE)</f>
        <v>3000031419</v>
      </c>
      <c r="Z399" s="100" t="str">
        <f>VLOOKUP(X399,'Name List'!$B$8:$F$4374,3,FALSE)</f>
        <v>សិត ស៊ីម៉ាណា</v>
      </c>
      <c r="AA399" s="100" t="str">
        <f>VLOOKUP(X399,'Name List'!$B$8:$F$4374,4,FALSE)</f>
        <v>SETH SIMANA</v>
      </c>
      <c r="AB399" s="107">
        <f>VLOOKUP(X399,'Name List'!$B$8:$F$4374,5,FALSE)</f>
        <v>660000051721</v>
      </c>
      <c r="AC399" s="105">
        <f t="shared" si="820"/>
        <v>388000</v>
      </c>
      <c r="AD399" s="42">
        <f>A399</f>
        <v>0</v>
      </c>
    </row>
    <row r="400" spans="1:30" s="139" customFormat="1" ht="27" customHeight="1">
      <c r="A400" s="355" t="s">
        <v>14406</v>
      </c>
      <c r="B400" s="355"/>
      <c r="C400" s="355"/>
      <c r="D400" s="355"/>
      <c r="E400" s="355"/>
      <c r="F400" s="355"/>
      <c r="G400" s="355"/>
      <c r="H400" s="355"/>
      <c r="I400" s="355"/>
      <c r="J400" s="355"/>
      <c r="K400" s="119"/>
      <c r="L400" s="119"/>
      <c r="M400" s="120">
        <f>SUM(M398:M399)</f>
        <v>537600</v>
      </c>
      <c r="N400" s="123"/>
      <c r="O400" s="120">
        <f>SUM(O398:O399)</f>
        <v>153000</v>
      </c>
      <c r="P400" s="123"/>
      <c r="Q400" s="120">
        <f>SUM(Q398:Q399)</f>
        <v>450000</v>
      </c>
      <c r="R400" s="120"/>
      <c r="S400" s="120">
        <f>SUM(S398:S399)</f>
        <v>480000</v>
      </c>
      <c r="T400" s="120"/>
      <c r="U400" s="120">
        <f>SUM(U398:U399)</f>
        <v>1620600</v>
      </c>
      <c r="V400" s="151">
        <v>50405</v>
      </c>
      <c r="W400" s="147">
        <f>M400+O400+Q400+S400</f>
        <v>1620600</v>
      </c>
      <c r="X400" s="135"/>
      <c r="Y400" s="135"/>
      <c r="Z400" s="135"/>
      <c r="AA400" s="135"/>
      <c r="AB400" s="136"/>
      <c r="AC400" s="137"/>
      <c r="AD400" s="138" t="str">
        <f t="shared" ref="AD400" si="823">A400</f>
        <v>សរុប៣៩</v>
      </c>
    </row>
    <row r="401" spans="1:30" ht="28" customHeight="1">
      <c r="A401" s="39">
        <v>39.1</v>
      </c>
      <c r="B401" s="52" t="s">
        <v>14556</v>
      </c>
      <c r="C401" s="40" t="s">
        <v>67</v>
      </c>
      <c r="D401" s="41" t="str">
        <f>VLOOKUP(C401,ឋានៈ!$A$22:$B$46,2,FALSE)</f>
        <v>ខ១</v>
      </c>
      <c r="E401" s="356">
        <v>925</v>
      </c>
      <c r="F401" s="358">
        <v>45981</v>
      </c>
      <c r="G401" s="360" t="s">
        <v>14553</v>
      </c>
      <c r="H401" s="362" t="s">
        <v>21</v>
      </c>
      <c r="I401" s="117">
        <v>45987</v>
      </c>
      <c r="J401" s="117">
        <v>45989</v>
      </c>
      <c r="K401" s="39">
        <f t="shared" ref="K401:K403" si="824">J401-I401+1</f>
        <v>3</v>
      </c>
      <c r="L401" s="39">
        <f>K401-1</f>
        <v>2</v>
      </c>
      <c r="M401" s="118">
        <f>VLOOKUP(H401,ធ្វើដំណើរ!$A$3:$B$26,2,FALSE)</f>
        <v>537600</v>
      </c>
      <c r="N401" s="118">
        <f>VLOOKUP(D401,ឋានៈ!$A$2:$D$7,2,FALSE)</f>
        <v>35000</v>
      </c>
      <c r="O401" s="118">
        <f t="shared" ref="O401:O403" si="825">N401*K401</f>
        <v>105000</v>
      </c>
      <c r="P401" s="118">
        <f>VLOOKUP(D401,ឋានៈ!$A$2:$D$7,3,FALSE)</f>
        <v>90000</v>
      </c>
      <c r="Q401" s="118">
        <f t="shared" ref="Q401:Q403" si="826">P401*K401</f>
        <v>270000</v>
      </c>
      <c r="R401" s="118">
        <f>VLOOKUP(D401,ឋានៈ!$A$2:$D$7,4,FALSE)</f>
        <v>160000</v>
      </c>
      <c r="S401" s="118">
        <f t="shared" ref="S401:S403" si="827">R401*L401</f>
        <v>320000</v>
      </c>
      <c r="T401" s="134"/>
      <c r="U401" s="146">
        <f>M401+O401+Q401+S401+T401</f>
        <v>1232600</v>
      </c>
      <c r="V401" s="155"/>
      <c r="W401" s="145"/>
      <c r="X401" s="100" t="str">
        <f t="shared" ref="X401:X403" si="828">RIGHT(B401,LEN(B401)-FIND(" ",B401))</f>
        <v>ហ៊ុយ ហានសុង</v>
      </c>
      <c r="Y401" s="150" t="str">
        <f>VLOOKUP(X401,'Name List'!$B$8:$F$4374,2,FALSE)</f>
        <v>1520800011</v>
      </c>
      <c r="Z401" s="100" t="str">
        <f>VLOOKUP(X401,'Name List'!$B$8:$F$4374,3,FALSE)</f>
        <v>ហ៊ុយ ហានសុង</v>
      </c>
      <c r="AA401" s="100" t="str">
        <f>VLOOKUP(X401,'Name List'!$B$8:$F$4374,4,FALSE)</f>
        <v>HUY HAN SONG</v>
      </c>
      <c r="AB401" s="107" t="str">
        <f>VLOOKUP(X401,'Name List'!$B$8:$F$4374,5,FALSE)</f>
        <v>0010002561188</v>
      </c>
      <c r="AC401" s="105">
        <f t="shared" ref="AC401:AC403" si="829">U401</f>
        <v>1232600</v>
      </c>
      <c r="AD401" s="42">
        <f>A401</f>
        <v>39.1</v>
      </c>
    </row>
    <row r="402" spans="1:30" ht="28" customHeight="1">
      <c r="A402" s="39"/>
      <c r="B402" s="52" t="s">
        <v>14558</v>
      </c>
      <c r="C402" s="40" t="s">
        <v>14364</v>
      </c>
      <c r="D402" s="41" t="str">
        <f>VLOOKUP(C402,ឋានៈ!$A$22:$B$46,2,FALSE)</f>
        <v>ឃ</v>
      </c>
      <c r="E402" s="357"/>
      <c r="F402" s="359"/>
      <c r="G402" s="361"/>
      <c r="H402" s="363"/>
      <c r="I402" s="117">
        <v>45987</v>
      </c>
      <c r="J402" s="117">
        <v>45989</v>
      </c>
      <c r="K402" s="39">
        <f t="shared" si="824"/>
        <v>3</v>
      </c>
      <c r="L402" s="39">
        <f>K402-1</f>
        <v>2</v>
      </c>
      <c r="M402" s="118"/>
      <c r="N402" s="118">
        <f>VLOOKUP(D402,ឋានៈ!$A$2:$D$7,2,FALSE)</f>
        <v>20000</v>
      </c>
      <c r="O402" s="118">
        <f t="shared" si="825"/>
        <v>60000</v>
      </c>
      <c r="P402" s="118">
        <f>VLOOKUP(D402,ឋានៈ!$A$2:$D$7,3,FALSE)</f>
        <v>60000</v>
      </c>
      <c r="Q402" s="118">
        <f t="shared" si="826"/>
        <v>180000</v>
      </c>
      <c r="R402" s="118">
        <f>VLOOKUP(D402,ឋានៈ!$A$2:$D$7,4,FALSE)</f>
        <v>80000</v>
      </c>
      <c r="S402" s="118">
        <f t="shared" si="827"/>
        <v>160000</v>
      </c>
      <c r="T402" s="134"/>
      <c r="U402" s="146">
        <f>M402+O402+Q402+S402+T402</f>
        <v>400000</v>
      </c>
      <c r="V402" s="155"/>
      <c r="W402" s="145"/>
      <c r="X402" s="100" t="str">
        <f t="shared" si="828"/>
        <v>ឡៃ ប៊ុងគាង</v>
      </c>
      <c r="Y402" s="150">
        <f>VLOOKUP(X402,'Name List'!$B$8:$F$4374,2,FALSE)</f>
        <v>1941200155</v>
      </c>
      <c r="Z402" s="100" t="str">
        <f>VLOOKUP(X402,'Name List'!$B$8:$F$4374,3,FALSE)</f>
        <v>ឡៃ ប៊ុងគាង</v>
      </c>
      <c r="AA402" s="100" t="str">
        <f>VLOOKUP(X402,'Name List'!$B$8:$F$4374,4,FALSE)</f>
        <v>LAY BUNGKEANG</v>
      </c>
      <c r="AB402" s="107" t="str">
        <f>VLOOKUP(X402,'Name List'!$B$8:$F$4374,5,FALSE)</f>
        <v>0440000032077</v>
      </c>
      <c r="AC402" s="105">
        <f t="shared" si="829"/>
        <v>400000</v>
      </c>
      <c r="AD402" s="42">
        <f>A402</f>
        <v>0</v>
      </c>
    </row>
    <row r="403" spans="1:30" ht="28" customHeight="1">
      <c r="A403" s="39"/>
      <c r="B403" s="52" t="s">
        <v>14557</v>
      </c>
      <c r="C403" s="40" t="s">
        <v>68</v>
      </c>
      <c r="D403" s="41" t="str">
        <f>VLOOKUP(C403,ឋានៈ!$A$22:$B$46,2,FALSE)</f>
        <v>ង</v>
      </c>
      <c r="E403" s="357"/>
      <c r="F403" s="359"/>
      <c r="G403" s="361"/>
      <c r="H403" s="363"/>
      <c r="I403" s="117">
        <v>45987</v>
      </c>
      <c r="J403" s="117">
        <v>45989</v>
      </c>
      <c r="K403" s="39">
        <f t="shared" si="824"/>
        <v>3</v>
      </c>
      <c r="L403" s="39">
        <f t="shared" ref="L403" si="830">K403-1</f>
        <v>2</v>
      </c>
      <c r="M403" s="118"/>
      <c r="N403" s="118">
        <f>VLOOKUP(D403,ឋានៈ!$A$2:$D$7,2,FALSE)</f>
        <v>16000</v>
      </c>
      <c r="O403" s="118">
        <f t="shared" si="825"/>
        <v>48000</v>
      </c>
      <c r="P403" s="118">
        <f>VLOOKUP(D403,ឋានៈ!$A$2:$D$7,3,FALSE)</f>
        <v>60000</v>
      </c>
      <c r="Q403" s="118">
        <f t="shared" si="826"/>
        <v>180000</v>
      </c>
      <c r="R403" s="118">
        <f>VLOOKUP(D403,ឋានៈ!$A$2:$D$7,4,FALSE)</f>
        <v>80000</v>
      </c>
      <c r="S403" s="118">
        <f t="shared" si="827"/>
        <v>160000</v>
      </c>
      <c r="T403" s="134"/>
      <c r="U403" s="146">
        <f t="shared" ref="U403" si="831">M403+O403+Q403+S403+T403</f>
        <v>388000</v>
      </c>
      <c r="V403" s="155"/>
      <c r="W403" s="145"/>
      <c r="X403" s="100" t="str">
        <f t="shared" si="828"/>
        <v>វ៉េង ចាន់ថា</v>
      </c>
      <c r="Y403" s="150" t="str">
        <f>VLOOKUP(X403,'Name List'!$B$8:$F$4374,2,FALSE)</f>
        <v>3000031399</v>
      </c>
      <c r="Z403" s="100" t="str">
        <f>VLOOKUP(X403,'Name List'!$B$8:$F$4374,3,FALSE)</f>
        <v>វ៉េង ចាន់ថា</v>
      </c>
      <c r="AA403" s="100" t="str">
        <f>VLOOKUP(X403,'Name List'!$B$8:$F$4374,4,FALSE)</f>
        <v>VENG CHANTHA</v>
      </c>
      <c r="AB403" s="107">
        <f>VLOOKUP(X403,'Name List'!$B$8:$F$4374,5,FALSE)</f>
        <v>420000299757</v>
      </c>
      <c r="AC403" s="105">
        <f t="shared" si="829"/>
        <v>388000</v>
      </c>
      <c r="AD403" s="42">
        <f>A403</f>
        <v>0</v>
      </c>
    </row>
    <row r="404" spans="1:30" s="139" customFormat="1" ht="28" customHeight="1">
      <c r="A404" s="355" t="s">
        <v>14406</v>
      </c>
      <c r="B404" s="355"/>
      <c r="C404" s="355"/>
      <c r="D404" s="355"/>
      <c r="E404" s="355"/>
      <c r="F404" s="355"/>
      <c r="G404" s="355"/>
      <c r="H404" s="355"/>
      <c r="I404" s="355"/>
      <c r="J404" s="355"/>
      <c r="K404" s="119"/>
      <c r="L404" s="119"/>
      <c r="M404" s="120">
        <f>SUM(M401:M403)</f>
        <v>537600</v>
      </c>
      <c r="N404" s="123"/>
      <c r="O404" s="120">
        <f>SUM(O401:O403)</f>
        <v>213000</v>
      </c>
      <c r="P404" s="123"/>
      <c r="Q404" s="120">
        <f>SUM(Q401:Q403)</f>
        <v>630000</v>
      </c>
      <c r="R404" s="120"/>
      <c r="S404" s="120">
        <f>SUM(S401:S403)</f>
        <v>640000</v>
      </c>
      <c r="T404" s="120"/>
      <c r="U404" s="120">
        <f>SUM(U401:U403)</f>
        <v>2020600</v>
      </c>
      <c r="V404" s="151">
        <v>50405</v>
      </c>
      <c r="W404" s="147">
        <f>M404+O404+Q404+S404</f>
        <v>2020600</v>
      </c>
      <c r="X404" s="135"/>
      <c r="Y404" s="135"/>
      <c r="Z404" s="135"/>
      <c r="AA404" s="135"/>
      <c r="AB404" s="136"/>
      <c r="AC404" s="137"/>
      <c r="AD404" s="138" t="str">
        <f t="shared" ref="AD404" si="832">A404</f>
        <v>សរុប៣៩</v>
      </c>
    </row>
    <row r="405" spans="1:30" ht="34.5" customHeight="1">
      <c r="A405" s="39">
        <v>39.1</v>
      </c>
      <c r="B405" s="52" t="s">
        <v>14530</v>
      </c>
      <c r="C405" s="40" t="s">
        <v>67</v>
      </c>
      <c r="D405" s="41" t="str">
        <f>VLOOKUP(C405,ឋានៈ!$A$22:$B$46,2,FALSE)</f>
        <v>ខ១</v>
      </c>
      <c r="E405" s="356">
        <v>825</v>
      </c>
      <c r="F405" s="358">
        <v>45943</v>
      </c>
      <c r="G405" s="360" t="s">
        <v>14632</v>
      </c>
      <c r="H405" s="362" t="s">
        <v>12</v>
      </c>
      <c r="I405" s="117">
        <v>45943</v>
      </c>
      <c r="J405" s="117">
        <v>45944</v>
      </c>
      <c r="K405" s="39">
        <f t="shared" ref="K405:K407" si="833">J405-I405+1</f>
        <v>2</v>
      </c>
      <c r="L405" s="39">
        <f>K405-1</f>
        <v>1</v>
      </c>
      <c r="M405" s="118">
        <f>VLOOKUP(H405,ធ្វើដំណើរ!$A$3:$B$26,2,FALSE)</f>
        <v>123200</v>
      </c>
      <c r="N405" s="118">
        <f>VLOOKUP(D405,ឋានៈ!$A$2:$D$7,2,FALSE)</f>
        <v>35000</v>
      </c>
      <c r="O405" s="118">
        <f t="shared" ref="O405:O407" si="834">N405*K405</f>
        <v>70000</v>
      </c>
      <c r="P405" s="118">
        <f>VLOOKUP(D405,ឋានៈ!$A$2:$D$7,3,FALSE)</f>
        <v>90000</v>
      </c>
      <c r="Q405" s="118">
        <f t="shared" ref="Q405:Q407" si="835">P405*K405</f>
        <v>180000</v>
      </c>
      <c r="R405" s="118">
        <f>VLOOKUP(D405,ឋានៈ!$A$2:$D$7,4,FALSE)</f>
        <v>160000</v>
      </c>
      <c r="S405" s="118">
        <f t="shared" ref="S405:S407" si="836">R405*L405</f>
        <v>160000</v>
      </c>
      <c r="T405" s="134"/>
      <c r="U405" s="146">
        <f>M405+O405+Q405+S405+T405</f>
        <v>533200</v>
      </c>
      <c r="V405" s="155"/>
      <c r="W405" s="145"/>
      <c r="X405" s="100" t="str">
        <f t="shared" ref="X405:X407" si="837">RIGHT(B405,LEN(B405)-FIND(" ",B405))</f>
        <v>ទុយ ស៊ីផាន់</v>
      </c>
      <c r="Y405" s="100" t="str">
        <f>VLOOKUP(X405,'Name List'!$B$8:$F$4374,2,FALSE)</f>
        <v>1830500031</v>
      </c>
      <c r="Z405" s="100" t="str">
        <f>VLOOKUP(X405,'Name List'!$B$8:$F$4374,3,FALSE)</f>
        <v>ទុយ ស៊ីផាន់</v>
      </c>
      <c r="AA405" s="100" t="str">
        <f>VLOOKUP(X405,'Name List'!$B$8:$F$4374,4,FALSE)</f>
        <v>TUY SIPHANN</v>
      </c>
      <c r="AB405" s="107" t="str">
        <f>VLOOKUP(X405,'Name List'!$B$8:$F$4374,5,FALSE)</f>
        <v>0010002557792</v>
      </c>
      <c r="AC405" s="105">
        <f t="shared" ref="AC405:AC407" si="838">U405</f>
        <v>533200</v>
      </c>
      <c r="AD405" s="42">
        <f>A405</f>
        <v>39.1</v>
      </c>
    </row>
    <row r="406" spans="1:30" ht="34.5" customHeight="1">
      <c r="A406" s="39">
        <v>39.200000000000003</v>
      </c>
      <c r="B406" s="52" t="s">
        <v>14531</v>
      </c>
      <c r="C406" s="40" t="s">
        <v>14365</v>
      </c>
      <c r="D406" s="41" t="str">
        <f>VLOOKUP(C406,ឋានៈ!$A$22:$B$46,2,FALSE)</f>
        <v>ង</v>
      </c>
      <c r="E406" s="357"/>
      <c r="F406" s="359"/>
      <c r="G406" s="361"/>
      <c r="H406" s="363"/>
      <c r="I406" s="117">
        <v>45943</v>
      </c>
      <c r="J406" s="117">
        <v>45944</v>
      </c>
      <c r="K406" s="39">
        <f t="shared" si="833"/>
        <v>2</v>
      </c>
      <c r="L406" s="39">
        <f>K406-1</f>
        <v>1</v>
      </c>
      <c r="M406" s="118"/>
      <c r="N406" s="118">
        <f>VLOOKUP(D406,ឋានៈ!$A$2:$D$7,2,FALSE)</f>
        <v>16000</v>
      </c>
      <c r="O406" s="118">
        <f t="shared" si="834"/>
        <v>32000</v>
      </c>
      <c r="P406" s="118">
        <f>VLOOKUP(D406,ឋានៈ!$A$2:$D$7,3,FALSE)</f>
        <v>60000</v>
      </c>
      <c r="Q406" s="118">
        <f t="shared" si="835"/>
        <v>120000</v>
      </c>
      <c r="R406" s="118">
        <f>VLOOKUP(D406,ឋានៈ!$A$2:$D$7,4,FALSE)</f>
        <v>80000</v>
      </c>
      <c r="S406" s="118">
        <f t="shared" si="836"/>
        <v>80000</v>
      </c>
      <c r="T406" s="134"/>
      <c r="U406" s="146">
        <f>M406+O406+Q406+S406+T406</f>
        <v>232000</v>
      </c>
      <c r="V406" s="155"/>
      <c r="W406" s="145"/>
      <c r="X406" s="100" t="str">
        <f t="shared" si="837"/>
        <v>ស្រី វាសនា</v>
      </c>
      <c r="Y406" s="100">
        <f>VLOOKUP(X406,'Name List'!$B$8:$F$4374,2,FALSE)</f>
        <v>1880500186</v>
      </c>
      <c r="Z406" s="100" t="str">
        <f>VLOOKUP(X406,'Name List'!$B$8:$F$4374,3,FALSE)</f>
        <v>ស្រី វាសនា</v>
      </c>
      <c r="AA406" s="100" t="str">
        <f>VLOOKUP(X406,'Name List'!$B$8:$F$4374,4,FALSE)</f>
        <v>SREY VEASNA</v>
      </c>
      <c r="AB406" s="107" t="str">
        <f>VLOOKUP(X406,'Name List'!$B$8:$F$4374,5,FALSE)</f>
        <v>0290000072514</v>
      </c>
      <c r="AC406" s="105">
        <f t="shared" si="838"/>
        <v>232000</v>
      </c>
      <c r="AD406" s="42">
        <f>A406</f>
        <v>39.200000000000003</v>
      </c>
    </row>
    <row r="407" spans="1:30" ht="34.5" customHeight="1">
      <c r="A407" s="39">
        <v>39.200000000000003</v>
      </c>
      <c r="B407" s="52" t="s">
        <v>14532</v>
      </c>
      <c r="C407" s="40" t="s">
        <v>68</v>
      </c>
      <c r="D407" s="41" t="str">
        <f>VLOOKUP(C407,ឋានៈ!$A$22:$B$46,2,FALSE)</f>
        <v>ង</v>
      </c>
      <c r="E407" s="357"/>
      <c r="F407" s="359"/>
      <c r="G407" s="361"/>
      <c r="H407" s="363"/>
      <c r="I407" s="117">
        <v>45943</v>
      </c>
      <c r="J407" s="117">
        <v>45944</v>
      </c>
      <c r="K407" s="39">
        <f t="shared" si="833"/>
        <v>2</v>
      </c>
      <c r="L407" s="39">
        <f>K407-1</f>
        <v>1</v>
      </c>
      <c r="M407" s="118"/>
      <c r="N407" s="118">
        <f>VLOOKUP(D407,ឋានៈ!$A$2:$D$7,2,FALSE)</f>
        <v>16000</v>
      </c>
      <c r="O407" s="118">
        <f t="shared" si="834"/>
        <v>32000</v>
      </c>
      <c r="P407" s="118">
        <f>VLOOKUP(D407,ឋានៈ!$A$2:$D$7,3,FALSE)</f>
        <v>60000</v>
      </c>
      <c r="Q407" s="118">
        <f t="shared" si="835"/>
        <v>120000</v>
      </c>
      <c r="R407" s="118">
        <f>VLOOKUP(D407,ឋានៈ!$A$2:$D$7,4,FALSE)</f>
        <v>80000</v>
      </c>
      <c r="S407" s="118">
        <f t="shared" si="836"/>
        <v>80000</v>
      </c>
      <c r="T407" s="134"/>
      <c r="U407" s="146">
        <f>M407+O407+Q407+S407+T407</f>
        <v>232000</v>
      </c>
      <c r="V407" s="155"/>
      <c r="W407" s="145"/>
      <c r="X407" s="100" t="str">
        <f t="shared" si="837"/>
        <v>គង់ ទិតឆដេត</v>
      </c>
      <c r="Y407" s="100" t="str">
        <f>VLOOKUP(X407,'Name List'!$B$8:$F$4374,2,FALSE)</f>
        <v>3000031414</v>
      </c>
      <c r="Z407" s="100" t="str">
        <f>VLOOKUP(X407,'Name List'!$B$8:$F$4374,3,FALSE)</f>
        <v>គង់ ទិតឆដេត</v>
      </c>
      <c r="AA407" s="100" t="str">
        <f>VLOOKUP(X407,'Name List'!$B$8:$F$4374,4,FALSE)</f>
        <v>KONG TITCHHADETH</v>
      </c>
      <c r="AB407" s="107">
        <f>VLOOKUP(X407,'Name List'!$B$8:$F$4374,5,FALSE)</f>
        <v>40000587248</v>
      </c>
      <c r="AC407" s="105">
        <f t="shared" si="838"/>
        <v>232000</v>
      </c>
      <c r="AD407" s="42">
        <f>A407</f>
        <v>39.200000000000003</v>
      </c>
    </row>
    <row r="408" spans="1:30" s="139" customFormat="1" ht="27" customHeight="1">
      <c r="A408" s="355" t="s">
        <v>14406</v>
      </c>
      <c r="B408" s="355"/>
      <c r="C408" s="355"/>
      <c r="D408" s="355"/>
      <c r="E408" s="355"/>
      <c r="F408" s="355"/>
      <c r="G408" s="355"/>
      <c r="H408" s="355"/>
      <c r="I408" s="355"/>
      <c r="J408" s="355"/>
      <c r="K408" s="119"/>
      <c r="L408" s="119"/>
      <c r="M408" s="120">
        <f>SUM(M405:M407)</f>
        <v>123200</v>
      </c>
      <c r="N408" s="123"/>
      <c r="O408" s="120">
        <f>SUM(O405:O407)</f>
        <v>134000</v>
      </c>
      <c r="P408" s="123"/>
      <c r="Q408" s="120">
        <f>SUM(Q405:Q407)</f>
        <v>420000</v>
      </c>
      <c r="R408" s="120"/>
      <c r="S408" s="120">
        <f>SUM(S405:S407)</f>
        <v>320000</v>
      </c>
      <c r="T408" s="120"/>
      <c r="U408" s="120">
        <f>SUM(U405:U407)</f>
        <v>997200</v>
      </c>
      <c r="V408" s="156" t="s">
        <v>14647</v>
      </c>
      <c r="W408" s="147">
        <f>M408+O408+Q408+S408</f>
        <v>997200</v>
      </c>
      <c r="X408" s="135"/>
      <c r="Y408" s="135"/>
      <c r="Z408" s="135"/>
      <c r="AA408" s="135"/>
      <c r="AB408" s="136"/>
      <c r="AC408" s="137"/>
      <c r="AD408" s="138" t="str">
        <f t="shared" ref="AD408" si="839">A408</f>
        <v>សរុប៣៩</v>
      </c>
    </row>
    <row r="409" spans="1:30" ht="34.5" customHeight="1">
      <c r="A409" s="39">
        <v>39.1</v>
      </c>
      <c r="B409" s="52" t="s">
        <v>14633</v>
      </c>
      <c r="C409" s="40" t="s">
        <v>67</v>
      </c>
      <c r="D409" s="41" t="str">
        <f>VLOOKUP(C409,ឋានៈ!$A$22:$B$46,2,FALSE)</f>
        <v>ខ១</v>
      </c>
      <c r="E409" s="356">
        <v>981</v>
      </c>
      <c r="F409" s="358">
        <v>45986</v>
      </c>
      <c r="G409" s="360" t="s">
        <v>14635</v>
      </c>
      <c r="H409" s="362" t="s">
        <v>7</v>
      </c>
      <c r="I409" s="117">
        <v>45988</v>
      </c>
      <c r="J409" s="117">
        <v>45990</v>
      </c>
      <c r="K409" s="39">
        <f t="shared" ref="K409:K410" si="840">J409-I409+1</f>
        <v>3</v>
      </c>
      <c r="L409" s="39">
        <f>K409-1</f>
        <v>2</v>
      </c>
      <c r="M409" s="118">
        <f>VLOOKUP(H409,ធ្វើដំណើរ!$A$3:$B$26,2,FALSE)</f>
        <v>361600</v>
      </c>
      <c r="N409" s="118">
        <f>VLOOKUP(D409,ឋានៈ!$A$2:$D$7,2,FALSE)</f>
        <v>35000</v>
      </c>
      <c r="O409" s="118">
        <f t="shared" ref="O409:O410" si="841">N409*K409</f>
        <v>105000</v>
      </c>
      <c r="P409" s="118">
        <f>VLOOKUP(D409,ឋានៈ!$A$2:$D$7,3,FALSE)</f>
        <v>90000</v>
      </c>
      <c r="Q409" s="118">
        <f t="shared" ref="Q409:Q410" si="842">P409*K409</f>
        <v>270000</v>
      </c>
      <c r="R409" s="118">
        <f>VLOOKUP(D409,ឋានៈ!$A$2:$D$7,4,FALSE)</f>
        <v>160000</v>
      </c>
      <c r="S409" s="118">
        <f t="shared" ref="S409:S410" si="843">R409*L409</f>
        <v>320000</v>
      </c>
      <c r="T409" s="134"/>
      <c r="U409" s="146">
        <f>M409+O409+Q409+S409+T409</f>
        <v>1056600</v>
      </c>
      <c r="V409" s="155"/>
      <c r="W409" s="145"/>
      <c r="X409" s="100" t="str">
        <f t="shared" ref="X409:X410" si="844">RIGHT(B409,LEN(B409)-FIND(" ",B409))</f>
        <v>ប្រាក់ ចាន់ធឿន</v>
      </c>
      <c r="Y409" s="100" t="str">
        <f>VLOOKUP(X409,'Name List'!$B$8:$F$4374,2,FALSE)</f>
        <v>1592100008</v>
      </c>
      <c r="Z409" s="100" t="str">
        <f>VLOOKUP(X409,'Name List'!$B$8:$F$4374,3,FALSE)</f>
        <v>ប្រាក់ ចាន់ធឿន</v>
      </c>
      <c r="AA409" s="100" t="str">
        <f>VLOOKUP(X409,'Name List'!$B$8:$F$4374,4,FALSE)</f>
        <v>PRAK CHANTHOEUN</v>
      </c>
      <c r="AB409" s="107" t="str">
        <f>VLOOKUP(X409,'Name List'!$B$8:$F$4374,5,FALSE)</f>
        <v>0010002783644</v>
      </c>
      <c r="AC409" s="105">
        <f t="shared" ref="AC409:AC410" si="845">U409</f>
        <v>1056600</v>
      </c>
      <c r="AD409" s="42">
        <f>A409</f>
        <v>39.1</v>
      </c>
    </row>
    <row r="410" spans="1:30" ht="34.5" customHeight="1">
      <c r="A410" s="39">
        <v>39.200000000000003</v>
      </c>
      <c r="B410" s="52" t="s">
        <v>14634</v>
      </c>
      <c r="C410" s="40" t="s">
        <v>68</v>
      </c>
      <c r="D410" s="41" t="str">
        <f>VLOOKUP(C410,ឋានៈ!$A$22:$B$46,2,FALSE)</f>
        <v>ង</v>
      </c>
      <c r="E410" s="357"/>
      <c r="F410" s="359"/>
      <c r="G410" s="361"/>
      <c r="H410" s="363"/>
      <c r="I410" s="117">
        <v>45988</v>
      </c>
      <c r="J410" s="117">
        <v>45990</v>
      </c>
      <c r="K410" s="39">
        <f t="shared" si="840"/>
        <v>3</v>
      </c>
      <c r="L410" s="39">
        <f>K410-1</f>
        <v>2</v>
      </c>
      <c r="M410" s="118"/>
      <c r="N410" s="118">
        <f>VLOOKUP(D410,ឋានៈ!$A$2:$D$7,2,FALSE)</f>
        <v>16000</v>
      </c>
      <c r="O410" s="118">
        <f t="shared" si="841"/>
        <v>48000</v>
      </c>
      <c r="P410" s="118">
        <f>VLOOKUP(D410,ឋានៈ!$A$2:$D$7,3,FALSE)</f>
        <v>60000</v>
      </c>
      <c r="Q410" s="118">
        <f t="shared" si="842"/>
        <v>180000</v>
      </c>
      <c r="R410" s="118">
        <f>VLOOKUP(D410,ឋានៈ!$A$2:$D$7,4,FALSE)</f>
        <v>80000</v>
      </c>
      <c r="S410" s="118">
        <f t="shared" si="843"/>
        <v>160000</v>
      </c>
      <c r="T410" s="134"/>
      <c r="U410" s="146">
        <f>M410+O410+Q410+S410+T410</f>
        <v>388000</v>
      </c>
      <c r="V410" s="155"/>
      <c r="W410" s="145"/>
      <c r="X410" s="100" t="str">
        <f t="shared" si="844"/>
        <v>ជោតិ កិរិយាតារានី</v>
      </c>
      <c r="Y410" s="100" t="str">
        <f>VLOOKUP(X410,'Name List'!$B$8:$F$4374,2,FALSE)</f>
        <v>3000031304</v>
      </c>
      <c r="Z410" s="100" t="str">
        <f>VLOOKUP(X410,'Name List'!$B$8:$F$4374,3,FALSE)</f>
        <v>ជោតិ កិរិយាតារានី</v>
      </c>
      <c r="AA410" s="100" t="str">
        <f>VLOOKUP(X410,'Name List'!$B$8:$F$4374,4,FALSE)</f>
        <v>CHOUT KERIADARANY</v>
      </c>
      <c r="AB410" s="107">
        <f>VLOOKUP(X410,'Name List'!$B$8:$F$4374,5,FALSE)</f>
        <v>420000180369</v>
      </c>
      <c r="AC410" s="105">
        <f t="shared" si="845"/>
        <v>388000</v>
      </c>
      <c r="AD410" s="42">
        <f>A410</f>
        <v>39.200000000000003</v>
      </c>
    </row>
    <row r="411" spans="1:30" s="139" customFormat="1" ht="27" customHeight="1">
      <c r="A411" s="355" t="s">
        <v>14406</v>
      </c>
      <c r="B411" s="355"/>
      <c r="C411" s="355"/>
      <c r="D411" s="355"/>
      <c r="E411" s="355"/>
      <c r="F411" s="355"/>
      <c r="G411" s="355"/>
      <c r="H411" s="355"/>
      <c r="I411" s="355"/>
      <c r="J411" s="355"/>
      <c r="K411" s="119"/>
      <c r="L411" s="119"/>
      <c r="M411" s="120">
        <f>SUM(M409:M410)</f>
        <v>361600</v>
      </c>
      <c r="N411" s="123"/>
      <c r="O411" s="120">
        <f>SUM(O409:O410)</f>
        <v>153000</v>
      </c>
      <c r="P411" s="123"/>
      <c r="Q411" s="120">
        <f>SUM(Q409:Q410)</f>
        <v>450000</v>
      </c>
      <c r="R411" s="120"/>
      <c r="S411" s="120">
        <f>SUM(S409:S410)</f>
        <v>480000</v>
      </c>
      <c r="T411" s="120"/>
      <c r="U411" s="120">
        <f>SUM(U409:U410)</f>
        <v>1444600</v>
      </c>
      <c r="V411" s="156" t="s">
        <v>14647</v>
      </c>
      <c r="W411" s="147">
        <f>M411+O411+Q411+S411</f>
        <v>1444600</v>
      </c>
      <c r="X411" s="135"/>
      <c r="Y411" s="135"/>
      <c r="Z411" s="135"/>
      <c r="AA411" s="135"/>
      <c r="AB411" s="136"/>
      <c r="AC411" s="137"/>
      <c r="AD411" s="138" t="str">
        <f t="shared" ref="AD411" si="846">A411</f>
        <v>សរុប៣៩</v>
      </c>
    </row>
    <row r="412" spans="1:30" ht="39.75" customHeight="1">
      <c r="A412" s="39">
        <v>39.1</v>
      </c>
      <c r="B412" s="52" t="s">
        <v>14376</v>
      </c>
      <c r="C412" s="40" t="s">
        <v>70</v>
      </c>
      <c r="D412" s="41" t="str">
        <f>VLOOKUP(C412,ឋានៈ!$A$22:$B$46,2,FALSE)</f>
        <v>ក</v>
      </c>
      <c r="E412" s="356">
        <v>939</v>
      </c>
      <c r="F412" s="358">
        <v>45987</v>
      </c>
      <c r="G412" s="360" t="s">
        <v>14636</v>
      </c>
      <c r="H412" s="362" t="s">
        <v>15</v>
      </c>
      <c r="I412" s="117">
        <v>45989</v>
      </c>
      <c r="J412" s="117">
        <v>45990</v>
      </c>
      <c r="K412" s="39">
        <f>J412-I412+1</f>
        <v>2</v>
      </c>
      <c r="L412" s="39">
        <f>K412-1</f>
        <v>1</v>
      </c>
      <c r="M412" s="118"/>
      <c r="N412" s="118">
        <f>VLOOKUP(D412,ឋានៈ!$A$2:$D$7,2,FALSE)</f>
        <v>40000</v>
      </c>
      <c r="O412" s="118">
        <f t="shared" ref="O412:O415" si="847">N412*K412</f>
        <v>80000</v>
      </c>
      <c r="P412" s="118">
        <f>VLOOKUP(D412,ឋានៈ!$A$2:$D$7,3,FALSE)</f>
        <v>120000</v>
      </c>
      <c r="Q412" s="118">
        <f t="shared" ref="Q412:Q415" si="848">P412*K412</f>
        <v>240000</v>
      </c>
      <c r="R412" s="118">
        <f>VLOOKUP(D412,ឋានៈ!$A$2:$D$7,4,FALSE)</f>
        <v>240000</v>
      </c>
      <c r="S412" s="118">
        <f t="shared" ref="S412:S415" si="849">R412*L412</f>
        <v>240000</v>
      </c>
      <c r="T412" s="134"/>
      <c r="U412" s="146">
        <f>M412+O412+Q412+S412+T412</f>
        <v>560000</v>
      </c>
      <c r="V412" s="155"/>
      <c r="W412" s="145"/>
      <c r="X412" s="100" t="str">
        <f t="shared" ref="X412:X415" si="850">RIGHT(B412,LEN(B412)-FIND(" ",B412))</f>
        <v>ហេង សួរ</v>
      </c>
      <c r="Y412" s="150" t="str">
        <f>VLOOKUP(X412,'Name List'!$B$8:$F$4374,2,FALSE)</f>
        <v>1751200142</v>
      </c>
      <c r="Z412" s="100" t="str">
        <f>VLOOKUP(X412,'Name List'!$B$8:$F$4374,3,FALSE)</f>
        <v>ហេង សួរ</v>
      </c>
      <c r="AA412" s="100" t="str">
        <f>VLOOKUP(X412,'Name List'!$B$8:$F$4374,4,FALSE)</f>
        <v>HENG SOUR</v>
      </c>
      <c r="AB412" s="107">
        <f>VLOOKUP(X412,'Name List'!$B$8:$F$4374,5,FALSE)</f>
        <v>10002560009</v>
      </c>
      <c r="AC412" s="105">
        <f t="shared" ref="AC412:AC415" si="851">U412</f>
        <v>560000</v>
      </c>
      <c r="AD412" s="42">
        <f>A412</f>
        <v>39.1</v>
      </c>
    </row>
    <row r="413" spans="1:30" ht="39.75" customHeight="1">
      <c r="A413" s="39"/>
      <c r="B413" s="52" t="s">
        <v>14428</v>
      </c>
      <c r="C413" s="40" t="s">
        <v>14364</v>
      </c>
      <c r="D413" s="41" t="str">
        <f>VLOOKUP(C413,ឋានៈ!$A$22:$B$46,2,FALSE)</f>
        <v>ឃ</v>
      </c>
      <c r="E413" s="357"/>
      <c r="F413" s="359"/>
      <c r="G413" s="361"/>
      <c r="H413" s="363"/>
      <c r="I413" s="117">
        <v>45989</v>
      </c>
      <c r="J413" s="117">
        <v>45990</v>
      </c>
      <c r="K413" s="39">
        <f t="shared" ref="K413:K415" si="852">J413-I413+1</f>
        <v>2</v>
      </c>
      <c r="L413" s="39">
        <f t="shared" ref="L413:L415" si="853">K413-1</f>
        <v>1</v>
      </c>
      <c r="M413" s="118">
        <f>VLOOKUP(H412,ធ្វើដំណើរ!$A$3:$B$26,2,FALSE)</f>
        <v>201600</v>
      </c>
      <c r="N413" s="118">
        <f>VLOOKUP(D413,ឋានៈ!$A$2:$D$7,2,FALSE)</f>
        <v>20000</v>
      </c>
      <c r="O413" s="118">
        <f t="shared" si="847"/>
        <v>40000</v>
      </c>
      <c r="P413" s="118">
        <f>VLOOKUP(D413,ឋានៈ!$A$2:$D$7,3,FALSE)</f>
        <v>60000</v>
      </c>
      <c r="Q413" s="118">
        <f t="shared" si="848"/>
        <v>120000</v>
      </c>
      <c r="R413" s="118">
        <f>VLOOKUP(D413,ឋានៈ!$A$2:$D$7,4,FALSE)</f>
        <v>80000</v>
      </c>
      <c r="S413" s="118">
        <f t="shared" si="849"/>
        <v>80000</v>
      </c>
      <c r="T413" s="134"/>
      <c r="U413" s="146">
        <f>M413+O413+Q413+S413+T413</f>
        <v>441600</v>
      </c>
      <c r="V413" s="155"/>
      <c r="W413" s="145"/>
      <c r="X413" s="100" t="str">
        <f t="shared" si="850"/>
        <v>លី គង់ឡាយ</v>
      </c>
      <c r="Y413" s="150">
        <f>VLOOKUP(X413,'Name List'!$B$8:$F$4374,2,FALSE)</f>
        <v>1870300389</v>
      </c>
      <c r="Z413" s="100" t="str">
        <f>VLOOKUP(X413,'Name List'!$B$8:$F$4374,3,FALSE)</f>
        <v>លី គង់ឡាយ</v>
      </c>
      <c r="AA413" s="100" t="str">
        <f>VLOOKUP(X413,'Name List'!$B$8:$F$4374,4,FALSE)</f>
        <v>LY KONGLAY</v>
      </c>
      <c r="AB413" s="107" t="str">
        <f>VLOOKUP(X413,'Name List'!$B$8:$F$4374,5,FALSE)</f>
        <v>0440000029696</v>
      </c>
      <c r="AC413" s="105">
        <f t="shared" si="851"/>
        <v>441600</v>
      </c>
      <c r="AD413" s="42">
        <f>A413</f>
        <v>0</v>
      </c>
    </row>
    <row r="414" spans="1:30" ht="39.75" customHeight="1">
      <c r="A414" s="39"/>
      <c r="B414" s="52" t="s">
        <v>14377</v>
      </c>
      <c r="C414" s="40" t="s">
        <v>14379</v>
      </c>
      <c r="D414" s="41" t="str">
        <f>VLOOKUP(C414,ឋានៈ!$A$22:$B$46,2,FALSE)</f>
        <v>ង</v>
      </c>
      <c r="E414" s="357"/>
      <c r="F414" s="359"/>
      <c r="G414" s="361"/>
      <c r="H414" s="363"/>
      <c r="I414" s="117">
        <v>45989</v>
      </c>
      <c r="J414" s="117">
        <v>45990</v>
      </c>
      <c r="K414" s="39">
        <f t="shared" si="852"/>
        <v>2</v>
      </c>
      <c r="L414" s="39">
        <f t="shared" si="853"/>
        <v>1</v>
      </c>
      <c r="M414" s="118"/>
      <c r="N414" s="118">
        <f>VLOOKUP(D414,ឋានៈ!$A$2:$D$7,2,FALSE)</f>
        <v>16000</v>
      </c>
      <c r="O414" s="118">
        <f t="shared" si="847"/>
        <v>32000</v>
      </c>
      <c r="P414" s="118">
        <f>VLOOKUP(D414,ឋានៈ!$A$2:$D$7,3,FALSE)</f>
        <v>60000</v>
      </c>
      <c r="Q414" s="118">
        <f t="shared" si="848"/>
        <v>120000</v>
      </c>
      <c r="R414" s="118">
        <f>VLOOKUP(D414,ឋានៈ!$A$2:$D$7,4,FALSE)</f>
        <v>80000</v>
      </c>
      <c r="S414" s="118">
        <f t="shared" si="849"/>
        <v>80000</v>
      </c>
      <c r="T414" s="134"/>
      <c r="U414" s="146">
        <f>M414+O414+Q414+S414+T414</f>
        <v>232000</v>
      </c>
      <c r="V414" s="155"/>
      <c r="W414" s="145"/>
      <c r="X414" s="100" t="str">
        <f t="shared" si="850"/>
        <v>ស៊ាវ សេង</v>
      </c>
      <c r="Y414" s="150">
        <f>VLOOKUP(X414,'Name List'!$B$8:$F$4374,2,FALSE)</f>
        <v>0</v>
      </c>
      <c r="Z414" s="100" t="str">
        <f>VLOOKUP(X414,'Name List'!$B$8:$F$4374,3,FALSE)</f>
        <v>ស៊ាវ សេង</v>
      </c>
      <c r="AA414" s="100" t="str">
        <f>VLOOKUP(X414,'Name List'!$B$8:$F$4374,4,FALSE)</f>
        <v>SEAV SENG</v>
      </c>
      <c r="AB414" s="107" t="str">
        <f>VLOOKUP(X414,'Name List'!$B$8:$F$4374,5,FALSE)</f>
        <v>0420000184787</v>
      </c>
      <c r="AC414" s="105">
        <f t="shared" si="851"/>
        <v>232000</v>
      </c>
      <c r="AD414" s="42">
        <f>A414</f>
        <v>0</v>
      </c>
    </row>
    <row r="415" spans="1:30" ht="39.75" customHeight="1">
      <c r="A415" s="39"/>
      <c r="B415" s="52" t="s">
        <v>14378</v>
      </c>
      <c r="C415" s="40" t="s">
        <v>14379</v>
      </c>
      <c r="D415" s="41" t="str">
        <f>VLOOKUP(C415,ឋានៈ!$A$22:$B$46,2,FALSE)</f>
        <v>ង</v>
      </c>
      <c r="E415" s="357"/>
      <c r="F415" s="359"/>
      <c r="G415" s="361"/>
      <c r="H415" s="363"/>
      <c r="I415" s="117">
        <v>45989</v>
      </c>
      <c r="J415" s="117">
        <v>45990</v>
      </c>
      <c r="K415" s="39">
        <f t="shared" si="852"/>
        <v>2</v>
      </c>
      <c r="L415" s="39">
        <f t="shared" si="853"/>
        <v>1</v>
      </c>
      <c r="M415" s="118">
        <f>VLOOKUP(H412,ធ្វើដំណើរ!$A$3:$B$26,2,FALSE)</f>
        <v>201600</v>
      </c>
      <c r="N415" s="118">
        <f>VLOOKUP(D415,ឋានៈ!$A$2:$D$7,2,FALSE)</f>
        <v>16000</v>
      </c>
      <c r="O415" s="118">
        <f t="shared" si="847"/>
        <v>32000</v>
      </c>
      <c r="P415" s="118">
        <f>VLOOKUP(D415,ឋានៈ!$A$2:$D$7,3,FALSE)</f>
        <v>60000</v>
      </c>
      <c r="Q415" s="118">
        <f t="shared" si="848"/>
        <v>120000</v>
      </c>
      <c r="R415" s="118">
        <f>VLOOKUP(D415,ឋានៈ!$A$2:$D$7,4,FALSE)</f>
        <v>80000</v>
      </c>
      <c r="S415" s="118">
        <f t="shared" si="849"/>
        <v>80000</v>
      </c>
      <c r="T415" s="134"/>
      <c r="U415" s="146">
        <f t="shared" ref="U415" si="854">M415+O415+Q415+S415+T415</f>
        <v>433600</v>
      </c>
      <c r="V415" s="155"/>
      <c r="W415" s="145"/>
      <c r="X415" s="100" t="str">
        <f t="shared" si="850"/>
        <v>វន ដាវីត</v>
      </c>
      <c r="Y415" s="150">
        <f>VLOOKUP(X415,'Name List'!$B$8:$F$4374,2,FALSE)</f>
        <v>0</v>
      </c>
      <c r="Z415" s="100" t="str">
        <f>VLOOKUP(X415,'Name List'!$B$8:$F$4374,3,FALSE)</f>
        <v>វន ដាវីត</v>
      </c>
      <c r="AA415" s="100" t="str">
        <f>VLOOKUP(X415,'Name List'!$B$8:$F$4374,4,FALSE)</f>
        <v>VON DAVIT</v>
      </c>
      <c r="AB415" s="107" t="str">
        <f>VLOOKUP(X415,'Name List'!$B$8:$F$4374,5,FALSE)</f>
        <v>0480000397867</v>
      </c>
      <c r="AC415" s="105">
        <f t="shared" si="851"/>
        <v>433600</v>
      </c>
      <c r="AD415" s="42">
        <f t="shared" ref="AD415:AD416" si="855">A415</f>
        <v>0</v>
      </c>
    </row>
    <row r="416" spans="1:30" s="139" customFormat="1" ht="27" customHeight="1">
      <c r="A416" s="355" t="s">
        <v>14406</v>
      </c>
      <c r="B416" s="355"/>
      <c r="C416" s="355"/>
      <c r="D416" s="355"/>
      <c r="E416" s="355"/>
      <c r="F416" s="355"/>
      <c r="G416" s="355"/>
      <c r="H416" s="355"/>
      <c r="I416" s="355"/>
      <c r="J416" s="355"/>
      <c r="K416" s="119"/>
      <c r="L416" s="119"/>
      <c r="M416" s="120">
        <f>SUM(M412:M415)</f>
        <v>403200</v>
      </c>
      <c r="N416" s="123"/>
      <c r="O416" s="120">
        <f>SUM(O412:O415)</f>
        <v>184000</v>
      </c>
      <c r="P416" s="123"/>
      <c r="Q416" s="120">
        <f>SUM(Q412:Q415)</f>
        <v>600000</v>
      </c>
      <c r="R416" s="120"/>
      <c r="S416" s="120">
        <f>SUM(S412:S415)</f>
        <v>480000</v>
      </c>
      <c r="T416" s="120"/>
      <c r="U416" s="120">
        <f>SUM(U412:U415)</f>
        <v>1667200</v>
      </c>
      <c r="V416" s="156" t="s">
        <v>14647</v>
      </c>
      <c r="W416" s="147">
        <f>M416+O416+Q416+S416</f>
        <v>1667200</v>
      </c>
      <c r="X416" s="135"/>
      <c r="Y416" s="135"/>
      <c r="Z416" s="135"/>
      <c r="AA416" s="135"/>
      <c r="AB416" s="136"/>
      <c r="AC416" s="137"/>
      <c r="AD416" s="138" t="str">
        <f t="shared" si="855"/>
        <v>សរុប៣៩</v>
      </c>
    </row>
    <row r="417" spans="1:30" ht="39.75" customHeight="1">
      <c r="A417" s="39">
        <v>39.1</v>
      </c>
      <c r="B417" s="52" t="s">
        <v>14435</v>
      </c>
      <c r="C417" s="40" t="s">
        <v>14358</v>
      </c>
      <c r="D417" s="41" t="str">
        <f>VLOOKUP(C417,ឋានៈ!$A$22:$B$46,2,FALSE)</f>
        <v>គ</v>
      </c>
      <c r="E417" s="356">
        <v>901</v>
      </c>
      <c r="F417" s="358">
        <v>45975</v>
      </c>
      <c r="G417" s="360" t="s">
        <v>14639</v>
      </c>
      <c r="H417" s="362" t="s">
        <v>23</v>
      </c>
      <c r="I417" s="117">
        <v>45978</v>
      </c>
      <c r="J417" s="117">
        <v>45980</v>
      </c>
      <c r="K417" s="39">
        <f>J417-I417+1</f>
        <v>3</v>
      </c>
      <c r="L417" s="39">
        <f>K417-1</f>
        <v>2</v>
      </c>
      <c r="M417" s="118">
        <f>VLOOKUP(H417,ធ្វើដំណើរ!$A$3:$B$26,2,FALSE)</f>
        <v>235200</v>
      </c>
      <c r="N417" s="118">
        <f>VLOOKUP(D417,ឋានៈ!$A$2:$D$7,2,FALSE)</f>
        <v>24000</v>
      </c>
      <c r="O417" s="118">
        <f t="shared" ref="O417:O419" si="856">N417*K417</f>
        <v>72000</v>
      </c>
      <c r="P417" s="118">
        <f>VLOOKUP(D417,ឋានៈ!$A$2:$D$7,3,FALSE)</f>
        <v>70000</v>
      </c>
      <c r="Q417" s="118">
        <f t="shared" ref="Q417:Q419" si="857">P417*K417</f>
        <v>210000</v>
      </c>
      <c r="R417" s="118">
        <f>VLOOKUP(D417,ឋានៈ!$A$2:$D$7,4,FALSE)</f>
        <v>100000</v>
      </c>
      <c r="S417" s="118">
        <f t="shared" ref="S417:S419" si="858">R417*L417</f>
        <v>200000</v>
      </c>
      <c r="T417" s="134"/>
      <c r="U417" s="146">
        <f>M417+O417+Q417+S417+T417</f>
        <v>717200</v>
      </c>
      <c r="V417" s="155"/>
      <c r="W417" s="145"/>
      <c r="X417" s="100" t="str">
        <f t="shared" ref="X417:X419" si="859">RIGHT(B417,LEN(B417)-FIND(" ",B417))</f>
        <v>យ៉ន សារ៉េត</v>
      </c>
      <c r="Y417" s="150">
        <f>VLOOKUP(X417,'Name List'!$B$8:$F$4374,2,FALSE)</f>
        <v>1921400087</v>
      </c>
      <c r="Z417" s="100" t="str">
        <f>VLOOKUP(X417,'Name List'!$B$8:$F$4374,3,FALSE)</f>
        <v>យ៉ន សារ៉េត</v>
      </c>
      <c r="AA417" s="100" t="str">
        <f>VLOOKUP(X417,'Name List'!$B$8:$F$4374,4,FALSE)</f>
        <v>YAN SARETH</v>
      </c>
      <c r="AB417" s="107">
        <f>VLOOKUP(X417,'Name List'!$B$8:$F$4374,5,FALSE)</f>
        <v>480000309623</v>
      </c>
      <c r="AC417" s="105">
        <f t="shared" ref="AC417:AC419" si="860">U417</f>
        <v>717200</v>
      </c>
      <c r="AD417" s="42">
        <f>A417</f>
        <v>39.1</v>
      </c>
    </row>
    <row r="418" spans="1:30" ht="39.75" customHeight="1">
      <c r="A418" s="39"/>
      <c r="B418" s="52" t="s">
        <v>14637</v>
      </c>
      <c r="C418" s="40" t="s">
        <v>68</v>
      </c>
      <c r="D418" s="41" t="str">
        <f>VLOOKUP(C418,ឋានៈ!$A$22:$B$46,2,FALSE)</f>
        <v>ង</v>
      </c>
      <c r="E418" s="357"/>
      <c r="F418" s="359"/>
      <c r="G418" s="361"/>
      <c r="H418" s="363"/>
      <c r="I418" s="117">
        <v>45978</v>
      </c>
      <c r="J418" s="117">
        <v>45980</v>
      </c>
      <c r="K418" s="39">
        <f t="shared" ref="K418:K419" si="861">J418-I418+1</f>
        <v>3</v>
      </c>
      <c r="L418" s="39">
        <f t="shared" ref="L418:L419" si="862">K418-1</f>
        <v>2</v>
      </c>
      <c r="M418" s="118"/>
      <c r="N418" s="118">
        <f>VLOOKUP(D418,ឋានៈ!$A$2:$D$7,2,FALSE)</f>
        <v>16000</v>
      </c>
      <c r="O418" s="118">
        <f t="shared" si="856"/>
        <v>48000</v>
      </c>
      <c r="P418" s="118">
        <f>VLOOKUP(D418,ឋានៈ!$A$2:$D$7,3,FALSE)</f>
        <v>60000</v>
      </c>
      <c r="Q418" s="118">
        <f t="shared" si="857"/>
        <v>180000</v>
      </c>
      <c r="R418" s="118">
        <f>VLOOKUP(D418,ឋានៈ!$A$2:$D$7,4,FALSE)</f>
        <v>80000</v>
      </c>
      <c r="S418" s="118">
        <f t="shared" si="858"/>
        <v>160000</v>
      </c>
      <c r="T418" s="134"/>
      <c r="U418" s="146">
        <f>M418+O418+Q418+S418+T418</f>
        <v>388000</v>
      </c>
      <c r="V418" s="155"/>
      <c r="W418" s="145"/>
      <c r="X418" s="100" t="str">
        <f t="shared" si="859"/>
        <v>រ៉ាត់ សុវណ្ណរដ្ឋា</v>
      </c>
      <c r="Y418" s="150" t="str">
        <f>VLOOKUP(X418,'Name List'!$B$8:$F$4374,2,FALSE)</f>
        <v>3000031423</v>
      </c>
      <c r="Z418" s="100" t="str">
        <f>VLOOKUP(X418,'Name List'!$B$8:$F$4374,3,FALSE)</f>
        <v>រ៉ាត់ សុវណ្ណរដ្ឋា</v>
      </c>
      <c r="AA418" s="100" t="str">
        <f>VLOOKUP(X418,'Name List'!$B$8:$F$4374,4,FALSE)</f>
        <v>RATH SOVANNROTHA</v>
      </c>
      <c r="AB418" s="107">
        <f>VLOOKUP(X418,'Name List'!$B$8:$F$4374,5,FALSE)</f>
        <v>420000303762</v>
      </c>
      <c r="AC418" s="105">
        <f t="shared" si="860"/>
        <v>388000</v>
      </c>
      <c r="AD418" s="42">
        <f>A418</f>
        <v>0</v>
      </c>
    </row>
    <row r="419" spans="1:30" ht="39.75" customHeight="1">
      <c r="A419" s="39"/>
      <c r="B419" s="52" t="s">
        <v>14638</v>
      </c>
      <c r="C419" s="40" t="s">
        <v>14379</v>
      </c>
      <c r="D419" s="41" t="str">
        <f>VLOOKUP(C419,ឋានៈ!$A$22:$B$46,2,FALSE)</f>
        <v>ង</v>
      </c>
      <c r="E419" s="357"/>
      <c r="F419" s="359"/>
      <c r="G419" s="361"/>
      <c r="H419" s="363"/>
      <c r="I419" s="117">
        <v>45978</v>
      </c>
      <c r="J419" s="117">
        <v>45980</v>
      </c>
      <c r="K419" s="39">
        <f t="shared" si="861"/>
        <v>3</v>
      </c>
      <c r="L419" s="39">
        <f t="shared" si="862"/>
        <v>2</v>
      </c>
      <c r="M419" s="118"/>
      <c r="N419" s="118">
        <f>VLOOKUP(D419,ឋានៈ!$A$2:$D$7,2,FALSE)</f>
        <v>16000</v>
      </c>
      <c r="O419" s="118">
        <f t="shared" si="856"/>
        <v>48000</v>
      </c>
      <c r="P419" s="118">
        <f>VLOOKUP(D419,ឋានៈ!$A$2:$D$7,3,FALSE)</f>
        <v>60000</v>
      </c>
      <c r="Q419" s="118">
        <f t="shared" si="857"/>
        <v>180000</v>
      </c>
      <c r="R419" s="118">
        <f>VLOOKUP(D419,ឋានៈ!$A$2:$D$7,4,FALSE)</f>
        <v>80000</v>
      </c>
      <c r="S419" s="118">
        <f t="shared" si="858"/>
        <v>160000</v>
      </c>
      <c r="T419" s="134"/>
      <c r="U419" s="146">
        <f>M419+O419+Q419+S419+T419</f>
        <v>388000</v>
      </c>
      <c r="V419" s="155"/>
      <c r="W419" s="145"/>
      <c r="X419" s="100" t="str">
        <f t="shared" si="859"/>
        <v>សុន ប៊ុនដា</v>
      </c>
      <c r="Y419" s="150">
        <f>VLOOKUP(X419,'Name List'!$B$8:$F$4374,2,FALSE)</f>
        <v>0</v>
      </c>
      <c r="Z419" s="100" t="str">
        <f>VLOOKUP(X419,'Name List'!$B$8:$F$4374,3,FALSE)</f>
        <v>សុន ប៊ុនដា</v>
      </c>
      <c r="AA419" s="100" t="str">
        <f>VLOOKUP(X419,'Name List'!$B$8:$F$4374,4,FALSE)</f>
        <v>SON BUNDA</v>
      </c>
      <c r="AB419" s="107">
        <f>VLOOKUP(X419,'Name List'!$B$8:$F$4374,5,FALSE)</f>
        <v>670000133413</v>
      </c>
      <c r="AC419" s="105">
        <f t="shared" si="860"/>
        <v>388000</v>
      </c>
      <c r="AD419" s="42">
        <f>A419</f>
        <v>0</v>
      </c>
    </row>
    <row r="420" spans="1:30" s="139" customFormat="1" ht="27" customHeight="1">
      <c r="A420" s="355" t="s">
        <v>14406</v>
      </c>
      <c r="B420" s="355"/>
      <c r="C420" s="355"/>
      <c r="D420" s="355"/>
      <c r="E420" s="355"/>
      <c r="F420" s="355"/>
      <c r="G420" s="355"/>
      <c r="H420" s="355"/>
      <c r="I420" s="355"/>
      <c r="J420" s="355"/>
      <c r="K420" s="119"/>
      <c r="L420" s="119"/>
      <c r="M420" s="120">
        <f>SUM(M417:M419)</f>
        <v>235200</v>
      </c>
      <c r="N420" s="123"/>
      <c r="O420" s="120">
        <f>SUM(O417:O419)</f>
        <v>168000</v>
      </c>
      <c r="P420" s="123"/>
      <c r="Q420" s="120">
        <f>SUM(Q417:Q419)</f>
        <v>570000</v>
      </c>
      <c r="R420" s="120"/>
      <c r="S420" s="120">
        <f>SUM(S417:S419)</f>
        <v>520000</v>
      </c>
      <c r="T420" s="120"/>
      <c r="U420" s="120">
        <f>SUM(U417:U419)</f>
        <v>1493200</v>
      </c>
      <c r="V420" s="156" t="s">
        <v>14647</v>
      </c>
      <c r="W420" s="147">
        <f>M420+O420+Q420+S420</f>
        <v>1493200</v>
      </c>
      <c r="X420" s="135"/>
      <c r="Y420" s="135"/>
      <c r="Z420" s="135"/>
      <c r="AA420" s="135"/>
      <c r="AB420" s="136"/>
      <c r="AC420" s="137"/>
      <c r="AD420" s="138" t="str">
        <f t="shared" ref="AD420" si="863">A420</f>
        <v>សរុប៣៩</v>
      </c>
    </row>
    <row r="421" spans="1:30" ht="39.75" customHeight="1">
      <c r="A421" s="39">
        <v>39.1</v>
      </c>
      <c r="B421" s="52" t="s">
        <v>14523</v>
      </c>
      <c r="C421" s="40" t="s">
        <v>14358</v>
      </c>
      <c r="D421" s="41" t="str">
        <f>VLOOKUP(C421,ឋានៈ!$A$22:$B$46,2,FALSE)</f>
        <v>គ</v>
      </c>
      <c r="E421" s="356">
        <v>931</v>
      </c>
      <c r="F421" s="358">
        <v>45982</v>
      </c>
      <c r="G421" s="360" t="s">
        <v>14640</v>
      </c>
      <c r="H421" s="362" t="s">
        <v>13</v>
      </c>
      <c r="I421" s="117">
        <v>45982</v>
      </c>
      <c r="J421" s="117">
        <v>45985</v>
      </c>
      <c r="K421" s="39">
        <f>J421-I421+1</f>
        <v>4</v>
      </c>
      <c r="L421" s="39">
        <f>K421-1</f>
        <v>3</v>
      </c>
      <c r="M421" s="118">
        <f>VLOOKUP(H421,ធ្វើដំណើរ!$A$3:$B$26,2,FALSE)</f>
        <v>576000</v>
      </c>
      <c r="N421" s="118">
        <f>VLOOKUP(D421,ឋានៈ!$A$2:$D$7,2,FALSE)</f>
        <v>24000</v>
      </c>
      <c r="O421" s="118">
        <f t="shared" ref="O421:O422" si="864">N421*K421</f>
        <v>96000</v>
      </c>
      <c r="P421" s="118">
        <f>VLOOKUP(D421,ឋានៈ!$A$2:$D$7,3,FALSE)</f>
        <v>70000</v>
      </c>
      <c r="Q421" s="118">
        <f t="shared" ref="Q421:Q422" si="865">P421*K421</f>
        <v>280000</v>
      </c>
      <c r="R421" s="118">
        <f>VLOOKUP(D421,ឋានៈ!$A$2:$D$7,4,FALSE)</f>
        <v>100000</v>
      </c>
      <c r="S421" s="118">
        <f t="shared" ref="S421:S422" si="866">R421*L421</f>
        <v>300000</v>
      </c>
      <c r="T421" s="134"/>
      <c r="U421" s="146">
        <f>M421+O421+Q421+S421+T421</f>
        <v>1252000</v>
      </c>
      <c r="V421" s="155"/>
      <c r="W421" s="145"/>
      <c r="X421" s="100" t="str">
        <f t="shared" ref="X421:X422" si="867">RIGHT(B421,LEN(B421)-FIND(" ",B421))</f>
        <v>សិរី វិបុល</v>
      </c>
      <c r="Y421" s="150" t="str">
        <f>VLOOKUP(X421,'Name List'!$B$8:$F$4374,2,FALSE)</f>
        <v>1831200161</v>
      </c>
      <c r="Z421" s="100" t="str">
        <f>VLOOKUP(X421,'Name List'!$B$8:$F$4374,3,FALSE)</f>
        <v>សិរី វិបុល</v>
      </c>
      <c r="AA421" s="100" t="str">
        <f>VLOOKUP(X421,'Name List'!$B$8:$F$4374,4,FALSE)</f>
        <v>SEREY VIBOL</v>
      </c>
      <c r="AB421" s="107" t="str">
        <f>VLOOKUP(X421,'Name List'!$B$8:$F$4374,5,FALSE)</f>
        <v>0010002532129</v>
      </c>
      <c r="AC421" s="105">
        <f t="shared" ref="AC421:AC422" si="868">U421</f>
        <v>1252000</v>
      </c>
      <c r="AD421" s="42">
        <f>A421</f>
        <v>39.1</v>
      </c>
    </row>
    <row r="422" spans="1:30" ht="39.75" customHeight="1">
      <c r="A422" s="39"/>
      <c r="B422" s="52" t="s">
        <v>14524</v>
      </c>
      <c r="C422" s="40" t="s">
        <v>14364</v>
      </c>
      <c r="D422" s="41" t="str">
        <f>VLOOKUP(C422,ឋានៈ!$A$22:$B$46,2,FALSE)</f>
        <v>ឃ</v>
      </c>
      <c r="E422" s="357"/>
      <c r="F422" s="359"/>
      <c r="G422" s="361"/>
      <c r="H422" s="363"/>
      <c r="I422" s="117">
        <v>45982</v>
      </c>
      <c r="J422" s="117">
        <v>45985</v>
      </c>
      <c r="K422" s="39">
        <f t="shared" ref="K422" si="869">J422-I422+1</f>
        <v>4</v>
      </c>
      <c r="L422" s="39">
        <f t="shared" ref="L422" si="870">K422-1</f>
        <v>3</v>
      </c>
      <c r="M422" s="118"/>
      <c r="N422" s="118">
        <f>VLOOKUP(D422,ឋានៈ!$A$2:$D$7,2,FALSE)</f>
        <v>20000</v>
      </c>
      <c r="O422" s="118">
        <f t="shared" si="864"/>
        <v>80000</v>
      </c>
      <c r="P422" s="118">
        <f>VLOOKUP(D422,ឋានៈ!$A$2:$D$7,3,FALSE)</f>
        <v>60000</v>
      </c>
      <c r="Q422" s="118">
        <f t="shared" si="865"/>
        <v>240000</v>
      </c>
      <c r="R422" s="118">
        <f>VLOOKUP(D422,ឋានៈ!$A$2:$D$7,4,FALSE)</f>
        <v>80000</v>
      </c>
      <c r="S422" s="118">
        <f t="shared" si="866"/>
        <v>240000</v>
      </c>
      <c r="T422" s="134"/>
      <c r="U422" s="146">
        <f>M422+O422+Q422+S422+T422</f>
        <v>560000</v>
      </c>
      <c r="V422" s="155"/>
      <c r="W422" s="145"/>
      <c r="X422" s="100" t="str">
        <f t="shared" si="867"/>
        <v>វិន កាំ</v>
      </c>
      <c r="Y422" s="150">
        <f>VLOOKUP(X422,'Name List'!$B$8:$F$4374,2,FALSE)</f>
        <v>1891200295</v>
      </c>
      <c r="Z422" s="100" t="str">
        <f>VLOOKUP(X422,'Name List'!$B$8:$F$4374,3,FALSE)</f>
        <v>វិន កាំ</v>
      </c>
      <c r="AA422" s="100" t="str">
        <f>VLOOKUP(X422,'Name List'!$B$8:$F$4374,4,FALSE)</f>
        <v>VIN KAM</v>
      </c>
      <c r="AB422" s="107" t="str">
        <f>VLOOKUP(X422,'Name List'!$B$8:$F$4374,5,FALSE)</f>
        <v>0440000029513</v>
      </c>
      <c r="AC422" s="105">
        <f t="shared" si="868"/>
        <v>560000</v>
      </c>
      <c r="AD422" s="42">
        <f>A422</f>
        <v>0</v>
      </c>
    </row>
    <row r="423" spans="1:30" s="139" customFormat="1" ht="27" customHeight="1">
      <c r="A423" s="355" t="s">
        <v>14406</v>
      </c>
      <c r="B423" s="355"/>
      <c r="C423" s="355"/>
      <c r="D423" s="355"/>
      <c r="E423" s="355"/>
      <c r="F423" s="355"/>
      <c r="G423" s="355"/>
      <c r="H423" s="355"/>
      <c r="I423" s="355"/>
      <c r="J423" s="355"/>
      <c r="K423" s="119"/>
      <c r="L423" s="119"/>
      <c r="M423" s="120">
        <f>SUM(M421:M422)</f>
        <v>576000</v>
      </c>
      <c r="N423" s="123"/>
      <c r="O423" s="120">
        <f>SUM(O421:O422)</f>
        <v>176000</v>
      </c>
      <c r="P423" s="123"/>
      <c r="Q423" s="120">
        <f>SUM(Q421:Q422)</f>
        <v>520000</v>
      </c>
      <c r="R423" s="120"/>
      <c r="S423" s="120">
        <f>SUM(S421:S422)</f>
        <v>540000</v>
      </c>
      <c r="T423" s="120"/>
      <c r="U423" s="120">
        <f>SUM(U421:U422)</f>
        <v>1812000</v>
      </c>
      <c r="V423" s="156" t="s">
        <v>14647</v>
      </c>
      <c r="W423" s="147">
        <f>M423+O423+Q423+S423</f>
        <v>1812000</v>
      </c>
      <c r="X423" s="135"/>
      <c r="Y423" s="135"/>
      <c r="Z423" s="135"/>
      <c r="AA423" s="135"/>
      <c r="AB423" s="136"/>
      <c r="AC423" s="137"/>
      <c r="AD423" s="138" t="str">
        <f t="shared" ref="AD423" si="871">A423</f>
        <v>សរុប៣៩</v>
      </c>
    </row>
    <row r="424" spans="1:30" ht="39.75" customHeight="1">
      <c r="A424" s="39">
        <v>39.1</v>
      </c>
      <c r="B424" s="52" t="s">
        <v>14530</v>
      </c>
      <c r="C424" s="40" t="s">
        <v>67</v>
      </c>
      <c r="D424" s="41" t="str">
        <f>VLOOKUP(C424,ឋានៈ!$A$22:$B$46,2,FALSE)</f>
        <v>ខ១</v>
      </c>
      <c r="E424" s="356">
        <v>1045</v>
      </c>
      <c r="F424" s="358">
        <v>45999</v>
      </c>
      <c r="G424" s="360" t="s">
        <v>14641</v>
      </c>
      <c r="H424" s="362" t="s">
        <v>19</v>
      </c>
      <c r="I424" s="117">
        <v>46000</v>
      </c>
      <c r="J424" s="117">
        <v>46001</v>
      </c>
      <c r="K424" s="39">
        <f>J424-I424+1</f>
        <v>2</v>
      </c>
      <c r="L424" s="39">
        <f>K424-1</f>
        <v>1</v>
      </c>
      <c r="M424" s="118">
        <f>VLOOKUP(H424,ធ្វើដំណើរ!$A$3:$B$26,2,FALSE)</f>
        <v>72000</v>
      </c>
      <c r="N424" s="118">
        <f>VLOOKUP(D424,ឋានៈ!$A$2:$D$7,2,FALSE)</f>
        <v>35000</v>
      </c>
      <c r="O424" s="118">
        <f t="shared" ref="O424:O425" si="872">N424*K424</f>
        <v>70000</v>
      </c>
      <c r="P424" s="118">
        <f>VLOOKUP(D424,ឋានៈ!$A$2:$D$7,3,FALSE)</f>
        <v>90000</v>
      </c>
      <c r="Q424" s="118">
        <f t="shared" ref="Q424:Q425" si="873">P424*K424</f>
        <v>180000</v>
      </c>
      <c r="R424" s="118">
        <f>VLOOKUP(D424,ឋានៈ!$A$2:$D$7,4,FALSE)</f>
        <v>160000</v>
      </c>
      <c r="S424" s="118">
        <f t="shared" ref="S424:S425" si="874">R424*L424</f>
        <v>160000</v>
      </c>
      <c r="T424" s="134"/>
      <c r="U424" s="146">
        <f>M424+O424+Q424+S424+T424</f>
        <v>482000</v>
      </c>
      <c r="V424" s="155"/>
      <c r="W424" s="145"/>
      <c r="X424" s="100" t="str">
        <f t="shared" ref="X424:X425" si="875">RIGHT(B424,LEN(B424)-FIND(" ",B424))</f>
        <v>ទុយ ស៊ីផាន់</v>
      </c>
      <c r="Y424" s="150" t="str">
        <f>VLOOKUP(X424,'Name List'!$B$8:$F$4374,2,FALSE)</f>
        <v>1830500031</v>
      </c>
      <c r="Z424" s="100" t="str">
        <f>VLOOKUP(X424,'Name List'!$B$8:$F$4374,3,FALSE)</f>
        <v>ទុយ ស៊ីផាន់</v>
      </c>
      <c r="AA424" s="100" t="str">
        <f>VLOOKUP(X424,'Name List'!$B$8:$F$4374,4,FALSE)</f>
        <v>TUY SIPHANN</v>
      </c>
      <c r="AB424" s="107" t="str">
        <f>VLOOKUP(X424,'Name List'!$B$8:$F$4374,5,FALSE)</f>
        <v>0010002557792</v>
      </c>
      <c r="AC424" s="105">
        <f t="shared" ref="AC424:AC425" si="876">U424</f>
        <v>482000</v>
      </c>
      <c r="AD424" s="42">
        <f>A424</f>
        <v>39.1</v>
      </c>
    </row>
    <row r="425" spans="1:30" ht="39.75" customHeight="1">
      <c r="A425" s="39"/>
      <c r="B425" s="52" t="s">
        <v>14532</v>
      </c>
      <c r="C425" s="40" t="s">
        <v>68</v>
      </c>
      <c r="D425" s="41" t="str">
        <f>VLOOKUP(C425,ឋានៈ!$A$22:$B$46,2,FALSE)</f>
        <v>ង</v>
      </c>
      <c r="E425" s="357"/>
      <c r="F425" s="359"/>
      <c r="G425" s="361"/>
      <c r="H425" s="363"/>
      <c r="I425" s="117">
        <v>46000</v>
      </c>
      <c r="J425" s="117">
        <v>46001</v>
      </c>
      <c r="K425" s="39">
        <f t="shared" ref="K425" si="877">J425-I425+1</f>
        <v>2</v>
      </c>
      <c r="L425" s="39">
        <f t="shared" ref="L425" si="878">K425-1</f>
        <v>1</v>
      </c>
      <c r="M425" s="118"/>
      <c r="N425" s="118">
        <f>VLOOKUP(D425,ឋានៈ!$A$2:$D$7,2,FALSE)</f>
        <v>16000</v>
      </c>
      <c r="O425" s="118">
        <f t="shared" si="872"/>
        <v>32000</v>
      </c>
      <c r="P425" s="118">
        <f>VLOOKUP(D425,ឋានៈ!$A$2:$D$7,3,FALSE)</f>
        <v>60000</v>
      </c>
      <c r="Q425" s="118">
        <f t="shared" si="873"/>
        <v>120000</v>
      </c>
      <c r="R425" s="118">
        <f>VLOOKUP(D425,ឋានៈ!$A$2:$D$7,4,FALSE)</f>
        <v>80000</v>
      </c>
      <c r="S425" s="118">
        <f t="shared" si="874"/>
        <v>80000</v>
      </c>
      <c r="T425" s="134"/>
      <c r="U425" s="146">
        <f>M425+O425+Q425+S425+T425</f>
        <v>232000</v>
      </c>
      <c r="V425" s="155"/>
      <c r="W425" s="145"/>
      <c r="X425" s="100" t="str">
        <f t="shared" si="875"/>
        <v>គង់ ទិតឆដេត</v>
      </c>
      <c r="Y425" s="150" t="str">
        <f>VLOOKUP(X425,'Name List'!$B$8:$F$4374,2,FALSE)</f>
        <v>3000031414</v>
      </c>
      <c r="Z425" s="100" t="str">
        <f>VLOOKUP(X425,'Name List'!$B$8:$F$4374,3,FALSE)</f>
        <v>គង់ ទិតឆដេត</v>
      </c>
      <c r="AA425" s="100" t="str">
        <f>VLOOKUP(X425,'Name List'!$B$8:$F$4374,4,FALSE)</f>
        <v>KONG TITCHHADETH</v>
      </c>
      <c r="AB425" s="107">
        <f>VLOOKUP(X425,'Name List'!$B$8:$F$4374,5,FALSE)</f>
        <v>40000587248</v>
      </c>
      <c r="AC425" s="105">
        <f t="shared" si="876"/>
        <v>232000</v>
      </c>
      <c r="AD425" s="42">
        <f>A425</f>
        <v>0</v>
      </c>
    </row>
    <row r="426" spans="1:30" s="139" customFormat="1" ht="27" customHeight="1">
      <c r="A426" s="355" t="s">
        <v>14406</v>
      </c>
      <c r="B426" s="355"/>
      <c r="C426" s="355"/>
      <c r="D426" s="355"/>
      <c r="E426" s="355"/>
      <c r="F426" s="355"/>
      <c r="G426" s="355"/>
      <c r="H426" s="355"/>
      <c r="I426" s="355"/>
      <c r="J426" s="355"/>
      <c r="K426" s="119"/>
      <c r="L426" s="119"/>
      <c r="M426" s="120">
        <f>SUM(M424:M425)</f>
        <v>72000</v>
      </c>
      <c r="N426" s="123"/>
      <c r="O426" s="120">
        <f>SUM(O424:O425)</f>
        <v>102000</v>
      </c>
      <c r="P426" s="123"/>
      <c r="Q426" s="120">
        <f>SUM(Q424:Q425)</f>
        <v>300000</v>
      </c>
      <c r="R426" s="120"/>
      <c r="S426" s="120">
        <f>SUM(S424:S425)</f>
        <v>240000</v>
      </c>
      <c r="T426" s="120"/>
      <c r="U426" s="120">
        <f>SUM(U424:U425)</f>
        <v>714000</v>
      </c>
      <c r="V426" s="156" t="s">
        <v>14647</v>
      </c>
      <c r="W426" s="147">
        <f>M426+O426+Q426+S426</f>
        <v>714000</v>
      </c>
      <c r="X426" s="135"/>
      <c r="Y426" s="135"/>
      <c r="Z426" s="135"/>
      <c r="AA426" s="135"/>
      <c r="AB426" s="136"/>
      <c r="AC426" s="137"/>
      <c r="AD426" s="138" t="str">
        <f t="shared" ref="AD426" si="879">A426</f>
        <v>សរុប៣៩</v>
      </c>
    </row>
    <row r="427" spans="1:30" ht="39.75" customHeight="1">
      <c r="A427" s="39">
        <v>39.1</v>
      </c>
      <c r="B427" s="52" t="s">
        <v>14530</v>
      </c>
      <c r="C427" s="40" t="s">
        <v>67</v>
      </c>
      <c r="D427" s="41" t="str">
        <f>VLOOKUP(C427,ឋានៈ!$A$22:$B$46,2,FALSE)</f>
        <v>ខ១</v>
      </c>
      <c r="E427" s="356">
        <v>984</v>
      </c>
      <c r="F427" s="358">
        <v>45986</v>
      </c>
      <c r="G427" s="360" t="s">
        <v>14642</v>
      </c>
      <c r="H427" s="362" t="s">
        <v>22</v>
      </c>
      <c r="I427" s="117">
        <v>45987</v>
      </c>
      <c r="J427" s="117">
        <v>45989</v>
      </c>
      <c r="K427" s="39">
        <f>J427-I427+1</f>
        <v>3</v>
      </c>
      <c r="L427" s="39">
        <f>K427-1</f>
        <v>2</v>
      </c>
      <c r="M427" s="118">
        <f>VLOOKUP(H427,ធ្វើដំណើរ!$A$3:$B$26,2,FALSE)</f>
        <v>200000</v>
      </c>
      <c r="N427" s="118">
        <f>VLOOKUP(D427,ឋានៈ!$A$2:$D$7,2,FALSE)</f>
        <v>35000</v>
      </c>
      <c r="O427" s="118">
        <f t="shared" ref="O427:O429" si="880">N427*K427</f>
        <v>105000</v>
      </c>
      <c r="P427" s="118">
        <f>VLOOKUP(D427,ឋានៈ!$A$2:$D$7,3,FALSE)</f>
        <v>90000</v>
      </c>
      <c r="Q427" s="118">
        <f t="shared" ref="Q427:Q429" si="881">P427*K427</f>
        <v>270000</v>
      </c>
      <c r="R427" s="118">
        <f>VLOOKUP(D427,ឋានៈ!$A$2:$D$7,4,FALSE)</f>
        <v>160000</v>
      </c>
      <c r="S427" s="118">
        <f t="shared" ref="S427:S429" si="882">R427*L427</f>
        <v>320000</v>
      </c>
      <c r="T427" s="134"/>
      <c r="U427" s="146">
        <f>M427+O427+Q427+S427+T427</f>
        <v>895000</v>
      </c>
      <c r="V427" s="155"/>
      <c r="W427" s="145"/>
      <c r="X427" s="100" t="str">
        <f t="shared" ref="X427:X429" si="883">RIGHT(B427,LEN(B427)-FIND(" ",B427))</f>
        <v>ទុយ ស៊ីផាន់</v>
      </c>
      <c r="Y427" s="150" t="str">
        <f>VLOOKUP(X427,'Name List'!$B$8:$F$4374,2,FALSE)</f>
        <v>1830500031</v>
      </c>
      <c r="Z427" s="100" t="str">
        <f>VLOOKUP(X427,'Name List'!$B$8:$F$4374,3,FALSE)</f>
        <v>ទុយ ស៊ីផាន់</v>
      </c>
      <c r="AA427" s="100" t="str">
        <f>VLOOKUP(X427,'Name List'!$B$8:$F$4374,4,FALSE)</f>
        <v>TUY SIPHANN</v>
      </c>
      <c r="AB427" s="107" t="str">
        <f>VLOOKUP(X427,'Name List'!$B$8:$F$4374,5,FALSE)</f>
        <v>0010002557792</v>
      </c>
      <c r="AC427" s="105">
        <f t="shared" ref="AC427:AC429" si="884">U427</f>
        <v>895000</v>
      </c>
      <c r="AD427" s="42">
        <f>A427</f>
        <v>39.1</v>
      </c>
    </row>
    <row r="428" spans="1:30" ht="39.75" customHeight="1">
      <c r="A428" s="39"/>
      <c r="B428" s="52" t="s">
        <v>14531</v>
      </c>
      <c r="C428" s="40" t="s">
        <v>14365</v>
      </c>
      <c r="D428" s="41" t="str">
        <f>VLOOKUP(C428,ឋានៈ!$A$22:$B$46,2,FALSE)</f>
        <v>ង</v>
      </c>
      <c r="E428" s="357"/>
      <c r="F428" s="359"/>
      <c r="G428" s="361"/>
      <c r="H428" s="363"/>
      <c r="I428" s="117">
        <v>45987</v>
      </c>
      <c r="J428" s="117">
        <v>45989</v>
      </c>
      <c r="K428" s="39">
        <f>J428-I428+1</f>
        <v>3</v>
      </c>
      <c r="L428" s="39">
        <f>K428-1</f>
        <v>2</v>
      </c>
      <c r="M428" s="118"/>
      <c r="N428" s="118">
        <f>VLOOKUP(D428,ឋានៈ!$A$2:$D$7,2,FALSE)</f>
        <v>16000</v>
      </c>
      <c r="O428" s="118">
        <f t="shared" ref="O428" si="885">N428*K428</f>
        <v>48000</v>
      </c>
      <c r="P428" s="118">
        <f>VLOOKUP(D428,ឋានៈ!$A$2:$D$7,3,FALSE)</f>
        <v>60000</v>
      </c>
      <c r="Q428" s="118">
        <f t="shared" ref="Q428" si="886">P428*K428</f>
        <v>180000</v>
      </c>
      <c r="R428" s="118">
        <f>VLOOKUP(D428,ឋានៈ!$A$2:$D$7,4,FALSE)</f>
        <v>80000</v>
      </c>
      <c r="S428" s="118">
        <f t="shared" ref="S428" si="887">R428*L428</f>
        <v>160000</v>
      </c>
      <c r="T428" s="134"/>
      <c r="U428" s="146">
        <f>M428+O428+Q428+S428+T428</f>
        <v>388000</v>
      </c>
      <c r="V428" s="155"/>
      <c r="W428" s="145"/>
      <c r="X428" s="100" t="str">
        <f t="shared" ref="X428" si="888">RIGHT(B428,LEN(B428)-FIND(" ",B428))</f>
        <v>ស្រី វាសនា</v>
      </c>
      <c r="Y428" s="150">
        <f>VLOOKUP(X428,'Name List'!$B$8:$F$4374,2,FALSE)</f>
        <v>1880500186</v>
      </c>
      <c r="Z428" s="100" t="str">
        <f>VLOOKUP(X428,'Name List'!$B$8:$F$4374,3,FALSE)</f>
        <v>ស្រី វាសនា</v>
      </c>
      <c r="AA428" s="100" t="str">
        <f>VLOOKUP(X428,'Name List'!$B$8:$F$4374,4,FALSE)</f>
        <v>SREY VEASNA</v>
      </c>
      <c r="AB428" s="107" t="str">
        <f>VLOOKUP(X428,'Name List'!$B$8:$F$4374,5,FALSE)</f>
        <v>0290000072514</v>
      </c>
      <c r="AC428" s="105">
        <f t="shared" ref="AC428" si="889">U428</f>
        <v>388000</v>
      </c>
      <c r="AD428" s="42">
        <f>A428</f>
        <v>0</v>
      </c>
    </row>
    <row r="429" spans="1:30" ht="39.75" customHeight="1">
      <c r="A429" s="39"/>
      <c r="B429" s="52" t="s">
        <v>14532</v>
      </c>
      <c r="C429" s="40" t="s">
        <v>68</v>
      </c>
      <c r="D429" s="41" t="str">
        <f>VLOOKUP(C429,ឋានៈ!$A$22:$B$46,2,FALSE)</f>
        <v>ង</v>
      </c>
      <c r="E429" s="357"/>
      <c r="F429" s="359"/>
      <c r="G429" s="361"/>
      <c r="H429" s="363"/>
      <c r="I429" s="117">
        <v>45987</v>
      </c>
      <c r="J429" s="117">
        <v>45989</v>
      </c>
      <c r="K429" s="39">
        <f t="shared" ref="K429" si="890">J429-I429+1</f>
        <v>3</v>
      </c>
      <c r="L429" s="39">
        <f t="shared" ref="L429" si="891">K429-1</f>
        <v>2</v>
      </c>
      <c r="M429" s="118"/>
      <c r="N429" s="118">
        <f>VLOOKUP(D429,ឋានៈ!$A$2:$D$7,2,FALSE)</f>
        <v>16000</v>
      </c>
      <c r="O429" s="118">
        <f t="shared" si="880"/>
        <v>48000</v>
      </c>
      <c r="P429" s="118">
        <f>VLOOKUP(D429,ឋានៈ!$A$2:$D$7,3,FALSE)</f>
        <v>60000</v>
      </c>
      <c r="Q429" s="118">
        <f t="shared" si="881"/>
        <v>180000</v>
      </c>
      <c r="R429" s="118">
        <f>VLOOKUP(D429,ឋានៈ!$A$2:$D$7,4,FALSE)</f>
        <v>80000</v>
      </c>
      <c r="S429" s="118">
        <f t="shared" si="882"/>
        <v>160000</v>
      </c>
      <c r="T429" s="134"/>
      <c r="U429" s="146">
        <f>M429+O429+Q429+S429+T429</f>
        <v>388000</v>
      </c>
      <c r="V429" s="155"/>
      <c r="W429" s="145"/>
      <c r="X429" s="100" t="str">
        <f t="shared" si="883"/>
        <v>គង់ ទិតឆដេត</v>
      </c>
      <c r="Y429" s="150" t="str">
        <f>VLOOKUP(X429,'Name List'!$B$8:$F$4374,2,FALSE)</f>
        <v>3000031414</v>
      </c>
      <c r="Z429" s="100" t="str">
        <f>VLOOKUP(X429,'Name List'!$B$8:$F$4374,3,FALSE)</f>
        <v>គង់ ទិតឆដេត</v>
      </c>
      <c r="AA429" s="100" t="str">
        <f>VLOOKUP(X429,'Name List'!$B$8:$F$4374,4,FALSE)</f>
        <v>KONG TITCHHADETH</v>
      </c>
      <c r="AB429" s="107">
        <f>VLOOKUP(X429,'Name List'!$B$8:$F$4374,5,FALSE)</f>
        <v>40000587248</v>
      </c>
      <c r="AC429" s="105">
        <f t="shared" si="884"/>
        <v>388000</v>
      </c>
      <c r="AD429" s="42">
        <f>A429</f>
        <v>0</v>
      </c>
    </row>
    <row r="430" spans="1:30" s="139" customFormat="1" ht="27" customHeight="1">
      <c r="A430" s="355" t="s">
        <v>14406</v>
      </c>
      <c r="B430" s="355"/>
      <c r="C430" s="355"/>
      <c r="D430" s="355"/>
      <c r="E430" s="355"/>
      <c r="F430" s="355"/>
      <c r="G430" s="355"/>
      <c r="H430" s="355"/>
      <c r="I430" s="355"/>
      <c r="J430" s="355"/>
      <c r="K430" s="119"/>
      <c r="L430" s="119"/>
      <c r="M430" s="120">
        <f>SUM(M427:M429)</f>
        <v>200000</v>
      </c>
      <c r="N430" s="123"/>
      <c r="O430" s="120">
        <f>SUM(O427:O429)</f>
        <v>201000</v>
      </c>
      <c r="P430" s="123"/>
      <c r="Q430" s="120">
        <f>SUM(Q427:Q429)</f>
        <v>630000</v>
      </c>
      <c r="R430" s="120"/>
      <c r="S430" s="120">
        <f>SUM(S427:S429)</f>
        <v>640000</v>
      </c>
      <c r="T430" s="120"/>
      <c r="U430" s="120">
        <f>SUM(U427:U429)</f>
        <v>1671000</v>
      </c>
      <c r="V430" s="156" t="s">
        <v>14647</v>
      </c>
      <c r="W430" s="147">
        <f>M430+O430+Q430+S430</f>
        <v>1671000</v>
      </c>
      <c r="X430" s="135"/>
      <c r="Y430" s="135"/>
      <c r="Z430" s="135"/>
      <c r="AA430" s="135"/>
      <c r="AB430" s="136"/>
      <c r="AC430" s="137"/>
      <c r="AD430" s="138" t="str">
        <f t="shared" ref="AD430" si="892">A430</f>
        <v>សរុប៣៩</v>
      </c>
    </row>
  </sheetData>
  <autoFilter ref="A13:AC430"/>
  <mergeCells count="565">
    <mergeCell ref="A430:J430"/>
    <mergeCell ref="E424:E425"/>
    <mergeCell ref="F424:F425"/>
    <mergeCell ref="G424:G425"/>
    <mergeCell ref="H424:H425"/>
    <mergeCell ref="A426:J426"/>
    <mergeCell ref="E427:E429"/>
    <mergeCell ref="F427:F429"/>
    <mergeCell ref="G427:G429"/>
    <mergeCell ref="H427:H429"/>
    <mergeCell ref="A8:U8"/>
    <mergeCell ref="A9:U9"/>
    <mergeCell ref="A10:A12"/>
    <mergeCell ref="B10:B12"/>
    <mergeCell ref="C10:C12"/>
    <mergeCell ref="D10:D12"/>
    <mergeCell ref="E10:F11"/>
    <mergeCell ref="G10:G12"/>
    <mergeCell ref="H10:H12"/>
    <mergeCell ref="I10:J11"/>
    <mergeCell ref="A17:J17"/>
    <mergeCell ref="E18:E19"/>
    <mergeCell ref="F18:F19"/>
    <mergeCell ref="G18:G19"/>
    <mergeCell ref="H18:H19"/>
    <mergeCell ref="A20:J20"/>
    <mergeCell ref="T10:T12"/>
    <mergeCell ref="U10:U12"/>
    <mergeCell ref="A14:U14"/>
    <mergeCell ref="E15:E16"/>
    <mergeCell ref="F15:F16"/>
    <mergeCell ref="G15:G16"/>
    <mergeCell ref="H15:H16"/>
    <mergeCell ref="K10:K12"/>
    <mergeCell ref="L10:L12"/>
    <mergeCell ref="M10:M12"/>
    <mergeCell ref="N10:O11"/>
    <mergeCell ref="P10:Q11"/>
    <mergeCell ref="R10:S11"/>
    <mergeCell ref="A28:J28"/>
    <mergeCell ref="E29:E30"/>
    <mergeCell ref="F29:F30"/>
    <mergeCell ref="G29:G30"/>
    <mergeCell ref="H29:H30"/>
    <mergeCell ref="A31:J31"/>
    <mergeCell ref="E21:E22"/>
    <mergeCell ref="F21:F22"/>
    <mergeCell ref="G21:G22"/>
    <mergeCell ref="H21:H22"/>
    <mergeCell ref="A23:J23"/>
    <mergeCell ref="E24:E27"/>
    <mergeCell ref="F24:F27"/>
    <mergeCell ref="G24:G27"/>
    <mergeCell ref="H24:H27"/>
    <mergeCell ref="E32:E34"/>
    <mergeCell ref="F32:F34"/>
    <mergeCell ref="G32:G34"/>
    <mergeCell ref="H32:H34"/>
    <mergeCell ref="A35:J35"/>
    <mergeCell ref="E36:E37"/>
    <mergeCell ref="F36:F37"/>
    <mergeCell ref="G36:G37"/>
    <mergeCell ref="H36:H37"/>
    <mergeCell ref="E44:E47"/>
    <mergeCell ref="F44:F47"/>
    <mergeCell ref="G44:G47"/>
    <mergeCell ref="H44:H47"/>
    <mergeCell ref="A48:J48"/>
    <mergeCell ref="A50:J50"/>
    <mergeCell ref="A38:J38"/>
    <mergeCell ref="E39:E42"/>
    <mergeCell ref="F39:F42"/>
    <mergeCell ref="G39:G42"/>
    <mergeCell ref="H39:H42"/>
    <mergeCell ref="A43:J43"/>
    <mergeCell ref="A58:J58"/>
    <mergeCell ref="E59:E60"/>
    <mergeCell ref="F59:F60"/>
    <mergeCell ref="G59:G60"/>
    <mergeCell ref="H59:H60"/>
    <mergeCell ref="A61:J61"/>
    <mergeCell ref="E51:E52"/>
    <mergeCell ref="F51:F52"/>
    <mergeCell ref="G51:G52"/>
    <mergeCell ref="H51:H52"/>
    <mergeCell ref="A53:J53"/>
    <mergeCell ref="E54:E57"/>
    <mergeCell ref="F54:F57"/>
    <mergeCell ref="G54:G57"/>
    <mergeCell ref="H54:H57"/>
    <mergeCell ref="A67:J67"/>
    <mergeCell ref="A69:J69"/>
    <mergeCell ref="E70:E71"/>
    <mergeCell ref="F70:F71"/>
    <mergeCell ref="G70:G71"/>
    <mergeCell ref="H70:H71"/>
    <mergeCell ref="E62:E63"/>
    <mergeCell ref="F62:F63"/>
    <mergeCell ref="G62:G63"/>
    <mergeCell ref="H62:H63"/>
    <mergeCell ref="A64:J64"/>
    <mergeCell ref="E65:E66"/>
    <mergeCell ref="F65:F66"/>
    <mergeCell ref="G65:G66"/>
    <mergeCell ref="H65:H66"/>
    <mergeCell ref="A78:J78"/>
    <mergeCell ref="E79:E82"/>
    <mergeCell ref="F79:F82"/>
    <mergeCell ref="G79:G82"/>
    <mergeCell ref="H79:H82"/>
    <mergeCell ref="A83:J83"/>
    <mergeCell ref="A72:J72"/>
    <mergeCell ref="E73:E75"/>
    <mergeCell ref="F73:F75"/>
    <mergeCell ref="G73:G75"/>
    <mergeCell ref="H73:H75"/>
    <mergeCell ref="A76:J76"/>
    <mergeCell ref="A94:J94"/>
    <mergeCell ref="E95:E99"/>
    <mergeCell ref="F95:F99"/>
    <mergeCell ref="G95:G99"/>
    <mergeCell ref="H95:H99"/>
    <mergeCell ref="A100:J100"/>
    <mergeCell ref="E84:E86"/>
    <mergeCell ref="F84:F86"/>
    <mergeCell ref="G84:G86"/>
    <mergeCell ref="H84:H86"/>
    <mergeCell ref="A87:J87"/>
    <mergeCell ref="E88:E93"/>
    <mergeCell ref="F88:F93"/>
    <mergeCell ref="G88:G93"/>
    <mergeCell ref="H88:H93"/>
    <mergeCell ref="A110:J110"/>
    <mergeCell ref="E111:E113"/>
    <mergeCell ref="F111:F113"/>
    <mergeCell ref="G111:G113"/>
    <mergeCell ref="H111:H113"/>
    <mergeCell ref="A114:J114"/>
    <mergeCell ref="E101:E104"/>
    <mergeCell ref="F101:F104"/>
    <mergeCell ref="G101:G104"/>
    <mergeCell ref="H101:H104"/>
    <mergeCell ref="A105:J105"/>
    <mergeCell ref="E106:E109"/>
    <mergeCell ref="F106:F109"/>
    <mergeCell ref="G106:G109"/>
    <mergeCell ref="H106:H109"/>
    <mergeCell ref="A122:J122"/>
    <mergeCell ref="E123:E127"/>
    <mergeCell ref="F123:F127"/>
    <mergeCell ref="G123:G127"/>
    <mergeCell ref="H123:H127"/>
    <mergeCell ref="A128:J128"/>
    <mergeCell ref="E115:E118"/>
    <mergeCell ref="F115:F118"/>
    <mergeCell ref="G115:G118"/>
    <mergeCell ref="H115:H118"/>
    <mergeCell ref="A119:J119"/>
    <mergeCell ref="E120:E121"/>
    <mergeCell ref="F120:F121"/>
    <mergeCell ref="G120:G121"/>
    <mergeCell ref="H120:H121"/>
    <mergeCell ref="A136:J136"/>
    <mergeCell ref="E137:E139"/>
    <mergeCell ref="F137:F139"/>
    <mergeCell ref="G137:G139"/>
    <mergeCell ref="H137:H139"/>
    <mergeCell ref="A140:J140"/>
    <mergeCell ref="E129:E132"/>
    <mergeCell ref="F129:F132"/>
    <mergeCell ref="G129:G132"/>
    <mergeCell ref="H129:H132"/>
    <mergeCell ref="A133:J133"/>
    <mergeCell ref="E134:E135"/>
    <mergeCell ref="F134:F135"/>
    <mergeCell ref="G134:G135"/>
    <mergeCell ref="H134:H135"/>
    <mergeCell ref="A146:J146"/>
    <mergeCell ref="E147:E149"/>
    <mergeCell ref="F147:F149"/>
    <mergeCell ref="G147:G149"/>
    <mergeCell ref="H147:H149"/>
    <mergeCell ref="A150:J150"/>
    <mergeCell ref="E141:E142"/>
    <mergeCell ref="F141:F142"/>
    <mergeCell ref="G141:G142"/>
    <mergeCell ref="H141:H142"/>
    <mergeCell ref="A143:J143"/>
    <mergeCell ref="E144:E145"/>
    <mergeCell ref="F144:F145"/>
    <mergeCell ref="G144:G145"/>
    <mergeCell ref="H144:H145"/>
    <mergeCell ref="A159:J159"/>
    <mergeCell ref="E160:E162"/>
    <mergeCell ref="F160:F162"/>
    <mergeCell ref="G160:G162"/>
    <mergeCell ref="H160:H162"/>
    <mergeCell ref="A163:J163"/>
    <mergeCell ref="E151:E154"/>
    <mergeCell ref="F151:F154"/>
    <mergeCell ref="G151:G154"/>
    <mergeCell ref="H151:H154"/>
    <mergeCell ref="A155:J155"/>
    <mergeCell ref="E156:E158"/>
    <mergeCell ref="F156:F158"/>
    <mergeCell ref="G156:G158"/>
    <mergeCell ref="H156:H158"/>
    <mergeCell ref="A171:J171"/>
    <mergeCell ref="E172:E173"/>
    <mergeCell ref="F172:F173"/>
    <mergeCell ref="G172:G173"/>
    <mergeCell ref="H172:H173"/>
    <mergeCell ref="A174:J174"/>
    <mergeCell ref="E164:E167"/>
    <mergeCell ref="F164:F167"/>
    <mergeCell ref="G164:G167"/>
    <mergeCell ref="H164:H167"/>
    <mergeCell ref="A168:J168"/>
    <mergeCell ref="E169:E170"/>
    <mergeCell ref="F169:F170"/>
    <mergeCell ref="G169:G170"/>
    <mergeCell ref="H169:H170"/>
    <mergeCell ref="A181:J181"/>
    <mergeCell ref="E182:E183"/>
    <mergeCell ref="F182:F183"/>
    <mergeCell ref="G182:G183"/>
    <mergeCell ref="H182:H183"/>
    <mergeCell ref="A184:J184"/>
    <mergeCell ref="E175:E176"/>
    <mergeCell ref="F175:F176"/>
    <mergeCell ref="G175:G176"/>
    <mergeCell ref="H175:H176"/>
    <mergeCell ref="A177:J177"/>
    <mergeCell ref="E178:E180"/>
    <mergeCell ref="F178:F180"/>
    <mergeCell ref="G178:G180"/>
    <mergeCell ref="H178:H180"/>
    <mergeCell ref="A190:J190"/>
    <mergeCell ref="E191:E193"/>
    <mergeCell ref="F191:F193"/>
    <mergeCell ref="G191:G193"/>
    <mergeCell ref="H191:H193"/>
    <mergeCell ref="A194:J194"/>
    <mergeCell ref="E185:E186"/>
    <mergeCell ref="F185:F186"/>
    <mergeCell ref="G185:G186"/>
    <mergeCell ref="H185:H186"/>
    <mergeCell ref="A187:J187"/>
    <mergeCell ref="E188:E189"/>
    <mergeCell ref="F188:F189"/>
    <mergeCell ref="G188:G189"/>
    <mergeCell ref="H188:H189"/>
    <mergeCell ref="E195:E199"/>
    <mergeCell ref="F195:F199"/>
    <mergeCell ref="G195:G199"/>
    <mergeCell ref="H195:H199"/>
    <mergeCell ref="A200:J200"/>
    <mergeCell ref="E201:E203"/>
    <mergeCell ref="F201:F203"/>
    <mergeCell ref="G201:G203"/>
    <mergeCell ref="H201:H203"/>
    <mergeCell ref="A209:J209"/>
    <mergeCell ref="E210:E211"/>
    <mergeCell ref="F210:F211"/>
    <mergeCell ref="G210:G211"/>
    <mergeCell ref="H210:H211"/>
    <mergeCell ref="A212:J212"/>
    <mergeCell ref="A204:J204"/>
    <mergeCell ref="A206:J206"/>
    <mergeCell ref="E207:E208"/>
    <mergeCell ref="F207:F208"/>
    <mergeCell ref="G207:G208"/>
    <mergeCell ref="H207:H208"/>
    <mergeCell ref="A218:J218"/>
    <mergeCell ref="E219:E221"/>
    <mergeCell ref="F219:F221"/>
    <mergeCell ref="G219:G221"/>
    <mergeCell ref="H219:H221"/>
    <mergeCell ref="A222:J222"/>
    <mergeCell ref="E213:E214"/>
    <mergeCell ref="F213:F214"/>
    <mergeCell ref="G213:G214"/>
    <mergeCell ref="H213:H214"/>
    <mergeCell ref="A215:J215"/>
    <mergeCell ref="E216:E217"/>
    <mergeCell ref="F216:F217"/>
    <mergeCell ref="G216:G217"/>
    <mergeCell ref="H216:H217"/>
    <mergeCell ref="E223:E224"/>
    <mergeCell ref="F223:F224"/>
    <mergeCell ref="G223:G224"/>
    <mergeCell ref="H223:H224"/>
    <mergeCell ref="A225:J225"/>
    <mergeCell ref="E226:E228"/>
    <mergeCell ref="F226:F228"/>
    <mergeCell ref="G226:G228"/>
    <mergeCell ref="H226:H228"/>
    <mergeCell ref="A234:J234"/>
    <mergeCell ref="E235:E236"/>
    <mergeCell ref="F235:F236"/>
    <mergeCell ref="G235:G236"/>
    <mergeCell ref="H235:H236"/>
    <mergeCell ref="A237:J237"/>
    <mergeCell ref="A229:J229"/>
    <mergeCell ref="E230:E231"/>
    <mergeCell ref="F230:F231"/>
    <mergeCell ref="G230:G231"/>
    <mergeCell ref="H230:H231"/>
    <mergeCell ref="A232:J232"/>
    <mergeCell ref="A247:J247"/>
    <mergeCell ref="E248:E251"/>
    <mergeCell ref="F248:F251"/>
    <mergeCell ref="G248:G251"/>
    <mergeCell ref="H248:H251"/>
    <mergeCell ref="A252:J252"/>
    <mergeCell ref="E238:E241"/>
    <mergeCell ref="F238:F241"/>
    <mergeCell ref="G238:G241"/>
    <mergeCell ref="H238:H241"/>
    <mergeCell ref="A242:J242"/>
    <mergeCell ref="E243:E246"/>
    <mergeCell ref="F243:F246"/>
    <mergeCell ref="G243:G246"/>
    <mergeCell ref="H243:H246"/>
    <mergeCell ref="A259:J259"/>
    <mergeCell ref="E260:E262"/>
    <mergeCell ref="F260:F262"/>
    <mergeCell ref="G260:G262"/>
    <mergeCell ref="H260:H262"/>
    <mergeCell ref="A263:J263"/>
    <mergeCell ref="E253:E254"/>
    <mergeCell ref="F253:F254"/>
    <mergeCell ref="G253:G254"/>
    <mergeCell ref="H253:H254"/>
    <mergeCell ref="A255:J255"/>
    <mergeCell ref="E256:E258"/>
    <mergeCell ref="F256:F258"/>
    <mergeCell ref="G256:G258"/>
    <mergeCell ref="H256:H258"/>
    <mergeCell ref="A270:J270"/>
    <mergeCell ref="E271:E273"/>
    <mergeCell ref="F271:F273"/>
    <mergeCell ref="G271:G273"/>
    <mergeCell ref="H271:H273"/>
    <mergeCell ref="A274:J274"/>
    <mergeCell ref="E264:E266"/>
    <mergeCell ref="F264:F266"/>
    <mergeCell ref="G264:G266"/>
    <mergeCell ref="H264:H266"/>
    <mergeCell ref="A267:J267"/>
    <mergeCell ref="E268:E269"/>
    <mergeCell ref="F268:F269"/>
    <mergeCell ref="G268:G269"/>
    <mergeCell ref="H268:H269"/>
    <mergeCell ref="A280:J280"/>
    <mergeCell ref="E281:E282"/>
    <mergeCell ref="F281:F282"/>
    <mergeCell ref="G281:G282"/>
    <mergeCell ref="H281:H282"/>
    <mergeCell ref="A283:J283"/>
    <mergeCell ref="E275:E276"/>
    <mergeCell ref="F275:F276"/>
    <mergeCell ref="G275:G276"/>
    <mergeCell ref="H275:H276"/>
    <mergeCell ref="A277:J277"/>
    <mergeCell ref="E278:E279"/>
    <mergeCell ref="F278:F279"/>
    <mergeCell ref="G278:G279"/>
    <mergeCell ref="H278:H279"/>
    <mergeCell ref="A289:J289"/>
    <mergeCell ref="E290:E291"/>
    <mergeCell ref="F290:F291"/>
    <mergeCell ref="G290:G291"/>
    <mergeCell ref="H290:H291"/>
    <mergeCell ref="A292:J292"/>
    <mergeCell ref="E284:E285"/>
    <mergeCell ref="F284:F285"/>
    <mergeCell ref="G284:G285"/>
    <mergeCell ref="H284:H285"/>
    <mergeCell ref="A286:J286"/>
    <mergeCell ref="E287:E288"/>
    <mergeCell ref="F287:F288"/>
    <mergeCell ref="G287:G288"/>
    <mergeCell ref="H287:H288"/>
    <mergeCell ref="A299:J299"/>
    <mergeCell ref="E300:E301"/>
    <mergeCell ref="F300:F301"/>
    <mergeCell ref="G300:G301"/>
    <mergeCell ref="H300:H301"/>
    <mergeCell ref="A302:J302"/>
    <mergeCell ref="E293:E294"/>
    <mergeCell ref="F293:F294"/>
    <mergeCell ref="G293:G294"/>
    <mergeCell ref="H293:H294"/>
    <mergeCell ref="A295:J295"/>
    <mergeCell ref="E296:E298"/>
    <mergeCell ref="F296:F298"/>
    <mergeCell ref="G296:G298"/>
    <mergeCell ref="H296:H298"/>
    <mergeCell ref="A308:J308"/>
    <mergeCell ref="E309:E310"/>
    <mergeCell ref="F309:F310"/>
    <mergeCell ref="G309:G310"/>
    <mergeCell ref="H309:H310"/>
    <mergeCell ref="A311:J311"/>
    <mergeCell ref="E303:E304"/>
    <mergeCell ref="F303:F304"/>
    <mergeCell ref="G303:G304"/>
    <mergeCell ref="H303:H304"/>
    <mergeCell ref="A305:J305"/>
    <mergeCell ref="E306:E307"/>
    <mergeCell ref="F306:F307"/>
    <mergeCell ref="G306:G307"/>
    <mergeCell ref="H306:H307"/>
    <mergeCell ref="A319:J319"/>
    <mergeCell ref="E320:E321"/>
    <mergeCell ref="F320:F321"/>
    <mergeCell ref="G320:G321"/>
    <mergeCell ref="H320:H321"/>
    <mergeCell ref="A322:J322"/>
    <mergeCell ref="E312:E314"/>
    <mergeCell ref="F312:F314"/>
    <mergeCell ref="G312:G314"/>
    <mergeCell ref="H312:H314"/>
    <mergeCell ref="A315:J315"/>
    <mergeCell ref="E316:E318"/>
    <mergeCell ref="F316:F318"/>
    <mergeCell ref="G316:G318"/>
    <mergeCell ref="H316:H318"/>
    <mergeCell ref="E323:E325"/>
    <mergeCell ref="F323:F325"/>
    <mergeCell ref="G323:G325"/>
    <mergeCell ref="H323:H325"/>
    <mergeCell ref="A326:J326"/>
    <mergeCell ref="E327:E330"/>
    <mergeCell ref="F327:F330"/>
    <mergeCell ref="G327:G330"/>
    <mergeCell ref="H327:H330"/>
    <mergeCell ref="E336:E337"/>
    <mergeCell ref="F336:F337"/>
    <mergeCell ref="G336:G337"/>
    <mergeCell ref="H336:H337"/>
    <mergeCell ref="A338:J338"/>
    <mergeCell ref="A340:J340"/>
    <mergeCell ref="A331:J331"/>
    <mergeCell ref="E332:E334"/>
    <mergeCell ref="F332:F334"/>
    <mergeCell ref="G332:G334"/>
    <mergeCell ref="H332:H334"/>
    <mergeCell ref="A335:J335"/>
    <mergeCell ref="A347:J347"/>
    <mergeCell ref="E348:E351"/>
    <mergeCell ref="F348:F351"/>
    <mergeCell ref="G348:G351"/>
    <mergeCell ref="H348:H351"/>
    <mergeCell ref="A352:J352"/>
    <mergeCell ref="E341:E343"/>
    <mergeCell ref="F341:F343"/>
    <mergeCell ref="G341:G343"/>
    <mergeCell ref="H341:H343"/>
    <mergeCell ref="A344:J344"/>
    <mergeCell ref="E345:E346"/>
    <mergeCell ref="F345:F346"/>
    <mergeCell ref="G345:G346"/>
    <mergeCell ref="H345:H346"/>
    <mergeCell ref="A358:J358"/>
    <mergeCell ref="E359:E360"/>
    <mergeCell ref="F359:F360"/>
    <mergeCell ref="G359:G360"/>
    <mergeCell ref="H359:H360"/>
    <mergeCell ref="A361:J361"/>
    <mergeCell ref="E353:E354"/>
    <mergeCell ref="F353:F354"/>
    <mergeCell ref="G353:G354"/>
    <mergeCell ref="H353:H354"/>
    <mergeCell ref="A355:J355"/>
    <mergeCell ref="E356:E357"/>
    <mergeCell ref="F356:F357"/>
    <mergeCell ref="G356:G357"/>
    <mergeCell ref="H356:H357"/>
    <mergeCell ref="A369:J369"/>
    <mergeCell ref="E370:E371"/>
    <mergeCell ref="F370:F371"/>
    <mergeCell ref="G370:G371"/>
    <mergeCell ref="H370:H371"/>
    <mergeCell ref="A372:J372"/>
    <mergeCell ref="E362:E365"/>
    <mergeCell ref="F362:F365"/>
    <mergeCell ref="G362:G365"/>
    <mergeCell ref="H362:H365"/>
    <mergeCell ref="A366:J366"/>
    <mergeCell ref="E367:E368"/>
    <mergeCell ref="F367:F368"/>
    <mergeCell ref="G367:G368"/>
    <mergeCell ref="H367:H368"/>
    <mergeCell ref="A379:J379"/>
    <mergeCell ref="E380:E383"/>
    <mergeCell ref="F380:F383"/>
    <mergeCell ref="G380:G383"/>
    <mergeCell ref="H380:H383"/>
    <mergeCell ref="A384:J384"/>
    <mergeCell ref="E373:E375"/>
    <mergeCell ref="F373:F375"/>
    <mergeCell ref="G373:G375"/>
    <mergeCell ref="H373:H375"/>
    <mergeCell ref="A376:J376"/>
    <mergeCell ref="E377:E378"/>
    <mergeCell ref="F377:F378"/>
    <mergeCell ref="G377:G378"/>
    <mergeCell ref="H377:H378"/>
    <mergeCell ref="A391:J391"/>
    <mergeCell ref="E392:E393"/>
    <mergeCell ref="F392:F393"/>
    <mergeCell ref="G392:G393"/>
    <mergeCell ref="H392:H393"/>
    <mergeCell ref="A394:J394"/>
    <mergeCell ref="E385:E386"/>
    <mergeCell ref="F385:F386"/>
    <mergeCell ref="G385:G386"/>
    <mergeCell ref="H385:H386"/>
    <mergeCell ref="A387:J387"/>
    <mergeCell ref="E388:E390"/>
    <mergeCell ref="F388:F390"/>
    <mergeCell ref="G388:G390"/>
    <mergeCell ref="H388:H390"/>
    <mergeCell ref="A400:J400"/>
    <mergeCell ref="E401:E403"/>
    <mergeCell ref="F401:F403"/>
    <mergeCell ref="G401:G403"/>
    <mergeCell ref="H401:H403"/>
    <mergeCell ref="A404:J404"/>
    <mergeCell ref="E395:E396"/>
    <mergeCell ref="F395:F396"/>
    <mergeCell ref="G395:G396"/>
    <mergeCell ref="H395:H396"/>
    <mergeCell ref="A397:J397"/>
    <mergeCell ref="E398:E399"/>
    <mergeCell ref="F398:F399"/>
    <mergeCell ref="G398:G399"/>
    <mergeCell ref="H398:H399"/>
    <mergeCell ref="A411:J411"/>
    <mergeCell ref="E412:E415"/>
    <mergeCell ref="F412:F415"/>
    <mergeCell ref="G412:G415"/>
    <mergeCell ref="H412:H415"/>
    <mergeCell ref="A416:J416"/>
    <mergeCell ref="E405:E407"/>
    <mergeCell ref="F405:F407"/>
    <mergeCell ref="G405:G407"/>
    <mergeCell ref="H405:H407"/>
    <mergeCell ref="A408:J408"/>
    <mergeCell ref="E409:E410"/>
    <mergeCell ref="F409:F410"/>
    <mergeCell ref="G409:G410"/>
    <mergeCell ref="H409:H410"/>
    <mergeCell ref="A423:J423"/>
    <mergeCell ref="E417:E419"/>
    <mergeCell ref="F417:F419"/>
    <mergeCell ref="G417:G419"/>
    <mergeCell ref="H417:H419"/>
    <mergeCell ref="A420:J420"/>
    <mergeCell ref="E421:E422"/>
    <mergeCell ref="F421:F422"/>
    <mergeCell ref="G421:G422"/>
    <mergeCell ref="H421:H422"/>
  </mergeCells>
  <conditionalFormatting sqref="E1:E129 E133:E1048576">
    <cfRule type="duplicateValues" dxfId="2" priority="1"/>
  </conditionalFormatting>
  <printOptions horizontalCentered="1"/>
  <pageMargins left="0.05" right="0.05" top="0.25" bottom="0.2" header="0.1" footer="7.0000000000000007E-2"/>
  <pageSetup paperSize="9" scale="71" fitToHeight="0" orientation="landscape" r:id="rId1"/>
  <headerFooter>
    <oddFooter>&amp;C&amp;"Khmer OS Siemreap-Kh Auto,Regular"&amp;9&amp;K000000&amp;P/&amp;N</oddFooter>
  </headerFooter>
  <rowBreaks count="2" manualBreakCount="2">
    <brk id="108" max="20" man="1"/>
    <brk id="135" max="20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ឋានៈ!$A$22:$A$46</xm:f>
          </x14:formula1>
          <xm:sqref>C15:C430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FF0000"/>
    <pageSetUpPr fitToPage="1"/>
  </sheetPr>
  <dimension ref="A1:AG420"/>
  <sheetViews>
    <sheetView view="pageBreakPreview" topLeftCell="A403" zoomScale="85" zoomScaleNormal="160" zoomScaleSheetLayoutView="85" zoomScalePageLayoutView="85" workbookViewId="0">
      <selection activeCell="J421" sqref="J421"/>
    </sheetView>
  </sheetViews>
  <sheetFormatPr defaultColWidth="8.453125" defaultRowHeight="20.5"/>
  <cols>
    <col min="1" max="1" width="4" customWidth="1"/>
    <col min="2" max="2" width="20.26953125" customWidth="1"/>
    <col min="3" max="3" width="16.453125" customWidth="1"/>
    <col min="4" max="5" width="5" bestFit="1" customWidth="1"/>
    <col min="6" max="6" width="9.26953125" bestFit="1" customWidth="1"/>
    <col min="7" max="7" width="35.26953125" customWidth="1"/>
    <col min="8" max="8" width="7" style="28" customWidth="1"/>
    <col min="9" max="9" width="9.81640625" style="167" customWidth="1"/>
    <col min="10" max="10" width="9.26953125" style="167" customWidth="1"/>
    <col min="11" max="12" width="4.1796875" customWidth="1"/>
    <col min="13" max="13" width="9.453125" style="17" customWidth="1"/>
    <col min="14" max="14" width="5.453125" customWidth="1"/>
    <col min="15" max="15" width="9" customWidth="1"/>
    <col min="16" max="16" width="6.1796875" customWidth="1"/>
    <col min="17" max="17" width="10.26953125" customWidth="1"/>
    <col min="18" max="18" width="6.1796875" customWidth="1"/>
    <col min="19" max="19" width="9.81640625" customWidth="1"/>
    <col min="20" max="20" width="7" customWidth="1"/>
    <col min="21" max="21" width="10.26953125" customWidth="1"/>
    <col min="22" max="22" width="12.453125" style="153" customWidth="1"/>
    <col min="23" max="23" width="13" style="115" customWidth="1"/>
    <col min="24" max="24" width="15" customWidth="1"/>
    <col min="25" max="25" width="12.1796875" customWidth="1"/>
    <col min="26" max="27" width="15.453125" customWidth="1"/>
    <col min="28" max="28" width="24.81640625" style="106" customWidth="1"/>
    <col min="29" max="29" width="15.453125" style="104" customWidth="1"/>
  </cols>
  <sheetData>
    <row r="1" spans="1:30" ht="25.5" customHeight="1">
      <c r="A1" s="1"/>
      <c r="B1" s="1"/>
      <c r="C1" s="1"/>
      <c r="D1" s="1"/>
      <c r="E1" s="1"/>
      <c r="F1" s="1"/>
      <c r="G1" s="1"/>
      <c r="H1" s="26"/>
      <c r="I1" s="163"/>
      <c r="J1" s="163"/>
      <c r="K1" s="1"/>
      <c r="L1" s="1"/>
      <c r="M1" s="15"/>
      <c r="N1" s="1"/>
      <c r="O1" s="1"/>
      <c r="P1" s="1"/>
      <c r="Q1" s="1"/>
      <c r="R1" s="2"/>
      <c r="S1" s="13"/>
      <c r="T1" s="13"/>
      <c r="U1" s="12"/>
    </row>
    <row r="2" spans="1:30" ht="24.75" customHeight="1">
      <c r="A2" s="14"/>
      <c r="B2" s="14"/>
      <c r="C2" s="14"/>
      <c r="D2" s="14"/>
      <c r="E2" s="14"/>
      <c r="F2" s="14"/>
      <c r="G2" s="14"/>
      <c r="H2" s="27"/>
      <c r="I2" s="164"/>
      <c r="J2" s="164"/>
      <c r="K2" s="14"/>
      <c r="L2" s="14"/>
      <c r="M2" s="16"/>
      <c r="N2" s="4"/>
      <c r="O2" s="1"/>
      <c r="P2" s="1"/>
      <c r="Q2" s="1"/>
      <c r="R2" s="3"/>
      <c r="S2" s="14"/>
      <c r="T2" s="14"/>
      <c r="U2" s="5"/>
    </row>
    <row r="3" spans="1:30" ht="23.25" customHeight="1">
      <c r="A3" s="29"/>
      <c r="B3" s="14"/>
      <c r="C3" s="14"/>
      <c r="D3" s="14"/>
      <c r="E3" s="14"/>
      <c r="F3" s="14"/>
      <c r="G3" s="14"/>
      <c r="H3" s="27"/>
      <c r="I3" s="164"/>
      <c r="J3" s="164"/>
      <c r="K3" s="14"/>
      <c r="L3" s="14"/>
      <c r="M3" s="16"/>
      <c r="N3" s="1"/>
      <c r="O3" s="1"/>
      <c r="P3" s="1"/>
      <c r="Q3" s="1"/>
      <c r="R3" s="1"/>
      <c r="S3" s="30"/>
      <c r="T3" s="30"/>
      <c r="U3" s="31"/>
    </row>
    <row r="4" spans="1:30" s="67" customFormat="1" ht="27" customHeight="1">
      <c r="A4" s="174" t="s">
        <v>62</v>
      </c>
      <c r="B4" s="64"/>
      <c r="C4" s="64"/>
      <c r="D4" s="64"/>
      <c r="E4" s="64"/>
      <c r="F4" s="65"/>
      <c r="G4" s="64"/>
      <c r="H4" s="64"/>
      <c r="I4" s="65"/>
      <c r="J4" s="65"/>
      <c r="K4" s="65"/>
      <c r="L4" s="66"/>
      <c r="N4" s="68"/>
      <c r="V4" s="154"/>
      <c r="W4" s="116"/>
      <c r="AB4" s="68"/>
      <c r="AC4" s="103"/>
    </row>
    <row r="5" spans="1:30" s="67" customFormat="1" ht="27" customHeight="1">
      <c r="A5" s="29" t="s">
        <v>14790</v>
      </c>
      <c r="B5" s="69"/>
      <c r="C5" s="69"/>
      <c r="D5" s="64"/>
      <c r="E5" s="64"/>
      <c r="F5" s="65"/>
      <c r="G5" s="64"/>
      <c r="H5" s="64"/>
      <c r="I5" s="65"/>
      <c r="J5" s="65"/>
      <c r="K5" s="64"/>
      <c r="L5" s="70"/>
      <c r="N5" s="68"/>
      <c r="V5" s="154"/>
      <c r="W5" s="116"/>
      <c r="AB5" s="68"/>
      <c r="AC5" s="103"/>
    </row>
    <row r="6" spans="1:30" ht="27" customHeight="1">
      <c r="A6" s="371" t="s">
        <v>14770</v>
      </c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</row>
    <row r="7" spans="1:30" ht="27" customHeight="1">
      <c r="A7" s="371" t="s">
        <v>14408</v>
      </c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</row>
    <row r="8" spans="1:30" ht="15.65" customHeight="1">
      <c r="A8" s="372" t="s">
        <v>78</v>
      </c>
      <c r="B8" s="372" t="s">
        <v>77</v>
      </c>
      <c r="C8" s="372" t="s">
        <v>35</v>
      </c>
      <c r="D8" s="368" t="s">
        <v>54</v>
      </c>
      <c r="E8" s="373" t="s">
        <v>69</v>
      </c>
      <c r="F8" s="373"/>
      <c r="G8" s="372" t="s">
        <v>80</v>
      </c>
      <c r="H8" s="372" t="s">
        <v>81</v>
      </c>
      <c r="I8" s="372" t="s">
        <v>82</v>
      </c>
      <c r="J8" s="372"/>
      <c r="K8" s="368" t="s">
        <v>84</v>
      </c>
      <c r="L8" s="368" t="s">
        <v>86</v>
      </c>
      <c r="M8" s="368" t="s">
        <v>85</v>
      </c>
      <c r="N8" s="369" t="s">
        <v>87</v>
      </c>
      <c r="O8" s="369"/>
      <c r="P8" s="369" t="s">
        <v>4</v>
      </c>
      <c r="Q8" s="369"/>
      <c r="R8" s="369" t="s">
        <v>88</v>
      </c>
      <c r="S8" s="369"/>
      <c r="T8" s="368" t="s">
        <v>89</v>
      </c>
      <c r="U8" s="369" t="s">
        <v>53</v>
      </c>
    </row>
    <row r="9" spans="1:30" ht="21.75" customHeight="1">
      <c r="A9" s="372"/>
      <c r="B9" s="372"/>
      <c r="C9" s="372"/>
      <c r="D9" s="368"/>
      <c r="E9" s="373"/>
      <c r="F9" s="373"/>
      <c r="G9" s="372"/>
      <c r="H9" s="372"/>
      <c r="I9" s="372"/>
      <c r="J9" s="372"/>
      <c r="K9" s="368"/>
      <c r="L9" s="368"/>
      <c r="M9" s="368"/>
      <c r="N9" s="369"/>
      <c r="O9" s="369"/>
      <c r="P9" s="369"/>
      <c r="Q9" s="369"/>
      <c r="R9" s="369"/>
      <c r="S9" s="369"/>
      <c r="T9" s="368"/>
      <c r="U9" s="369"/>
    </row>
    <row r="10" spans="1:30" ht="22.4" customHeight="1">
      <c r="A10" s="372"/>
      <c r="B10" s="372"/>
      <c r="C10" s="372"/>
      <c r="D10" s="368"/>
      <c r="E10" s="48" t="s">
        <v>36</v>
      </c>
      <c r="F10" s="48" t="s">
        <v>79</v>
      </c>
      <c r="G10" s="372"/>
      <c r="H10" s="372"/>
      <c r="I10" s="47" t="s">
        <v>83</v>
      </c>
      <c r="J10" s="47" t="s">
        <v>37</v>
      </c>
      <c r="K10" s="368"/>
      <c r="L10" s="368"/>
      <c r="M10" s="368"/>
      <c r="N10" s="49" t="s">
        <v>3</v>
      </c>
      <c r="O10" s="49" t="s">
        <v>2</v>
      </c>
      <c r="P10" s="49" t="s">
        <v>3</v>
      </c>
      <c r="Q10" s="49" t="s">
        <v>2</v>
      </c>
      <c r="R10" s="49" t="s">
        <v>3</v>
      </c>
      <c r="S10" s="49" t="s">
        <v>2</v>
      </c>
      <c r="T10" s="368"/>
      <c r="U10" s="369"/>
    </row>
    <row r="11" spans="1:30" ht="14.15" customHeight="1">
      <c r="A11" s="32"/>
      <c r="B11" s="32"/>
      <c r="C11" s="32"/>
      <c r="D11" s="32"/>
      <c r="E11" s="32"/>
      <c r="F11" s="32"/>
      <c r="G11" s="32"/>
      <c r="H11" s="33"/>
      <c r="I11" s="32"/>
      <c r="J11" s="32"/>
      <c r="K11" s="34">
        <v>1</v>
      </c>
      <c r="L11" s="34">
        <v>2</v>
      </c>
      <c r="M11" s="34">
        <v>3</v>
      </c>
      <c r="N11" s="34">
        <v>4</v>
      </c>
      <c r="O11" s="34" t="s">
        <v>44</v>
      </c>
      <c r="P11" s="34">
        <v>6</v>
      </c>
      <c r="Q11" s="34" t="s">
        <v>45</v>
      </c>
      <c r="R11" s="34">
        <v>8</v>
      </c>
      <c r="S11" s="35" t="s">
        <v>46</v>
      </c>
      <c r="T11" s="34">
        <v>10</v>
      </c>
      <c r="U11" s="36" t="s">
        <v>47</v>
      </c>
    </row>
    <row r="12" spans="1:30" ht="27" customHeight="1">
      <c r="A12" s="374" t="s">
        <v>14657</v>
      </c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375"/>
      <c r="P12" s="375"/>
      <c r="Q12" s="375"/>
      <c r="R12" s="375"/>
      <c r="S12" s="375"/>
      <c r="T12" s="375"/>
      <c r="U12" s="376"/>
      <c r="W12" s="144"/>
    </row>
    <row r="13" spans="1:30" ht="48.75" customHeight="1">
      <c r="A13" s="39">
        <v>1.1000000000000001</v>
      </c>
      <c r="B13" s="52" t="s">
        <v>14380</v>
      </c>
      <c r="C13" s="40" t="s">
        <v>14359</v>
      </c>
      <c r="D13" s="41" t="str">
        <f>VLOOKUP(C13,ឋានៈ!$A$22:$B$46,2,FALSE)</f>
        <v>ខ២</v>
      </c>
      <c r="E13" s="356">
        <v>873</v>
      </c>
      <c r="F13" s="358">
        <v>45953</v>
      </c>
      <c r="G13" s="360" t="s">
        <v>14771</v>
      </c>
      <c r="H13" s="362" t="s">
        <v>18</v>
      </c>
      <c r="I13" s="166">
        <v>45956</v>
      </c>
      <c r="J13" s="166">
        <v>45957</v>
      </c>
      <c r="K13" s="39">
        <f t="shared" ref="K13:K14" si="0">J13-I13+1</f>
        <v>2</v>
      </c>
      <c r="L13" s="39">
        <f>K13-1</f>
        <v>1</v>
      </c>
      <c r="M13" s="118">
        <f>VLOOKUP(H13,ធ្វើដំណើរ!$A$3:$B$26,2,FALSE)</f>
        <v>145600</v>
      </c>
      <c r="N13" s="118">
        <f>VLOOKUP(D13,ឋានៈ!$A$2:$D$7,2,FALSE)</f>
        <v>30000</v>
      </c>
      <c r="O13" s="118">
        <f t="shared" ref="O13:O14" si="1">N13*K13</f>
        <v>60000</v>
      </c>
      <c r="P13" s="118">
        <f>VLOOKUP(D13,ឋានៈ!$A$2:$D$7,3,FALSE)</f>
        <v>80000</v>
      </c>
      <c r="Q13" s="118">
        <f t="shared" ref="Q13:Q14" si="2">P13*K13</f>
        <v>160000</v>
      </c>
      <c r="R13" s="118">
        <f>VLOOKUP(D13,ឋានៈ!$A$2:$D$7,4,FALSE)</f>
        <v>120000</v>
      </c>
      <c r="S13" s="118">
        <f t="shared" ref="S13:S14" si="3">R13*L13</f>
        <v>120000</v>
      </c>
      <c r="T13" s="134"/>
      <c r="U13" s="146">
        <f>M13+O13+Q13+S13+T13</f>
        <v>485600</v>
      </c>
      <c r="V13" s="155"/>
      <c r="W13" s="145"/>
      <c r="X13" s="100" t="str">
        <f t="shared" ref="X13:X14" si="4">RIGHT(B13,LEN(B13)-FIND(" ",B13))</f>
        <v>មឿន ហុក</v>
      </c>
      <c r="Y13" s="100" t="str">
        <f>VLOOKUP(X13,'Name List'!$B$8:$F$4374,2,FALSE)</f>
        <v>1830100033</v>
      </c>
      <c r="Z13" s="100" t="str">
        <f>VLOOKUP(X13,'Name List'!$B$8:$F$4374,3,FALSE)</f>
        <v>មឿន ហុក</v>
      </c>
      <c r="AA13" s="100" t="str">
        <f>VLOOKUP(X13,'Name List'!$B$8:$F$4374,4,FALSE)</f>
        <v>MOEUN HOK</v>
      </c>
      <c r="AB13" s="107" t="str">
        <f>VLOOKUP(X13,'Name List'!$B$8:$F$4374,5,FALSE)</f>
        <v>0010002689354</v>
      </c>
      <c r="AC13" s="105">
        <f t="shared" ref="AC13:AC14" si="5">U13</f>
        <v>485600</v>
      </c>
      <c r="AD13" s="42">
        <f>A13</f>
        <v>1.1000000000000001</v>
      </c>
    </row>
    <row r="14" spans="1:30" ht="48.75" customHeight="1">
      <c r="A14" s="39">
        <f>A13+0.1</f>
        <v>1.2000000000000002</v>
      </c>
      <c r="B14" s="52" t="s">
        <v>14433</v>
      </c>
      <c r="C14" s="40" t="s">
        <v>68</v>
      </c>
      <c r="D14" s="41" t="str">
        <f>VLOOKUP(C14,ឋានៈ!$A$22:$B$46,2,FALSE)</f>
        <v>ង</v>
      </c>
      <c r="E14" s="364"/>
      <c r="F14" s="365"/>
      <c r="G14" s="366"/>
      <c r="H14" s="367"/>
      <c r="I14" s="166">
        <v>45956</v>
      </c>
      <c r="J14" s="166">
        <v>45957</v>
      </c>
      <c r="K14" s="39">
        <f t="shared" si="0"/>
        <v>2</v>
      </c>
      <c r="L14" s="39">
        <f>K14-1</f>
        <v>1</v>
      </c>
      <c r="M14" s="118"/>
      <c r="N14" s="118">
        <f>VLOOKUP(D14,ឋានៈ!$A$2:$D$7,2,FALSE)</f>
        <v>16000</v>
      </c>
      <c r="O14" s="118">
        <f t="shared" si="1"/>
        <v>32000</v>
      </c>
      <c r="P14" s="118">
        <f>VLOOKUP(D14,ឋានៈ!$A$2:$D$7,3,FALSE)</f>
        <v>60000</v>
      </c>
      <c r="Q14" s="118">
        <f t="shared" si="2"/>
        <v>120000</v>
      </c>
      <c r="R14" s="118">
        <f>VLOOKUP(D14,ឋានៈ!$A$2:$D$7,4,FALSE)</f>
        <v>80000</v>
      </c>
      <c r="S14" s="118">
        <f t="shared" si="3"/>
        <v>80000</v>
      </c>
      <c r="T14" s="134"/>
      <c r="U14" s="146">
        <f>M14+O14+Q14+S14+T14</f>
        <v>232000</v>
      </c>
      <c r="V14" s="155"/>
      <c r="W14" s="145"/>
      <c r="X14" s="100" t="str">
        <f t="shared" si="4"/>
        <v>បាន សេរីវឌ្ឍនា</v>
      </c>
      <c r="Y14" s="100">
        <f>VLOOKUP(X14,'Name List'!$B$8:$F$4374,2,FALSE)</f>
        <v>0</v>
      </c>
      <c r="Z14" s="100" t="str">
        <f>VLOOKUP(X14,'Name List'!$B$8:$F$4374,3,FALSE)</f>
        <v>បាន សេរីវឌ្ឍនា</v>
      </c>
      <c r="AA14" s="100" t="str">
        <f>VLOOKUP(X14,'Name List'!$B$8:$F$4374,4,FALSE)</f>
        <v>BAN SEREYVATHANA</v>
      </c>
      <c r="AB14" s="107">
        <f>VLOOKUP(X14,'Name List'!$B$8:$F$4374,5,FALSE)</f>
        <v>670000130438</v>
      </c>
      <c r="AC14" s="105">
        <f t="shared" si="5"/>
        <v>232000</v>
      </c>
      <c r="AD14" s="42">
        <f>A14</f>
        <v>1.2000000000000002</v>
      </c>
    </row>
    <row r="15" spans="1:30" s="139" customFormat="1" ht="26.25" customHeight="1">
      <c r="A15" s="377" t="s">
        <v>14662</v>
      </c>
      <c r="B15" s="378"/>
      <c r="C15" s="378"/>
      <c r="D15" s="378"/>
      <c r="E15" s="378"/>
      <c r="F15" s="378"/>
      <c r="G15" s="378"/>
      <c r="H15" s="378"/>
      <c r="I15" s="378"/>
      <c r="J15" s="379"/>
      <c r="K15" s="119"/>
      <c r="L15" s="119"/>
      <c r="M15" s="120">
        <f>SUM(M13:M14)</f>
        <v>145600</v>
      </c>
      <c r="N15" s="123"/>
      <c r="O15" s="120">
        <f>SUM(O13:O14)</f>
        <v>92000</v>
      </c>
      <c r="P15" s="123"/>
      <c r="Q15" s="120">
        <f>SUM(Q13:Q14)</f>
        <v>280000</v>
      </c>
      <c r="R15" s="120"/>
      <c r="S15" s="120">
        <f>SUM(S13:S14)</f>
        <v>200000</v>
      </c>
      <c r="T15" s="120"/>
      <c r="U15" s="120">
        <f>SUM(U13:U14)</f>
        <v>717600</v>
      </c>
      <c r="V15" s="156" t="s">
        <v>14656</v>
      </c>
      <c r="W15" s="147">
        <f>M15+O15+Q15+S15</f>
        <v>717600</v>
      </c>
      <c r="X15" s="135"/>
      <c r="Y15" s="135"/>
      <c r="Z15" s="135"/>
      <c r="AA15" s="135"/>
      <c r="AB15" s="136"/>
      <c r="AC15" s="137"/>
      <c r="AD15" s="138" t="str">
        <f t="shared" ref="AD15" si="6">A15</f>
        <v>សរុប០១</v>
      </c>
    </row>
    <row r="16" spans="1:30" ht="40.75" customHeight="1">
      <c r="A16" s="39">
        <f>A13+1</f>
        <v>2.1</v>
      </c>
      <c r="B16" s="52" t="s">
        <v>14380</v>
      </c>
      <c r="C16" s="40" t="s">
        <v>14359</v>
      </c>
      <c r="D16" s="41" t="str">
        <f>VLOOKUP(C16,ឋានៈ!$A$22:$B$46,2,FALSE)</f>
        <v>ខ២</v>
      </c>
      <c r="E16" s="356">
        <v>923</v>
      </c>
      <c r="F16" s="358">
        <v>45972</v>
      </c>
      <c r="G16" s="360" t="s">
        <v>14644</v>
      </c>
      <c r="H16" s="362" t="s">
        <v>9</v>
      </c>
      <c r="I16" s="166">
        <v>45977</v>
      </c>
      <c r="J16" s="166">
        <v>45979</v>
      </c>
      <c r="K16" s="39">
        <f>J16-I16+1</f>
        <v>3</v>
      </c>
      <c r="L16" s="39">
        <f>K16-1</f>
        <v>2</v>
      </c>
      <c r="M16" s="118">
        <f>VLOOKUP(H16,ធ្វើដំណើរ!$A$3:$B$26,2,FALSE)</f>
        <v>499200</v>
      </c>
      <c r="N16" s="118">
        <f>VLOOKUP(D16,ឋានៈ!$A$2:$D$7,2,FALSE)</f>
        <v>30000</v>
      </c>
      <c r="O16" s="118">
        <f>N16*K16</f>
        <v>90000</v>
      </c>
      <c r="P16" s="118">
        <f>VLOOKUP(D16,ឋានៈ!$A$2:$D$7,3,FALSE)</f>
        <v>80000</v>
      </c>
      <c r="Q16" s="118">
        <f>P16*K16</f>
        <v>240000</v>
      </c>
      <c r="R16" s="118">
        <f>VLOOKUP(D16,ឋានៈ!$A$2:$D$7,4,FALSE)</f>
        <v>120000</v>
      </c>
      <c r="S16" s="118">
        <f>R16*L16</f>
        <v>240000</v>
      </c>
      <c r="T16" s="134"/>
      <c r="U16" s="146">
        <f>M16+O16+Q16+S16+T16</f>
        <v>1069200</v>
      </c>
      <c r="V16" s="155"/>
      <c r="W16" s="145"/>
      <c r="X16" s="100" t="str">
        <f>RIGHT(B16,LEN(B16)-FIND(" ",B16))</f>
        <v>មឿន ហុក</v>
      </c>
      <c r="Y16" s="100" t="str">
        <f>VLOOKUP(X16,'Name List'!$B$8:$F$4374,2,FALSE)</f>
        <v>1830100033</v>
      </c>
      <c r="Z16" s="100" t="str">
        <f>VLOOKUP(X16,'Name List'!$B$8:$F$4374,3,FALSE)</f>
        <v>មឿន ហុក</v>
      </c>
      <c r="AA16" s="100" t="str">
        <f>VLOOKUP(X16,'Name List'!$B$8:$F$4374,4,FALSE)</f>
        <v>MOEUN HOK</v>
      </c>
      <c r="AB16" s="107" t="str">
        <f>VLOOKUP(X16,'Name List'!$B$8:$F$4374,5,FALSE)</f>
        <v>0010002689354</v>
      </c>
      <c r="AC16" s="105">
        <f>U16</f>
        <v>1069200</v>
      </c>
      <c r="AD16" s="42">
        <f t="shared" ref="AD16:AD21" si="7">A16</f>
        <v>2.1</v>
      </c>
    </row>
    <row r="17" spans="1:30" ht="40.75" customHeight="1">
      <c r="A17" s="39">
        <f t="shared" ref="A17" si="8">A16+0.1</f>
        <v>2.2000000000000002</v>
      </c>
      <c r="B17" s="52" t="s">
        <v>14433</v>
      </c>
      <c r="C17" s="40" t="s">
        <v>68</v>
      </c>
      <c r="D17" s="41" t="str">
        <f>VLOOKUP(C17,ឋានៈ!$A$22:$B$46,2,FALSE)</f>
        <v>ង</v>
      </c>
      <c r="E17" s="364"/>
      <c r="F17" s="365"/>
      <c r="G17" s="366"/>
      <c r="H17" s="367"/>
      <c r="I17" s="166">
        <v>45977</v>
      </c>
      <c r="J17" s="166">
        <v>45979</v>
      </c>
      <c r="K17" s="39">
        <f>J17-I17+1</f>
        <v>3</v>
      </c>
      <c r="L17" s="39">
        <f>K17-1</f>
        <v>2</v>
      </c>
      <c r="M17" s="118"/>
      <c r="N17" s="118">
        <f>VLOOKUP(D17,ឋានៈ!$A$2:$D$7,2,FALSE)</f>
        <v>16000</v>
      </c>
      <c r="O17" s="118">
        <f>N17*K17</f>
        <v>48000</v>
      </c>
      <c r="P17" s="118">
        <f>VLOOKUP(D17,ឋានៈ!$A$2:$D$7,3,FALSE)</f>
        <v>60000</v>
      </c>
      <c r="Q17" s="118">
        <f>P17*K17</f>
        <v>180000</v>
      </c>
      <c r="R17" s="118">
        <f>VLOOKUP(D17,ឋានៈ!$A$2:$D$7,4,FALSE)</f>
        <v>80000</v>
      </c>
      <c r="S17" s="118">
        <f>R17*L17</f>
        <v>160000</v>
      </c>
      <c r="T17" s="134"/>
      <c r="U17" s="146">
        <f>M17+O17+Q17+S17+T17</f>
        <v>388000</v>
      </c>
      <c r="V17" s="155"/>
      <c r="W17" s="145"/>
      <c r="X17" s="100" t="str">
        <f>RIGHT(B17,LEN(B17)-FIND(" ",B17))</f>
        <v>បាន សេរីវឌ្ឍនា</v>
      </c>
      <c r="Y17" s="100">
        <f>VLOOKUP(X17,'Name List'!$B$8:$F$4374,2,FALSE)</f>
        <v>0</v>
      </c>
      <c r="Z17" s="100" t="str">
        <f>VLOOKUP(X17,'Name List'!$B$8:$F$4374,3,FALSE)</f>
        <v>បាន សេរីវឌ្ឍនា</v>
      </c>
      <c r="AA17" s="100" t="str">
        <f>VLOOKUP(X17,'Name List'!$B$8:$F$4374,4,FALSE)</f>
        <v>BAN SEREYVATHANA</v>
      </c>
      <c r="AB17" s="107">
        <f>VLOOKUP(X17,'Name List'!$B$8:$F$4374,5,FALSE)</f>
        <v>670000130438</v>
      </c>
      <c r="AC17" s="105">
        <f>U17</f>
        <v>388000</v>
      </c>
      <c r="AD17" s="42">
        <f t="shared" si="7"/>
        <v>2.2000000000000002</v>
      </c>
    </row>
    <row r="18" spans="1:30" s="139" customFormat="1" ht="26.25" customHeight="1">
      <c r="A18" s="377" t="s">
        <v>14663</v>
      </c>
      <c r="B18" s="378"/>
      <c r="C18" s="378"/>
      <c r="D18" s="378"/>
      <c r="E18" s="378"/>
      <c r="F18" s="378"/>
      <c r="G18" s="378"/>
      <c r="H18" s="378"/>
      <c r="I18" s="378"/>
      <c r="J18" s="379"/>
      <c r="K18" s="119"/>
      <c r="L18" s="119"/>
      <c r="M18" s="120">
        <f>SUM(M16:M17)</f>
        <v>499200</v>
      </c>
      <c r="N18" s="123"/>
      <c r="O18" s="120">
        <f>SUM(O16:O17)</f>
        <v>138000</v>
      </c>
      <c r="P18" s="123"/>
      <c r="Q18" s="120">
        <f>SUM(Q16:Q17)</f>
        <v>420000</v>
      </c>
      <c r="R18" s="120"/>
      <c r="S18" s="120">
        <f>SUM(S16:S17)</f>
        <v>400000</v>
      </c>
      <c r="T18" s="120"/>
      <c r="U18" s="120">
        <f>SUM(U16:U17)</f>
        <v>1457200</v>
      </c>
      <c r="V18" s="156" t="s">
        <v>14656</v>
      </c>
      <c r="W18" s="147">
        <f>M18+O18+Q18+S18</f>
        <v>1457200</v>
      </c>
      <c r="X18" s="135"/>
      <c r="Y18" s="135"/>
      <c r="Z18" s="135"/>
      <c r="AA18" s="135"/>
      <c r="AB18" s="136"/>
      <c r="AC18" s="137"/>
      <c r="AD18" s="138" t="str">
        <f t="shared" si="7"/>
        <v>សរុប០២</v>
      </c>
    </row>
    <row r="19" spans="1:30" ht="36" customHeight="1">
      <c r="A19" s="39">
        <f>A16+1</f>
        <v>3.1</v>
      </c>
      <c r="B19" s="52" t="s">
        <v>14520</v>
      </c>
      <c r="C19" s="40" t="s">
        <v>14360</v>
      </c>
      <c r="D19" s="41" t="str">
        <f>VLOOKUP(C19,ឋានៈ!$A$22:$B$46,2,FALSE)</f>
        <v>ខ២</v>
      </c>
      <c r="E19" s="356">
        <v>829</v>
      </c>
      <c r="F19" s="358">
        <v>45961</v>
      </c>
      <c r="G19" s="360" t="s">
        <v>14772</v>
      </c>
      <c r="H19" s="362" t="s">
        <v>18</v>
      </c>
      <c r="I19" s="166">
        <v>45972</v>
      </c>
      <c r="J19" s="166">
        <v>45974</v>
      </c>
      <c r="K19" s="39">
        <f t="shared" ref="K19:K21" si="9">J19-I19+1</f>
        <v>3</v>
      </c>
      <c r="L19" s="39">
        <f>K19-1</f>
        <v>2</v>
      </c>
      <c r="M19" s="118">
        <f>VLOOKUP(H19,ធ្វើដំណើរ!$A$3:$B$26,2,FALSE)</f>
        <v>145600</v>
      </c>
      <c r="N19" s="118">
        <f>VLOOKUP(D19,ឋានៈ!$A$2:$D$7,2,FALSE)</f>
        <v>30000</v>
      </c>
      <c r="O19" s="118">
        <f t="shared" ref="O19:O21" si="10">N19*K19</f>
        <v>90000</v>
      </c>
      <c r="P19" s="118">
        <f>VLOOKUP(D19,ឋានៈ!$A$2:$D$7,3,FALSE)</f>
        <v>80000</v>
      </c>
      <c r="Q19" s="118">
        <f t="shared" ref="Q19:Q21" si="11">P19*K19</f>
        <v>240000</v>
      </c>
      <c r="R19" s="118">
        <f>VLOOKUP(D19,ឋានៈ!$A$2:$D$7,4,FALSE)</f>
        <v>120000</v>
      </c>
      <c r="S19" s="118">
        <f t="shared" ref="S19:S21" si="12">R19*L19</f>
        <v>240000</v>
      </c>
      <c r="T19" s="134"/>
      <c r="U19" s="146">
        <f>M19+O19+Q19+S19+T19</f>
        <v>715600</v>
      </c>
      <c r="V19" s="155"/>
      <c r="W19" s="145"/>
      <c r="X19" s="100" t="str">
        <f t="shared" ref="X19:X21" si="13">RIGHT(B19,LEN(B19)-FIND(" ",B19))</f>
        <v>សេង សុសាន</v>
      </c>
      <c r="Y19" s="100" t="str">
        <f>VLOOKUP(X19,'Name List'!$B$8:$F$4374,2,FALSE)</f>
        <v>1820100032</v>
      </c>
      <c r="Z19" s="100" t="str">
        <f>VLOOKUP(X19,'Name List'!$B$8:$F$4374,3,FALSE)</f>
        <v>សេង សុសាន</v>
      </c>
      <c r="AA19" s="100" t="str">
        <f>VLOOKUP(X19,'Name List'!$B$8:$F$4374,4,FALSE)</f>
        <v>SENG SOSAN</v>
      </c>
      <c r="AB19" s="107" t="str">
        <f>VLOOKUP(X19,'Name List'!$B$8:$F$4374,5,FALSE)</f>
        <v>0010002554308</v>
      </c>
      <c r="AC19" s="105">
        <f t="shared" ref="AC19:AC21" si="14">U19</f>
        <v>715600</v>
      </c>
      <c r="AD19" s="42">
        <f t="shared" si="7"/>
        <v>3.1</v>
      </c>
    </row>
    <row r="20" spans="1:30" ht="36" customHeight="1">
      <c r="A20" s="39">
        <f t="shared" ref="A20:A21" si="15">A19+0.1</f>
        <v>3.2</v>
      </c>
      <c r="B20" s="52" t="s">
        <v>14521</v>
      </c>
      <c r="C20" s="40" t="s">
        <v>14384</v>
      </c>
      <c r="D20" s="41" t="str">
        <f>VLOOKUP(C20,ឋានៈ!$A$22:$B$46,2,FALSE)</f>
        <v>ឃ</v>
      </c>
      <c r="E20" s="357"/>
      <c r="F20" s="359"/>
      <c r="G20" s="361"/>
      <c r="H20" s="363"/>
      <c r="I20" s="166">
        <v>45972</v>
      </c>
      <c r="J20" s="166">
        <v>45974</v>
      </c>
      <c r="K20" s="39">
        <f t="shared" si="9"/>
        <v>3</v>
      </c>
      <c r="L20" s="39">
        <f>K20-1</f>
        <v>2</v>
      </c>
      <c r="M20" s="118"/>
      <c r="N20" s="118">
        <f>VLOOKUP(D20,ឋានៈ!$A$2:$D$7,2,FALSE)</f>
        <v>20000</v>
      </c>
      <c r="O20" s="118">
        <f t="shared" si="10"/>
        <v>60000</v>
      </c>
      <c r="P20" s="118">
        <f>VLOOKUP(D20,ឋានៈ!$A$2:$D$7,3,FALSE)</f>
        <v>60000</v>
      </c>
      <c r="Q20" s="118">
        <f t="shared" si="11"/>
        <v>180000</v>
      </c>
      <c r="R20" s="118">
        <f>VLOOKUP(D20,ឋានៈ!$A$2:$D$7,4,FALSE)</f>
        <v>80000</v>
      </c>
      <c r="S20" s="118">
        <f t="shared" si="12"/>
        <v>160000</v>
      </c>
      <c r="T20" s="134"/>
      <c r="U20" s="146">
        <f>M20+O20+Q20+S20+T20</f>
        <v>400000</v>
      </c>
      <c r="V20" s="155"/>
      <c r="W20" s="145"/>
      <c r="X20" s="100" t="str">
        <f t="shared" si="13"/>
        <v>យ៉ោក សុទ្ធីឧត្តម</v>
      </c>
      <c r="Y20" s="100">
        <f>VLOOKUP(X20,'Name List'!$B$8:$F$4374,2,FALSE)</f>
        <v>1971200066</v>
      </c>
      <c r="Z20" s="100" t="str">
        <f>VLOOKUP(X20,'Name List'!$B$8:$F$4374,3,FALSE)</f>
        <v>យ៉ោក សុទ្ធីឧត្តម</v>
      </c>
      <c r="AA20" s="100" t="str">
        <f>VLOOKUP(X20,'Name List'!$B$8:$F$4374,4,FALSE)</f>
        <v>YOK SOTHYOUDOM</v>
      </c>
      <c r="AB20" s="107" t="str">
        <f>VLOOKUP(X20,'Name List'!$B$8:$F$4374,5,FALSE)</f>
        <v>0650000019881</v>
      </c>
      <c r="AC20" s="105">
        <f t="shared" si="14"/>
        <v>400000</v>
      </c>
      <c r="AD20" s="42">
        <f t="shared" si="7"/>
        <v>3.2</v>
      </c>
    </row>
    <row r="21" spans="1:30" ht="36" customHeight="1">
      <c r="A21" s="39">
        <f t="shared" si="15"/>
        <v>3.3000000000000003</v>
      </c>
      <c r="B21" s="52" t="s">
        <v>14509</v>
      </c>
      <c r="C21" s="40" t="s">
        <v>14379</v>
      </c>
      <c r="D21" s="41" t="str">
        <f>VLOOKUP(C21,ឋានៈ!$A$22:$B$46,2,FALSE)</f>
        <v>ង</v>
      </c>
      <c r="E21" s="364"/>
      <c r="F21" s="365"/>
      <c r="G21" s="366"/>
      <c r="H21" s="367"/>
      <c r="I21" s="166">
        <v>45972</v>
      </c>
      <c r="J21" s="166">
        <v>45974</v>
      </c>
      <c r="K21" s="39">
        <f t="shared" si="9"/>
        <v>3</v>
      </c>
      <c r="L21" s="39">
        <f>K21-1</f>
        <v>2</v>
      </c>
      <c r="M21" s="118"/>
      <c r="N21" s="118">
        <f>VLOOKUP(D21,ឋានៈ!$A$2:$D$7,2,FALSE)</f>
        <v>16000</v>
      </c>
      <c r="O21" s="118">
        <f t="shared" si="10"/>
        <v>48000</v>
      </c>
      <c r="P21" s="118">
        <f>VLOOKUP(D21,ឋានៈ!$A$2:$D$7,3,FALSE)</f>
        <v>60000</v>
      </c>
      <c r="Q21" s="118">
        <f t="shared" si="11"/>
        <v>180000</v>
      </c>
      <c r="R21" s="118">
        <f>VLOOKUP(D21,ឋានៈ!$A$2:$D$7,4,FALSE)</f>
        <v>80000</v>
      </c>
      <c r="S21" s="118">
        <f t="shared" si="12"/>
        <v>160000</v>
      </c>
      <c r="T21" s="134"/>
      <c r="U21" s="146">
        <f>M21+O21+Q21+S21+T21</f>
        <v>388000</v>
      </c>
      <c r="V21" s="155"/>
      <c r="W21" s="145"/>
      <c r="X21" s="100" t="str">
        <f t="shared" si="13"/>
        <v>ម៉ិច បូរ៉ា</v>
      </c>
      <c r="Y21" s="100">
        <f>VLOOKUP(X21,'Name List'!$B$8:$F$4374,2,FALSE)</f>
        <v>0</v>
      </c>
      <c r="Z21" s="100" t="str">
        <f>VLOOKUP(X21,'Name List'!$B$8:$F$4374,3,FALSE)</f>
        <v>ម៉ិច បូរ៉ា</v>
      </c>
      <c r="AA21" s="100" t="str">
        <f>VLOOKUP(X21,'Name List'!$B$8:$F$4374,4,FALSE)</f>
        <v>MICH BORA</v>
      </c>
      <c r="AB21" s="107" t="str">
        <f>VLOOKUP(X21,'Name List'!$B$8:$F$4374,5,FALSE)</f>
        <v>0420000192685</v>
      </c>
      <c r="AC21" s="105">
        <f t="shared" si="14"/>
        <v>388000</v>
      </c>
      <c r="AD21" s="42">
        <f t="shared" si="7"/>
        <v>3.3000000000000003</v>
      </c>
    </row>
    <row r="22" spans="1:30" s="139" customFormat="1" ht="26.25" customHeight="1">
      <c r="A22" s="377" t="s">
        <v>14664</v>
      </c>
      <c r="B22" s="378"/>
      <c r="C22" s="378"/>
      <c r="D22" s="378"/>
      <c r="E22" s="378"/>
      <c r="F22" s="378"/>
      <c r="G22" s="378"/>
      <c r="H22" s="378"/>
      <c r="I22" s="378"/>
      <c r="J22" s="379"/>
      <c r="K22" s="119"/>
      <c r="L22" s="119"/>
      <c r="M22" s="120">
        <f>SUM(M19:M21)</f>
        <v>145600</v>
      </c>
      <c r="N22" s="123"/>
      <c r="O22" s="120">
        <f>SUM(O19:O21)</f>
        <v>198000</v>
      </c>
      <c r="P22" s="123"/>
      <c r="Q22" s="120">
        <f>SUM(Q19:Q21)</f>
        <v>600000</v>
      </c>
      <c r="R22" s="120"/>
      <c r="S22" s="120">
        <f>SUM(S19:S21)</f>
        <v>560000</v>
      </c>
      <c r="T22" s="120"/>
      <c r="U22" s="120">
        <f>SUM(U19:U21)</f>
        <v>1503600</v>
      </c>
      <c r="V22" s="156" t="s">
        <v>14656</v>
      </c>
      <c r="W22" s="147">
        <f>M22+O22+Q22+S22</f>
        <v>1503600</v>
      </c>
      <c r="X22" s="135"/>
      <c r="Y22" s="135"/>
      <c r="Z22" s="135"/>
      <c r="AA22" s="135"/>
      <c r="AB22" s="136"/>
      <c r="AC22" s="137"/>
      <c r="AD22" s="138" t="str">
        <f t="shared" ref="AD22" si="16">A22</f>
        <v>សរុប០៣</v>
      </c>
    </row>
    <row r="23" spans="1:30" ht="27.75" customHeight="1">
      <c r="A23" s="39">
        <f>A19+1</f>
        <v>4.0999999999999996</v>
      </c>
      <c r="B23" s="52" t="s">
        <v>14520</v>
      </c>
      <c r="C23" s="40" t="s">
        <v>14360</v>
      </c>
      <c r="D23" s="41" t="str">
        <f>VLOOKUP(C23,ឋានៈ!$A$22:$B$46,2,FALSE)</f>
        <v>ខ២</v>
      </c>
      <c r="E23" s="356">
        <v>818</v>
      </c>
      <c r="F23" s="358">
        <v>45952</v>
      </c>
      <c r="G23" s="360" t="s">
        <v>14773</v>
      </c>
      <c r="H23" s="362" t="s">
        <v>18</v>
      </c>
      <c r="I23" s="166">
        <v>45956</v>
      </c>
      <c r="J23" s="166">
        <v>45958</v>
      </c>
      <c r="K23" s="39">
        <f t="shared" ref="K23:K25" si="17">J23-I23+1</f>
        <v>3</v>
      </c>
      <c r="L23" s="39">
        <f>K23-1</f>
        <v>2</v>
      </c>
      <c r="M23" s="118">
        <f>VLOOKUP(H23,ធ្វើដំណើរ!$A$3:$B$26,2,FALSE)</f>
        <v>145600</v>
      </c>
      <c r="N23" s="118">
        <f>VLOOKUP(D23,ឋានៈ!$A$2:$D$7,2,FALSE)</f>
        <v>30000</v>
      </c>
      <c r="O23" s="118">
        <f t="shared" ref="O23:O25" si="18">N23*K23</f>
        <v>90000</v>
      </c>
      <c r="P23" s="118">
        <f>VLOOKUP(D23,ឋានៈ!$A$2:$D$7,3,FALSE)</f>
        <v>80000</v>
      </c>
      <c r="Q23" s="118">
        <f t="shared" ref="Q23:Q25" si="19">P23*K23</f>
        <v>240000</v>
      </c>
      <c r="R23" s="118">
        <f>VLOOKUP(D23,ឋានៈ!$A$2:$D$7,4,FALSE)</f>
        <v>120000</v>
      </c>
      <c r="S23" s="118">
        <f t="shared" ref="S23:S25" si="20">R23*L23</f>
        <v>240000</v>
      </c>
      <c r="T23" s="134"/>
      <c r="U23" s="146">
        <f>M23+O23+Q23+S23+T23</f>
        <v>715600</v>
      </c>
      <c r="V23" s="155"/>
      <c r="W23" s="145"/>
      <c r="X23" s="100" t="str">
        <f t="shared" ref="X23:X25" si="21">RIGHT(B23,LEN(B23)-FIND(" ",B23))</f>
        <v>សេង សុសាន</v>
      </c>
      <c r="Y23" s="100" t="str">
        <f>VLOOKUP(X23,'Name List'!$B$8:$F$4374,2,FALSE)</f>
        <v>1820100032</v>
      </c>
      <c r="Z23" s="100" t="str">
        <f>VLOOKUP(X23,'Name List'!$B$8:$F$4374,3,FALSE)</f>
        <v>សេង សុសាន</v>
      </c>
      <c r="AA23" s="100" t="str">
        <f>VLOOKUP(X23,'Name List'!$B$8:$F$4374,4,FALSE)</f>
        <v>SENG SOSAN</v>
      </c>
      <c r="AB23" s="107" t="str">
        <f>VLOOKUP(X23,'Name List'!$B$8:$F$4374,5,FALSE)</f>
        <v>0010002554308</v>
      </c>
      <c r="AC23" s="105">
        <f t="shared" ref="AC23:AC25" si="22">U23</f>
        <v>715600</v>
      </c>
      <c r="AD23" s="42">
        <f>A23</f>
        <v>4.0999999999999996</v>
      </c>
    </row>
    <row r="24" spans="1:30" ht="27.75" customHeight="1">
      <c r="A24" s="39">
        <f t="shared" ref="A24:A25" si="23">A23+0.1</f>
        <v>4.1999999999999993</v>
      </c>
      <c r="B24" s="52" t="s">
        <v>14521</v>
      </c>
      <c r="C24" s="40" t="s">
        <v>14384</v>
      </c>
      <c r="D24" s="41" t="str">
        <f>VLOOKUP(C24,ឋានៈ!$A$22:$B$46,2,FALSE)</f>
        <v>ឃ</v>
      </c>
      <c r="E24" s="357"/>
      <c r="F24" s="359"/>
      <c r="G24" s="361"/>
      <c r="H24" s="363"/>
      <c r="I24" s="166">
        <v>45956</v>
      </c>
      <c r="J24" s="166">
        <v>45958</v>
      </c>
      <c r="K24" s="39">
        <f t="shared" si="17"/>
        <v>3</v>
      </c>
      <c r="L24" s="39">
        <f>K24-1</f>
        <v>2</v>
      </c>
      <c r="M24" s="118"/>
      <c r="N24" s="118">
        <f>VLOOKUP(D24,ឋានៈ!$A$2:$D$7,2,FALSE)</f>
        <v>20000</v>
      </c>
      <c r="O24" s="118">
        <f t="shared" si="18"/>
        <v>60000</v>
      </c>
      <c r="P24" s="118">
        <f>VLOOKUP(D24,ឋានៈ!$A$2:$D$7,3,FALSE)</f>
        <v>60000</v>
      </c>
      <c r="Q24" s="118">
        <f t="shared" si="19"/>
        <v>180000</v>
      </c>
      <c r="R24" s="118">
        <f>VLOOKUP(D24,ឋានៈ!$A$2:$D$7,4,FALSE)</f>
        <v>80000</v>
      </c>
      <c r="S24" s="118">
        <f t="shared" si="20"/>
        <v>160000</v>
      </c>
      <c r="T24" s="134"/>
      <c r="U24" s="146">
        <f>M24+O24+Q24+S24+T24</f>
        <v>400000</v>
      </c>
      <c r="V24" s="155"/>
      <c r="W24" s="145"/>
      <c r="X24" s="100" t="str">
        <f t="shared" si="21"/>
        <v>យ៉ោក សុទ្ធីឧត្តម</v>
      </c>
      <c r="Y24" s="100">
        <f>VLOOKUP(X24,'Name List'!$B$8:$F$4374,2,FALSE)</f>
        <v>1971200066</v>
      </c>
      <c r="Z24" s="100" t="str">
        <f>VLOOKUP(X24,'Name List'!$B$8:$F$4374,3,FALSE)</f>
        <v>យ៉ោក សុទ្ធីឧត្តម</v>
      </c>
      <c r="AA24" s="100" t="str">
        <f>VLOOKUP(X24,'Name List'!$B$8:$F$4374,4,FALSE)</f>
        <v>YOK SOTHYOUDOM</v>
      </c>
      <c r="AB24" s="107" t="str">
        <f>VLOOKUP(X24,'Name List'!$B$8:$F$4374,5,FALSE)</f>
        <v>0650000019881</v>
      </c>
      <c r="AC24" s="105">
        <f t="shared" si="22"/>
        <v>400000</v>
      </c>
      <c r="AD24" s="42">
        <f>A24</f>
        <v>4.1999999999999993</v>
      </c>
    </row>
    <row r="25" spans="1:30" ht="27.75" customHeight="1">
      <c r="A25" s="39">
        <f t="shared" si="23"/>
        <v>4.2999999999999989</v>
      </c>
      <c r="B25" s="52" t="s">
        <v>14509</v>
      </c>
      <c r="C25" s="40" t="s">
        <v>14379</v>
      </c>
      <c r="D25" s="41" t="str">
        <f>VLOOKUP(C25,ឋានៈ!$A$22:$B$46,2,FALSE)</f>
        <v>ង</v>
      </c>
      <c r="E25" s="364"/>
      <c r="F25" s="365"/>
      <c r="G25" s="366"/>
      <c r="H25" s="367"/>
      <c r="I25" s="166">
        <v>45956</v>
      </c>
      <c r="J25" s="166">
        <v>45958</v>
      </c>
      <c r="K25" s="39">
        <f t="shared" si="17"/>
        <v>3</v>
      </c>
      <c r="L25" s="39">
        <f>K25-1</f>
        <v>2</v>
      </c>
      <c r="M25" s="118"/>
      <c r="N25" s="118">
        <f>VLOOKUP(D25,ឋានៈ!$A$2:$D$7,2,FALSE)</f>
        <v>16000</v>
      </c>
      <c r="O25" s="118">
        <f t="shared" si="18"/>
        <v>48000</v>
      </c>
      <c r="P25" s="118">
        <f>VLOOKUP(D25,ឋានៈ!$A$2:$D$7,3,FALSE)</f>
        <v>60000</v>
      </c>
      <c r="Q25" s="118">
        <f t="shared" si="19"/>
        <v>180000</v>
      </c>
      <c r="R25" s="118">
        <f>VLOOKUP(D25,ឋានៈ!$A$2:$D$7,4,FALSE)</f>
        <v>80000</v>
      </c>
      <c r="S25" s="118">
        <f t="shared" si="20"/>
        <v>160000</v>
      </c>
      <c r="T25" s="134"/>
      <c r="U25" s="146">
        <f>M25+O25+Q25+S25+T25</f>
        <v>388000</v>
      </c>
      <c r="V25" s="155"/>
      <c r="W25" s="145"/>
      <c r="X25" s="100" t="str">
        <f t="shared" si="21"/>
        <v>ម៉ិច បូរ៉ា</v>
      </c>
      <c r="Y25" s="100">
        <f>VLOOKUP(X25,'Name List'!$B$8:$F$4374,2,FALSE)</f>
        <v>0</v>
      </c>
      <c r="Z25" s="100" t="str">
        <f>VLOOKUP(X25,'Name List'!$B$8:$F$4374,3,FALSE)</f>
        <v>ម៉ិច បូរ៉ា</v>
      </c>
      <c r="AA25" s="100" t="str">
        <f>VLOOKUP(X25,'Name List'!$B$8:$F$4374,4,FALSE)</f>
        <v>MICH BORA</v>
      </c>
      <c r="AB25" s="107" t="str">
        <f>VLOOKUP(X25,'Name List'!$B$8:$F$4374,5,FALSE)</f>
        <v>0420000192685</v>
      </c>
      <c r="AC25" s="105">
        <f t="shared" si="22"/>
        <v>388000</v>
      </c>
      <c r="AD25" s="42">
        <f>A25</f>
        <v>4.2999999999999989</v>
      </c>
    </row>
    <row r="26" spans="1:30" s="139" customFormat="1" ht="26.25" customHeight="1">
      <c r="A26" s="377" t="s">
        <v>14665</v>
      </c>
      <c r="B26" s="378"/>
      <c r="C26" s="378"/>
      <c r="D26" s="378"/>
      <c r="E26" s="378"/>
      <c r="F26" s="378"/>
      <c r="G26" s="378"/>
      <c r="H26" s="378"/>
      <c r="I26" s="378"/>
      <c r="J26" s="379"/>
      <c r="K26" s="119"/>
      <c r="L26" s="119"/>
      <c r="M26" s="120">
        <f>SUM(M23:M25)</f>
        <v>145600</v>
      </c>
      <c r="N26" s="123"/>
      <c r="O26" s="120">
        <f>SUM(O23:O25)</f>
        <v>198000</v>
      </c>
      <c r="P26" s="123"/>
      <c r="Q26" s="120">
        <f>SUM(Q23:Q25)</f>
        <v>600000</v>
      </c>
      <c r="R26" s="120"/>
      <c r="S26" s="120">
        <f>SUM(S23:S25)</f>
        <v>560000</v>
      </c>
      <c r="T26" s="120"/>
      <c r="U26" s="120">
        <f>SUM(U23:U25)</f>
        <v>1503600</v>
      </c>
      <c r="V26" s="156" t="s">
        <v>14656</v>
      </c>
      <c r="W26" s="147">
        <f>M26+O26+Q26+S26</f>
        <v>1503600</v>
      </c>
      <c r="X26" s="135"/>
      <c r="Y26" s="135"/>
      <c r="Z26" s="135"/>
      <c r="AA26" s="135"/>
      <c r="AB26" s="136"/>
      <c r="AC26" s="137"/>
      <c r="AD26" s="138" t="str">
        <f t="shared" ref="AD26" si="24">A26</f>
        <v>សរុប០៤</v>
      </c>
    </row>
    <row r="27" spans="1:30" ht="57.75" customHeight="1">
      <c r="A27" s="39">
        <f>A23+1</f>
        <v>5.0999999999999996</v>
      </c>
      <c r="B27" s="52" t="s">
        <v>14380</v>
      </c>
      <c r="C27" s="40" t="s">
        <v>14359</v>
      </c>
      <c r="D27" s="41" t="str">
        <f>VLOOKUP(C27,ឋានៈ!$A$22:$B$46,2,FALSE)</f>
        <v>ខ២</v>
      </c>
      <c r="E27" s="356">
        <v>917</v>
      </c>
      <c r="F27" s="358">
        <v>45968</v>
      </c>
      <c r="G27" s="360" t="s">
        <v>14568</v>
      </c>
      <c r="H27" s="362" t="s">
        <v>18</v>
      </c>
      <c r="I27" s="166">
        <v>45972</v>
      </c>
      <c r="J27" s="166">
        <v>45973</v>
      </c>
      <c r="K27" s="39">
        <f t="shared" ref="K27:K28" si="25">J27-I27+1</f>
        <v>2</v>
      </c>
      <c r="L27" s="39">
        <f>K27-1</f>
        <v>1</v>
      </c>
      <c r="M27" s="118">
        <f>VLOOKUP(H27,ធ្វើដំណើរ!$A$3:$B$26,2,FALSE)</f>
        <v>145600</v>
      </c>
      <c r="N27" s="118">
        <f>VLOOKUP(D27,ឋានៈ!$A$2:$D$7,2,FALSE)</f>
        <v>30000</v>
      </c>
      <c r="O27" s="118">
        <f t="shared" ref="O27:O28" si="26">N27*K27</f>
        <v>60000</v>
      </c>
      <c r="P27" s="118">
        <f>VLOOKUP(D27,ឋានៈ!$A$2:$D$7,3,FALSE)</f>
        <v>80000</v>
      </c>
      <c r="Q27" s="118">
        <f t="shared" ref="Q27:Q28" si="27">P27*K27</f>
        <v>160000</v>
      </c>
      <c r="R27" s="118">
        <f>VLOOKUP(D27,ឋានៈ!$A$2:$D$7,4,FALSE)</f>
        <v>120000</v>
      </c>
      <c r="S27" s="118">
        <f t="shared" ref="S27:S28" si="28">R27*L27</f>
        <v>120000</v>
      </c>
      <c r="T27" s="134"/>
      <c r="U27" s="146">
        <f>M27+O27+Q27+S27+T27</f>
        <v>485600</v>
      </c>
      <c r="V27" s="155"/>
      <c r="W27" s="145"/>
      <c r="X27" s="100" t="str">
        <f t="shared" ref="X27:X28" si="29">RIGHT(B27,LEN(B27)-FIND(" ",B27))</f>
        <v>មឿន ហុក</v>
      </c>
      <c r="Y27" s="150" t="str">
        <f>VLOOKUP(X27,'Name List'!$B$8:$F$4374,2,FALSE)</f>
        <v>1830100033</v>
      </c>
      <c r="Z27" s="100" t="str">
        <f>VLOOKUP(X27,'Name List'!$B$8:$F$4374,3,FALSE)</f>
        <v>មឿន ហុក</v>
      </c>
      <c r="AA27" s="100" t="str">
        <f>VLOOKUP(X27,'Name List'!$B$8:$F$4374,4,FALSE)</f>
        <v>MOEUN HOK</v>
      </c>
      <c r="AB27" s="107" t="str">
        <f>VLOOKUP(X27,'Name List'!$B$8:$F$4374,5,FALSE)</f>
        <v>0010002689354</v>
      </c>
      <c r="AC27" s="105">
        <f t="shared" ref="AC27:AC28" si="30">U27</f>
        <v>485600</v>
      </c>
      <c r="AD27" s="42">
        <f>A27</f>
        <v>5.0999999999999996</v>
      </c>
    </row>
    <row r="28" spans="1:30" ht="57.75" customHeight="1">
      <c r="A28" s="39">
        <f t="shared" ref="A28" si="31">A27+0.1</f>
        <v>5.1999999999999993</v>
      </c>
      <c r="B28" s="52" t="s">
        <v>14433</v>
      </c>
      <c r="C28" s="40" t="s">
        <v>68</v>
      </c>
      <c r="D28" s="41" t="str">
        <f>VLOOKUP(C28,ឋានៈ!$A$22:$B$46,2,FALSE)</f>
        <v>ង</v>
      </c>
      <c r="E28" s="364"/>
      <c r="F28" s="365"/>
      <c r="G28" s="366"/>
      <c r="H28" s="367"/>
      <c r="I28" s="166">
        <v>45972</v>
      </c>
      <c r="J28" s="166">
        <v>45973</v>
      </c>
      <c r="K28" s="39">
        <f t="shared" si="25"/>
        <v>2</v>
      </c>
      <c r="L28" s="39">
        <f t="shared" ref="L28" si="32">K28-1</f>
        <v>1</v>
      </c>
      <c r="M28" s="118"/>
      <c r="N28" s="118">
        <f>VLOOKUP(D28,ឋានៈ!$A$2:$D$7,2,FALSE)</f>
        <v>16000</v>
      </c>
      <c r="O28" s="118">
        <f t="shared" si="26"/>
        <v>32000</v>
      </c>
      <c r="P28" s="118">
        <f>VLOOKUP(D28,ឋានៈ!$A$2:$D$7,3,FALSE)</f>
        <v>60000</v>
      </c>
      <c r="Q28" s="118">
        <f t="shared" si="27"/>
        <v>120000</v>
      </c>
      <c r="R28" s="118">
        <f>VLOOKUP(D28,ឋានៈ!$A$2:$D$7,4,FALSE)</f>
        <v>80000</v>
      </c>
      <c r="S28" s="118">
        <f t="shared" si="28"/>
        <v>80000</v>
      </c>
      <c r="T28" s="134"/>
      <c r="U28" s="146">
        <f t="shared" ref="U28" si="33">M28+O28+Q28+S28+T28</f>
        <v>232000</v>
      </c>
      <c r="V28" s="155"/>
      <c r="W28" s="145"/>
      <c r="X28" s="100" t="str">
        <f t="shared" si="29"/>
        <v>បាន សេរីវឌ្ឍនា</v>
      </c>
      <c r="Y28" s="150">
        <f>VLOOKUP(X28,'Name List'!$B$8:$F$4374,2,FALSE)</f>
        <v>0</v>
      </c>
      <c r="Z28" s="100" t="str">
        <f>VLOOKUP(X28,'Name List'!$B$8:$F$4374,3,FALSE)</f>
        <v>បាន សេរីវឌ្ឍនា</v>
      </c>
      <c r="AA28" s="100" t="str">
        <f>VLOOKUP(X28,'Name List'!$B$8:$F$4374,4,FALSE)</f>
        <v>BAN SEREYVATHANA</v>
      </c>
      <c r="AB28" s="107">
        <f>VLOOKUP(X28,'Name List'!$B$8:$F$4374,5,FALSE)</f>
        <v>670000130438</v>
      </c>
      <c r="AC28" s="105">
        <f t="shared" si="30"/>
        <v>232000</v>
      </c>
      <c r="AD28" s="42">
        <f>A28</f>
        <v>5.1999999999999993</v>
      </c>
    </row>
    <row r="29" spans="1:30" s="139" customFormat="1" ht="26.25" customHeight="1">
      <c r="A29" s="377" t="s">
        <v>14666</v>
      </c>
      <c r="B29" s="378"/>
      <c r="C29" s="378"/>
      <c r="D29" s="378"/>
      <c r="E29" s="378"/>
      <c r="F29" s="378"/>
      <c r="G29" s="378"/>
      <c r="H29" s="378"/>
      <c r="I29" s="378"/>
      <c r="J29" s="379"/>
      <c r="K29" s="119"/>
      <c r="L29" s="119"/>
      <c r="M29" s="120">
        <f>SUM(M27:M28)</f>
        <v>145600</v>
      </c>
      <c r="N29" s="123"/>
      <c r="O29" s="120">
        <f>SUM(O27:O28)</f>
        <v>92000</v>
      </c>
      <c r="P29" s="123"/>
      <c r="Q29" s="120">
        <f>SUM(Q27:Q28)</f>
        <v>280000</v>
      </c>
      <c r="R29" s="120"/>
      <c r="S29" s="120">
        <f>SUM(S27:S28)</f>
        <v>200000</v>
      </c>
      <c r="T29" s="120"/>
      <c r="U29" s="120">
        <f>SUM(U27:U28)</f>
        <v>717600</v>
      </c>
      <c r="V29" s="156" t="s">
        <v>14656</v>
      </c>
      <c r="W29" s="147">
        <f>M29+O29+Q29+S29</f>
        <v>717600</v>
      </c>
      <c r="X29" s="135"/>
      <c r="Y29" s="135"/>
      <c r="Z29" s="135"/>
      <c r="AA29" s="135"/>
      <c r="AB29" s="136"/>
      <c r="AC29" s="137"/>
      <c r="AD29" s="138" t="str">
        <f t="shared" ref="AD29" si="34">A29</f>
        <v>សរុប០៥</v>
      </c>
    </row>
    <row r="30" spans="1:30" ht="30.75" customHeight="1">
      <c r="A30" s="39">
        <f>A27+1</f>
        <v>6.1</v>
      </c>
      <c r="B30" s="52" t="s">
        <v>14401</v>
      </c>
      <c r="C30" s="40" t="s">
        <v>14361</v>
      </c>
      <c r="D30" s="41" t="str">
        <f>VLOOKUP(C30,ឋានៈ!$A$22:$B$46,2,FALSE)</f>
        <v>គ</v>
      </c>
      <c r="E30" s="356">
        <v>814</v>
      </c>
      <c r="F30" s="358">
        <v>45951</v>
      </c>
      <c r="G30" s="360" t="s">
        <v>14771</v>
      </c>
      <c r="H30" s="362" t="s">
        <v>18</v>
      </c>
      <c r="I30" s="166">
        <v>45956</v>
      </c>
      <c r="J30" s="166">
        <v>45958</v>
      </c>
      <c r="K30" s="39">
        <f t="shared" ref="K30:K33" si="35">J30-I30+1</f>
        <v>3</v>
      </c>
      <c r="L30" s="39">
        <f>K30-1</f>
        <v>2</v>
      </c>
      <c r="M30" s="118">
        <f>VLOOKUP(H30,ធ្វើដំណើរ!$A$3:$B$26,2,FALSE)</f>
        <v>145600</v>
      </c>
      <c r="N30" s="118">
        <f>VLOOKUP(D30,ឋានៈ!$A$2:$D$7,2,FALSE)</f>
        <v>24000</v>
      </c>
      <c r="O30" s="118">
        <f t="shared" ref="O30:O33" si="36">N30*K30</f>
        <v>72000</v>
      </c>
      <c r="P30" s="118">
        <f>VLOOKUP(D30,ឋានៈ!$A$2:$D$7,3,FALSE)</f>
        <v>70000</v>
      </c>
      <c r="Q30" s="118">
        <f t="shared" ref="Q30:Q33" si="37">P30*K30</f>
        <v>210000</v>
      </c>
      <c r="R30" s="118">
        <f>VLOOKUP(D30,ឋានៈ!$A$2:$D$7,4,FALSE)</f>
        <v>100000</v>
      </c>
      <c r="S30" s="118">
        <f t="shared" ref="S30:S33" si="38">R30*L30</f>
        <v>200000</v>
      </c>
      <c r="T30" s="134"/>
      <c r="U30" s="146">
        <f>M30+O30+Q30+S30+T30</f>
        <v>627600</v>
      </c>
      <c r="V30" s="155"/>
      <c r="W30" s="145"/>
      <c r="X30" s="100" t="str">
        <f t="shared" ref="X30:X33" si="39">RIGHT(B30,LEN(B30)-FIND(" ",B30))</f>
        <v>ឡៅ គឹមសល្យ</v>
      </c>
      <c r="Y30" s="100" t="str">
        <f>VLOOKUP(X30,'Name List'!$B$8:$F$4374,2,FALSE)</f>
        <v>1830600265</v>
      </c>
      <c r="Z30" s="100" t="str">
        <f>VLOOKUP(X30,'Name List'!$B$8:$F$4374,3,FALSE)</f>
        <v>ឡៅ គឹមសល្យ</v>
      </c>
      <c r="AA30" s="100" t="str">
        <f>VLOOKUP(X30,'Name List'!$B$8:$F$4374,4,FALSE)</f>
        <v>LAO KIMSORL</v>
      </c>
      <c r="AB30" s="107" t="str">
        <f>VLOOKUP(X30,'Name List'!$B$8:$F$4374,5,FALSE)</f>
        <v>0010002525912</v>
      </c>
      <c r="AC30" s="105">
        <f t="shared" ref="AC30:AC33" si="40">U30</f>
        <v>627600</v>
      </c>
      <c r="AD30" s="42">
        <f>A30</f>
        <v>6.1</v>
      </c>
    </row>
    <row r="31" spans="1:30" ht="30.75" customHeight="1">
      <c r="A31" s="39">
        <f>A30+0.1</f>
        <v>6.1999999999999993</v>
      </c>
      <c r="B31" s="52" t="s">
        <v>14424</v>
      </c>
      <c r="C31" s="40" t="s">
        <v>14364</v>
      </c>
      <c r="D31" s="41" t="str">
        <f>VLOOKUP(C31,ឋានៈ!$A$22:$B$46,2,FALSE)</f>
        <v>ឃ</v>
      </c>
      <c r="E31" s="357"/>
      <c r="F31" s="359"/>
      <c r="G31" s="361"/>
      <c r="H31" s="363"/>
      <c r="I31" s="166">
        <v>45956</v>
      </c>
      <c r="J31" s="166">
        <v>45958</v>
      </c>
      <c r="K31" s="39">
        <f t="shared" si="35"/>
        <v>3</v>
      </c>
      <c r="L31" s="39">
        <f>K31-1</f>
        <v>2</v>
      </c>
      <c r="M31" s="118"/>
      <c r="N31" s="118">
        <f>VLOOKUP(D31,ឋានៈ!$A$2:$D$7,2,FALSE)</f>
        <v>20000</v>
      </c>
      <c r="O31" s="118">
        <f t="shared" si="36"/>
        <v>60000</v>
      </c>
      <c r="P31" s="118">
        <f>VLOOKUP(D31,ឋានៈ!$A$2:$D$7,3,FALSE)</f>
        <v>60000</v>
      </c>
      <c r="Q31" s="118">
        <f t="shared" si="37"/>
        <v>180000</v>
      </c>
      <c r="R31" s="118">
        <f>VLOOKUP(D31,ឋានៈ!$A$2:$D$7,4,FALSE)</f>
        <v>80000</v>
      </c>
      <c r="S31" s="118">
        <f t="shared" si="38"/>
        <v>160000</v>
      </c>
      <c r="T31" s="134"/>
      <c r="U31" s="146">
        <f>M31+O31+Q31+S31+T31</f>
        <v>400000</v>
      </c>
      <c r="V31" s="155"/>
      <c r="W31" s="145"/>
      <c r="X31" s="100" t="str">
        <f t="shared" si="39"/>
        <v>ឈួន សុវណ្ណ</v>
      </c>
      <c r="Y31" s="100">
        <f>VLOOKUP(X31,'Name List'!$B$8:$F$4374,2,FALSE)</f>
        <v>1810600235</v>
      </c>
      <c r="Z31" s="100" t="str">
        <f>VLOOKUP(X31,'Name List'!$B$8:$F$4374,3,FALSE)</f>
        <v>ឈួន សុវណ្ណ</v>
      </c>
      <c r="AA31" s="100" t="str">
        <f>VLOOKUP(X31,'Name List'!$B$8:$F$4374,4,FALSE)</f>
        <v>CHHUON SOVANN</v>
      </c>
      <c r="AB31" s="107" t="str">
        <f>VLOOKUP(X31,'Name List'!$B$8:$F$4374,5,FALSE)</f>
        <v>0440000030619</v>
      </c>
      <c r="AC31" s="105">
        <f t="shared" si="40"/>
        <v>400000</v>
      </c>
      <c r="AD31" s="42">
        <f>A31</f>
        <v>6.1999999999999993</v>
      </c>
    </row>
    <row r="32" spans="1:30" ht="30.75" customHeight="1">
      <c r="A32" s="39">
        <f>A31+0.1</f>
        <v>6.2999999999999989</v>
      </c>
      <c r="B32" s="52" t="s">
        <v>14427</v>
      </c>
      <c r="C32" s="40" t="s">
        <v>14364</v>
      </c>
      <c r="D32" s="41" t="str">
        <f>VLOOKUP(C32,ឋានៈ!$A$22:$B$46,2,FALSE)</f>
        <v>ឃ</v>
      </c>
      <c r="E32" s="357"/>
      <c r="F32" s="359"/>
      <c r="G32" s="361"/>
      <c r="H32" s="363"/>
      <c r="I32" s="166">
        <v>45956</v>
      </c>
      <c r="J32" s="166">
        <v>45958</v>
      </c>
      <c r="K32" s="39">
        <f t="shared" si="35"/>
        <v>3</v>
      </c>
      <c r="L32" s="39">
        <f>K32-1</f>
        <v>2</v>
      </c>
      <c r="M32" s="118"/>
      <c r="N32" s="118">
        <f>VLOOKUP(D32,ឋានៈ!$A$2:$D$7,2,FALSE)</f>
        <v>20000</v>
      </c>
      <c r="O32" s="118">
        <f t="shared" si="36"/>
        <v>60000</v>
      </c>
      <c r="P32" s="118">
        <f>VLOOKUP(D32,ឋានៈ!$A$2:$D$7,3,FALSE)</f>
        <v>60000</v>
      </c>
      <c r="Q32" s="118">
        <f t="shared" si="37"/>
        <v>180000</v>
      </c>
      <c r="R32" s="118">
        <f>VLOOKUP(D32,ឋានៈ!$A$2:$D$7,4,FALSE)</f>
        <v>80000</v>
      </c>
      <c r="S32" s="118">
        <f t="shared" si="38"/>
        <v>160000</v>
      </c>
      <c r="T32" s="134"/>
      <c r="U32" s="146">
        <f>M32+O32+Q32+S32+T32</f>
        <v>400000</v>
      </c>
      <c r="V32" s="155"/>
      <c r="W32" s="145"/>
      <c r="X32" s="100" t="str">
        <f t="shared" si="39"/>
        <v>ឡម ចិន្ដា</v>
      </c>
      <c r="Y32" s="100">
        <f>VLOOKUP(X32,'Name List'!$B$8:$F$4374,2,FALSE)</f>
        <v>1851000070</v>
      </c>
      <c r="Z32" s="100" t="str">
        <f>VLOOKUP(X32,'Name List'!$B$8:$F$4374,3,FALSE)</f>
        <v>ឡម ចិន្ដា</v>
      </c>
      <c r="AA32" s="100" t="str">
        <f>VLOOKUP(X32,'Name List'!$B$8:$F$4374,4,FALSE)</f>
        <v>LOM CHENDA</v>
      </c>
      <c r="AB32" s="107" t="str">
        <f>VLOOKUP(X32,'Name List'!$B$8:$F$4374,5,FALSE)</f>
        <v>0440000030651</v>
      </c>
      <c r="AC32" s="105">
        <f t="shared" si="40"/>
        <v>400000</v>
      </c>
      <c r="AD32" s="42">
        <f>A32</f>
        <v>6.2999999999999989</v>
      </c>
    </row>
    <row r="33" spans="1:30" ht="30.75" customHeight="1">
      <c r="A33" s="39">
        <f>A32+0.1</f>
        <v>6.3999999999999986</v>
      </c>
      <c r="B33" s="52" t="s">
        <v>14425</v>
      </c>
      <c r="C33" s="40" t="s">
        <v>14379</v>
      </c>
      <c r="D33" s="41" t="str">
        <f>VLOOKUP(C33,ឋានៈ!$A$22:$B$46,2,FALSE)</f>
        <v>ង</v>
      </c>
      <c r="E33" s="364"/>
      <c r="F33" s="365"/>
      <c r="G33" s="366"/>
      <c r="H33" s="367"/>
      <c r="I33" s="166">
        <v>45956</v>
      </c>
      <c r="J33" s="166">
        <v>45958</v>
      </c>
      <c r="K33" s="39">
        <f t="shared" si="35"/>
        <v>3</v>
      </c>
      <c r="L33" s="39">
        <f>K33-1</f>
        <v>2</v>
      </c>
      <c r="M33" s="118"/>
      <c r="N33" s="118">
        <f>VLOOKUP(D33,ឋានៈ!$A$2:$D$7,2,FALSE)</f>
        <v>16000</v>
      </c>
      <c r="O33" s="118">
        <f t="shared" si="36"/>
        <v>48000</v>
      </c>
      <c r="P33" s="118">
        <f>VLOOKUP(D33,ឋានៈ!$A$2:$D$7,3,FALSE)</f>
        <v>60000</v>
      </c>
      <c r="Q33" s="118">
        <f t="shared" si="37"/>
        <v>180000</v>
      </c>
      <c r="R33" s="118">
        <f>VLOOKUP(D33,ឋានៈ!$A$2:$D$7,4,FALSE)</f>
        <v>80000</v>
      </c>
      <c r="S33" s="118">
        <f t="shared" si="38"/>
        <v>160000</v>
      </c>
      <c r="T33" s="134"/>
      <c r="U33" s="146">
        <f>M33+O33+Q33+S33+T33</f>
        <v>388000</v>
      </c>
      <c r="V33" s="155"/>
      <c r="W33" s="145"/>
      <c r="X33" s="100" t="str">
        <f t="shared" si="39"/>
        <v>តាន់ តិចសៀន</v>
      </c>
      <c r="Y33" s="100">
        <f>VLOOKUP(X33,'Name List'!$B$8:$F$4374,2,FALSE)</f>
        <v>0</v>
      </c>
      <c r="Z33" s="100" t="str">
        <f>VLOOKUP(X33,'Name List'!$B$8:$F$4374,3,FALSE)</f>
        <v>តាន់ តិចសៀន</v>
      </c>
      <c r="AA33" s="100" t="str">
        <f>VLOOKUP(X33,'Name List'!$B$8:$F$4374,4,FALSE)</f>
        <v>TAN TECHSEAN</v>
      </c>
      <c r="AB33" s="107">
        <f>VLOOKUP(X33,'Name List'!$B$8:$F$4374,5,FALSE)</f>
        <v>230000398727</v>
      </c>
      <c r="AC33" s="105">
        <f t="shared" si="40"/>
        <v>388000</v>
      </c>
      <c r="AD33" s="42">
        <f>A33</f>
        <v>6.3999999999999986</v>
      </c>
    </row>
    <row r="34" spans="1:30" s="139" customFormat="1" ht="26.25" customHeight="1">
      <c r="A34" s="377" t="s">
        <v>14667</v>
      </c>
      <c r="B34" s="378"/>
      <c r="C34" s="378"/>
      <c r="D34" s="378"/>
      <c r="E34" s="378"/>
      <c r="F34" s="378"/>
      <c r="G34" s="378"/>
      <c r="H34" s="378"/>
      <c r="I34" s="378"/>
      <c r="J34" s="379"/>
      <c r="K34" s="119"/>
      <c r="L34" s="119"/>
      <c r="M34" s="120">
        <f>SUM(M30:M33)</f>
        <v>145600</v>
      </c>
      <c r="N34" s="123"/>
      <c r="O34" s="120">
        <f>SUM(O30:O33)</f>
        <v>240000</v>
      </c>
      <c r="P34" s="123"/>
      <c r="Q34" s="120">
        <f>SUM(Q30:Q33)</f>
        <v>750000</v>
      </c>
      <c r="R34" s="120"/>
      <c r="S34" s="120">
        <f>SUM(S30:S33)</f>
        <v>680000</v>
      </c>
      <c r="T34" s="120"/>
      <c r="U34" s="120">
        <f>SUM(U30:U33)</f>
        <v>1815600</v>
      </c>
      <c r="V34" s="156" t="s">
        <v>14656</v>
      </c>
      <c r="W34" s="147">
        <f>M34+O34+Q34+S34</f>
        <v>1815600</v>
      </c>
      <c r="X34" s="135"/>
      <c r="Y34" s="135"/>
      <c r="Z34" s="135"/>
      <c r="AA34" s="135"/>
      <c r="AB34" s="136"/>
      <c r="AC34" s="137"/>
      <c r="AD34" s="138" t="str">
        <f t="shared" ref="AD34" si="41">A34</f>
        <v>សរុប០៦</v>
      </c>
    </row>
    <row r="35" spans="1:30" ht="33" customHeight="1">
      <c r="A35" s="39">
        <f>A30+1</f>
        <v>7.1</v>
      </c>
      <c r="B35" s="52" t="s">
        <v>14401</v>
      </c>
      <c r="C35" s="40" t="s">
        <v>14361</v>
      </c>
      <c r="D35" s="41" t="str">
        <f>VLOOKUP(C35,ឋានៈ!$A$22:$B$46,2,FALSE)</f>
        <v>គ</v>
      </c>
      <c r="E35" s="356">
        <v>898</v>
      </c>
      <c r="F35" s="358">
        <v>45974</v>
      </c>
      <c r="G35" s="360" t="s">
        <v>14643</v>
      </c>
      <c r="H35" s="362" t="s">
        <v>9</v>
      </c>
      <c r="I35" s="166">
        <v>45977</v>
      </c>
      <c r="J35" s="166">
        <v>45979</v>
      </c>
      <c r="K35" s="39">
        <f>J35-I35+1</f>
        <v>3</v>
      </c>
      <c r="L35" s="39">
        <f>K35-1</f>
        <v>2</v>
      </c>
      <c r="M35" s="118">
        <f>VLOOKUP(H35,ធ្វើដំណើរ!$A$3:$B$26,2,FALSE)</f>
        <v>499200</v>
      </c>
      <c r="N35" s="118">
        <f>VLOOKUP(D35,ឋានៈ!$A$2:$D$7,2,FALSE)</f>
        <v>24000</v>
      </c>
      <c r="O35" s="118">
        <f>N35*K35</f>
        <v>72000</v>
      </c>
      <c r="P35" s="118">
        <f>VLOOKUP(D35,ឋានៈ!$A$2:$D$7,3,FALSE)</f>
        <v>70000</v>
      </c>
      <c r="Q35" s="118">
        <f>P35*K35</f>
        <v>210000</v>
      </c>
      <c r="R35" s="118">
        <f>VLOOKUP(D35,ឋានៈ!$A$2:$D$7,4,FALSE)</f>
        <v>100000</v>
      </c>
      <c r="S35" s="118">
        <f>R35*L35</f>
        <v>200000</v>
      </c>
      <c r="T35" s="134"/>
      <c r="U35" s="146">
        <f>M35+O35+Q35+S35+T35</f>
        <v>981200</v>
      </c>
      <c r="V35" s="155"/>
      <c r="W35" s="145"/>
      <c r="X35" s="100" t="str">
        <f>RIGHT(B35,LEN(B35)-FIND(" ",B35))</f>
        <v>ឡៅ គឹមសល្យ</v>
      </c>
      <c r="Y35" s="100" t="str">
        <f>VLOOKUP(X35,'Name List'!$B$8:$F$4374,2,FALSE)</f>
        <v>1830600265</v>
      </c>
      <c r="Z35" s="100" t="str">
        <f>VLOOKUP(X35,'Name List'!$B$8:$F$4374,3,FALSE)</f>
        <v>ឡៅ គឹមសល្យ</v>
      </c>
      <c r="AA35" s="100" t="str">
        <f>VLOOKUP(X35,'Name List'!$B$8:$F$4374,4,FALSE)</f>
        <v>LAO KIMSORL</v>
      </c>
      <c r="AB35" s="107" t="str">
        <f>VLOOKUP(X35,'Name List'!$B$8:$F$4374,5,FALSE)</f>
        <v>0010002525912</v>
      </c>
      <c r="AC35" s="105">
        <f>U35</f>
        <v>981200</v>
      </c>
      <c r="AD35" s="42">
        <f t="shared" ref="AD35:AD39" si="42">A35</f>
        <v>7.1</v>
      </c>
    </row>
    <row r="36" spans="1:30" ht="33" customHeight="1">
      <c r="A36" s="39">
        <f t="shared" ref="A36:A38" si="43">A35+0.1</f>
        <v>7.1999999999999993</v>
      </c>
      <c r="B36" s="52" t="s">
        <v>14424</v>
      </c>
      <c r="C36" s="40" t="s">
        <v>14364</v>
      </c>
      <c r="D36" s="41" t="str">
        <f>VLOOKUP(C36,ឋានៈ!$A$22:$B$46,2,FALSE)</f>
        <v>ឃ</v>
      </c>
      <c r="E36" s="357"/>
      <c r="F36" s="359"/>
      <c r="G36" s="361"/>
      <c r="H36" s="363"/>
      <c r="I36" s="166">
        <v>45977</v>
      </c>
      <c r="J36" s="166">
        <v>45979</v>
      </c>
      <c r="K36" s="39">
        <f>J36-I36+1</f>
        <v>3</v>
      </c>
      <c r="L36" s="39">
        <f>K36-1</f>
        <v>2</v>
      </c>
      <c r="M36" s="118"/>
      <c r="N36" s="118">
        <f>VLOOKUP(D36,ឋានៈ!$A$2:$D$7,2,FALSE)</f>
        <v>20000</v>
      </c>
      <c r="O36" s="118">
        <f>N36*K36</f>
        <v>60000</v>
      </c>
      <c r="P36" s="118">
        <f>VLOOKUP(D36,ឋានៈ!$A$2:$D$7,3,FALSE)</f>
        <v>60000</v>
      </c>
      <c r="Q36" s="118">
        <f>P36*K36</f>
        <v>180000</v>
      </c>
      <c r="R36" s="118">
        <f>VLOOKUP(D36,ឋានៈ!$A$2:$D$7,4,FALSE)</f>
        <v>80000</v>
      </c>
      <c r="S36" s="118">
        <f>R36*L36</f>
        <v>160000</v>
      </c>
      <c r="T36" s="134"/>
      <c r="U36" s="146">
        <f>M36+O36+Q36+S36+T36</f>
        <v>400000</v>
      </c>
      <c r="V36" s="155"/>
      <c r="W36" s="145"/>
      <c r="X36" s="100" t="str">
        <f>RIGHT(B36,LEN(B36)-FIND(" ",B36))</f>
        <v>ឈួន សុវណ្ណ</v>
      </c>
      <c r="Y36" s="100">
        <f>VLOOKUP(X36,'Name List'!$B$8:$F$4374,2,FALSE)</f>
        <v>1810600235</v>
      </c>
      <c r="Z36" s="100" t="str">
        <f>VLOOKUP(X36,'Name List'!$B$8:$F$4374,3,FALSE)</f>
        <v>ឈួន សុវណ្ណ</v>
      </c>
      <c r="AA36" s="100" t="str">
        <f>VLOOKUP(X36,'Name List'!$B$8:$F$4374,4,FALSE)</f>
        <v>CHHUON SOVANN</v>
      </c>
      <c r="AB36" s="107" t="str">
        <f>VLOOKUP(X36,'Name List'!$B$8:$F$4374,5,FALSE)</f>
        <v>0440000030619</v>
      </c>
      <c r="AC36" s="105">
        <f>U36</f>
        <v>400000</v>
      </c>
      <c r="AD36" s="42">
        <f t="shared" si="42"/>
        <v>7.1999999999999993</v>
      </c>
    </row>
    <row r="37" spans="1:30" ht="33" customHeight="1">
      <c r="A37" s="39">
        <f t="shared" si="43"/>
        <v>7.2999999999999989</v>
      </c>
      <c r="B37" s="52" t="s">
        <v>14427</v>
      </c>
      <c r="C37" s="40" t="s">
        <v>14364</v>
      </c>
      <c r="D37" s="41" t="str">
        <f>VLOOKUP(C37,ឋានៈ!$A$22:$B$46,2,FALSE)</f>
        <v>ឃ</v>
      </c>
      <c r="E37" s="357"/>
      <c r="F37" s="359"/>
      <c r="G37" s="361"/>
      <c r="H37" s="363"/>
      <c r="I37" s="166">
        <v>45977</v>
      </c>
      <c r="J37" s="166">
        <v>45979</v>
      </c>
      <c r="K37" s="39">
        <f>J37-I37+1</f>
        <v>3</v>
      </c>
      <c r="L37" s="39">
        <f>K37-1</f>
        <v>2</v>
      </c>
      <c r="M37" s="118"/>
      <c r="N37" s="118">
        <f>VLOOKUP(D37,ឋានៈ!$A$2:$D$7,2,FALSE)</f>
        <v>20000</v>
      </c>
      <c r="O37" s="118">
        <f>N37*K37</f>
        <v>60000</v>
      </c>
      <c r="P37" s="118">
        <f>VLOOKUP(D37,ឋានៈ!$A$2:$D$7,3,FALSE)</f>
        <v>60000</v>
      </c>
      <c r="Q37" s="118">
        <f>P37*K37</f>
        <v>180000</v>
      </c>
      <c r="R37" s="118">
        <f>VLOOKUP(D37,ឋានៈ!$A$2:$D$7,4,FALSE)</f>
        <v>80000</v>
      </c>
      <c r="S37" s="118">
        <f>R37*L37</f>
        <v>160000</v>
      </c>
      <c r="T37" s="134"/>
      <c r="U37" s="146">
        <f>M37+O37+Q37+S37+T37</f>
        <v>400000</v>
      </c>
      <c r="V37" s="155"/>
      <c r="W37" s="145"/>
      <c r="X37" s="100" t="str">
        <f>RIGHT(B37,LEN(B37)-FIND(" ",B37))</f>
        <v>ឡម ចិន្ដា</v>
      </c>
      <c r="Y37" s="100">
        <f>VLOOKUP(X37,'Name List'!$B$8:$F$4374,2,FALSE)</f>
        <v>1851000070</v>
      </c>
      <c r="Z37" s="100" t="str">
        <f>VLOOKUP(X37,'Name List'!$B$8:$F$4374,3,FALSE)</f>
        <v>ឡម ចិន្ដា</v>
      </c>
      <c r="AA37" s="100" t="str">
        <f>VLOOKUP(X37,'Name List'!$B$8:$F$4374,4,FALSE)</f>
        <v>LOM CHENDA</v>
      </c>
      <c r="AB37" s="107" t="str">
        <f>VLOOKUP(X37,'Name List'!$B$8:$F$4374,5,FALSE)</f>
        <v>0440000030651</v>
      </c>
      <c r="AC37" s="105">
        <f>U37</f>
        <v>400000</v>
      </c>
      <c r="AD37" s="42">
        <f t="shared" si="42"/>
        <v>7.2999999999999989</v>
      </c>
    </row>
    <row r="38" spans="1:30" ht="33" customHeight="1">
      <c r="A38" s="39">
        <f t="shared" si="43"/>
        <v>7.3999999999999986</v>
      </c>
      <c r="B38" s="52" t="s">
        <v>14445</v>
      </c>
      <c r="C38" s="40" t="s">
        <v>14379</v>
      </c>
      <c r="D38" s="41" t="str">
        <f>VLOOKUP(C38,ឋានៈ!$A$22:$B$46,2,FALSE)</f>
        <v>ង</v>
      </c>
      <c r="E38" s="364"/>
      <c r="F38" s="365"/>
      <c r="G38" s="366"/>
      <c r="H38" s="367"/>
      <c r="I38" s="166">
        <v>45977</v>
      </c>
      <c r="J38" s="166">
        <v>45979</v>
      </c>
      <c r="K38" s="39">
        <f>J38-I38+1</f>
        <v>3</v>
      </c>
      <c r="L38" s="39">
        <f>K38-1</f>
        <v>2</v>
      </c>
      <c r="M38" s="118"/>
      <c r="N38" s="118">
        <f>VLOOKUP(D38,ឋានៈ!$A$2:$D$7,2,FALSE)</f>
        <v>16000</v>
      </c>
      <c r="O38" s="118">
        <f>N38*K38</f>
        <v>48000</v>
      </c>
      <c r="P38" s="118">
        <f>VLOOKUP(D38,ឋានៈ!$A$2:$D$7,3,FALSE)</f>
        <v>60000</v>
      </c>
      <c r="Q38" s="118">
        <f>P38*K38</f>
        <v>180000</v>
      </c>
      <c r="R38" s="118">
        <f>VLOOKUP(D38,ឋានៈ!$A$2:$D$7,4,FALSE)</f>
        <v>80000</v>
      </c>
      <c r="S38" s="118">
        <f>R38*L38</f>
        <v>160000</v>
      </c>
      <c r="T38" s="134"/>
      <c r="U38" s="146">
        <f>M38+O38+Q38+S38+T38</f>
        <v>388000</v>
      </c>
      <c r="V38" s="155"/>
      <c r="W38" s="145"/>
      <c r="X38" s="100" t="str">
        <f>RIGHT(B38,LEN(B38)-FIND(" ",B38))</f>
        <v>ទៀង សុជាតិ</v>
      </c>
      <c r="Y38" s="100">
        <f>VLOOKUP(X38,'Name List'!$B$8:$F$4374,2,FALSE)</f>
        <v>0</v>
      </c>
      <c r="Z38" s="100" t="str">
        <f>VLOOKUP(X38,'Name List'!$B$8:$F$4374,3,FALSE)</f>
        <v>ទៀង សុជាតិ</v>
      </c>
      <c r="AA38" s="100" t="str">
        <f>VLOOKUP(X38,'Name List'!$B$8:$F$4374,4,FALSE)</f>
        <v>TIENG SOCHEAT</v>
      </c>
      <c r="AB38" s="107" t="str">
        <f>VLOOKUP(X38,'Name List'!$B$8:$F$4374,5,FALSE)</f>
        <v>0420000155027</v>
      </c>
      <c r="AC38" s="105">
        <f>U38</f>
        <v>388000</v>
      </c>
      <c r="AD38" s="42">
        <f t="shared" si="42"/>
        <v>7.3999999999999986</v>
      </c>
    </row>
    <row r="39" spans="1:30" s="139" customFormat="1" ht="26.25" customHeight="1">
      <c r="A39" s="377" t="s">
        <v>14668</v>
      </c>
      <c r="B39" s="378"/>
      <c r="C39" s="378"/>
      <c r="D39" s="378"/>
      <c r="E39" s="378"/>
      <c r="F39" s="378"/>
      <c r="G39" s="378"/>
      <c r="H39" s="378"/>
      <c r="I39" s="378"/>
      <c r="J39" s="379"/>
      <c r="K39" s="119"/>
      <c r="L39" s="119"/>
      <c r="M39" s="120">
        <f>SUM(M35:M38)</f>
        <v>499200</v>
      </c>
      <c r="N39" s="123"/>
      <c r="O39" s="120">
        <f>SUM(O35:O38)</f>
        <v>240000</v>
      </c>
      <c r="P39" s="123"/>
      <c r="Q39" s="120">
        <f>SUM(Q35:Q38)</f>
        <v>750000</v>
      </c>
      <c r="R39" s="120"/>
      <c r="S39" s="120">
        <f>SUM(S35:S38)</f>
        <v>680000</v>
      </c>
      <c r="T39" s="120"/>
      <c r="U39" s="120">
        <f>SUM(U35:U38)</f>
        <v>2169200</v>
      </c>
      <c r="V39" s="156" t="s">
        <v>14656</v>
      </c>
      <c r="W39" s="147">
        <f>M39+O39+Q39+S39</f>
        <v>2169200</v>
      </c>
      <c r="X39" s="135"/>
      <c r="Y39" s="135"/>
      <c r="Z39" s="135"/>
      <c r="AA39" s="135"/>
      <c r="AB39" s="136"/>
      <c r="AC39" s="137"/>
      <c r="AD39" s="138" t="str">
        <f t="shared" si="42"/>
        <v>សរុប០៧</v>
      </c>
    </row>
    <row r="40" spans="1:30" ht="26.25" customHeight="1">
      <c r="A40" s="39">
        <f>A35+1</f>
        <v>8.1</v>
      </c>
      <c r="B40" s="52" t="s">
        <v>14401</v>
      </c>
      <c r="C40" s="40" t="s">
        <v>14361</v>
      </c>
      <c r="D40" s="41" t="str">
        <f>VLOOKUP(C40,ឋានៈ!$A$22:$B$46,2,FALSE)</f>
        <v>គ</v>
      </c>
      <c r="E40" s="356">
        <v>831</v>
      </c>
      <c r="F40" s="358">
        <v>45961</v>
      </c>
      <c r="G40" s="360" t="s">
        <v>14774</v>
      </c>
      <c r="H40" s="362" t="s">
        <v>18</v>
      </c>
      <c r="I40" s="166">
        <v>45972</v>
      </c>
      <c r="J40" s="166">
        <v>45974</v>
      </c>
      <c r="K40" s="39">
        <f t="shared" ref="K40:K43" si="44">J40-I40+1</f>
        <v>3</v>
      </c>
      <c r="L40" s="39">
        <f>K40-1</f>
        <v>2</v>
      </c>
      <c r="M40" s="118">
        <f>VLOOKUP(H40,ធ្វើដំណើរ!$A$3:$B$26,2,FALSE)</f>
        <v>145600</v>
      </c>
      <c r="N40" s="118">
        <f>VLOOKUP(D40,ឋានៈ!$A$2:$D$7,2,FALSE)</f>
        <v>24000</v>
      </c>
      <c r="O40" s="118">
        <f t="shared" ref="O40:O43" si="45">N40*K40</f>
        <v>72000</v>
      </c>
      <c r="P40" s="118">
        <f>VLOOKUP(D40,ឋានៈ!$A$2:$D$7,3,FALSE)</f>
        <v>70000</v>
      </c>
      <c r="Q40" s="118">
        <f t="shared" ref="Q40:Q43" si="46">P40*K40</f>
        <v>210000</v>
      </c>
      <c r="R40" s="118">
        <f>VLOOKUP(D40,ឋានៈ!$A$2:$D$7,4,FALSE)</f>
        <v>100000</v>
      </c>
      <c r="S40" s="118">
        <f t="shared" ref="S40:S43" si="47">R40*L40</f>
        <v>200000</v>
      </c>
      <c r="T40" s="134"/>
      <c r="U40" s="146">
        <f>M40+O40+Q40+S40+T40</f>
        <v>627600</v>
      </c>
      <c r="V40" s="155"/>
      <c r="W40" s="145"/>
      <c r="X40" s="100" t="str">
        <f t="shared" ref="X40:X43" si="48">RIGHT(B40,LEN(B40)-FIND(" ",B40))</f>
        <v>ឡៅ គឹមសល្យ</v>
      </c>
      <c r="Y40" s="100" t="str">
        <f>VLOOKUP(X40,'Name List'!$B$8:$F$4374,2,FALSE)</f>
        <v>1830600265</v>
      </c>
      <c r="Z40" s="100" t="str">
        <f>VLOOKUP(X40,'Name List'!$B$8:$F$4374,3,FALSE)</f>
        <v>ឡៅ គឹមសល្យ</v>
      </c>
      <c r="AA40" s="100" t="str">
        <f>VLOOKUP(X40,'Name List'!$B$8:$F$4374,4,FALSE)</f>
        <v>LAO KIMSORL</v>
      </c>
      <c r="AB40" s="107" t="str">
        <f>VLOOKUP(X40,'Name List'!$B$8:$F$4374,5,FALSE)</f>
        <v>0010002525912</v>
      </c>
      <c r="AC40" s="105">
        <f t="shared" ref="AC40:AC43" si="49">U40</f>
        <v>627600</v>
      </c>
      <c r="AD40" s="42">
        <f>A40</f>
        <v>8.1</v>
      </c>
    </row>
    <row r="41" spans="1:30" ht="26.25" customHeight="1">
      <c r="A41" s="39">
        <f t="shared" ref="A41:A43" si="50">A40+0.1</f>
        <v>8.1999999999999993</v>
      </c>
      <c r="B41" s="52" t="s">
        <v>14424</v>
      </c>
      <c r="C41" s="40" t="s">
        <v>14364</v>
      </c>
      <c r="D41" s="41" t="str">
        <f>VLOOKUP(C41,ឋានៈ!$A$22:$B$46,2,FALSE)</f>
        <v>ឃ</v>
      </c>
      <c r="E41" s="357"/>
      <c r="F41" s="359"/>
      <c r="G41" s="361"/>
      <c r="H41" s="363"/>
      <c r="I41" s="166">
        <v>45972</v>
      </c>
      <c r="J41" s="166">
        <v>45974</v>
      </c>
      <c r="K41" s="39">
        <f t="shared" si="44"/>
        <v>3</v>
      </c>
      <c r="L41" s="39">
        <f>K41-1</f>
        <v>2</v>
      </c>
      <c r="M41" s="118"/>
      <c r="N41" s="118">
        <f>VLOOKUP(D41,ឋានៈ!$A$2:$D$7,2,FALSE)</f>
        <v>20000</v>
      </c>
      <c r="O41" s="118">
        <f t="shared" si="45"/>
        <v>60000</v>
      </c>
      <c r="P41" s="118">
        <f>VLOOKUP(D41,ឋានៈ!$A$2:$D$7,3,FALSE)</f>
        <v>60000</v>
      </c>
      <c r="Q41" s="118">
        <f t="shared" si="46"/>
        <v>180000</v>
      </c>
      <c r="R41" s="118">
        <f>VLOOKUP(D41,ឋានៈ!$A$2:$D$7,4,FALSE)</f>
        <v>80000</v>
      </c>
      <c r="S41" s="118">
        <f t="shared" si="47"/>
        <v>160000</v>
      </c>
      <c r="T41" s="134"/>
      <c r="U41" s="146">
        <f>M41+O41+Q41+S41+T41</f>
        <v>400000</v>
      </c>
      <c r="V41" s="155"/>
      <c r="W41" s="145"/>
      <c r="X41" s="100" t="str">
        <f t="shared" si="48"/>
        <v>ឈួន សុវណ្ណ</v>
      </c>
      <c r="Y41" s="100">
        <f>VLOOKUP(X41,'Name List'!$B$8:$F$4374,2,FALSE)</f>
        <v>1810600235</v>
      </c>
      <c r="Z41" s="100" t="str">
        <f>VLOOKUP(X41,'Name List'!$B$8:$F$4374,3,FALSE)</f>
        <v>ឈួន សុវណ្ណ</v>
      </c>
      <c r="AA41" s="100" t="str">
        <f>VLOOKUP(X41,'Name List'!$B$8:$F$4374,4,FALSE)</f>
        <v>CHHUON SOVANN</v>
      </c>
      <c r="AB41" s="107" t="str">
        <f>VLOOKUP(X41,'Name List'!$B$8:$F$4374,5,FALSE)</f>
        <v>0440000030619</v>
      </c>
      <c r="AC41" s="105">
        <f t="shared" si="49"/>
        <v>400000</v>
      </c>
      <c r="AD41" s="42">
        <f>A41</f>
        <v>8.1999999999999993</v>
      </c>
    </row>
    <row r="42" spans="1:30" ht="26.25" customHeight="1">
      <c r="A42" s="39">
        <f t="shared" si="50"/>
        <v>8.2999999999999989</v>
      </c>
      <c r="B42" s="52" t="s">
        <v>14427</v>
      </c>
      <c r="C42" s="40" t="s">
        <v>14364</v>
      </c>
      <c r="D42" s="41" t="str">
        <f>VLOOKUP(C42,ឋានៈ!$A$22:$B$46,2,FALSE)</f>
        <v>ឃ</v>
      </c>
      <c r="E42" s="357"/>
      <c r="F42" s="359"/>
      <c r="G42" s="361"/>
      <c r="H42" s="363"/>
      <c r="I42" s="166">
        <v>45972</v>
      </c>
      <c r="J42" s="166">
        <v>45974</v>
      </c>
      <c r="K42" s="39">
        <f t="shared" si="44"/>
        <v>3</v>
      </c>
      <c r="L42" s="39">
        <f>K42-1</f>
        <v>2</v>
      </c>
      <c r="M42" s="118"/>
      <c r="N42" s="118">
        <f>VLOOKUP(D42,ឋានៈ!$A$2:$D$7,2,FALSE)</f>
        <v>20000</v>
      </c>
      <c r="O42" s="118">
        <f t="shared" si="45"/>
        <v>60000</v>
      </c>
      <c r="P42" s="118">
        <f>VLOOKUP(D42,ឋានៈ!$A$2:$D$7,3,FALSE)</f>
        <v>60000</v>
      </c>
      <c r="Q42" s="118">
        <f t="shared" si="46"/>
        <v>180000</v>
      </c>
      <c r="R42" s="118">
        <f>VLOOKUP(D42,ឋានៈ!$A$2:$D$7,4,FALSE)</f>
        <v>80000</v>
      </c>
      <c r="S42" s="118">
        <f t="shared" si="47"/>
        <v>160000</v>
      </c>
      <c r="T42" s="134"/>
      <c r="U42" s="146">
        <f>M42+O42+Q42+S42+T42</f>
        <v>400000</v>
      </c>
      <c r="V42" s="155"/>
      <c r="W42" s="145"/>
      <c r="X42" s="100" t="str">
        <f t="shared" si="48"/>
        <v>ឡម ចិន្ដា</v>
      </c>
      <c r="Y42" s="100">
        <f>VLOOKUP(X42,'Name List'!$B$8:$F$4374,2,FALSE)</f>
        <v>1851000070</v>
      </c>
      <c r="Z42" s="100" t="str">
        <f>VLOOKUP(X42,'Name List'!$B$8:$F$4374,3,FALSE)</f>
        <v>ឡម ចិន្ដា</v>
      </c>
      <c r="AA42" s="100" t="str">
        <f>VLOOKUP(X42,'Name List'!$B$8:$F$4374,4,FALSE)</f>
        <v>LOM CHENDA</v>
      </c>
      <c r="AB42" s="107" t="str">
        <f>VLOOKUP(X42,'Name List'!$B$8:$F$4374,5,FALSE)</f>
        <v>0440000030651</v>
      </c>
      <c r="AC42" s="105">
        <f t="shared" si="49"/>
        <v>400000</v>
      </c>
      <c r="AD42" s="42">
        <f>A42</f>
        <v>8.2999999999999989</v>
      </c>
    </row>
    <row r="43" spans="1:30" ht="26.25" customHeight="1">
      <c r="A43" s="39">
        <f t="shared" si="50"/>
        <v>8.3999999999999986</v>
      </c>
      <c r="B43" s="52" t="s">
        <v>14472</v>
      </c>
      <c r="C43" s="40" t="s">
        <v>14379</v>
      </c>
      <c r="D43" s="41" t="str">
        <f>VLOOKUP(C43,ឋានៈ!$A$22:$B$46,2,FALSE)</f>
        <v>ង</v>
      </c>
      <c r="E43" s="364"/>
      <c r="F43" s="365"/>
      <c r="G43" s="366"/>
      <c r="H43" s="367"/>
      <c r="I43" s="166">
        <v>45972</v>
      </c>
      <c r="J43" s="166">
        <v>45974</v>
      </c>
      <c r="K43" s="39">
        <f t="shared" si="44"/>
        <v>3</v>
      </c>
      <c r="L43" s="39">
        <f>K43-1</f>
        <v>2</v>
      </c>
      <c r="M43" s="118"/>
      <c r="N43" s="118">
        <f>VLOOKUP(D43,ឋានៈ!$A$2:$D$7,2,FALSE)</f>
        <v>16000</v>
      </c>
      <c r="O43" s="118">
        <f t="shared" si="45"/>
        <v>48000</v>
      </c>
      <c r="P43" s="118">
        <f>VLOOKUP(D43,ឋានៈ!$A$2:$D$7,3,FALSE)</f>
        <v>60000</v>
      </c>
      <c r="Q43" s="118">
        <f t="shared" si="46"/>
        <v>180000</v>
      </c>
      <c r="R43" s="118">
        <f>VLOOKUP(D43,ឋានៈ!$A$2:$D$7,4,FALSE)</f>
        <v>80000</v>
      </c>
      <c r="S43" s="118">
        <f t="shared" si="47"/>
        <v>160000</v>
      </c>
      <c r="T43" s="134"/>
      <c r="U43" s="146">
        <f>M43+O43+Q43+S43+T43</f>
        <v>388000</v>
      </c>
      <c r="V43" s="155"/>
      <c r="W43" s="145"/>
      <c r="X43" s="100" t="str">
        <f t="shared" si="48"/>
        <v>សាពូន សាវត្តី</v>
      </c>
      <c r="Y43" s="100">
        <f>VLOOKUP(X43,'Name List'!$B$8:$F$4374,2,FALSE)</f>
        <v>0</v>
      </c>
      <c r="Z43" s="100" t="str">
        <f>VLOOKUP(X43,'Name List'!$B$8:$F$4374,3,FALSE)</f>
        <v>សាពូន សាវត្តី</v>
      </c>
      <c r="AA43" s="100" t="str">
        <f>VLOOKUP(X43,'Name List'!$B$8:$F$4374,4,FALSE)</f>
        <v>SAPOUN SAVTEY</v>
      </c>
      <c r="AB43" s="107">
        <f>VLOOKUP(X43,'Name List'!$B$8:$F$4374,5,FALSE)</f>
        <v>420000296127</v>
      </c>
      <c r="AC43" s="105">
        <f t="shared" si="49"/>
        <v>388000</v>
      </c>
      <c r="AD43" s="42">
        <f>A43</f>
        <v>8.3999999999999986</v>
      </c>
    </row>
    <row r="44" spans="1:30" s="139" customFormat="1" ht="26.25" customHeight="1">
      <c r="A44" s="377" t="s">
        <v>14669</v>
      </c>
      <c r="B44" s="378"/>
      <c r="C44" s="378"/>
      <c r="D44" s="378"/>
      <c r="E44" s="378"/>
      <c r="F44" s="378"/>
      <c r="G44" s="378"/>
      <c r="H44" s="378"/>
      <c r="I44" s="378"/>
      <c r="J44" s="379"/>
      <c r="K44" s="119"/>
      <c r="L44" s="119"/>
      <c r="M44" s="120">
        <f>SUM(M40:M43)</f>
        <v>145600</v>
      </c>
      <c r="N44" s="123"/>
      <c r="O44" s="120">
        <f>SUM(O40:O43)</f>
        <v>240000</v>
      </c>
      <c r="P44" s="123"/>
      <c r="Q44" s="120">
        <f>SUM(Q40:Q43)</f>
        <v>750000</v>
      </c>
      <c r="R44" s="120"/>
      <c r="S44" s="120">
        <f>SUM(S40:S43)</f>
        <v>680000</v>
      </c>
      <c r="T44" s="120"/>
      <c r="U44" s="120">
        <f>SUM(U40:U43)</f>
        <v>1815600</v>
      </c>
      <c r="V44" s="156" t="s">
        <v>14656</v>
      </c>
      <c r="W44" s="147">
        <f>M44+O44+Q44+S44</f>
        <v>1815600</v>
      </c>
      <c r="X44" s="135"/>
      <c r="Y44" s="135"/>
      <c r="Z44" s="135"/>
      <c r="AA44" s="135"/>
      <c r="AB44" s="136"/>
      <c r="AC44" s="137"/>
      <c r="AD44" s="138" t="str">
        <f t="shared" ref="AD44" si="51">A44</f>
        <v>សរុប០៨</v>
      </c>
    </row>
    <row r="45" spans="1:30" ht="25.5" customHeight="1">
      <c r="A45" s="39">
        <f>A40+1</f>
        <v>9.1</v>
      </c>
      <c r="B45" s="52" t="s">
        <v>14566</v>
      </c>
      <c r="C45" s="40" t="s">
        <v>14363</v>
      </c>
      <c r="D45" s="41" t="str">
        <f>VLOOKUP(C45,ឋានៈ!$A$22:$B$46,2,FALSE)</f>
        <v>ឃ</v>
      </c>
      <c r="E45" s="356">
        <v>830</v>
      </c>
      <c r="F45" s="358">
        <v>45961</v>
      </c>
      <c r="G45" s="360" t="s">
        <v>14568</v>
      </c>
      <c r="H45" s="362" t="s">
        <v>18</v>
      </c>
      <c r="I45" s="166">
        <v>45972</v>
      </c>
      <c r="J45" s="166">
        <v>45973</v>
      </c>
      <c r="K45" s="39">
        <f>J45-I45+1</f>
        <v>2</v>
      </c>
      <c r="L45" s="39">
        <f>K45-1</f>
        <v>1</v>
      </c>
      <c r="M45" s="118"/>
      <c r="N45" s="118">
        <f>VLOOKUP(D45,ឋានៈ!$A$2:$D$7,2,FALSE)</f>
        <v>20000</v>
      </c>
      <c r="O45" s="118">
        <f t="shared" ref="O45:O48" si="52">N45*K45</f>
        <v>40000</v>
      </c>
      <c r="P45" s="118">
        <f>VLOOKUP(D45,ឋានៈ!$A$2:$D$7,3,FALSE)</f>
        <v>60000</v>
      </c>
      <c r="Q45" s="118">
        <f t="shared" ref="Q45:Q48" si="53">P45*K45</f>
        <v>120000</v>
      </c>
      <c r="R45" s="118">
        <f>VLOOKUP(D45,ឋានៈ!$A$2:$D$7,4,FALSE)</f>
        <v>80000</v>
      </c>
      <c r="S45" s="118">
        <f t="shared" ref="S45:S48" si="54">R45*L45</f>
        <v>80000</v>
      </c>
      <c r="T45" s="134"/>
      <c r="U45" s="146">
        <f>M45+O45+Q45+S45+T45</f>
        <v>240000</v>
      </c>
      <c r="V45" s="155"/>
      <c r="W45" s="145"/>
      <c r="X45" s="100" t="str">
        <f t="shared" ref="X45:X48" si="55">RIGHT(B45,LEN(B45)-FIND(" ",B45))</f>
        <v>ព្រំ សុភា</v>
      </c>
      <c r="Y45" s="150" t="str">
        <f>VLOOKUP(X45,'Name List'!$B$8:$F$4374,2,FALSE)</f>
        <v>1811200476</v>
      </c>
      <c r="Z45" s="100" t="str">
        <f>VLOOKUP(X45,'Name List'!$B$8:$F$4374,3,FALSE)</f>
        <v>ព្រំ សុភា</v>
      </c>
      <c r="AA45" s="100" t="str">
        <f>VLOOKUP(X45,'Name List'!$B$8:$F$4374,4,FALSE)</f>
        <v>PROM SOPHEA</v>
      </c>
      <c r="AB45" s="107" t="str">
        <f>VLOOKUP(X45,'Name List'!$B$8:$F$4374,5,FALSE)</f>
        <v>0010002526323</v>
      </c>
      <c r="AC45" s="105">
        <f t="shared" ref="AC45:AC48" si="56">U45</f>
        <v>240000</v>
      </c>
      <c r="AD45" s="42">
        <f>A45</f>
        <v>9.1</v>
      </c>
    </row>
    <row r="46" spans="1:30" ht="25.5" customHeight="1">
      <c r="A46" s="39">
        <f t="shared" ref="A46:A48" si="57">A45+0.1</f>
        <v>9.1999999999999993</v>
      </c>
      <c r="B46" s="52" t="s">
        <v>14462</v>
      </c>
      <c r="C46" s="40" t="s">
        <v>14363</v>
      </c>
      <c r="D46" s="41" t="str">
        <f>VLOOKUP(C46,ឋានៈ!$A$22:$B$46,2,FALSE)</f>
        <v>ឃ</v>
      </c>
      <c r="E46" s="357"/>
      <c r="F46" s="359"/>
      <c r="G46" s="361"/>
      <c r="H46" s="363"/>
      <c r="I46" s="166">
        <v>45972</v>
      </c>
      <c r="J46" s="166">
        <v>45973</v>
      </c>
      <c r="K46" s="39">
        <f t="shared" ref="K46:K48" si="58">J46-I46+1</f>
        <v>2</v>
      </c>
      <c r="L46" s="39">
        <f t="shared" ref="L46:L48" si="59">K46-1</f>
        <v>1</v>
      </c>
      <c r="M46" s="118"/>
      <c r="N46" s="118">
        <f>VLOOKUP(D46,ឋានៈ!$A$2:$D$7,2,FALSE)</f>
        <v>20000</v>
      </c>
      <c r="O46" s="118">
        <f t="shared" si="52"/>
        <v>40000</v>
      </c>
      <c r="P46" s="118">
        <f>VLOOKUP(D46,ឋានៈ!$A$2:$D$7,3,FALSE)</f>
        <v>60000</v>
      </c>
      <c r="Q46" s="118">
        <f t="shared" si="53"/>
        <v>120000</v>
      </c>
      <c r="R46" s="118">
        <f>VLOOKUP(D46,ឋានៈ!$A$2:$D$7,4,FALSE)</f>
        <v>80000</v>
      </c>
      <c r="S46" s="118">
        <f t="shared" si="54"/>
        <v>80000</v>
      </c>
      <c r="T46" s="134"/>
      <c r="U46" s="146">
        <f>M46+O46+Q46+S46+T46</f>
        <v>240000</v>
      </c>
      <c r="V46" s="155"/>
      <c r="W46" s="145"/>
      <c r="X46" s="100" t="str">
        <f t="shared" si="55"/>
        <v>ហ៊ន វណ្ណា</v>
      </c>
      <c r="Y46" s="150" t="str">
        <f>VLOOKUP(X46,'Name List'!$B$8:$F$4374,2,FALSE)</f>
        <v>1820800433</v>
      </c>
      <c r="Z46" s="100" t="str">
        <f>VLOOKUP(X46,'Name List'!$B$8:$F$4374,3,FALSE)</f>
        <v>ហ៊ន វណ្ណា</v>
      </c>
      <c r="AA46" s="100" t="str">
        <f>VLOOKUP(X46,'Name List'!$B$8:$F$4374,4,FALSE)</f>
        <v>HORN VANNA</v>
      </c>
      <c r="AB46" s="107" t="str">
        <f>VLOOKUP(X46,'Name List'!$B$8:$F$4374,5,FALSE)</f>
        <v>0010002525807</v>
      </c>
      <c r="AC46" s="105">
        <f t="shared" si="56"/>
        <v>240000</v>
      </c>
      <c r="AD46" s="42">
        <f>A46</f>
        <v>9.1999999999999993</v>
      </c>
    </row>
    <row r="47" spans="1:30" ht="25.5" customHeight="1">
      <c r="A47" s="39">
        <f t="shared" si="57"/>
        <v>9.2999999999999989</v>
      </c>
      <c r="B47" s="52" t="s">
        <v>14461</v>
      </c>
      <c r="C47" s="40" t="s">
        <v>14363</v>
      </c>
      <c r="D47" s="41" t="str">
        <f>VLOOKUP(C47,ឋានៈ!$A$22:$B$46,2,FALSE)</f>
        <v>ឃ</v>
      </c>
      <c r="E47" s="357"/>
      <c r="F47" s="359"/>
      <c r="G47" s="361"/>
      <c r="H47" s="363"/>
      <c r="I47" s="166">
        <v>45972</v>
      </c>
      <c r="J47" s="166">
        <v>45973</v>
      </c>
      <c r="K47" s="39">
        <f t="shared" si="58"/>
        <v>2</v>
      </c>
      <c r="L47" s="39">
        <f t="shared" si="59"/>
        <v>1</v>
      </c>
      <c r="M47" s="118"/>
      <c r="N47" s="118">
        <f>VLOOKUP(D47,ឋានៈ!$A$2:$D$7,2,FALSE)</f>
        <v>20000</v>
      </c>
      <c r="O47" s="118">
        <f t="shared" si="52"/>
        <v>40000</v>
      </c>
      <c r="P47" s="118">
        <f>VLOOKUP(D47,ឋានៈ!$A$2:$D$7,3,FALSE)</f>
        <v>60000</v>
      </c>
      <c r="Q47" s="118">
        <f t="shared" si="53"/>
        <v>120000</v>
      </c>
      <c r="R47" s="118">
        <f>VLOOKUP(D47,ឋានៈ!$A$2:$D$7,4,FALSE)</f>
        <v>80000</v>
      </c>
      <c r="S47" s="118">
        <f t="shared" si="54"/>
        <v>80000</v>
      </c>
      <c r="T47" s="134"/>
      <c r="U47" s="146">
        <f>M47+O47+Q47+S47+T47</f>
        <v>240000</v>
      </c>
      <c r="V47" s="155"/>
      <c r="W47" s="145"/>
      <c r="X47" s="100" t="str">
        <f t="shared" si="55"/>
        <v>ជិន សុជាតិ</v>
      </c>
      <c r="Y47" s="150">
        <f>VLOOKUP(X47,'Name List'!$B$8:$F$4374,2,FALSE)</f>
        <v>1801400333</v>
      </c>
      <c r="Z47" s="100" t="str">
        <f>VLOOKUP(X47,'Name List'!$B$8:$F$4374,3,FALSE)</f>
        <v>ជិន សុជាតិ</v>
      </c>
      <c r="AA47" s="100" t="str">
        <f>VLOOKUP(X47,'Name List'!$B$8:$F$4374,4,FALSE)</f>
        <v>CHIN SOCHEATH</v>
      </c>
      <c r="AB47" s="107" t="str">
        <f>VLOOKUP(X47,'Name List'!$B$8:$F$4374,5,FALSE)</f>
        <v>0440000030608</v>
      </c>
      <c r="AC47" s="105">
        <f t="shared" si="56"/>
        <v>240000</v>
      </c>
      <c r="AD47" s="42">
        <f>A47</f>
        <v>9.2999999999999989</v>
      </c>
    </row>
    <row r="48" spans="1:30" ht="25.5" customHeight="1">
      <c r="A48" s="39">
        <f t="shared" si="57"/>
        <v>9.3999999999999986</v>
      </c>
      <c r="B48" s="52" t="s">
        <v>14567</v>
      </c>
      <c r="C48" s="40" t="s">
        <v>14364</v>
      </c>
      <c r="D48" s="41" t="str">
        <f>VLOOKUP(C48,ឋានៈ!$A$22:$B$46,2,FALSE)</f>
        <v>ឃ</v>
      </c>
      <c r="E48" s="364"/>
      <c r="F48" s="365"/>
      <c r="G48" s="366"/>
      <c r="H48" s="367"/>
      <c r="I48" s="166">
        <v>45972</v>
      </c>
      <c r="J48" s="166">
        <v>45973</v>
      </c>
      <c r="K48" s="39">
        <f t="shared" si="58"/>
        <v>2</v>
      </c>
      <c r="L48" s="39">
        <f t="shared" si="59"/>
        <v>1</v>
      </c>
      <c r="M48" s="118">
        <f>VLOOKUP(H45,ធ្វើដំណើរ!$A$3:$B$26,2,FALSE)</f>
        <v>145600</v>
      </c>
      <c r="N48" s="118">
        <f>VLOOKUP(D48,ឋានៈ!$A$2:$D$7,2,FALSE)</f>
        <v>20000</v>
      </c>
      <c r="O48" s="118">
        <f t="shared" si="52"/>
        <v>40000</v>
      </c>
      <c r="P48" s="118">
        <f>VLOOKUP(D48,ឋានៈ!$A$2:$D$7,3,FALSE)</f>
        <v>60000</v>
      </c>
      <c r="Q48" s="118">
        <f t="shared" si="53"/>
        <v>120000</v>
      </c>
      <c r="R48" s="118">
        <f>VLOOKUP(D48,ឋានៈ!$A$2:$D$7,4,FALSE)</f>
        <v>80000</v>
      </c>
      <c r="S48" s="118">
        <f t="shared" si="54"/>
        <v>80000</v>
      </c>
      <c r="T48" s="134"/>
      <c r="U48" s="146">
        <f t="shared" ref="U48" si="60">M48+O48+Q48+S48+T48</f>
        <v>385600</v>
      </c>
      <c r="V48" s="155"/>
      <c r="W48" s="145"/>
      <c r="X48" s="100" t="str">
        <f t="shared" si="55"/>
        <v>អ៊ីវលី ច័ន្ទវត្តី</v>
      </c>
      <c r="Y48" s="150">
        <f>VLOOKUP(X48,'Name List'!$B$8:$F$4374,2,FALSE)</f>
        <v>2911200219</v>
      </c>
      <c r="Z48" s="100" t="str">
        <f>VLOOKUP(X48,'Name List'!$B$8:$F$4374,3,FALSE)</f>
        <v>អ៊ីវលី ច័ន្ទវត្តី</v>
      </c>
      <c r="AA48" s="100" t="str">
        <f>VLOOKUP(X48,'Name List'!$B$8:$F$4374,4,FALSE)</f>
        <v>IVLY CHANVATEY</v>
      </c>
      <c r="AB48" s="107" t="str">
        <f>VLOOKUP(X48,'Name List'!$B$8:$F$4374,5,FALSE)</f>
        <v>0010003831197</v>
      </c>
      <c r="AC48" s="105">
        <f t="shared" si="56"/>
        <v>385600</v>
      </c>
      <c r="AD48" s="42">
        <f t="shared" ref="AD48:AD49" si="61">A48</f>
        <v>9.3999999999999986</v>
      </c>
    </row>
    <row r="49" spans="1:30" s="139" customFormat="1" ht="26.25" customHeight="1">
      <c r="A49" s="377" t="s">
        <v>14670</v>
      </c>
      <c r="B49" s="378"/>
      <c r="C49" s="378"/>
      <c r="D49" s="378"/>
      <c r="E49" s="378"/>
      <c r="F49" s="378"/>
      <c r="G49" s="378"/>
      <c r="H49" s="378"/>
      <c r="I49" s="378"/>
      <c r="J49" s="379"/>
      <c r="K49" s="119"/>
      <c r="L49" s="119"/>
      <c r="M49" s="120">
        <f>SUM(M45:M48)</f>
        <v>145600</v>
      </c>
      <c r="N49" s="123"/>
      <c r="O49" s="120">
        <f>SUM(O45:O48)</f>
        <v>160000</v>
      </c>
      <c r="P49" s="123"/>
      <c r="Q49" s="120">
        <f>SUM(Q45:Q48)</f>
        <v>480000</v>
      </c>
      <c r="R49" s="120"/>
      <c r="S49" s="120">
        <f>SUM(S45:S48)</f>
        <v>320000</v>
      </c>
      <c r="T49" s="120"/>
      <c r="U49" s="120">
        <f>SUM(U45:U48)</f>
        <v>1105600</v>
      </c>
      <c r="V49" s="156" t="s">
        <v>14656</v>
      </c>
      <c r="W49" s="147">
        <f>M49+O49+Q49+S49</f>
        <v>1105600</v>
      </c>
      <c r="X49" s="135"/>
      <c r="Y49" s="135"/>
      <c r="Z49" s="135"/>
      <c r="AA49" s="135"/>
      <c r="AB49" s="136"/>
      <c r="AC49" s="137"/>
      <c r="AD49" s="138" t="str">
        <f t="shared" si="61"/>
        <v>សរុប០៩</v>
      </c>
    </row>
    <row r="50" spans="1:30" ht="25.4" customHeight="1">
      <c r="A50" s="39">
        <f>A45+1</f>
        <v>10.1</v>
      </c>
      <c r="B50" s="52" t="s">
        <v>14566</v>
      </c>
      <c r="C50" s="40" t="s">
        <v>14363</v>
      </c>
      <c r="D50" s="41" t="str">
        <f>VLOOKUP(C50,ឋានៈ!$A$22:$B$46,2,FALSE)</f>
        <v>ឃ</v>
      </c>
      <c r="E50" s="356">
        <v>813</v>
      </c>
      <c r="F50" s="358">
        <v>45951</v>
      </c>
      <c r="G50" s="360" t="s">
        <v>14569</v>
      </c>
      <c r="H50" s="362" t="s">
        <v>18</v>
      </c>
      <c r="I50" s="166">
        <v>45956</v>
      </c>
      <c r="J50" s="166">
        <v>45957</v>
      </c>
      <c r="K50" s="39">
        <f>J50-I50+1</f>
        <v>2</v>
      </c>
      <c r="L50" s="39">
        <f>K50-1</f>
        <v>1</v>
      </c>
      <c r="M50" s="118"/>
      <c r="N50" s="118">
        <f>VLOOKUP(D50,ឋានៈ!$A$2:$D$7,2,FALSE)</f>
        <v>20000</v>
      </c>
      <c r="O50" s="118">
        <f t="shared" ref="O50:O53" si="62">N50*K50</f>
        <v>40000</v>
      </c>
      <c r="P50" s="118">
        <f>VLOOKUP(D50,ឋានៈ!$A$2:$D$7,3,FALSE)</f>
        <v>60000</v>
      </c>
      <c r="Q50" s="118">
        <f t="shared" ref="Q50:Q53" si="63">P50*K50</f>
        <v>120000</v>
      </c>
      <c r="R50" s="118">
        <f>VLOOKUP(D50,ឋានៈ!$A$2:$D$7,4,FALSE)</f>
        <v>80000</v>
      </c>
      <c r="S50" s="118">
        <f t="shared" ref="S50:S53" si="64">R50*L50</f>
        <v>80000</v>
      </c>
      <c r="T50" s="134"/>
      <c r="U50" s="146">
        <f>M50+O50+Q50+S50+T50</f>
        <v>240000</v>
      </c>
      <c r="V50" s="155"/>
      <c r="W50" s="145"/>
      <c r="X50" s="100" t="str">
        <f t="shared" ref="X50:X53" si="65">RIGHT(B50,LEN(B50)-FIND(" ",B50))</f>
        <v>ព្រំ សុភា</v>
      </c>
      <c r="Y50" s="150" t="str">
        <f>VLOOKUP(X50,'Name List'!$B$8:$F$4374,2,FALSE)</f>
        <v>1811200476</v>
      </c>
      <c r="Z50" s="100" t="str">
        <f>VLOOKUP(X50,'Name List'!$B$8:$F$4374,3,FALSE)</f>
        <v>ព្រំ សុភា</v>
      </c>
      <c r="AA50" s="100" t="str">
        <f>VLOOKUP(X50,'Name List'!$B$8:$F$4374,4,FALSE)</f>
        <v>PROM SOPHEA</v>
      </c>
      <c r="AB50" s="107" t="str">
        <f>VLOOKUP(X50,'Name List'!$B$8:$F$4374,5,FALSE)</f>
        <v>0010002526323</v>
      </c>
      <c r="AC50" s="105">
        <f t="shared" ref="AC50:AC53" si="66">U50</f>
        <v>240000</v>
      </c>
      <c r="AD50" s="42">
        <f>A50</f>
        <v>10.1</v>
      </c>
    </row>
    <row r="51" spans="1:30" ht="25.4" customHeight="1">
      <c r="A51" s="39">
        <f t="shared" ref="A51:A53" si="67">A50+0.1</f>
        <v>10.199999999999999</v>
      </c>
      <c r="B51" s="52" t="s">
        <v>14462</v>
      </c>
      <c r="C51" s="40" t="s">
        <v>14363</v>
      </c>
      <c r="D51" s="41" t="str">
        <f>VLOOKUP(C51,ឋានៈ!$A$22:$B$46,2,FALSE)</f>
        <v>ឃ</v>
      </c>
      <c r="E51" s="357"/>
      <c r="F51" s="359"/>
      <c r="G51" s="361"/>
      <c r="H51" s="363"/>
      <c r="I51" s="166">
        <v>45956</v>
      </c>
      <c r="J51" s="166">
        <v>45957</v>
      </c>
      <c r="K51" s="39">
        <f t="shared" ref="K51:K53" si="68">J51-I51+1</f>
        <v>2</v>
      </c>
      <c r="L51" s="39">
        <f t="shared" ref="L51:L53" si="69">K51-1</f>
        <v>1</v>
      </c>
      <c r="M51" s="118"/>
      <c r="N51" s="118">
        <f>VLOOKUP(D51,ឋានៈ!$A$2:$D$7,2,FALSE)</f>
        <v>20000</v>
      </c>
      <c r="O51" s="118">
        <f t="shared" si="62"/>
        <v>40000</v>
      </c>
      <c r="P51" s="118">
        <f>VLOOKUP(D51,ឋានៈ!$A$2:$D$7,3,FALSE)</f>
        <v>60000</v>
      </c>
      <c r="Q51" s="118">
        <f t="shared" si="63"/>
        <v>120000</v>
      </c>
      <c r="R51" s="118">
        <f>VLOOKUP(D51,ឋានៈ!$A$2:$D$7,4,FALSE)</f>
        <v>80000</v>
      </c>
      <c r="S51" s="118">
        <f t="shared" si="64"/>
        <v>80000</v>
      </c>
      <c r="T51" s="134"/>
      <c r="U51" s="146">
        <f>M51+O51+Q51+S51+T51</f>
        <v>240000</v>
      </c>
      <c r="V51" s="155"/>
      <c r="W51" s="145"/>
      <c r="X51" s="100" t="str">
        <f t="shared" si="65"/>
        <v>ហ៊ន វណ្ណា</v>
      </c>
      <c r="Y51" s="150" t="str">
        <f>VLOOKUP(X51,'Name List'!$B$8:$F$4374,2,FALSE)</f>
        <v>1820800433</v>
      </c>
      <c r="Z51" s="100" t="str">
        <f>VLOOKUP(X51,'Name List'!$B$8:$F$4374,3,FALSE)</f>
        <v>ហ៊ន វណ្ណា</v>
      </c>
      <c r="AA51" s="100" t="str">
        <f>VLOOKUP(X51,'Name List'!$B$8:$F$4374,4,FALSE)</f>
        <v>HORN VANNA</v>
      </c>
      <c r="AB51" s="107" t="str">
        <f>VLOOKUP(X51,'Name List'!$B$8:$F$4374,5,FALSE)</f>
        <v>0010002525807</v>
      </c>
      <c r="AC51" s="105">
        <f t="shared" si="66"/>
        <v>240000</v>
      </c>
      <c r="AD51" s="42">
        <f>A51</f>
        <v>10.199999999999999</v>
      </c>
    </row>
    <row r="52" spans="1:30" ht="25.4" customHeight="1">
      <c r="A52" s="39">
        <f t="shared" si="67"/>
        <v>10.299999999999999</v>
      </c>
      <c r="B52" s="52" t="s">
        <v>14461</v>
      </c>
      <c r="C52" s="40" t="s">
        <v>14363</v>
      </c>
      <c r="D52" s="41" t="str">
        <f>VLOOKUP(C52,ឋានៈ!$A$22:$B$46,2,FALSE)</f>
        <v>ឃ</v>
      </c>
      <c r="E52" s="357"/>
      <c r="F52" s="359"/>
      <c r="G52" s="361"/>
      <c r="H52" s="363"/>
      <c r="I52" s="166">
        <v>45956</v>
      </c>
      <c r="J52" s="166">
        <v>45957</v>
      </c>
      <c r="K52" s="39">
        <f t="shared" si="68"/>
        <v>2</v>
      </c>
      <c r="L52" s="39">
        <f t="shared" si="69"/>
        <v>1</v>
      </c>
      <c r="M52" s="118"/>
      <c r="N52" s="118">
        <f>VLOOKUP(D52,ឋានៈ!$A$2:$D$7,2,FALSE)</f>
        <v>20000</v>
      </c>
      <c r="O52" s="118">
        <f t="shared" si="62"/>
        <v>40000</v>
      </c>
      <c r="P52" s="118">
        <f>VLOOKUP(D52,ឋានៈ!$A$2:$D$7,3,FALSE)</f>
        <v>60000</v>
      </c>
      <c r="Q52" s="118">
        <f t="shared" si="63"/>
        <v>120000</v>
      </c>
      <c r="R52" s="118">
        <f>VLOOKUP(D52,ឋានៈ!$A$2:$D$7,4,FALSE)</f>
        <v>80000</v>
      </c>
      <c r="S52" s="118">
        <f t="shared" si="64"/>
        <v>80000</v>
      </c>
      <c r="T52" s="134"/>
      <c r="U52" s="146">
        <f>M52+O52+Q52+S52+T52</f>
        <v>240000</v>
      </c>
      <c r="V52" s="155"/>
      <c r="W52" s="145"/>
      <c r="X52" s="100" t="str">
        <f t="shared" si="65"/>
        <v>ជិន សុជាតិ</v>
      </c>
      <c r="Y52" s="150">
        <f>VLOOKUP(X52,'Name List'!$B$8:$F$4374,2,FALSE)</f>
        <v>1801400333</v>
      </c>
      <c r="Z52" s="100" t="str">
        <f>VLOOKUP(X52,'Name List'!$B$8:$F$4374,3,FALSE)</f>
        <v>ជិន សុជាតិ</v>
      </c>
      <c r="AA52" s="100" t="str">
        <f>VLOOKUP(X52,'Name List'!$B$8:$F$4374,4,FALSE)</f>
        <v>CHIN SOCHEATH</v>
      </c>
      <c r="AB52" s="107" t="str">
        <f>VLOOKUP(X52,'Name List'!$B$8:$F$4374,5,FALSE)</f>
        <v>0440000030608</v>
      </c>
      <c r="AC52" s="105">
        <f t="shared" si="66"/>
        <v>240000</v>
      </c>
      <c r="AD52" s="42">
        <f>A52</f>
        <v>10.299999999999999</v>
      </c>
    </row>
    <row r="53" spans="1:30" ht="25.4" customHeight="1">
      <c r="A53" s="39">
        <f t="shared" si="67"/>
        <v>10.399999999999999</v>
      </c>
      <c r="B53" s="52" t="s">
        <v>14567</v>
      </c>
      <c r="C53" s="40" t="s">
        <v>14364</v>
      </c>
      <c r="D53" s="41" t="str">
        <f>VLOOKUP(C53,ឋានៈ!$A$22:$B$46,2,FALSE)</f>
        <v>ឃ</v>
      </c>
      <c r="E53" s="364"/>
      <c r="F53" s="365"/>
      <c r="G53" s="366"/>
      <c r="H53" s="367"/>
      <c r="I53" s="166">
        <v>45956</v>
      </c>
      <c r="J53" s="166">
        <v>45957</v>
      </c>
      <c r="K53" s="39">
        <f t="shared" si="68"/>
        <v>2</v>
      </c>
      <c r="L53" s="39">
        <f t="shared" si="69"/>
        <v>1</v>
      </c>
      <c r="M53" s="118">
        <f>VLOOKUP(H50,ធ្វើដំណើរ!$A$3:$B$26,2,FALSE)</f>
        <v>145600</v>
      </c>
      <c r="N53" s="118">
        <f>VLOOKUP(D53,ឋានៈ!$A$2:$D$7,2,FALSE)</f>
        <v>20000</v>
      </c>
      <c r="O53" s="118">
        <f t="shared" si="62"/>
        <v>40000</v>
      </c>
      <c r="P53" s="118">
        <f>VLOOKUP(D53,ឋានៈ!$A$2:$D$7,3,FALSE)</f>
        <v>60000</v>
      </c>
      <c r="Q53" s="118">
        <f t="shared" si="63"/>
        <v>120000</v>
      </c>
      <c r="R53" s="118">
        <f>VLOOKUP(D53,ឋានៈ!$A$2:$D$7,4,FALSE)</f>
        <v>80000</v>
      </c>
      <c r="S53" s="118">
        <f t="shared" si="64"/>
        <v>80000</v>
      </c>
      <c r="T53" s="134"/>
      <c r="U53" s="146">
        <f t="shared" ref="U53" si="70">M53+O53+Q53+S53+T53</f>
        <v>385600</v>
      </c>
      <c r="V53" s="155"/>
      <c r="W53" s="145"/>
      <c r="X53" s="100" t="str">
        <f t="shared" si="65"/>
        <v>អ៊ីវលី ច័ន្ទវត្តី</v>
      </c>
      <c r="Y53" s="150">
        <f>VLOOKUP(X53,'Name List'!$B$8:$F$4374,2,FALSE)</f>
        <v>2911200219</v>
      </c>
      <c r="Z53" s="100" t="str">
        <f>VLOOKUP(X53,'Name List'!$B$8:$F$4374,3,FALSE)</f>
        <v>អ៊ីវលី ច័ន្ទវត្តី</v>
      </c>
      <c r="AA53" s="100" t="str">
        <f>VLOOKUP(X53,'Name List'!$B$8:$F$4374,4,FALSE)</f>
        <v>IVLY CHANVATEY</v>
      </c>
      <c r="AB53" s="107" t="str">
        <f>VLOOKUP(X53,'Name List'!$B$8:$F$4374,5,FALSE)</f>
        <v>0010003831197</v>
      </c>
      <c r="AC53" s="105">
        <f t="shared" si="66"/>
        <v>385600</v>
      </c>
      <c r="AD53" s="42">
        <f t="shared" ref="AD53:AD54" si="71">A53</f>
        <v>10.399999999999999</v>
      </c>
    </row>
    <row r="54" spans="1:30" s="139" customFormat="1" ht="26.25" customHeight="1">
      <c r="A54" s="377" t="s">
        <v>14671</v>
      </c>
      <c r="B54" s="378"/>
      <c r="C54" s="378"/>
      <c r="D54" s="378"/>
      <c r="E54" s="378"/>
      <c r="F54" s="378"/>
      <c r="G54" s="378"/>
      <c r="H54" s="378"/>
      <c r="I54" s="378"/>
      <c r="J54" s="379"/>
      <c r="K54" s="119"/>
      <c r="L54" s="119"/>
      <c r="M54" s="120">
        <f>SUM(M50:M53)</f>
        <v>145600</v>
      </c>
      <c r="N54" s="123"/>
      <c r="O54" s="120">
        <f>SUM(O50:O53)</f>
        <v>160000</v>
      </c>
      <c r="P54" s="123"/>
      <c r="Q54" s="120">
        <f>SUM(Q50:Q53)</f>
        <v>480000</v>
      </c>
      <c r="R54" s="120"/>
      <c r="S54" s="120">
        <f>SUM(S50:S53)</f>
        <v>320000</v>
      </c>
      <c r="T54" s="120"/>
      <c r="U54" s="120">
        <f>SUM(U50:U53)</f>
        <v>1105600</v>
      </c>
      <c r="V54" s="156" t="s">
        <v>14656</v>
      </c>
      <c r="W54" s="147">
        <f>M54+O54+Q54+S54</f>
        <v>1105600</v>
      </c>
      <c r="X54" s="135"/>
      <c r="Y54" s="135"/>
      <c r="Z54" s="135"/>
      <c r="AA54" s="135"/>
      <c r="AB54" s="136"/>
      <c r="AC54" s="137"/>
      <c r="AD54" s="138" t="str">
        <f t="shared" si="71"/>
        <v>សរុប១០</v>
      </c>
    </row>
    <row r="55" spans="1:30" ht="25.5" customHeight="1">
      <c r="A55" s="39">
        <f>A50+1</f>
        <v>11.1</v>
      </c>
      <c r="B55" s="52" t="s">
        <v>14566</v>
      </c>
      <c r="C55" s="40" t="s">
        <v>14363</v>
      </c>
      <c r="D55" s="41" t="str">
        <f>VLOOKUP(C55,ឋានៈ!$A$22:$B$46,2,FALSE)</f>
        <v>ឃ</v>
      </c>
      <c r="E55" s="356">
        <v>863</v>
      </c>
      <c r="F55" s="358">
        <v>45973</v>
      </c>
      <c r="G55" s="360" t="s">
        <v>14614</v>
      </c>
      <c r="H55" s="362" t="s">
        <v>9</v>
      </c>
      <c r="I55" s="166">
        <v>45977</v>
      </c>
      <c r="J55" s="166">
        <v>45979</v>
      </c>
      <c r="K55" s="39">
        <f>J55-I55+1</f>
        <v>3</v>
      </c>
      <c r="L55" s="39">
        <f>K55-1</f>
        <v>2</v>
      </c>
      <c r="M55" s="118"/>
      <c r="N55" s="118">
        <f>VLOOKUP(D55,ឋានៈ!$A$2:$D$7,2,FALSE)</f>
        <v>20000</v>
      </c>
      <c r="O55" s="118">
        <f t="shared" ref="O55:O58" si="72">N55*K55</f>
        <v>60000</v>
      </c>
      <c r="P55" s="118">
        <f>VLOOKUP(D55,ឋានៈ!$A$2:$D$7,3,FALSE)</f>
        <v>60000</v>
      </c>
      <c r="Q55" s="118">
        <f t="shared" ref="Q55:Q58" si="73">P55*K55</f>
        <v>180000</v>
      </c>
      <c r="R55" s="118">
        <f>VLOOKUP(D55,ឋានៈ!$A$2:$D$7,4,FALSE)</f>
        <v>80000</v>
      </c>
      <c r="S55" s="118">
        <f t="shared" ref="S55:S58" si="74">R55*L55</f>
        <v>160000</v>
      </c>
      <c r="T55" s="134"/>
      <c r="U55" s="146">
        <f>M55+O55+Q55+S55+T55</f>
        <v>400000</v>
      </c>
      <c r="V55" s="155"/>
      <c r="W55" s="145"/>
      <c r="X55" s="100" t="str">
        <f t="shared" ref="X55:X58" si="75">RIGHT(B55,LEN(B55)-FIND(" ",B55))</f>
        <v>ព្រំ សុភា</v>
      </c>
      <c r="Y55" s="150" t="str">
        <f>VLOOKUP(X55,'Name List'!$B$8:$F$4374,2,FALSE)</f>
        <v>1811200476</v>
      </c>
      <c r="Z55" s="100" t="str">
        <f>VLOOKUP(X55,'Name List'!$B$8:$F$4374,3,FALSE)</f>
        <v>ព្រំ សុភា</v>
      </c>
      <c r="AA55" s="100" t="str">
        <f>VLOOKUP(X55,'Name List'!$B$8:$F$4374,4,FALSE)</f>
        <v>PROM SOPHEA</v>
      </c>
      <c r="AB55" s="107" t="str">
        <f>VLOOKUP(X55,'Name List'!$B$8:$F$4374,5,FALSE)</f>
        <v>0010002526323</v>
      </c>
      <c r="AC55" s="105">
        <f t="shared" ref="AC55:AC58" si="76">U55</f>
        <v>400000</v>
      </c>
      <c r="AD55" s="42">
        <f>A55</f>
        <v>11.1</v>
      </c>
    </row>
    <row r="56" spans="1:30" ht="25.5" customHeight="1">
      <c r="A56" s="39">
        <f t="shared" ref="A56:A58" si="77">A55+0.1</f>
        <v>11.2</v>
      </c>
      <c r="B56" s="52" t="s">
        <v>14462</v>
      </c>
      <c r="C56" s="40" t="s">
        <v>14363</v>
      </c>
      <c r="D56" s="41" t="str">
        <f>VLOOKUP(C56,ឋានៈ!$A$22:$B$46,2,FALSE)</f>
        <v>ឃ</v>
      </c>
      <c r="E56" s="357"/>
      <c r="F56" s="359"/>
      <c r="G56" s="361"/>
      <c r="H56" s="363"/>
      <c r="I56" s="166">
        <v>45977</v>
      </c>
      <c r="J56" s="166">
        <v>45979</v>
      </c>
      <c r="K56" s="39">
        <f t="shared" ref="K56:K58" si="78">J56-I56+1</f>
        <v>3</v>
      </c>
      <c r="L56" s="39">
        <f t="shared" ref="L56:L58" si="79">K56-1</f>
        <v>2</v>
      </c>
      <c r="M56" s="118"/>
      <c r="N56" s="118">
        <f>VLOOKUP(D56,ឋានៈ!$A$2:$D$7,2,FALSE)</f>
        <v>20000</v>
      </c>
      <c r="O56" s="118">
        <f t="shared" si="72"/>
        <v>60000</v>
      </c>
      <c r="P56" s="118">
        <f>VLOOKUP(D56,ឋានៈ!$A$2:$D$7,3,FALSE)</f>
        <v>60000</v>
      </c>
      <c r="Q56" s="118">
        <f t="shared" si="73"/>
        <v>180000</v>
      </c>
      <c r="R56" s="118">
        <f>VLOOKUP(D56,ឋានៈ!$A$2:$D$7,4,FALSE)</f>
        <v>80000</v>
      </c>
      <c r="S56" s="118">
        <f t="shared" si="74"/>
        <v>160000</v>
      </c>
      <c r="T56" s="134"/>
      <c r="U56" s="146">
        <f>M56+O56+Q56+S56+T56</f>
        <v>400000</v>
      </c>
      <c r="V56" s="155"/>
      <c r="W56" s="145"/>
      <c r="X56" s="100" t="str">
        <f t="shared" si="75"/>
        <v>ហ៊ន វណ្ណា</v>
      </c>
      <c r="Y56" s="150" t="str">
        <f>VLOOKUP(X56,'Name List'!$B$8:$F$4374,2,FALSE)</f>
        <v>1820800433</v>
      </c>
      <c r="Z56" s="100" t="str">
        <f>VLOOKUP(X56,'Name List'!$B$8:$F$4374,3,FALSE)</f>
        <v>ហ៊ន វណ្ណា</v>
      </c>
      <c r="AA56" s="100" t="str">
        <f>VLOOKUP(X56,'Name List'!$B$8:$F$4374,4,FALSE)</f>
        <v>HORN VANNA</v>
      </c>
      <c r="AB56" s="107" t="str">
        <f>VLOOKUP(X56,'Name List'!$B$8:$F$4374,5,FALSE)</f>
        <v>0010002525807</v>
      </c>
      <c r="AC56" s="105">
        <f t="shared" si="76"/>
        <v>400000</v>
      </c>
      <c r="AD56" s="42">
        <f>A56</f>
        <v>11.2</v>
      </c>
    </row>
    <row r="57" spans="1:30" ht="25.5" customHeight="1">
      <c r="A57" s="39">
        <f t="shared" si="77"/>
        <v>11.299999999999999</v>
      </c>
      <c r="B57" s="52" t="s">
        <v>14461</v>
      </c>
      <c r="C57" s="40" t="s">
        <v>14363</v>
      </c>
      <c r="D57" s="41" t="str">
        <f>VLOOKUP(C57,ឋានៈ!$A$22:$B$46,2,FALSE)</f>
        <v>ឃ</v>
      </c>
      <c r="E57" s="357"/>
      <c r="F57" s="359"/>
      <c r="G57" s="361"/>
      <c r="H57" s="363"/>
      <c r="I57" s="166">
        <v>45977</v>
      </c>
      <c r="J57" s="166">
        <v>45979</v>
      </c>
      <c r="K57" s="39">
        <f t="shared" si="78"/>
        <v>3</v>
      </c>
      <c r="L57" s="39">
        <f t="shared" si="79"/>
        <v>2</v>
      </c>
      <c r="M57" s="118"/>
      <c r="N57" s="118">
        <f>VLOOKUP(D57,ឋានៈ!$A$2:$D$7,2,FALSE)</f>
        <v>20000</v>
      </c>
      <c r="O57" s="118">
        <f t="shared" si="72"/>
        <v>60000</v>
      </c>
      <c r="P57" s="118">
        <f>VLOOKUP(D57,ឋានៈ!$A$2:$D$7,3,FALSE)</f>
        <v>60000</v>
      </c>
      <c r="Q57" s="118">
        <f t="shared" si="73"/>
        <v>180000</v>
      </c>
      <c r="R57" s="118">
        <f>VLOOKUP(D57,ឋានៈ!$A$2:$D$7,4,FALSE)</f>
        <v>80000</v>
      </c>
      <c r="S57" s="118">
        <f t="shared" si="74"/>
        <v>160000</v>
      </c>
      <c r="T57" s="134"/>
      <c r="U57" s="146">
        <f>M57+O57+Q57+S57+T57</f>
        <v>400000</v>
      </c>
      <c r="V57" s="155"/>
      <c r="W57" s="145"/>
      <c r="X57" s="100" t="str">
        <f t="shared" si="75"/>
        <v>ជិន សុជាតិ</v>
      </c>
      <c r="Y57" s="150">
        <f>VLOOKUP(X57,'Name List'!$B$8:$F$4374,2,FALSE)</f>
        <v>1801400333</v>
      </c>
      <c r="Z57" s="100" t="str">
        <f>VLOOKUP(X57,'Name List'!$B$8:$F$4374,3,FALSE)</f>
        <v>ជិន សុជាតិ</v>
      </c>
      <c r="AA57" s="100" t="str">
        <f>VLOOKUP(X57,'Name List'!$B$8:$F$4374,4,FALSE)</f>
        <v>CHIN SOCHEATH</v>
      </c>
      <c r="AB57" s="107" t="str">
        <f>VLOOKUP(X57,'Name List'!$B$8:$F$4374,5,FALSE)</f>
        <v>0440000030608</v>
      </c>
      <c r="AC57" s="105">
        <f t="shared" si="76"/>
        <v>400000</v>
      </c>
      <c r="AD57" s="42">
        <f>A57</f>
        <v>11.299999999999999</v>
      </c>
    </row>
    <row r="58" spans="1:30" ht="25.5" customHeight="1">
      <c r="A58" s="39">
        <f t="shared" si="77"/>
        <v>11.399999999999999</v>
      </c>
      <c r="B58" s="52" t="s">
        <v>14567</v>
      </c>
      <c r="C58" s="40" t="s">
        <v>14364</v>
      </c>
      <c r="D58" s="41" t="str">
        <f>VLOOKUP(C58,ឋានៈ!$A$22:$B$46,2,FALSE)</f>
        <v>ឃ</v>
      </c>
      <c r="E58" s="364"/>
      <c r="F58" s="365"/>
      <c r="G58" s="366"/>
      <c r="H58" s="367"/>
      <c r="I58" s="166">
        <v>45977</v>
      </c>
      <c r="J58" s="166">
        <v>45979</v>
      </c>
      <c r="K58" s="39">
        <f t="shared" si="78"/>
        <v>3</v>
      </c>
      <c r="L58" s="39">
        <f t="shared" si="79"/>
        <v>2</v>
      </c>
      <c r="M58" s="118">
        <f>VLOOKUP(H55,ធ្វើដំណើរ!$A$3:$B$26,2,FALSE)</f>
        <v>499200</v>
      </c>
      <c r="N58" s="118">
        <f>VLOOKUP(D58,ឋានៈ!$A$2:$D$7,2,FALSE)</f>
        <v>20000</v>
      </c>
      <c r="O58" s="118">
        <f t="shared" si="72"/>
        <v>60000</v>
      </c>
      <c r="P58" s="118">
        <f>VLOOKUP(D58,ឋានៈ!$A$2:$D$7,3,FALSE)</f>
        <v>60000</v>
      </c>
      <c r="Q58" s="118">
        <f t="shared" si="73"/>
        <v>180000</v>
      </c>
      <c r="R58" s="118">
        <f>VLOOKUP(D58,ឋានៈ!$A$2:$D$7,4,FALSE)</f>
        <v>80000</v>
      </c>
      <c r="S58" s="118">
        <f t="shared" si="74"/>
        <v>160000</v>
      </c>
      <c r="T58" s="134"/>
      <c r="U58" s="146">
        <f t="shared" ref="U58" si="80">M58+O58+Q58+S58+T58</f>
        <v>899200</v>
      </c>
      <c r="V58" s="155"/>
      <c r="W58" s="145"/>
      <c r="X58" s="100" t="str">
        <f t="shared" si="75"/>
        <v>អ៊ីវលី ច័ន្ទវត្តី</v>
      </c>
      <c r="Y58" s="150">
        <f>VLOOKUP(X58,'Name List'!$B$8:$F$4374,2,FALSE)</f>
        <v>2911200219</v>
      </c>
      <c r="Z58" s="100" t="str">
        <f>VLOOKUP(X58,'Name List'!$B$8:$F$4374,3,FALSE)</f>
        <v>អ៊ីវលី ច័ន្ទវត្តី</v>
      </c>
      <c r="AA58" s="100" t="str">
        <f>VLOOKUP(X58,'Name List'!$B$8:$F$4374,4,FALSE)</f>
        <v>IVLY CHANVATEY</v>
      </c>
      <c r="AB58" s="107" t="str">
        <f>VLOOKUP(X58,'Name List'!$B$8:$F$4374,5,FALSE)</f>
        <v>0010003831197</v>
      </c>
      <c r="AC58" s="105">
        <f t="shared" si="76"/>
        <v>899200</v>
      </c>
      <c r="AD58" s="42">
        <f t="shared" ref="AD58:AD59" si="81">A58</f>
        <v>11.399999999999999</v>
      </c>
    </row>
    <row r="59" spans="1:30" s="139" customFormat="1" ht="26.25" customHeight="1">
      <c r="A59" s="377" t="s">
        <v>14672</v>
      </c>
      <c r="B59" s="378"/>
      <c r="C59" s="378"/>
      <c r="D59" s="378"/>
      <c r="E59" s="378"/>
      <c r="F59" s="378"/>
      <c r="G59" s="378"/>
      <c r="H59" s="378"/>
      <c r="I59" s="378"/>
      <c r="J59" s="379"/>
      <c r="K59" s="119"/>
      <c r="L59" s="119"/>
      <c r="M59" s="120">
        <f>SUM(M55:M58)</f>
        <v>499200</v>
      </c>
      <c r="N59" s="123"/>
      <c r="O59" s="120">
        <f>SUM(O55:O58)</f>
        <v>240000</v>
      </c>
      <c r="P59" s="123"/>
      <c r="Q59" s="120">
        <f>SUM(Q55:Q58)</f>
        <v>720000</v>
      </c>
      <c r="R59" s="120"/>
      <c r="S59" s="120">
        <f>SUM(S55:S58)</f>
        <v>640000</v>
      </c>
      <c r="T59" s="120"/>
      <c r="U59" s="120">
        <f>SUM(U55:U58)</f>
        <v>2099200</v>
      </c>
      <c r="V59" s="156" t="s">
        <v>14656</v>
      </c>
      <c r="W59" s="147">
        <f>M59+O59+Q59+S59</f>
        <v>2099200</v>
      </c>
      <c r="X59" s="135"/>
      <c r="Y59" s="135"/>
      <c r="Z59" s="135"/>
      <c r="AA59" s="135"/>
      <c r="AB59" s="136"/>
      <c r="AC59" s="137"/>
      <c r="AD59" s="138" t="str">
        <f t="shared" si="81"/>
        <v>សរុប១១</v>
      </c>
    </row>
    <row r="60" spans="1:30" ht="24.75" customHeight="1">
      <c r="A60" s="383" t="s">
        <v>14659</v>
      </c>
      <c r="B60" s="384"/>
      <c r="C60" s="384"/>
      <c r="D60" s="384"/>
      <c r="E60" s="384"/>
      <c r="F60" s="384"/>
      <c r="G60" s="384"/>
      <c r="H60" s="384"/>
      <c r="I60" s="384"/>
      <c r="J60" s="385"/>
      <c r="K60" s="160"/>
      <c r="L60" s="161"/>
      <c r="M60" s="161">
        <f>SUM(M13:M59)/2</f>
        <v>2662400</v>
      </c>
      <c r="N60" s="162"/>
      <c r="O60" s="161">
        <f>SUM(O13:O59)/2</f>
        <v>1998000</v>
      </c>
      <c r="P60" s="162"/>
      <c r="Q60" s="161">
        <f>SUM(Q13:Q59)/2</f>
        <v>6110000</v>
      </c>
      <c r="R60" s="161"/>
      <c r="S60" s="161">
        <f>SUM(S13:S59)/2</f>
        <v>5240000</v>
      </c>
      <c r="T60" s="161"/>
      <c r="U60" s="161">
        <f>SUM(U13:U59)/2</f>
        <v>16010400</v>
      </c>
      <c r="V60" s="157"/>
      <c r="W60" s="158"/>
      <c r="AC60" s="159"/>
    </row>
    <row r="61" spans="1:30" ht="27" customHeight="1">
      <c r="A61" s="374" t="s">
        <v>14654</v>
      </c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6"/>
      <c r="W61" s="144"/>
    </row>
    <row r="62" spans="1:30" ht="34.5" customHeight="1">
      <c r="A62" s="39">
        <f>A55+1</f>
        <v>12.1</v>
      </c>
      <c r="B62" s="52" t="s">
        <v>14417</v>
      </c>
      <c r="C62" s="40" t="s">
        <v>14358</v>
      </c>
      <c r="D62" s="41" t="str">
        <f>VLOOKUP(C62,ឋានៈ!$A$22:$B$46,2,FALSE)</f>
        <v>គ</v>
      </c>
      <c r="E62" s="356">
        <v>739</v>
      </c>
      <c r="F62" s="358">
        <v>45933</v>
      </c>
      <c r="G62" s="360" t="s">
        <v>14411</v>
      </c>
      <c r="H62" s="362" t="s">
        <v>9</v>
      </c>
      <c r="I62" s="166">
        <v>45935</v>
      </c>
      <c r="J62" s="166">
        <v>45937</v>
      </c>
      <c r="K62" s="39">
        <f t="shared" ref="K62:K63" si="82">J62-I62+1</f>
        <v>3</v>
      </c>
      <c r="L62" s="39">
        <f>K62-1</f>
        <v>2</v>
      </c>
      <c r="M62" s="118">
        <f>VLOOKUP(H62,ធ្វើដំណើរ!$A$3:$B$26,2,FALSE)</f>
        <v>499200</v>
      </c>
      <c r="N62" s="118">
        <f>VLOOKUP(D62,ឋានៈ!$A$2:$D$7,2,FALSE)</f>
        <v>24000</v>
      </c>
      <c r="O62" s="118">
        <f t="shared" ref="O62:O63" si="83">N62*K62</f>
        <v>72000</v>
      </c>
      <c r="P62" s="118">
        <f>VLOOKUP(D62,ឋានៈ!$A$2:$D$7,3,FALSE)</f>
        <v>70000</v>
      </c>
      <c r="Q62" s="118">
        <f t="shared" ref="Q62:Q63" si="84">P62*K62</f>
        <v>210000</v>
      </c>
      <c r="R62" s="118">
        <f>VLOOKUP(D62,ឋានៈ!$A$2:$D$7,4,FALSE)</f>
        <v>100000</v>
      </c>
      <c r="S62" s="118">
        <f t="shared" ref="S62:S63" si="85">R62*L62</f>
        <v>200000</v>
      </c>
      <c r="T62" s="134"/>
      <c r="U62" s="146">
        <f>M62+O62+Q62+S62+T62</f>
        <v>981200</v>
      </c>
      <c r="V62" s="155"/>
      <c r="W62" s="145"/>
      <c r="X62" s="100" t="str">
        <f t="shared" ref="X62:X63" si="86">RIGHT(B62,LEN(B62)-FIND(" ",B62))</f>
        <v>ប៊ុន វុទ្ធី</v>
      </c>
      <c r="Y62" s="100" t="str">
        <f>VLOOKUP(X62,'Name List'!$B$8:$F$4374,2,FALSE)</f>
        <v>1871000087</v>
      </c>
      <c r="Z62" s="100" t="str">
        <f>VLOOKUP(X62,'Name List'!$B$8:$F$4374,3,FALSE)</f>
        <v>ប៊ុន វុទ្ធី</v>
      </c>
      <c r="AA62" s="100" t="str">
        <f>VLOOKUP(X62,'Name List'!$B$8:$F$4374,4,FALSE)</f>
        <v>BUN VUTHY</v>
      </c>
      <c r="AB62" s="107" t="str">
        <f>VLOOKUP(X62,'Name List'!$B$8:$F$4374,5,FALSE)</f>
        <v>0010002540237</v>
      </c>
      <c r="AC62" s="105">
        <f t="shared" ref="AC62:AC63" si="87">U62</f>
        <v>981200</v>
      </c>
      <c r="AD62" s="42">
        <f>A62</f>
        <v>12.1</v>
      </c>
    </row>
    <row r="63" spans="1:30" ht="34.4" customHeight="1">
      <c r="A63" s="39">
        <f>A62+0.1</f>
        <v>12.2</v>
      </c>
      <c r="B63" s="52" t="s">
        <v>14405</v>
      </c>
      <c r="C63" s="40" t="s">
        <v>14383</v>
      </c>
      <c r="D63" s="41" t="str">
        <f>VLOOKUP(C63,ឋានៈ!$A$22:$B$46,2,FALSE)</f>
        <v>ឃ</v>
      </c>
      <c r="E63" s="364"/>
      <c r="F63" s="365"/>
      <c r="G63" s="366"/>
      <c r="H63" s="367"/>
      <c r="I63" s="166">
        <v>45935</v>
      </c>
      <c r="J63" s="166">
        <v>45937</v>
      </c>
      <c r="K63" s="39">
        <f t="shared" si="82"/>
        <v>3</v>
      </c>
      <c r="L63" s="39">
        <f>K63-1</f>
        <v>2</v>
      </c>
      <c r="M63" s="118"/>
      <c r="N63" s="118">
        <f>VLOOKUP(D63,ឋានៈ!$A$2:$D$7,2,FALSE)</f>
        <v>20000</v>
      </c>
      <c r="O63" s="118">
        <f t="shared" si="83"/>
        <v>60000</v>
      </c>
      <c r="P63" s="118">
        <f>VLOOKUP(D63,ឋានៈ!$A$2:$D$7,3,FALSE)</f>
        <v>60000</v>
      </c>
      <c r="Q63" s="118">
        <f t="shared" si="84"/>
        <v>180000</v>
      </c>
      <c r="R63" s="118">
        <f>VLOOKUP(D63,ឋានៈ!$A$2:$D$7,4,FALSE)</f>
        <v>80000</v>
      </c>
      <c r="S63" s="118">
        <f t="shared" si="85"/>
        <v>160000</v>
      </c>
      <c r="T63" s="134"/>
      <c r="U63" s="146">
        <f>M63+O63+Q63+S63+T63</f>
        <v>400000</v>
      </c>
      <c r="V63" s="155"/>
      <c r="W63" s="145"/>
      <c r="X63" s="100" t="str">
        <f t="shared" si="86"/>
        <v>ថុង ម៉េងដាវិត</v>
      </c>
      <c r="Y63" s="100">
        <f>VLOOKUP(X63,'Name List'!$B$8:$F$4374,2,FALSE)</f>
        <v>1931200133</v>
      </c>
      <c r="Z63" s="100" t="str">
        <f>VLOOKUP(X63,'Name List'!$B$8:$F$4374,3,FALSE)</f>
        <v>ថុង ម៉េងដាវិត</v>
      </c>
      <c r="AA63" s="100" t="str">
        <f>VLOOKUP(X63,'Name List'!$B$8:$F$4374,4,FALSE)</f>
        <v>THONG MENGDAVID</v>
      </c>
      <c r="AB63" s="107" t="str">
        <f>VLOOKUP(X63,'Name List'!$B$8:$F$4374,5,FALSE)</f>
        <v>0420000174528</v>
      </c>
      <c r="AC63" s="105">
        <f t="shared" si="87"/>
        <v>400000</v>
      </c>
      <c r="AD63" s="42">
        <f>A63</f>
        <v>12.2</v>
      </c>
    </row>
    <row r="64" spans="1:30" s="139" customFormat="1" ht="26.25" customHeight="1">
      <c r="A64" s="377" t="s">
        <v>14662</v>
      </c>
      <c r="B64" s="378"/>
      <c r="C64" s="378"/>
      <c r="D64" s="378"/>
      <c r="E64" s="378"/>
      <c r="F64" s="378"/>
      <c r="G64" s="378"/>
      <c r="H64" s="378"/>
      <c r="I64" s="378"/>
      <c r="J64" s="379"/>
      <c r="K64" s="119"/>
      <c r="L64" s="119"/>
      <c r="M64" s="120">
        <f>SUM(M62:M63)</f>
        <v>499200</v>
      </c>
      <c r="N64" s="123"/>
      <c r="O64" s="120">
        <f>SUM(O62:O63)</f>
        <v>132000</v>
      </c>
      <c r="P64" s="123"/>
      <c r="Q64" s="120">
        <f>SUM(Q62:Q63)</f>
        <v>390000</v>
      </c>
      <c r="R64" s="120"/>
      <c r="S64" s="120">
        <f>SUM(S62:S63)</f>
        <v>360000</v>
      </c>
      <c r="T64" s="120"/>
      <c r="U64" s="120">
        <f>SUM(U62:U63)</f>
        <v>1381200</v>
      </c>
      <c r="V64" s="156" t="s">
        <v>14647</v>
      </c>
      <c r="W64" s="147">
        <f>M64+O64+Q64+S64</f>
        <v>1381200</v>
      </c>
      <c r="X64" s="135"/>
      <c r="Y64" s="135"/>
      <c r="Z64" s="135"/>
      <c r="AA64" s="135"/>
      <c r="AB64" s="136"/>
      <c r="AC64" s="137"/>
      <c r="AD64" s="138" t="str">
        <f t="shared" ref="AD64" si="88">A64</f>
        <v>សរុប០១</v>
      </c>
    </row>
    <row r="65" spans="1:30" ht="34.5" customHeight="1">
      <c r="A65" s="39">
        <f>A62+1</f>
        <v>13.1</v>
      </c>
      <c r="B65" s="52" t="s">
        <v>14418</v>
      </c>
      <c r="C65" s="40" t="s">
        <v>14419</v>
      </c>
      <c r="D65" s="41" t="str">
        <f>VLOOKUP(C65,ឋានៈ!$A$22:$B$46,2,FALSE)</f>
        <v>គ</v>
      </c>
      <c r="E65" s="356">
        <v>820</v>
      </c>
      <c r="F65" s="358">
        <v>45953</v>
      </c>
      <c r="G65" s="360" t="s">
        <v>14775</v>
      </c>
      <c r="H65" s="362" t="s">
        <v>7</v>
      </c>
      <c r="I65" s="166">
        <v>45954</v>
      </c>
      <c r="J65" s="166">
        <v>45955</v>
      </c>
      <c r="K65" s="39">
        <f t="shared" ref="K65:K66" si="89">J65-I65+1</f>
        <v>2</v>
      </c>
      <c r="L65" s="39">
        <f>K65-1</f>
        <v>1</v>
      </c>
      <c r="M65" s="118">
        <f>VLOOKUP(H65,ធ្វើដំណើរ!$A$3:$B$26,2,FALSE)</f>
        <v>361600</v>
      </c>
      <c r="N65" s="118">
        <f>VLOOKUP(D65,ឋានៈ!$A$2:$D$7,2,FALSE)</f>
        <v>24000</v>
      </c>
      <c r="O65" s="118">
        <f t="shared" ref="O65:O66" si="90">N65*K65</f>
        <v>48000</v>
      </c>
      <c r="P65" s="118">
        <f>VLOOKUP(D65,ឋានៈ!$A$2:$D$7,3,FALSE)</f>
        <v>70000</v>
      </c>
      <c r="Q65" s="118">
        <f t="shared" ref="Q65:Q66" si="91">P65*K65</f>
        <v>140000</v>
      </c>
      <c r="R65" s="118">
        <f>VLOOKUP(D65,ឋានៈ!$A$2:$D$7,4,FALSE)</f>
        <v>100000</v>
      </c>
      <c r="S65" s="118">
        <f t="shared" ref="S65:S66" si="92">R65*L65</f>
        <v>100000</v>
      </c>
      <c r="T65" s="134"/>
      <c r="U65" s="146">
        <f>M65+O65+Q65+S65+T65</f>
        <v>649600</v>
      </c>
      <c r="V65" s="155"/>
      <c r="W65" s="145"/>
      <c r="X65" s="100" t="str">
        <f t="shared" ref="X65:X66" si="93">RIGHT(B65,LEN(B65)-FIND(" ",B65))</f>
        <v>និន វណ្ណៈ</v>
      </c>
      <c r="Y65" s="100" t="str">
        <f>VLOOKUP(X65,'Name List'!$B$8:$F$4374,2,FALSE)</f>
        <v>1791400115</v>
      </c>
      <c r="Z65" s="100" t="str">
        <f>VLOOKUP(X65,'Name List'!$B$8:$F$4374,3,FALSE)</f>
        <v>និន វណ្ណៈ</v>
      </c>
      <c r="AA65" s="100" t="str">
        <f>VLOOKUP(X65,'Name List'!$B$8:$F$4374,4,FALSE)</f>
        <v>NIN VANNAK</v>
      </c>
      <c r="AB65" s="107" t="str">
        <f>VLOOKUP(X65,'Name List'!$B$8:$F$4374,5,FALSE)</f>
        <v>0010002527467</v>
      </c>
      <c r="AC65" s="105">
        <f t="shared" ref="AC65:AC66" si="94">U65</f>
        <v>649600</v>
      </c>
      <c r="AD65" s="42">
        <f>A65</f>
        <v>13.1</v>
      </c>
    </row>
    <row r="66" spans="1:30" ht="34.5" customHeight="1">
      <c r="A66" s="39">
        <f>A65+0.1</f>
        <v>13.2</v>
      </c>
      <c r="B66" s="52" t="s">
        <v>14420</v>
      </c>
      <c r="C66" s="40" t="s">
        <v>14365</v>
      </c>
      <c r="D66" s="41" t="str">
        <f>VLOOKUP(C66,ឋានៈ!$A$22:$B$46,2,FALSE)</f>
        <v>ង</v>
      </c>
      <c r="E66" s="364"/>
      <c r="F66" s="365"/>
      <c r="G66" s="366"/>
      <c r="H66" s="367"/>
      <c r="I66" s="166">
        <v>45954</v>
      </c>
      <c r="J66" s="166">
        <v>45955</v>
      </c>
      <c r="K66" s="39">
        <f t="shared" si="89"/>
        <v>2</v>
      </c>
      <c r="L66" s="39">
        <f>K66-1</f>
        <v>1</v>
      </c>
      <c r="M66" s="118"/>
      <c r="N66" s="118">
        <f>VLOOKUP(D66,ឋានៈ!$A$2:$D$7,2,FALSE)</f>
        <v>16000</v>
      </c>
      <c r="O66" s="118">
        <f t="shared" si="90"/>
        <v>32000</v>
      </c>
      <c r="P66" s="118">
        <f>VLOOKUP(D66,ឋានៈ!$A$2:$D$7,3,FALSE)</f>
        <v>60000</v>
      </c>
      <c r="Q66" s="118">
        <f t="shared" si="91"/>
        <v>120000</v>
      </c>
      <c r="R66" s="118">
        <f>VLOOKUP(D66,ឋានៈ!$A$2:$D$7,4,FALSE)</f>
        <v>80000</v>
      </c>
      <c r="S66" s="118">
        <f t="shared" si="92"/>
        <v>80000</v>
      </c>
      <c r="T66" s="134"/>
      <c r="U66" s="146">
        <f>M66+O66+Q66+S66+T66</f>
        <v>232000</v>
      </c>
      <c r="V66" s="155"/>
      <c r="W66" s="145"/>
      <c r="X66" s="100" t="str">
        <f t="shared" si="93"/>
        <v>ជីវ រស្មី</v>
      </c>
      <c r="Y66" s="100">
        <f>VLOOKUP(X66,'Name List'!$B$8:$F$4374,2,FALSE)</f>
        <v>1831200482</v>
      </c>
      <c r="Z66" s="100" t="str">
        <f>VLOOKUP(X66,'Name List'!$B$8:$F$4374,3,FALSE)</f>
        <v>ជីវ រស្មី</v>
      </c>
      <c r="AA66" s="100" t="str">
        <f>VLOOKUP(X66,'Name List'!$B$8:$F$4374,4,FALSE)</f>
        <v>CHIV RAKSMEY</v>
      </c>
      <c r="AB66" s="107" t="str">
        <f>VLOOKUP(X66,'Name List'!$B$8:$F$4374,5,FALSE)</f>
        <v>0010003490958</v>
      </c>
      <c r="AC66" s="105">
        <f t="shared" si="94"/>
        <v>232000</v>
      </c>
      <c r="AD66" s="42">
        <f>A66</f>
        <v>13.2</v>
      </c>
    </row>
    <row r="67" spans="1:30" s="139" customFormat="1" ht="26.25" customHeight="1">
      <c r="A67" s="377" t="s">
        <v>14663</v>
      </c>
      <c r="B67" s="378"/>
      <c r="C67" s="378"/>
      <c r="D67" s="378"/>
      <c r="E67" s="378"/>
      <c r="F67" s="378"/>
      <c r="G67" s="378"/>
      <c r="H67" s="378"/>
      <c r="I67" s="378"/>
      <c r="J67" s="379"/>
      <c r="K67" s="119"/>
      <c r="L67" s="119"/>
      <c r="M67" s="120">
        <f>SUM(M65:M66)</f>
        <v>361600</v>
      </c>
      <c r="N67" s="123"/>
      <c r="O67" s="120">
        <f>SUM(O65:O66)</f>
        <v>80000</v>
      </c>
      <c r="P67" s="123"/>
      <c r="Q67" s="120">
        <f>SUM(Q65:Q66)</f>
        <v>260000</v>
      </c>
      <c r="R67" s="120"/>
      <c r="S67" s="120">
        <f>SUM(S65:S66)</f>
        <v>180000</v>
      </c>
      <c r="T67" s="120"/>
      <c r="U67" s="120">
        <f>SUM(U65:U66)</f>
        <v>881600</v>
      </c>
      <c r="V67" s="151">
        <v>50206</v>
      </c>
      <c r="W67" s="147">
        <f>M67+O67+Q67+S67</f>
        <v>881600</v>
      </c>
      <c r="X67" s="135"/>
      <c r="Y67" s="135"/>
      <c r="Z67" s="135"/>
      <c r="AA67" s="135"/>
      <c r="AB67" s="136"/>
      <c r="AC67" s="137"/>
      <c r="AD67" s="138" t="str">
        <f t="shared" ref="AD67" si="95">A67</f>
        <v>សរុប០២</v>
      </c>
    </row>
    <row r="68" spans="1:30" ht="32.9" customHeight="1">
      <c r="A68" s="39">
        <f>A65+1</f>
        <v>14.1</v>
      </c>
      <c r="B68" s="52" t="s">
        <v>14395</v>
      </c>
      <c r="C68" s="40" t="s">
        <v>14359</v>
      </c>
      <c r="D68" s="41" t="str">
        <f>VLOOKUP(C68,ឋានៈ!$A$22:$B$46,2,FALSE)</f>
        <v>ខ២</v>
      </c>
      <c r="E68" s="356">
        <v>830</v>
      </c>
      <c r="F68" s="358">
        <v>45944</v>
      </c>
      <c r="G68" s="360" t="s">
        <v>14423</v>
      </c>
      <c r="H68" s="362" t="s">
        <v>9</v>
      </c>
      <c r="I68" s="166">
        <v>45955</v>
      </c>
      <c r="J68" s="166">
        <v>45959</v>
      </c>
      <c r="K68" s="39">
        <f t="shared" ref="K68:K69" si="96">J68-I68+1</f>
        <v>5</v>
      </c>
      <c r="L68" s="39">
        <f>K68-1</f>
        <v>4</v>
      </c>
      <c r="M68" s="118">
        <f>VLOOKUP(H68,ធ្វើដំណើរ!$A$3:$B$26,2,FALSE)</f>
        <v>499200</v>
      </c>
      <c r="N68" s="118">
        <f>VLOOKUP(D68,ឋានៈ!$A$2:$D$7,2,FALSE)</f>
        <v>30000</v>
      </c>
      <c r="O68" s="118">
        <f t="shared" ref="O68:O69" si="97">N68*K68</f>
        <v>150000</v>
      </c>
      <c r="P68" s="118">
        <f>VLOOKUP(D68,ឋានៈ!$A$2:$D$7,3,FALSE)</f>
        <v>80000</v>
      </c>
      <c r="Q68" s="118">
        <f t="shared" ref="Q68:Q69" si="98">P68*K68</f>
        <v>400000</v>
      </c>
      <c r="R68" s="118">
        <f>VLOOKUP(D68,ឋានៈ!$A$2:$D$7,4,FALSE)</f>
        <v>120000</v>
      </c>
      <c r="S68" s="118">
        <f t="shared" ref="S68:S69" si="99">R68*L68</f>
        <v>480000</v>
      </c>
      <c r="T68" s="134"/>
      <c r="U68" s="146">
        <f>M68+O68+Q68+S68+T68</f>
        <v>1529200</v>
      </c>
      <c r="V68" s="155"/>
      <c r="W68" s="145"/>
      <c r="X68" s="100" t="str">
        <f t="shared" ref="X68:X69" si="100">RIGHT(B68,LEN(B68)-FIND(" ",B68))</f>
        <v>លឹម ស៊ុយហុង</v>
      </c>
      <c r="Y68" s="100">
        <f>VLOOKUP(X68,'Name List'!$B$8:$F$4374,2,FALSE)</f>
        <v>1791500094</v>
      </c>
      <c r="Z68" s="100" t="str">
        <f>VLOOKUP(X68,'Name List'!$B$8:$F$4374,3,FALSE)</f>
        <v>លឹម ស៊ុយហុង</v>
      </c>
      <c r="AA68" s="100" t="str">
        <f>VLOOKUP(X68,'Name List'!$B$8:$F$4374,4,FALSE)</f>
        <v>LIM SUYHONG</v>
      </c>
      <c r="AB68" s="107" t="str">
        <f>VLOOKUP(X68,'Name List'!$B$8:$F$4374,5,FALSE)</f>
        <v>0180000155193</v>
      </c>
      <c r="AC68" s="105">
        <f t="shared" ref="AC68:AC69" si="101">U68</f>
        <v>1529200</v>
      </c>
      <c r="AD68" s="42">
        <f>A68</f>
        <v>14.1</v>
      </c>
    </row>
    <row r="69" spans="1:30" ht="32.9" customHeight="1">
      <c r="A69" s="39">
        <f>A68+0.1</f>
        <v>14.2</v>
      </c>
      <c r="B69" s="52" t="s">
        <v>14396</v>
      </c>
      <c r="C69" s="40" t="s">
        <v>68</v>
      </c>
      <c r="D69" s="41" t="str">
        <f>VLOOKUP(C69,ឋានៈ!$A$22:$B$46,2,FALSE)</f>
        <v>ង</v>
      </c>
      <c r="E69" s="364"/>
      <c r="F69" s="365"/>
      <c r="G69" s="366"/>
      <c r="H69" s="367"/>
      <c r="I69" s="166">
        <v>45955</v>
      </c>
      <c r="J69" s="166">
        <v>45959</v>
      </c>
      <c r="K69" s="39">
        <f t="shared" si="96"/>
        <v>5</v>
      </c>
      <c r="L69" s="39">
        <f>K69-1</f>
        <v>4</v>
      </c>
      <c r="M69" s="118"/>
      <c r="N69" s="118">
        <f>VLOOKUP(D69,ឋានៈ!$A$2:$D$7,2,FALSE)</f>
        <v>16000</v>
      </c>
      <c r="O69" s="118">
        <f t="shared" si="97"/>
        <v>80000</v>
      </c>
      <c r="P69" s="118">
        <f>VLOOKUP(D69,ឋានៈ!$A$2:$D$7,3,FALSE)</f>
        <v>60000</v>
      </c>
      <c r="Q69" s="118">
        <f t="shared" si="98"/>
        <v>300000</v>
      </c>
      <c r="R69" s="118">
        <f>VLOOKUP(D69,ឋានៈ!$A$2:$D$7,4,FALSE)</f>
        <v>80000</v>
      </c>
      <c r="S69" s="118">
        <f t="shared" si="99"/>
        <v>320000</v>
      </c>
      <c r="T69" s="134"/>
      <c r="U69" s="146">
        <f>M69+O69+Q69+S69+T69</f>
        <v>700000</v>
      </c>
      <c r="V69" s="155"/>
      <c r="W69" s="145"/>
      <c r="X69" s="100" t="str">
        <f t="shared" si="100"/>
        <v>ហាក់ ហុងលី</v>
      </c>
      <c r="Y69" s="100">
        <f>VLOOKUP(X69,'Name List'!$B$8:$F$4374,2,FALSE)</f>
        <v>0</v>
      </c>
      <c r="Z69" s="100" t="str">
        <f>VLOOKUP(X69,'Name List'!$B$8:$F$4374,3,FALSE)</f>
        <v>ហាក់ ហុងលី</v>
      </c>
      <c r="AA69" s="100" t="str">
        <f>VLOOKUP(X69,'Name List'!$B$8:$F$4374,4,FALSE)</f>
        <v>HAK HONGLY</v>
      </c>
      <c r="AB69" s="107" t="str">
        <f>VLOOKUP(X69,'Name List'!$B$8:$F$4374,5,FALSE)</f>
        <v>0010006284197</v>
      </c>
      <c r="AC69" s="105">
        <f t="shared" si="101"/>
        <v>700000</v>
      </c>
      <c r="AD69" s="42">
        <f>A69</f>
        <v>14.2</v>
      </c>
    </row>
    <row r="70" spans="1:30" s="139" customFormat="1" ht="26.25" customHeight="1">
      <c r="A70" s="377" t="s">
        <v>14664</v>
      </c>
      <c r="B70" s="378"/>
      <c r="C70" s="378"/>
      <c r="D70" s="378"/>
      <c r="E70" s="378"/>
      <c r="F70" s="378"/>
      <c r="G70" s="378"/>
      <c r="H70" s="378"/>
      <c r="I70" s="378"/>
      <c r="J70" s="379"/>
      <c r="K70" s="119"/>
      <c r="L70" s="119"/>
      <c r="M70" s="120">
        <f>SUM(M68:M69)</f>
        <v>499200</v>
      </c>
      <c r="N70" s="123"/>
      <c r="O70" s="120">
        <f>SUM(O68:O69)</f>
        <v>230000</v>
      </c>
      <c r="P70" s="123"/>
      <c r="Q70" s="120">
        <f>SUM(Q68:Q69)</f>
        <v>700000</v>
      </c>
      <c r="R70" s="120"/>
      <c r="S70" s="120">
        <f>SUM(S68:S69)</f>
        <v>800000</v>
      </c>
      <c r="T70" s="120"/>
      <c r="U70" s="120">
        <f>SUM(U68:U69)</f>
        <v>2229200</v>
      </c>
      <c r="V70" s="156" t="s">
        <v>14647</v>
      </c>
      <c r="W70" s="147">
        <f>M70+O70+Q70+S70</f>
        <v>2229200</v>
      </c>
      <c r="X70" s="135"/>
      <c r="Y70" s="135"/>
      <c r="Z70" s="135"/>
      <c r="AA70" s="135"/>
      <c r="AB70" s="136"/>
      <c r="AC70" s="137"/>
      <c r="AD70" s="138" t="str">
        <f t="shared" ref="AD70" si="102">A70</f>
        <v>សរុប០៣</v>
      </c>
    </row>
    <row r="71" spans="1:30" ht="26.25" customHeight="1">
      <c r="A71" s="39">
        <f>A68+1</f>
        <v>15.1</v>
      </c>
      <c r="B71" s="52" t="s">
        <v>14435</v>
      </c>
      <c r="C71" s="40" t="s">
        <v>14358</v>
      </c>
      <c r="D71" s="41" t="str">
        <f>VLOOKUP(C71,ឋានៈ!$A$22:$B$46,2,FALSE)</f>
        <v>គ</v>
      </c>
      <c r="E71" s="356">
        <v>821</v>
      </c>
      <c r="F71" s="358">
        <v>45954</v>
      </c>
      <c r="G71" s="360" t="s">
        <v>14542</v>
      </c>
      <c r="H71" s="362" t="s">
        <v>24</v>
      </c>
      <c r="I71" s="166">
        <v>45957</v>
      </c>
      <c r="J71" s="166">
        <v>45959</v>
      </c>
      <c r="K71" s="39">
        <f t="shared" ref="K71:K73" si="103">J71-I71+1</f>
        <v>3</v>
      </c>
      <c r="L71" s="39">
        <f>K71-1</f>
        <v>2</v>
      </c>
      <c r="M71" s="118">
        <f>VLOOKUP(H71,ធ្វើដំណើរ!$A$3:$B$26,2,FALSE)</f>
        <v>465600</v>
      </c>
      <c r="N71" s="118">
        <f>VLOOKUP(D71,ឋានៈ!$A$2:$D$7,2,FALSE)</f>
        <v>24000</v>
      </c>
      <c r="O71" s="118">
        <f t="shared" ref="O71:O73" si="104">N71*K71</f>
        <v>72000</v>
      </c>
      <c r="P71" s="118">
        <f>VLOOKUP(D71,ឋានៈ!$A$2:$D$7,3,FALSE)</f>
        <v>70000</v>
      </c>
      <c r="Q71" s="118">
        <f t="shared" ref="Q71:Q73" si="105">P71*K71</f>
        <v>210000</v>
      </c>
      <c r="R71" s="118">
        <f>VLOOKUP(D71,ឋានៈ!$A$2:$D$7,4,FALSE)</f>
        <v>100000</v>
      </c>
      <c r="S71" s="118">
        <f t="shared" ref="S71:S73" si="106">R71*L71</f>
        <v>200000</v>
      </c>
      <c r="T71" s="134"/>
      <c r="U71" s="146">
        <f>M71+O71+Q71+S71+T71</f>
        <v>947600</v>
      </c>
      <c r="V71" s="155"/>
      <c r="W71" s="145"/>
      <c r="X71" s="100" t="str">
        <f t="shared" ref="X71:X73" si="107">RIGHT(B71,LEN(B71)-FIND(" ",B71))</f>
        <v>យ៉ន សារ៉េត</v>
      </c>
      <c r="Y71" s="100">
        <f>VLOOKUP(X71,'Name List'!$B$8:$F$4374,2,FALSE)</f>
        <v>1921400087</v>
      </c>
      <c r="Z71" s="100" t="str">
        <f>VLOOKUP(X71,'Name List'!$B$8:$F$4374,3,FALSE)</f>
        <v>យ៉ន សារ៉េត</v>
      </c>
      <c r="AA71" s="100" t="str">
        <f>VLOOKUP(X71,'Name List'!$B$8:$F$4374,4,FALSE)</f>
        <v>YAN SARETH</v>
      </c>
      <c r="AB71" s="107">
        <f>VLOOKUP(X71,'Name List'!$B$8:$F$4374,5,FALSE)</f>
        <v>480000309623</v>
      </c>
      <c r="AC71" s="105">
        <f t="shared" ref="AC71:AC73" si="108">U71</f>
        <v>947600</v>
      </c>
      <c r="AD71" s="42">
        <f>A71</f>
        <v>15.1</v>
      </c>
    </row>
    <row r="72" spans="1:30" ht="26.25" customHeight="1">
      <c r="A72" s="39">
        <f>A71+0.1</f>
        <v>15.2</v>
      </c>
      <c r="B72" s="52" t="s">
        <v>14436</v>
      </c>
      <c r="C72" s="40" t="s">
        <v>14365</v>
      </c>
      <c r="D72" s="41" t="str">
        <f>VLOOKUP(C72,ឋានៈ!$A$22:$B$46,2,FALSE)</f>
        <v>ង</v>
      </c>
      <c r="E72" s="357"/>
      <c r="F72" s="359"/>
      <c r="G72" s="361"/>
      <c r="H72" s="363"/>
      <c r="I72" s="166">
        <v>45957</v>
      </c>
      <c r="J72" s="166">
        <v>45959</v>
      </c>
      <c r="K72" s="39">
        <f t="shared" si="103"/>
        <v>3</v>
      </c>
      <c r="L72" s="39">
        <f>K72-1</f>
        <v>2</v>
      </c>
      <c r="M72" s="118"/>
      <c r="N72" s="118">
        <f>VLOOKUP(D72,ឋានៈ!$A$2:$D$7,2,FALSE)</f>
        <v>16000</v>
      </c>
      <c r="O72" s="118">
        <f t="shared" si="104"/>
        <v>48000</v>
      </c>
      <c r="P72" s="118">
        <f>VLOOKUP(D72,ឋានៈ!$A$2:$D$7,3,FALSE)</f>
        <v>60000</v>
      </c>
      <c r="Q72" s="118">
        <f t="shared" si="105"/>
        <v>180000</v>
      </c>
      <c r="R72" s="118">
        <f>VLOOKUP(D72,ឋានៈ!$A$2:$D$7,4,FALSE)</f>
        <v>80000</v>
      </c>
      <c r="S72" s="118">
        <f t="shared" si="106"/>
        <v>160000</v>
      </c>
      <c r="T72" s="134"/>
      <c r="U72" s="146">
        <f>M72+O72+Q72+S72+T72</f>
        <v>388000</v>
      </c>
      <c r="V72" s="155"/>
      <c r="W72" s="145"/>
      <c r="X72" s="100" t="str">
        <f t="shared" si="107"/>
        <v>យី ពុទ្ធឌុន</v>
      </c>
      <c r="Y72" s="100">
        <f>VLOOKUP(X72,'Name List'!$B$8:$F$4374,2,FALSE)</f>
        <v>1932100423</v>
      </c>
      <c r="Z72" s="100" t="str">
        <f>VLOOKUP(X72,'Name List'!$B$8:$F$4374,3,FALSE)</f>
        <v>យី ពុទ្ធឌុន</v>
      </c>
      <c r="AA72" s="100" t="str">
        <f>VLOOKUP(X72,'Name List'!$B$8:$F$4374,4,FALSE)</f>
        <v>YI PUTHDUN</v>
      </c>
      <c r="AB72" s="107">
        <f>VLOOKUP(X72,'Name List'!$B$8:$F$4374,5,FALSE)</f>
        <v>110000577987</v>
      </c>
      <c r="AC72" s="105">
        <f t="shared" si="108"/>
        <v>388000</v>
      </c>
      <c r="AD72" s="42"/>
    </row>
    <row r="73" spans="1:30" ht="26.25" customHeight="1">
      <c r="A73" s="39">
        <f>A72+0.1</f>
        <v>15.299999999999999</v>
      </c>
      <c r="B73" s="52" t="s">
        <v>14385</v>
      </c>
      <c r="C73" s="40" t="s">
        <v>14379</v>
      </c>
      <c r="D73" s="41" t="str">
        <f>VLOOKUP(C73,ឋានៈ!$A$22:$B$46,2,FALSE)</f>
        <v>ង</v>
      </c>
      <c r="E73" s="364"/>
      <c r="F73" s="365"/>
      <c r="G73" s="366"/>
      <c r="H73" s="367"/>
      <c r="I73" s="166">
        <v>45957</v>
      </c>
      <c r="J73" s="166">
        <v>45959</v>
      </c>
      <c r="K73" s="39">
        <f t="shared" si="103"/>
        <v>3</v>
      </c>
      <c r="L73" s="39">
        <f>K73-1</f>
        <v>2</v>
      </c>
      <c r="M73" s="118"/>
      <c r="N73" s="118">
        <f>VLOOKUP(D73,ឋានៈ!$A$2:$D$7,2,FALSE)</f>
        <v>16000</v>
      </c>
      <c r="O73" s="118">
        <f t="shared" si="104"/>
        <v>48000</v>
      </c>
      <c r="P73" s="118">
        <f>VLOOKUP(D73,ឋានៈ!$A$2:$D$7,3,FALSE)</f>
        <v>60000</v>
      </c>
      <c r="Q73" s="118">
        <f t="shared" si="105"/>
        <v>180000</v>
      </c>
      <c r="R73" s="118">
        <f>VLOOKUP(D73,ឋានៈ!$A$2:$D$7,4,FALSE)</f>
        <v>80000</v>
      </c>
      <c r="S73" s="118">
        <f t="shared" si="106"/>
        <v>160000</v>
      </c>
      <c r="T73" s="134"/>
      <c r="U73" s="146">
        <f>M73+O73+Q73+S73+T73</f>
        <v>388000</v>
      </c>
      <c r="V73" s="155"/>
      <c r="W73" s="145"/>
      <c r="X73" s="100" t="str">
        <f t="shared" si="107"/>
        <v>ម៉ាង ម៉ៅ</v>
      </c>
      <c r="Y73" s="100">
        <f>VLOOKUP(X73,'Name List'!$B$8:$F$4374,2,FALSE)</f>
        <v>0</v>
      </c>
      <c r="Z73" s="100" t="str">
        <f>VLOOKUP(X73,'Name List'!$B$8:$F$4374,3,FALSE)</f>
        <v>ម៉ាង ម៉ៅ</v>
      </c>
      <c r="AA73" s="100" t="str">
        <f>VLOOKUP(X73,'Name List'!$B$8:$F$4374,4,FALSE)</f>
        <v>MANG MAO</v>
      </c>
      <c r="AB73" s="107" t="str">
        <f>VLOOKUP(X73,'Name List'!$B$8:$F$4374,5,FALSE)</f>
        <v>0010005298046</v>
      </c>
      <c r="AC73" s="105">
        <f t="shared" si="108"/>
        <v>388000</v>
      </c>
      <c r="AD73" s="42">
        <f>A73</f>
        <v>15.299999999999999</v>
      </c>
    </row>
    <row r="74" spans="1:30" s="139" customFormat="1" ht="26.25" customHeight="1">
      <c r="A74" s="377" t="s">
        <v>14665</v>
      </c>
      <c r="B74" s="378"/>
      <c r="C74" s="378"/>
      <c r="D74" s="378"/>
      <c r="E74" s="378"/>
      <c r="F74" s="378"/>
      <c r="G74" s="378"/>
      <c r="H74" s="378"/>
      <c r="I74" s="378"/>
      <c r="J74" s="379"/>
      <c r="K74" s="119"/>
      <c r="L74" s="119"/>
      <c r="M74" s="120">
        <f>SUM(M71:M73)</f>
        <v>465600</v>
      </c>
      <c r="N74" s="123"/>
      <c r="O74" s="120">
        <f>SUM(O71:O73)</f>
        <v>168000</v>
      </c>
      <c r="P74" s="123"/>
      <c r="Q74" s="120">
        <f>SUM(Q71:Q73)</f>
        <v>570000</v>
      </c>
      <c r="R74" s="120"/>
      <c r="S74" s="120">
        <f>SUM(S71:S73)</f>
        <v>520000</v>
      </c>
      <c r="T74" s="120"/>
      <c r="U74" s="120">
        <f>SUM(U71:U73)</f>
        <v>1723600</v>
      </c>
      <c r="V74" s="156" t="s">
        <v>14647</v>
      </c>
      <c r="W74" s="147">
        <f>M74+O74+Q74+S74</f>
        <v>1723600</v>
      </c>
      <c r="X74" s="135"/>
      <c r="Y74" s="135"/>
      <c r="Z74" s="135"/>
      <c r="AA74" s="135"/>
      <c r="AB74" s="136"/>
      <c r="AC74" s="137"/>
      <c r="AD74" s="138" t="str">
        <f t="shared" ref="AD74" si="109">A74</f>
        <v>សរុប០៤</v>
      </c>
    </row>
    <row r="75" spans="1:30" ht="34.4" customHeight="1">
      <c r="A75" s="39">
        <f>A71+1</f>
        <v>16.100000000000001</v>
      </c>
      <c r="B75" s="52" t="s">
        <v>14402</v>
      </c>
      <c r="C75" s="40" t="s">
        <v>71</v>
      </c>
      <c r="D75" s="41" t="str">
        <f>VLOOKUP(C75,ឋានៈ!$A$22:$B$46,2,FALSE)</f>
        <v>ខ២</v>
      </c>
      <c r="E75" s="356">
        <v>819</v>
      </c>
      <c r="F75" s="358">
        <v>45953</v>
      </c>
      <c r="G75" s="360" t="s">
        <v>14437</v>
      </c>
      <c r="H75" s="362" t="s">
        <v>19</v>
      </c>
      <c r="I75" s="166">
        <v>45953</v>
      </c>
      <c r="J75" s="166">
        <v>45954</v>
      </c>
      <c r="K75" s="39">
        <f t="shared" ref="K75:K76" si="110">J75-I75+1</f>
        <v>2</v>
      </c>
      <c r="L75" s="39">
        <f>K75-1</f>
        <v>1</v>
      </c>
      <c r="M75" s="118">
        <f>VLOOKUP(H75,ធ្វើដំណើរ!$A$3:$B$26,2,FALSE)</f>
        <v>72000</v>
      </c>
      <c r="N75" s="118">
        <f>VLOOKUP(D75,ឋានៈ!$A$2:$D$7,2,FALSE)</f>
        <v>30000</v>
      </c>
      <c r="O75" s="118">
        <f t="shared" ref="O75:O76" si="111">N75*K75</f>
        <v>60000</v>
      </c>
      <c r="P75" s="118">
        <f>VLOOKUP(D75,ឋានៈ!$A$2:$D$7,3,FALSE)</f>
        <v>80000</v>
      </c>
      <c r="Q75" s="118">
        <f t="shared" ref="Q75:Q76" si="112">P75*K75</f>
        <v>160000</v>
      </c>
      <c r="R75" s="118">
        <f>VLOOKUP(D75,ឋានៈ!$A$2:$D$7,4,FALSE)</f>
        <v>120000</v>
      </c>
      <c r="S75" s="118">
        <f t="shared" ref="S75:S76" si="113">R75*L75</f>
        <v>120000</v>
      </c>
      <c r="T75" s="134"/>
      <c r="U75" s="146">
        <f>M75+O75+Q75+S75+T75</f>
        <v>412000</v>
      </c>
      <c r="V75" s="155"/>
      <c r="W75" s="145"/>
      <c r="X75" s="100" t="str">
        <f t="shared" ref="X75:X76" si="114">RIGHT(B75,LEN(B75)-FIND(" ",B75))</f>
        <v>ង៉ូវ ហៃលាំង</v>
      </c>
      <c r="Y75" s="100" t="str">
        <f>VLOOKUP(X75,'Name List'!$B$8:$F$4374,2,FALSE)</f>
        <v>3000031374</v>
      </c>
      <c r="Z75" s="100" t="str">
        <f>VLOOKUP(X75,'Name List'!$B$8:$F$4374,3,FALSE)</f>
        <v>ង៉ូវ ហៃលាំង</v>
      </c>
      <c r="AA75" s="100" t="str">
        <f>VLOOKUP(X75,'Name List'!$B$8:$F$4374,4,FALSE)</f>
        <v>NGOUV HAYLIANG</v>
      </c>
      <c r="AB75" s="107">
        <f>VLOOKUP(X75,'Name List'!$B$8:$F$4374,5,FALSE)</f>
        <v>420000256616</v>
      </c>
      <c r="AC75" s="105">
        <f t="shared" ref="AC75:AC76" si="115">U75</f>
        <v>412000</v>
      </c>
      <c r="AD75" s="42">
        <f>A75</f>
        <v>16.100000000000001</v>
      </c>
    </row>
    <row r="76" spans="1:30" ht="34.4" customHeight="1">
      <c r="A76" s="39">
        <f>A75+0.1</f>
        <v>16.200000000000003</v>
      </c>
      <c r="B76" s="52" t="s">
        <v>14403</v>
      </c>
      <c r="C76" s="40" t="s">
        <v>14364</v>
      </c>
      <c r="D76" s="41" t="str">
        <f>VLOOKUP(C76,ឋានៈ!$A$22:$B$46,2,FALSE)</f>
        <v>ឃ</v>
      </c>
      <c r="E76" s="364"/>
      <c r="F76" s="365"/>
      <c r="G76" s="366"/>
      <c r="H76" s="367"/>
      <c r="I76" s="166">
        <v>45953</v>
      </c>
      <c r="J76" s="166">
        <v>45954</v>
      </c>
      <c r="K76" s="39">
        <f t="shared" si="110"/>
        <v>2</v>
      </c>
      <c r="L76" s="39">
        <f>K76-1</f>
        <v>1</v>
      </c>
      <c r="M76" s="118"/>
      <c r="N76" s="118">
        <f>VLOOKUP(D76,ឋានៈ!$A$2:$D$7,2,FALSE)</f>
        <v>20000</v>
      </c>
      <c r="O76" s="118">
        <f t="shared" si="111"/>
        <v>40000</v>
      </c>
      <c r="P76" s="118">
        <f>VLOOKUP(D76,ឋានៈ!$A$2:$D$7,3,FALSE)</f>
        <v>60000</v>
      </c>
      <c r="Q76" s="118">
        <f t="shared" si="112"/>
        <v>120000</v>
      </c>
      <c r="R76" s="118">
        <f>VLOOKUP(D76,ឋានៈ!$A$2:$D$7,4,FALSE)</f>
        <v>80000</v>
      </c>
      <c r="S76" s="118">
        <f t="shared" si="113"/>
        <v>80000</v>
      </c>
      <c r="T76" s="134"/>
      <c r="U76" s="146">
        <f>M76+O76+Q76+S76+T76</f>
        <v>240000</v>
      </c>
      <c r="V76" s="155"/>
      <c r="W76" s="145"/>
      <c r="X76" s="100" t="str">
        <f t="shared" si="114"/>
        <v>អ៊ិន សារី</v>
      </c>
      <c r="Y76" s="100" t="str">
        <f>VLOOKUP(X76,'Name List'!$B$8:$F$4374,2,FALSE)</f>
        <v>2912000136</v>
      </c>
      <c r="Z76" s="100" t="str">
        <f>VLOOKUP(X76,'Name List'!$B$8:$F$4374,3,FALSE)</f>
        <v>អ៊ិន សារី</v>
      </c>
      <c r="AA76" s="100" t="str">
        <f>VLOOKUP(X76,'Name List'!$B$8:$F$4374,4,FALSE)</f>
        <v>IN SARY</v>
      </c>
      <c r="AB76" s="107" t="str">
        <f>VLOOKUP(X76,'Name List'!$B$8:$F$4374,5,FALSE)</f>
        <v>0440000030406</v>
      </c>
      <c r="AC76" s="105">
        <f t="shared" si="115"/>
        <v>240000</v>
      </c>
      <c r="AD76" s="42"/>
    </row>
    <row r="77" spans="1:30" s="139" customFormat="1" ht="26.25" customHeight="1">
      <c r="A77" s="377" t="s">
        <v>14666</v>
      </c>
      <c r="B77" s="378"/>
      <c r="C77" s="378"/>
      <c r="D77" s="378"/>
      <c r="E77" s="378"/>
      <c r="F77" s="378"/>
      <c r="G77" s="378"/>
      <c r="H77" s="378"/>
      <c r="I77" s="378"/>
      <c r="J77" s="379"/>
      <c r="K77" s="119"/>
      <c r="L77" s="119"/>
      <c r="M77" s="120">
        <f>SUM(M75:M76)</f>
        <v>72000</v>
      </c>
      <c r="N77" s="123"/>
      <c r="O77" s="120">
        <f>SUM(O75:O76)</f>
        <v>100000</v>
      </c>
      <c r="P77" s="123"/>
      <c r="Q77" s="120">
        <f>SUM(Q75:Q76)</f>
        <v>280000</v>
      </c>
      <c r="R77" s="120"/>
      <c r="S77" s="120">
        <f>SUM(S75:S76)</f>
        <v>200000</v>
      </c>
      <c r="T77" s="120"/>
      <c r="U77" s="120">
        <f>SUM(U75:U76)</f>
        <v>652000</v>
      </c>
      <c r="V77" s="156" t="s">
        <v>14647</v>
      </c>
      <c r="W77" s="147">
        <f>M77+O77+Q77+S77</f>
        <v>652000</v>
      </c>
      <c r="X77" s="135"/>
      <c r="Y77" s="135"/>
      <c r="Z77" s="135"/>
      <c r="AA77" s="135"/>
      <c r="AB77" s="136"/>
      <c r="AC77" s="137"/>
      <c r="AD77" s="138" t="str">
        <f t="shared" ref="AD77" si="116">A77</f>
        <v>សរុប០៥</v>
      </c>
    </row>
    <row r="78" spans="1:30" ht="23.9" customHeight="1">
      <c r="A78" s="39">
        <f>A75+1</f>
        <v>17.100000000000001</v>
      </c>
      <c r="B78" s="52" t="s">
        <v>14376</v>
      </c>
      <c r="C78" s="40" t="s">
        <v>70</v>
      </c>
      <c r="D78" s="41" t="str">
        <f>VLOOKUP(C78,ឋានៈ!$A$22:$B$46,2,FALSE)</f>
        <v>ក</v>
      </c>
      <c r="E78" s="356">
        <v>940</v>
      </c>
      <c r="F78" s="358">
        <v>45974</v>
      </c>
      <c r="G78" s="360" t="s">
        <v>14776</v>
      </c>
      <c r="H78" s="362" t="s">
        <v>24</v>
      </c>
      <c r="I78" s="166">
        <v>45975</v>
      </c>
      <c r="J78" s="166">
        <v>45978</v>
      </c>
      <c r="K78" s="39">
        <f t="shared" ref="K78:K81" si="117">J78-I78+1</f>
        <v>4</v>
      </c>
      <c r="L78" s="39">
        <f>K78-1</f>
        <v>3</v>
      </c>
      <c r="M78" s="118"/>
      <c r="N78" s="118">
        <f>VLOOKUP(D78,ឋានៈ!$A$2:$D$7,2,FALSE)</f>
        <v>40000</v>
      </c>
      <c r="O78" s="118">
        <f t="shared" ref="O78:O81" si="118">N78*K78</f>
        <v>160000</v>
      </c>
      <c r="P78" s="118">
        <f>VLOOKUP(D78,ឋានៈ!$A$2:$D$7,3,FALSE)</f>
        <v>120000</v>
      </c>
      <c r="Q78" s="118">
        <f t="shared" ref="Q78:Q81" si="119">P78*K78</f>
        <v>480000</v>
      </c>
      <c r="R78" s="118">
        <f>VLOOKUP(D78,ឋានៈ!$A$2:$D$7,4,FALSE)</f>
        <v>240000</v>
      </c>
      <c r="S78" s="118">
        <f t="shared" ref="S78:S81" si="120">R78*L78</f>
        <v>720000</v>
      </c>
      <c r="T78" s="134"/>
      <c r="U78" s="146">
        <f>M78+O78+Q78+S78+T78</f>
        <v>1360000</v>
      </c>
      <c r="V78" s="155"/>
      <c r="W78" s="145"/>
      <c r="X78" s="100" t="str">
        <f t="shared" ref="X78:X81" si="121">RIGHT(B78,LEN(B78)-FIND(" ",B78))</f>
        <v>ហេង សួរ</v>
      </c>
      <c r="Y78" s="100" t="str">
        <f>VLOOKUP(X78,'Name List'!$B$8:$F$4374,2,FALSE)</f>
        <v>1751200142</v>
      </c>
      <c r="Z78" s="100" t="str">
        <f>VLOOKUP(X78,'Name List'!$B$8:$F$4374,3,FALSE)</f>
        <v>ហេង សួរ</v>
      </c>
      <c r="AA78" s="100" t="str">
        <f>VLOOKUP(X78,'Name List'!$B$8:$F$4374,4,FALSE)</f>
        <v>HENG SOUR</v>
      </c>
      <c r="AB78" s="107">
        <f>VLOOKUP(X78,'Name List'!$B$8:$F$4374,5,FALSE)</f>
        <v>10002560009</v>
      </c>
      <c r="AC78" s="105">
        <f t="shared" ref="AC78:AC81" si="122">U78</f>
        <v>1360000</v>
      </c>
      <c r="AD78" s="42">
        <f>A78</f>
        <v>17.100000000000001</v>
      </c>
    </row>
    <row r="79" spans="1:30" ht="23.9" customHeight="1">
      <c r="A79" s="39">
        <f t="shared" ref="A79:A81" si="123">A78+0.1</f>
        <v>17.200000000000003</v>
      </c>
      <c r="B79" s="52" t="s">
        <v>14428</v>
      </c>
      <c r="C79" s="40" t="s">
        <v>14364</v>
      </c>
      <c r="D79" s="41" t="str">
        <f>VLOOKUP(C79,ឋានៈ!$A$22:$B$46,2,FALSE)</f>
        <v>ឃ</v>
      </c>
      <c r="E79" s="357"/>
      <c r="F79" s="359"/>
      <c r="G79" s="361"/>
      <c r="H79" s="363"/>
      <c r="I79" s="166">
        <v>45975</v>
      </c>
      <c r="J79" s="166">
        <v>45978</v>
      </c>
      <c r="K79" s="39">
        <f t="shared" si="117"/>
        <v>4</v>
      </c>
      <c r="L79" s="39">
        <f>K79-1</f>
        <v>3</v>
      </c>
      <c r="M79" s="118">
        <f>VLOOKUP(H78,ធ្វើដំណើរ!$A$3:$B$26,2,FALSE)</f>
        <v>465600</v>
      </c>
      <c r="N79" s="118">
        <f>VLOOKUP(D79,ឋានៈ!$A$2:$D$7,2,FALSE)</f>
        <v>20000</v>
      </c>
      <c r="O79" s="118">
        <f t="shared" si="118"/>
        <v>80000</v>
      </c>
      <c r="P79" s="118">
        <f>VLOOKUP(D79,ឋានៈ!$A$2:$D$7,3,FALSE)</f>
        <v>60000</v>
      </c>
      <c r="Q79" s="118">
        <f t="shared" si="119"/>
        <v>240000</v>
      </c>
      <c r="R79" s="118">
        <f>VLOOKUP(D79,ឋានៈ!$A$2:$D$7,4,FALSE)</f>
        <v>80000</v>
      </c>
      <c r="S79" s="118">
        <f t="shared" si="120"/>
        <v>240000</v>
      </c>
      <c r="T79" s="134"/>
      <c r="U79" s="146">
        <f>M79+O79+Q79+S79+T79</f>
        <v>1025600</v>
      </c>
      <c r="V79" s="155"/>
      <c r="W79" s="145"/>
      <c r="X79" s="100" t="str">
        <f t="shared" si="121"/>
        <v>លី គង់ឡាយ</v>
      </c>
      <c r="Y79" s="100">
        <f>VLOOKUP(X79,'Name List'!$B$8:$F$4374,2,FALSE)</f>
        <v>1870300389</v>
      </c>
      <c r="Z79" s="100" t="str">
        <f>VLOOKUP(X79,'Name List'!$B$8:$F$4374,3,FALSE)</f>
        <v>លី គង់ឡាយ</v>
      </c>
      <c r="AA79" s="100" t="str">
        <f>VLOOKUP(X79,'Name List'!$B$8:$F$4374,4,FALSE)</f>
        <v>LY KONGLAY</v>
      </c>
      <c r="AB79" s="107" t="str">
        <f>VLOOKUP(X79,'Name List'!$B$8:$F$4374,5,FALSE)</f>
        <v>0440000029696</v>
      </c>
      <c r="AC79" s="105">
        <f t="shared" si="122"/>
        <v>1025600</v>
      </c>
      <c r="AD79" s="42">
        <f>A79</f>
        <v>17.200000000000003</v>
      </c>
    </row>
    <row r="80" spans="1:30" ht="23.9" customHeight="1">
      <c r="A80" s="39">
        <f t="shared" si="123"/>
        <v>17.300000000000004</v>
      </c>
      <c r="B80" s="52" t="s">
        <v>14377</v>
      </c>
      <c r="C80" s="40" t="s">
        <v>14379</v>
      </c>
      <c r="D80" s="41" t="str">
        <f>VLOOKUP(C80,ឋានៈ!$A$22:$B$46,2,FALSE)</f>
        <v>ង</v>
      </c>
      <c r="E80" s="357"/>
      <c r="F80" s="359"/>
      <c r="G80" s="361"/>
      <c r="H80" s="363"/>
      <c r="I80" s="166">
        <v>45975</v>
      </c>
      <c r="J80" s="166">
        <v>45978</v>
      </c>
      <c r="K80" s="39">
        <f t="shared" si="117"/>
        <v>4</v>
      </c>
      <c r="L80" s="39">
        <f>K80-1</f>
        <v>3</v>
      </c>
      <c r="M80" s="118"/>
      <c r="N80" s="118">
        <f>VLOOKUP(D80,ឋានៈ!$A$2:$D$7,2,FALSE)</f>
        <v>16000</v>
      </c>
      <c r="O80" s="118">
        <f t="shared" si="118"/>
        <v>64000</v>
      </c>
      <c r="P80" s="118">
        <f>VLOOKUP(D80,ឋានៈ!$A$2:$D$7,3,FALSE)</f>
        <v>60000</v>
      </c>
      <c r="Q80" s="118">
        <f t="shared" si="119"/>
        <v>240000</v>
      </c>
      <c r="R80" s="118">
        <f>VLOOKUP(D80,ឋានៈ!$A$2:$D$7,4,FALSE)</f>
        <v>80000</v>
      </c>
      <c r="S80" s="118">
        <f t="shared" si="120"/>
        <v>240000</v>
      </c>
      <c r="T80" s="134"/>
      <c r="U80" s="146">
        <f>M80+O80+Q80+S80+T80</f>
        <v>544000</v>
      </c>
      <c r="V80" s="155"/>
      <c r="W80" s="145"/>
      <c r="X80" s="100" t="str">
        <f t="shared" si="121"/>
        <v>ស៊ាវ សេង</v>
      </c>
      <c r="Y80" s="100">
        <f>VLOOKUP(X80,'Name List'!$B$8:$F$4374,2,FALSE)</f>
        <v>0</v>
      </c>
      <c r="Z80" s="100" t="str">
        <f>VLOOKUP(X80,'Name List'!$B$8:$F$4374,3,FALSE)</f>
        <v>ស៊ាវ សេង</v>
      </c>
      <c r="AA80" s="100" t="str">
        <f>VLOOKUP(X80,'Name List'!$B$8:$F$4374,4,FALSE)</f>
        <v>SEAV SENG</v>
      </c>
      <c r="AB80" s="107" t="str">
        <f>VLOOKUP(X80,'Name List'!$B$8:$F$4374,5,FALSE)</f>
        <v>0420000184787</v>
      </c>
      <c r="AC80" s="105">
        <f t="shared" si="122"/>
        <v>544000</v>
      </c>
      <c r="AD80" s="42">
        <f>A80</f>
        <v>17.300000000000004</v>
      </c>
    </row>
    <row r="81" spans="1:30" ht="23.9" customHeight="1">
      <c r="A81" s="39">
        <f t="shared" si="123"/>
        <v>17.400000000000006</v>
      </c>
      <c r="B81" s="52" t="s">
        <v>14378</v>
      </c>
      <c r="C81" s="40" t="s">
        <v>14379</v>
      </c>
      <c r="D81" s="41" t="str">
        <f>VLOOKUP(C81,ឋានៈ!$A$22:$B$46,2,FALSE)</f>
        <v>ង</v>
      </c>
      <c r="E81" s="364"/>
      <c r="F81" s="365"/>
      <c r="G81" s="366"/>
      <c r="H81" s="367"/>
      <c r="I81" s="166">
        <v>45975</v>
      </c>
      <c r="J81" s="166">
        <v>45978</v>
      </c>
      <c r="K81" s="39">
        <f t="shared" si="117"/>
        <v>4</v>
      </c>
      <c r="L81" s="39">
        <f>K81-1</f>
        <v>3</v>
      </c>
      <c r="M81" s="118">
        <f>VLOOKUP(H78,ធ្វើដំណើរ!$A$3:$B$26,2,FALSE)</f>
        <v>465600</v>
      </c>
      <c r="N81" s="118">
        <f>VLOOKUP(D81,ឋានៈ!$A$2:$D$7,2,FALSE)</f>
        <v>16000</v>
      </c>
      <c r="O81" s="118">
        <f t="shared" si="118"/>
        <v>64000</v>
      </c>
      <c r="P81" s="118">
        <f>VLOOKUP(D81,ឋានៈ!$A$2:$D$7,3,FALSE)</f>
        <v>60000</v>
      </c>
      <c r="Q81" s="118">
        <f t="shared" si="119"/>
        <v>240000</v>
      </c>
      <c r="R81" s="118">
        <f>VLOOKUP(D81,ឋានៈ!$A$2:$D$7,4,FALSE)</f>
        <v>80000</v>
      </c>
      <c r="S81" s="118">
        <f t="shared" si="120"/>
        <v>240000</v>
      </c>
      <c r="T81" s="134"/>
      <c r="U81" s="146">
        <f>M81+O81+Q81+S81+T81</f>
        <v>1009600</v>
      </c>
      <c r="V81" s="155"/>
      <c r="W81" s="145"/>
      <c r="X81" s="100" t="str">
        <f t="shared" si="121"/>
        <v>វន ដាវីត</v>
      </c>
      <c r="Y81" s="100">
        <f>VLOOKUP(X81,'Name List'!$B$8:$F$4374,2,FALSE)</f>
        <v>0</v>
      </c>
      <c r="Z81" s="100" t="str">
        <f>VLOOKUP(X81,'Name List'!$B$8:$F$4374,3,FALSE)</f>
        <v>វន ដាវីត</v>
      </c>
      <c r="AA81" s="100" t="str">
        <f>VLOOKUP(X81,'Name List'!$B$8:$F$4374,4,FALSE)</f>
        <v>VON DAVIT</v>
      </c>
      <c r="AB81" s="107" t="str">
        <f>VLOOKUP(X81,'Name List'!$B$8:$F$4374,5,FALSE)</f>
        <v>0480000397867</v>
      </c>
      <c r="AC81" s="105">
        <f t="shared" si="122"/>
        <v>1009600</v>
      </c>
      <c r="AD81" s="42">
        <f>A81</f>
        <v>17.400000000000006</v>
      </c>
    </row>
    <row r="82" spans="1:30" s="139" customFormat="1" ht="26.25" customHeight="1">
      <c r="A82" s="377" t="s">
        <v>14667</v>
      </c>
      <c r="B82" s="378"/>
      <c r="C82" s="378"/>
      <c r="D82" s="378"/>
      <c r="E82" s="378"/>
      <c r="F82" s="378"/>
      <c r="G82" s="378"/>
      <c r="H82" s="378"/>
      <c r="I82" s="378"/>
      <c r="J82" s="379"/>
      <c r="K82" s="119"/>
      <c r="L82" s="119"/>
      <c r="M82" s="120">
        <f>SUM(M78:M81)</f>
        <v>931200</v>
      </c>
      <c r="N82" s="123"/>
      <c r="O82" s="120">
        <f>SUM(O78:O81)</f>
        <v>368000</v>
      </c>
      <c r="P82" s="123"/>
      <c r="Q82" s="120">
        <f>SUM(Q78:Q81)</f>
        <v>1200000</v>
      </c>
      <c r="R82" s="120"/>
      <c r="S82" s="120">
        <f>SUM(S78:S81)</f>
        <v>1440000</v>
      </c>
      <c r="T82" s="120"/>
      <c r="U82" s="120">
        <f>SUM(U78:U81)</f>
        <v>3939200</v>
      </c>
      <c r="V82" s="151">
        <v>50206</v>
      </c>
      <c r="W82" s="152">
        <f>M82+O82+Q82+S82</f>
        <v>3939200</v>
      </c>
      <c r="X82" s="135"/>
      <c r="Y82" s="135"/>
      <c r="Z82" s="135"/>
      <c r="AA82" s="135"/>
      <c r="AB82" s="136"/>
      <c r="AC82" s="137"/>
      <c r="AD82" s="138" t="str">
        <f t="shared" ref="AD82" si="124">A82</f>
        <v>សរុប០៦</v>
      </c>
    </row>
    <row r="83" spans="1:30" ht="22.75" customHeight="1">
      <c r="A83" s="39">
        <f>A78+1</f>
        <v>18.100000000000001</v>
      </c>
      <c r="B83" s="52" t="s">
        <v>14429</v>
      </c>
      <c r="C83" s="40" t="s">
        <v>14358</v>
      </c>
      <c r="D83" s="41" t="str">
        <f>VLOOKUP(C83,ឋានៈ!$A$22:$B$46,2,FALSE)</f>
        <v>គ</v>
      </c>
      <c r="E83" s="356">
        <v>941</v>
      </c>
      <c r="F83" s="358">
        <v>45974</v>
      </c>
      <c r="G83" s="360" t="s">
        <v>14777</v>
      </c>
      <c r="H83" s="362" t="s">
        <v>24</v>
      </c>
      <c r="I83" s="166">
        <v>45975</v>
      </c>
      <c r="J83" s="166">
        <v>45978</v>
      </c>
      <c r="K83" s="39">
        <f t="shared" ref="K83:K86" si="125">J83-I83+1</f>
        <v>4</v>
      </c>
      <c r="L83" s="39">
        <f>K83-1</f>
        <v>3</v>
      </c>
      <c r="M83" s="118"/>
      <c r="N83" s="118">
        <f>VLOOKUP(D83,ឋានៈ!$A$2:$D$7,2,FALSE)</f>
        <v>24000</v>
      </c>
      <c r="O83" s="118">
        <f t="shared" ref="O83:O86" si="126">N83*K83</f>
        <v>96000</v>
      </c>
      <c r="P83" s="118">
        <f>VLOOKUP(D83,ឋានៈ!$A$2:$D$7,3,FALSE)</f>
        <v>70000</v>
      </c>
      <c r="Q83" s="118">
        <f t="shared" ref="Q83:Q86" si="127">P83*K83</f>
        <v>280000</v>
      </c>
      <c r="R83" s="118">
        <f>VLOOKUP(D83,ឋានៈ!$A$2:$D$7,4,FALSE)</f>
        <v>100000</v>
      </c>
      <c r="S83" s="118">
        <f t="shared" ref="S83:S86" si="128">R83*L83</f>
        <v>300000</v>
      </c>
      <c r="T83" s="134"/>
      <c r="U83" s="146">
        <f>M83+O83+Q83+S83+T83</f>
        <v>676000</v>
      </c>
      <c r="V83" s="155"/>
      <c r="W83" s="145"/>
      <c r="X83" s="100" t="str">
        <f t="shared" ref="X83:X86" si="129">RIGHT(B83,LEN(B83)-FIND(" ",B83))</f>
        <v>ង៉ែត ធនសេរីបណ្ឌិត</v>
      </c>
      <c r="Y83" s="100">
        <f>VLOOKUP(X83,'Name List'!$B$8:$F$4374,2,FALSE)</f>
        <v>1921200145</v>
      </c>
      <c r="Z83" s="100" t="str">
        <f>VLOOKUP(X83,'Name List'!$B$8:$F$4374,3,FALSE)</f>
        <v>ង៉ែត ធនសេរីបណ្ឌិត</v>
      </c>
      <c r="AA83" s="100" t="str">
        <f>VLOOKUP(X83,'Name List'!$B$8:$F$4374,4,FALSE)</f>
        <v>NGETH THUNSEREIBANDITH</v>
      </c>
      <c r="AB83" s="107">
        <f>VLOOKUP(X83,'Name List'!$B$8:$F$4374,5,FALSE)</f>
        <v>420000318646</v>
      </c>
      <c r="AC83" s="105">
        <f t="shared" ref="AC83:AC86" si="130">U83</f>
        <v>676000</v>
      </c>
      <c r="AD83" s="42">
        <f>A83</f>
        <v>18.100000000000001</v>
      </c>
    </row>
    <row r="84" spans="1:30" ht="22.75" customHeight="1">
      <c r="A84" s="39">
        <f t="shared" ref="A84:A86" si="131">A83+0.1</f>
        <v>18.200000000000003</v>
      </c>
      <c r="B84" s="52" t="s">
        <v>14440</v>
      </c>
      <c r="C84" s="40" t="s">
        <v>14389</v>
      </c>
      <c r="D84" s="41" t="str">
        <f>VLOOKUP(C84,ឋានៈ!$A$22:$B$46,2,FALSE)</f>
        <v>គ</v>
      </c>
      <c r="E84" s="357"/>
      <c r="F84" s="359"/>
      <c r="G84" s="361"/>
      <c r="H84" s="363"/>
      <c r="I84" s="166">
        <v>45975</v>
      </c>
      <c r="J84" s="166">
        <v>45978</v>
      </c>
      <c r="K84" s="39">
        <f t="shared" si="125"/>
        <v>4</v>
      </c>
      <c r="L84" s="39">
        <f>K84-1</f>
        <v>3</v>
      </c>
      <c r="M84" s="118"/>
      <c r="N84" s="118">
        <f>VLOOKUP(D84,ឋានៈ!$A$2:$D$7,2,FALSE)</f>
        <v>24000</v>
      </c>
      <c r="O84" s="118">
        <f t="shared" si="126"/>
        <v>96000</v>
      </c>
      <c r="P84" s="118">
        <f>VLOOKUP(D84,ឋានៈ!$A$2:$D$7,3,FALSE)</f>
        <v>70000</v>
      </c>
      <c r="Q84" s="118">
        <f t="shared" si="127"/>
        <v>280000</v>
      </c>
      <c r="R84" s="118">
        <f>VLOOKUP(D84,ឋានៈ!$A$2:$D$7,4,FALSE)</f>
        <v>100000</v>
      </c>
      <c r="S84" s="118">
        <f t="shared" si="128"/>
        <v>300000</v>
      </c>
      <c r="T84" s="134"/>
      <c r="U84" s="146">
        <f>M84+O84+Q84+S84+T84</f>
        <v>676000</v>
      </c>
      <c r="V84" s="155"/>
      <c r="W84" s="145"/>
      <c r="X84" s="100" t="str">
        <f t="shared" si="129"/>
        <v>ឆេង ចន្ធី</v>
      </c>
      <c r="Y84" s="100" t="str">
        <f>VLOOKUP(X84,'Name List'!$B$8:$F$4374,2,FALSE)</f>
        <v>3000031366</v>
      </c>
      <c r="Z84" s="100" t="str">
        <f>VLOOKUP(X84,'Name List'!$B$8:$F$4374,3,FALSE)</f>
        <v>ឆេង ចន្ធី</v>
      </c>
      <c r="AA84" s="100" t="str">
        <f>VLOOKUP(X84,'Name List'!$B$8:$F$4374,4,FALSE)</f>
        <v>CHHENG CHANTHY</v>
      </c>
      <c r="AB84" s="107">
        <f>VLOOKUP(X84,'Name List'!$B$8:$F$4374,5,FALSE)</f>
        <v>420000183155</v>
      </c>
      <c r="AC84" s="105">
        <f t="shared" si="130"/>
        <v>676000</v>
      </c>
      <c r="AD84" s="42">
        <f>A84</f>
        <v>18.200000000000003</v>
      </c>
    </row>
    <row r="85" spans="1:30" ht="22.75" customHeight="1">
      <c r="A85" s="39">
        <f t="shared" si="131"/>
        <v>18.300000000000004</v>
      </c>
      <c r="B85" s="52" t="s">
        <v>14386</v>
      </c>
      <c r="C85" s="40" t="s">
        <v>14379</v>
      </c>
      <c r="D85" s="41" t="str">
        <f>VLOOKUP(C85,ឋានៈ!$A$22:$B$46,2,FALSE)</f>
        <v>ង</v>
      </c>
      <c r="E85" s="357"/>
      <c r="F85" s="359"/>
      <c r="G85" s="361"/>
      <c r="H85" s="363"/>
      <c r="I85" s="166">
        <v>45975</v>
      </c>
      <c r="J85" s="166">
        <v>45978</v>
      </c>
      <c r="K85" s="39">
        <f t="shared" si="125"/>
        <v>4</v>
      </c>
      <c r="L85" s="39">
        <f>K85-1</f>
        <v>3</v>
      </c>
      <c r="M85" s="118">
        <f>VLOOKUP(H83,ធ្វើដំណើរ!$A$3:$B$26,2,FALSE)</f>
        <v>465600</v>
      </c>
      <c r="N85" s="118">
        <f>VLOOKUP(D85,ឋានៈ!$A$2:$D$7,2,FALSE)</f>
        <v>16000</v>
      </c>
      <c r="O85" s="118">
        <f t="shared" si="126"/>
        <v>64000</v>
      </c>
      <c r="P85" s="118">
        <f>VLOOKUP(D85,ឋានៈ!$A$2:$D$7,3,FALSE)</f>
        <v>60000</v>
      </c>
      <c r="Q85" s="118">
        <f t="shared" si="127"/>
        <v>240000</v>
      </c>
      <c r="R85" s="118">
        <f>VLOOKUP(D85,ឋានៈ!$A$2:$D$7,4,FALSE)</f>
        <v>80000</v>
      </c>
      <c r="S85" s="118">
        <f t="shared" si="128"/>
        <v>240000</v>
      </c>
      <c r="T85" s="134"/>
      <c r="U85" s="146">
        <f>M85+O85+Q85+S85+T85</f>
        <v>1009600</v>
      </c>
      <c r="V85" s="155"/>
      <c r="W85" s="145"/>
      <c r="X85" s="100" t="str">
        <f t="shared" si="129"/>
        <v>ហ៊ីវិចិត្រ សេដ្ឋាមុន្នី</v>
      </c>
      <c r="Y85" s="100" t="e">
        <f>VLOOKUP(X85,'Name List'!$B$8:$F$4374,2,FALSE)</f>
        <v>#N/A</v>
      </c>
      <c r="Z85" s="100" t="e">
        <f>VLOOKUP(X85,'Name List'!$B$8:$F$4374,3,FALSE)</f>
        <v>#N/A</v>
      </c>
      <c r="AA85" s="100" t="e">
        <f>VLOOKUP(X85,'Name List'!$B$8:$F$4374,4,FALSE)</f>
        <v>#N/A</v>
      </c>
      <c r="AB85" s="107" t="e">
        <f>VLOOKUP(X85,'Name List'!$B$8:$F$4374,5,FALSE)</f>
        <v>#N/A</v>
      </c>
      <c r="AC85" s="105">
        <f t="shared" si="130"/>
        <v>1009600</v>
      </c>
      <c r="AD85" s="42">
        <f>A85</f>
        <v>18.300000000000004</v>
      </c>
    </row>
    <row r="86" spans="1:30" ht="22.75" customHeight="1">
      <c r="A86" s="39">
        <f t="shared" si="131"/>
        <v>18.400000000000006</v>
      </c>
      <c r="B86" s="52" t="s">
        <v>14441</v>
      </c>
      <c r="C86" s="40" t="s">
        <v>14379</v>
      </c>
      <c r="D86" s="41" t="str">
        <f>VLOOKUP(C86,ឋានៈ!$A$22:$B$46,2,FALSE)</f>
        <v>ង</v>
      </c>
      <c r="E86" s="364"/>
      <c r="F86" s="365"/>
      <c r="G86" s="366"/>
      <c r="H86" s="367"/>
      <c r="I86" s="166">
        <v>45975</v>
      </c>
      <c r="J86" s="166">
        <v>45978</v>
      </c>
      <c r="K86" s="39">
        <f t="shared" si="125"/>
        <v>4</v>
      </c>
      <c r="L86" s="39">
        <f>K86-1</f>
        <v>3</v>
      </c>
      <c r="M86" s="118"/>
      <c r="N86" s="118">
        <f>VLOOKUP(D86,ឋានៈ!$A$2:$D$7,2,FALSE)</f>
        <v>16000</v>
      </c>
      <c r="O86" s="118">
        <f t="shared" si="126"/>
        <v>64000</v>
      </c>
      <c r="P86" s="118">
        <f>VLOOKUP(D86,ឋានៈ!$A$2:$D$7,3,FALSE)</f>
        <v>60000</v>
      </c>
      <c r="Q86" s="118">
        <f t="shared" si="127"/>
        <v>240000</v>
      </c>
      <c r="R86" s="118">
        <f>VLOOKUP(D86,ឋានៈ!$A$2:$D$7,4,FALSE)</f>
        <v>80000</v>
      </c>
      <c r="S86" s="118">
        <f t="shared" si="128"/>
        <v>240000</v>
      </c>
      <c r="T86" s="134"/>
      <c r="U86" s="146">
        <f>M86+O86+Q86+S86+T86</f>
        <v>544000</v>
      </c>
      <c r="V86" s="155"/>
      <c r="W86" s="145"/>
      <c r="X86" s="100" t="str">
        <f t="shared" si="129"/>
        <v>លាង រតនា</v>
      </c>
      <c r="Y86" s="100">
        <f>VLOOKUP(X86,'Name List'!$B$8:$F$4374,2,FALSE)</f>
        <v>0</v>
      </c>
      <c r="Z86" s="100" t="str">
        <f>VLOOKUP(X86,'Name List'!$B$8:$F$4374,3,FALSE)</f>
        <v>លាង រតនា</v>
      </c>
      <c r="AA86" s="100" t="str">
        <f>VLOOKUP(X86,'Name List'!$B$8:$F$4374,4,FALSE)</f>
        <v>LEANG RATANA</v>
      </c>
      <c r="AB86" s="107" t="str">
        <f>VLOOKUP(X86,'Name List'!$B$8:$F$4374,5,FALSE)</f>
        <v>0420000302944</v>
      </c>
      <c r="AC86" s="105">
        <f t="shared" si="130"/>
        <v>544000</v>
      </c>
      <c r="AD86" s="42">
        <f>A86</f>
        <v>18.400000000000006</v>
      </c>
    </row>
    <row r="87" spans="1:30" s="139" customFormat="1" ht="26.25" customHeight="1">
      <c r="A87" s="377" t="s">
        <v>14668</v>
      </c>
      <c r="B87" s="378"/>
      <c r="C87" s="378"/>
      <c r="D87" s="378"/>
      <c r="E87" s="378"/>
      <c r="F87" s="378"/>
      <c r="G87" s="378"/>
      <c r="H87" s="378"/>
      <c r="I87" s="378"/>
      <c r="J87" s="379"/>
      <c r="K87" s="119"/>
      <c r="L87" s="119"/>
      <c r="M87" s="120">
        <f>SUM(M83:M86)</f>
        <v>465600</v>
      </c>
      <c r="N87" s="123"/>
      <c r="O87" s="120">
        <f>SUM(O83:O86)</f>
        <v>320000</v>
      </c>
      <c r="P87" s="123"/>
      <c r="Q87" s="120">
        <f>SUM(Q83:Q86)</f>
        <v>1040000</v>
      </c>
      <c r="R87" s="120"/>
      <c r="S87" s="120">
        <f>SUM(S83:S86)</f>
        <v>1080000</v>
      </c>
      <c r="T87" s="120"/>
      <c r="U87" s="120">
        <f>SUM(U83:U86)</f>
        <v>2905600</v>
      </c>
      <c r="V87" s="151">
        <v>50206</v>
      </c>
      <c r="W87" s="152">
        <f>M87+O87+Q87+S87</f>
        <v>2905600</v>
      </c>
      <c r="X87" s="135"/>
      <c r="Y87" s="135"/>
      <c r="Z87" s="135"/>
      <c r="AA87" s="135"/>
      <c r="AB87" s="136"/>
      <c r="AC87" s="137"/>
      <c r="AD87" s="138" t="str">
        <f t="shared" ref="AD87" si="132">A87</f>
        <v>សរុប០៧</v>
      </c>
    </row>
    <row r="88" spans="1:30" ht="33.75" customHeight="1">
      <c r="A88" s="39">
        <f>A83+0.9</f>
        <v>19</v>
      </c>
      <c r="B88" s="52" t="s">
        <v>14442</v>
      </c>
      <c r="C88" s="40" t="s">
        <v>14358</v>
      </c>
      <c r="D88" s="41" t="str">
        <f>VLOOKUP(C88,ឋានៈ!$A$22:$B$46,2,FALSE)</f>
        <v>គ</v>
      </c>
      <c r="E88" s="121">
        <v>857</v>
      </c>
      <c r="F88" s="122">
        <v>45972</v>
      </c>
      <c r="G88" s="101" t="s">
        <v>14443</v>
      </c>
      <c r="H88" s="102" t="s">
        <v>21</v>
      </c>
      <c r="I88" s="166">
        <v>45973</v>
      </c>
      <c r="J88" s="166">
        <v>45975</v>
      </c>
      <c r="K88" s="39">
        <f t="shared" ref="K88" si="133">J88-I88+1</f>
        <v>3</v>
      </c>
      <c r="L88" s="39">
        <f>K88-1</f>
        <v>2</v>
      </c>
      <c r="M88" s="118">
        <f>VLOOKUP(H88,ធ្វើដំណើរ!$A$3:$B$26,2,FALSE)</f>
        <v>537600</v>
      </c>
      <c r="N88" s="118">
        <f>VLOOKUP(D88,ឋានៈ!$A$2:$D$7,2,FALSE)</f>
        <v>24000</v>
      </c>
      <c r="O88" s="118">
        <f t="shared" ref="O88" si="134">N88*K88</f>
        <v>72000</v>
      </c>
      <c r="P88" s="118">
        <f>VLOOKUP(D88,ឋានៈ!$A$2:$D$7,3,FALSE)</f>
        <v>70000</v>
      </c>
      <c r="Q88" s="118">
        <f t="shared" ref="Q88" si="135">P88*K88</f>
        <v>210000</v>
      </c>
      <c r="R88" s="118">
        <f>VLOOKUP(D88,ឋានៈ!$A$2:$D$7,4,FALSE)</f>
        <v>100000</v>
      </c>
      <c r="S88" s="118">
        <f t="shared" ref="S88" si="136">R88*L88</f>
        <v>200000</v>
      </c>
      <c r="T88" s="134"/>
      <c r="U88" s="146">
        <f>M88+O88+Q88+S88+T88</f>
        <v>1019600</v>
      </c>
      <c r="V88" s="155"/>
      <c r="W88" s="145"/>
      <c r="X88" s="100" t="str">
        <f t="shared" ref="X88" si="137">RIGHT(B88,LEN(B88)-FIND(" ",B88))</f>
        <v>ចាន់ ថុល</v>
      </c>
      <c r="Y88" s="100" t="str">
        <f>VLOOKUP(X88,'Name List'!$B$8:$F$4374,2,FALSE)</f>
        <v>1740300111</v>
      </c>
      <c r="Z88" s="100" t="str">
        <f>VLOOKUP(X88,'Name List'!$B$8:$F$4374,3,FALSE)</f>
        <v>ចាន់ ថុល</v>
      </c>
      <c r="AA88" s="100" t="str">
        <f>VLOOKUP(X88,'Name List'!$B$8:$F$4374,4,FALSE)</f>
        <v>CHAN THOL</v>
      </c>
      <c r="AB88" s="107" t="str">
        <f>VLOOKUP(X88,'Name List'!$B$8:$F$4374,5,FALSE)</f>
        <v>0010002526037</v>
      </c>
      <c r="AC88" s="105">
        <f t="shared" ref="AC88" si="138">U88</f>
        <v>1019600</v>
      </c>
      <c r="AD88" s="42">
        <f>A88</f>
        <v>19</v>
      </c>
    </row>
    <row r="89" spans="1:30" s="139" customFormat="1" ht="26.25" customHeight="1">
      <c r="A89" s="377" t="s">
        <v>14669</v>
      </c>
      <c r="B89" s="378"/>
      <c r="C89" s="378"/>
      <c r="D89" s="378"/>
      <c r="E89" s="378"/>
      <c r="F89" s="378"/>
      <c r="G89" s="378"/>
      <c r="H89" s="378"/>
      <c r="I89" s="378"/>
      <c r="J89" s="379"/>
      <c r="K89" s="119"/>
      <c r="L89" s="119"/>
      <c r="M89" s="120">
        <f>SUM(M88:M88)</f>
        <v>537600</v>
      </c>
      <c r="N89" s="123"/>
      <c r="O89" s="120">
        <f>SUM(O88:O88)</f>
        <v>72000</v>
      </c>
      <c r="P89" s="123"/>
      <c r="Q89" s="120">
        <f>SUM(Q88:Q88)</f>
        <v>210000</v>
      </c>
      <c r="R89" s="120"/>
      <c r="S89" s="120">
        <f>SUM(S88:S88)</f>
        <v>200000</v>
      </c>
      <c r="T89" s="120"/>
      <c r="U89" s="120">
        <f>SUM(U88:U88)</f>
        <v>1019600</v>
      </c>
      <c r="V89" s="156">
        <v>50206</v>
      </c>
      <c r="W89" s="147">
        <f>M89+O89+Q89+S89</f>
        <v>1019600</v>
      </c>
      <c r="X89" s="135"/>
      <c r="Y89" s="135"/>
      <c r="Z89" s="135"/>
      <c r="AA89" s="135"/>
      <c r="AB89" s="136"/>
      <c r="AC89" s="137"/>
      <c r="AD89" s="138" t="str">
        <f t="shared" ref="AD89" si="139">A89</f>
        <v>សរុប០៨</v>
      </c>
    </row>
    <row r="90" spans="1:30" ht="40.75" customHeight="1">
      <c r="A90" s="39">
        <f>A88+1.1</f>
        <v>20.100000000000001</v>
      </c>
      <c r="B90" s="52" t="s">
        <v>14393</v>
      </c>
      <c r="C90" s="40" t="s">
        <v>67</v>
      </c>
      <c r="D90" s="41" t="str">
        <f>VLOOKUP(C90,ឋានៈ!$A$22:$B$46,2,FALSE)</f>
        <v>ខ១</v>
      </c>
      <c r="E90" s="356">
        <v>832</v>
      </c>
      <c r="F90" s="358">
        <v>45964</v>
      </c>
      <c r="G90" s="360" t="s">
        <v>14444</v>
      </c>
      <c r="H90" s="362" t="s">
        <v>23</v>
      </c>
      <c r="I90" s="166">
        <v>45967</v>
      </c>
      <c r="J90" s="166">
        <v>45969</v>
      </c>
      <c r="K90" s="39">
        <f t="shared" ref="K90:K91" si="140">J90-I90+1</f>
        <v>3</v>
      </c>
      <c r="L90" s="39">
        <f>K90-1</f>
        <v>2</v>
      </c>
      <c r="M90" s="118">
        <f>VLOOKUP(H90,ធ្វើដំណើរ!$A$3:$B$26,2,FALSE)</f>
        <v>235200</v>
      </c>
      <c r="N90" s="118">
        <f>VLOOKUP(D90,ឋានៈ!$A$2:$D$7,2,FALSE)</f>
        <v>35000</v>
      </c>
      <c r="O90" s="118">
        <f t="shared" ref="O90:O91" si="141">N90*K90</f>
        <v>105000</v>
      </c>
      <c r="P90" s="118">
        <f>VLOOKUP(D90,ឋានៈ!$A$2:$D$7,3,FALSE)</f>
        <v>90000</v>
      </c>
      <c r="Q90" s="118">
        <f t="shared" ref="Q90:Q91" si="142">P90*K90</f>
        <v>270000</v>
      </c>
      <c r="R90" s="118">
        <f>VLOOKUP(D90,ឋានៈ!$A$2:$D$7,4,FALSE)</f>
        <v>160000</v>
      </c>
      <c r="S90" s="118">
        <f t="shared" ref="S90:S91" si="143">R90*L90</f>
        <v>320000</v>
      </c>
      <c r="T90" s="134"/>
      <c r="U90" s="146">
        <f>M90+O90+Q90+S90+T90</f>
        <v>930200</v>
      </c>
      <c r="V90" s="155"/>
      <c r="W90" s="145"/>
      <c r="X90" s="100" t="str">
        <f t="shared" ref="X90:X91" si="144">RIGHT(B90,LEN(B90)-FIND(" ",B90))</f>
        <v>យឹម ស៊ីណន</v>
      </c>
      <c r="Y90" s="100" t="str">
        <f>VLOOKUP(X90,'Name List'!$B$8:$F$4374,2,FALSE)</f>
        <v>3000031335</v>
      </c>
      <c r="Z90" s="100" t="str">
        <f>VLOOKUP(X90,'Name List'!$B$8:$F$4374,3,FALSE)</f>
        <v>យឹម ស៊ីណន</v>
      </c>
      <c r="AA90" s="100" t="str">
        <f>VLOOKUP(X90,'Name List'!$B$8:$F$4374,4,FALSE)</f>
        <v>YIM SINORN</v>
      </c>
      <c r="AB90" s="107" t="str">
        <f>VLOOKUP(X90,'Name List'!$B$8:$F$4374,5,FALSE)</f>
        <v>0650000088204</v>
      </c>
      <c r="AC90" s="105">
        <f t="shared" ref="AC90:AC91" si="145">U90</f>
        <v>930200</v>
      </c>
      <c r="AD90" s="42">
        <f>A90</f>
        <v>20.100000000000001</v>
      </c>
    </row>
    <row r="91" spans="1:30" ht="40.75" customHeight="1">
      <c r="A91" s="39">
        <f t="shared" ref="A91" si="146">A90+0.1</f>
        <v>20.200000000000003</v>
      </c>
      <c r="B91" s="52" t="s">
        <v>14394</v>
      </c>
      <c r="C91" s="40" t="s">
        <v>68</v>
      </c>
      <c r="D91" s="41" t="str">
        <f>VLOOKUP(C91,ឋានៈ!$A$22:$B$46,2,FALSE)</f>
        <v>ង</v>
      </c>
      <c r="E91" s="364"/>
      <c r="F91" s="365"/>
      <c r="G91" s="366"/>
      <c r="H91" s="367"/>
      <c r="I91" s="166">
        <v>45967</v>
      </c>
      <c r="J91" s="166">
        <v>45969</v>
      </c>
      <c r="K91" s="39">
        <f t="shared" si="140"/>
        <v>3</v>
      </c>
      <c r="L91" s="39">
        <f>K91-1</f>
        <v>2</v>
      </c>
      <c r="M91" s="118"/>
      <c r="N91" s="118">
        <f>VLOOKUP(D91,ឋានៈ!$A$2:$D$7,2,FALSE)</f>
        <v>16000</v>
      </c>
      <c r="O91" s="118">
        <f t="shared" si="141"/>
        <v>48000</v>
      </c>
      <c r="P91" s="118">
        <f>VLOOKUP(D91,ឋានៈ!$A$2:$D$7,3,FALSE)</f>
        <v>60000</v>
      </c>
      <c r="Q91" s="118">
        <f t="shared" si="142"/>
        <v>180000</v>
      </c>
      <c r="R91" s="118">
        <f>VLOOKUP(D91,ឋានៈ!$A$2:$D$7,4,FALSE)</f>
        <v>80000</v>
      </c>
      <c r="S91" s="118">
        <f t="shared" si="143"/>
        <v>160000</v>
      </c>
      <c r="T91" s="134"/>
      <c r="U91" s="146">
        <f>M91+O91+Q91+S91+T91</f>
        <v>388000</v>
      </c>
      <c r="V91" s="155"/>
      <c r="W91" s="145"/>
      <c r="X91" s="100" t="str">
        <f t="shared" si="144"/>
        <v>គុន ស៊ីណន</v>
      </c>
      <c r="Y91" s="100">
        <f>VLOOKUP(X91,'Name List'!$B$8:$F$4374,2,FALSE)</f>
        <v>0</v>
      </c>
      <c r="Z91" s="100" t="str">
        <f>VLOOKUP(X91,'Name List'!$B$8:$F$4374,3,FALSE)</f>
        <v>គុន ស៊ីណន</v>
      </c>
      <c r="AA91" s="100" t="str">
        <f>VLOOKUP(X91,'Name List'!$B$8:$F$4374,4,FALSE)</f>
        <v>KUN SINON</v>
      </c>
      <c r="AB91" s="107">
        <f>VLOOKUP(X91,'Name List'!$B$8:$F$4374,5,FALSE)</f>
        <v>670000134886</v>
      </c>
      <c r="AC91" s="105">
        <f t="shared" si="145"/>
        <v>388000</v>
      </c>
      <c r="AD91" s="42">
        <f>A91</f>
        <v>20.200000000000003</v>
      </c>
    </row>
    <row r="92" spans="1:30" s="139" customFormat="1" ht="26.25" customHeight="1">
      <c r="A92" s="377" t="s">
        <v>14670</v>
      </c>
      <c r="B92" s="378"/>
      <c r="C92" s="378"/>
      <c r="D92" s="378"/>
      <c r="E92" s="378"/>
      <c r="F92" s="378"/>
      <c r="G92" s="378"/>
      <c r="H92" s="378"/>
      <c r="I92" s="378"/>
      <c r="J92" s="379"/>
      <c r="K92" s="119"/>
      <c r="L92" s="119"/>
      <c r="M92" s="120">
        <f>SUM(M90:M91)</f>
        <v>235200</v>
      </c>
      <c r="N92" s="123"/>
      <c r="O92" s="120">
        <f>SUM(O90:O91)</f>
        <v>153000</v>
      </c>
      <c r="P92" s="123"/>
      <c r="Q92" s="120">
        <f>SUM(Q90:Q91)</f>
        <v>450000</v>
      </c>
      <c r="R92" s="120"/>
      <c r="S92" s="120">
        <f>SUM(S90:S91)</f>
        <v>480000</v>
      </c>
      <c r="T92" s="120"/>
      <c r="U92" s="120">
        <f>SUM(U90:U91)</f>
        <v>1318200</v>
      </c>
      <c r="V92" s="156">
        <v>50206</v>
      </c>
      <c r="W92" s="147">
        <f>M92+O92+Q92+S92</f>
        <v>1318200</v>
      </c>
      <c r="X92" s="135"/>
      <c r="Y92" s="135"/>
      <c r="Z92" s="135"/>
      <c r="AA92" s="135"/>
      <c r="AB92" s="136"/>
      <c r="AC92" s="137"/>
      <c r="AD92" s="138" t="str">
        <f t="shared" ref="AD92" si="147">A92</f>
        <v>សរុប០៩</v>
      </c>
    </row>
    <row r="93" spans="1:30" ht="36" customHeight="1">
      <c r="A93" s="39">
        <f>A90+1</f>
        <v>21.1</v>
      </c>
      <c r="B93" s="52" t="s">
        <v>14398</v>
      </c>
      <c r="C93" s="40" t="s">
        <v>14365</v>
      </c>
      <c r="D93" s="41" t="str">
        <f>VLOOKUP(C93,ឋានៈ!$A$22:$B$46,2,FALSE)</f>
        <v>ង</v>
      </c>
      <c r="E93" s="356">
        <v>892</v>
      </c>
      <c r="F93" s="358">
        <v>45974</v>
      </c>
      <c r="G93" s="360" t="s">
        <v>14645</v>
      </c>
      <c r="H93" s="362" t="s">
        <v>9</v>
      </c>
      <c r="I93" s="166">
        <v>45978</v>
      </c>
      <c r="J93" s="166">
        <v>45981</v>
      </c>
      <c r="K93" s="39">
        <f t="shared" ref="K93:K94" si="148">J93-I93+1</f>
        <v>4</v>
      </c>
      <c r="L93" s="39">
        <f>K93-1</f>
        <v>3</v>
      </c>
      <c r="M93" s="118"/>
      <c r="N93" s="118">
        <f>VLOOKUP(D93,ឋានៈ!$A$2:$D$7,2,FALSE)</f>
        <v>16000</v>
      </c>
      <c r="O93" s="118">
        <f t="shared" ref="O93:O94" si="149">N93*K93</f>
        <v>64000</v>
      </c>
      <c r="P93" s="118">
        <f>VLOOKUP(D93,ឋានៈ!$A$2:$D$7,3,FALSE)</f>
        <v>60000</v>
      </c>
      <c r="Q93" s="118">
        <f t="shared" ref="Q93:Q94" si="150">P93*K93</f>
        <v>240000</v>
      </c>
      <c r="R93" s="118">
        <f>VLOOKUP(D93,ឋានៈ!$A$2:$D$7,4,FALSE)</f>
        <v>80000</v>
      </c>
      <c r="S93" s="118">
        <f t="shared" ref="S93:S94" si="151">R93*L93</f>
        <v>240000</v>
      </c>
      <c r="T93" s="134"/>
      <c r="U93" s="146">
        <f>M93+O93+Q93+S93+T93</f>
        <v>544000</v>
      </c>
      <c r="V93" s="155"/>
      <c r="W93" s="145"/>
      <c r="X93" s="100" t="str">
        <f t="shared" ref="X93:X94" si="152">RIGHT(B93,LEN(B93)-FIND(" ",B93))</f>
        <v>សុខ សុភ័ក្រ</v>
      </c>
      <c r="Y93" s="100">
        <f>VLOOKUP(X93,'Name List'!$B$8:$F$4374,2,FALSE)</f>
        <v>1941200317</v>
      </c>
      <c r="Z93" s="100" t="str">
        <f>VLOOKUP(X93,'Name List'!$B$8:$F$4374,3,FALSE)</f>
        <v>សុខ សុភ័ក្រ</v>
      </c>
      <c r="AA93" s="100" t="str">
        <f>VLOOKUP(X93,'Name List'!$B$8:$F$4374,4,FALSE)</f>
        <v>SOK SOPHEAK</v>
      </c>
      <c r="AB93" s="107">
        <f>VLOOKUP(X93,'Name List'!$B$8:$F$4374,5,FALSE)</f>
        <v>670000070853</v>
      </c>
      <c r="AC93" s="105">
        <f t="shared" ref="AC93:AC94" si="153">U93</f>
        <v>544000</v>
      </c>
      <c r="AD93" s="42">
        <f>A93</f>
        <v>21.1</v>
      </c>
    </row>
    <row r="94" spans="1:30" ht="36" customHeight="1">
      <c r="A94" s="39">
        <f t="shared" ref="A94" si="154">A93+0.1</f>
        <v>21.200000000000003</v>
      </c>
      <c r="B94" s="52" t="s">
        <v>14399</v>
      </c>
      <c r="C94" s="40" t="s">
        <v>14379</v>
      </c>
      <c r="D94" s="41" t="str">
        <f>VLOOKUP(C94,ឋានៈ!$A$22:$B$46,2,FALSE)</f>
        <v>ង</v>
      </c>
      <c r="E94" s="364"/>
      <c r="F94" s="365"/>
      <c r="G94" s="366"/>
      <c r="H94" s="367"/>
      <c r="I94" s="166">
        <v>45978</v>
      </c>
      <c r="J94" s="166">
        <v>45981</v>
      </c>
      <c r="K94" s="39">
        <f t="shared" si="148"/>
        <v>4</v>
      </c>
      <c r="L94" s="39">
        <f>K94-1</f>
        <v>3</v>
      </c>
      <c r="M94" s="118">
        <f>VLOOKUP(H93,ធ្វើដំណើរ!$A$3:$B$26,2,FALSE)</f>
        <v>499200</v>
      </c>
      <c r="N94" s="118">
        <f>VLOOKUP(D94,ឋានៈ!$A$2:$D$7,2,FALSE)</f>
        <v>16000</v>
      </c>
      <c r="O94" s="118">
        <f t="shared" si="149"/>
        <v>64000</v>
      </c>
      <c r="P94" s="118">
        <f>VLOOKUP(D94,ឋានៈ!$A$2:$D$7,3,FALSE)</f>
        <v>60000</v>
      </c>
      <c r="Q94" s="118">
        <f t="shared" si="150"/>
        <v>240000</v>
      </c>
      <c r="R94" s="118">
        <f>VLOOKUP(D94,ឋានៈ!$A$2:$D$7,4,FALSE)</f>
        <v>80000</v>
      </c>
      <c r="S94" s="118">
        <f t="shared" si="151"/>
        <v>240000</v>
      </c>
      <c r="T94" s="134"/>
      <c r="U94" s="146">
        <f>M94+O94+Q94+S94+T94</f>
        <v>1043200</v>
      </c>
      <c r="V94" s="155"/>
      <c r="W94" s="145"/>
      <c r="X94" s="100" t="str">
        <f t="shared" si="152"/>
        <v>កៅ ដាលីនណា</v>
      </c>
      <c r="Y94" s="100">
        <f>VLOOKUP(X94,'Name List'!$B$8:$F$4374,2,FALSE)</f>
        <v>0</v>
      </c>
      <c r="Z94" s="100" t="str">
        <f>VLOOKUP(X94,'Name List'!$B$8:$F$4374,3,FALSE)</f>
        <v>កៅ ដាលីនណា</v>
      </c>
      <c r="AA94" s="100" t="str">
        <f>VLOOKUP(X94,'Name List'!$B$8:$F$4374,4,FALSE)</f>
        <v>KAO DALINA</v>
      </c>
      <c r="AB94" s="107" t="str">
        <f>VLOOKUP(X94,'Name List'!$B$8:$F$4374,5,FALSE)</f>
        <v>0440000285749</v>
      </c>
      <c r="AC94" s="105">
        <f t="shared" si="153"/>
        <v>1043200</v>
      </c>
      <c r="AD94" s="42">
        <f>A94</f>
        <v>21.200000000000003</v>
      </c>
    </row>
    <row r="95" spans="1:30" s="139" customFormat="1" ht="26.25" customHeight="1">
      <c r="A95" s="377" t="s">
        <v>14671</v>
      </c>
      <c r="B95" s="378"/>
      <c r="C95" s="378"/>
      <c r="D95" s="378"/>
      <c r="E95" s="378"/>
      <c r="F95" s="378"/>
      <c r="G95" s="378"/>
      <c r="H95" s="378"/>
      <c r="I95" s="378"/>
      <c r="J95" s="379"/>
      <c r="K95" s="119"/>
      <c r="L95" s="119"/>
      <c r="M95" s="120">
        <f>SUM(M93:M94)</f>
        <v>499200</v>
      </c>
      <c r="N95" s="123"/>
      <c r="O95" s="120">
        <f>SUM(O93:O94)</f>
        <v>128000</v>
      </c>
      <c r="P95" s="123"/>
      <c r="Q95" s="120">
        <f>SUM(Q93:Q94)</f>
        <v>480000</v>
      </c>
      <c r="R95" s="120"/>
      <c r="S95" s="120">
        <f>SUM(S93:S94)</f>
        <v>480000</v>
      </c>
      <c r="T95" s="120"/>
      <c r="U95" s="120">
        <f>SUM(U93:U94)</f>
        <v>1587200</v>
      </c>
      <c r="V95" s="156">
        <v>50206</v>
      </c>
      <c r="W95" s="147">
        <f>M95+O95+Q95+S95</f>
        <v>1587200</v>
      </c>
      <c r="X95" s="135"/>
      <c r="Y95" s="135"/>
      <c r="Z95" s="135"/>
      <c r="AA95" s="135"/>
      <c r="AB95" s="136"/>
      <c r="AC95" s="137"/>
      <c r="AD95" s="138" t="str">
        <f t="shared" ref="AD95" si="155">A95</f>
        <v>សរុប១០</v>
      </c>
    </row>
    <row r="96" spans="1:30" ht="38.5" customHeight="1">
      <c r="A96" s="39">
        <f>A93+1</f>
        <v>22.1</v>
      </c>
      <c r="B96" s="52" t="s">
        <v>14446</v>
      </c>
      <c r="C96" s="40" t="s">
        <v>14364</v>
      </c>
      <c r="D96" s="41" t="str">
        <f>VLOOKUP(C96,ឋានៈ!$A$22:$B$46,2,FALSE)</f>
        <v>ឃ</v>
      </c>
      <c r="E96" s="356">
        <v>893</v>
      </c>
      <c r="F96" s="358">
        <v>45974</v>
      </c>
      <c r="G96" s="360" t="s">
        <v>14645</v>
      </c>
      <c r="H96" s="362" t="s">
        <v>9</v>
      </c>
      <c r="I96" s="166">
        <v>45980</v>
      </c>
      <c r="J96" s="166">
        <v>45983</v>
      </c>
      <c r="K96" s="39">
        <f t="shared" ref="K96:K97" si="156">J96-I96+1</f>
        <v>4</v>
      </c>
      <c r="L96" s="39">
        <f>K96-1</f>
        <v>3</v>
      </c>
      <c r="M96" s="118"/>
      <c r="N96" s="118">
        <f>VLOOKUP(D96,ឋានៈ!$A$2:$D$7,2,FALSE)</f>
        <v>20000</v>
      </c>
      <c r="O96" s="118">
        <f t="shared" ref="O96:O97" si="157">N96*K96</f>
        <v>80000</v>
      </c>
      <c r="P96" s="118">
        <f>VLOOKUP(D96,ឋានៈ!$A$2:$D$7,3,FALSE)</f>
        <v>60000</v>
      </c>
      <c r="Q96" s="118">
        <f t="shared" ref="Q96:Q97" si="158">P96*K96</f>
        <v>240000</v>
      </c>
      <c r="R96" s="118">
        <f>VLOOKUP(D96,ឋានៈ!$A$2:$D$7,4,FALSE)</f>
        <v>80000</v>
      </c>
      <c r="S96" s="118">
        <f t="shared" ref="S96:S97" si="159">R96*L96</f>
        <v>240000</v>
      </c>
      <c r="T96" s="134"/>
      <c r="U96" s="146">
        <f>M96+O96+Q96+S96+T96</f>
        <v>560000</v>
      </c>
      <c r="V96" s="155"/>
      <c r="W96" s="145"/>
      <c r="X96" s="100" t="str">
        <f t="shared" ref="X96:X97" si="160">RIGHT(B96,LEN(B96)-FIND(" ",B96))</f>
        <v>នងយ៉ុនឌី រីណូ</v>
      </c>
      <c r="Y96" s="100">
        <f>VLOOKUP(X96,'Name List'!$B$8:$F$4374,2,FALSE)</f>
        <v>1961200100</v>
      </c>
      <c r="Z96" s="100" t="str">
        <f>VLOOKUP(X96,'Name List'!$B$8:$F$4374,3,FALSE)</f>
        <v>នងយ៉ុនឌី រីណូ</v>
      </c>
      <c r="AA96" s="100" t="str">
        <f>VLOOKUP(X96,'Name List'!$B$8:$F$4374,4,FALSE)</f>
        <v>NONGYONDY RHINO</v>
      </c>
      <c r="AB96" s="107" t="str">
        <f>VLOOKUP(X96,'Name List'!$B$8:$F$4374,5,FALSE)</f>
        <v>0650000021304</v>
      </c>
      <c r="AC96" s="105">
        <f t="shared" ref="AC96:AC97" si="161">U96</f>
        <v>560000</v>
      </c>
      <c r="AD96" s="42">
        <f>A96</f>
        <v>22.1</v>
      </c>
    </row>
    <row r="97" spans="1:30" ht="38.5" customHeight="1">
      <c r="A97" s="39">
        <f t="shared" ref="A97" si="162">A96+0.1</f>
        <v>22.200000000000003</v>
      </c>
      <c r="B97" s="52" t="s">
        <v>14447</v>
      </c>
      <c r="C97" s="40" t="s">
        <v>14379</v>
      </c>
      <c r="D97" s="41" t="str">
        <f>VLOOKUP(C97,ឋានៈ!$A$22:$B$46,2,FALSE)</f>
        <v>ង</v>
      </c>
      <c r="E97" s="364"/>
      <c r="F97" s="365"/>
      <c r="G97" s="366"/>
      <c r="H97" s="367"/>
      <c r="I97" s="166">
        <v>45980</v>
      </c>
      <c r="J97" s="166">
        <v>45983</v>
      </c>
      <c r="K97" s="39">
        <f t="shared" si="156"/>
        <v>4</v>
      </c>
      <c r="L97" s="39">
        <f>K97-1</f>
        <v>3</v>
      </c>
      <c r="M97" s="118">
        <f>VLOOKUP(H96,ធ្វើដំណើរ!$A$3:$B$26,2,FALSE)</f>
        <v>499200</v>
      </c>
      <c r="N97" s="118">
        <f>VLOOKUP(D97,ឋានៈ!$A$2:$D$7,2,FALSE)</f>
        <v>16000</v>
      </c>
      <c r="O97" s="118">
        <f t="shared" si="157"/>
        <v>64000</v>
      </c>
      <c r="P97" s="118">
        <f>VLOOKUP(D97,ឋានៈ!$A$2:$D$7,3,FALSE)</f>
        <v>60000</v>
      </c>
      <c r="Q97" s="118">
        <f t="shared" si="158"/>
        <v>240000</v>
      </c>
      <c r="R97" s="118">
        <f>VLOOKUP(D97,ឋានៈ!$A$2:$D$7,4,FALSE)</f>
        <v>80000</v>
      </c>
      <c r="S97" s="118">
        <f t="shared" si="159"/>
        <v>240000</v>
      </c>
      <c r="T97" s="134"/>
      <c r="U97" s="146">
        <f>M97+O97+Q97+S97+T97</f>
        <v>1043200</v>
      </c>
      <c r="V97" s="155"/>
      <c r="W97" s="145"/>
      <c r="X97" s="100" t="str">
        <f t="shared" si="160"/>
        <v>សៀង មួយគាង</v>
      </c>
      <c r="Y97" s="100">
        <f>VLOOKUP(X97,'Name List'!$B$8:$F$4374,2,FALSE)</f>
        <v>0</v>
      </c>
      <c r="Z97" s="100" t="str">
        <f>VLOOKUP(X97,'Name List'!$B$8:$F$4374,3,FALSE)</f>
        <v>សៀង មួយគាង</v>
      </c>
      <c r="AA97" s="100" t="str">
        <f>VLOOKUP(X97,'Name List'!$B$8:$F$4374,4,FALSE)</f>
        <v>SEANG MOUY KEANG</v>
      </c>
      <c r="AB97" s="107">
        <f>VLOOKUP(X97,'Name List'!$B$8:$F$4374,5,FALSE)</f>
        <v>60000599169</v>
      </c>
      <c r="AC97" s="105">
        <f t="shared" si="161"/>
        <v>1043200</v>
      </c>
      <c r="AD97" s="42">
        <f>A97</f>
        <v>22.200000000000003</v>
      </c>
    </row>
    <row r="98" spans="1:30" s="139" customFormat="1" ht="26.25" customHeight="1">
      <c r="A98" s="377" t="s">
        <v>14672</v>
      </c>
      <c r="B98" s="378"/>
      <c r="C98" s="378"/>
      <c r="D98" s="378"/>
      <c r="E98" s="378"/>
      <c r="F98" s="378"/>
      <c r="G98" s="378"/>
      <c r="H98" s="378"/>
      <c r="I98" s="378"/>
      <c r="J98" s="379"/>
      <c r="K98" s="119"/>
      <c r="L98" s="119"/>
      <c r="M98" s="120">
        <f>SUM(M96:M97)</f>
        <v>499200</v>
      </c>
      <c r="N98" s="123"/>
      <c r="O98" s="120">
        <f>SUM(O96:O97)</f>
        <v>144000</v>
      </c>
      <c r="P98" s="123"/>
      <c r="Q98" s="120">
        <f>SUM(Q96:Q97)</f>
        <v>480000</v>
      </c>
      <c r="R98" s="120"/>
      <c r="S98" s="120">
        <f>SUM(S96:S97)</f>
        <v>480000</v>
      </c>
      <c r="T98" s="120"/>
      <c r="U98" s="120">
        <f>SUM(U96:U97)</f>
        <v>1603200</v>
      </c>
      <c r="V98" s="156">
        <v>50206</v>
      </c>
      <c r="W98" s="147">
        <f>M98+O98+Q98+S98</f>
        <v>1603200</v>
      </c>
      <c r="X98" s="135"/>
      <c r="Y98" s="135"/>
      <c r="Z98" s="135"/>
      <c r="AA98" s="135"/>
      <c r="AB98" s="136"/>
      <c r="AC98" s="137"/>
      <c r="AD98" s="138" t="str">
        <f t="shared" ref="AD98" si="163">A98</f>
        <v>សរុប១១</v>
      </c>
    </row>
    <row r="99" spans="1:30" ht="63" customHeight="1">
      <c r="A99" s="39">
        <f>A96+0.9</f>
        <v>23</v>
      </c>
      <c r="B99" s="52" t="s">
        <v>14448</v>
      </c>
      <c r="C99" s="40" t="s">
        <v>14369</v>
      </c>
      <c r="D99" s="41" t="str">
        <f>VLOOKUP(C99,ឋានៈ!$A$22:$B$46,2,FALSE)</f>
        <v>គ</v>
      </c>
      <c r="E99" s="121">
        <v>858</v>
      </c>
      <c r="F99" s="122">
        <v>45972</v>
      </c>
      <c r="G99" s="101" t="s">
        <v>14646</v>
      </c>
      <c r="H99" s="102" t="s">
        <v>11</v>
      </c>
      <c r="I99" s="166">
        <v>45978</v>
      </c>
      <c r="J99" s="166">
        <v>45980</v>
      </c>
      <c r="K99" s="39">
        <f t="shared" ref="K99" si="164">J99-I99+1</f>
        <v>3</v>
      </c>
      <c r="L99" s="39">
        <f>K99-1</f>
        <v>2</v>
      </c>
      <c r="M99" s="118">
        <f>VLOOKUP(H99,ធ្វើដំណើរ!$A$3:$B$26,2,FALSE)</f>
        <v>630400</v>
      </c>
      <c r="N99" s="118">
        <f>VLOOKUP(D99,ឋានៈ!$A$2:$D$7,2,FALSE)</f>
        <v>24000</v>
      </c>
      <c r="O99" s="118">
        <f t="shared" ref="O99" si="165">N99*K99</f>
        <v>72000</v>
      </c>
      <c r="P99" s="118">
        <f>VLOOKUP(D99,ឋានៈ!$A$2:$D$7,3,FALSE)</f>
        <v>70000</v>
      </c>
      <c r="Q99" s="118">
        <f t="shared" ref="Q99" si="166">P99*K99</f>
        <v>210000</v>
      </c>
      <c r="R99" s="118">
        <f>VLOOKUP(D99,ឋានៈ!$A$2:$D$7,4,FALSE)</f>
        <v>100000</v>
      </c>
      <c r="S99" s="118">
        <f t="shared" ref="S99" si="167">R99*L99</f>
        <v>200000</v>
      </c>
      <c r="T99" s="134"/>
      <c r="U99" s="146">
        <f>M99+O99+Q99+S99+T99</f>
        <v>1112400</v>
      </c>
      <c r="V99" s="155"/>
      <c r="W99" s="145"/>
      <c r="X99" s="100" t="str">
        <f t="shared" ref="X99" si="168">RIGHT(B99,LEN(B99)-FIND(" ",B99))</f>
        <v>នៅ ញិន</v>
      </c>
      <c r="Y99" s="100">
        <f>VLOOKUP(X99,'Name List'!$B$8:$F$4374,2,FALSE)</f>
        <v>1730200337</v>
      </c>
      <c r="Z99" s="100" t="str">
        <f>VLOOKUP(X99,'Name List'!$B$8:$F$4374,3,FALSE)</f>
        <v>នៅ ញិន</v>
      </c>
      <c r="AA99" s="100" t="str">
        <f>VLOOKUP(X99,'Name List'!$B$8:$F$4374,4,FALSE)</f>
        <v>NOUV NHIN</v>
      </c>
      <c r="AB99" s="107" t="str">
        <f>VLOOKUP(X99,'Name List'!$B$8:$F$4374,5,FALSE)</f>
        <v>0420000136262</v>
      </c>
      <c r="AC99" s="105">
        <f t="shared" ref="AC99" si="169">U99</f>
        <v>1112400</v>
      </c>
      <c r="AD99" s="42">
        <f>A99</f>
        <v>23</v>
      </c>
    </row>
    <row r="100" spans="1:30" s="139" customFormat="1" ht="26.25" customHeight="1">
      <c r="A100" s="377" t="s">
        <v>14673</v>
      </c>
      <c r="B100" s="378"/>
      <c r="C100" s="378"/>
      <c r="D100" s="378"/>
      <c r="E100" s="378"/>
      <c r="F100" s="378"/>
      <c r="G100" s="378"/>
      <c r="H100" s="378"/>
      <c r="I100" s="378"/>
      <c r="J100" s="379"/>
      <c r="K100" s="119"/>
      <c r="L100" s="119"/>
      <c r="M100" s="120">
        <f>SUM(M99:M99)</f>
        <v>630400</v>
      </c>
      <c r="N100" s="123"/>
      <c r="O100" s="120">
        <f>SUM(O99:O99)</f>
        <v>72000</v>
      </c>
      <c r="P100" s="123"/>
      <c r="Q100" s="120">
        <f>SUM(Q99:Q99)</f>
        <v>210000</v>
      </c>
      <c r="R100" s="120"/>
      <c r="S100" s="120">
        <f>SUM(S99:S99)</f>
        <v>200000</v>
      </c>
      <c r="T100" s="120"/>
      <c r="U100" s="120">
        <f>SUM(U99:U99)</f>
        <v>1112400</v>
      </c>
      <c r="V100" s="156" t="s">
        <v>14647</v>
      </c>
      <c r="W100" s="147">
        <f>M100+O100+Q100+S100</f>
        <v>1112400</v>
      </c>
      <c r="X100" s="135"/>
      <c r="Y100" s="135"/>
      <c r="Z100" s="135"/>
      <c r="AA100" s="135"/>
      <c r="AB100" s="136"/>
      <c r="AC100" s="137"/>
      <c r="AD100" s="138" t="str">
        <f t="shared" ref="AD100" si="170">A100</f>
        <v>សរុប១២</v>
      </c>
    </row>
    <row r="101" spans="1:30" ht="43.4" customHeight="1">
      <c r="A101" s="39">
        <f>A99+1.1</f>
        <v>24.1</v>
      </c>
      <c r="B101" s="52" t="s">
        <v>14449</v>
      </c>
      <c r="C101" s="40" t="s">
        <v>67</v>
      </c>
      <c r="D101" s="41" t="str">
        <f>VLOOKUP(C101,ឋានៈ!$A$22:$B$46,2,FALSE)</f>
        <v>ខ១</v>
      </c>
      <c r="E101" s="356">
        <v>856</v>
      </c>
      <c r="F101" s="358">
        <v>45947</v>
      </c>
      <c r="G101" s="360" t="s">
        <v>14765</v>
      </c>
      <c r="H101" s="362" t="s">
        <v>9</v>
      </c>
      <c r="I101" s="166">
        <v>45950</v>
      </c>
      <c r="J101" s="166">
        <v>45952</v>
      </c>
      <c r="K101" s="39">
        <f t="shared" ref="K101:K102" si="171">J101-I101+1</f>
        <v>3</v>
      </c>
      <c r="L101" s="39">
        <f>K101-1</f>
        <v>2</v>
      </c>
      <c r="M101" s="118">
        <f>VLOOKUP(H101,ធ្វើដំណើរ!$A$3:$B$26,2,FALSE)</f>
        <v>499200</v>
      </c>
      <c r="N101" s="118">
        <f>VLOOKUP(D101,ឋានៈ!$A$2:$D$7,2,FALSE)</f>
        <v>35000</v>
      </c>
      <c r="O101" s="118">
        <f t="shared" ref="O101:O102" si="172">N101*K101</f>
        <v>105000</v>
      </c>
      <c r="P101" s="118">
        <f>VLOOKUP(D101,ឋានៈ!$A$2:$D$7,3,FALSE)</f>
        <v>90000</v>
      </c>
      <c r="Q101" s="118">
        <f t="shared" ref="Q101:Q102" si="173">P101*K101</f>
        <v>270000</v>
      </c>
      <c r="R101" s="118">
        <f>VLOOKUP(D101,ឋានៈ!$A$2:$D$7,4,FALSE)</f>
        <v>160000</v>
      </c>
      <c r="S101" s="118">
        <f t="shared" ref="S101:S102" si="174">R101*L101</f>
        <v>320000</v>
      </c>
      <c r="T101" s="134"/>
      <c r="U101" s="146">
        <f>M101+O101+Q101+S101+T101</f>
        <v>1194200</v>
      </c>
      <c r="V101" s="155" t="s">
        <v>14742</v>
      </c>
      <c r="W101" s="145"/>
      <c r="X101" s="100" t="str">
        <f t="shared" ref="X101:X102" si="175">RIGHT(B101,LEN(B101)-FIND(" ",B101))</f>
        <v>គួច សុមាន</v>
      </c>
      <c r="Y101" s="100" t="str">
        <f>VLOOKUP(X101,'Name List'!$B$8:$F$4374,2,FALSE)</f>
        <v>1890800167</v>
      </c>
      <c r="Z101" s="100" t="str">
        <f>VLOOKUP(X101,'Name List'!$B$8:$F$4374,3,FALSE)</f>
        <v>គួច សុមាន</v>
      </c>
      <c r="AA101" s="100" t="str">
        <f>VLOOKUP(X101,'Name List'!$B$8:$F$4374,4,FALSE)</f>
        <v>KUOCH SOMEAN</v>
      </c>
      <c r="AB101" s="107" t="str">
        <f>VLOOKUP(X101,'Name List'!$B$8:$F$4374,5,FALSE)</f>
        <v>0010002783652</v>
      </c>
      <c r="AC101" s="105">
        <f t="shared" ref="AC101:AC102" si="176">U101</f>
        <v>1194200</v>
      </c>
      <c r="AD101" s="42">
        <f>A101</f>
        <v>24.1</v>
      </c>
    </row>
    <row r="102" spans="1:30" ht="43.4" customHeight="1">
      <c r="A102" s="39">
        <f t="shared" ref="A102" si="177">A101+0.1</f>
        <v>24.200000000000003</v>
      </c>
      <c r="B102" s="52" t="s">
        <v>14450</v>
      </c>
      <c r="C102" s="40" t="s">
        <v>68</v>
      </c>
      <c r="D102" s="41" t="str">
        <f>VLOOKUP(C102,ឋានៈ!$A$22:$B$46,2,FALSE)</f>
        <v>ង</v>
      </c>
      <c r="E102" s="364"/>
      <c r="F102" s="365"/>
      <c r="G102" s="366"/>
      <c r="H102" s="367"/>
      <c r="I102" s="166">
        <v>45950</v>
      </c>
      <c r="J102" s="166">
        <v>45952</v>
      </c>
      <c r="K102" s="39">
        <f t="shared" si="171"/>
        <v>3</v>
      </c>
      <c r="L102" s="39">
        <f>K102-1</f>
        <v>2</v>
      </c>
      <c r="M102" s="118"/>
      <c r="N102" s="118">
        <f>VLOOKUP(D102,ឋានៈ!$A$2:$D$7,2,FALSE)</f>
        <v>16000</v>
      </c>
      <c r="O102" s="118">
        <f t="shared" si="172"/>
        <v>48000</v>
      </c>
      <c r="P102" s="118">
        <f>VLOOKUP(D102,ឋានៈ!$A$2:$D$7,3,FALSE)</f>
        <v>60000</v>
      </c>
      <c r="Q102" s="118">
        <f t="shared" si="173"/>
        <v>180000</v>
      </c>
      <c r="R102" s="118">
        <f>VLOOKUP(D102,ឋានៈ!$A$2:$D$7,4,FALSE)</f>
        <v>80000</v>
      </c>
      <c r="S102" s="118">
        <f t="shared" si="174"/>
        <v>160000</v>
      </c>
      <c r="T102" s="134"/>
      <c r="U102" s="146">
        <f>M102+O102+Q102+S102+T102</f>
        <v>388000</v>
      </c>
      <c r="V102" s="155"/>
      <c r="W102" s="145"/>
      <c r="X102" s="100" t="str">
        <f t="shared" si="175"/>
        <v>ផាន់ ម៉ានីត</v>
      </c>
      <c r="Y102" s="100">
        <f>VLOOKUP(X102,'Name List'!$B$8:$F$4374,2,FALSE)</f>
        <v>0</v>
      </c>
      <c r="Z102" s="100" t="str">
        <f>VLOOKUP(X102,'Name List'!$B$8:$F$4374,3,FALSE)</f>
        <v>ផាន់ ម៉ានីត</v>
      </c>
      <c r="AA102" s="100" t="str">
        <f>VLOOKUP(X102,'Name List'!$B$8:$F$4374,4,FALSE)</f>
        <v>PHANN MANIT</v>
      </c>
      <c r="AB102" s="107">
        <f>VLOOKUP(X102,'Name List'!$B$8:$F$4374,5,FALSE)</f>
        <v>420000390274</v>
      </c>
      <c r="AC102" s="105">
        <f t="shared" si="176"/>
        <v>388000</v>
      </c>
      <c r="AD102" s="42">
        <f>A102</f>
        <v>24.200000000000003</v>
      </c>
    </row>
    <row r="103" spans="1:30" s="139" customFormat="1" ht="26.25" customHeight="1">
      <c r="A103" s="377" t="s">
        <v>14674</v>
      </c>
      <c r="B103" s="378"/>
      <c r="C103" s="378"/>
      <c r="D103" s="378"/>
      <c r="E103" s="378"/>
      <c r="F103" s="378"/>
      <c r="G103" s="378"/>
      <c r="H103" s="378"/>
      <c r="I103" s="378"/>
      <c r="J103" s="379"/>
      <c r="K103" s="119"/>
      <c r="L103" s="119"/>
      <c r="M103" s="120">
        <f>SUM(M101:M102)</f>
        <v>499200</v>
      </c>
      <c r="N103" s="123"/>
      <c r="O103" s="120">
        <f>SUM(O101:O102)</f>
        <v>153000</v>
      </c>
      <c r="P103" s="123"/>
      <c r="Q103" s="120">
        <f>SUM(Q101:Q102)</f>
        <v>450000</v>
      </c>
      <c r="R103" s="120"/>
      <c r="S103" s="120">
        <f>SUM(S101:S102)</f>
        <v>480000</v>
      </c>
      <c r="T103" s="120"/>
      <c r="U103" s="120">
        <f>SUM(U101:U102)</f>
        <v>1582200</v>
      </c>
      <c r="V103" s="156" t="s">
        <v>14647</v>
      </c>
      <c r="W103" s="147">
        <f>M103+O103+Q103+S103</f>
        <v>1582200</v>
      </c>
      <c r="X103" s="135"/>
      <c r="Y103" s="135"/>
      <c r="Z103" s="135"/>
      <c r="AA103" s="135"/>
      <c r="AB103" s="136"/>
      <c r="AC103" s="137"/>
      <c r="AD103" s="138" t="str">
        <f t="shared" ref="AD103" si="178">A103</f>
        <v>សរុប១៣</v>
      </c>
    </row>
    <row r="104" spans="1:30" ht="34.5" customHeight="1">
      <c r="A104" s="39">
        <f>A101+1</f>
        <v>25.1</v>
      </c>
      <c r="B104" s="52" t="s">
        <v>14451</v>
      </c>
      <c r="C104" s="40" t="s">
        <v>67</v>
      </c>
      <c r="D104" s="41" t="str">
        <f>VLOOKUP(C104,ឋានៈ!$A$22:$B$46,2,FALSE)</f>
        <v>ខ១</v>
      </c>
      <c r="E104" s="356">
        <v>839</v>
      </c>
      <c r="F104" s="358">
        <v>45946</v>
      </c>
      <c r="G104" s="360" t="s">
        <v>14766</v>
      </c>
      <c r="H104" s="362" t="s">
        <v>7</v>
      </c>
      <c r="I104" s="166">
        <v>45950</v>
      </c>
      <c r="J104" s="166">
        <v>45953</v>
      </c>
      <c r="K104" s="39">
        <f t="shared" ref="K104:K106" si="179">J104-I104+1</f>
        <v>4</v>
      </c>
      <c r="L104" s="39">
        <f>K104-1</f>
        <v>3</v>
      </c>
      <c r="M104" s="118">
        <f>VLOOKUP(H104,ធ្វើដំណើរ!$A$3:$B$26,2,FALSE)</f>
        <v>361600</v>
      </c>
      <c r="N104" s="118">
        <f>VLOOKUP(D104,ឋានៈ!$A$2:$D$7,2,FALSE)</f>
        <v>35000</v>
      </c>
      <c r="O104" s="118">
        <f t="shared" ref="O104:O106" si="180">N104*K104</f>
        <v>140000</v>
      </c>
      <c r="P104" s="118">
        <f>VLOOKUP(D104,ឋានៈ!$A$2:$D$7,3,FALSE)</f>
        <v>90000</v>
      </c>
      <c r="Q104" s="118">
        <f t="shared" ref="Q104:Q106" si="181">P104*K104</f>
        <v>360000</v>
      </c>
      <c r="R104" s="118">
        <f>VLOOKUP(D104,ឋានៈ!$A$2:$D$7,4,FALSE)</f>
        <v>160000</v>
      </c>
      <c r="S104" s="118">
        <f t="shared" ref="S104:S106" si="182">R104*L104</f>
        <v>480000</v>
      </c>
      <c r="T104" s="134"/>
      <c r="U104" s="146">
        <f>M104+O104+Q104+S104+T104</f>
        <v>1341600</v>
      </c>
      <c r="V104" s="155"/>
      <c r="W104" s="145"/>
      <c r="X104" s="100" t="str">
        <f t="shared" ref="X104:X106" si="183">RIGHT(B104,LEN(B104)-FIND(" ",B104))</f>
        <v>សោម ចំណាន</v>
      </c>
      <c r="Y104" s="100" t="str">
        <f>VLOOKUP(X104,'Name List'!$B$8:$F$4374,2,FALSE)</f>
        <v>3000031028</v>
      </c>
      <c r="Z104" s="100" t="str">
        <f>VLOOKUP(X104,'Name List'!$B$8:$F$4374,3,FALSE)</f>
        <v>សោម ចំណាន</v>
      </c>
      <c r="AA104" s="100" t="str">
        <f>VLOOKUP(X104,'Name List'!$B$8:$F$4374,4,FALSE)</f>
        <v>SOM CHAMNAN</v>
      </c>
      <c r="AB104" s="107" t="str">
        <f>VLOOKUP(X104,'Name List'!$B$8:$F$4374,5,FALSE)</f>
        <v>0010003324888</v>
      </c>
      <c r="AC104" s="105">
        <f t="shared" ref="AC104:AC106" si="184">U104</f>
        <v>1341600</v>
      </c>
      <c r="AD104" s="42">
        <f>A104</f>
        <v>25.1</v>
      </c>
    </row>
    <row r="105" spans="1:30" ht="34.5" customHeight="1">
      <c r="A105" s="39">
        <f t="shared" ref="A105:A106" si="185">A104+0.1</f>
        <v>25.200000000000003</v>
      </c>
      <c r="B105" s="52" t="s">
        <v>14452</v>
      </c>
      <c r="C105" s="40" t="s">
        <v>68</v>
      </c>
      <c r="D105" s="41" t="str">
        <f>VLOOKUP(C105,ឋានៈ!$A$22:$B$46,2,FALSE)</f>
        <v>ង</v>
      </c>
      <c r="E105" s="357"/>
      <c r="F105" s="359"/>
      <c r="G105" s="361"/>
      <c r="H105" s="363"/>
      <c r="I105" s="166">
        <v>45950</v>
      </c>
      <c r="J105" s="166">
        <v>45953</v>
      </c>
      <c r="K105" s="39">
        <f t="shared" si="179"/>
        <v>4</v>
      </c>
      <c r="L105" s="39">
        <f>K105-1</f>
        <v>3</v>
      </c>
      <c r="M105" s="118"/>
      <c r="N105" s="118">
        <f>VLOOKUP(D105,ឋានៈ!$A$2:$D$7,2,FALSE)</f>
        <v>16000</v>
      </c>
      <c r="O105" s="118">
        <f t="shared" si="180"/>
        <v>64000</v>
      </c>
      <c r="P105" s="118">
        <f>VLOOKUP(D105,ឋានៈ!$A$2:$D$7,3,FALSE)</f>
        <v>60000</v>
      </c>
      <c r="Q105" s="118">
        <f t="shared" si="181"/>
        <v>240000</v>
      </c>
      <c r="R105" s="118">
        <f>VLOOKUP(D105,ឋានៈ!$A$2:$D$7,4,FALSE)</f>
        <v>80000</v>
      </c>
      <c r="S105" s="118">
        <f t="shared" si="182"/>
        <v>240000</v>
      </c>
      <c r="T105" s="134"/>
      <c r="U105" s="146">
        <f>M105+O105+Q105+S105+T105</f>
        <v>544000</v>
      </c>
      <c r="V105" s="155"/>
      <c r="W105" s="145"/>
      <c r="X105" s="100" t="str">
        <f t="shared" si="183"/>
        <v>សារិ សុផាណ្ណារដ្ឋ</v>
      </c>
      <c r="Y105" s="100" t="str">
        <f>VLOOKUP(X105,'Name List'!$B$8:$F$4374,2,FALSE)</f>
        <v>3000031347</v>
      </c>
      <c r="Z105" s="100" t="str">
        <f>VLOOKUP(X105,'Name List'!$B$8:$F$4374,3,FALSE)</f>
        <v>សារិ សុផាណ្ណារដ្ឋ</v>
      </c>
      <c r="AA105" s="100" t="str">
        <f>VLOOKUP(X105,'Name List'!$B$8:$F$4374,4,FALSE)</f>
        <v>SARI SOPHANAROTH</v>
      </c>
      <c r="AB105" s="107">
        <f>VLOOKUP(X105,'Name List'!$B$8:$F$4374,5,FALSE)</f>
        <v>240000386217</v>
      </c>
      <c r="AC105" s="105">
        <f t="shared" si="184"/>
        <v>544000</v>
      </c>
      <c r="AD105" s="42">
        <f>A105</f>
        <v>25.200000000000003</v>
      </c>
    </row>
    <row r="106" spans="1:30" ht="34.5" customHeight="1">
      <c r="A106" s="39">
        <f t="shared" si="185"/>
        <v>25.300000000000004</v>
      </c>
      <c r="B106" s="52" t="s">
        <v>14404</v>
      </c>
      <c r="C106" s="40" t="s">
        <v>14379</v>
      </c>
      <c r="D106" s="41" t="str">
        <f>VLOOKUP(C106,ឋានៈ!$A$22:$B$46,2,FALSE)</f>
        <v>ង</v>
      </c>
      <c r="E106" s="364"/>
      <c r="F106" s="365"/>
      <c r="G106" s="366"/>
      <c r="H106" s="367"/>
      <c r="I106" s="166">
        <v>45950</v>
      </c>
      <c r="J106" s="166">
        <v>45953</v>
      </c>
      <c r="K106" s="39">
        <f t="shared" si="179"/>
        <v>4</v>
      </c>
      <c r="L106" s="39">
        <f>K106-1</f>
        <v>3</v>
      </c>
      <c r="M106" s="118"/>
      <c r="N106" s="118">
        <f>VLOOKUP(D106,ឋានៈ!$A$2:$D$7,2,FALSE)</f>
        <v>16000</v>
      </c>
      <c r="O106" s="118">
        <f t="shared" si="180"/>
        <v>64000</v>
      </c>
      <c r="P106" s="118">
        <f>VLOOKUP(D106,ឋានៈ!$A$2:$D$7,3,FALSE)</f>
        <v>60000</v>
      </c>
      <c r="Q106" s="118">
        <f t="shared" si="181"/>
        <v>240000</v>
      </c>
      <c r="R106" s="118">
        <f>VLOOKUP(D106,ឋានៈ!$A$2:$D$7,4,FALSE)</f>
        <v>80000</v>
      </c>
      <c r="S106" s="118">
        <f t="shared" si="182"/>
        <v>240000</v>
      </c>
      <c r="T106" s="134"/>
      <c r="U106" s="146">
        <f>M106+O106+Q106+S106+T106</f>
        <v>544000</v>
      </c>
      <c r="V106" s="155"/>
      <c r="W106" s="145"/>
      <c r="X106" s="100" t="str">
        <f t="shared" si="183"/>
        <v>លឿន យូហៃ</v>
      </c>
      <c r="Y106" s="100" t="str">
        <f>VLOOKUP(X106,'Name List'!$B$8:$F$4374,2,FALSE)</f>
        <v>3000031417</v>
      </c>
      <c r="Z106" s="100" t="str">
        <f>VLOOKUP(X106,'Name List'!$B$8:$F$4374,3,FALSE)</f>
        <v>លឿន យូហៃ</v>
      </c>
      <c r="AA106" s="100" t="str">
        <f>VLOOKUP(X106,'Name List'!$B$8:$F$4374,4,FALSE)</f>
        <v>LOEUN YOUHAI</v>
      </c>
      <c r="AB106" s="107">
        <f>VLOOKUP(X106,'Name List'!$B$8:$F$4374,5,FALSE)</f>
        <v>420000303711</v>
      </c>
      <c r="AC106" s="105">
        <f t="shared" si="184"/>
        <v>544000</v>
      </c>
      <c r="AD106" s="42">
        <f>A106</f>
        <v>25.300000000000004</v>
      </c>
    </row>
    <row r="107" spans="1:30" s="139" customFormat="1" ht="26.25" customHeight="1">
      <c r="A107" s="377" t="s">
        <v>14675</v>
      </c>
      <c r="B107" s="378"/>
      <c r="C107" s="378"/>
      <c r="D107" s="378"/>
      <c r="E107" s="378"/>
      <c r="F107" s="378"/>
      <c r="G107" s="378"/>
      <c r="H107" s="378"/>
      <c r="I107" s="378"/>
      <c r="J107" s="379"/>
      <c r="K107" s="119"/>
      <c r="L107" s="119"/>
      <c r="M107" s="120">
        <f>SUM(M104:M106)</f>
        <v>361600</v>
      </c>
      <c r="N107" s="123"/>
      <c r="O107" s="120">
        <f>SUM(O104:O106)</f>
        <v>268000</v>
      </c>
      <c r="P107" s="123"/>
      <c r="Q107" s="120">
        <f>SUM(Q104:Q106)</f>
        <v>840000</v>
      </c>
      <c r="R107" s="120"/>
      <c r="S107" s="120">
        <f>SUM(S104:S106)</f>
        <v>960000</v>
      </c>
      <c r="T107" s="120"/>
      <c r="U107" s="120">
        <f>SUM(U104:U106)</f>
        <v>2429600</v>
      </c>
      <c r="V107" s="156" t="s">
        <v>14647</v>
      </c>
      <c r="W107" s="147">
        <f>M107+O107+Q107+S107</f>
        <v>2429600</v>
      </c>
      <c r="X107" s="135"/>
      <c r="Y107" s="135"/>
      <c r="Z107" s="135"/>
      <c r="AA107" s="135"/>
      <c r="AB107" s="136"/>
      <c r="AC107" s="137"/>
      <c r="AD107" s="138" t="str">
        <f t="shared" ref="AD107" si="186">A107</f>
        <v>សរុប១៤</v>
      </c>
    </row>
    <row r="108" spans="1:30" ht="79.400000000000006" customHeight="1">
      <c r="A108" s="39">
        <f>A104+0.9</f>
        <v>26</v>
      </c>
      <c r="B108" s="52" t="s">
        <v>14438</v>
      </c>
      <c r="C108" s="40" t="s">
        <v>14362</v>
      </c>
      <c r="D108" s="41" t="str">
        <f>VLOOKUP(C108,ឋានៈ!$A$22:$B$46,2,FALSE)</f>
        <v>ឃ</v>
      </c>
      <c r="E108" s="121">
        <v>750</v>
      </c>
      <c r="F108" s="122">
        <v>45936</v>
      </c>
      <c r="G108" s="101" t="s">
        <v>14767</v>
      </c>
      <c r="H108" s="102" t="s">
        <v>19</v>
      </c>
      <c r="I108" s="166">
        <v>45936</v>
      </c>
      <c r="J108" s="166">
        <v>45940</v>
      </c>
      <c r="K108" s="39">
        <f t="shared" ref="K108" si="187">J108-I108+1</f>
        <v>5</v>
      </c>
      <c r="L108" s="39">
        <f>K108-1</f>
        <v>4</v>
      </c>
      <c r="M108" s="118">
        <f>VLOOKUP(H108,ធ្វើដំណើរ!$A$3:$B$26,2,FALSE)</f>
        <v>72000</v>
      </c>
      <c r="N108" s="118">
        <f>VLOOKUP(D108,ឋានៈ!$A$2:$D$7,2,FALSE)</f>
        <v>20000</v>
      </c>
      <c r="O108" s="118">
        <f t="shared" ref="O108" si="188">N108*K108</f>
        <v>100000</v>
      </c>
      <c r="P108" s="118">
        <f>VLOOKUP(D108,ឋានៈ!$A$2:$D$7,3,FALSE)</f>
        <v>60000</v>
      </c>
      <c r="Q108" s="118">
        <f t="shared" ref="Q108" si="189">P108*K108</f>
        <v>300000</v>
      </c>
      <c r="R108" s="118">
        <f>VLOOKUP(D108,ឋានៈ!$A$2:$D$7,4,FALSE)</f>
        <v>80000</v>
      </c>
      <c r="S108" s="118">
        <f t="shared" ref="S108" si="190">R108*L108</f>
        <v>320000</v>
      </c>
      <c r="T108" s="134"/>
      <c r="U108" s="146">
        <f>M108+O108+Q108+S108+T108</f>
        <v>792000</v>
      </c>
      <c r="V108" s="155"/>
      <c r="W108" s="145"/>
      <c r="X108" s="100" t="str">
        <f t="shared" ref="X108" si="191">RIGHT(B108,LEN(B108)-FIND(" ",B108))</f>
        <v>ធិន ឌីម៉ង់</v>
      </c>
      <c r="Y108" s="100">
        <f>VLOOKUP(X108,'Name List'!$B$8:$F$4374,2,FALSE)</f>
        <v>1930200173</v>
      </c>
      <c r="Z108" s="100" t="str">
        <f>VLOOKUP(X108,'Name List'!$B$8:$F$4374,3,FALSE)</f>
        <v>ធិន ឌីម៉ង់</v>
      </c>
      <c r="AA108" s="100" t="str">
        <f>VLOOKUP(X108,'Name List'!$B$8:$F$4374,4,FALSE)</f>
        <v>THIN DIMANCHE</v>
      </c>
      <c r="AB108" s="107">
        <f>VLOOKUP(X108,'Name List'!$B$8:$F$4374,5,FALSE)</f>
        <v>480000392571</v>
      </c>
      <c r="AC108" s="105">
        <f t="shared" ref="AC108" si="192">U108</f>
        <v>792000</v>
      </c>
      <c r="AD108" s="42">
        <f>A108</f>
        <v>26</v>
      </c>
    </row>
    <row r="109" spans="1:30" s="139" customFormat="1" ht="26.25" customHeight="1">
      <c r="A109" s="377" t="s">
        <v>14676</v>
      </c>
      <c r="B109" s="378"/>
      <c r="C109" s="378"/>
      <c r="D109" s="378"/>
      <c r="E109" s="378"/>
      <c r="F109" s="378"/>
      <c r="G109" s="378"/>
      <c r="H109" s="378"/>
      <c r="I109" s="378"/>
      <c r="J109" s="379"/>
      <c r="K109" s="119"/>
      <c r="L109" s="119"/>
      <c r="M109" s="120">
        <f>SUM(M108:M108)</f>
        <v>72000</v>
      </c>
      <c r="N109" s="123"/>
      <c r="O109" s="120">
        <f>SUM(O108:O108)</f>
        <v>100000</v>
      </c>
      <c r="P109" s="123"/>
      <c r="Q109" s="120">
        <f>SUM(Q108:Q108)</f>
        <v>300000</v>
      </c>
      <c r="R109" s="120"/>
      <c r="S109" s="120">
        <f>SUM(S108:S108)</f>
        <v>320000</v>
      </c>
      <c r="T109" s="120"/>
      <c r="U109" s="120">
        <f>SUM(U108:U108)</f>
        <v>792000</v>
      </c>
      <c r="V109" s="156" t="s">
        <v>14647</v>
      </c>
      <c r="W109" s="147">
        <f>M109+O109+Q109+S109</f>
        <v>792000</v>
      </c>
      <c r="X109" s="135"/>
      <c r="Y109" s="135"/>
      <c r="Z109" s="135"/>
      <c r="AA109" s="135"/>
      <c r="AB109" s="136"/>
      <c r="AC109" s="137"/>
      <c r="AD109" s="138" t="str">
        <f t="shared" ref="AD109" si="193">A109</f>
        <v>សរុប១៥</v>
      </c>
    </row>
    <row r="110" spans="1:30" ht="31.4" customHeight="1">
      <c r="A110" s="39">
        <f>A108+1.1</f>
        <v>27.1</v>
      </c>
      <c r="B110" s="52" t="s">
        <v>14438</v>
      </c>
      <c r="C110" s="40" t="s">
        <v>14362</v>
      </c>
      <c r="D110" s="41" t="str">
        <f>VLOOKUP(C110,ឋានៈ!$A$22:$B$46,2,FALSE)</f>
        <v>ឃ</v>
      </c>
      <c r="E110" s="356">
        <v>852</v>
      </c>
      <c r="F110" s="358">
        <v>45947</v>
      </c>
      <c r="G110" s="360" t="s">
        <v>14749</v>
      </c>
      <c r="H110" s="362" t="s">
        <v>9</v>
      </c>
      <c r="I110" s="166">
        <v>45949</v>
      </c>
      <c r="J110" s="166">
        <v>45953</v>
      </c>
      <c r="K110" s="39">
        <f t="shared" ref="K110:K113" si="194">J110-I110+1</f>
        <v>5</v>
      </c>
      <c r="L110" s="39">
        <f>K110-1</f>
        <v>4</v>
      </c>
      <c r="M110" s="118"/>
      <c r="N110" s="118">
        <v>30000</v>
      </c>
      <c r="O110" s="118">
        <f t="shared" ref="O110:O113" si="195">N110*K110</f>
        <v>150000</v>
      </c>
      <c r="P110" s="118">
        <f>VLOOKUP(D110,ឋានៈ!$A$2:$D$7,3,FALSE)</f>
        <v>60000</v>
      </c>
      <c r="Q110" s="118">
        <f t="shared" ref="Q110:Q113" si="196">P110*K110</f>
        <v>300000</v>
      </c>
      <c r="R110" s="118">
        <v>160000</v>
      </c>
      <c r="S110" s="118">
        <f t="shared" ref="S110:S113" si="197">R110*L110</f>
        <v>640000</v>
      </c>
      <c r="T110" s="134"/>
      <c r="U110" s="146">
        <f>M110+O110+Q110+S110+T110</f>
        <v>1090000</v>
      </c>
      <c r="V110" s="155"/>
      <c r="W110" s="145"/>
      <c r="X110" s="100" t="str">
        <f t="shared" ref="X110:X113" si="198">RIGHT(B110,LEN(B110)-FIND(" ",B110))</f>
        <v>ធិន ឌីម៉ង់</v>
      </c>
      <c r="Y110" s="100">
        <f>VLOOKUP(X110,'Name List'!$B$8:$F$4374,2,FALSE)</f>
        <v>1930200173</v>
      </c>
      <c r="Z110" s="100" t="str">
        <f>VLOOKUP(X110,'Name List'!$B$8:$F$4374,3,FALSE)</f>
        <v>ធិន ឌីម៉ង់</v>
      </c>
      <c r="AA110" s="100" t="str">
        <f>VLOOKUP(X110,'Name List'!$B$8:$F$4374,4,FALSE)</f>
        <v>THIN DIMANCHE</v>
      </c>
      <c r="AB110" s="107">
        <f>VLOOKUP(X110,'Name List'!$B$8:$F$4374,5,FALSE)</f>
        <v>480000392571</v>
      </c>
      <c r="AC110" s="105">
        <f t="shared" ref="AC110:AC113" si="199">U110</f>
        <v>1090000</v>
      </c>
      <c r="AD110" s="42">
        <f>A110</f>
        <v>27.1</v>
      </c>
    </row>
    <row r="111" spans="1:30" ht="31.4" customHeight="1">
      <c r="A111" s="39">
        <f t="shared" ref="A111:A113" si="200">A110+0.1</f>
        <v>27.200000000000003</v>
      </c>
      <c r="B111" s="52" t="s">
        <v>14455</v>
      </c>
      <c r="C111" s="40" t="s">
        <v>14363</v>
      </c>
      <c r="D111" s="41" t="str">
        <f>VLOOKUP(C111,ឋានៈ!$A$22:$B$46,2,FALSE)</f>
        <v>ឃ</v>
      </c>
      <c r="E111" s="357"/>
      <c r="F111" s="359"/>
      <c r="G111" s="361"/>
      <c r="H111" s="363"/>
      <c r="I111" s="166">
        <v>45949</v>
      </c>
      <c r="J111" s="166">
        <v>45953</v>
      </c>
      <c r="K111" s="39">
        <f t="shared" si="194"/>
        <v>5</v>
      </c>
      <c r="L111" s="39">
        <f>K111-1</f>
        <v>4</v>
      </c>
      <c r="M111" s="118">
        <f>VLOOKUP(H110,ធ្វើដំណើរ!$A$3:$B$26,2,FALSE)</f>
        <v>499200</v>
      </c>
      <c r="N111" s="118">
        <v>30000</v>
      </c>
      <c r="O111" s="118">
        <f t="shared" si="195"/>
        <v>150000</v>
      </c>
      <c r="P111" s="118">
        <f>VLOOKUP(D111,ឋានៈ!$A$2:$D$7,3,FALSE)</f>
        <v>60000</v>
      </c>
      <c r="Q111" s="118">
        <f t="shared" si="196"/>
        <v>300000</v>
      </c>
      <c r="R111" s="118">
        <v>160000</v>
      </c>
      <c r="S111" s="118">
        <f t="shared" si="197"/>
        <v>640000</v>
      </c>
      <c r="T111" s="134"/>
      <c r="U111" s="146">
        <f>M111+O111+Q111+S111+T111</f>
        <v>1589200</v>
      </c>
      <c r="V111" s="155"/>
      <c r="W111" s="145"/>
      <c r="X111" s="100" t="str">
        <f t="shared" si="198"/>
        <v>តឹប កុសុម៉ា</v>
      </c>
      <c r="Y111" s="100">
        <f>VLOOKUP(X111,'Name List'!$B$8:$F$4374,2,FALSE)</f>
        <v>2971200099</v>
      </c>
      <c r="Z111" s="100" t="str">
        <f>VLOOKUP(X111,'Name List'!$B$8:$F$4374,3,FALSE)</f>
        <v>តឹប កុសុម៉ា</v>
      </c>
      <c r="AA111" s="100" t="str">
        <f>VLOOKUP(X111,'Name List'!$B$8:$F$4374,4,FALSE)</f>
        <v>TEP KOSOMA</v>
      </c>
      <c r="AB111" s="107" t="str">
        <f>VLOOKUP(X111,'Name List'!$B$8:$F$4374,5,FALSE)</f>
        <v>0010005487051</v>
      </c>
      <c r="AC111" s="105">
        <f t="shared" si="199"/>
        <v>1589200</v>
      </c>
      <c r="AD111" s="42">
        <f>A111</f>
        <v>27.200000000000003</v>
      </c>
    </row>
    <row r="112" spans="1:30" ht="31.4" customHeight="1">
      <c r="A112" s="39">
        <f t="shared" si="200"/>
        <v>27.300000000000004</v>
      </c>
      <c r="B112" s="52" t="s">
        <v>14453</v>
      </c>
      <c r="C112" s="40" t="s">
        <v>14364</v>
      </c>
      <c r="D112" s="41" t="str">
        <f>VLOOKUP(C112,ឋានៈ!$A$22:$B$46,2,FALSE)</f>
        <v>ឃ</v>
      </c>
      <c r="E112" s="357"/>
      <c r="F112" s="359"/>
      <c r="G112" s="361"/>
      <c r="H112" s="363"/>
      <c r="I112" s="166">
        <v>45949</v>
      </c>
      <c r="J112" s="166">
        <v>45953</v>
      </c>
      <c r="K112" s="39">
        <f t="shared" si="194"/>
        <v>5</v>
      </c>
      <c r="L112" s="39">
        <f>K112-1</f>
        <v>4</v>
      </c>
      <c r="M112" s="118"/>
      <c r="N112" s="118">
        <v>30000</v>
      </c>
      <c r="O112" s="118">
        <f t="shared" si="195"/>
        <v>150000</v>
      </c>
      <c r="P112" s="118">
        <f>VLOOKUP(D112,ឋានៈ!$A$2:$D$7,3,FALSE)</f>
        <v>60000</v>
      </c>
      <c r="Q112" s="118">
        <f t="shared" si="196"/>
        <v>300000</v>
      </c>
      <c r="R112" s="118">
        <v>160000</v>
      </c>
      <c r="S112" s="118">
        <f t="shared" si="197"/>
        <v>640000</v>
      </c>
      <c r="T112" s="134"/>
      <c r="U112" s="146">
        <f>M112+O112+Q112+S112+T112</f>
        <v>1090000</v>
      </c>
      <c r="V112" s="155"/>
      <c r="W112" s="145"/>
      <c r="X112" s="100" t="str">
        <f t="shared" si="198"/>
        <v>ឱម សុមិនា</v>
      </c>
      <c r="Y112" s="100">
        <f>VLOOKUP(X112,'Name List'!$B$8:$F$4374,2,FALSE)</f>
        <v>2941200293</v>
      </c>
      <c r="Z112" s="100" t="str">
        <f>VLOOKUP(X112,'Name List'!$B$8:$F$4374,3,FALSE)</f>
        <v>ឱម សុមិនា</v>
      </c>
      <c r="AA112" s="100" t="str">
        <f>VLOOKUP(X112,'Name List'!$B$8:$F$4374,4,FALSE)</f>
        <v>ORM SOMINEA</v>
      </c>
      <c r="AB112" s="107" t="str">
        <f>VLOOKUP(X112,'Name List'!$B$8:$F$4374,5,FALSE)</f>
        <v>0010005492535</v>
      </c>
      <c r="AC112" s="105">
        <f t="shared" si="199"/>
        <v>1090000</v>
      </c>
      <c r="AD112" s="42">
        <f>A112</f>
        <v>27.300000000000004</v>
      </c>
    </row>
    <row r="113" spans="1:30" ht="31.4" customHeight="1">
      <c r="A113" s="39">
        <f t="shared" si="200"/>
        <v>27.400000000000006</v>
      </c>
      <c r="B113" s="52" t="s">
        <v>14454</v>
      </c>
      <c r="C113" s="40" t="s">
        <v>14365</v>
      </c>
      <c r="D113" s="41" t="str">
        <f>VLOOKUP(C113,ឋានៈ!$A$22:$B$46,2,FALSE)</f>
        <v>ង</v>
      </c>
      <c r="E113" s="364"/>
      <c r="F113" s="365"/>
      <c r="G113" s="366"/>
      <c r="H113" s="367"/>
      <c r="I113" s="166">
        <v>45949</v>
      </c>
      <c r="J113" s="166">
        <v>45953</v>
      </c>
      <c r="K113" s="39">
        <f t="shared" si="194"/>
        <v>5</v>
      </c>
      <c r="L113" s="39">
        <f>K113-1</f>
        <v>4</v>
      </c>
      <c r="M113" s="118"/>
      <c r="N113" s="118">
        <v>20000</v>
      </c>
      <c r="O113" s="118">
        <f t="shared" si="195"/>
        <v>100000</v>
      </c>
      <c r="P113" s="118">
        <f>VLOOKUP(D113,ឋានៈ!$A$2:$D$7,3,FALSE)</f>
        <v>60000</v>
      </c>
      <c r="Q113" s="118">
        <f t="shared" si="196"/>
        <v>300000</v>
      </c>
      <c r="R113" s="118">
        <v>120000</v>
      </c>
      <c r="S113" s="118">
        <f t="shared" si="197"/>
        <v>480000</v>
      </c>
      <c r="T113" s="134"/>
      <c r="U113" s="146">
        <f>M113+O113+Q113+S113+T113</f>
        <v>880000</v>
      </c>
      <c r="V113" s="155"/>
      <c r="W113" s="145"/>
      <c r="X113" s="100" t="str">
        <f t="shared" si="198"/>
        <v>ម៉ន វិរីយ៉ា</v>
      </c>
      <c r="Y113" s="100">
        <f>VLOOKUP(X113,'Name List'!$B$8:$F$4374,2,FALSE)</f>
        <v>2931200421</v>
      </c>
      <c r="Z113" s="100" t="str">
        <f>VLOOKUP(X113,'Name List'!$B$8:$F$4374,3,FALSE)</f>
        <v>ម៉ន វិរីយ៉ា</v>
      </c>
      <c r="AA113" s="100" t="str">
        <f>VLOOKUP(X113,'Name List'!$B$8:$F$4374,4,FALSE)</f>
        <v>MAN VERYA</v>
      </c>
      <c r="AB113" s="107">
        <f>VLOOKUP(X113,'Name List'!$B$8:$F$4374,5,FALSE)</f>
        <v>670000070802</v>
      </c>
      <c r="AC113" s="105">
        <f t="shared" si="199"/>
        <v>880000</v>
      </c>
      <c r="AD113" s="42">
        <f>A113</f>
        <v>27.400000000000006</v>
      </c>
    </row>
    <row r="114" spans="1:30" s="139" customFormat="1" ht="26.25" customHeight="1">
      <c r="A114" s="377" t="s">
        <v>14677</v>
      </c>
      <c r="B114" s="378"/>
      <c r="C114" s="378"/>
      <c r="D114" s="378"/>
      <c r="E114" s="378"/>
      <c r="F114" s="378"/>
      <c r="G114" s="378"/>
      <c r="H114" s="378"/>
      <c r="I114" s="378"/>
      <c r="J114" s="379"/>
      <c r="K114" s="119"/>
      <c r="L114" s="119"/>
      <c r="M114" s="120">
        <f>SUM(M110:M113)</f>
        <v>499200</v>
      </c>
      <c r="N114" s="123"/>
      <c r="O114" s="120">
        <f>SUM(O110:O113)</f>
        <v>550000</v>
      </c>
      <c r="P114" s="123"/>
      <c r="Q114" s="120">
        <f>SUM(Q110:Q113)</f>
        <v>1200000</v>
      </c>
      <c r="R114" s="120"/>
      <c r="S114" s="120">
        <f>SUM(S110:S113)</f>
        <v>2400000</v>
      </c>
      <c r="T114" s="120"/>
      <c r="U114" s="120">
        <f>SUM(U110:U113)</f>
        <v>4649200</v>
      </c>
      <c r="V114" s="151">
        <v>50206</v>
      </c>
      <c r="W114" s="147">
        <f>M114+O114+Q114+S114</f>
        <v>4649200</v>
      </c>
      <c r="X114" s="135"/>
      <c r="Y114" s="135"/>
      <c r="Z114" s="135"/>
      <c r="AA114" s="135"/>
      <c r="AB114" s="136"/>
      <c r="AC114" s="137"/>
      <c r="AD114" s="138" t="str">
        <f t="shared" ref="AD114" si="201">A114</f>
        <v>សរុប១៦</v>
      </c>
    </row>
    <row r="115" spans="1:30" ht="29.5" customHeight="1">
      <c r="A115" s="39">
        <f>A110+1</f>
        <v>28.1</v>
      </c>
      <c r="B115" s="52" t="s">
        <v>14457</v>
      </c>
      <c r="C115" s="40" t="s">
        <v>67</v>
      </c>
      <c r="D115" s="41" t="str">
        <f>VLOOKUP(C115,ឋានៈ!$A$22:$B$46,2,FALSE)</f>
        <v>ខ១</v>
      </c>
      <c r="E115" s="356">
        <v>943</v>
      </c>
      <c r="F115" s="358">
        <v>45974</v>
      </c>
      <c r="G115" s="360" t="s">
        <v>14743</v>
      </c>
      <c r="H115" s="362" t="s">
        <v>24</v>
      </c>
      <c r="I115" s="166">
        <v>45975</v>
      </c>
      <c r="J115" s="166">
        <v>45978</v>
      </c>
      <c r="K115" s="39">
        <f t="shared" ref="K115:K117" si="202">J115-I115+1</f>
        <v>4</v>
      </c>
      <c r="L115" s="39">
        <f>K115-1</f>
        <v>3</v>
      </c>
      <c r="M115" s="118">
        <f>VLOOKUP(H115,ធ្វើដំណើរ!$A$3:$B$26,2,FALSE)</f>
        <v>465600</v>
      </c>
      <c r="N115" s="118">
        <f>VLOOKUP(D115,ឋានៈ!$A$2:$D$7,2,FALSE)</f>
        <v>35000</v>
      </c>
      <c r="O115" s="118">
        <f t="shared" ref="O115:O117" si="203">N115*K115</f>
        <v>140000</v>
      </c>
      <c r="P115" s="118">
        <f>VLOOKUP(D115,ឋានៈ!$A$2:$D$7,3,FALSE)</f>
        <v>90000</v>
      </c>
      <c r="Q115" s="118">
        <f t="shared" ref="Q115:Q117" si="204">P115*K115</f>
        <v>360000</v>
      </c>
      <c r="R115" s="118">
        <f>VLOOKUP(D115,ឋានៈ!$A$2:$D$7,4,FALSE)</f>
        <v>160000</v>
      </c>
      <c r="S115" s="118">
        <f t="shared" ref="S115:S117" si="205">R115*L115</f>
        <v>480000</v>
      </c>
      <c r="T115" s="134"/>
      <c r="U115" s="146">
        <f>M115+O115+Q115+S115+T115</f>
        <v>1445600</v>
      </c>
      <c r="V115" s="155"/>
      <c r="W115" s="145"/>
      <c r="X115" s="100" t="str">
        <f t="shared" ref="X115:X117" si="206">RIGHT(B115,LEN(B115)-FIND(" ",B115))</f>
        <v>ងុយ រិទ្ធ</v>
      </c>
      <c r="Y115" s="100" t="str">
        <f>VLOOKUP(X115,'Name List'!$B$8:$F$4374,2,FALSE)</f>
        <v>1740500009</v>
      </c>
      <c r="Z115" s="100" t="str">
        <f>VLOOKUP(X115,'Name List'!$B$8:$F$4374,3,FALSE)</f>
        <v>ងុយ រិទ្ធ</v>
      </c>
      <c r="AA115" s="100" t="str">
        <f>VLOOKUP(X115,'Name List'!$B$8:$F$4374,4,FALSE)</f>
        <v>NGUY RITH</v>
      </c>
      <c r="AB115" s="107" t="str">
        <f>VLOOKUP(X115,'Name List'!$B$8:$F$4374,5,FALSE)</f>
        <v>0010002526218</v>
      </c>
      <c r="AC115" s="105">
        <f t="shared" ref="AC115:AC117" si="207">U115</f>
        <v>1445600</v>
      </c>
      <c r="AD115" s="42">
        <f>A115</f>
        <v>28.1</v>
      </c>
    </row>
    <row r="116" spans="1:30" ht="29.5" customHeight="1">
      <c r="A116" s="39">
        <f t="shared" ref="A116:A117" si="208">A115+0.1</f>
        <v>28.200000000000003</v>
      </c>
      <c r="B116" s="52" t="s">
        <v>14460</v>
      </c>
      <c r="C116" s="40" t="s">
        <v>14359</v>
      </c>
      <c r="D116" s="41" t="str">
        <f>VLOOKUP(C116,ឋានៈ!$A$22:$B$46,2,FALSE)</f>
        <v>ខ២</v>
      </c>
      <c r="E116" s="357"/>
      <c r="F116" s="359"/>
      <c r="G116" s="361"/>
      <c r="H116" s="363"/>
      <c r="I116" s="166">
        <v>45975</v>
      </c>
      <c r="J116" s="166">
        <v>45978</v>
      </c>
      <c r="K116" s="39">
        <f t="shared" si="202"/>
        <v>4</v>
      </c>
      <c r="L116" s="39">
        <f>K116-1</f>
        <v>3</v>
      </c>
      <c r="M116" s="118"/>
      <c r="N116" s="118">
        <f>VLOOKUP(D116,ឋានៈ!$A$2:$D$7,2,FALSE)</f>
        <v>30000</v>
      </c>
      <c r="O116" s="118">
        <f t="shared" si="203"/>
        <v>120000</v>
      </c>
      <c r="P116" s="118">
        <f>VLOOKUP(D116,ឋានៈ!$A$2:$D$7,3,FALSE)</f>
        <v>80000</v>
      </c>
      <c r="Q116" s="118">
        <f t="shared" si="204"/>
        <v>320000</v>
      </c>
      <c r="R116" s="118">
        <f>VLOOKUP(D116,ឋានៈ!$A$2:$D$7,4,FALSE)</f>
        <v>120000</v>
      </c>
      <c r="S116" s="118">
        <f t="shared" si="205"/>
        <v>360000</v>
      </c>
      <c r="T116" s="134"/>
      <c r="U116" s="146">
        <f>M116+O116+Q116+S116+T116</f>
        <v>800000</v>
      </c>
      <c r="V116" s="155"/>
      <c r="W116" s="145"/>
      <c r="X116" s="100" t="str">
        <f t="shared" si="206"/>
        <v>ស៊្រុន ចន្ថុល</v>
      </c>
      <c r="Y116" s="100" t="str">
        <f>VLOOKUP(X116,'Name List'!$B$8:$F$4374,2,FALSE)</f>
        <v>1832100373</v>
      </c>
      <c r="Z116" s="100" t="str">
        <f>VLOOKUP(X116,'Name List'!$B$8:$F$4374,3,FALSE)</f>
        <v>ស៊្រុន ចន្ថុល</v>
      </c>
      <c r="AA116" s="100" t="str">
        <f>VLOOKUP(X116,'Name List'!$B$8:$F$4374,4,FALSE)</f>
        <v>SRUN CHANTHOL</v>
      </c>
      <c r="AB116" s="107" t="str">
        <f>VLOOKUP(X116,'Name List'!$B$8:$F$4374,5,FALSE)</f>
        <v>0010002534105</v>
      </c>
      <c r="AC116" s="105">
        <f t="shared" si="207"/>
        <v>800000</v>
      </c>
      <c r="AD116" s="42">
        <f>A116</f>
        <v>28.200000000000003</v>
      </c>
    </row>
    <row r="117" spans="1:30" ht="29.5" customHeight="1">
      <c r="A117" s="39">
        <f t="shared" si="208"/>
        <v>28.300000000000004</v>
      </c>
      <c r="B117" s="52" t="s">
        <v>14458</v>
      </c>
      <c r="C117" s="40" t="s">
        <v>68</v>
      </c>
      <c r="D117" s="41" t="str">
        <f>VLOOKUP(C117,ឋានៈ!$A$22:$B$46,2,FALSE)</f>
        <v>ង</v>
      </c>
      <c r="E117" s="364"/>
      <c r="F117" s="365"/>
      <c r="G117" s="366"/>
      <c r="H117" s="367"/>
      <c r="I117" s="166">
        <v>45975</v>
      </c>
      <c r="J117" s="166">
        <v>45978</v>
      </c>
      <c r="K117" s="39">
        <f t="shared" si="202"/>
        <v>4</v>
      </c>
      <c r="L117" s="39">
        <f>K117-1</f>
        <v>3</v>
      </c>
      <c r="M117" s="118"/>
      <c r="N117" s="118">
        <f>VLOOKUP(D117,ឋានៈ!$A$2:$D$7,2,FALSE)</f>
        <v>16000</v>
      </c>
      <c r="O117" s="118">
        <f t="shared" si="203"/>
        <v>64000</v>
      </c>
      <c r="P117" s="118">
        <f>VLOOKUP(D117,ឋានៈ!$A$2:$D$7,3,FALSE)</f>
        <v>60000</v>
      </c>
      <c r="Q117" s="118">
        <f t="shared" si="204"/>
        <v>240000</v>
      </c>
      <c r="R117" s="118">
        <f>VLOOKUP(D117,ឋានៈ!$A$2:$D$7,4,FALSE)</f>
        <v>80000</v>
      </c>
      <c r="S117" s="118">
        <f t="shared" si="205"/>
        <v>240000</v>
      </c>
      <c r="T117" s="134"/>
      <c r="U117" s="146">
        <f>M117+O117+Q117+S117+T117</f>
        <v>544000</v>
      </c>
      <c r="V117" s="155"/>
      <c r="W117" s="145"/>
      <c r="X117" s="100" t="str">
        <f t="shared" si="206"/>
        <v>សុខ ដាលី</v>
      </c>
      <c r="Y117" s="100" t="str">
        <f>VLOOKUP(X117,'Name List'!$B$8:$F$4374,2,FALSE)</f>
        <v>3000031415</v>
      </c>
      <c r="Z117" s="100" t="str">
        <f>VLOOKUP(X117,'Name List'!$B$8:$F$4374,3,FALSE)</f>
        <v>សុខ ដាលី</v>
      </c>
      <c r="AA117" s="100" t="str">
        <f>VLOOKUP(X117,'Name List'!$B$8:$F$4374,4,FALSE)</f>
        <v>SOK DALY</v>
      </c>
      <c r="AB117" s="107">
        <f>VLOOKUP(X117,'Name List'!$B$8:$F$4374,5,FALSE)</f>
        <v>420000336032</v>
      </c>
      <c r="AC117" s="105">
        <f t="shared" si="207"/>
        <v>544000</v>
      </c>
      <c r="AD117" s="42">
        <f>A117</f>
        <v>28.300000000000004</v>
      </c>
    </row>
    <row r="118" spans="1:30" s="139" customFormat="1" ht="26.25" customHeight="1">
      <c r="A118" s="377" t="s">
        <v>14678</v>
      </c>
      <c r="B118" s="378"/>
      <c r="C118" s="378"/>
      <c r="D118" s="378"/>
      <c r="E118" s="378"/>
      <c r="F118" s="378"/>
      <c r="G118" s="378"/>
      <c r="H118" s="378"/>
      <c r="I118" s="378"/>
      <c r="J118" s="379"/>
      <c r="K118" s="119"/>
      <c r="L118" s="119"/>
      <c r="M118" s="120">
        <f>SUM(M115:M117)</f>
        <v>465600</v>
      </c>
      <c r="N118" s="123"/>
      <c r="O118" s="120">
        <f>SUM(O115:O117)</f>
        <v>324000</v>
      </c>
      <c r="P118" s="123"/>
      <c r="Q118" s="120">
        <f>SUM(Q115:Q117)</f>
        <v>920000</v>
      </c>
      <c r="R118" s="120"/>
      <c r="S118" s="120">
        <f>SUM(S115:S117)</f>
        <v>1080000</v>
      </c>
      <c r="T118" s="120"/>
      <c r="U118" s="120">
        <f>SUM(U115:U117)</f>
        <v>2789600</v>
      </c>
      <c r="V118" s="151">
        <v>50206</v>
      </c>
      <c r="W118" s="152">
        <f>M118+O118+Q118+S118</f>
        <v>2789600</v>
      </c>
      <c r="X118" s="135"/>
      <c r="Y118" s="135"/>
      <c r="Z118" s="135"/>
      <c r="AA118" s="135"/>
      <c r="AB118" s="136"/>
      <c r="AC118" s="137"/>
      <c r="AD118" s="138" t="str">
        <f t="shared" ref="AD118:AD125" si="209">A118</f>
        <v>សរុប១៧</v>
      </c>
    </row>
    <row r="119" spans="1:30" ht="28" customHeight="1">
      <c r="A119" s="39">
        <f>A115+1</f>
        <v>29.1</v>
      </c>
      <c r="B119" s="52" t="s">
        <v>14461</v>
      </c>
      <c r="C119" s="40" t="s">
        <v>14363</v>
      </c>
      <c r="D119" s="41" t="str">
        <f>VLOOKUP(C119,ឋានៈ!$A$22:$B$46,2,FALSE)</f>
        <v>ឃ</v>
      </c>
      <c r="E119" s="356">
        <v>478</v>
      </c>
      <c r="F119" s="358">
        <v>45981</v>
      </c>
      <c r="G119" s="360" t="s">
        <v>14744</v>
      </c>
      <c r="H119" s="362" t="s">
        <v>13</v>
      </c>
      <c r="I119" s="166">
        <v>45983</v>
      </c>
      <c r="J119" s="166">
        <v>45985</v>
      </c>
      <c r="K119" s="39">
        <f t="shared" ref="K119:K124" si="210">J119-I119+1</f>
        <v>3</v>
      </c>
      <c r="L119" s="39">
        <f t="shared" ref="L119:L124" si="211">K119-1</f>
        <v>2</v>
      </c>
      <c r="M119" s="118">
        <f>VLOOKUP(H119,ធ្វើដំណើរ!$A$3:$B$26,2,FALSE)</f>
        <v>576000</v>
      </c>
      <c r="N119" s="118">
        <f>VLOOKUP(D119,ឋានៈ!$A$2:$D$7,2,FALSE)</f>
        <v>20000</v>
      </c>
      <c r="O119" s="118">
        <f t="shared" ref="O119:O124" si="212">N119*K119</f>
        <v>60000</v>
      </c>
      <c r="P119" s="118">
        <f>VLOOKUP(D119,ឋានៈ!$A$2:$D$7,3,FALSE)</f>
        <v>60000</v>
      </c>
      <c r="Q119" s="118">
        <f t="shared" ref="Q119:Q124" si="213">P119*K119</f>
        <v>180000</v>
      </c>
      <c r="R119" s="118">
        <f>VLOOKUP(D119,ឋានៈ!$A$2:$D$7,4,FALSE)</f>
        <v>80000</v>
      </c>
      <c r="S119" s="118">
        <f t="shared" ref="S119:S124" si="214">R119*L119</f>
        <v>160000</v>
      </c>
      <c r="T119" s="134"/>
      <c r="U119" s="146">
        <f t="shared" ref="U119:U124" si="215">M119+O119+Q119+S119+T119</f>
        <v>976000</v>
      </c>
      <c r="V119" s="155"/>
      <c r="W119" s="145"/>
      <c r="X119" s="100" t="str">
        <f t="shared" ref="X119:X124" si="216">RIGHT(B119,LEN(B119)-FIND(" ",B119))</f>
        <v>ជិន សុជាតិ</v>
      </c>
      <c r="Y119" s="100">
        <f>VLOOKUP(X119,'Name List'!$B$8:$F$4374,2,FALSE)</f>
        <v>1801400333</v>
      </c>
      <c r="Z119" s="100" t="str">
        <f>VLOOKUP(X119,'Name List'!$B$8:$F$4374,3,FALSE)</f>
        <v>ជិន សុជាតិ</v>
      </c>
      <c r="AA119" s="100" t="str">
        <f>VLOOKUP(X119,'Name List'!$B$8:$F$4374,4,FALSE)</f>
        <v>CHIN SOCHEATH</v>
      </c>
      <c r="AB119" s="107" t="str">
        <f>VLOOKUP(X119,'Name List'!$B$8:$F$4374,5,FALSE)</f>
        <v>0440000030608</v>
      </c>
      <c r="AC119" s="105">
        <f t="shared" ref="AC119:AC124" si="217">U119</f>
        <v>976000</v>
      </c>
      <c r="AD119" s="42">
        <f t="shared" si="209"/>
        <v>29.1</v>
      </c>
    </row>
    <row r="120" spans="1:30" ht="28" customHeight="1">
      <c r="A120" s="39">
        <f t="shared" ref="A120:A124" si="218">A119+0.1</f>
        <v>29.200000000000003</v>
      </c>
      <c r="B120" s="52" t="s">
        <v>14462</v>
      </c>
      <c r="C120" s="40" t="s">
        <v>14363</v>
      </c>
      <c r="D120" s="41" t="str">
        <f>VLOOKUP(C120,ឋានៈ!$A$22:$B$46,2,FALSE)</f>
        <v>ឃ</v>
      </c>
      <c r="E120" s="357"/>
      <c r="F120" s="359"/>
      <c r="G120" s="361"/>
      <c r="H120" s="363"/>
      <c r="I120" s="166">
        <v>45983</v>
      </c>
      <c r="J120" s="166">
        <v>45985</v>
      </c>
      <c r="K120" s="39">
        <f t="shared" si="210"/>
        <v>3</v>
      </c>
      <c r="L120" s="39">
        <f t="shared" si="211"/>
        <v>2</v>
      </c>
      <c r="M120" s="118">
        <f>VLOOKUP(H119,ធ្វើដំណើរ!$A$3:$B$26,2,FALSE)</f>
        <v>576000</v>
      </c>
      <c r="N120" s="118">
        <f>VLOOKUP(D120,ឋានៈ!$A$2:$D$7,2,FALSE)</f>
        <v>20000</v>
      </c>
      <c r="O120" s="118">
        <f t="shared" si="212"/>
        <v>60000</v>
      </c>
      <c r="P120" s="118">
        <f>VLOOKUP(D120,ឋានៈ!$A$2:$D$7,3,FALSE)</f>
        <v>60000</v>
      </c>
      <c r="Q120" s="118">
        <f t="shared" si="213"/>
        <v>180000</v>
      </c>
      <c r="R120" s="118">
        <f>VLOOKUP(D120,ឋានៈ!$A$2:$D$7,4,FALSE)</f>
        <v>80000</v>
      </c>
      <c r="S120" s="118">
        <f t="shared" si="214"/>
        <v>160000</v>
      </c>
      <c r="T120" s="134"/>
      <c r="U120" s="146">
        <f t="shared" si="215"/>
        <v>976000</v>
      </c>
      <c r="V120" s="155"/>
      <c r="W120" s="145"/>
      <c r="X120" s="100" t="str">
        <f t="shared" si="216"/>
        <v>ហ៊ន វណ្ណា</v>
      </c>
      <c r="Y120" s="100" t="str">
        <f>VLOOKUP(X120,'Name List'!$B$8:$F$4374,2,FALSE)</f>
        <v>1820800433</v>
      </c>
      <c r="Z120" s="100" t="str">
        <f>VLOOKUP(X120,'Name List'!$B$8:$F$4374,3,FALSE)</f>
        <v>ហ៊ន វណ្ណា</v>
      </c>
      <c r="AA120" s="100" t="str">
        <f>VLOOKUP(X120,'Name List'!$B$8:$F$4374,4,FALSE)</f>
        <v>HORN VANNA</v>
      </c>
      <c r="AB120" s="107" t="str">
        <f>VLOOKUP(X120,'Name List'!$B$8:$F$4374,5,FALSE)</f>
        <v>0010002525807</v>
      </c>
      <c r="AC120" s="105">
        <f t="shared" si="217"/>
        <v>976000</v>
      </c>
      <c r="AD120" s="42">
        <f t="shared" si="209"/>
        <v>29.200000000000003</v>
      </c>
    </row>
    <row r="121" spans="1:30" ht="28" customHeight="1">
      <c r="A121" s="39">
        <f t="shared" si="218"/>
        <v>29.300000000000004</v>
      </c>
      <c r="B121" s="52" t="s">
        <v>14466</v>
      </c>
      <c r="C121" s="40" t="s">
        <v>14364</v>
      </c>
      <c r="D121" s="41" t="str">
        <f>VLOOKUP(C121,ឋានៈ!$A$22:$B$46,2,FALSE)</f>
        <v>ឃ</v>
      </c>
      <c r="E121" s="357"/>
      <c r="F121" s="359"/>
      <c r="G121" s="361"/>
      <c r="H121" s="363"/>
      <c r="I121" s="166">
        <v>45983</v>
      </c>
      <c r="J121" s="166">
        <v>45985</v>
      </c>
      <c r="K121" s="39">
        <f t="shared" si="210"/>
        <v>3</v>
      </c>
      <c r="L121" s="39">
        <f t="shared" si="211"/>
        <v>2</v>
      </c>
      <c r="M121" s="118"/>
      <c r="N121" s="118">
        <f>VLOOKUP(D121,ឋានៈ!$A$2:$D$7,2,FALSE)</f>
        <v>20000</v>
      </c>
      <c r="O121" s="118">
        <f t="shared" si="212"/>
        <v>60000</v>
      </c>
      <c r="P121" s="118">
        <f>VLOOKUP(D121,ឋានៈ!$A$2:$D$7,3,FALSE)</f>
        <v>60000</v>
      </c>
      <c r="Q121" s="118">
        <f t="shared" si="213"/>
        <v>180000</v>
      </c>
      <c r="R121" s="118">
        <f>VLOOKUP(D121,ឋានៈ!$A$2:$D$7,4,FALSE)</f>
        <v>80000</v>
      </c>
      <c r="S121" s="118">
        <f t="shared" si="214"/>
        <v>160000</v>
      </c>
      <c r="T121" s="134"/>
      <c r="U121" s="146">
        <f t="shared" si="215"/>
        <v>400000</v>
      </c>
      <c r="V121" s="155"/>
      <c r="W121" s="145"/>
      <c r="X121" s="100" t="str">
        <f t="shared" si="216"/>
        <v>ជួប ឥសាន្ដ</v>
      </c>
      <c r="Y121" s="100">
        <f>VLOOKUP(X121,'Name List'!$B$8:$F$4374,2,FALSE)</f>
        <v>1841200335</v>
      </c>
      <c r="Z121" s="100" t="str">
        <f>VLOOKUP(X121,'Name List'!$B$8:$F$4374,3,FALSE)</f>
        <v>ជួប ឥសាន្ដ</v>
      </c>
      <c r="AA121" s="100" t="str">
        <f>VLOOKUP(X121,'Name List'!$B$8:$F$4374,4,FALSE)</f>
        <v>CHOUP EYSAN</v>
      </c>
      <c r="AB121" s="107" t="str">
        <f>VLOOKUP(X121,'Name List'!$B$8:$F$4374,5,FALSE)</f>
        <v>0010002734082</v>
      </c>
      <c r="AC121" s="105">
        <f t="shared" si="217"/>
        <v>400000</v>
      </c>
      <c r="AD121" s="42">
        <f t="shared" si="209"/>
        <v>29.300000000000004</v>
      </c>
    </row>
    <row r="122" spans="1:30" ht="28" customHeight="1">
      <c r="A122" s="39">
        <f t="shared" si="218"/>
        <v>29.400000000000006</v>
      </c>
      <c r="B122" s="52" t="s">
        <v>14463</v>
      </c>
      <c r="C122" s="40" t="s">
        <v>14364</v>
      </c>
      <c r="D122" s="41" t="str">
        <f>VLOOKUP(C122,ឋានៈ!$A$22:$B$46,2,FALSE)</f>
        <v>ឃ</v>
      </c>
      <c r="E122" s="357"/>
      <c r="F122" s="359"/>
      <c r="G122" s="361"/>
      <c r="H122" s="363"/>
      <c r="I122" s="166">
        <v>45983</v>
      </c>
      <c r="J122" s="166">
        <v>45985</v>
      </c>
      <c r="K122" s="39">
        <f t="shared" si="210"/>
        <v>3</v>
      </c>
      <c r="L122" s="39">
        <f t="shared" si="211"/>
        <v>2</v>
      </c>
      <c r="M122" s="118"/>
      <c r="N122" s="118">
        <f>VLOOKUP(D122,ឋានៈ!$A$2:$D$7,2,FALSE)</f>
        <v>20000</v>
      </c>
      <c r="O122" s="118">
        <f t="shared" si="212"/>
        <v>60000</v>
      </c>
      <c r="P122" s="118">
        <f>VLOOKUP(D122,ឋានៈ!$A$2:$D$7,3,FALSE)</f>
        <v>60000</v>
      </c>
      <c r="Q122" s="118">
        <f t="shared" si="213"/>
        <v>180000</v>
      </c>
      <c r="R122" s="118">
        <f>VLOOKUP(D122,ឋានៈ!$A$2:$D$7,4,FALSE)</f>
        <v>80000</v>
      </c>
      <c r="S122" s="118">
        <f t="shared" si="214"/>
        <v>160000</v>
      </c>
      <c r="T122" s="134"/>
      <c r="U122" s="146">
        <f t="shared" si="215"/>
        <v>400000</v>
      </c>
      <c r="V122" s="155"/>
      <c r="W122" s="145"/>
      <c r="X122" s="100" t="str">
        <f t="shared" si="216"/>
        <v>ឈុន ធារិន</v>
      </c>
      <c r="Y122" s="100" t="str">
        <f>VLOOKUP(X122,'Name List'!$B$8:$F$4374,2,FALSE)</f>
        <v>1811200677</v>
      </c>
      <c r="Z122" s="100" t="str">
        <f>VLOOKUP(X122,'Name List'!$B$8:$F$4374,3,FALSE)</f>
        <v>ឈុន ធារិន</v>
      </c>
      <c r="AA122" s="100" t="str">
        <f>VLOOKUP(X122,'Name List'!$B$8:$F$4374,4,FALSE)</f>
        <v>CHHUN THEARIN</v>
      </c>
      <c r="AB122" s="107" t="str">
        <f>VLOOKUP(X122,'Name List'!$B$8:$F$4374,5,FALSE)</f>
        <v>0440000030627</v>
      </c>
      <c r="AC122" s="105">
        <f t="shared" si="217"/>
        <v>400000</v>
      </c>
      <c r="AD122" s="42">
        <f t="shared" si="209"/>
        <v>29.400000000000006</v>
      </c>
    </row>
    <row r="123" spans="1:30" ht="28" customHeight="1">
      <c r="A123" s="39">
        <f t="shared" si="218"/>
        <v>29.500000000000007</v>
      </c>
      <c r="B123" s="52" t="s">
        <v>14464</v>
      </c>
      <c r="C123" s="40" t="s">
        <v>14379</v>
      </c>
      <c r="D123" s="41" t="str">
        <f>VLOOKUP(C123,ឋានៈ!$A$22:$B$46,2,FALSE)</f>
        <v>ង</v>
      </c>
      <c r="E123" s="357"/>
      <c r="F123" s="359"/>
      <c r="G123" s="361"/>
      <c r="H123" s="363"/>
      <c r="I123" s="166">
        <v>45983</v>
      </c>
      <c r="J123" s="166">
        <v>45985</v>
      </c>
      <c r="K123" s="39">
        <f t="shared" si="210"/>
        <v>3</v>
      </c>
      <c r="L123" s="39">
        <f t="shared" si="211"/>
        <v>2</v>
      </c>
      <c r="M123" s="118"/>
      <c r="N123" s="118">
        <f>VLOOKUP(D123,ឋានៈ!$A$2:$D$7,2,FALSE)</f>
        <v>16000</v>
      </c>
      <c r="O123" s="118">
        <f t="shared" si="212"/>
        <v>48000</v>
      </c>
      <c r="P123" s="118">
        <f>VLOOKUP(D123,ឋានៈ!$A$2:$D$7,3,FALSE)</f>
        <v>60000</v>
      </c>
      <c r="Q123" s="118">
        <f t="shared" si="213"/>
        <v>180000</v>
      </c>
      <c r="R123" s="118">
        <f>VLOOKUP(D123,ឋានៈ!$A$2:$D$7,4,FALSE)</f>
        <v>80000</v>
      </c>
      <c r="S123" s="118">
        <f t="shared" si="214"/>
        <v>160000</v>
      </c>
      <c r="T123" s="134"/>
      <c r="U123" s="146">
        <f t="shared" si="215"/>
        <v>388000</v>
      </c>
      <c r="V123" s="155"/>
      <c r="W123" s="145"/>
      <c r="X123" s="100" t="str">
        <f t="shared" si="216"/>
        <v>អែល សិតសិរីវុទ្ធី</v>
      </c>
      <c r="Y123" s="100">
        <f>VLOOKUP(X123,'Name List'!$B$8:$F$4374,2,FALSE)</f>
        <v>0</v>
      </c>
      <c r="Z123" s="100" t="str">
        <f>VLOOKUP(X123,'Name List'!$B$8:$F$4374,3,FALSE)</f>
        <v>អែល សិតសិរីវុទ្ធី</v>
      </c>
      <c r="AA123" s="100" t="str">
        <f>VLOOKUP(X123,'Name List'!$B$8:$F$4374,4,FALSE)</f>
        <v>EL SETHSEREYVOTHY</v>
      </c>
      <c r="AB123" s="107" t="str">
        <f>VLOOKUP(X123,'Name List'!$B$8:$F$4374,5,FALSE)</f>
        <v>0420000091366</v>
      </c>
      <c r="AC123" s="105">
        <f t="shared" si="217"/>
        <v>388000</v>
      </c>
      <c r="AD123" s="42">
        <f t="shared" si="209"/>
        <v>29.500000000000007</v>
      </c>
    </row>
    <row r="124" spans="1:30" ht="28" customHeight="1">
      <c r="A124" s="39">
        <f t="shared" si="218"/>
        <v>29.600000000000009</v>
      </c>
      <c r="B124" s="52" t="s">
        <v>14465</v>
      </c>
      <c r="C124" s="40" t="s">
        <v>14379</v>
      </c>
      <c r="D124" s="41" t="str">
        <f>VLOOKUP(C124,ឋានៈ!$A$22:$B$46,2,FALSE)</f>
        <v>ង</v>
      </c>
      <c r="E124" s="364"/>
      <c r="F124" s="365"/>
      <c r="G124" s="366"/>
      <c r="H124" s="367"/>
      <c r="I124" s="166">
        <v>45983</v>
      </c>
      <c r="J124" s="166">
        <v>45985</v>
      </c>
      <c r="K124" s="39">
        <f t="shared" si="210"/>
        <v>3</v>
      </c>
      <c r="L124" s="39">
        <f t="shared" si="211"/>
        <v>2</v>
      </c>
      <c r="M124" s="118"/>
      <c r="N124" s="118">
        <f>VLOOKUP(D124,ឋានៈ!$A$2:$D$7,2,FALSE)</f>
        <v>16000</v>
      </c>
      <c r="O124" s="118">
        <f t="shared" si="212"/>
        <v>48000</v>
      </c>
      <c r="P124" s="118">
        <f>VLOOKUP(D124,ឋានៈ!$A$2:$D$7,3,FALSE)</f>
        <v>60000</v>
      </c>
      <c r="Q124" s="118">
        <f t="shared" si="213"/>
        <v>180000</v>
      </c>
      <c r="R124" s="118">
        <f>VLOOKUP(D124,ឋានៈ!$A$2:$D$7,4,FALSE)</f>
        <v>80000</v>
      </c>
      <c r="S124" s="118">
        <f t="shared" si="214"/>
        <v>160000</v>
      </c>
      <c r="T124" s="134"/>
      <c r="U124" s="146">
        <f t="shared" si="215"/>
        <v>388000</v>
      </c>
      <c r="V124" s="155"/>
      <c r="W124" s="145"/>
      <c r="X124" s="100" t="str">
        <f t="shared" si="216"/>
        <v>លន់ ប៊ុនឡុង</v>
      </c>
      <c r="Y124" s="100">
        <f>VLOOKUP(X124,'Name List'!$B$8:$F$4374,2,FALSE)</f>
        <v>0</v>
      </c>
      <c r="Z124" s="100" t="str">
        <f>VLOOKUP(X124,'Name List'!$B$8:$F$4374,3,FALSE)</f>
        <v>លន់ ប៊ុនឡុង</v>
      </c>
      <c r="AA124" s="100" t="str">
        <f>VLOOKUP(X124,'Name List'!$B$8:$F$4374,4,FALSE)</f>
        <v>LUN BUNLONG</v>
      </c>
      <c r="AB124" s="107" t="str">
        <f>VLOOKUP(X124,'Name List'!$B$8:$F$4374,5,FALSE)</f>
        <v>0670000093403</v>
      </c>
      <c r="AC124" s="105">
        <f t="shared" si="217"/>
        <v>388000</v>
      </c>
      <c r="AD124" s="42">
        <f t="shared" si="209"/>
        <v>29.600000000000009</v>
      </c>
    </row>
    <row r="125" spans="1:30" s="139" customFormat="1" ht="26.25" customHeight="1">
      <c r="A125" s="377" t="s">
        <v>14679</v>
      </c>
      <c r="B125" s="378"/>
      <c r="C125" s="378"/>
      <c r="D125" s="378"/>
      <c r="E125" s="378"/>
      <c r="F125" s="378"/>
      <c r="G125" s="378"/>
      <c r="H125" s="378"/>
      <c r="I125" s="378"/>
      <c r="J125" s="379"/>
      <c r="K125" s="119"/>
      <c r="L125" s="119"/>
      <c r="M125" s="120">
        <f>SUM(M119:M124)</f>
        <v>1152000</v>
      </c>
      <c r="N125" s="123"/>
      <c r="O125" s="120">
        <f>SUM(O119:O124)</f>
        <v>336000</v>
      </c>
      <c r="P125" s="123"/>
      <c r="Q125" s="120">
        <f>SUM(Q119:Q124)</f>
        <v>1080000</v>
      </c>
      <c r="R125" s="120"/>
      <c r="S125" s="120">
        <f>SUM(S119:S124)</f>
        <v>960000</v>
      </c>
      <c r="T125" s="120"/>
      <c r="U125" s="120">
        <f>SUM(U119:U124)</f>
        <v>3528000</v>
      </c>
      <c r="V125" s="151">
        <v>50206</v>
      </c>
      <c r="W125" s="152">
        <f>M125+O125+Q125+S125</f>
        <v>3528000</v>
      </c>
      <c r="X125" s="135"/>
      <c r="Y125" s="135"/>
      <c r="Z125" s="135"/>
      <c r="AA125" s="135"/>
      <c r="AB125" s="136"/>
      <c r="AC125" s="137"/>
      <c r="AD125" s="138" t="str">
        <f t="shared" si="209"/>
        <v>សរុប១៨</v>
      </c>
    </row>
    <row r="126" spans="1:30" ht="31.4" customHeight="1">
      <c r="A126" s="39">
        <f>A119+1</f>
        <v>30.1</v>
      </c>
      <c r="B126" s="52" t="s">
        <v>14468</v>
      </c>
      <c r="C126" s="40" t="s">
        <v>14363</v>
      </c>
      <c r="D126" s="41" t="str">
        <f>VLOOKUP(C126,ឋានៈ!$A$22:$B$46,2,FALSE)</f>
        <v>ឃ</v>
      </c>
      <c r="E126" s="356">
        <v>463</v>
      </c>
      <c r="F126" s="358">
        <v>45975</v>
      </c>
      <c r="G126" s="360" t="s">
        <v>14745</v>
      </c>
      <c r="H126" s="362" t="s">
        <v>7</v>
      </c>
      <c r="I126" s="166">
        <v>45981</v>
      </c>
      <c r="J126" s="166">
        <v>45983</v>
      </c>
      <c r="K126" s="39">
        <f t="shared" ref="K126:K130" si="219">J126-I126+1</f>
        <v>3</v>
      </c>
      <c r="L126" s="39">
        <f>K126-1</f>
        <v>2</v>
      </c>
      <c r="M126" s="118">
        <f>VLOOKUP(H126,ធ្វើដំណើរ!$A$3:$B$26,2,FALSE)</f>
        <v>361600</v>
      </c>
      <c r="N126" s="118">
        <f>VLOOKUP(D126,ឋានៈ!$A$2:$D$7,2,FALSE)</f>
        <v>20000</v>
      </c>
      <c r="O126" s="118">
        <f t="shared" ref="O126:O130" si="220">N126*K126</f>
        <v>60000</v>
      </c>
      <c r="P126" s="118">
        <f>VLOOKUP(D126,ឋានៈ!$A$2:$D$7,3,FALSE)</f>
        <v>60000</v>
      </c>
      <c r="Q126" s="118">
        <f t="shared" ref="Q126:Q130" si="221">P126*K126</f>
        <v>180000</v>
      </c>
      <c r="R126" s="118">
        <f>VLOOKUP(D126,ឋានៈ!$A$2:$D$7,4,FALSE)</f>
        <v>80000</v>
      </c>
      <c r="S126" s="118">
        <f t="shared" ref="S126:S130" si="222">R126*L126</f>
        <v>160000</v>
      </c>
      <c r="T126" s="134"/>
      <c r="U126" s="146">
        <f>M126+O126+Q126+S126+T126</f>
        <v>761600</v>
      </c>
      <c r="V126" s="155"/>
      <c r="W126" s="145"/>
      <c r="X126" s="100" t="str">
        <f t="shared" ref="X126:X130" si="223">RIGHT(B126,LEN(B126)-FIND(" ",B126))</f>
        <v>ហម សុគន្ធារី</v>
      </c>
      <c r="Y126" s="100" t="str">
        <f>VLOOKUP(X126,'Name List'!$B$8:$F$4374,2,FALSE)</f>
        <v>2880800193</v>
      </c>
      <c r="Z126" s="100" t="str">
        <f>VLOOKUP(X126,'Name List'!$B$8:$F$4374,3,FALSE)</f>
        <v>ហម សុគន្ធារី</v>
      </c>
      <c r="AA126" s="100" t="str">
        <f>VLOOKUP(X126,'Name List'!$B$8:$F$4374,4,FALSE)</f>
        <v>HORM SOKUNTHEARY</v>
      </c>
      <c r="AB126" s="107" t="str">
        <f>VLOOKUP(X126,'Name List'!$B$8:$F$4374,5,FALSE)</f>
        <v>0010002541721</v>
      </c>
      <c r="AC126" s="105">
        <f t="shared" ref="AC126:AC130" si="224">U126</f>
        <v>761600</v>
      </c>
      <c r="AD126" s="42">
        <f>A126</f>
        <v>30.1</v>
      </c>
    </row>
    <row r="127" spans="1:30" ht="31.4" customHeight="1">
      <c r="A127" s="39">
        <f t="shared" ref="A127:A130" si="225">A126+0.1</f>
        <v>30.200000000000003</v>
      </c>
      <c r="B127" s="52" t="s">
        <v>14469</v>
      </c>
      <c r="C127" s="40" t="s">
        <v>14364</v>
      </c>
      <c r="D127" s="41" t="str">
        <f>VLOOKUP(C127,ឋានៈ!$A$22:$B$46,2,FALSE)</f>
        <v>ឃ</v>
      </c>
      <c r="E127" s="357"/>
      <c r="F127" s="359"/>
      <c r="G127" s="361"/>
      <c r="H127" s="363"/>
      <c r="I127" s="166">
        <v>45981</v>
      </c>
      <c r="J127" s="166">
        <v>45983</v>
      </c>
      <c r="K127" s="39">
        <f t="shared" si="219"/>
        <v>3</v>
      </c>
      <c r="L127" s="39">
        <f>K127-1</f>
        <v>2</v>
      </c>
      <c r="M127" s="118"/>
      <c r="N127" s="118">
        <f>VLOOKUP(D127,ឋានៈ!$A$2:$D$7,2,FALSE)</f>
        <v>20000</v>
      </c>
      <c r="O127" s="118">
        <f t="shared" si="220"/>
        <v>60000</v>
      </c>
      <c r="P127" s="118">
        <f>VLOOKUP(D127,ឋានៈ!$A$2:$D$7,3,FALSE)</f>
        <v>60000</v>
      </c>
      <c r="Q127" s="118">
        <f t="shared" si="221"/>
        <v>180000</v>
      </c>
      <c r="R127" s="118">
        <f>VLOOKUP(D127,ឋានៈ!$A$2:$D$7,4,FALSE)</f>
        <v>80000</v>
      </c>
      <c r="S127" s="118">
        <f t="shared" si="222"/>
        <v>160000</v>
      </c>
      <c r="T127" s="134"/>
      <c r="U127" s="146">
        <f>M127+O127+Q127+S127+T127</f>
        <v>400000</v>
      </c>
      <c r="V127" s="155"/>
      <c r="W127" s="145"/>
      <c r="X127" s="100" t="str">
        <f t="shared" si="223"/>
        <v>ឡេង គ្រឹស្នា</v>
      </c>
      <c r="Y127" s="100">
        <f>VLOOKUP(X127,'Name List'!$B$8:$F$4374,2,FALSE)</f>
        <v>1900600225</v>
      </c>
      <c r="Z127" s="100" t="str">
        <f>VLOOKUP(X127,'Name List'!$B$8:$F$4374,3,FALSE)</f>
        <v>ឡេង គ្រឹស្នា</v>
      </c>
      <c r="AA127" s="100" t="str">
        <f>VLOOKUP(X127,'Name List'!$B$8:$F$4374,4,FALSE)</f>
        <v>LENG KRESNA</v>
      </c>
      <c r="AB127" s="107" t="str">
        <f>VLOOKUP(X127,'Name List'!$B$8:$F$4374,5,FALSE)</f>
        <v>0420000131864</v>
      </c>
      <c r="AC127" s="105">
        <f t="shared" si="224"/>
        <v>400000</v>
      </c>
      <c r="AD127" s="42">
        <f>A127</f>
        <v>30.200000000000003</v>
      </c>
    </row>
    <row r="128" spans="1:30" ht="31.4" customHeight="1">
      <c r="A128" s="39">
        <f t="shared" si="225"/>
        <v>30.300000000000004</v>
      </c>
      <c r="B128" s="52" t="s">
        <v>14470</v>
      </c>
      <c r="C128" s="40" t="s">
        <v>14364</v>
      </c>
      <c r="D128" s="41" t="str">
        <f>VLOOKUP(C128,ឋានៈ!$A$22:$B$46,2,FALSE)</f>
        <v>ឃ</v>
      </c>
      <c r="E128" s="357"/>
      <c r="F128" s="359"/>
      <c r="G128" s="361"/>
      <c r="H128" s="363"/>
      <c r="I128" s="166">
        <v>45981</v>
      </c>
      <c r="J128" s="166">
        <v>45983</v>
      </c>
      <c r="K128" s="39">
        <f t="shared" si="219"/>
        <v>3</v>
      </c>
      <c r="L128" s="39">
        <f>K128-1</f>
        <v>2</v>
      </c>
      <c r="M128" s="118"/>
      <c r="N128" s="118">
        <f>VLOOKUP(D128,ឋានៈ!$A$2:$D$7,2,FALSE)</f>
        <v>20000</v>
      </c>
      <c r="O128" s="118">
        <f t="shared" si="220"/>
        <v>60000</v>
      </c>
      <c r="P128" s="118">
        <f>VLOOKUP(D128,ឋានៈ!$A$2:$D$7,3,FALSE)</f>
        <v>60000</v>
      </c>
      <c r="Q128" s="118">
        <f t="shared" si="221"/>
        <v>180000</v>
      </c>
      <c r="R128" s="118">
        <f>VLOOKUP(D128,ឋានៈ!$A$2:$D$7,4,FALSE)</f>
        <v>80000</v>
      </c>
      <c r="S128" s="118">
        <f t="shared" si="222"/>
        <v>160000</v>
      </c>
      <c r="T128" s="134"/>
      <c r="U128" s="146">
        <f>M128+O128+Q128+S128+T128</f>
        <v>400000</v>
      </c>
      <c r="V128" s="155"/>
      <c r="W128" s="145"/>
      <c r="X128" s="100" t="str">
        <f t="shared" si="223"/>
        <v>កៅ វណ្ណៈ</v>
      </c>
      <c r="Y128" s="100" t="str">
        <f>VLOOKUP(X128,'Name List'!$B$8:$F$4374,2,FALSE)</f>
        <v>1800300558</v>
      </c>
      <c r="Z128" s="100" t="str">
        <f>VLOOKUP(X128,'Name List'!$B$8:$F$4374,3,FALSE)</f>
        <v>កៅ វណ្ណៈ</v>
      </c>
      <c r="AA128" s="100" t="str">
        <f>VLOOKUP(X128,'Name List'!$B$8:$F$4374,4,FALSE)</f>
        <v>KAO VANNAK</v>
      </c>
      <c r="AB128" s="107" t="str">
        <f>VLOOKUP(X128,'Name List'!$B$8:$F$4374,5,FALSE)</f>
        <v>0010002541028</v>
      </c>
      <c r="AC128" s="105">
        <f t="shared" si="224"/>
        <v>400000</v>
      </c>
      <c r="AD128" s="42">
        <f>A128</f>
        <v>30.300000000000004</v>
      </c>
    </row>
    <row r="129" spans="1:30" ht="31.4" customHeight="1">
      <c r="A129" s="39">
        <f t="shared" si="225"/>
        <v>30.400000000000006</v>
      </c>
      <c r="B129" s="52" t="s">
        <v>14471</v>
      </c>
      <c r="C129" s="40" t="s">
        <v>14364</v>
      </c>
      <c r="D129" s="41" t="str">
        <f>VLOOKUP(C129,ឋានៈ!$A$22:$B$46,2,FALSE)</f>
        <v>ឃ</v>
      </c>
      <c r="E129" s="357"/>
      <c r="F129" s="359"/>
      <c r="G129" s="361"/>
      <c r="H129" s="363"/>
      <c r="I129" s="166">
        <v>45981</v>
      </c>
      <c r="J129" s="166">
        <v>45983</v>
      </c>
      <c r="K129" s="39">
        <f t="shared" si="219"/>
        <v>3</v>
      </c>
      <c r="L129" s="39">
        <f>K129-1</f>
        <v>2</v>
      </c>
      <c r="M129" s="118"/>
      <c r="N129" s="118">
        <f>VLOOKUP(D129,ឋានៈ!$A$2:$D$7,2,FALSE)</f>
        <v>20000</v>
      </c>
      <c r="O129" s="118">
        <f t="shared" si="220"/>
        <v>60000</v>
      </c>
      <c r="P129" s="118">
        <f>VLOOKUP(D129,ឋានៈ!$A$2:$D$7,3,FALSE)</f>
        <v>60000</v>
      </c>
      <c r="Q129" s="118">
        <f t="shared" si="221"/>
        <v>180000</v>
      </c>
      <c r="R129" s="118">
        <f>VLOOKUP(D129,ឋានៈ!$A$2:$D$7,4,FALSE)</f>
        <v>80000</v>
      </c>
      <c r="S129" s="118">
        <f t="shared" si="222"/>
        <v>160000</v>
      </c>
      <c r="T129" s="134"/>
      <c r="U129" s="146">
        <f>M129+O129+Q129+S129+T129</f>
        <v>400000</v>
      </c>
      <c r="V129" s="155"/>
      <c r="W129" s="145"/>
      <c r="X129" s="100" t="str">
        <f t="shared" si="223"/>
        <v>ស្រ៊ីវ វួចហ័ង</v>
      </c>
      <c r="Y129" s="100">
        <f>VLOOKUP(X129,'Name List'!$B$8:$F$4374,2,FALSE)</f>
        <v>2990300182</v>
      </c>
      <c r="Z129" s="100" t="str">
        <f>VLOOKUP(X129,'Name List'!$B$8:$F$4374,3,FALSE)</f>
        <v>ស្រ៊ីវ វួចហ័ង</v>
      </c>
      <c r="AA129" s="100" t="str">
        <f>VLOOKUP(X129,'Name List'!$B$8:$F$4374,4,FALSE)</f>
        <v>SRIV VOUCHHORNG</v>
      </c>
      <c r="AB129" s="107" t="str">
        <f>VLOOKUP(X129,'Name List'!$B$8:$F$4374,5,FALSE)</f>
        <v>0420000111502</v>
      </c>
      <c r="AC129" s="105">
        <f t="shared" si="224"/>
        <v>400000</v>
      </c>
      <c r="AD129" s="42">
        <f>A129</f>
        <v>30.400000000000006</v>
      </c>
    </row>
    <row r="130" spans="1:30" ht="31.4" customHeight="1">
      <c r="A130" s="39">
        <f t="shared" si="225"/>
        <v>30.500000000000007</v>
      </c>
      <c r="B130" s="52" t="s">
        <v>14472</v>
      </c>
      <c r="C130" s="40" t="s">
        <v>14379</v>
      </c>
      <c r="D130" s="41" t="str">
        <f>VLOOKUP(C130,ឋានៈ!$A$22:$B$46,2,FALSE)</f>
        <v>ង</v>
      </c>
      <c r="E130" s="364"/>
      <c r="F130" s="365"/>
      <c r="G130" s="366"/>
      <c r="H130" s="367"/>
      <c r="I130" s="166">
        <v>45981</v>
      </c>
      <c r="J130" s="166">
        <v>45983</v>
      </c>
      <c r="K130" s="39">
        <f t="shared" si="219"/>
        <v>3</v>
      </c>
      <c r="L130" s="39">
        <f>K130-1</f>
        <v>2</v>
      </c>
      <c r="M130" s="118"/>
      <c r="N130" s="118">
        <f>VLOOKUP(D130,ឋានៈ!$A$2:$D$7,2,FALSE)</f>
        <v>16000</v>
      </c>
      <c r="O130" s="118">
        <f t="shared" si="220"/>
        <v>48000</v>
      </c>
      <c r="P130" s="118">
        <f>VLOOKUP(D130,ឋានៈ!$A$2:$D$7,3,FALSE)</f>
        <v>60000</v>
      </c>
      <c r="Q130" s="118">
        <f t="shared" si="221"/>
        <v>180000</v>
      </c>
      <c r="R130" s="118">
        <f>VLOOKUP(D130,ឋានៈ!$A$2:$D$7,4,FALSE)</f>
        <v>80000</v>
      </c>
      <c r="S130" s="118">
        <f t="shared" si="222"/>
        <v>160000</v>
      </c>
      <c r="T130" s="134"/>
      <c r="U130" s="146">
        <f>M130+O130+Q130+S130+T130</f>
        <v>388000</v>
      </c>
      <c r="V130" s="155"/>
      <c r="W130" s="145"/>
      <c r="X130" s="100" t="str">
        <f t="shared" si="223"/>
        <v>សាពូន សាវត្តី</v>
      </c>
      <c r="Y130" s="100">
        <f>VLOOKUP(X130,'Name List'!$B$8:$F$4374,2,FALSE)</f>
        <v>0</v>
      </c>
      <c r="Z130" s="100" t="str">
        <f>VLOOKUP(X130,'Name List'!$B$8:$F$4374,3,FALSE)</f>
        <v>សាពូន សាវត្តី</v>
      </c>
      <c r="AA130" s="100" t="str">
        <f>VLOOKUP(X130,'Name List'!$B$8:$F$4374,4,FALSE)</f>
        <v>SAPOUN SAVTEY</v>
      </c>
      <c r="AB130" s="107">
        <f>VLOOKUP(X130,'Name List'!$B$8:$F$4374,5,FALSE)</f>
        <v>420000296127</v>
      </c>
      <c r="AC130" s="105">
        <f t="shared" si="224"/>
        <v>388000</v>
      </c>
      <c r="AD130" s="42">
        <f>A130</f>
        <v>30.500000000000007</v>
      </c>
    </row>
    <row r="131" spans="1:30" s="139" customFormat="1" ht="26.25" customHeight="1">
      <c r="A131" s="377" t="s">
        <v>14680</v>
      </c>
      <c r="B131" s="378"/>
      <c r="C131" s="378"/>
      <c r="D131" s="378"/>
      <c r="E131" s="378"/>
      <c r="F131" s="378"/>
      <c r="G131" s="378"/>
      <c r="H131" s="378"/>
      <c r="I131" s="378"/>
      <c r="J131" s="379"/>
      <c r="K131" s="119"/>
      <c r="L131" s="119"/>
      <c r="M131" s="120">
        <f>SUM(M126:M130)</f>
        <v>361600</v>
      </c>
      <c r="N131" s="123"/>
      <c r="O131" s="120">
        <f>SUM(O126:O130)</f>
        <v>288000</v>
      </c>
      <c r="P131" s="123"/>
      <c r="Q131" s="120">
        <f>SUM(Q126:Q130)</f>
        <v>900000</v>
      </c>
      <c r="R131" s="120"/>
      <c r="S131" s="120">
        <f>SUM(S126:S130)</f>
        <v>800000</v>
      </c>
      <c r="T131" s="120"/>
      <c r="U131" s="120">
        <f>SUM(U126:U130)</f>
        <v>2349600</v>
      </c>
      <c r="V131" s="156" t="s">
        <v>14647</v>
      </c>
      <c r="W131" s="147">
        <f>M131+O131+Q131+S131</f>
        <v>2349600</v>
      </c>
      <c r="X131" s="135"/>
      <c r="Y131" s="135"/>
      <c r="Z131" s="135"/>
      <c r="AA131" s="135"/>
      <c r="AB131" s="136"/>
      <c r="AC131" s="137"/>
      <c r="AD131" s="138" t="str">
        <f t="shared" ref="AD131" si="226">A131</f>
        <v>សរុប១៩</v>
      </c>
    </row>
    <row r="132" spans="1:30" ht="32.25" customHeight="1">
      <c r="A132" s="39">
        <f>A126+1</f>
        <v>31.1</v>
      </c>
      <c r="B132" s="52" t="s">
        <v>14376</v>
      </c>
      <c r="C132" s="40" t="s">
        <v>70</v>
      </c>
      <c r="D132" s="41" t="str">
        <f>VLOOKUP(C132,ឋានៈ!$A$22:$B$46,2,FALSE)</f>
        <v>ក</v>
      </c>
      <c r="E132" s="356">
        <v>966</v>
      </c>
      <c r="F132" s="358">
        <v>45982</v>
      </c>
      <c r="G132" s="360" t="s">
        <v>14746</v>
      </c>
      <c r="H132" s="362" t="s">
        <v>13</v>
      </c>
      <c r="I132" s="166">
        <v>45983</v>
      </c>
      <c r="J132" s="166">
        <v>45985</v>
      </c>
      <c r="K132" s="39">
        <f t="shared" ref="K132:K135" si="227">J132-I132+1</f>
        <v>3</v>
      </c>
      <c r="L132" s="39">
        <f>K132-1</f>
        <v>2</v>
      </c>
      <c r="M132" s="118"/>
      <c r="N132" s="118">
        <f>VLOOKUP(D132,ឋានៈ!$A$2:$D$7,2,FALSE)</f>
        <v>40000</v>
      </c>
      <c r="O132" s="118">
        <f t="shared" ref="O132:O135" si="228">N132*K132</f>
        <v>120000</v>
      </c>
      <c r="P132" s="118">
        <f>VLOOKUP(D132,ឋានៈ!$A$2:$D$7,3,FALSE)</f>
        <v>120000</v>
      </c>
      <c r="Q132" s="118">
        <f t="shared" ref="Q132:Q135" si="229">P132*K132</f>
        <v>360000</v>
      </c>
      <c r="R132" s="118">
        <f>VLOOKUP(D132,ឋានៈ!$A$2:$D$7,4,FALSE)</f>
        <v>240000</v>
      </c>
      <c r="S132" s="118">
        <f t="shared" ref="S132:S135" si="230">R132*L132</f>
        <v>480000</v>
      </c>
      <c r="T132" s="134"/>
      <c r="U132" s="146">
        <f>M132+O132+Q132+S132+T132</f>
        <v>960000</v>
      </c>
      <c r="V132" s="155"/>
      <c r="W132" s="145"/>
      <c r="X132" s="100" t="str">
        <f t="shared" ref="X132:X135" si="231">RIGHT(B132,LEN(B132)-FIND(" ",B132))</f>
        <v>ហេង សួរ</v>
      </c>
      <c r="Y132" s="100" t="str">
        <f>VLOOKUP(X132,'Name List'!$B$8:$F$4374,2,FALSE)</f>
        <v>1751200142</v>
      </c>
      <c r="Z132" s="100" t="str">
        <f>VLOOKUP(X132,'Name List'!$B$8:$F$4374,3,FALSE)</f>
        <v>ហេង សួរ</v>
      </c>
      <c r="AA132" s="100" t="str">
        <f>VLOOKUP(X132,'Name List'!$B$8:$F$4374,4,FALSE)</f>
        <v>HENG SOUR</v>
      </c>
      <c r="AB132" s="107">
        <f>VLOOKUP(X132,'Name List'!$B$8:$F$4374,5,FALSE)</f>
        <v>10002560009</v>
      </c>
      <c r="AC132" s="105">
        <f t="shared" ref="AC132:AC135" si="232">U132</f>
        <v>960000</v>
      </c>
      <c r="AD132" s="42">
        <f>A132</f>
        <v>31.1</v>
      </c>
    </row>
    <row r="133" spans="1:30" ht="32.25" customHeight="1">
      <c r="A133" s="39">
        <f t="shared" ref="A133:A135" si="233">A132+0.1</f>
        <v>31.200000000000003</v>
      </c>
      <c r="B133" s="52" t="s">
        <v>14474</v>
      </c>
      <c r="C133" s="40" t="s">
        <v>14366</v>
      </c>
      <c r="D133" s="41" t="str">
        <f>VLOOKUP(C133,ឋានៈ!$A$22:$B$46,2,FALSE)</f>
        <v>ឃ</v>
      </c>
      <c r="E133" s="357"/>
      <c r="F133" s="359"/>
      <c r="G133" s="361"/>
      <c r="H133" s="363"/>
      <c r="I133" s="166">
        <v>45983</v>
      </c>
      <c r="J133" s="166">
        <v>45985</v>
      </c>
      <c r="K133" s="39">
        <f t="shared" si="227"/>
        <v>3</v>
      </c>
      <c r="L133" s="39">
        <f>K133-1</f>
        <v>2</v>
      </c>
      <c r="M133" s="118">
        <f>VLOOKUP(H132,ធ្វើដំណើរ!$A$3:$B$26,2,FALSE)</f>
        <v>576000</v>
      </c>
      <c r="N133" s="118">
        <f>VLOOKUP(D133,ឋានៈ!$A$2:$D$7,2,FALSE)</f>
        <v>20000</v>
      </c>
      <c r="O133" s="118">
        <f t="shared" si="228"/>
        <v>60000</v>
      </c>
      <c r="P133" s="118">
        <f>VLOOKUP(D133,ឋានៈ!$A$2:$D$7,3,FALSE)</f>
        <v>60000</v>
      </c>
      <c r="Q133" s="118">
        <f t="shared" si="229"/>
        <v>180000</v>
      </c>
      <c r="R133" s="118">
        <f>VLOOKUP(D133,ឋានៈ!$A$2:$D$7,4,FALSE)</f>
        <v>80000</v>
      </c>
      <c r="S133" s="118">
        <f t="shared" si="230"/>
        <v>160000</v>
      </c>
      <c r="T133" s="134"/>
      <c r="U133" s="146">
        <f>M133+O133+Q133+S133+T133</f>
        <v>976000</v>
      </c>
      <c r="V133" s="155"/>
      <c r="W133" s="145"/>
      <c r="X133" s="100" t="str">
        <f t="shared" si="231"/>
        <v>នុត ពិសិដ្ឋរចនា</v>
      </c>
      <c r="Y133" s="100" t="str">
        <f>VLOOKUP(X133,'Name List'!$B$8:$F$4374,2,FALSE)</f>
        <v>3000031379</v>
      </c>
      <c r="Z133" s="100" t="str">
        <f>VLOOKUP(X133,'Name List'!$B$8:$F$4374,3,FALSE)</f>
        <v>នុត ពិសិដ្ឋរចនា</v>
      </c>
      <c r="AA133" s="100" t="str">
        <f>VLOOKUP(X133,'Name List'!$B$8:$F$4374,4,FALSE)</f>
        <v>NUTH PISETHRACHNA</v>
      </c>
      <c r="AB133" s="107">
        <f>VLOOKUP(X133,'Name List'!$B$8:$F$4374,5,FALSE)</f>
        <v>10006415704</v>
      </c>
      <c r="AC133" s="105">
        <f t="shared" si="232"/>
        <v>976000</v>
      </c>
      <c r="AD133" s="42">
        <f>A133</f>
        <v>31.200000000000003</v>
      </c>
    </row>
    <row r="134" spans="1:30" ht="32.25" customHeight="1">
      <c r="A134" s="39">
        <f t="shared" si="233"/>
        <v>31.300000000000004</v>
      </c>
      <c r="B134" s="52" t="s">
        <v>14377</v>
      </c>
      <c r="C134" s="40" t="s">
        <v>14379</v>
      </c>
      <c r="D134" s="41" t="str">
        <f>VLOOKUP(C134,ឋានៈ!$A$22:$B$46,2,FALSE)</f>
        <v>ង</v>
      </c>
      <c r="E134" s="357"/>
      <c r="F134" s="359"/>
      <c r="G134" s="361"/>
      <c r="H134" s="363"/>
      <c r="I134" s="166">
        <v>45983</v>
      </c>
      <c r="J134" s="166">
        <v>45985</v>
      </c>
      <c r="K134" s="39">
        <f t="shared" si="227"/>
        <v>3</v>
      </c>
      <c r="L134" s="39">
        <f>K134-1</f>
        <v>2</v>
      </c>
      <c r="M134" s="118"/>
      <c r="N134" s="118">
        <f>VLOOKUP(D134,ឋានៈ!$A$2:$D$7,2,FALSE)</f>
        <v>16000</v>
      </c>
      <c r="O134" s="118">
        <f t="shared" si="228"/>
        <v>48000</v>
      </c>
      <c r="P134" s="118">
        <f>VLOOKUP(D134,ឋានៈ!$A$2:$D$7,3,FALSE)</f>
        <v>60000</v>
      </c>
      <c r="Q134" s="118">
        <f t="shared" si="229"/>
        <v>180000</v>
      </c>
      <c r="R134" s="118">
        <f>VLOOKUP(D134,ឋានៈ!$A$2:$D$7,4,FALSE)</f>
        <v>80000</v>
      </c>
      <c r="S134" s="118">
        <f t="shared" si="230"/>
        <v>160000</v>
      </c>
      <c r="T134" s="134"/>
      <c r="U134" s="146">
        <f>M134+O134+Q134+S134+T134</f>
        <v>388000</v>
      </c>
      <c r="V134" s="155"/>
      <c r="W134" s="145"/>
      <c r="X134" s="100" t="str">
        <f t="shared" si="231"/>
        <v>ស៊ាវ សេង</v>
      </c>
      <c r="Y134" s="100">
        <f>VLOOKUP(X134,'Name List'!$B$8:$F$4374,2,FALSE)</f>
        <v>0</v>
      </c>
      <c r="Z134" s="100" t="str">
        <f>VLOOKUP(X134,'Name List'!$B$8:$F$4374,3,FALSE)</f>
        <v>ស៊ាវ សេង</v>
      </c>
      <c r="AA134" s="100" t="str">
        <f>VLOOKUP(X134,'Name List'!$B$8:$F$4374,4,FALSE)</f>
        <v>SEAV SENG</v>
      </c>
      <c r="AB134" s="107" t="str">
        <f>VLOOKUP(X134,'Name List'!$B$8:$F$4374,5,FALSE)</f>
        <v>0420000184787</v>
      </c>
      <c r="AC134" s="105">
        <f t="shared" si="232"/>
        <v>388000</v>
      </c>
      <c r="AD134" s="42">
        <f>A134</f>
        <v>31.300000000000004</v>
      </c>
    </row>
    <row r="135" spans="1:30" ht="32.25" customHeight="1">
      <c r="A135" s="39">
        <f t="shared" si="233"/>
        <v>31.400000000000006</v>
      </c>
      <c r="B135" s="52" t="s">
        <v>14378</v>
      </c>
      <c r="C135" s="40" t="s">
        <v>14379</v>
      </c>
      <c r="D135" s="41" t="str">
        <f>VLOOKUP(C135,ឋានៈ!$A$22:$B$46,2,FALSE)</f>
        <v>ង</v>
      </c>
      <c r="E135" s="364"/>
      <c r="F135" s="365"/>
      <c r="G135" s="366"/>
      <c r="H135" s="367"/>
      <c r="I135" s="166">
        <v>45983</v>
      </c>
      <c r="J135" s="166">
        <v>45985</v>
      </c>
      <c r="K135" s="39">
        <f t="shared" si="227"/>
        <v>3</v>
      </c>
      <c r="L135" s="39">
        <f>K135-1</f>
        <v>2</v>
      </c>
      <c r="M135" s="118">
        <f>VLOOKUP(H132,ធ្វើដំណើរ!$A$3:$B$26,2,FALSE)</f>
        <v>576000</v>
      </c>
      <c r="N135" s="118">
        <f>VLOOKUP(D135,ឋានៈ!$A$2:$D$7,2,FALSE)</f>
        <v>16000</v>
      </c>
      <c r="O135" s="118">
        <f t="shared" si="228"/>
        <v>48000</v>
      </c>
      <c r="P135" s="118">
        <f>VLOOKUP(D135,ឋានៈ!$A$2:$D$7,3,FALSE)</f>
        <v>60000</v>
      </c>
      <c r="Q135" s="118">
        <f t="shared" si="229"/>
        <v>180000</v>
      </c>
      <c r="R135" s="118">
        <f>VLOOKUP(D135,ឋានៈ!$A$2:$D$7,4,FALSE)</f>
        <v>80000</v>
      </c>
      <c r="S135" s="118">
        <f t="shared" si="230"/>
        <v>160000</v>
      </c>
      <c r="T135" s="134"/>
      <c r="U135" s="146">
        <f>M135+O135+Q135+S135+T135</f>
        <v>964000</v>
      </c>
      <c r="V135" s="155"/>
      <c r="W135" s="145"/>
      <c r="X135" s="100" t="str">
        <f t="shared" si="231"/>
        <v>វន ដាវីត</v>
      </c>
      <c r="Y135" s="100">
        <f>VLOOKUP(X135,'Name List'!$B$8:$F$4374,2,FALSE)</f>
        <v>0</v>
      </c>
      <c r="Z135" s="100" t="str">
        <f>VLOOKUP(X135,'Name List'!$B$8:$F$4374,3,FALSE)</f>
        <v>វន ដាវីត</v>
      </c>
      <c r="AA135" s="100" t="str">
        <f>VLOOKUP(X135,'Name List'!$B$8:$F$4374,4,FALSE)</f>
        <v>VON DAVIT</v>
      </c>
      <c r="AB135" s="107" t="str">
        <f>VLOOKUP(X135,'Name List'!$B$8:$F$4374,5,FALSE)</f>
        <v>0480000397867</v>
      </c>
      <c r="AC135" s="105">
        <f t="shared" si="232"/>
        <v>964000</v>
      </c>
      <c r="AD135" s="42">
        <f>A135</f>
        <v>31.400000000000006</v>
      </c>
    </row>
    <row r="136" spans="1:30" s="139" customFormat="1" ht="26.25" customHeight="1">
      <c r="A136" s="377" t="s">
        <v>14681</v>
      </c>
      <c r="B136" s="378"/>
      <c r="C136" s="378"/>
      <c r="D136" s="378"/>
      <c r="E136" s="378"/>
      <c r="F136" s="378"/>
      <c r="G136" s="378"/>
      <c r="H136" s="378"/>
      <c r="I136" s="378"/>
      <c r="J136" s="379"/>
      <c r="K136" s="119"/>
      <c r="L136" s="119"/>
      <c r="M136" s="120">
        <f>SUM(M132:M135)</f>
        <v>1152000</v>
      </c>
      <c r="N136" s="123"/>
      <c r="O136" s="120">
        <f>SUM(O132:O135)</f>
        <v>276000</v>
      </c>
      <c r="P136" s="123"/>
      <c r="Q136" s="120">
        <f>SUM(Q132:Q135)</f>
        <v>900000</v>
      </c>
      <c r="R136" s="120"/>
      <c r="S136" s="120">
        <f>SUM(S132:S135)</f>
        <v>960000</v>
      </c>
      <c r="T136" s="120"/>
      <c r="U136" s="120">
        <f>SUM(U132:U135)</f>
        <v>3288000</v>
      </c>
      <c r="V136" s="151">
        <v>50206</v>
      </c>
      <c r="W136" s="152">
        <f>M136+O136+Q136+S136</f>
        <v>3288000</v>
      </c>
      <c r="X136" s="135"/>
      <c r="Y136" s="135"/>
      <c r="Z136" s="135"/>
      <c r="AA136" s="135"/>
      <c r="AB136" s="136"/>
      <c r="AC136" s="137"/>
      <c r="AD136" s="138" t="str">
        <f t="shared" ref="AD136" si="234">A136</f>
        <v>សរុប២០</v>
      </c>
    </row>
    <row r="137" spans="1:30" ht="34.4" customHeight="1">
      <c r="A137" s="39">
        <f>A132+1</f>
        <v>32.1</v>
      </c>
      <c r="B137" s="52" t="s">
        <v>14476</v>
      </c>
      <c r="C137" s="40" t="s">
        <v>14359</v>
      </c>
      <c r="D137" s="41" t="str">
        <f>VLOOKUP(C137,ឋានៈ!$A$22:$B$46,2,FALSE)</f>
        <v>ខ២</v>
      </c>
      <c r="E137" s="356">
        <v>967</v>
      </c>
      <c r="F137" s="358">
        <v>45982</v>
      </c>
      <c r="G137" s="360" t="s">
        <v>14768</v>
      </c>
      <c r="H137" s="362" t="s">
        <v>13</v>
      </c>
      <c r="I137" s="166">
        <v>45983</v>
      </c>
      <c r="J137" s="166">
        <v>45985</v>
      </c>
      <c r="K137" s="39">
        <f t="shared" ref="K137:K140" si="235">J137-I137+1</f>
        <v>3</v>
      </c>
      <c r="L137" s="39">
        <f>K137-1</f>
        <v>2</v>
      </c>
      <c r="M137" s="118">
        <f>VLOOKUP(H137,ធ្វើដំណើរ!$A$3:$B$26,2,FALSE)</f>
        <v>576000</v>
      </c>
      <c r="N137" s="118">
        <f>VLOOKUP(D137,ឋានៈ!$A$2:$D$7,2,FALSE)</f>
        <v>30000</v>
      </c>
      <c r="O137" s="118">
        <f t="shared" ref="O137:O140" si="236">N137*K137</f>
        <v>90000</v>
      </c>
      <c r="P137" s="118">
        <f>VLOOKUP(D137,ឋានៈ!$A$2:$D$7,3,FALSE)</f>
        <v>80000</v>
      </c>
      <c r="Q137" s="118">
        <f t="shared" ref="Q137:Q140" si="237">P137*K137</f>
        <v>240000</v>
      </c>
      <c r="R137" s="118">
        <f>VLOOKUP(D137,ឋានៈ!$A$2:$D$7,4,FALSE)</f>
        <v>120000</v>
      </c>
      <c r="S137" s="118">
        <f t="shared" ref="S137:S140" si="238">R137*L137</f>
        <v>240000</v>
      </c>
      <c r="T137" s="134"/>
      <c r="U137" s="146">
        <f>M137+O137+Q137+S137+T137</f>
        <v>1146000</v>
      </c>
      <c r="V137" s="155"/>
      <c r="W137" s="145"/>
      <c r="X137" s="100" t="str">
        <f t="shared" ref="X137:X140" si="239">RIGHT(B137,LEN(B137)-FIND(" ",B137))</f>
        <v>ហង្ស កក្កដារាស្សី</v>
      </c>
      <c r="Y137" s="100" t="str">
        <f>VLOOKUP(X137,'Name List'!$B$8:$F$4374,2,FALSE)</f>
        <v>1860500204</v>
      </c>
      <c r="Z137" s="100" t="str">
        <f>VLOOKUP(X137,'Name List'!$B$8:$F$4374,3,FALSE)</f>
        <v>ហង្ស កក្កដារាស្សី</v>
      </c>
      <c r="AA137" s="100" t="str">
        <f>VLOOKUP(X137,'Name List'!$B$8:$F$4374,4,FALSE)</f>
        <v>HANG KAKDAREASEY</v>
      </c>
      <c r="AB137" s="107" t="str">
        <f>VLOOKUP(X137,'Name List'!$B$8:$F$4374,5,FALSE)</f>
        <v>0010002782508</v>
      </c>
      <c r="AC137" s="105">
        <f t="shared" ref="AC137:AC140" si="240">U137</f>
        <v>1146000</v>
      </c>
      <c r="AD137" s="42">
        <f>A137</f>
        <v>32.1</v>
      </c>
    </row>
    <row r="138" spans="1:30" ht="34.4" customHeight="1">
      <c r="A138" s="39">
        <f t="shared" ref="A138:A140" si="241">A137+0.1</f>
        <v>32.200000000000003</v>
      </c>
      <c r="B138" s="52" t="s">
        <v>14477</v>
      </c>
      <c r="C138" s="40" t="s">
        <v>71</v>
      </c>
      <c r="D138" s="41" t="str">
        <f>VLOOKUP(C138,ឋានៈ!$A$22:$B$46,2,FALSE)</f>
        <v>ខ២</v>
      </c>
      <c r="E138" s="357"/>
      <c r="F138" s="359"/>
      <c r="G138" s="361"/>
      <c r="H138" s="363"/>
      <c r="I138" s="166">
        <v>45983</v>
      </c>
      <c r="J138" s="166">
        <v>45985</v>
      </c>
      <c r="K138" s="39">
        <f t="shared" si="235"/>
        <v>3</v>
      </c>
      <c r="L138" s="39">
        <f>K138-1</f>
        <v>2</v>
      </c>
      <c r="M138" s="118">
        <f>VLOOKUP(H137,ធ្វើដំណើរ!$A$3:$B$26,2,FALSE)</f>
        <v>576000</v>
      </c>
      <c r="N138" s="118">
        <f>VLOOKUP(D138,ឋានៈ!$A$2:$D$7,2,FALSE)</f>
        <v>30000</v>
      </c>
      <c r="O138" s="118">
        <f t="shared" si="236"/>
        <v>90000</v>
      </c>
      <c r="P138" s="118">
        <f>VLOOKUP(D138,ឋានៈ!$A$2:$D$7,3,FALSE)</f>
        <v>80000</v>
      </c>
      <c r="Q138" s="118">
        <f t="shared" si="237"/>
        <v>240000</v>
      </c>
      <c r="R138" s="118">
        <f>VLOOKUP(D138,ឋានៈ!$A$2:$D$7,4,FALSE)</f>
        <v>120000</v>
      </c>
      <c r="S138" s="118">
        <f t="shared" si="238"/>
        <v>240000</v>
      </c>
      <c r="T138" s="134"/>
      <c r="U138" s="146">
        <f>M138+O138+Q138+S138+T138</f>
        <v>1146000</v>
      </c>
      <c r="V138" s="155"/>
      <c r="W138" s="145"/>
      <c r="X138" s="100" t="str">
        <f t="shared" si="239"/>
        <v>គឹមស្រូយ សុវិសាល</v>
      </c>
      <c r="Y138" s="100" t="e">
        <f>VLOOKUP(X138,'Name List'!$B$8:$F$4374,2,FALSE)</f>
        <v>#N/A</v>
      </c>
      <c r="Z138" s="100" t="e">
        <f>VLOOKUP(X138,'Name List'!$B$8:$F$4374,3,FALSE)</f>
        <v>#N/A</v>
      </c>
      <c r="AA138" s="100" t="e">
        <f>VLOOKUP(X138,'Name List'!$B$8:$F$4374,4,FALSE)</f>
        <v>#N/A</v>
      </c>
      <c r="AB138" s="107" t="e">
        <f>VLOOKUP(X138,'Name List'!$B$8:$F$4374,5,FALSE)</f>
        <v>#N/A</v>
      </c>
      <c r="AC138" s="105">
        <f t="shared" si="240"/>
        <v>1146000</v>
      </c>
      <c r="AD138" s="42">
        <f>A138</f>
        <v>32.200000000000003</v>
      </c>
    </row>
    <row r="139" spans="1:30" ht="34.4" customHeight="1">
      <c r="A139" s="39">
        <f t="shared" si="241"/>
        <v>32.300000000000004</v>
      </c>
      <c r="B139" s="52" t="s">
        <v>14478</v>
      </c>
      <c r="C139" s="40" t="s">
        <v>14365</v>
      </c>
      <c r="D139" s="41" t="str">
        <f>VLOOKUP(C139,ឋានៈ!$A$22:$B$46,2,FALSE)</f>
        <v>ង</v>
      </c>
      <c r="E139" s="357"/>
      <c r="F139" s="359"/>
      <c r="G139" s="361"/>
      <c r="H139" s="363"/>
      <c r="I139" s="166">
        <v>45983</v>
      </c>
      <c r="J139" s="166">
        <v>45985</v>
      </c>
      <c r="K139" s="39">
        <f t="shared" si="235"/>
        <v>3</v>
      </c>
      <c r="L139" s="39">
        <f>K139-1</f>
        <v>2</v>
      </c>
      <c r="M139" s="118"/>
      <c r="N139" s="118">
        <f>VLOOKUP(D139,ឋានៈ!$A$2:$D$7,2,FALSE)</f>
        <v>16000</v>
      </c>
      <c r="O139" s="118">
        <f t="shared" si="236"/>
        <v>48000</v>
      </c>
      <c r="P139" s="118">
        <f>VLOOKUP(D139,ឋានៈ!$A$2:$D$7,3,FALSE)</f>
        <v>60000</v>
      </c>
      <c r="Q139" s="118">
        <f t="shared" si="237"/>
        <v>180000</v>
      </c>
      <c r="R139" s="118">
        <f>VLOOKUP(D139,ឋានៈ!$A$2:$D$7,4,FALSE)</f>
        <v>80000</v>
      </c>
      <c r="S139" s="118">
        <f t="shared" si="238"/>
        <v>160000</v>
      </c>
      <c r="T139" s="134"/>
      <c r="U139" s="146">
        <f>M139+O139+Q139+S139+T139</f>
        <v>388000</v>
      </c>
      <c r="V139" s="155"/>
      <c r="W139" s="145"/>
      <c r="X139" s="100" t="str">
        <f t="shared" si="239"/>
        <v>លេង វណ្ណឈ្លើម</v>
      </c>
      <c r="Y139" s="100">
        <f>VLOOKUP(X139,'Name List'!$B$8:$F$4374,2,FALSE)</f>
        <v>1960100106</v>
      </c>
      <c r="Z139" s="100" t="str">
        <f>VLOOKUP(X139,'Name List'!$B$8:$F$4374,3,FALSE)</f>
        <v>លេង វណ្ណឈ្លើម</v>
      </c>
      <c r="AA139" s="100" t="str">
        <f>VLOOKUP(X139,'Name List'!$B$8:$F$4374,4,FALSE)</f>
        <v>LENG VANN CHHLOEUM</v>
      </c>
      <c r="AB139" s="107">
        <f>VLOOKUP(X139,'Name List'!$B$8:$F$4374,5,FALSE)</f>
        <v>670000070446</v>
      </c>
      <c r="AC139" s="105">
        <f t="shared" si="240"/>
        <v>388000</v>
      </c>
      <c r="AD139" s="42">
        <f>A139</f>
        <v>32.300000000000004</v>
      </c>
    </row>
    <row r="140" spans="1:30" ht="34.4" customHeight="1">
      <c r="A140" s="39">
        <f t="shared" si="241"/>
        <v>32.400000000000006</v>
      </c>
      <c r="B140" s="52" t="s">
        <v>14479</v>
      </c>
      <c r="C140" s="40" t="s">
        <v>14379</v>
      </c>
      <c r="D140" s="41" t="str">
        <f>VLOOKUP(C140,ឋានៈ!$A$22:$B$46,2,FALSE)</f>
        <v>ង</v>
      </c>
      <c r="E140" s="364"/>
      <c r="F140" s="365"/>
      <c r="G140" s="366"/>
      <c r="H140" s="367"/>
      <c r="I140" s="166">
        <v>45983</v>
      </c>
      <c r="J140" s="166">
        <v>45985</v>
      </c>
      <c r="K140" s="39">
        <f t="shared" si="235"/>
        <v>3</v>
      </c>
      <c r="L140" s="39">
        <f>K140-1</f>
        <v>2</v>
      </c>
      <c r="M140" s="118"/>
      <c r="N140" s="118">
        <f>VLOOKUP(D140,ឋានៈ!$A$2:$D$7,2,FALSE)</f>
        <v>16000</v>
      </c>
      <c r="O140" s="118">
        <f t="shared" si="236"/>
        <v>48000</v>
      </c>
      <c r="P140" s="118">
        <f>VLOOKUP(D140,ឋានៈ!$A$2:$D$7,3,FALSE)</f>
        <v>60000</v>
      </c>
      <c r="Q140" s="118">
        <f t="shared" si="237"/>
        <v>180000</v>
      </c>
      <c r="R140" s="118">
        <f>VLOOKUP(D140,ឋានៈ!$A$2:$D$7,4,FALSE)</f>
        <v>80000</v>
      </c>
      <c r="S140" s="118">
        <f t="shared" si="238"/>
        <v>160000</v>
      </c>
      <c r="T140" s="134"/>
      <c r="U140" s="146">
        <f>M140+O140+Q140+S140+T140</f>
        <v>388000</v>
      </c>
      <c r="V140" s="155"/>
      <c r="W140" s="145"/>
      <c r="X140" s="100" t="str">
        <f t="shared" si="239"/>
        <v>សៀន តៃហេង</v>
      </c>
      <c r="Y140" s="100">
        <f>VLOOKUP(X140,'Name List'!$B$8:$F$4374,2,FALSE)</f>
        <v>0</v>
      </c>
      <c r="Z140" s="100" t="str">
        <f>VLOOKUP(X140,'Name List'!$B$8:$F$4374,3,FALSE)</f>
        <v>សៀន តៃហេង</v>
      </c>
      <c r="AA140" s="100" t="str">
        <f>VLOOKUP(X140,'Name List'!$B$8:$F$4374,4,FALSE)</f>
        <v>SEAN TAIHENG</v>
      </c>
      <c r="AB140" s="107" t="str">
        <f>VLOOKUP(X140,'Name List'!$B$8:$F$4374,5,FALSE)</f>
        <v>0420000254877</v>
      </c>
      <c r="AC140" s="105">
        <f t="shared" si="240"/>
        <v>388000</v>
      </c>
      <c r="AD140" s="42">
        <f>A140</f>
        <v>32.400000000000006</v>
      </c>
    </row>
    <row r="141" spans="1:30" s="139" customFormat="1" ht="26.25" customHeight="1">
      <c r="A141" s="377" t="s">
        <v>14682</v>
      </c>
      <c r="B141" s="378"/>
      <c r="C141" s="378"/>
      <c r="D141" s="378"/>
      <c r="E141" s="378"/>
      <c r="F141" s="378"/>
      <c r="G141" s="378"/>
      <c r="H141" s="378"/>
      <c r="I141" s="378"/>
      <c r="J141" s="379"/>
      <c r="K141" s="119"/>
      <c r="L141" s="119"/>
      <c r="M141" s="120">
        <f>SUM(M137:M140)</f>
        <v>1152000</v>
      </c>
      <c r="N141" s="123"/>
      <c r="O141" s="120">
        <f>SUM(O137:O140)</f>
        <v>276000</v>
      </c>
      <c r="P141" s="123"/>
      <c r="Q141" s="120">
        <f>SUM(Q137:Q140)</f>
        <v>840000</v>
      </c>
      <c r="R141" s="120"/>
      <c r="S141" s="120">
        <f>SUM(S137:S140)</f>
        <v>800000</v>
      </c>
      <c r="T141" s="120"/>
      <c r="U141" s="120">
        <f>SUM(U137:U140)</f>
        <v>3068000</v>
      </c>
      <c r="V141" s="151">
        <v>50206</v>
      </c>
      <c r="W141" s="152">
        <f>M141+O141+Q141+S141</f>
        <v>3068000</v>
      </c>
      <c r="X141" s="135"/>
      <c r="Y141" s="135"/>
      <c r="Z141" s="135"/>
      <c r="AA141" s="135"/>
      <c r="AB141" s="136"/>
      <c r="AC141" s="137"/>
      <c r="AD141" s="138" t="str">
        <f t="shared" ref="AD141" si="242">A141</f>
        <v>សរុប២១</v>
      </c>
    </row>
    <row r="142" spans="1:30" ht="34.4" customHeight="1">
      <c r="A142" s="39">
        <f>A137+1</f>
        <v>33.1</v>
      </c>
      <c r="B142" s="52" t="s">
        <v>14481</v>
      </c>
      <c r="C142" s="40" t="s">
        <v>71</v>
      </c>
      <c r="D142" s="41" t="str">
        <f>VLOOKUP(C142,ឋានៈ!$A$22:$B$46,2,FALSE)</f>
        <v>ខ២</v>
      </c>
      <c r="E142" s="356">
        <v>968</v>
      </c>
      <c r="F142" s="358">
        <v>45982</v>
      </c>
      <c r="G142" s="360" t="s">
        <v>14768</v>
      </c>
      <c r="H142" s="362" t="s">
        <v>13</v>
      </c>
      <c r="I142" s="166">
        <v>45983</v>
      </c>
      <c r="J142" s="166">
        <v>45985</v>
      </c>
      <c r="K142" s="39">
        <f t="shared" ref="K142:K144" si="243">J142-I142+1</f>
        <v>3</v>
      </c>
      <c r="L142" s="39">
        <f>K142-1</f>
        <v>2</v>
      </c>
      <c r="M142" s="118"/>
      <c r="N142" s="118">
        <f>VLOOKUP(D142,ឋានៈ!$A$2:$D$7,2,FALSE)</f>
        <v>30000</v>
      </c>
      <c r="O142" s="118">
        <f t="shared" ref="O142:O144" si="244">N142*K142</f>
        <v>90000</v>
      </c>
      <c r="P142" s="118">
        <f>VLOOKUP(D142,ឋានៈ!$A$2:$D$7,3,FALSE)</f>
        <v>80000</v>
      </c>
      <c r="Q142" s="118">
        <f t="shared" ref="Q142:Q144" si="245">P142*K142</f>
        <v>240000</v>
      </c>
      <c r="R142" s="118">
        <f>VLOOKUP(D142,ឋានៈ!$A$2:$D$7,4,FALSE)</f>
        <v>120000</v>
      </c>
      <c r="S142" s="118">
        <f t="shared" ref="S142:S144" si="246">R142*L142</f>
        <v>240000</v>
      </c>
      <c r="T142" s="134"/>
      <c r="U142" s="146">
        <f>M142+O142+Q142+S142+T142</f>
        <v>570000</v>
      </c>
      <c r="V142" s="155"/>
      <c r="W142" s="145"/>
      <c r="X142" s="100" t="str">
        <f t="shared" ref="X142:X144" si="247">RIGHT(B142,LEN(B142)-FIND(" ",B142))</f>
        <v>ស ទីណ្ណា</v>
      </c>
      <c r="Y142" s="100" t="str">
        <f>VLOOKUP(X142,'Name List'!$B$8:$F$4374,2,FALSE)</f>
        <v>3000031349</v>
      </c>
      <c r="Z142" s="100" t="str">
        <f>VLOOKUP(X142,'Name List'!$B$8:$F$4374,3,FALSE)</f>
        <v>ស ទីណ្ណា</v>
      </c>
      <c r="AA142" s="100" t="str">
        <f>VLOOKUP(X142,'Name List'!$B$8:$F$4374,4,FALSE)</f>
        <v>SAR TINNA</v>
      </c>
      <c r="AB142" s="107">
        <f>VLOOKUP(X142,'Name List'!$B$8:$F$4374,5,FALSE)</f>
        <v>420000296464</v>
      </c>
      <c r="AC142" s="105">
        <f t="shared" ref="AC142:AC144" si="248">U142</f>
        <v>570000</v>
      </c>
      <c r="AD142" s="42">
        <f>A142</f>
        <v>33.1</v>
      </c>
    </row>
    <row r="143" spans="1:30" ht="34.4" customHeight="1">
      <c r="A143" s="39">
        <f t="shared" ref="A143:A144" si="249">A142+0.1</f>
        <v>33.200000000000003</v>
      </c>
      <c r="B143" s="52" t="s">
        <v>14482</v>
      </c>
      <c r="C143" s="40" t="s">
        <v>14364</v>
      </c>
      <c r="D143" s="41" t="str">
        <f>VLOOKUP(C143,ឋានៈ!$A$22:$B$46,2,FALSE)</f>
        <v>ឃ</v>
      </c>
      <c r="E143" s="357"/>
      <c r="F143" s="359"/>
      <c r="G143" s="361"/>
      <c r="H143" s="363"/>
      <c r="I143" s="166">
        <v>45983</v>
      </c>
      <c r="J143" s="166">
        <v>45985</v>
      </c>
      <c r="K143" s="39">
        <f t="shared" si="243"/>
        <v>3</v>
      </c>
      <c r="L143" s="39">
        <f>K143-1</f>
        <v>2</v>
      </c>
      <c r="M143" s="118">
        <f>VLOOKUP(H142,ធ្វើដំណើរ!$A$3:$B$26,2,FALSE)</f>
        <v>576000</v>
      </c>
      <c r="N143" s="118">
        <f>VLOOKUP(D143,ឋានៈ!$A$2:$D$7,2,FALSE)</f>
        <v>20000</v>
      </c>
      <c r="O143" s="118">
        <f t="shared" si="244"/>
        <v>60000</v>
      </c>
      <c r="P143" s="118">
        <f>VLOOKUP(D143,ឋានៈ!$A$2:$D$7,3,FALSE)</f>
        <v>60000</v>
      </c>
      <c r="Q143" s="118">
        <f t="shared" si="245"/>
        <v>180000</v>
      </c>
      <c r="R143" s="118">
        <f>VLOOKUP(D143,ឋានៈ!$A$2:$D$7,4,FALSE)</f>
        <v>80000</v>
      </c>
      <c r="S143" s="118">
        <f t="shared" si="246"/>
        <v>160000</v>
      </c>
      <c r="T143" s="134"/>
      <c r="U143" s="146">
        <f>M143+O143+Q143+S143+T143</f>
        <v>976000</v>
      </c>
      <c r="V143" s="155"/>
      <c r="W143" s="145"/>
      <c r="X143" s="100" t="str">
        <f t="shared" si="247"/>
        <v>លាង សុភ័ក្រកញ្ញា</v>
      </c>
      <c r="Y143" s="100">
        <f>VLOOKUP(X143,'Name List'!$B$8:$F$4374,2,FALSE)</f>
        <v>2961200109</v>
      </c>
      <c r="Z143" s="100" t="str">
        <f>VLOOKUP(X143,'Name List'!$B$8:$F$4374,3,FALSE)</f>
        <v>លាង សុភ័ក្រកញ្ញា</v>
      </c>
      <c r="AA143" s="100" t="str">
        <f>VLOOKUP(X143,'Name List'!$B$8:$F$4374,4,FALSE)</f>
        <v>LEANG SOPHEAK KANHA</v>
      </c>
      <c r="AB143" s="107" t="str">
        <f>VLOOKUP(X143,'Name List'!$B$8:$F$4374,5,FALSE)</f>
        <v>0010005486934</v>
      </c>
      <c r="AC143" s="105">
        <f t="shared" si="248"/>
        <v>976000</v>
      </c>
      <c r="AD143" s="42">
        <f>A143</f>
        <v>33.200000000000003</v>
      </c>
    </row>
    <row r="144" spans="1:30" ht="34.4" customHeight="1">
      <c r="A144" s="39">
        <f t="shared" si="249"/>
        <v>33.300000000000004</v>
      </c>
      <c r="B144" s="52" t="s">
        <v>14483</v>
      </c>
      <c r="C144" s="40" t="s">
        <v>14379</v>
      </c>
      <c r="D144" s="41" t="str">
        <f>VLOOKUP(C144,ឋានៈ!$A$22:$B$46,2,FALSE)</f>
        <v>ង</v>
      </c>
      <c r="E144" s="364"/>
      <c r="F144" s="365"/>
      <c r="G144" s="366"/>
      <c r="H144" s="367"/>
      <c r="I144" s="166">
        <v>45983</v>
      </c>
      <c r="J144" s="166">
        <v>45985</v>
      </c>
      <c r="K144" s="39">
        <f t="shared" si="243"/>
        <v>3</v>
      </c>
      <c r="L144" s="39">
        <f>K144-1</f>
        <v>2</v>
      </c>
      <c r="M144" s="118"/>
      <c r="N144" s="118">
        <f>VLOOKUP(D144,ឋានៈ!$A$2:$D$7,2,FALSE)</f>
        <v>16000</v>
      </c>
      <c r="O144" s="118">
        <f t="shared" si="244"/>
        <v>48000</v>
      </c>
      <c r="P144" s="118">
        <f>VLOOKUP(D144,ឋានៈ!$A$2:$D$7,3,FALSE)</f>
        <v>60000</v>
      </c>
      <c r="Q144" s="118">
        <f t="shared" si="245"/>
        <v>180000</v>
      </c>
      <c r="R144" s="118">
        <f>VLOOKUP(D144,ឋានៈ!$A$2:$D$7,4,FALSE)</f>
        <v>80000</v>
      </c>
      <c r="S144" s="118">
        <f t="shared" si="246"/>
        <v>160000</v>
      </c>
      <c r="T144" s="134"/>
      <c r="U144" s="146">
        <f>M144+O144+Q144+S144+T144</f>
        <v>388000</v>
      </c>
      <c r="V144" s="155"/>
      <c r="W144" s="145"/>
      <c r="X144" s="100" t="str">
        <f t="shared" si="247"/>
        <v>ឯល ប៉ូលីន</v>
      </c>
      <c r="Y144" s="100">
        <f>VLOOKUP(X144,'Name List'!$B$8:$F$4374,2,FALSE)</f>
        <v>0</v>
      </c>
      <c r="Z144" s="100" t="str">
        <f>VLOOKUP(X144,'Name List'!$B$8:$F$4374,3,FALSE)</f>
        <v>ឯល ប៉ូលីន</v>
      </c>
      <c r="AA144" s="100" t="str">
        <f>VLOOKUP(X144,'Name List'!$B$8:$F$4374,4,FALSE)</f>
        <v>ELL POLINE</v>
      </c>
      <c r="AB144" s="107">
        <f>VLOOKUP(X144,'Name List'!$B$8:$F$4374,5,FALSE)</f>
        <v>670000134401</v>
      </c>
      <c r="AC144" s="105">
        <f t="shared" si="248"/>
        <v>388000</v>
      </c>
      <c r="AD144" s="42">
        <f>A144</f>
        <v>33.300000000000004</v>
      </c>
    </row>
    <row r="145" spans="1:30" s="139" customFormat="1" ht="26.25" customHeight="1">
      <c r="A145" s="377" t="s">
        <v>14683</v>
      </c>
      <c r="B145" s="378"/>
      <c r="C145" s="378"/>
      <c r="D145" s="378"/>
      <c r="E145" s="378"/>
      <c r="F145" s="378"/>
      <c r="G145" s="378"/>
      <c r="H145" s="378"/>
      <c r="I145" s="378"/>
      <c r="J145" s="379"/>
      <c r="K145" s="119"/>
      <c r="L145" s="119"/>
      <c r="M145" s="120">
        <f>SUM(M142:M144)</f>
        <v>576000</v>
      </c>
      <c r="N145" s="123"/>
      <c r="O145" s="120">
        <f>SUM(O142:O144)</f>
        <v>198000</v>
      </c>
      <c r="P145" s="123"/>
      <c r="Q145" s="120">
        <f>SUM(Q142:Q144)</f>
        <v>600000</v>
      </c>
      <c r="R145" s="120"/>
      <c r="S145" s="120">
        <f>SUM(S142:S144)</f>
        <v>560000</v>
      </c>
      <c r="T145" s="120"/>
      <c r="U145" s="120">
        <f>SUM(U142:U144)</f>
        <v>1934000</v>
      </c>
      <c r="V145" s="151">
        <v>50206</v>
      </c>
      <c r="W145" s="152">
        <f>M145+O145+Q145+S145</f>
        <v>1934000</v>
      </c>
      <c r="X145" s="135"/>
      <c r="Y145" s="135"/>
      <c r="Z145" s="135"/>
      <c r="AA145" s="135"/>
      <c r="AB145" s="136"/>
      <c r="AC145" s="137"/>
      <c r="AD145" s="138" t="str">
        <f t="shared" ref="AD145" si="250">A145</f>
        <v>សរុប២២</v>
      </c>
    </row>
    <row r="146" spans="1:30" ht="31.75" customHeight="1">
      <c r="A146" s="39">
        <f>A142+1</f>
        <v>34.1</v>
      </c>
      <c r="B146" s="52" t="s">
        <v>14484</v>
      </c>
      <c r="C146" s="40" t="s">
        <v>14366</v>
      </c>
      <c r="D146" s="41" t="str">
        <f>VLOOKUP(C146,ឋានៈ!$A$22:$B$46,2,FALSE)</f>
        <v>ឃ</v>
      </c>
      <c r="E146" s="356">
        <v>969</v>
      </c>
      <c r="F146" s="358">
        <v>45982</v>
      </c>
      <c r="G146" s="360" t="s">
        <v>14747</v>
      </c>
      <c r="H146" s="362" t="s">
        <v>13</v>
      </c>
      <c r="I146" s="166">
        <v>45983</v>
      </c>
      <c r="J146" s="166">
        <v>45985</v>
      </c>
      <c r="K146" s="39">
        <f t="shared" ref="K146:K149" si="251">J146-I146+1</f>
        <v>3</v>
      </c>
      <c r="L146" s="39">
        <f>K146-1</f>
        <v>2</v>
      </c>
      <c r="M146" s="118">
        <f>VLOOKUP(H146,ធ្វើដំណើរ!$A$3:$B$26,2,FALSE)</f>
        <v>576000</v>
      </c>
      <c r="N146" s="118">
        <f>VLOOKUP(D146,ឋានៈ!$A$2:$D$7,2,FALSE)</f>
        <v>20000</v>
      </c>
      <c r="O146" s="118">
        <f t="shared" ref="O146:O149" si="252">N146*K146</f>
        <v>60000</v>
      </c>
      <c r="P146" s="118">
        <f>VLOOKUP(D146,ឋានៈ!$A$2:$D$7,3,FALSE)</f>
        <v>60000</v>
      </c>
      <c r="Q146" s="118">
        <f t="shared" ref="Q146:Q149" si="253">P146*K146</f>
        <v>180000</v>
      </c>
      <c r="R146" s="118">
        <f>VLOOKUP(D146,ឋានៈ!$A$2:$D$7,4,FALSE)</f>
        <v>80000</v>
      </c>
      <c r="S146" s="118">
        <f t="shared" ref="S146:S149" si="254">R146*L146</f>
        <v>160000</v>
      </c>
      <c r="T146" s="134"/>
      <c r="U146" s="146">
        <f>M146+O146+Q146+S146+T146</f>
        <v>976000</v>
      </c>
      <c r="V146" s="155"/>
      <c r="W146" s="145"/>
      <c r="X146" s="100" t="str">
        <f t="shared" ref="X146:X149" si="255">RIGHT(B146,LEN(B146)-FIND(" ",B146))</f>
        <v>ប្រាក់ សៀងហ័រ</v>
      </c>
      <c r="Y146" s="100" t="str">
        <f>VLOOKUP(X146,'Name List'!$B$8:$F$4374,2,FALSE)</f>
        <v>3000031342</v>
      </c>
      <c r="Z146" s="100" t="str">
        <f>VLOOKUP(X146,'Name List'!$B$8:$F$4374,3,FALSE)</f>
        <v>ប្រាក់ សៀងហ័រ</v>
      </c>
      <c r="AA146" s="100" t="str">
        <f>VLOOKUP(X146,'Name List'!$B$8:$F$4374,4,FALSE)</f>
        <v>BRAK SEANG HOR</v>
      </c>
      <c r="AB146" s="107">
        <f>VLOOKUP(X146,'Name List'!$B$8:$F$4374,5,FALSE)</f>
        <v>220000336278</v>
      </c>
      <c r="AC146" s="105">
        <f t="shared" ref="AC146:AC149" si="256">U146</f>
        <v>976000</v>
      </c>
      <c r="AD146" s="42">
        <f>A146</f>
        <v>34.1</v>
      </c>
    </row>
    <row r="147" spans="1:30" ht="31.75" customHeight="1">
      <c r="A147" s="39">
        <f t="shared" ref="A147:A149" si="257">A146+0.1</f>
        <v>34.200000000000003</v>
      </c>
      <c r="B147" s="52" t="s">
        <v>14485</v>
      </c>
      <c r="C147" s="40" t="s">
        <v>14366</v>
      </c>
      <c r="D147" s="41" t="str">
        <f>VLOOKUP(C147,ឋានៈ!$A$22:$B$46,2,FALSE)</f>
        <v>ឃ</v>
      </c>
      <c r="E147" s="357"/>
      <c r="F147" s="359"/>
      <c r="G147" s="361"/>
      <c r="H147" s="363"/>
      <c r="I147" s="166">
        <v>45983</v>
      </c>
      <c r="J147" s="166">
        <v>45985</v>
      </c>
      <c r="K147" s="39">
        <f t="shared" si="251"/>
        <v>3</v>
      </c>
      <c r="L147" s="39">
        <f>K147-1</f>
        <v>2</v>
      </c>
      <c r="M147" s="118"/>
      <c r="N147" s="118">
        <f>VLOOKUP(D147,ឋានៈ!$A$2:$D$7,2,FALSE)</f>
        <v>20000</v>
      </c>
      <c r="O147" s="118">
        <f t="shared" si="252"/>
        <v>60000</v>
      </c>
      <c r="P147" s="118">
        <f>VLOOKUP(D147,ឋានៈ!$A$2:$D$7,3,FALSE)</f>
        <v>60000</v>
      </c>
      <c r="Q147" s="118">
        <f t="shared" si="253"/>
        <v>180000</v>
      </c>
      <c r="R147" s="118">
        <f>VLOOKUP(D147,ឋានៈ!$A$2:$D$7,4,FALSE)</f>
        <v>80000</v>
      </c>
      <c r="S147" s="118">
        <f t="shared" si="254"/>
        <v>160000</v>
      </c>
      <c r="T147" s="134"/>
      <c r="U147" s="146">
        <f>M147+O147+Q147+S147+T147</f>
        <v>400000</v>
      </c>
      <c r="V147" s="155"/>
      <c r="W147" s="145"/>
      <c r="X147" s="100" t="str">
        <f t="shared" si="255"/>
        <v>អ៊ូច ដាវីត</v>
      </c>
      <c r="Y147" s="100" t="str">
        <f>VLOOKUP(X147,'Name List'!$B$8:$F$4374,2,FALSE)</f>
        <v>3000031312</v>
      </c>
      <c r="Z147" s="100" t="str">
        <f>VLOOKUP(X147,'Name List'!$B$8:$F$4374,3,FALSE)</f>
        <v>អ៊ូច ដាវីត</v>
      </c>
      <c r="AA147" s="100" t="str">
        <f>VLOOKUP(X147,'Name List'!$B$8:$F$4374,4,FALSE)</f>
        <v>OUCH DAVID</v>
      </c>
      <c r="AB147" s="107" t="str">
        <f>VLOOKUP(X147,'Name List'!$B$8:$F$4374,5,FALSE)</f>
        <v>0650000058933</v>
      </c>
      <c r="AC147" s="105">
        <f t="shared" si="256"/>
        <v>400000</v>
      </c>
      <c r="AD147" s="42">
        <f>A147</f>
        <v>34.200000000000003</v>
      </c>
    </row>
    <row r="148" spans="1:30" ht="31.75" customHeight="1">
      <c r="A148" s="39">
        <f t="shared" si="257"/>
        <v>34.300000000000004</v>
      </c>
      <c r="B148" s="52" t="s">
        <v>14486</v>
      </c>
      <c r="C148" s="40" t="s">
        <v>14366</v>
      </c>
      <c r="D148" s="41" t="str">
        <f>VLOOKUP(C148,ឋានៈ!$A$22:$B$46,2,FALSE)</f>
        <v>ឃ</v>
      </c>
      <c r="E148" s="357"/>
      <c r="F148" s="359"/>
      <c r="G148" s="361"/>
      <c r="H148" s="363"/>
      <c r="I148" s="166">
        <v>45983</v>
      </c>
      <c r="J148" s="166">
        <v>45985</v>
      </c>
      <c r="K148" s="39">
        <f t="shared" si="251"/>
        <v>3</v>
      </c>
      <c r="L148" s="39">
        <f>K148-1</f>
        <v>2</v>
      </c>
      <c r="M148" s="118"/>
      <c r="N148" s="118">
        <f>VLOOKUP(D148,ឋានៈ!$A$2:$D$7,2,FALSE)</f>
        <v>20000</v>
      </c>
      <c r="O148" s="118">
        <f t="shared" si="252"/>
        <v>60000</v>
      </c>
      <c r="P148" s="118">
        <f>VLOOKUP(D148,ឋានៈ!$A$2:$D$7,3,FALSE)</f>
        <v>60000</v>
      </c>
      <c r="Q148" s="118">
        <f t="shared" si="253"/>
        <v>180000</v>
      </c>
      <c r="R148" s="118">
        <f>VLOOKUP(D148,ឋានៈ!$A$2:$D$7,4,FALSE)</f>
        <v>80000</v>
      </c>
      <c r="S148" s="118">
        <f t="shared" si="254"/>
        <v>160000</v>
      </c>
      <c r="T148" s="134"/>
      <c r="U148" s="146">
        <f>M148+O148+Q148+S148+T148</f>
        <v>400000</v>
      </c>
      <c r="V148" s="155"/>
      <c r="W148" s="145"/>
      <c r="X148" s="100" t="str">
        <f t="shared" si="255"/>
        <v>ឡឹង ចាន់ថៃ</v>
      </c>
      <c r="Y148" s="100" t="str">
        <f>VLOOKUP(X148,'Name List'!$B$8:$F$4374,2,FALSE)</f>
        <v>3000031311</v>
      </c>
      <c r="Z148" s="100" t="str">
        <f>VLOOKUP(X148,'Name List'!$B$8:$F$4374,3,FALSE)</f>
        <v>ឡឹង ចាន់ថៃ</v>
      </c>
      <c r="AA148" s="100" t="str">
        <f>VLOOKUP(X148,'Name List'!$B$8:$F$4374,4,FALSE)</f>
        <v>LOENG CHANTHAY</v>
      </c>
      <c r="AB148" s="107" t="str">
        <f>VLOOKUP(X148,'Name List'!$B$8:$F$4374,5,FALSE)</f>
        <v>0650000058836</v>
      </c>
      <c r="AC148" s="105">
        <f t="shared" si="256"/>
        <v>400000</v>
      </c>
      <c r="AD148" s="42">
        <f>A148</f>
        <v>34.300000000000004</v>
      </c>
    </row>
    <row r="149" spans="1:30" ht="31.75" customHeight="1">
      <c r="A149" s="39">
        <f t="shared" si="257"/>
        <v>34.400000000000006</v>
      </c>
      <c r="B149" s="52" t="s">
        <v>14487</v>
      </c>
      <c r="C149" s="40" t="s">
        <v>14364</v>
      </c>
      <c r="D149" s="41" t="str">
        <f>VLOOKUP(C149,ឋានៈ!$A$22:$B$46,2,FALSE)</f>
        <v>ឃ</v>
      </c>
      <c r="E149" s="364"/>
      <c r="F149" s="365"/>
      <c r="G149" s="366"/>
      <c r="H149" s="367"/>
      <c r="I149" s="166">
        <v>45983</v>
      </c>
      <c r="J149" s="166">
        <v>45985</v>
      </c>
      <c r="K149" s="39">
        <f t="shared" si="251"/>
        <v>3</v>
      </c>
      <c r="L149" s="39">
        <f>K149-1</f>
        <v>2</v>
      </c>
      <c r="M149" s="118"/>
      <c r="N149" s="118">
        <f>VLOOKUP(D149,ឋានៈ!$A$2:$D$7,2,FALSE)</f>
        <v>20000</v>
      </c>
      <c r="O149" s="118">
        <f t="shared" si="252"/>
        <v>60000</v>
      </c>
      <c r="P149" s="118">
        <f>VLOOKUP(D149,ឋានៈ!$A$2:$D$7,3,FALSE)</f>
        <v>60000</v>
      </c>
      <c r="Q149" s="118">
        <f t="shared" si="253"/>
        <v>180000</v>
      </c>
      <c r="R149" s="118">
        <f>VLOOKUP(D149,ឋានៈ!$A$2:$D$7,4,FALSE)</f>
        <v>80000</v>
      </c>
      <c r="S149" s="118">
        <f t="shared" si="254"/>
        <v>160000</v>
      </c>
      <c r="T149" s="134"/>
      <c r="U149" s="146">
        <f>M149+O149+Q149+S149+T149</f>
        <v>400000</v>
      </c>
      <c r="V149" s="155"/>
      <c r="W149" s="145"/>
      <c r="X149" s="100" t="str">
        <f t="shared" si="255"/>
        <v>សួន សុខុម</v>
      </c>
      <c r="Y149" s="100">
        <f>VLOOKUP(X149,'Name List'!$B$8:$F$4374,2,FALSE)</f>
        <v>1801200652</v>
      </c>
      <c r="Z149" s="100" t="str">
        <f>VLOOKUP(X149,'Name List'!$B$8:$F$4374,3,FALSE)</f>
        <v>សួន សុខុម</v>
      </c>
      <c r="AA149" s="100" t="str">
        <f>VLOOKUP(X149,'Name List'!$B$8:$F$4374,4,FALSE)</f>
        <v>SUON SOKHOM</v>
      </c>
      <c r="AB149" s="107" t="str">
        <f>VLOOKUP(X149,'Name List'!$B$8:$F$4374,5,FALSE)</f>
        <v>0010003378182</v>
      </c>
      <c r="AC149" s="105">
        <f t="shared" si="256"/>
        <v>400000</v>
      </c>
      <c r="AD149" s="42">
        <f>A149</f>
        <v>34.400000000000006</v>
      </c>
    </row>
    <row r="150" spans="1:30" s="139" customFormat="1" ht="26.25" customHeight="1">
      <c r="A150" s="377" t="s">
        <v>14684</v>
      </c>
      <c r="B150" s="378"/>
      <c r="C150" s="378"/>
      <c r="D150" s="378"/>
      <c r="E150" s="378"/>
      <c r="F150" s="378"/>
      <c r="G150" s="378"/>
      <c r="H150" s="378"/>
      <c r="I150" s="378"/>
      <c r="J150" s="379"/>
      <c r="K150" s="119"/>
      <c r="L150" s="119"/>
      <c r="M150" s="120">
        <f>SUM(M146:M149)</f>
        <v>576000</v>
      </c>
      <c r="N150" s="123"/>
      <c r="O150" s="120">
        <f>SUM(O146:O149)</f>
        <v>240000</v>
      </c>
      <c r="P150" s="123"/>
      <c r="Q150" s="120">
        <f>SUM(Q146:Q149)</f>
        <v>720000</v>
      </c>
      <c r="R150" s="120"/>
      <c r="S150" s="120">
        <f>SUM(S146:S149)</f>
        <v>640000</v>
      </c>
      <c r="T150" s="120"/>
      <c r="U150" s="120">
        <f>SUM(U146:U149)</f>
        <v>2176000</v>
      </c>
      <c r="V150" s="151">
        <v>50206</v>
      </c>
      <c r="W150" s="152">
        <f>M150+O150+Q150+S150</f>
        <v>2176000</v>
      </c>
      <c r="X150" s="135"/>
      <c r="Y150" s="135"/>
      <c r="Z150" s="135"/>
      <c r="AA150" s="135"/>
      <c r="AB150" s="136"/>
      <c r="AC150" s="137"/>
      <c r="AD150" s="138" t="str">
        <f t="shared" ref="AD150" si="258">A150</f>
        <v>សរុប២៣</v>
      </c>
    </row>
    <row r="151" spans="1:30" ht="42.75" customHeight="1">
      <c r="A151" s="39">
        <f>A146+1</f>
        <v>35.1</v>
      </c>
      <c r="B151" s="52" t="s">
        <v>14489</v>
      </c>
      <c r="C151" s="40" t="s">
        <v>14359</v>
      </c>
      <c r="D151" s="41" t="str">
        <f>VLOOKUP(C151,ឋានៈ!$A$22:$B$46,2,FALSE)</f>
        <v>ខ២</v>
      </c>
      <c r="E151" s="356">
        <v>944</v>
      </c>
      <c r="F151" s="358">
        <v>45974</v>
      </c>
      <c r="G151" s="360" t="s">
        <v>14748</v>
      </c>
      <c r="H151" s="362" t="s">
        <v>29</v>
      </c>
      <c r="I151" s="166">
        <v>45983</v>
      </c>
      <c r="J151" s="166">
        <v>45985</v>
      </c>
      <c r="K151" s="39">
        <f t="shared" ref="K151:K152" si="259">J151-I151+1</f>
        <v>3</v>
      </c>
      <c r="L151" s="39">
        <f>K151-1</f>
        <v>2</v>
      </c>
      <c r="M151" s="118">
        <f>VLOOKUP(H151,ធ្វើដំណើរ!$A$3:$B$26,2,FALSE)</f>
        <v>296000</v>
      </c>
      <c r="N151" s="118">
        <f>VLOOKUP(D151,ឋានៈ!$A$2:$D$7,2,FALSE)</f>
        <v>30000</v>
      </c>
      <c r="O151" s="118">
        <f t="shared" ref="O151:O152" si="260">N151*K151</f>
        <v>90000</v>
      </c>
      <c r="P151" s="118">
        <f>VLOOKUP(D151,ឋានៈ!$A$2:$D$7,3,FALSE)</f>
        <v>80000</v>
      </c>
      <c r="Q151" s="118">
        <f t="shared" ref="Q151:Q152" si="261">P151*K151</f>
        <v>240000</v>
      </c>
      <c r="R151" s="118">
        <f>VLOOKUP(D151,ឋានៈ!$A$2:$D$7,4,FALSE)</f>
        <v>120000</v>
      </c>
      <c r="S151" s="118">
        <f t="shared" ref="S151:S152" si="262">R151*L151</f>
        <v>240000</v>
      </c>
      <c r="T151" s="134"/>
      <c r="U151" s="146">
        <f>M151+O151+Q151+S151+T151</f>
        <v>866000</v>
      </c>
      <c r="V151" s="155"/>
      <c r="W151" s="145"/>
      <c r="X151" s="100" t="str">
        <f t="shared" ref="X151:X152" si="263">RIGHT(B151,LEN(B151)-FIND(" ",B151))</f>
        <v>ហ៊ឹម សុធារ័ត្ន</v>
      </c>
      <c r="Y151" s="100">
        <f>VLOOKUP(X151,'Name List'!$B$8:$F$4374,2,FALSE)</f>
        <v>2911200049</v>
      </c>
      <c r="Z151" s="100" t="str">
        <f>VLOOKUP(X151,'Name List'!$B$8:$F$4374,3,FALSE)</f>
        <v>ហ៊ឹម សុធារ័ត្ន</v>
      </c>
      <c r="AA151" s="100" t="str">
        <f>VLOOKUP(X151,'Name List'!$B$8:$F$4374,4,FALSE)</f>
        <v>HIM SOTHEAROTH</v>
      </c>
      <c r="AB151" s="107">
        <f>VLOOKUP(X151,'Name List'!$B$8:$F$4374,5,FALSE)</f>
        <v>450000011954</v>
      </c>
      <c r="AC151" s="105">
        <f t="shared" ref="AC151:AC152" si="264">U151</f>
        <v>866000</v>
      </c>
      <c r="AD151" s="42">
        <f>A151</f>
        <v>35.1</v>
      </c>
    </row>
    <row r="152" spans="1:30" ht="42.75" customHeight="1">
      <c r="A152" s="39">
        <f t="shared" ref="A152" si="265">A151+0.1</f>
        <v>35.200000000000003</v>
      </c>
      <c r="B152" s="52" t="s">
        <v>14490</v>
      </c>
      <c r="C152" s="40" t="s">
        <v>68</v>
      </c>
      <c r="D152" s="41" t="str">
        <f>VLOOKUP(C152,ឋានៈ!$A$22:$B$46,2,FALSE)</f>
        <v>ង</v>
      </c>
      <c r="E152" s="364"/>
      <c r="F152" s="365"/>
      <c r="G152" s="366"/>
      <c r="H152" s="367"/>
      <c r="I152" s="166">
        <v>45983</v>
      </c>
      <c r="J152" s="166">
        <v>45985</v>
      </c>
      <c r="K152" s="39">
        <f t="shared" si="259"/>
        <v>3</v>
      </c>
      <c r="L152" s="39">
        <f>K152-1</f>
        <v>2</v>
      </c>
      <c r="M152" s="118"/>
      <c r="N152" s="118">
        <f>VLOOKUP(D152,ឋានៈ!$A$2:$D$7,2,FALSE)</f>
        <v>16000</v>
      </c>
      <c r="O152" s="118">
        <f t="shared" si="260"/>
        <v>48000</v>
      </c>
      <c r="P152" s="118">
        <f>VLOOKUP(D152,ឋានៈ!$A$2:$D$7,3,FALSE)</f>
        <v>60000</v>
      </c>
      <c r="Q152" s="118">
        <f t="shared" si="261"/>
        <v>180000</v>
      </c>
      <c r="R152" s="118">
        <f>VLOOKUP(D152,ឋានៈ!$A$2:$D$7,4,FALSE)</f>
        <v>80000</v>
      </c>
      <c r="S152" s="118">
        <f t="shared" si="262"/>
        <v>160000</v>
      </c>
      <c r="T152" s="134"/>
      <c r="U152" s="146">
        <f>M152+O152+Q152+S152+T152</f>
        <v>388000</v>
      </c>
      <c r="V152" s="155"/>
      <c r="W152" s="145"/>
      <c r="X152" s="100" t="str">
        <f t="shared" si="263"/>
        <v>ខៀវ ជោតិវេធ</v>
      </c>
      <c r="Y152" s="100">
        <f>VLOOKUP(X152,'Name List'!$B$8:$F$4374,2,FALSE)</f>
        <v>0</v>
      </c>
      <c r="Z152" s="100" t="str">
        <f>VLOOKUP(X152,'Name List'!$B$8:$F$4374,3,FALSE)</f>
        <v>ខៀវ ជោតិវេធ</v>
      </c>
      <c r="AA152" s="100" t="str">
        <f>VLOOKUP(X152,'Name List'!$B$8:$F$4374,4,FALSE)</f>
        <v>KHIEV CHUTIVET</v>
      </c>
      <c r="AB152" s="107">
        <f>VLOOKUP(X152,'Name List'!$B$8:$F$4374,5,FALSE)</f>
        <v>670000133758</v>
      </c>
      <c r="AC152" s="105">
        <f t="shared" si="264"/>
        <v>388000</v>
      </c>
      <c r="AD152" s="42">
        <f>A152</f>
        <v>35.200000000000003</v>
      </c>
    </row>
    <row r="153" spans="1:30" s="139" customFormat="1" ht="26.25" customHeight="1">
      <c r="A153" s="377" t="s">
        <v>14685</v>
      </c>
      <c r="B153" s="378"/>
      <c r="C153" s="378"/>
      <c r="D153" s="378"/>
      <c r="E153" s="378"/>
      <c r="F153" s="378"/>
      <c r="G153" s="378"/>
      <c r="H153" s="378"/>
      <c r="I153" s="378"/>
      <c r="J153" s="379"/>
      <c r="K153" s="119"/>
      <c r="L153" s="119"/>
      <c r="M153" s="120">
        <f>SUM(M151:M152)</f>
        <v>296000</v>
      </c>
      <c r="N153" s="123"/>
      <c r="O153" s="120">
        <f>SUM(O151:O152)</f>
        <v>138000</v>
      </c>
      <c r="P153" s="123"/>
      <c r="Q153" s="120">
        <f>SUM(Q151:Q152)</f>
        <v>420000</v>
      </c>
      <c r="R153" s="120"/>
      <c r="S153" s="120">
        <f>SUM(S151:S152)</f>
        <v>400000</v>
      </c>
      <c r="T153" s="120"/>
      <c r="U153" s="120">
        <f>SUM(U151:U152)</f>
        <v>1254000</v>
      </c>
      <c r="V153" s="156" t="s">
        <v>14647</v>
      </c>
      <c r="W153" s="147">
        <f>M153+O153+Q153+S153</f>
        <v>1254000</v>
      </c>
      <c r="X153" s="135"/>
      <c r="Y153" s="135"/>
      <c r="Z153" s="135"/>
      <c r="AA153" s="135"/>
      <c r="AB153" s="136"/>
      <c r="AC153" s="137"/>
      <c r="AD153" s="138" t="str">
        <f t="shared" ref="AD153" si="266">A153</f>
        <v>សរុប២៤</v>
      </c>
    </row>
    <row r="154" spans="1:30" ht="26.25" customHeight="1">
      <c r="A154" s="39">
        <f>A151+1</f>
        <v>36.1</v>
      </c>
      <c r="B154" s="52" t="s">
        <v>14492</v>
      </c>
      <c r="C154" s="40" t="s">
        <v>14362</v>
      </c>
      <c r="D154" s="41" t="str">
        <f>VLOOKUP(C154,ឋានៈ!$A$22:$B$46,2,FALSE)</f>
        <v>ឃ</v>
      </c>
      <c r="E154" s="356">
        <v>853</v>
      </c>
      <c r="F154" s="358">
        <v>45947</v>
      </c>
      <c r="G154" s="360" t="s">
        <v>14749</v>
      </c>
      <c r="H154" s="362" t="s">
        <v>9</v>
      </c>
      <c r="I154" s="166">
        <v>45949</v>
      </c>
      <c r="J154" s="166">
        <v>45953</v>
      </c>
      <c r="K154" s="39">
        <f t="shared" ref="K154:K158" si="267">J154-I154+1</f>
        <v>5</v>
      </c>
      <c r="L154" s="39">
        <f>K154-1</f>
        <v>4</v>
      </c>
      <c r="M154" s="118"/>
      <c r="N154" s="118">
        <v>30000</v>
      </c>
      <c r="O154" s="118">
        <f t="shared" ref="O154:O158" si="268">N154*K154</f>
        <v>150000</v>
      </c>
      <c r="P154" s="118">
        <f>VLOOKUP(D154,ឋានៈ!$A$2:$D$7,3,FALSE)</f>
        <v>60000</v>
      </c>
      <c r="Q154" s="118">
        <f t="shared" ref="Q154:Q158" si="269">P154*K154</f>
        <v>300000</v>
      </c>
      <c r="R154" s="118">
        <v>160000</v>
      </c>
      <c r="S154" s="118">
        <f t="shared" ref="S154:S158" si="270">R154*L154</f>
        <v>640000</v>
      </c>
      <c r="T154" s="134"/>
      <c r="U154" s="146">
        <f>M154+O154+Q154+S154+T154</f>
        <v>1090000</v>
      </c>
      <c r="V154" s="155"/>
      <c r="W154" s="145"/>
      <c r="X154" s="100" t="str">
        <f t="shared" ref="X154:X158" si="271">RIGHT(B154,LEN(B154)-FIND(" ",B154))</f>
        <v>យ៉ាំ បញ្ញា</v>
      </c>
      <c r="Y154" s="100">
        <f>VLOOKUP(X154,'Name List'!$B$8:$F$4374,2,FALSE)</f>
        <v>2910800290</v>
      </c>
      <c r="Z154" s="100" t="str">
        <f>VLOOKUP(X154,'Name List'!$B$8:$F$4374,3,FALSE)</f>
        <v>យ៉ាំ បញ្ញា</v>
      </c>
      <c r="AA154" s="100" t="str">
        <f>VLOOKUP(X154,'Name List'!$B$8:$F$4374,4,FALSE)</f>
        <v>YAM PAGNHA</v>
      </c>
      <c r="AB154" s="107" t="str">
        <f>VLOOKUP(X154,'Name List'!$B$8:$F$4374,5,FALSE)</f>
        <v>0010003111267</v>
      </c>
      <c r="AC154" s="105">
        <f t="shared" ref="AC154:AC158" si="272">U154</f>
        <v>1090000</v>
      </c>
      <c r="AD154" s="42">
        <f>A154</f>
        <v>36.1</v>
      </c>
    </row>
    <row r="155" spans="1:30" ht="26.25" customHeight="1">
      <c r="A155" s="39">
        <f t="shared" ref="A155:A158" si="273">A154+0.1</f>
        <v>36.200000000000003</v>
      </c>
      <c r="B155" s="52" t="s">
        <v>14493</v>
      </c>
      <c r="C155" s="40" t="s">
        <v>14365</v>
      </c>
      <c r="D155" s="41" t="str">
        <f>VLOOKUP(C155,ឋានៈ!$A$22:$B$46,2,FALSE)</f>
        <v>ង</v>
      </c>
      <c r="E155" s="357"/>
      <c r="F155" s="359"/>
      <c r="G155" s="361"/>
      <c r="H155" s="363"/>
      <c r="I155" s="166">
        <v>45949</v>
      </c>
      <c r="J155" s="166">
        <v>45953</v>
      </c>
      <c r="K155" s="39">
        <f t="shared" si="267"/>
        <v>5</v>
      </c>
      <c r="L155" s="39">
        <f>K155-1</f>
        <v>4</v>
      </c>
      <c r="M155" s="118">
        <f>VLOOKUP(H154,ធ្វើដំណើរ!$A$3:$B$26,2,FALSE)</f>
        <v>499200</v>
      </c>
      <c r="N155" s="118">
        <v>20000</v>
      </c>
      <c r="O155" s="118">
        <f t="shared" si="268"/>
        <v>100000</v>
      </c>
      <c r="P155" s="118">
        <f>VLOOKUP(D155,ឋានៈ!$A$2:$D$7,3,FALSE)</f>
        <v>60000</v>
      </c>
      <c r="Q155" s="118">
        <f t="shared" si="269"/>
        <v>300000</v>
      </c>
      <c r="R155" s="118">
        <v>120000</v>
      </c>
      <c r="S155" s="118">
        <f t="shared" si="270"/>
        <v>480000</v>
      </c>
      <c r="T155" s="134"/>
      <c r="U155" s="146">
        <f>M155+O155+Q155+S155+T155</f>
        <v>1379200</v>
      </c>
      <c r="V155" s="155"/>
      <c r="W155" s="145"/>
      <c r="X155" s="100" t="str">
        <f t="shared" si="271"/>
        <v>ស៊ីម លីហ៊ាង</v>
      </c>
      <c r="Y155" s="100">
        <f>VLOOKUP(X155,'Name List'!$B$8:$F$4374,2,FALSE)</f>
        <v>0</v>
      </c>
      <c r="Z155" s="100" t="str">
        <f>VLOOKUP(X155,'Name List'!$B$8:$F$4374,3,FALSE)</f>
        <v>ស៊ីម លីហ៊ាង</v>
      </c>
      <c r="AA155" s="100" t="str">
        <f>VLOOKUP(X155,'Name List'!$B$8:$F$4374,4,FALSE)</f>
        <v>SIM LYHEANG</v>
      </c>
      <c r="AB155" s="107">
        <f>VLOOKUP(X155,'Name List'!$B$8:$F$4374,5,FALSE)</f>
        <v>420000251557</v>
      </c>
      <c r="AC155" s="105">
        <f t="shared" si="272"/>
        <v>1379200</v>
      </c>
      <c r="AD155" s="42">
        <f>A155</f>
        <v>36.200000000000003</v>
      </c>
    </row>
    <row r="156" spans="1:30" ht="26.25" customHeight="1">
      <c r="A156" s="39">
        <f t="shared" si="273"/>
        <v>36.300000000000004</v>
      </c>
      <c r="B156" s="52" t="s">
        <v>14494</v>
      </c>
      <c r="C156" s="40" t="s">
        <v>14365</v>
      </c>
      <c r="D156" s="41" t="str">
        <f>VLOOKUP(C156,ឋានៈ!$A$22:$B$46,2,FALSE)</f>
        <v>ង</v>
      </c>
      <c r="E156" s="357"/>
      <c r="F156" s="359"/>
      <c r="G156" s="361"/>
      <c r="H156" s="363"/>
      <c r="I156" s="166">
        <v>45949</v>
      </c>
      <c r="J156" s="166">
        <v>45953</v>
      </c>
      <c r="K156" s="39">
        <f t="shared" si="267"/>
        <v>5</v>
      </c>
      <c r="L156" s="39">
        <f>K156-1</f>
        <v>4</v>
      </c>
      <c r="M156" s="118"/>
      <c r="N156" s="118">
        <v>20000</v>
      </c>
      <c r="O156" s="118">
        <f t="shared" si="268"/>
        <v>100000</v>
      </c>
      <c r="P156" s="118">
        <f>VLOOKUP(D156,ឋានៈ!$A$2:$D$7,3,FALSE)</f>
        <v>60000</v>
      </c>
      <c r="Q156" s="118">
        <f t="shared" si="269"/>
        <v>300000</v>
      </c>
      <c r="R156" s="118">
        <v>120000</v>
      </c>
      <c r="S156" s="118">
        <f t="shared" si="270"/>
        <v>480000</v>
      </c>
      <c r="T156" s="134"/>
      <c r="U156" s="146">
        <f>M156+O156+Q156+S156+T156</f>
        <v>880000</v>
      </c>
      <c r="V156" s="155"/>
      <c r="W156" s="145"/>
      <c r="X156" s="100" t="str">
        <f t="shared" si="271"/>
        <v>ម៉ុត វិច្ឆិកា</v>
      </c>
      <c r="Y156" s="100">
        <f>VLOOKUP(X156,'Name List'!$B$8:$F$4374,2,FALSE)</f>
        <v>2950400102</v>
      </c>
      <c r="Z156" s="100" t="str">
        <f>VLOOKUP(X156,'Name List'!$B$8:$F$4374,3,FALSE)</f>
        <v>ម៉ុត វិច្ឆិកា</v>
      </c>
      <c r="AA156" s="100" t="str">
        <f>VLOOKUP(X156,'Name List'!$B$8:$F$4374,4,FALSE)</f>
        <v>MOTH VICHEKA</v>
      </c>
      <c r="AB156" s="107" t="str">
        <f>VLOOKUP(X156,'Name List'!$B$8:$F$4374,5,FALSE)</f>
        <v>0420000132054</v>
      </c>
      <c r="AC156" s="105">
        <f t="shared" si="272"/>
        <v>880000</v>
      </c>
      <c r="AD156" s="42">
        <f>A156</f>
        <v>36.300000000000004</v>
      </c>
    </row>
    <row r="157" spans="1:30" ht="26.25" customHeight="1">
      <c r="A157" s="39">
        <f t="shared" si="273"/>
        <v>36.400000000000006</v>
      </c>
      <c r="B157" s="52" t="s">
        <v>14495</v>
      </c>
      <c r="C157" s="40" t="s">
        <v>14379</v>
      </c>
      <c r="D157" s="41" t="str">
        <f>VLOOKUP(C157,ឋានៈ!$A$22:$B$46,2,FALSE)</f>
        <v>ង</v>
      </c>
      <c r="E157" s="357"/>
      <c r="F157" s="359"/>
      <c r="G157" s="361"/>
      <c r="H157" s="363"/>
      <c r="I157" s="166">
        <v>45949</v>
      </c>
      <c r="J157" s="166">
        <v>45953</v>
      </c>
      <c r="K157" s="39">
        <f t="shared" si="267"/>
        <v>5</v>
      </c>
      <c r="L157" s="39">
        <f>K157-1</f>
        <v>4</v>
      </c>
      <c r="M157" s="118"/>
      <c r="N157" s="118">
        <v>20000</v>
      </c>
      <c r="O157" s="118">
        <f t="shared" si="268"/>
        <v>100000</v>
      </c>
      <c r="P157" s="118">
        <f>VLOOKUP(D157,ឋានៈ!$A$2:$D$7,3,FALSE)</f>
        <v>60000</v>
      </c>
      <c r="Q157" s="118">
        <f t="shared" si="269"/>
        <v>300000</v>
      </c>
      <c r="R157" s="118">
        <v>120000</v>
      </c>
      <c r="S157" s="118">
        <f t="shared" si="270"/>
        <v>480000</v>
      </c>
      <c r="T157" s="134"/>
      <c r="U157" s="146">
        <f>M157+O157+Q157+S157+T157</f>
        <v>880000</v>
      </c>
      <c r="V157" s="155"/>
      <c r="W157" s="145"/>
      <c r="X157" s="100" t="str">
        <f t="shared" si="271"/>
        <v>សុន ជិនចាន់ដារា</v>
      </c>
      <c r="Y157" s="100">
        <f>VLOOKUP(X157,'Name List'!$B$8:$F$4374,2,FALSE)</f>
        <v>0</v>
      </c>
      <c r="Z157" s="100" t="str">
        <f>VLOOKUP(X157,'Name List'!$B$8:$F$4374,3,FALSE)</f>
        <v>សុន ជិនចាន់ដារា</v>
      </c>
      <c r="AA157" s="100" t="str">
        <f>VLOOKUP(X157,'Name List'!$B$8:$F$4374,4,FALSE)</f>
        <v>SONN CHINCHANDARA</v>
      </c>
      <c r="AB157" s="107" t="str">
        <f>VLOOKUP(X157,'Name List'!$B$8:$F$4374,5,FALSE)</f>
        <v>0420000209634</v>
      </c>
      <c r="AC157" s="105">
        <f t="shared" si="272"/>
        <v>880000</v>
      </c>
      <c r="AD157" s="42">
        <f>A157</f>
        <v>36.400000000000006</v>
      </c>
    </row>
    <row r="158" spans="1:30" ht="26.25" customHeight="1">
      <c r="A158" s="39">
        <f t="shared" si="273"/>
        <v>36.500000000000007</v>
      </c>
      <c r="B158" s="52" t="s">
        <v>14496</v>
      </c>
      <c r="C158" s="40" t="s">
        <v>14379</v>
      </c>
      <c r="D158" s="41" t="str">
        <f>VLOOKUP(C158,ឋានៈ!$A$22:$B$46,2,FALSE)</f>
        <v>ង</v>
      </c>
      <c r="E158" s="364"/>
      <c r="F158" s="365"/>
      <c r="G158" s="366"/>
      <c r="H158" s="367"/>
      <c r="I158" s="166">
        <v>45949</v>
      </c>
      <c r="J158" s="166">
        <v>45953</v>
      </c>
      <c r="K158" s="39">
        <f t="shared" si="267"/>
        <v>5</v>
      </c>
      <c r="L158" s="39">
        <f>K158-1</f>
        <v>4</v>
      </c>
      <c r="M158" s="118"/>
      <c r="N158" s="118">
        <v>20000</v>
      </c>
      <c r="O158" s="118">
        <f t="shared" si="268"/>
        <v>100000</v>
      </c>
      <c r="P158" s="118">
        <f>VLOOKUP(D158,ឋានៈ!$A$2:$D$7,3,FALSE)</f>
        <v>60000</v>
      </c>
      <c r="Q158" s="118">
        <f t="shared" si="269"/>
        <v>300000</v>
      </c>
      <c r="R158" s="118">
        <v>120000</v>
      </c>
      <c r="S158" s="118">
        <f t="shared" si="270"/>
        <v>480000</v>
      </c>
      <c r="T158" s="134"/>
      <c r="U158" s="146">
        <f>M158+O158+Q158+S158+T158</f>
        <v>880000</v>
      </c>
      <c r="V158" s="155"/>
      <c r="W158" s="145"/>
      <c r="X158" s="100" t="str">
        <f t="shared" si="271"/>
        <v>ឆាវ ឧត្តមវឌ្ឍនៈ</v>
      </c>
      <c r="Y158" s="100">
        <f>VLOOKUP(X158,'Name List'!$B$8:$F$4374,2,FALSE)</f>
        <v>0</v>
      </c>
      <c r="Z158" s="100" t="str">
        <f>VLOOKUP(X158,'Name List'!$B$8:$F$4374,3,FALSE)</f>
        <v>ឆាវ ឧត្តមវឌ្ឍនៈ</v>
      </c>
      <c r="AA158" s="100" t="str">
        <f>VLOOKUP(X158,'Name List'!$B$8:$F$4374,4,FALSE)</f>
        <v>CHHAV UDOM VATHANAK</v>
      </c>
      <c r="AB158" s="107" t="str">
        <f>VLOOKUP(X158,'Name List'!$B$8:$F$4374,5,FALSE)</f>
        <v>0020000814645</v>
      </c>
      <c r="AC158" s="105">
        <f t="shared" si="272"/>
        <v>880000</v>
      </c>
      <c r="AD158" s="42">
        <f>A158</f>
        <v>36.500000000000007</v>
      </c>
    </row>
    <row r="159" spans="1:30" s="139" customFormat="1" ht="26.25" customHeight="1">
      <c r="A159" s="377" t="s">
        <v>14686</v>
      </c>
      <c r="B159" s="378"/>
      <c r="C159" s="378"/>
      <c r="D159" s="378"/>
      <c r="E159" s="378"/>
      <c r="F159" s="378"/>
      <c r="G159" s="378"/>
      <c r="H159" s="378"/>
      <c r="I159" s="378"/>
      <c r="J159" s="379"/>
      <c r="K159" s="119"/>
      <c r="L159" s="119"/>
      <c r="M159" s="120">
        <f>SUM(M154:M158)</f>
        <v>499200</v>
      </c>
      <c r="N159" s="123"/>
      <c r="O159" s="120">
        <f>SUM(O154:O158)</f>
        <v>550000</v>
      </c>
      <c r="P159" s="123"/>
      <c r="Q159" s="120">
        <f>SUM(Q154:Q158)</f>
        <v>1500000</v>
      </c>
      <c r="R159" s="120"/>
      <c r="S159" s="120">
        <f>SUM(S154:S158)</f>
        <v>2560000</v>
      </c>
      <c r="T159" s="120"/>
      <c r="U159" s="120">
        <f>SUM(U154:U158)</f>
        <v>5109200</v>
      </c>
      <c r="V159" s="151">
        <v>50206</v>
      </c>
      <c r="W159" s="147">
        <f>M159+O159+Q159+S159</f>
        <v>5109200</v>
      </c>
      <c r="X159" s="135"/>
      <c r="Y159" s="135"/>
      <c r="Z159" s="135"/>
      <c r="AA159" s="135"/>
      <c r="AB159" s="136"/>
      <c r="AC159" s="137"/>
      <c r="AD159" s="138" t="str">
        <f t="shared" ref="AD159" si="274">A159</f>
        <v>សរុប២៥</v>
      </c>
    </row>
    <row r="160" spans="1:30" ht="29.15" customHeight="1">
      <c r="A160" s="39">
        <f>A154+1</f>
        <v>37.1</v>
      </c>
      <c r="B160" s="52" t="s">
        <v>14502</v>
      </c>
      <c r="C160" s="40" t="s">
        <v>14363</v>
      </c>
      <c r="D160" s="41" t="str">
        <f>VLOOKUP(C160,ឋានៈ!$A$22:$B$46,2,FALSE)</f>
        <v>ឃ</v>
      </c>
      <c r="E160" s="356">
        <v>851</v>
      </c>
      <c r="F160" s="358">
        <v>45947</v>
      </c>
      <c r="G160" s="360" t="s">
        <v>14749</v>
      </c>
      <c r="H160" s="362" t="s">
        <v>9</v>
      </c>
      <c r="I160" s="166">
        <v>45949</v>
      </c>
      <c r="J160" s="166">
        <v>45953</v>
      </c>
      <c r="K160" s="39">
        <f t="shared" ref="K160:K163" si="275">J160-I160+1</f>
        <v>5</v>
      </c>
      <c r="L160" s="39">
        <f>K160-1</f>
        <v>4</v>
      </c>
      <c r="M160" s="118"/>
      <c r="N160" s="118">
        <v>30000</v>
      </c>
      <c r="O160" s="118">
        <f t="shared" ref="O160:O163" si="276">N160*K160</f>
        <v>150000</v>
      </c>
      <c r="P160" s="118">
        <f>VLOOKUP(D160,ឋានៈ!$A$2:$D$7,3,FALSE)</f>
        <v>60000</v>
      </c>
      <c r="Q160" s="118">
        <f t="shared" ref="Q160:Q163" si="277">P160*K160</f>
        <v>300000</v>
      </c>
      <c r="R160" s="118">
        <v>160000</v>
      </c>
      <c r="S160" s="118">
        <f t="shared" ref="S160:S163" si="278">R160*L160</f>
        <v>640000</v>
      </c>
      <c r="T160" s="134"/>
      <c r="U160" s="146">
        <f>M160+O160+Q160+S160+T160</f>
        <v>1090000</v>
      </c>
      <c r="V160" s="155"/>
      <c r="W160" s="145"/>
      <c r="X160" s="100" t="str">
        <f t="shared" ref="X160:X163" si="279">RIGHT(B160,LEN(B160)-FIND(" ",B160))</f>
        <v>លាង វ៉េងស៊្រាង</v>
      </c>
      <c r="Y160" s="100">
        <f>VLOOKUP(X160,'Name List'!$B$8:$F$4374,2,FALSE)</f>
        <v>1991200027</v>
      </c>
      <c r="Z160" s="100" t="str">
        <f>VLOOKUP(X160,'Name List'!$B$8:$F$4374,3,FALSE)</f>
        <v>លាង វ៉េងស៊្រាង</v>
      </c>
      <c r="AA160" s="100" t="str">
        <f>VLOOKUP(X160,'Name List'!$B$8:$F$4374,4,FALSE)</f>
        <v>LEANG VENG SREANG</v>
      </c>
      <c r="AB160" s="107">
        <f>VLOOKUP(X160,'Name List'!$B$8:$F$4374,5,FALSE)</f>
        <v>650000019978</v>
      </c>
      <c r="AC160" s="105">
        <f t="shared" ref="AC160:AC163" si="280">U160</f>
        <v>1090000</v>
      </c>
      <c r="AD160" s="42">
        <f>A160</f>
        <v>37.1</v>
      </c>
    </row>
    <row r="161" spans="1:30" ht="29.15" customHeight="1">
      <c r="A161" s="39">
        <f t="shared" ref="A161:A163" si="281">A160+0.1</f>
        <v>37.200000000000003</v>
      </c>
      <c r="B161" s="52" t="s">
        <v>14499</v>
      </c>
      <c r="C161" s="40" t="s">
        <v>14364</v>
      </c>
      <c r="D161" s="41" t="str">
        <f>VLOOKUP(C161,ឋានៈ!$A$22:$B$46,2,FALSE)</f>
        <v>ឃ</v>
      </c>
      <c r="E161" s="357"/>
      <c r="F161" s="359"/>
      <c r="G161" s="361"/>
      <c r="H161" s="363"/>
      <c r="I161" s="166">
        <v>45949</v>
      </c>
      <c r="J161" s="166">
        <v>45953</v>
      </c>
      <c r="K161" s="39">
        <f t="shared" si="275"/>
        <v>5</v>
      </c>
      <c r="L161" s="39">
        <f>K161-1</f>
        <v>4</v>
      </c>
      <c r="M161" s="118"/>
      <c r="N161" s="118">
        <v>30000</v>
      </c>
      <c r="O161" s="118">
        <f t="shared" si="276"/>
        <v>150000</v>
      </c>
      <c r="P161" s="118">
        <f>VLOOKUP(D161,ឋានៈ!$A$2:$D$7,3,FALSE)</f>
        <v>60000</v>
      </c>
      <c r="Q161" s="118">
        <f t="shared" si="277"/>
        <v>300000</v>
      </c>
      <c r="R161" s="118">
        <v>160000</v>
      </c>
      <c r="S161" s="118">
        <f t="shared" si="278"/>
        <v>640000</v>
      </c>
      <c r="T161" s="134"/>
      <c r="U161" s="146">
        <f>M161+O161+Q161+S161+T161</f>
        <v>1090000</v>
      </c>
      <c r="V161" s="155"/>
      <c r="W161" s="145"/>
      <c r="X161" s="100" t="str">
        <f t="shared" si="279"/>
        <v>ពុំ រតនា</v>
      </c>
      <c r="Y161" s="100">
        <f>VLOOKUP(X161,'Name List'!$B$8:$F$4374,2,FALSE)</f>
        <v>2910700281</v>
      </c>
      <c r="Z161" s="100" t="str">
        <f>VLOOKUP(X161,'Name List'!$B$8:$F$4374,3,FALSE)</f>
        <v>ពុំ រតនា</v>
      </c>
      <c r="AA161" s="100" t="str">
        <f>VLOOKUP(X161,'Name List'!$B$8:$F$4374,4,FALSE)</f>
        <v>PUM RATANA</v>
      </c>
      <c r="AB161" s="107" t="str">
        <f>VLOOKUP(X161,'Name List'!$B$8:$F$4374,5,FALSE)</f>
        <v>0440000030918</v>
      </c>
      <c r="AC161" s="105">
        <f t="shared" si="280"/>
        <v>1090000</v>
      </c>
      <c r="AD161" s="42">
        <f>A161</f>
        <v>37.200000000000003</v>
      </c>
    </row>
    <row r="162" spans="1:30" ht="29.15" customHeight="1">
      <c r="A162" s="39">
        <f t="shared" si="281"/>
        <v>37.300000000000004</v>
      </c>
      <c r="B162" s="52" t="s">
        <v>14500</v>
      </c>
      <c r="C162" s="40" t="s">
        <v>14364</v>
      </c>
      <c r="D162" s="41" t="str">
        <f>VLOOKUP(C162,ឋានៈ!$A$22:$B$46,2,FALSE)</f>
        <v>ឃ</v>
      </c>
      <c r="E162" s="357"/>
      <c r="F162" s="359"/>
      <c r="G162" s="361"/>
      <c r="H162" s="363"/>
      <c r="I162" s="166">
        <v>45949</v>
      </c>
      <c r="J162" s="166">
        <v>45953</v>
      </c>
      <c r="K162" s="39">
        <f t="shared" si="275"/>
        <v>5</v>
      </c>
      <c r="L162" s="39">
        <f>K162-1</f>
        <v>4</v>
      </c>
      <c r="M162" s="118"/>
      <c r="N162" s="118">
        <v>30000</v>
      </c>
      <c r="O162" s="118">
        <f t="shared" si="276"/>
        <v>150000</v>
      </c>
      <c r="P162" s="118">
        <f>VLOOKUP(D162,ឋានៈ!$A$2:$D$7,3,FALSE)</f>
        <v>60000</v>
      </c>
      <c r="Q162" s="118">
        <f t="shared" si="277"/>
        <v>300000</v>
      </c>
      <c r="R162" s="118">
        <v>160000</v>
      </c>
      <c r="S162" s="118">
        <f t="shared" si="278"/>
        <v>640000</v>
      </c>
      <c r="T162" s="134"/>
      <c r="U162" s="146">
        <f>M162+O162+Q162+S162+T162</f>
        <v>1090000</v>
      </c>
      <c r="V162" s="155"/>
      <c r="W162" s="145"/>
      <c r="X162" s="100" t="str">
        <f t="shared" si="279"/>
        <v>ឡេង វណ្ណេន</v>
      </c>
      <c r="Y162" s="100">
        <f>VLOOKUP(X162,'Name List'!$B$8:$F$4374,2,FALSE)</f>
        <v>1872100414</v>
      </c>
      <c r="Z162" s="100" t="str">
        <f>VLOOKUP(X162,'Name List'!$B$8:$F$4374,3,FALSE)</f>
        <v>ឡេង វណ្ណេន</v>
      </c>
      <c r="AA162" s="100" t="str">
        <f>VLOOKUP(X162,'Name List'!$B$8:$F$4374,4,FALSE)</f>
        <v>LENG VANNEN</v>
      </c>
      <c r="AB162" s="107" t="str">
        <f>VLOOKUP(X162,'Name List'!$B$8:$F$4374,5,FALSE)</f>
        <v>0010003451254</v>
      </c>
      <c r="AC162" s="105">
        <f t="shared" si="280"/>
        <v>1090000</v>
      </c>
      <c r="AD162" s="42">
        <f>A162</f>
        <v>37.300000000000004</v>
      </c>
    </row>
    <row r="163" spans="1:30" ht="29.15" customHeight="1">
      <c r="A163" s="39">
        <f t="shared" si="281"/>
        <v>37.400000000000006</v>
      </c>
      <c r="B163" s="52" t="s">
        <v>14501</v>
      </c>
      <c r="C163" s="40" t="s">
        <v>14365</v>
      </c>
      <c r="D163" s="41" t="str">
        <f>VLOOKUP(C163,ឋានៈ!$A$22:$B$46,2,FALSE)</f>
        <v>ង</v>
      </c>
      <c r="E163" s="364"/>
      <c r="F163" s="365"/>
      <c r="G163" s="366"/>
      <c r="H163" s="367"/>
      <c r="I163" s="166">
        <v>45949</v>
      </c>
      <c r="J163" s="166">
        <v>45953</v>
      </c>
      <c r="K163" s="39">
        <f t="shared" si="275"/>
        <v>5</v>
      </c>
      <c r="L163" s="39">
        <f>K163-1</f>
        <v>4</v>
      </c>
      <c r="M163" s="118">
        <f>VLOOKUP(H160,ធ្វើដំណើរ!$A$3:$B$26,2,FALSE)</f>
        <v>499200</v>
      </c>
      <c r="N163" s="118">
        <v>20000</v>
      </c>
      <c r="O163" s="118">
        <f t="shared" si="276"/>
        <v>100000</v>
      </c>
      <c r="P163" s="118">
        <f>VLOOKUP(D163,ឋានៈ!$A$2:$D$7,3,FALSE)</f>
        <v>60000</v>
      </c>
      <c r="Q163" s="118">
        <f t="shared" si="277"/>
        <v>300000</v>
      </c>
      <c r="R163" s="118">
        <v>120000</v>
      </c>
      <c r="S163" s="118">
        <f t="shared" si="278"/>
        <v>480000</v>
      </c>
      <c r="T163" s="134"/>
      <c r="U163" s="146">
        <f>M163+O163+Q163+S163+T163</f>
        <v>1379200</v>
      </c>
      <c r="V163" s="155"/>
      <c r="W163" s="145"/>
      <c r="X163" s="100" t="str">
        <f t="shared" si="279"/>
        <v>ស៊ិន ភារិទ្ធ</v>
      </c>
      <c r="Y163" s="100">
        <f>VLOOKUP(X163,'Name List'!$B$8:$F$4374,2,FALSE)</f>
        <v>1932100373</v>
      </c>
      <c r="Z163" s="100" t="str">
        <f>VLOOKUP(X163,'Name List'!$B$8:$F$4374,3,FALSE)</f>
        <v>ស៊ិន ភារិទ្ធ</v>
      </c>
      <c r="AA163" s="100" t="str">
        <f>VLOOKUP(X163,'Name List'!$B$8:$F$4374,4,FALSE)</f>
        <v>SIN PHEARITH</v>
      </c>
      <c r="AB163" s="107" t="str">
        <f>VLOOKUP(X163,'Name List'!$B$8:$F$4374,5,FALSE)</f>
        <v>0650000020065</v>
      </c>
      <c r="AC163" s="105">
        <f t="shared" si="280"/>
        <v>1379200</v>
      </c>
      <c r="AD163" s="42">
        <f>A163</f>
        <v>37.400000000000006</v>
      </c>
    </row>
    <row r="164" spans="1:30" s="139" customFormat="1" ht="26.25" customHeight="1">
      <c r="A164" s="377" t="s">
        <v>14687</v>
      </c>
      <c r="B164" s="378"/>
      <c r="C164" s="378"/>
      <c r="D164" s="378"/>
      <c r="E164" s="378"/>
      <c r="F164" s="378"/>
      <c r="G164" s="378"/>
      <c r="H164" s="378"/>
      <c r="I164" s="378"/>
      <c r="J164" s="379"/>
      <c r="K164" s="119"/>
      <c r="L164" s="119"/>
      <c r="M164" s="120">
        <f>SUM(M160:M163)</f>
        <v>499200</v>
      </c>
      <c r="N164" s="123"/>
      <c r="O164" s="120">
        <f>SUM(O160:O163)</f>
        <v>550000</v>
      </c>
      <c r="P164" s="123"/>
      <c r="Q164" s="120">
        <f>SUM(Q160:Q163)</f>
        <v>1200000</v>
      </c>
      <c r="R164" s="120"/>
      <c r="S164" s="120">
        <f>SUM(S160:S163)</f>
        <v>2400000</v>
      </c>
      <c r="T164" s="120"/>
      <c r="U164" s="120">
        <f>SUM(U160:U163)</f>
        <v>4649200</v>
      </c>
      <c r="V164" s="151">
        <v>50206</v>
      </c>
      <c r="W164" s="147">
        <f>M164+O164+Q164+S164</f>
        <v>4649200</v>
      </c>
      <c r="X164" s="135"/>
      <c r="Y164" s="135"/>
      <c r="Z164" s="135"/>
      <c r="AA164" s="135"/>
      <c r="AB164" s="136"/>
      <c r="AC164" s="137"/>
      <c r="AD164" s="138" t="str">
        <f t="shared" ref="AD164" si="282">A164</f>
        <v>សរុប២៦</v>
      </c>
    </row>
    <row r="165" spans="1:30" ht="34.5" customHeight="1">
      <c r="A165" s="39">
        <f>A160+1</f>
        <v>38.1</v>
      </c>
      <c r="B165" s="52" t="s">
        <v>14503</v>
      </c>
      <c r="C165" s="40" t="s">
        <v>14419</v>
      </c>
      <c r="D165" s="41" t="str">
        <f>VLOOKUP(C165,ឋានៈ!$A$22:$B$46,2,FALSE)</f>
        <v>គ</v>
      </c>
      <c r="E165" s="356">
        <v>763</v>
      </c>
      <c r="F165" s="358">
        <v>45939</v>
      </c>
      <c r="G165" s="360" t="s">
        <v>14505</v>
      </c>
      <c r="H165" s="362" t="s">
        <v>22</v>
      </c>
      <c r="I165" s="166">
        <v>45939</v>
      </c>
      <c r="J165" s="166">
        <v>45940</v>
      </c>
      <c r="K165" s="39">
        <f t="shared" ref="K165:K166" si="283">J165-I165+1</f>
        <v>2</v>
      </c>
      <c r="L165" s="39">
        <f>K165-1</f>
        <v>1</v>
      </c>
      <c r="M165" s="118">
        <f>VLOOKUP(H165,ធ្វើដំណើរ!$A$3:$B$26,2,FALSE)</f>
        <v>200000</v>
      </c>
      <c r="N165" s="118">
        <f>VLOOKUP(D165,ឋានៈ!$A$2:$D$7,2,FALSE)</f>
        <v>24000</v>
      </c>
      <c r="O165" s="118">
        <f t="shared" ref="O165:O166" si="284">N165*K165</f>
        <v>48000</v>
      </c>
      <c r="P165" s="118">
        <f>VLOOKUP(D165,ឋានៈ!$A$2:$D$7,3,FALSE)</f>
        <v>70000</v>
      </c>
      <c r="Q165" s="118">
        <f t="shared" ref="Q165:Q166" si="285">P165*K165</f>
        <v>140000</v>
      </c>
      <c r="R165" s="118">
        <f>VLOOKUP(D165,ឋានៈ!$A$2:$D$7,4,FALSE)</f>
        <v>100000</v>
      </c>
      <c r="S165" s="118">
        <f t="shared" ref="S165:S166" si="286">R165*L165</f>
        <v>100000</v>
      </c>
      <c r="T165" s="134"/>
      <c r="U165" s="146">
        <f>M165+O165+Q165+S165+T165</f>
        <v>488000</v>
      </c>
      <c r="V165" s="155"/>
      <c r="W165" s="145"/>
      <c r="X165" s="100" t="str">
        <f t="shared" ref="X165:X166" si="287">RIGHT(B165,LEN(B165)-FIND(" ",B165))</f>
        <v>វង្ស សុវណ្ណ</v>
      </c>
      <c r="Y165" s="100" t="str">
        <f>VLOOKUP(X165,'Name List'!$B$8:$F$4374,2,FALSE)</f>
        <v>1740300050</v>
      </c>
      <c r="Z165" s="100" t="str">
        <f>VLOOKUP(X165,'Name List'!$B$8:$F$4374,3,FALSE)</f>
        <v>វង្ស សុវណ្ណ</v>
      </c>
      <c r="AA165" s="100" t="str">
        <f>VLOOKUP(X165,'Name List'!$B$8:$F$4374,4,FALSE)</f>
        <v>VONG SOVANN</v>
      </c>
      <c r="AB165" s="107" t="str">
        <f>VLOOKUP(X165,'Name List'!$B$8:$F$4374,5,FALSE)</f>
        <v>0010002526021</v>
      </c>
      <c r="AC165" s="105">
        <f t="shared" ref="AC165:AC166" si="288">U165</f>
        <v>488000</v>
      </c>
      <c r="AD165" s="42">
        <f>A165</f>
        <v>38.1</v>
      </c>
    </row>
    <row r="166" spans="1:30" ht="34.5" customHeight="1">
      <c r="A166" s="39">
        <f t="shared" ref="A166" si="289">A165+0.1</f>
        <v>38.200000000000003</v>
      </c>
      <c r="B166" s="52" t="s">
        <v>14504</v>
      </c>
      <c r="C166" s="40" t="s">
        <v>14368</v>
      </c>
      <c r="D166" s="41" t="str">
        <f>VLOOKUP(C166,ឋានៈ!$A$22:$B$46,2,FALSE)</f>
        <v>ឃ</v>
      </c>
      <c r="E166" s="364"/>
      <c r="F166" s="365"/>
      <c r="G166" s="366"/>
      <c r="H166" s="367"/>
      <c r="I166" s="166">
        <v>45939</v>
      </c>
      <c r="J166" s="166">
        <v>45940</v>
      </c>
      <c r="K166" s="39">
        <f t="shared" si="283"/>
        <v>2</v>
      </c>
      <c r="L166" s="39">
        <f>K166-1</f>
        <v>1</v>
      </c>
      <c r="M166" s="118"/>
      <c r="N166" s="118">
        <f>VLOOKUP(D166,ឋានៈ!$A$2:$D$7,2,FALSE)</f>
        <v>20000</v>
      </c>
      <c r="O166" s="118">
        <f t="shared" si="284"/>
        <v>40000</v>
      </c>
      <c r="P166" s="118">
        <f>VLOOKUP(D166,ឋានៈ!$A$2:$D$7,3,FALSE)</f>
        <v>60000</v>
      </c>
      <c r="Q166" s="118">
        <f t="shared" si="285"/>
        <v>120000</v>
      </c>
      <c r="R166" s="118">
        <f>VLOOKUP(D166,ឋានៈ!$A$2:$D$7,4,FALSE)</f>
        <v>80000</v>
      </c>
      <c r="S166" s="118">
        <f t="shared" si="286"/>
        <v>80000</v>
      </c>
      <c r="T166" s="134"/>
      <c r="U166" s="146">
        <f>M166+O166+Q166+S166+T166</f>
        <v>240000</v>
      </c>
      <c r="V166" s="155"/>
      <c r="W166" s="145"/>
      <c r="X166" s="100" t="str">
        <f t="shared" si="287"/>
        <v>ឡាយ សុធារិទ្ធ</v>
      </c>
      <c r="Y166" s="100" t="str">
        <f>VLOOKUP(X166,'Name List'!$B$8:$F$4374,2,FALSE)</f>
        <v>1890300177</v>
      </c>
      <c r="Z166" s="100" t="str">
        <f>VLOOKUP(X166,'Name List'!$B$8:$F$4374,3,FALSE)</f>
        <v>ឡាយ សុធារិទ្ធ</v>
      </c>
      <c r="AA166" s="100" t="str">
        <f>VLOOKUP(X166,'Name List'!$B$8:$F$4374,4,FALSE)</f>
        <v>LAY SOTHEARITH</v>
      </c>
      <c r="AB166" s="107" t="str">
        <f>VLOOKUP(X166,'Name List'!$B$8:$F$4374,5,FALSE)</f>
        <v>0010002800597</v>
      </c>
      <c r="AC166" s="105">
        <f t="shared" si="288"/>
        <v>240000</v>
      </c>
      <c r="AD166" s="42">
        <f>A166</f>
        <v>38.200000000000003</v>
      </c>
    </row>
    <row r="167" spans="1:30" s="139" customFormat="1" ht="26.25" customHeight="1">
      <c r="A167" s="377" t="s">
        <v>14688</v>
      </c>
      <c r="B167" s="378"/>
      <c r="C167" s="378"/>
      <c r="D167" s="378"/>
      <c r="E167" s="378"/>
      <c r="F167" s="378"/>
      <c r="G167" s="378"/>
      <c r="H167" s="378"/>
      <c r="I167" s="378"/>
      <c r="J167" s="379"/>
      <c r="K167" s="119"/>
      <c r="L167" s="119"/>
      <c r="M167" s="120">
        <f>SUM(M165:M166)</f>
        <v>200000</v>
      </c>
      <c r="N167" s="123"/>
      <c r="O167" s="120">
        <f>SUM(O165:O166)</f>
        <v>88000</v>
      </c>
      <c r="P167" s="123"/>
      <c r="Q167" s="120">
        <f>SUM(Q165:Q166)</f>
        <v>260000</v>
      </c>
      <c r="R167" s="120"/>
      <c r="S167" s="120">
        <f>SUM(S165:S166)</f>
        <v>180000</v>
      </c>
      <c r="T167" s="120"/>
      <c r="U167" s="120">
        <f>SUM(U165:U166)</f>
        <v>728000</v>
      </c>
      <c r="V167" s="151">
        <v>50206</v>
      </c>
      <c r="W167" s="147">
        <f>M167+O167+Q167+S167</f>
        <v>728000</v>
      </c>
      <c r="X167" s="135"/>
      <c r="Y167" s="135"/>
      <c r="Z167" s="135"/>
      <c r="AA167" s="135"/>
      <c r="AB167" s="136"/>
      <c r="AC167" s="137"/>
      <c r="AD167" s="138" t="str">
        <f t="shared" ref="AD167" si="290">A167</f>
        <v>សរុប២៧</v>
      </c>
    </row>
    <row r="168" spans="1:30" ht="30.75" customHeight="1">
      <c r="A168" s="39">
        <f>A165+1</f>
        <v>39.1</v>
      </c>
      <c r="B168" s="52" t="s">
        <v>14508</v>
      </c>
      <c r="C168" s="40" t="s">
        <v>14359</v>
      </c>
      <c r="D168" s="41" t="str">
        <f>VLOOKUP(C168,ឋានៈ!$A$22:$B$46,2,FALSE)</f>
        <v>ខ២</v>
      </c>
      <c r="E168" s="356">
        <v>848</v>
      </c>
      <c r="F168" s="358">
        <v>45968</v>
      </c>
      <c r="G168" s="360" t="s">
        <v>14750</v>
      </c>
      <c r="H168" s="362" t="s">
        <v>16</v>
      </c>
      <c r="I168" s="166">
        <v>45968</v>
      </c>
      <c r="J168" s="166">
        <v>45971</v>
      </c>
      <c r="K168" s="39">
        <f t="shared" ref="K168:K170" si="291">J168-I168+1</f>
        <v>4</v>
      </c>
      <c r="L168" s="39">
        <f>K168-1</f>
        <v>3</v>
      </c>
      <c r="M168" s="118">
        <f>VLOOKUP(H168,ធ្វើដំណើរ!$A$3:$B$26,2,FALSE)</f>
        <v>480000</v>
      </c>
      <c r="N168" s="118">
        <f>VLOOKUP(D168,ឋានៈ!$A$2:$D$7,2,FALSE)</f>
        <v>30000</v>
      </c>
      <c r="O168" s="118">
        <f t="shared" ref="O168:O170" si="292">N168*K168</f>
        <v>120000</v>
      </c>
      <c r="P168" s="118">
        <f>VLOOKUP(D168,ឋានៈ!$A$2:$D$7,3,FALSE)</f>
        <v>80000</v>
      </c>
      <c r="Q168" s="118">
        <f t="shared" ref="Q168:Q170" si="293">P168*K168</f>
        <v>320000</v>
      </c>
      <c r="R168" s="118">
        <f>VLOOKUP(D168,ឋានៈ!$A$2:$D$7,4,FALSE)</f>
        <v>120000</v>
      </c>
      <c r="S168" s="118">
        <f t="shared" ref="S168:S170" si="294">R168*L168</f>
        <v>360000</v>
      </c>
      <c r="T168" s="134"/>
      <c r="U168" s="146">
        <f>M168+O168+Q168+S168+T168</f>
        <v>1280000</v>
      </c>
      <c r="V168" s="155"/>
      <c r="W168" s="145"/>
      <c r="X168" s="100" t="str">
        <f t="shared" ref="X168:X170" si="295">RIGHT(B168,LEN(B168)-FIND(" ",B168))</f>
        <v>លូ លីឃីម</v>
      </c>
      <c r="Y168" s="100" t="str">
        <f>VLOOKUP(X168,'Name List'!$B$8:$F$4374,2,FALSE)</f>
        <v>1750300117</v>
      </c>
      <c r="Z168" s="100" t="str">
        <f>VLOOKUP(X168,'Name List'!$B$8:$F$4374,3,FALSE)</f>
        <v>លូ លីឃីម</v>
      </c>
      <c r="AA168" s="100" t="str">
        <f>VLOOKUP(X168,'Name List'!$B$8:$F$4374,4,FALSE)</f>
        <v>LOU LYKHIM</v>
      </c>
      <c r="AB168" s="107" t="str">
        <f>VLOOKUP(X168,'Name List'!$B$8:$F$4374,5,FALSE)</f>
        <v>0010002526331</v>
      </c>
      <c r="AC168" s="105">
        <f t="shared" ref="AC168:AC170" si="296">U168</f>
        <v>1280000</v>
      </c>
      <c r="AD168" s="42">
        <f>A168</f>
        <v>39.1</v>
      </c>
    </row>
    <row r="169" spans="1:30" ht="30.75" customHeight="1">
      <c r="A169" s="39">
        <f t="shared" ref="A169:A170" si="297">A168+0.1</f>
        <v>39.200000000000003</v>
      </c>
      <c r="B169" s="52" t="s">
        <v>14509</v>
      </c>
      <c r="C169" s="40" t="s">
        <v>14379</v>
      </c>
      <c r="D169" s="41" t="str">
        <f>VLOOKUP(C169,ឋានៈ!$A$22:$B$46,2,FALSE)</f>
        <v>ង</v>
      </c>
      <c r="E169" s="357"/>
      <c r="F169" s="359"/>
      <c r="G169" s="361"/>
      <c r="H169" s="363"/>
      <c r="I169" s="166">
        <v>45968</v>
      </c>
      <c r="J169" s="166">
        <v>45971</v>
      </c>
      <c r="K169" s="39">
        <f t="shared" si="291"/>
        <v>4</v>
      </c>
      <c r="L169" s="39">
        <f>K169-1</f>
        <v>3</v>
      </c>
      <c r="M169" s="118"/>
      <c r="N169" s="118">
        <f>VLOOKUP(D169,ឋានៈ!$A$2:$D$7,2,FALSE)</f>
        <v>16000</v>
      </c>
      <c r="O169" s="118">
        <f t="shared" si="292"/>
        <v>64000</v>
      </c>
      <c r="P169" s="118">
        <f>VLOOKUP(D169,ឋានៈ!$A$2:$D$7,3,FALSE)</f>
        <v>60000</v>
      </c>
      <c r="Q169" s="118">
        <f t="shared" si="293"/>
        <v>240000</v>
      </c>
      <c r="R169" s="118">
        <f>VLOOKUP(D169,ឋានៈ!$A$2:$D$7,4,FALSE)</f>
        <v>80000</v>
      </c>
      <c r="S169" s="118">
        <f t="shared" si="294"/>
        <v>240000</v>
      </c>
      <c r="T169" s="134"/>
      <c r="U169" s="146">
        <f>M169+O169+Q169+S169+T169</f>
        <v>544000</v>
      </c>
      <c r="V169" s="155"/>
      <c r="W169" s="145"/>
      <c r="X169" s="100" t="str">
        <f t="shared" si="295"/>
        <v>ម៉ិច បូរ៉ា</v>
      </c>
      <c r="Y169" s="100">
        <f>VLOOKUP(X169,'Name List'!$B$8:$F$4374,2,FALSE)</f>
        <v>0</v>
      </c>
      <c r="Z169" s="100" t="str">
        <f>VLOOKUP(X169,'Name List'!$B$8:$F$4374,3,FALSE)</f>
        <v>ម៉ិច បូរ៉ា</v>
      </c>
      <c r="AA169" s="100" t="str">
        <f>VLOOKUP(X169,'Name List'!$B$8:$F$4374,4,FALSE)</f>
        <v>MICH BORA</v>
      </c>
      <c r="AB169" s="107" t="str">
        <f>VLOOKUP(X169,'Name List'!$B$8:$F$4374,5,FALSE)</f>
        <v>0420000192685</v>
      </c>
      <c r="AC169" s="105">
        <f t="shared" si="296"/>
        <v>544000</v>
      </c>
      <c r="AD169" s="42">
        <f>A169</f>
        <v>39.200000000000003</v>
      </c>
    </row>
    <row r="170" spans="1:30" ht="30.75" customHeight="1">
      <c r="A170" s="39">
        <f t="shared" si="297"/>
        <v>39.300000000000004</v>
      </c>
      <c r="B170" s="52" t="s">
        <v>14506</v>
      </c>
      <c r="C170" s="40" t="s">
        <v>68</v>
      </c>
      <c r="D170" s="41" t="str">
        <f>VLOOKUP(C170,ឋានៈ!$A$22:$B$46,2,FALSE)</f>
        <v>ង</v>
      </c>
      <c r="E170" s="364"/>
      <c r="F170" s="365"/>
      <c r="G170" s="366"/>
      <c r="H170" s="367"/>
      <c r="I170" s="166">
        <v>45968</v>
      </c>
      <c r="J170" s="166">
        <v>45971</v>
      </c>
      <c r="K170" s="39">
        <f t="shared" si="291"/>
        <v>4</v>
      </c>
      <c r="L170" s="39">
        <f>K170-1</f>
        <v>3</v>
      </c>
      <c r="M170" s="118"/>
      <c r="N170" s="118">
        <f>VLOOKUP(D170,ឋានៈ!$A$2:$D$7,2,FALSE)</f>
        <v>16000</v>
      </c>
      <c r="O170" s="118">
        <f t="shared" si="292"/>
        <v>64000</v>
      </c>
      <c r="P170" s="118">
        <f>VLOOKUP(D170,ឋានៈ!$A$2:$D$7,3,FALSE)</f>
        <v>60000</v>
      </c>
      <c r="Q170" s="118">
        <f t="shared" si="293"/>
        <v>240000</v>
      </c>
      <c r="R170" s="118">
        <f>VLOOKUP(D170,ឋានៈ!$A$2:$D$7,4,FALSE)</f>
        <v>80000</v>
      </c>
      <c r="S170" s="118">
        <f t="shared" si="294"/>
        <v>240000</v>
      </c>
      <c r="T170" s="134"/>
      <c r="U170" s="146">
        <f>M170+O170+Q170+S170+T170</f>
        <v>544000</v>
      </c>
      <c r="V170" s="155"/>
      <c r="W170" s="145"/>
      <c r="X170" s="100" t="str">
        <f t="shared" si="295"/>
        <v>ប្រាក់ ច័ន្ទរង្សី</v>
      </c>
      <c r="Y170" s="100">
        <f>VLOOKUP(X170,'Name List'!$B$8:$F$4374,2,FALSE)</f>
        <v>0</v>
      </c>
      <c r="Z170" s="100" t="str">
        <f>VLOOKUP(X170,'Name List'!$B$8:$F$4374,3,FALSE)</f>
        <v>ប្រាក់ ច័ន្ទរង្សី</v>
      </c>
      <c r="AA170" s="100" t="str">
        <f>VLOOKUP(X170,'Name List'!$B$8:$F$4374,4,FALSE)</f>
        <v>PRAK CHANRANGSEY</v>
      </c>
      <c r="AB170" s="107" t="str">
        <f>VLOOKUP(X170,'Name List'!$B$8:$F$4374,5,FALSE)</f>
        <v>0240000342058</v>
      </c>
      <c r="AC170" s="105">
        <f t="shared" si="296"/>
        <v>544000</v>
      </c>
      <c r="AD170" s="42">
        <f>A170</f>
        <v>39.300000000000004</v>
      </c>
    </row>
    <row r="171" spans="1:30" s="139" customFormat="1" ht="26.25" customHeight="1">
      <c r="A171" s="377" t="s">
        <v>14689</v>
      </c>
      <c r="B171" s="378"/>
      <c r="C171" s="378"/>
      <c r="D171" s="378"/>
      <c r="E171" s="378"/>
      <c r="F171" s="378"/>
      <c r="G171" s="378"/>
      <c r="H171" s="378"/>
      <c r="I171" s="378"/>
      <c r="J171" s="379"/>
      <c r="K171" s="119"/>
      <c r="L171" s="119"/>
      <c r="M171" s="120">
        <f>SUM(M168:M170)</f>
        <v>480000</v>
      </c>
      <c r="N171" s="123"/>
      <c r="O171" s="120">
        <f>SUM(O168:O170)</f>
        <v>248000</v>
      </c>
      <c r="P171" s="123"/>
      <c r="Q171" s="120">
        <f>SUM(Q168:Q170)</f>
        <v>800000</v>
      </c>
      <c r="R171" s="120"/>
      <c r="S171" s="120">
        <f>SUM(S168:S170)</f>
        <v>840000</v>
      </c>
      <c r="T171" s="120"/>
      <c r="U171" s="120">
        <f>SUM(U168:U170)</f>
        <v>2368000</v>
      </c>
      <c r="V171" s="156" t="s">
        <v>14647</v>
      </c>
      <c r="W171" s="147">
        <f>M171+O171+Q171+S171</f>
        <v>2368000</v>
      </c>
      <c r="X171" s="135"/>
      <c r="Y171" s="135"/>
      <c r="Z171" s="135"/>
      <c r="AA171" s="135"/>
      <c r="AB171" s="136"/>
      <c r="AC171" s="137"/>
      <c r="AD171" s="138" t="str">
        <f t="shared" ref="AD171" si="298">A171</f>
        <v>សរុប២៨</v>
      </c>
    </row>
    <row r="172" spans="1:30" ht="37" customHeight="1">
      <c r="A172" s="39">
        <f>A168+1</f>
        <v>40.1</v>
      </c>
      <c r="B172" s="52" t="s">
        <v>14510</v>
      </c>
      <c r="C172" s="40" t="s">
        <v>14359</v>
      </c>
      <c r="D172" s="41" t="str">
        <f>VLOOKUP(C172,ឋានៈ!$A$22:$B$46,2,FALSE)</f>
        <v>ខ២</v>
      </c>
      <c r="E172" s="356">
        <v>891</v>
      </c>
      <c r="F172" s="358">
        <v>45958</v>
      </c>
      <c r="G172" s="360" t="s">
        <v>14751</v>
      </c>
      <c r="H172" s="362" t="s">
        <v>13</v>
      </c>
      <c r="I172" s="166">
        <v>45960</v>
      </c>
      <c r="J172" s="166">
        <v>45962</v>
      </c>
      <c r="K172" s="39">
        <f t="shared" ref="K172:K173" si="299">J172-I172+1</f>
        <v>3</v>
      </c>
      <c r="L172" s="39">
        <f>K172-1</f>
        <v>2</v>
      </c>
      <c r="M172" s="118">
        <f>VLOOKUP(H172,ធ្វើដំណើរ!$A$3:$B$26,2,FALSE)</f>
        <v>576000</v>
      </c>
      <c r="N172" s="118">
        <f>VLOOKUP(D172,ឋានៈ!$A$2:$D$7,2,FALSE)</f>
        <v>30000</v>
      </c>
      <c r="O172" s="118">
        <f t="shared" ref="O172:O173" si="300">N172*K172</f>
        <v>90000</v>
      </c>
      <c r="P172" s="118">
        <f>VLOOKUP(D172,ឋានៈ!$A$2:$D$7,3,FALSE)</f>
        <v>80000</v>
      </c>
      <c r="Q172" s="118">
        <f t="shared" ref="Q172:Q173" si="301">P172*K172</f>
        <v>240000</v>
      </c>
      <c r="R172" s="118">
        <f>VLOOKUP(D172,ឋានៈ!$A$2:$D$7,4,FALSE)</f>
        <v>120000</v>
      </c>
      <c r="S172" s="118">
        <f t="shared" ref="S172:S173" si="302">R172*L172</f>
        <v>240000</v>
      </c>
      <c r="T172" s="134"/>
      <c r="U172" s="146">
        <f>M172+O172+Q172+S172+T172</f>
        <v>1146000</v>
      </c>
      <c r="V172" s="155"/>
      <c r="W172" s="145"/>
      <c r="X172" s="100" t="str">
        <f t="shared" ref="X172:X173" si="303">RIGHT(B172,LEN(B172)-FIND(" ",B172))</f>
        <v>សាន គីមហុង</v>
      </c>
      <c r="Y172" s="100" t="str">
        <f>VLOOKUP(X172,'Name List'!$B$8:$F$4374,2,FALSE)</f>
        <v>3000031244</v>
      </c>
      <c r="Z172" s="100" t="str">
        <f>VLOOKUP(X172,'Name List'!$B$8:$F$4374,3,FALSE)</f>
        <v>សាន គីមហុង</v>
      </c>
      <c r="AA172" s="100" t="str">
        <f>VLOOKUP(X172,'Name List'!$B$8:$F$4374,4,FALSE)</f>
        <v>SAN KIMHONG</v>
      </c>
      <c r="AB172" s="107" t="str">
        <f>VLOOKUP(X172,'Name List'!$B$8:$F$4374,5,FALSE)</f>
        <v>0420000134391</v>
      </c>
      <c r="AC172" s="105">
        <f t="shared" ref="AC172:AC173" si="304">U172</f>
        <v>1146000</v>
      </c>
      <c r="AD172" s="42">
        <f>A172</f>
        <v>40.1</v>
      </c>
    </row>
    <row r="173" spans="1:30" ht="37" customHeight="1">
      <c r="A173" s="39">
        <f t="shared" ref="A173" si="305">A172+0.1</f>
        <v>40.200000000000003</v>
      </c>
      <c r="B173" s="52" t="s">
        <v>14511</v>
      </c>
      <c r="C173" s="40" t="s">
        <v>68</v>
      </c>
      <c r="D173" s="41" t="str">
        <f>VLOOKUP(C173,ឋានៈ!$A$22:$B$46,2,FALSE)</f>
        <v>ង</v>
      </c>
      <c r="E173" s="364"/>
      <c r="F173" s="365"/>
      <c r="G173" s="366"/>
      <c r="H173" s="367"/>
      <c r="I173" s="166">
        <v>45960</v>
      </c>
      <c r="J173" s="166">
        <v>45962</v>
      </c>
      <c r="K173" s="39">
        <f t="shared" si="299"/>
        <v>3</v>
      </c>
      <c r="L173" s="39">
        <f>K173-1</f>
        <v>2</v>
      </c>
      <c r="M173" s="118"/>
      <c r="N173" s="118">
        <f>VLOOKUP(D173,ឋានៈ!$A$2:$D$7,2,FALSE)</f>
        <v>16000</v>
      </c>
      <c r="O173" s="118">
        <f t="shared" si="300"/>
        <v>48000</v>
      </c>
      <c r="P173" s="118">
        <f>VLOOKUP(D173,ឋានៈ!$A$2:$D$7,3,FALSE)</f>
        <v>60000</v>
      </c>
      <c r="Q173" s="118">
        <f t="shared" si="301"/>
        <v>180000</v>
      </c>
      <c r="R173" s="118">
        <f>VLOOKUP(D173,ឋានៈ!$A$2:$D$7,4,FALSE)</f>
        <v>80000</v>
      </c>
      <c r="S173" s="118">
        <f t="shared" si="302"/>
        <v>160000</v>
      </c>
      <c r="T173" s="134"/>
      <c r="U173" s="146">
        <f>M173+O173+Q173+S173+T173</f>
        <v>388000</v>
      </c>
      <c r="V173" s="155"/>
      <c r="W173" s="145"/>
      <c r="X173" s="100" t="str">
        <f t="shared" si="303"/>
        <v>ពេជ សុខវឌ្ឍនៈ</v>
      </c>
      <c r="Y173" s="100">
        <f>VLOOKUP(X173,'Name List'!$B$8:$F$4374,2,FALSE)</f>
        <v>0</v>
      </c>
      <c r="Z173" s="100" t="str">
        <f>VLOOKUP(X173,'Name List'!$B$8:$F$4374,3,FALSE)</f>
        <v>ពេជ សុខវឌ្ឍនៈ</v>
      </c>
      <c r="AA173" s="100" t="str">
        <f>VLOOKUP(X173,'Name List'!$B$8:$F$4374,4,FALSE)</f>
        <v>PICH SOKVATANAK</v>
      </c>
      <c r="AB173" s="107" t="str">
        <f>VLOOKUP(X173,'Name List'!$B$8:$F$4374,5,FALSE)</f>
        <v>0670000077227</v>
      </c>
      <c r="AC173" s="105">
        <f t="shared" si="304"/>
        <v>388000</v>
      </c>
      <c r="AD173" s="42">
        <f>A173</f>
        <v>40.200000000000003</v>
      </c>
    </row>
    <row r="174" spans="1:30" s="139" customFormat="1" ht="26.25" customHeight="1">
      <c r="A174" s="377" t="s">
        <v>14690</v>
      </c>
      <c r="B174" s="378"/>
      <c r="C174" s="378"/>
      <c r="D174" s="378"/>
      <c r="E174" s="378"/>
      <c r="F174" s="378"/>
      <c r="G174" s="378"/>
      <c r="H174" s="378"/>
      <c r="I174" s="378"/>
      <c r="J174" s="379"/>
      <c r="K174" s="119"/>
      <c r="L174" s="119"/>
      <c r="M174" s="120">
        <f>SUM(M172:M173)</f>
        <v>576000</v>
      </c>
      <c r="N174" s="123"/>
      <c r="O174" s="120">
        <f>SUM(O172:O173)</f>
        <v>138000</v>
      </c>
      <c r="P174" s="123"/>
      <c r="Q174" s="120">
        <f>SUM(Q172:Q173)</f>
        <v>420000</v>
      </c>
      <c r="R174" s="120"/>
      <c r="S174" s="120">
        <f>SUM(S172:S173)</f>
        <v>400000</v>
      </c>
      <c r="T174" s="120"/>
      <c r="U174" s="120">
        <f>SUM(U172:U173)</f>
        <v>1534000</v>
      </c>
      <c r="V174" s="156" t="s">
        <v>14647</v>
      </c>
      <c r="W174" s="147">
        <f>M174+O174+Q174+S174</f>
        <v>1534000</v>
      </c>
      <c r="X174" s="135"/>
      <c r="Y174" s="135"/>
      <c r="Z174" s="135"/>
      <c r="AA174" s="135"/>
      <c r="AB174" s="136"/>
      <c r="AC174" s="137"/>
      <c r="AD174" s="138" t="str">
        <f t="shared" ref="AD174" si="306">A174</f>
        <v>សរុប២៩</v>
      </c>
    </row>
    <row r="175" spans="1:30" ht="45.75" customHeight="1">
      <c r="A175" s="39">
        <f>A172+1</f>
        <v>41.1</v>
      </c>
      <c r="B175" s="52" t="s">
        <v>14513</v>
      </c>
      <c r="C175" s="40" t="s">
        <v>67</v>
      </c>
      <c r="D175" s="41" t="str">
        <f>VLOOKUP(C175,ឋានៈ!$A$22:$B$46,2,FALSE)</f>
        <v>ខ១</v>
      </c>
      <c r="E175" s="356">
        <v>794</v>
      </c>
      <c r="F175" s="358">
        <v>45947</v>
      </c>
      <c r="G175" s="360" t="s">
        <v>14778</v>
      </c>
      <c r="H175" s="362" t="s">
        <v>9</v>
      </c>
      <c r="I175" s="166">
        <v>45960</v>
      </c>
      <c r="J175" s="166">
        <v>45962</v>
      </c>
      <c r="K175" s="39">
        <f t="shared" ref="K175:K176" si="307">J175-I175+1</f>
        <v>3</v>
      </c>
      <c r="L175" s="39">
        <f>K175-1</f>
        <v>2</v>
      </c>
      <c r="M175" s="118">
        <f>VLOOKUP(H175,ធ្វើដំណើរ!$A$3:$B$26,2,FALSE)</f>
        <v>499200</v>
      </c>
      <c r="N175" s="118">
        <f>VLOOKUP(D175,ឋានៈ!$A$2:$D$7,2,FALSE)</f>
        <v>35000</v>
      </c>
      <c r="O175" s="118">
        <f t="shared" ref="O175:O176" si="308">N175*K175</f>
        <v>105000</v>
      </c>
      <c r="P175" s="118">
        <f>VLOOKUP(D175,ឋានៈ!$A$2:$D$7,3,FALSE)</f>
        <v>90000</v>
      </c>
      <c r="Q175" s="118">
        <f t="shared" ref="Q175:Q176" si="309">P175*K175</f>
        <v>270000</v>
      </c>
      <c r="R175" s="118">
        <f>VLOOKUP(D175,ឋានៈ!$A$2:$D$7,4,FALSE)</f>
        <v>160000</v>
      </c>
      <c r="S175" s="118">
        <f t="shared" ref="S175:S176" si="310">R175*L175</f>
        <v>320000</v>
      </c>
      <c r="T175" s="134"/>
      <c r="U175" s="146">
        <f>M175+O175+Q175+S175+T175</f>
        <v>1194200</v>
      </c>
      <c r="V175" s="155"/>
      <c r="W175" s="145"/>
      <c r="X175" s="100" t="str">
        <f t="shared" ref="X175:X176" si="311">RIGHT(B175,LEN(B175)-FIND(" ",B175))</f>
        <v>សួស រដ្ឋាវី</v>
      </c>
      <c r="Y175" s="100" t="str">
        <f>VLOOKUP(X175,'Name List'!$B$8:$F$4374,2,FALSE)</f>
        <v>2871200197</v>
      </c>
      <c r="Z175" s="100" t="str">
        <f>VLOOKUP(X175,'Name List'!$B$8:$F$4374,3,FALSE)</f>
        <v>សួស រដ្ឋាវី</v>
      </c>
      <c r="AA175" s="100" t="str">
        <f>VLOOKUP(X175,'Name List'!$B$8:$F$4374,4,FALSE)</f>
        <v>SUOS RATHAVY</v>
      </c>
      <c r="AB175" s="107" t="str">
        <f>VLOOKUP(X175,'Name List'!$B$8:$F$4374,5,FALSE)</f>
        <v>0010002480889</v>
      </c>
      <c r="AC175" s="105">
        <f t="shared" ref="AC175:AC176" si="312">U175</f>
        <v>1194200</v>
      </c>
      <c r="AD175" s="42">
        <f>A175</f>
        <v>41.1</v>
      </c>
    </row>
    <row r="176" spans="1:30" ht="45.75" customHeight="1">
      <c r="A176" s="39">
        <f t="shared" ref="A176" si="313">A175+0.1</f>
        <v>41.2</v>
      </c>
      <c r="B176" s="52" t="s">
        <v>14514</v>
      </c>
      <c r="C176" s="40" t="s">
        <v>68</v>
      </c>
      <c r="D176" s="41" t="str">
        <f>VLOOKUP(C176,ឋានៈ!$A$22:$B$46,2,FALSE)</f>
        <v>ង</v>
      </c>
      <c r="E176" s="364"/>
      <c r="F176" s="365"/>
      <c r="G176" s="366"/>
      <c r="H176" s="367"/>
      <c r="I176" s="166">
        <v>45960</v>
      </c>
      <c r="J176" s="166">
        <v>45962</v>
      </c>
      <c r="K176" s="39">
        <f t="shared" si="307"/>
        <v>3</v>
      </c>
      <c r="L176" s="39">
        <f>K176-1</f>
        <v>2</v>
      </c>
      <c r="M176" s="118"/>
      <c r="N176" s="118">
        <f>VLOOKUP(D176,ឋានៈ!$A$2:$D$7,2,FALSE)</f>
        <v>16000</v>
      </c>
      <c r="O176" s="118">
        <f t="shared" si="308"/>
        <v>48000</v>
      </c>
      <c r="P176" s="118">
        <f>VLOOKUP(D176,ឋានៈ!$A$2:$D$7,3,FALSE)</f>
        <v>60000</v>
      </c>
      <c r="Q176" s="118">
        <f t="shared" si="309"/>
        <v>180000</v>
      </c>
      <c r="R176" s="118">
        <f>VLOOKUP(D176,ឋានៈ!$A$2:$D$7,4,FALSE)</f>
        <v>80000</v>
      </c>
      <c r="S176" s="118">
        <f t="shared" si="310"/>
        <v>160000</v>
      </c>
      <c r="T176" s="134"/>
      <c r="U176" s="146">
        <f>M176+O176+Q176+S176+T176</f>
        <v>388000</v>
      </c>
      <c r="V176" s="155"/>
      <c r="W176" s="145"/>
      <c r="X176" s="100" t="str">
        <f t="shared" si="311"/>
        <v>សំរិទ្ធ សុខបញ្ញា</v>
      </c>
      <c r="Y176" s="100" t="str">
        <f>VLOOKUP(X176,'Name List'!$B$8:$F$4374,2,FALSE)</f>
        <v>3000031461</v>
      </c>
      <c r="Z176" s="100" t="str">
        <f>VLOOKUP(X176,'Name List'!$B$8:$F$4374,3,FALSE)</f>
        <v>សំរិទ្ធ សុខបញ្ញា</v>
      </c>
      <c r="AA176" s="100" t="str">
        <f>VLOOKUP(X176,'Name List'!$B$8:$F$4374,4,FALSE)</f>
        <v>SAMRETH SOK PANHA</v>
      </c>
      <c r="AB176" s="107">
        <f>VLOOKUP(X176,'Name List'!$B$8:$F$4374,5,FALSE)</f>
        <v>670000119402</v>
      </c>
      <c r="AC176" s="105">
        <f t="shared" si="312"/>
        <v>388000</v>
      </c>
      <c r="AD176" s="42">
        <f>A176</f>
        <v>41.2</v>
      </c>
    </row>
    <row r="177" spans="1:30" s="139" customFormat="1" ht="26.25" customHeight="1">
      <c r="A177" s="377" t="s">
        <v>14691</v>
      </c>
      <c r="B177" s="378"/>
      <c r="C177" s="378"/>
      <c r="D177" s="378"/>
      <c r="E177" s="378"/>
      <c r="F177" s="378"/>
      <c r="G177" s="378"/>
      <c r="H177" s="378"/>
      <c r="I177" s="378"/>
      <c r="J177" s="379"/>
      <c r="K177" s="119"/>
      <c r="L177" s="119"/>
      <c r="M177" s="120">
        <f>SUM(M175:M176)</f>
        <v>499200</v>
      </c>
      <c r="N177" s="123"/>
      <c r="O177" s="120">
        <f>SUM(O175:O176)</f>
        <v>153000</v>
      </c>
      <c r="P177" s="123"/>
      <c r="Q177" s="120">
        <f>SUM(Q175:Q176)</f>
        <v>450000</v>
      </c>
      <c r="R177" s="120"/>
      <c r="S177" s="120">
        <f>SUM(S175:S176)</f>
        <v>480000</v>
      </c>
      <c r="T177" s="120"/>
      <c r="U177" s="120">
        <f>SUM(U175:U176)</f>
        <v>1582200</v>
      </c>
      <c r="V177" s="156" t="s">
        <v>14647</v>
      </c>
      <c r="W177" s="147">
        <f>M177+O177+Q177+S177</f>
        <v>1582200</v>
      </c>
      <c r="X177" s="135"/>
      <c r="Y177" s="135"/>
      <c r="Z177" s="135"/>
      <c r="AA177" s="135"/>
      <c r="AB177" s="136"/>
      <c r="AC177" s="137"/>
      <c r="AD177" s="138" t="str">
        <f t="shared" ref="AD177" si="314">A177</f>
        <v>សរុប៣០</v>
      </c>
    </row>
    <row r="178" spans="1:30" ht="32.9" customHeight="1">
      <c r="A178" s="39">
        <f>A175+1</f>
        <v>42.1</v>
      </c>
      <c r="B178" s="52" t="s">
        <v>14513</v>
      </c>
      <c r="C178" s="40" t="s">
        <v>67</v>
      </c>
      <c r="D178" s="41" t="str">
        <f>VLOOKUP(C178,ឋានៈ!$A$22:$B$46,2,FALSE)</f>
        <v>ខ១</v>
      </c>
      <c r="E178" s="356">
        <v>765</v>
      </c>
      <c r="F178" s="358">
        <v>45939</v>
      </c>
      <c r="G178" s="360" t="s">
        <v>14752</v>
      </c>
      <c r="H178" s="362" t="s">
        <v>21</v>
      </c>
      <c r="I178" s="166">
        <v>45939</v>
      </c>
      <c r="J178" s="166">
        <v>45941</v>
      </c>
      <c r="K178" s="39">
        <f t="shared" ref="K178:K180" si="315">J178-I178+1</f>
        <v>3</v>
      </c>
      <c r="L178" s="39">
        <f>K178-1</f>
        <v>2</v>
      </c>
      <c r="M178" s="118">
        <f>VLOOKUP(H178,ធ្វើដំណើរ!$A$3:$B$26,2,FALSE)</f>
        <v>537600</v>
      </c>
      <c r="N178" s="118">
        <f>VLOOKUP(D178,ឋានៈ!$A$2:$D$7,2,FALSE)</f>
        <v>35000</v>
      </c>
      <c r="O178" s="118">
        <f t="shared" ref="O178:O180" si="316">N178*K178</f>
        <v>105000</v>
      </c>
      <c r="P178" s="118">
        <f>VLOOKUP(D178,ឋានៈ!$A$2:$D$7,3,FALSE)</f>
        <v>90000</v>
      </c>
      <c r="Q178" s="118">
        <f t="shared" ref="Q178:Q180" si="317">P178*K178</f>
        <v>270000</v>
      </c>
      <c r="R178" s="118">
        <f>VLOOKUP(D178,ឋានៈ!$A$2:$D$7,4,FALSE)</f>
        <v>160000</v>
      </c>
      <c r="S178" s="118">
        <f t="shared" ref="S178:S180" si="318">R178*L178</f>
        <v>320000</v>
      </c>
      <c r="T178" s="134"/>
      <c r="U178" s="146">
        <f>M178+O178+Q178+S178+T178</f>
        <v>1232600</v>
      </c>
      <c r="V178" s="155"/>
      <c r="W178" s="145"/>
      <c r="X178" s="100" t="str">
        <f t="shared" ref="X178:X180" si="319">RIGHT(B178,LEN(B178)-FIND(" ",B178))</f>
        <v>សួស រដ្ឋាវី</v>
      </c>
      <c r="Y178" s="100" t="str">
        <f>VLOOKUP(X178,'Name List'!$B$8:$F$4374,2,FALSE)</f>
        <v>2871200197</v>
      </c>
      <c r="Z178" s="100" t="str">
        <f>VLOOKUP(X178,'Name List'!$B$8:$F$4374,3,FALSE)</f>
        <v>សួស រដ្ឋាវី</v>
      </c>
      <c r="AA178" s="100" t="str">
        <f>VLOOKUP(X178,'Name List'!$B$8:$F$4374,4,FALSE)</f>
        <v>SUOS RATHAVY</v>
      </c>
      <c r="AB178" s="107" t="str">
        <f>VLOOKUP(X178,'Name List'!$B$8:$F$4374,5,FALSE)</f>
        <v>0010002480889</v>
      </c>
      <c r="AC178" s="105">
        <f t="shared" ref="AC178:AC180" si="320">U178</f>
        <v>1232600</v>
      </c>
      <c r="AD178" s="42">
        <f>A178</f>
        <v>42.1</v>
      </c>
    </row>
    <row r="179" spans="1:30" ht="32.9" customHeight="1">
      <c r="A179" s="39">
        <f t="shared" ref="A179:A180" si="321">A178+0.1</f>
        <v>42.2</v>
      </c>
      <c r="B179" s="52" t="s">
        <v>14514</v>
      </c>
      <c r="C179" s="40" t="s">
        <v>68</v>
      </c>
      <c r="D179" s="41" t="str">
        <f>VLOOKUP(C179,ឋានៈ!$A$22:$B$46,2,FALSE)</f>
        <v>ង</v>
      </c>
      <c r="E179" s="357"/>
      <c r="F179" s="359"/>
      <c r="G179" s="361"/>
      <c r="H179" s="363"/>
      <c r="I179" s="166">
        <v>45939</v>
      </c>
      <c r="J179" s="166">
        <v>45941</v>
      </c>
      <c r="K179" s="39">
        <f t="shared" si="315"/>
        <v>3</v>
      </c>
      <c r="L179" s="39">
        <f>K179-1</f>
        <v>2</v>
      </c>
      <c r="M179" s="118"/>
      <c r="N179" s="118">
        <f>VLOOKUP(D179,ឋានៈ!$A$2:$D$7,2,FALSE)</f>
        <v>16000</v>
      </c>
      <c r="O179" s="118">
        <f t="shared" si="316"/>
        <v>48000</v>
      </c>
      <c r="P179" s="118">
        <f>VLOOKUP(D179,ឋានៈ!$A$2:$D$7,3,FALSE)</f>
        <v>60000</v>
      </c>
      <c r="Q179" s="118">
        <f t="shared" si="317"/>
        <v>180000</v>
      </c>
      <c r="R179" s="118">
        <f>VLOOKUP(D179,ឋានៈ!$A$2:$D$7,4,FALSE)</f>
        <v>80000</v>
      </c>
      <c r="S179" s="118">
        <f t="shared" si="318"/>
        <v>160000</v>
      </c>
      <c r="T179" s="134"/>
      <c r="U179" s="146">
        <f>M179+O179+Q179+S179+T179</f>
        <v>388000</v>
      </c>
      <c r="V179" s="155"/>
      <c r="W179" s="145"/>
      <c r="X179" s="100" t="str">
        <f t="shared" si="319"/>
        <v>សំរិទ្ធ សុខបញ្ញា</v>
      </c>
      <c r="Y179" s="100" t="str">
        <f>VLOOKUP(X179,'Name List'!$B$8:$F$4374,2,FALSE)</f>
        <v>3000031461</v>
      </c>
      <c r="Z179" s="100" t="str">
        <f>VLOOKUP(X179,'Name List'!$B$8:$F$4374,3,FALSE)</f>
        <v>សំរិទ្ធ សុខបញ្ញា</v>
      </c>
      <c r="AA179" s="100" t="str">
        <f>VLOOKUP(X179,'Name List'!$B$8:$F$4374,4,FALSE)</f>
        <v>SAMRETH SOK PANHA</v>
      </c>
      <c r="AB179" s="107">
        <f>VLOOKUP(X179,'Name List'!$B$8:$F$4374,5,FALSE)</f>
        <v>670000119402</v>
      </c>
      <c r="AC179" s="105">
        <f t="shared" si="320"/>
        <v>388000</v>
      </c>
      <c r="AD179" s="42">
        <f>A179</f>
        <v>42.2</v>
      </c>
    </row>
    <row r="180" spans="1:30" ht="32.9" customHeight="1">
      <c r="A180" s="39">
        <f t="shared" si="321"/>
        <v>42.300000000000004</v>
      </c>
      <c r="B180" s="52" t="s">
        <v>14517</v>
      </c>
      <c r="C180" s="40" t="s">
        <v>14379</v>
      </c>
      <c r="D180" s="41" t="str">
        <f>VLOOKUP(C180,ឋានៈ!$A$22:$B$46,2,FALSE)</f>
        <v>ង</v>
      </c>
      <c r="E180" s="364"/>
      <c r="F180" s="365"/>
      <c r="G180" s="366"/>
      <c r="H180" s="367"/>
      <c r="I180" s="166">
        <v>45939</v>
      </c>
      <c r="J180" s="166">
        <v>45941</v>
      </c>
      <c r="K180" s="39">
        <f t="shared" si="315"/>
        <v>3</v>
      </c>
      <c r="L180" s="39">
        <f>K180-1</f>
        <v>2</v>
      </c>
      <c r="M180" s="118"/>
      <c r="N180" s="118">
        <f>VLOOKUP(D180,ឋានៈ!$A$2:$D$7,2,FALSE)</f>
        <v>16000</v>
      </c>
      <c r="O180" s="118">
        <f t="shared" si="316"/>
        <v>48000</v>
      </c>
      <c r="P180" s="118">
        <f>VLOOKUP(D180,ឋានៈ!$A$2:$D$7,3,FALSE)</f>
        <v>60000</v>
      </c>
      <c r="Q180" s="118">
        <f t="shared" si="317"/>
        <v>180000</v>
      </c>
      <c r="R180" s="118">
        <f>VLOOKUP(D180,ឋានៈ!$A$2:$D$7,4,FALSE)</f>
        <v>80000</v>
      </c>
      <c r="S180" s="118">
        <f t="shared" si="318"/>
        <v>160000</v>
      </c>
      <c r="T180" s="134"/>
      <c r="U180" s="146">
        <f>M180+O180+Q180+S180+T180</f>
        <v>388000</v>
      </c>
      <c r="V180" s="155"/>
      <c r="W180" s="145"/>
      <c r="X180" s="100" t="str">
        <f t="shared" si="319"/>
        <v>ចាន់ សុខម៉េង</v>
      </c>
      <c r="Y180" s="100">
        <f>VLOOKUP(X180,'Name List'!$B$8:$F$4374,2,FALSE)</f>
        <v>0</v>
      </c>
      <c r="Z180" s="100" t="str">
        <f>VLOOKUP(X180,'Name List'!$B$8:$F$4374,3,FALSE)</f>
        <v>ចាន់ សុខម៉េង</v>
      </c>
      <c r="AA180" s="100" t="str">
        <f>VLOOKUP(X180,'Name List'!$B$8:$F$4374,4,FALSE)</f>
        <v>CHAN SOKMENG</v>
      </c>
      <c r="AB180" s="107" t="str">
        <f>VLOOKUP(X180,'Name List'!$B$8:$F$4374,5,FALSE)</f>
        <v>0010006348063</v>
      </c>
      <c r="AC180" s="105">
        <f t="shared" si="320"/>
        <v>388000</v>
      </c>
      <c r="AD180" s="42">
        <f>A180</f>
        <v>42.300000000000004</v>
      </c>
    </row>
    <row r="181" spans="1:30" s="139" customFormat="1" ht="26.25" customHeight="1">
      <c r="A181" s="377" t="s">
        <v>14692</v>
      </c>
      <c r="B181" s="378"/>
      <c r="C181" s="378"/>
      <c r="D181" s="378"/>
      <c r="E181" s="378"/>
      <c r="F181" s="378"/>
      <c r="G181" s="378"/>
      <c r="H181" s="378"/>
      <c r="I181" s="378"/>
      <c r="J181" s="379"/>
      <c r="K181" s="119"/>
      <c r="L181" s="119"/>
      <c r="M181" s="120">
        <f>SUM(M178:M180)</f>
        <v>537600</v>
      </c>
      <c r="N181" s="123"/>
      <c r="O181" s="120">
        <f>SUM(O178:O180)</f>
        <v>201000</v>
      </c>
      <c r="P181" s="123"/>
      <c r="Q181" s="120">
        <f>SUM(Q178:Q180)</f>
        <v>630000</v>
      </c>
      <c r="R181" s="120"/>
      <c r="S181" s="120">
        <f>SUM(S178:S180)</f>
        <v>640000</v>
      </c>
      <c r="T181" s="120"/>
      <c r="U181" s="120">
        <f>SUM(U178:U180)</f>
        <v>2008600</v>
      </c>
      <c r="V181" s="156" t="s">
        <v>14647</v>
      </c>
      <c r="W181" s="147">
        <f>M181+O181+Q181+S181</f>
        <v>2008600</v>
      </c>
      <c r="X181" s="135"/>
      <c r="Y181" s="135"/>
      <c r="Z181" s="135"/>
      <c r="AA181" s="135"/>
      <c r="AB181" s="136"/>
      <c r="AC181" s="137"/>
      <c r="AD181" s="138" t="str">
        <f t="shared" ref="AD181" si="322">A181</f>
        <v>សរុប៣១</v>
      </c>
    </row>
    <row r="182" spans="1:30" ht="29.5" customHeight="1">
      <c r="A182" s="39">
        <f>A178+1</f>
        <v>43.1</v>
      </c>
      <c r="B182" s="52" t="s">
        <v>14484</v>
      </c>
      <c r="C182" s="40" t="s">
        <v>14366</v>
      </c>
      <c r="D182" s="41" t="str">
        <f>VLOOKUP(C182,ឋានៈ!$A$22:$B$46,2,FALSE)</f>
        <v>ឃ</v>
      </c>
      <c r="E182" s="356">
        <v>861</v>
      </c>
      <c r="F182" s="358">
        <v>45950</v>
      </c>
      <c r="G182" s="360" t="s">
        <v>14779</v>
      </c>
      <c r="H182" s="362" t="s">
        <v>9</v>
      </c>
      <c r="I182" s="166">
        <v>45950</v>
      </c>
      <c r="J182" s="166">
        <v>45953</v>
      </c>
      <c r="K182" s="39">
        <f t="shared" ref="K182:K185" si="323">J182-I182+1</f>
        <v>4</v>
      </c>
      <c r="L182" s="39">
        <f>K182-1</f>
        <v>3</v>
      </c>
      <c r="M182" s="118">
        <f>VLOOKUP(H182,ធ្វើដំណើរ!$A$3:$B$26,2,FALSE)</f>
        <v>499200</v>
      </c>
      <c r="N182" s="118">
        <f>VLOOKUP(D182,ឋានៈ!$A$2:$D$7,2,FALSE)</f>
        <v>20000</v>
      </c>
      <c r="O182" s="118">
        <f t="shared" ref="O182:O185" si="324">N182*K182</f>
        <v>80000</v>
      </c>
      <c r="P182" s="118">
        <f>VLOOKUP(D182,ឋានៈ!$A$2:$D$7,3,FALSE)</f>
        <v>60000</v>
      </c>
      <c r="Q182" s="118">
        <f t="shared" ref="Q182:Q185" si="325">P182*K182</f>
        <v>240000</v>
      </c>
      <c r="R182" s="118">
        <f>VLOOKUP(D182,ឋានៈ!$A$2:$D$7,4,FALSE)</f>
        <v>80000</v>
      </c>
      <c r="S182" s="118">
        <f t="shared" ref="S182:S185" si="326">R182*L182</f>
        <v>240000</v>
      </c>
      <c r="T182" s="134"/>
      <c r="U182" s="146">
        <f>M182+O182+Q182+S182+T182</f>
        <v>1059200</v>
      </c>
      <c r="V182" s="155"/>
      <c r="W182" s="145"/>
      <c r="X182" s="100" t="str">
        <f t="shared" ref="X182:X185" si="327">RIGHT(B182,LEN(B182)-FIND(" ",B182))</f>
        <v>ប្រាក់ សៀងហ័រ</v>
      </c>
      <c r="Y182" s="100" t="str">
        <f>VLOOKUP(X182,'Name List'!$B$8:$F$4374,2,FALSE)</f>
        <v>3000031342</v>
      </c>
      <c r="Z182" s="100" t="str">
        <f>VLOOKUP(X182,'Name List'!$B$8:$F$4374,3,FALSE)</f>
        <v>ប្រាក់ សៀងហ័រ</v>
      </c>
      <c r="AA182" s="100" t="str">
        <f>VLOOKUP(X182,'Name List'!$B$8:$F$4374,4,FALSE)</f>
        <v>BRAK SEANG HOR</v>
      </c>
      <c r="AB182" s="107">
        <f>VLOOKUP(X182,'Name List'!$B$8:$F$4374,5,FALSE)</f>
        <v>220000336278</v>
      </c>
      <c r="AC182" s="105">
        <f t="shared" ref="AC182:AC185" si="328">U182</f>
        <v>1059200</v>
      </c>
      <c r="AD182" s="42">
        <f>A182</f>
        <v>43.1</v>
      </c>
    </row>
    <row r="183" spans="1:30" ht="29.5" customHeight="1">
      <c r="A183" s="39">
        <f t="shared" ref="A183:A185" si="329">A182+0.1</f>
        <v>43.2</v>
      </c>
      <c r="B183" s="52" t="s">
        <v>14485</v>
      </c>
      <c r="C183" s="40" t="s">
        <v>14366</v>
      </c>
      <c r="D183" s="41" t="str">
        <f>VLOOKUP(C183,ឋានៈ!$A$22:$B$46,2,FALSE)</f>
        <v>ឃ</v>
      </c>
      <c r="E183" s="357"/>
      <c r="F183" s="359"/>
      <c r="G183" s="361"/>
      <c r="H183" s="363"/>
      <c r="I183" s="166">
        <v>45950</v>
      </c>
      <c r="J183" s="166">
        <v>45953</v>
      </c>
      <c r="K183" s="39">
        <f t="shared" si="323"/>
        <v>4</v>
      </c>
      <c r="L183" s="39">
        <f>K183-1</f>
        <v>3</v>
      </c>
      <c r="M183" s="118"/>
      <c r="N183" s="118">
        <f>VLOOKUP(D183,ឋានៈ!$A$2:$D$7,2,FALSE)</f>
        <v>20000</v>
      </c>
      <c r="O183" s="118">
        <f t="shared" si="324"/>
        <v>80000</v>
      </c>
      <c r="P183" s="118">
        <f>VLOOKUP(D183,ឋានៈ!$A$2:$D$7,3,FALSE)</f>
        <v>60000</v>
      </c>
      <c r="Q183" s="118">
        <f t="shared" si="325"/>
        <v>240000</v>
      </c>
      <c r="R183" s="118">
        <f>VLOOKUP(D183,ឋានៈ!$A$2:$D$7,4,FALSE)</f>
        <v>80000</v>
      </c>
      <c r="S183" s="118">
        <f t="shared" si="326"/>
        <v>240000</v>
      </c>
      <c r="T183" s="134"/>
      <c r="U183" s="146">
        <f>M183+O183+Q183+S183+T183</f>
        <v>560000</v>
      </c>
      <c r="V183" s="155"/>
      <c r="W183" s="145"/>
      <c r="X183" s="100" t="str">
        <f t="shared" si="327"/>
        <v>អ៊ូច ដាវីត</v>
      </c>
      <c r="Y183" s="100" t="str">
        <f>VLOOKUP(X183,'Name List'!$B$8:$F$4374,2,FALSE)</f>
        <v>3000031312</v>
      </c>
      <c r="Z183" s="100" t="str">
        <f>VLOOKUP(X183,'Name List'!$B$8:$F$4374,3,FALSE)</f>
        <v>អ៊ូច ដាវីត</v>
      </c>
      <c r="AA183" s="100" t="str">
        <f>VLOOKUP(X183,'Name List'!$B$8:$F$4374,4,FALSE)</f>
        <v>OUCH DAVID</v>
      </c>
      <c r="AB183" s="107" t="str">
        <f>VLOOKUP(X183,'Name List'!$B$8:$F$4374,5,FALSE)</f>
        <v>0650000058933</v>
      </c>
      <c r="AC183" s="105">
        <f t="shared" si="328"/>
        <v>560000</v>
      </c>
      <c r="AD183" s="42">
        <f>A183</f>
        <v>43.2</v>
      </c>
    </row>
    <row r="184" spans="1:30" ht="29.5" customHeight="1">
      <c r="A184" s="39">
        <f t="shared" si="329"/>
        <v>43.300000000000004</v>
      </c>
      <c r="B184" s="52" t="s">
        <v>14487</v>
      </c>
      <c r="C184" s="40" t="s">
        <v>14364</v>
      </c>
      <c r="D184" s="41" t="str">
        <f>VLOOKUP(C184,ឋានៈ!$A$22:$B$46,2,FALSE)</f>
        <v>ឃ</v>
      </c>
      <c r="E184" s="357"/>
      <c r="F184" s="359"/>
      <c r="G184" s="361"/>
      <c r="H184" s="363"/>
      <c r="I184" s="166">
        <v>45950</v>
      </c>
      <c r="J184" s="166">
        <v>45953</v>
      </c>
      <c r="K184" s="39">
        <f t="shared" si="323"/>
        <v>4</v>
      </c>
      <c r="L184" s="39">
        <f>K184-1</f>
        <v>3</v>
      </c>
      <c r="M184" s="118"/>
      <c r="N184" s="118">
        <f>VLOOKUP(D184,ឋានៈ!$A$2:$D$7,2,FALSE)</f>
        <v>20000</v>
      </c>
      <c r="O184" s="118">
        <f t="shared" si="324"/>
        <v>80000</v>
      </c>
      <c r="P184" s="118">
        <f>VLOOKUP(D184,ឋានៈ!$A$2:$D$7,3,FALSE)</f>
        <v>60000</v>
      </c>
      <c r="Q184" s="118">
        <f t="shared" si="325"/>
        <v>240000</v>
      </c>
      <c r="R184" s="118">
        <f>VLOOKUP(D184,ឋានៈ!$A$2:$D$7,4,FALSE)</f>
        <v>80000</v>
      </c>
      <c r="S184" s="118">
        <f t="shared" si="326"/>
        <v>240000</v>
      </c>
      <c r="T184" s="134"/>
      <c r="U184" s="146">
        <f>M184+O184+Q184+S184+T184</f>
        <v>560000</v>
      </c>
      <c r="V184" s="155"/>
      <c r="W184" s="145"/>
      <c r="X184" s="100" t="str">
        <f t="shared" si="327"/>
        <v>សួន សុខុម</v>
      </c>
      <c r="Y184" s="100">
        <f>VLOOKUP(X184,'Name List'!$B$8:$F$4374,2,FALSE)</f>
        <v>1801200652</v>
      </c>
      <c r="Z184" s="100" t="str">
        <f>VLOOKUP(X184,'Name List'!$B$8:$F$4374,3,FALSE)</f>
        <v>សួន សុខុម</v>
      </c>
      <c r="AA184" s="100" t="str">
        <f>VLOOKUP(X184,'Name List'!$B$8:$F$4374,4,FALSE)</f>
        <v>SUON SOKHOM</v>
      </c>
      <c r="AB184" s="107" t="str">
        <f>VLOOKUP(X184,'Name List'!$B$8:$F$4374,5,FALSE)</f>
        <v>0010003378182</v>
      </c>
      <c r="AC184" s="105">
        <f t="shared" si="328"/>
        <v>560000</v>
      </c>
      <c r="AD184" s="42">
        <f>A184</f>
        <v>43.300000000000004</v>
      </c>
    </row>
    <row r="185" spans="1:30" ht="29.5" customHeight="1">
      <c r="A185" s="39">
        <f t="shared" si="329"/>
        <v>43.400000000000006</v>
      </c>
      <c r="B185" s="52" t="s">
        <v>14518</v>
      </c>
      <c r="C185" s="40" t="s">
        <v>14379</v>
      </c>
      <c r="D185" s="41" t="str">
        <f>VLOOKUP(C185,ឋានៈ!$A$22:$B$46,2,FALSE)</f>
        <v>ង</v>
      </c>
      <c r="E185" s="364"/>
      <c r="F185" s="365"/>
      <c r="G185" s="366"/>
      <c r="H185" s="367"/>
      <c r="I185" s="166">
        <v>45950</v>
      </c>
      <c r="J185" s="166">
        <v>45953</v>
      </c>
      <c r="K185" s="39">
        <f t="shared" si="323"/>
        <v>4</v>
      </c>
      <c r="L185" s="39">
        <f>K185-1</f>
        <v>3</v>
      </c>
      <c r="M185" s="118"/>
      <c r="N185" s="118">
        <f>VLOOKUP(D185,ឋានៈ!$A$2:$D$7,2,FALSE)</f>
        <v>16000</v>
      </c>
      <c r="O185" s="118">
        <f t="shared" si="324"/>
        <v>64000</v>
      </c>
      <c r="P185" s="118">
        <f>VLOOKUP(D185,ឋានៈ!$A$2:$D$7,3,FALSE)</f>
        <v>60000</v>
      </c>
      <c r="Q185" s="118">
        <f t="shared" si="325"/>
        <v>240000</v>
      </c>
      <c r="R185" s="118">
        <f>VLOOKUP(D185,ឋានៈ!$A$2:$D$7,4,FALSE)</f>
        <v>80000</v>
      </c>
      <c r="S185" s="118">
        <f t="shared" si="326"/>
        <v>240000</v>
      </c>
      <c r="T185" s="134"/>
      <c r="U185" s="146">
        <f>M185+O185+Q185+S185+T185</f>
        <v>544000</v>
      </c>
      <c r="V185" s="155"/>
      <c r="W185" s="145"/>
      <c r="X185" s="100" t="str">
        <f t="shared" si="327"/>
        <v>ប្រម សុភ័ក</v>
      </c>
      <c r="Y185" s="100">
        <f>VLOOKUP(X185,'Name List'!$B$8:$F$4374,2,FALSE)</f>
        <v>0</v>
      </c>
      <c r="Z185" s="100" t="str">
        <f>VLOOKUP(X185,'Name List'!$B$8:$F$4374,3,FALSE)</f>
        <v>ប្រម សុភ័ក</v>
      </c>
      <c r="AA185" s="100" t="str">
        <f>VLOOKUP(X185,'Name List'!$B$8:$F$4374,4,FALSE)</f>
        <v>PROM SOPHEAK</v>
      </c>
      <c r="AB185" s="107" t="str">
        <f>VLOOKUP(X185,'Name List'!$B$8:$F$4374,5,FALSE)</f>
        <v>0480000461077</v>
      </c>
      <c r="AC185" s="105">
        <f t="shared" si="328"/>
        <v>544000</v>
      </c>
      <c r="AD185" s="42">
        <f>A185</f>
        <v>43.400000000000006</v>
      </c>
    </row>
    <row r="186" spans="1:30" s="139" customFormat="1" ht="26.25" customHeight="1">
      <c r="A186" s="377" t="s">
        <v>14693</v>
      </c>
      <c r="B186" s="378"/>
      <c r="C186" s="378"/>
      <c r="D186" s="378"/>
      <c r="E186" s="378"/>
      <c r="F186" s="378"/>
      <c r="G186" s="378"/>
      <c r="H186" s="378"/>
      <c r="I186" s="378"/>
      <c r="J186" s="379"/>
      <c r="K186" s="119"/>
      <c r="L186" s="119"/>
      <c r="M186" s="120">
        <f>SUM(M182:M185)</f>
        <v>499200</v>
      </c>
      <c r="N186" s="123"/>
      <c r="O186" s="120">
        <f>SUM(O182:O185)</f>
        <v>304000</v>
      </c>
      <c r="P186" s="123"/>
      <c r="Q186" s="120">
        <f>SUM(Q182:Q185)</f>
        <v>960000</v>
      </c>
      <c r="R186" s="120"/>
      <c r="S186" s="120">
        <f>SUM(S182:S185)</f>
        <v>960000</v>
      </c>
      <c r="T186" s="120"/>
      <c r="U186" s="120">
        <f>SUM(U182:U185)</f>
        <v>2723200</v>
      </c>
      <c r="V186" s="151">
        <v>50206</v>
      </c>
      <c r="W186" s="147">
        <f>M186+O186+Q186+S186</f>
        <v>2723200</v>
      </c>
      <c r="X186" s="135"/>
      <c r="Y186" s="135"/>
      <c r="Z186" s="135"/>
      <c r="AA186" s="135"/>
      <c r="AB186" s="136"/>
      <c r="AC186" s="137"/>
      <c r="AD186" s="138" t="str">
        <f t="shared" ref="AD186" si="330">A186</f>
        <v>សរុប៣២</v>
      </c>
    </row>
    <row r="187" spans="1:30" ht="27" customHeight="1">
      <c r="A187" s="39">
        <f>A182+1</f>
        <v>44.1</v>
      </c>
      <c r="B187" s="52" t="s">
        <v>14523</v>
      </c>
      <c r="C187" s="40" t="s">
        <v>14358</v>
      </c>
      <c r="D187" s="41" t="str">
        <f>VLOOKUP(C187,ឋានៈ!$A$22:$B$46,2,FALSE)</f>
        <v>គ</v>
      </c>
      <c r="E187" s="356">
        <v>833</v>
      </c>
      <c r="F187" s="358">
        <v>45944</v>
      </c>
      <c r="G187" s="360" t="s">
        <v>14753</v>
      </c>
      <c r="H187" s="362" t="s">
        <v>13</v>
      </c>
      <c r="I187" s="166">
        <v>45946</v>
      </c>
      <c r="J187" s="166">
        <v>45948</v>
      </c>
      <c r="K187" s="39">
        <f t="shared" ref="K187:K188" si="331">J187-I187+1</f>
        <v>3</v>
      </c>
      <c r="L187" s="39">
        <f>K187-1</f>
        <v>2</v>
      </c>
      <c r="M187" s="118">
        <f>VLOOKUP(H187,ធ្វើដំណើរ!$A$3:$B$26,2,FALSE)</f>
        <v>576000</v>
      </c>
      <c r="N187" s="118">
        <f>VLOOKUP(D187,ឋានៈ!$A$2:$D$7,2,FALSE)</f>
        <v>24000</v>
      </c>
      <c r="O187" s="118">
        <f t="shared" ref="O187:O188" si="332">N187*K187</f>
        <v>72000</v>
      </c>
      <c r="P187" s="118">
        <f>VLOOKUP(D187,ឋានៈ!$A$2:$D$7,3,FALSE)</f>
        <v>70000</v>
      </c>
      <c r="Q187" s="118">
        <f t="shared" ref="Q187:Q188" si="333">P187*K187</f>
        <v>210000</v>
      </c>
      <c r="R187" s="118">
        <f>VLOOKUP(D187,ឋានៈ!$A$2:$D$7,4,FALSE)</f>
        <v>100000</v>
      </c>
      <c r="S187" s="118">
        <f t="shared" ref="S187:S188" si="334">R187*L187</f>
        <v>200000</v>
      </c>
      <c r="T187" s="134"/>
      <c r="U187" s="146">
        <f>M187+O187+Q187+S187+T187</f>
        <v>1058000</v>
      </c>
      <c r="V187" s="155"/>
      <c r="W187" s="145"/>
      <c r="X187" s="100" t="str">
        <f t="shared" ref="X187:X188" si="335">RIGHT(B187,LEN(B187)-FIND(" ",B187))</f>
        <v>សិរី វិបុល</v>
      </c>
      <c r="Y187" s="100" t="str">
        <f>VLOOKUP(X187,'Name List'!$B$8:$F$4374,2,FALSE)</f>
        <v>1831200161</v>
      </c>
      <c r="Z187" s="100" t="str">
        <f>VLOOKUP(X187,'Name List'!$B$8:$F$4374,3,FALSE)</f>
        <v>សិរី វិបុល</v>
      </c>
      <c r="AA187" s="100" t="str">
        <f>VLOOKUP(X187,'Name List'!$B$8:$F$4374,4,FALSE)</f>
        <v>SEREY VIBOL</v>
      </c>
      <c r="AB187" s="107" t="str">
        <f>VLOOKUP(X187,'Name List'!$B$8:$F$4374,5,FALSE)</f>
        <v>0010002532129</v>
      </c>
      <c r="AC187" s="105">
        <f t="shared" ref="AC187:AC188" si="336">U187</f>
        <v>1058000</v>
      </c>
      <c r="AD187" s="42">
        <f>A187</f>
        <v>44.1</v>
      </c>
    </row>
    <row r="188" spans="1:30" ht="27" customHeight="1">
      <c r="A188" s="39">
        <f t="shared" ref="A188" si="337">A187+0.1</f>
        <v>44.2</v>
      </c>
      <c r="B188" s="52" t="s">
        <v>14524</v>
      </c>
      <c r="C188" s="40" t="s">
        <v>14364</v>
      </c>
      <c r="D188" s="41" t="str">
        <f>VLOOKUP(C188,ឋានៈ!$A$22:$B$46,2,FALSE)</f>
        <v>ឃ</v>
      </c>
      <c r="E188" s="364"/>
      <c r="F188" s="365"/>
      <c r="G188" s="366"/>
      <c r="H188" s="367"/>
      <c r="I188" s="166">
        <v>45946</v>
      </c>
      <c r="J188" s="166">
        <v>45948</v>
      </c>
      <c r="K188" s="39">
        <f t="shared" si="331"/>
        <v>3</v>
      </c>
      <c r="L188" s="39">
        <f>K188-1</f>
        <v>2</v>
      </c>
      <c r="M188" s="118"/>
      <c r="N188" s="118">
        <f>VLOOKUP(D188,ឋានៈ!$A$2:$D$7,2,FALSE)</f>
        <v>20000</v>
      </c>
      <c r="O188" s="118">
        <f t="shared" si="332"/>
        <v>60000</v>
      </c>
      <c r="P188" s="118">
        <f>VLOOKUP(D188,ឋានៈ!$A$2:$D$7,3,FALSE)</f>
        <v>60000</v>
      </c>
      <c r="Q188" s="118">
        <f t="shared" si="333"/>
        <v>180000</v>
      </c>
      <c r="R188" s="118">
        <f>VLOOKUP(D188,ឋានៈ!$A$2:$D$7,4,FALSE)</f>
        <v>80000</v>
      </c>
      <c r="S188" s="118">
        <f t="shared" si="334"/>
        <v>160000</v>
      </c>
      <c r="T188" s="134"/>
      <c r="U188" s="146">
        <f>M188+O188+Q188+S188+T188</f>
        <v>400000</v>
      </c>
      <c r="V188" s="155"/>
      <c r="W188" s="145"/>
      <c r="X188" s="100" t="str">
        <f t="shared" si="335"/>
        <v>វិន កាំ</v>
      </c>
      <c r="Y188" s="100">
        <f>VLOOKUP(X188,'Name List'!$B$8:$F$4374,2,FALSE)</f>
        <v>1891200295</v>
      </c>
      <c r="Z188" s="100" t="str">
        <f>VLOOKUP(X188,'Name List'!$B$8:$F$4374,3,FALSE)</f>
        <v>វិន កាំ</v>
      </c>
      <c r="AA188" s="100" t="str">
        <f>VLOOKUP(X188,'Name List'!$B$8:$F$4374,4,FALSE)</f>
        <v>VIN KAM</v>
      </c>
      <c r="AB188" s="107" t="str">
        <f>VLOOKUP(X188,'Name List'!$B$8:$F$4374,5,FALSE)</f>
        <v>0440000029513</v>
      </c>
      <c r="AC188" s="105">
        <f t="shared" si="336"/>
        <v>400000</v>
      </c>
      <c r="AD188" s="42">
        <f>A188</f>
        <v>44.2</v>
      </c>
    </row>
    <row r="189" spans="1:30" s="139" customFormat="1" ht="26.25" customHeight="1">
      <c r="A189" s="377" t="s">
        <v>14694</v>
      </c>
      <c r="B189" s="378"/>
      <c r="C189" s="378"/>
      <c r="D189" s="378"/>
      <c r="E189" s="378"/>
      <c r="F189" s="378"/>
      <c r="G189" s="378"/>
      <c r="H189" s="378"/>
      <c r="I189" s="378"/>
      <c r="J189" s="379"/>
      <c r="K189" s="119"/>
      <c r="L189" s="119"/>
      <c r="M189" s="120">
        <f>SUM(M187:M188)</f>
        <v>576000</v>
      </c>
      <c r="N189" s="123"/>
      <c r="O189" s="120">
        <f>SUM(O187:O188)</f>
        <v>132000</v>
      </c>
      <c r="P189" s="123"/>
      <c r="Q189" s="120">
        <f>SUM(Q187:Q188)</f>
        <v>390000</v>
      </c>
      <c r="R189" s="120"/>
      <c r="S189" s="120">
        <f>SUM(S187:S188)</f>
        <v>360000</v>
      </c>
      <c r="T189" s="120"/>
      <c r="U189" s="120">
        <f>SUM(U187:U188)</f>
        <v>1458000</v>
      </c>
      <c r="V189" s="156" t="s">
        <v>14647</v>
      </c>
      <c r="W189" s="147">
        <f>M189+O189+Q189+S189</f>
        <v>1458000</v>
      </c>
      <c r="X189" s="135"/>
      <c r="Y189" s="135"/>
      <c r="Z189" s="135"/>
      <c r="AA189" s="135"/>
      <c r="AB189" s="136"/>
      <c r="AC189" s="137"/>
      <c r="AD189" s="138" t="str">
        <f t="shared" ref="AD189" si="338">A189</f>
        <v>សរុប៣៣</v>
      </c>
    </row>
    <row r="190" spans="1:30" ht="24" customHeight="1">
      <c r="A190" s="39">
        <f>A187+1</f>
        <v>45.1</v>
      </c>
      <c r="B190" s="52" t="s">
        <v>14526</v>
      </c>
      <c r="C190" s="40" t="s">
        <v>67</v>
      </c>
      <c r="D190" s="41" t="str">
        <f>VLOOKUP(C190,ឋានៈ!$A$22:$B$46,2,FALSE)</f>
        <v>ខ១</v>
      </c>
      <c r="E190" s="356">
        <v>826</v>
      </c>
      <c r="F190" s="358">
        <v>45960</v>
      </c>
      <c r="G190" s="360" t="s">
        <v>14754</v>
      </c>
      <c r="H190" s="362" t="s">
        <v>22</v>
      </c>
      <c r="I190" s="166">
        <v>45972</v>
      </c>
      <c r="J190" s="166">
        <v>45973</v>
      </c>
      <c r="K190" s="39">
        <f t="shared" ref="K190:K191" si="339">J190-I190+1</f>
        <v>2</v>
      </c>
      <c r="L190" s="39">
        <f>K190-1</f>
        <v>1</v>
      </c>
      <c r="M190" s="118">
        <f>VLOOKUP(H190,ធ្វើដំណើរ!$A$3:$B$26,2,FALSE)</f>
        <v>200000</v>
      </c>
      <c r="N190" s="118">
        <f>VLOOKUP(D190,ឋានៈ!$A$2:$D$7,2,FALSE)</f>
        <v>35000</v>
      </c>
      <c r="O190" s="118">
        <f t="shared" ref="O190:O191" si="340">N190*K190</f>
        <v>70000</v>
      </c>
      <c r="P190" s="118">
        <f>VLOOKUP(D190,ឋានៈ!$A$2:$D$7,3,FALSE)</f>
        <v>90000</v>
      </c>
      <c r="Q190" s="118">
        <f t="shared" ref="Q190:Q191" si="341">P190*K190</f>
        <v>180000</v>
      </c>
      <c r="R190" s="118">
        <f>VLOOKUP(D190,ឋានៈ!$A$2:$D$7,4,FALSE)</f>
        <v>160000</v>
      </c>
      <c r="S190" s="118">
        <f t="shared" ref="S190:S191" si="342">R190*L190</f>
        <v>160000</v>
      </c>
      <c r="T190" s="134"/>
      <c r="U190" s="146">
        <f>M190+O190+Q190+S190+T190</f>
        <v>610000</v>
      </c>
      <c r="V190" s="155"/>
      <c r="W190" s="145"/>
      <c r="X190" s="100" t="str">
        <f t="shared" ref="X190:X191" si="343">RIGHT(B190,LEN(B190)-FIND(" ",B190))</f>
        <v>ម៉ម វណ្ណៈ</v>
      </c>
      <c r="Y190" s="100" t="str">
        <f>VLOOKUP(X190,'Name List'!$B$8:$F$4374,2,FALSE)</f>
        <v>1721200732</v>
      </c>
      <c r="Z190" s="100" t="str">
        <f>VLOOKUP(X190,'Name List'!$B$8:$F$4374,3,FALSE)</f>
        <v>ម៉ម វណ្ណៈ</v>
      </c>
      <c r="AA190" s="100" t="str">
        <f>VLOOKUP(X190,'Name List'!$B$8:$F$4374,4,FALSE)</f>
        <v>MAM VANNAK</v>
      </c>
      <c r="AB190" s="107" t="str">
        <f>VLOOKUP(X190,'Name List'!$B$8:$F$4374,5,FALSE)</f>
        <v>0010002534148</v>
      </c>
      <c r="AC190" s="105">
        <f t="shared" ref="AC190:AC191" si="344">U190</f>
        <v>610000</v>
      </c>
      <c r="AD190" s="42">
        <f>A190</f>
        <v>45.1</v>
      </c>
    </row>
    <row r="191" spans="1:30" ht="24" customHeight="1">
      <c r="A191" s="39">
        <f t="shared" ref="A191" si="345">A190+0.1</f>
        <v>45.2</v>
      </c>
      <c r="B191" s="52" t="s">
        <v>14527</v>
      </c>
      <c r="C191" s="40" t="s">
        <v>68</v>
      </c>
      <c r="D191" s="41" t="str">
        <f>VLOOKUP(C191,ឋានៈ!$A$22:$B$46,2,FALSE)</f>
        <v>ង</v>
      </c>
      <c r="E191" s="364"/>
      <c r="F191" s="365"/>
      <c r="G191" s="366"/>
      <c r="H191" s="367"/>
      <c r="I191" s="166">
        <v>45972</v>
      </c>
      <c r="J191" s="166">
        <v>45973</v>
      </c>
      <c r="K191" s="39">
        <f t="shared" si="339"/>
        <v>2</v>
      </c>
      <c r="L191" s="39">
        <f>K191-1</f>
        <v>1</v>
      </c>
      <c r="M191" s="118"/>
      <c r="N191" s="118">
        <f>VLOOKUP(D191,ឋានៈ!$A$2:$D$7,2,FALSE)</f>
        <v>16000</v>
      </c>
      <c r="O191" s="118">
        <f t="shared" si="340"/>
        <v>32000</v>
      </c>
      <c r="P191" s="118">
        <f>VLOOKUP(D191,ឋានៈ!$A$2:$D$7,3,FALSE)</f>
        <v>60000</v>
      </c>
      <c r="Q191" s="118">
        <f t="shared" si="341"/>
        <v>120000</v>
      </c>
      <c r="R191" s="118">
        <f>VLOOKUP(D191,ឋានៈ!$A$2:$D$7,4,FALSE)</f>
        <v>80000</v>
      </c>
      <c r="S191" s="118">
        <f t="shared" si="342"/>
        <v>80000</v>
      </c>
      <c r="T191" s="134"/>
      <c r="U191" s="146">
        <f>M191+O191+Q191+S191+T191</f>
        <v>232000</v>
      </c>
      <c r="V191" s="155"/>
      <c r="W191" s="145"/>
      <c r="X191" s="100" t="str">
        <f t="shared" si="343"/>
        <v>វណ្ណៈ សុជាតា</v>
      </c>
      <c r="Y191" s="100" t="str">
        <f>VLOOKUP(X191,'Name List'!$B$8:$F$4374,2,FALSE)</f>
        <v>3000031401</v>
      </c>
      <c r="Z191" s="100" t="str">
        <f>VLOOKUP(X191,'Name List'!$B$8:$F$4374,3,FALSE)</f>
        <v>វណ្ណៈ សុជាតា</v>
      </c>
      <c r="AA191" s="100" t="str">
        <f>VLOOKUP(X191,'Name List'!$B$8:$F$4374,4,FALSE)</f>
        <v>VANNAK SOCHEATA</v>
      </c>
      <c r="AB191" s="107">
        <f>VLOOKUP(X191,'Name List'!$B$8:$F$4374,5,FALSE)</f>
        <v>420000184248</v>
      </c>
      <c r="AC191" s="105">
        <f t="shared" si="344"/>
        <v>232000</v>
      </c>
      <c r="AD191" s="42">
        <f>A191</f>
        <v>45.2</v>
      </c>
    </row>
    <row r="192" spans="1:30" s="139" customFormat="1" ht="26.25" customHeight="1">
      <c r="A192" s="377" t="s">
        <v>14695</v>
      </c>
      <c r="B192" s="378"/>
      <c r="C192" s="378"/>
      <c r="D192" s="378"/>
      <c r="E192" s="378"/>
      <c r="F192" s="378"/>
      <c r="G192" s="378"/>
      <c r="H192" s="378"/>
      <c r="I192" s="378"/>
      <c r="J192" s="379"/>
      <c r="K192" s="119"/>
      <c r="L192" s="119"/>
      <c r="M192" s="120">
        <f>SUM(M190:M191)</f>
        <v>200000</v>
      </c>
      <c r="N192" s="123"/>
      <c r="O192" s="120">
        <f>SUM(O190:O191)</f>
        <v>102000</v>
      </c>
      <c r="P192" s="123"/>
      <c r="Q192" s="120">
        <f>SUM(Q190:Q191)</f>
        <v>300000</v>
      </c>
      <c r="R192" s="120"/>
      <c r="S192" s="120">
        <f>SUM(S190:S191)</f>
        <v>240000</v>
      </c>
      <c r="T192" s="120"/>
      <c r="U192" s="120">
        <f>SUM(U190:U191)</f>
        <v>842000</v>
      </c>
      <c r="V192" s="156" t="s">
        <v>14647</v>
      </c>
      <c r="W192" s="147">
        <f>M192+O192+Q192+S192</f>
        <v>842000</v>
      </c>
      <c r="X192" s="135"/>
      <c r="Y192" s="135"/>
      <c r="Z192" s="135"/>
      <c r="AA192" s="135"/>
      <c r="AB192" s="136"/>
      <c r="AC192" s="137"/>
      <c r="AD192" s="138" t="str">
        <f t="shared" ref="AD192" si="346">A192</f>
        <v>សរុប៣៤</v>
      </c>
    </row>
    <row r="193" spans="1:30" ht="29.15" customHeight="1">
      <c r="A193" s="39">
        <f>A190+1</f>
        <v>46.1</v>
      </c>
      <c r="B193" s="52" t="s">
        <v>14526</v>
      </c>
      <c r="C193" s="40" t="s">
        <v>67</v>
      </c>
      <c r="D193" s="41" t="str">
        <f>VLOOKUP(C193,ឋានៈ!$A$22:$B$46,2,FALSE)</f>
        <v>ខ១</v>
      </c>
      <c r="E193" s="356">
        <v>914</v>
      </c>
      <c r="F193" s="358">
        <v>45975</v>
      </c>
      <c r="G193" s="360" t="s">
        <v>14529</v>
      </c>
      <c r="H193" s="362" t="s">
        <v>22</v>
      </c>
      <c r="I193" s="166">
        <v>45978</v>
      </c>
      <c r="J193" s="166">
        <v>45979</v>
      </c>
      <c r="K193" s="39">
        <f t="shared" ref="K193:K194" si="347">J193-I193+1</f>
        <v>2</v>
      </c>
      <c r="L193" s="39">
        <f>K193-1</f>
        <v>1</v>
      </c>
      <c r="M193" s="118">
        <f>VLOOKUP(H193,ធ្វើដំណើរ!$A$3:$B$26,2,FALSE)</f>
        <v>200000</v>
      </c>
      <c r="N193" s="118">
        <f>VLOOKUP(D193,ឋានៈ!$A$2:$D$7,2,FALSE)</f>
        <v>35000</v>
      </c>
      <c r="O193" s="118">
        <f t="shared" ref="O193:O194" si="348">N193*K193</f>
        <v>70000</v>
      </c>
      <c r="P193" s="118">
        <f>VLOOKUP(D193,ឋានៈ!$A$2:$D$7,3,FALSE)</f>
        <v>90000</v>
      </c>
      <c r="Q193" s="118">
        <f t="shared" ref="Q193:Q194" si="349">P193*K193</f>
        <v>180000</v>
      </c>
      <c r="R193" s="118">
        <f>VLOOKUP(D193,ឋានៈ!$A$2:$D$7,4,FALSE)</f>
        <v>160000</v>
      </c>
      <c r="S193" s="118">
        <f t="shared" ref="S193:S194" si="350">R193*L193</f>
        <v>160000</v>
      </c>
      <c r="T193" s="134"/>
      <c r="U193" s="146">
        <f>M193+O193+Q193+S193+T193</f>
        <v>610000</v>
      </c>
      <c r="V193" s="155"/>
      <c r="W193" s="145"/>
      <c r="X193" s="100" t="str">
        <f t="shared" ref="X193:X194" si="351">RIGHT(B193,LEN(B193)-FIND(" ",B193))</f>
        <v>ម៉ម វណ្ណៈ</v>
      </c>
      <c r="Y193" s="100" t="str">
        <f>VLOOKUP(X193,'Name List'!$B$8:$F$4374,2,FALSE)</f>
        <v>1721200732</v>
      </c>
      <c r="Z193" s="100" t="str">
        <f>VLOOKUP(X193,'Name List'!$B$8:$F$4374,3,FALSE)</f>
        <v>ម៉ម វណ្ណៈ</v>
      </c>
      <c r="AA193" s="100" t="str">
        <f>VLOOKUP(X193,'Name List'!$B$8:$F$4374,4,FALSE)</f>
        <v>MAM VANNAK</v>
      </c>
      <c r="AB193" s="107" t="str">
        <f>VLOOKUP(X193,'Name List'!$B$8:$F$4374,5,FALSE)</f>
        <v>0010002534148</v>
      </c>
      <c r="AC193" s="105">
        <f t="shared" ref="AC193:AC194" si="352">U193</f>
        <v>610000</v>
      </c>
      <c r="AD193" s="42">
        <f>A193</f>
        <v>46.1</v>
      </c>
    </row>
    <row r="194" spans="1:30" ht="29.15" customHeight="1">
      <c r="A194" s="39">
        <f t="shared" ref="A194" si="353">A193+0.1</f>
        <v>46.2</v>
      </c>
      <c r="B194" s="52" t="s">
        <v>14527</v>
      </c>
      <c r="C194" s="40" t="s">
        <v>68</v>
      </c>
      <c r="D194" s="41" t="str">
        <f>VLOOKUP(C194,ឋានៈ!$A$22:$B$46,2,FALSE)</f>
        <v>ង</v>
      </c>
      <c r="E194" s="364"/>
      <c r="F194" s="365"/>
      <c r="G194" s="366"/>
      <c r="H194" s="367"/>
      <c r="I194" s="166">
        <v>45978</v>
      </c>
      <c r="J194" s="166">
        <v>45979</v>
      </c>
      <c r="K194" s="39">
        <f t="shared" si="347"/>
        <v>2</v>
      </c>
      <c r="L194" s="39">
        <f>K194-1</f>
        <v>1</v>
      </c>
      <c r="M194" s="118"/>
      <c r="N194" s="118">
        <f>VLOOKUP(D194,ឋានៈ!$A$2:$D$7,2,FALSE)</f>
        <v>16000</v>
      </c>
      <c r="O194" s="118">
        <f t="shared" si="348"/>
        <v>32000</v>
      </c>
      <c r="P194" s="118">
        <f>VLOOKUP(D194,ឋានៈ!$A$2:$D$7,3,FALSE)</f>
        <v>60000</v>
      </c>
      <c r="Q194" s="118">
        <f t="shared" si="349"/>
        <v>120000</v>
      </c>
      <c r="R194" s="118">
        <f>VLOOKUP(D194,ឋានៈ!$A$2:$D$7,4,FALSE)</f>
        <v>80000</v>
      </c>
      <c r="S194" s="118">
        <f t="shared" si="350"/>
        <v>80000</v>
      </c>
      <c r="T194" s="134"/>
      <c r="U194" s="146">
        <f>M194+O194+Q194+S194+T194</f>
        <v>232000</v>
      </c>
      <c r="V194" s="155"/>
      <c r="W194" s="145"/>
      <c r="X194" s="100" t="str">
        <f t="shared" si="351"/>
        <v>វណ្ណៈ សុជាតា</v>
      </c>
      <c r="Y194" s="100" t="str">
        <f>VLOOKUP(X194,'Name List'!$B$8:$F$4374,2,FALSE)</f>
        <v>3000031401</v>
      </c>
      <c r="Z194" s="100" t="str">
        <f>VLOOKUP(X194,'Name List'!$B$8:$F$4374,3,FALSE)</f>
        <v>វណ្ណៈ សុជាតា</v>
      </c>
      <c r="AA194" s="100" t="str">
        <f>VLOOKUP(X194,'Name List'!$B$8:$F$4374,4,FALSE)</f>
        <v>VANNAK SOCHEATA</v>
      </c>
      <c r="AB194" s="107">
        <f>VLOOKUP(X194,'Name List'!$B$8:$F$4374,5,FALSE)</f>
        <v>420000184248</v>
      </c>
      <c r="AC194" s="105">
        <f t="shared" si="352"/>
        <v>232000</v>
      </c>
      <c r="AD194" s="42">
        <f>A194</f>
        <v>46.2</v>
      </c>
    </row>
    <row r="195" spans="1:30" s="139" customFormat="1" ht="26.25" customHeight="1">
      <c r="A195" s="377" t="s">
        <v>14696</v>
      </c>
      <c r="B195" s="378"/>
      <c r="C195" s="378"/>
      <c r="D195" s="378"/>
      <c r="E195" s="378"/>
      <c r="F195" s="378"/>
      <c r="G195" s="378"/>
      <c r="H195" s="378"/>
      <c r="I195" s="378"/>
      <c r="J195" s="379"/>
      <c r="K195" s="119"/>
      <c r="L195" s="119"/>
      <c r="M195" s="120">
        <f>SUM(M193:M194)</f>
        <v>200000</v>
      </c>
      <c r="N195" s="123"/>
      <c r="O195" s="120">
        <f>SUM(O193:O194)</f>
        <v>102000</v>
      </c>
      <c r="P195" s="123"/>
      <c r="Q195" s="120">
        <f>SUM(Q193:Q194)</f>
        <v>300000</v>
      </c>
      <c r="R195" s="120"/>
      <c r="S195" s="120">
        <f>SUM(S193:S194)</f>
        <v>240000</v>
      </c>
      <c r="T195" s="120"/>
      <c r="U195" s="120">
        <f>SUM(U193:U194)</f>
        <v>842000</v>
      </c>
      <c r="V195" s="156" t="s">
        <v>14647</v>
      </c>
      <c r="W195" s="147">
        <f>M195+O195+Q195+S195</f>
        <v>842000</v>
      </c>
      <c r="X195" s="135"/>
      <c r="Y195" s="135"/>
      <c r="Z195" s="135"/>
      <c r="AA195" s="135"/>
      <c r="AB195" s="136"/>
      <c r="AC195" s="137"/>
      <c r="AD195" s="138" t="str">
        <f t="shared" ref="AD195" si="354">A195</f>
        <v>សរុប៣៥</v>
      </c>
    </row>
    <row r="196" spans="1:30" ht="41.25" customHeight="1">
      <c r="A196" s="39">
        <f>A193+1</f>
        <v>47.1</v>
      </c>
      <c r="B196" s="52" t="s">
        <v>14530</v>
      </c>
      <c r="C196" s="40" t="s">
        <v>67</v>
      </c>
      <c r="D196" s="41" t="str">
        <f>VLOOKUP(C196,ឋានៈ!$A$22:$B$46,2,FALSE)</f>
        <v>ខ១</v>
      </c>
      <c r="E196" s="356">
        <v>929</v>
      </c>
      <c r="F196" s="358">
        <v>45982</v>
      </c>
      <c r="G196" s="360" t="s">
        <v>14755</v>
      </c>
      <c r="H196" s="362" t="s">
        <v>13</v>
      </c>
      <c r="I196" s="166">
        <v>45982</v>
      </c>
      <c r="J196" s="166">
        <v>45985</v>
      </c>
      <c r="K196" s="39">
        <f t="shared" ref="K196:K198" si="355">J196-I196+1</f>
        <v>4</v>
      </c>
      <c r="L196" s="39">
        <f>K196-1</f>
        <v>3</v>
      </c>
      <c r="M196" s="118">
        <f>VLOOKUP(H196,ធ្វើដំណើរ!$A$3:$B$26,2,FALSE)</f>
        <v>576000</v>
      </c>
      <c r="N196" s="118">
        <f>VLOOKUP(D196,ឋានៈ!$A$2:$D$7,2,FALSE)</f>
        <v>35000</v>
      </c>
      <c r="O196" s="118">
        <f t="shared" ref="O196:O198" si="356">N196*K196</f>
        <v>140000</v>
      </c>
      <c r="P196" s="118">
        <f>VLOOKUP(D196,ឋានៈ!$A$2:$D$7,3,FALSE)</f>
        <v>90000</v>
      </c>
      <c r="Q196" s="118">
        <f t="shared" ref="Q196:Q198" si="357">P196*K196</f>
        <v>360000</v>
      </c>
      <c r="R196" s="118">
        <f>VLOOKUP(D196,ឋានៈ!$A$2:$D$7,4,FALSE)</f>
        <v>160000</v>
      </c>
      <c r="S196" s="118">
        <f t="shared" ref="S196:S198" si="358">R196*L196</f>
        <v>480000</v>
      </c>
      <c r="T196" s="134"/>
      <c r="U196" s="146">
        <f>M196+O196+Q196+S196+T196</f>
        <v>1556000</v>
      </c>
      <c r="V196" s="155"/>
      <c r="W196" s="145"/>
      <c r="X196" s="100" t="str">
        <f t="shared" ref="X196:X198" si="359">RIGHT(B196,LEN(B196)-FIND(" ",B196))</f>
        <v>ទុយ ស៊ីផាន់</v>
      </c>
      <c r="Y196" s="100" t="str">
        <f>VLOOKUP(X196,'Name List'!$B$8:$F$4374,2,FALSE)</f>
        <v>1830500031</v>
      </c>
      <c r="Z196" s="100" t="str">
        <f>VLOOKUP(X196,'Name List'!$B$8:$F$4374,3,FALSE)</f>
        <v>ទុយ ស៊ីផាន់</v>
      </c>
      <c r="AA196" s="100" t="str">
        <f>VLOOKUP(X196,'Name List'!$B$8:$F$4374,4,FALSE)</f>
        <v>TUY SIPHANN</v>
      </c>
      <c r="AB196" s="107" t="str">
        <f>VLOOKUP(X196,'Name List'!$B$8:$F$4374,5,FALSE)</f>
        <v>0010002557792</v>
      </c>
      <c r="AC196" s="105">
        <f t="shared" ref="AC196:AC198" si="360">U196</f>
        <v>1556000</v>
      </c>
      <c r="AD196" s="42">
        <f>A196</f>
        <v>47.1</v>
      </c>
    </row>
    <row r="197" spans="1:30" ht="41.25" customHeight="1">
      <c r="A197" s="39">
        <f t="shared" ref="A197:A198" si="361">A196+0.1</f>
        <v>47.2</v>
      </c>
      <c r="B197" s="52" t="s">
        <v>14531</v>
      </c>
      <c r="C197" s="40" t="s">
        <v>14365</v>
      </c>
      <c r="D197" s="41" t="str">
        <f>VLOOKUP(C197,ឋានៈ!$A$22:$B$46,2,FALSE)</f>
        <v>ង</v>
      </c>
      <c r="E197" s="357"/>
      <c r="F197" s="359"/>
      <c r="G197" s="361"/>
      <c r="H197" s="363"/>
      <c r="I197" s="166">
        <v>45982</v>
      </c>
      <c r="J197" s="166">
        <v>45985</v>
      </c>
      <c r="K197" s="39">
        <f t="shared" si="355"/>
        <v>4</v>
      </c>
      <c r="L197" s="39">
        <f>K197-1</f>
        <v>3</v>
      </c>
      <c r="M197" s="118"/>
      <c r="N197" s="118">
        <f>VLOOKUP(D197,ឋានៈ!$A$2:$D$7,2,FALSE)</f>
        <v>16000</v>
      </c>
      <c r="O197" s="118">
        <f t="shared" si="356"/>
        <v>64000</v>
      </c>
      <c r="P197" s="118">
        <f>VLOOKUP(D197,ឋានៈ!$A$2:$D$7,3,FALSE)</f>
        <v>60000</v>
      </c>
      <c r="Q197" s="118">
        <f t="shared" si="357"/>
        <v>240000</v>
      </c>
      <c r="R197" s="118">
        <f>VLOOKUP(D197,ឋានៈ!$A$2:$D$7,4,FALSE)</f>
        <v>80000</v>
      </c>
      <c r="S197" s="118">
        <f t="shared" si="358"/>
        <v>240000</v>
      </c>
      <c r="T197" s="134"/>
      <c r="U197" s="146">
        <f>M197+O197+Q197+S197+T197</f>
        <v>544000</v>
      </c>
      <c r="V197" s="155"/>
      <c r="W197" s="145"/>
      <c r="X197" s="100" t="str">
        <f t="shared" si="359"/>
        <v>ស្រី វាសនា</v>
      </c>
      <c r="Y197" s="100">
        <f>VLOOKUP(X197,'Name List'!$B$8:$F$4374,2,FALSE)</f>
        <v>1880500186</v>
      </c>
      <c r="Z197" s="100" t="str">
        <f>VLOOKUP(X197,'Name List'!$B$8:$F$4374,3,FALSE)</f>
        <v>ស្រី វាសនា</v>
      </c>
      <c r="AA197" s="100" t="str">
        <f>VLOOKUP(X197,'Name List'!$B$8:$F$4374,4,FALSE)</f>
        <v>SREY VEASNA</v>
      </c>
      <c r="AB197" s="107" t="str">
        <f>VLOOKUP(X197,'Name List'!$B$8:$F$4374,5,FALSE)</f>
        <v>0290000072514</v>
      </c>
      <c r="AC197" s="105">
        <f t="shared" si="360"/>
        <v>544000</v>
      </c>
      <c r="AD197" s="42">
        <f>A197</f>
        <v>47.2</v>
      </c>
    </row>
    <row r="198" spans="1:30" ht="41.25" customHeight="1">
      <c r="A198" s="39">
        <f t="shared" si="361"/>
        <v>47.300000000000004</v>
      </c>
      <c r="B198" s="52" t="s">
        <v>14532</v>
      </c>
      <c r="C198" s="40" t="s">
        <v>68</v>
      </c>
      <c r="D198" s="41" t="str">
        <f>VLOOKUP(C198,ឋានៈ!$A$22:$B$46,2,FALSE)</f>
        <v>ង</v>
      </c>
      <c r="E198" s="364"/>
      <c r="F198" s="365"/>
      <c r="G198" s="366"/>
      <c r="H198" s="367"/>
      <c r="I198" s="166">
        <v>45982</v>
      </c>
      <c r="J198" s="166">
        <v>45985</v>
      </c>
      <c r="K198" s="39">
        <f t="shared" si="355"/>
        <v>4</v>
      </c>
      <c r="L198" s="39">
        <f>K198-1</f>
        <v>3</v>
      </c>
      <c r="M198" s="118"/>
      <c r="N198" s="118">
        <f>VLOOKUP(D198,ឋានៈ!$A$2:$D$7,2,FALSE)</f>
        <v>16000</v>
      </c>
      <c r="O198" s="118">
        <f t="shared" si="356"/>
        <v>64000</v>
      </c>
      <c r="P198" s="118">
        <f>VLOOKUP(D198,ឋានៈ!$A$2:$D$7,3,FALSE)</f>
        <v>60000</v>
      </c>
      <c r="Q198" s="118">
        <f t="shared" si="357"/>
        <v>240000</v>
      </c>
      <c r="R198" s="118">
        <f>VLOOKUP(D198,ឋានៈ!$A$2:$D$7,4,FALSE)</f>
        <v>80000</v>
      </c>
      <c r="S198" s="118">
        <f t="shared" si="358"/>
        <v>240000</v>
      </c>
      <c r="T198" s="134"/>
      <c r="U198" s="146">
        <f>M198+O198+Q198+S198+T198</f>
        <v>544000</v>
      </c>
      <c r="V198" s="155"/>
      <c r="W198" s="145"/>
      <c r="X198" s="100" t="str">
        <f t="shared" si="359"/>
        <v>គង់ ទិតឆដេត</v>
      </c>
      <c r="Y198" s="100" t="str">
        <f>VLOOKUP(X198,'Name List'!$B$8:$F$4374,2,FALSE)</f>
        <v>3000031414</v>
      </c>
      <c r="Z198" s="100" t="str">
        <f>VLOOKUP(X198,'Name List'!$B$8:$F$4374,3,FALSE)</f>
        <v>គង់ ទិតឆដេត</v>
      </c>
      <c r="AA198" s="100" t="str">
        <f>VLOOKUP(X198,'Name List'!$B$8:$F$4374,4,FALSE)</f>
        <v>KONG TITCHHADETH</v>
      </c>
      <c r="AB198" s="107">
        <f>VLOOKUP(X198,'Name List'!$B$8:$F$4374,5,FALSE)</f>
        <v>40000587248</v>
      </c>
      <c r="AC198" s="105">
        <f t="shared" si="360"/>
        <v>544000</v>
      </c>
      <c r="AD198" s="42">
        <f>A198</f>
        <v>47.300000000000004</v>
      </c>
    </row>
    <row r="199" spans="1:30" s="139" customFormat="1" ht="26.25" customHeight="1">
      <c r="A199" s="377" t="s">
        <v>14697</v>
      </c>
      <c r="B199" s="378"/>
      <c r="C199" s="378"/>
      <c r="D199" s="378"/>
      <c r="E199" s="378"/>
      <c r="F199" s="378"/>
      <c r="G199" s="378"/>
      <c r="H199" s="378"/>
      <c r="I199" s="378"/>
      <c r="J199" s="379"/>
      <c r="K199" s="119"/>
      <c r="L199" s="119"/>
      <c r="M199" s="120">
        <f>SUM(M196:M198)</f>
        <v>576000</v>
      </c>
      <c r="N199" s="123"/>
      <c r="O199" s="120">
        <f>SUM(O196:O198)</f>
        <v>268000</v>
      </c>
      <c r="P199" s="123"/>
      <c r="Q199" s="120">
        <f>SUM(Q196:Q198)</f>
        <v>840000</v>
      </c>
      <c r="R199" s="120"/>
      <c r="S199" s="120">
        <f>SUM(S196:S198)</f>
        <v>960000</v>
      </c>
      <c r="T199" s="120"/>
      <c r="U199" s="120">
        <f>SUM(U196:U198)</f>
        <v>2644000</v>
      </c>
      <c r="V199" s="151">
        <v>50206</v>
      </c>
      <c r="W199" s="152">
        <f>M199+O199+Q199+S199</f>
        <v>2644000</v>
      </c>
      <c r="X199" s="135"/>
      <c r="Y199" s="135"/>
      <c r="Z199" s="135"/>
      <c r="AA199" s="135"/>
      <c r="AB199" s="136"/>
      <c r="AC199" s="137"/>
      <c r="AD199" s="138" t="str">
        <f t="shared" ref="AD199" si="362">A199</f>
        <v>សរុប៣៦</v>
      </c>
    </row>
    <row r="200" spans="1:30" ht="51.75" customHeight="1">
      <c r="A200" s="39">
        <f>A196+1</f>
        <v>48.1</v>
      </c>
      <c r="B200" s="52" t="s">
        <v>14434</v>
      </c>
      <c r="C200" s="40" t="s">
        <v>14358</v>
      </c>
      <c r="D200" s="41" t="str">
        <f>VLOOKUP(C200,ឋានៈ!$A$22:$B$46,2,FALSE)</f>
        <v>គ</v>
      </c>
      <c r="E200" s="356">
        <v>798</v>
      </c>
      <c r="F200" s="358">
        <v>45947</v>
      </c>
      <c r="G200" s="360" t="s">
        <v>14749</v>
      </c>
      <c r="H200" s="362" t="s">
        <v>9</v>
      </c>
      <c r="I200" s="166">
        <v>45949</v>
      </c>
      <c r="J200" s="166">
        <v>45953</v>
      </c>
      <c r="K200" s="39">
        <f t="shared" ref="K200:K201" si="363">J200-I200+1</f>
        <v>5</v>
      </c>
      <c r="L200" s="39">
        <f>K200-1</f>
        <v>4</v>
      </c>
      <c r="M200" s="118">
        <f>VLOOKUP(H200,ធ្វើដំណើរ!$A$3:$B$26,2,FALSE)</f>
        <v>499200</v>
      </c>
      <c r="N200" s="118">
        <f>VLOOKUP(D200,ឋានៈ!$A$2:$D$7,2,FALSE)</f>
        <v>24000</v>
      </c>
      <c r="O200" s="118">
        <f t="shared" ref="O200:O201" si="364">N200*K200</f>
        <v>120000</v>
      </c>
      <c r="P200" s="118">
        <f>VLOOKUP(D200,ឋានៈ!$A$2:$D$7,3,FALSE)</f>
        <v>70000</v>
      </c>
      <c r="Q200" s="118">
        <f t="shared" ref="Q200:Q201" si="365">P200*K200</f>
        <v>350000</v>
      </c>
      <c r="R200" s="118">
        <f>VLOOKUP(D200,ឋានៈ!$A$2:$D$7,4,FALSE)</f>
        <v>100000</v>
      </c>
      <c r="S200" s="118">
        <f t="shared" ref="S200:S201" si="366">R200*L200</f>
        <v>400000</v>
      </c>
      <c r="T200" s="134"/>
      <c r="U200" s="146">
        <f>M200+O200+Q200+S200+T200</f>
        <v>1369200</v>
      </c>
      <c r="V200" s="155"/>
      <c r="W200" s="145"/>
      <c r="X200" s="100" t="str">
        <f t="shared" ref="X200:X201" si="367">RIGHT(B200,LEN(B200)-FIND(" ",B200))</f>
        <v>ពៅ បញ្ញារិទ្ធ</v>
      </c>
      <c r="Y200" s="100">
        <f>VLOOKUP(X200,'Name List'!$B$8:$F$4374,2,FALSE)</f>
        <v>1971200077</v>
      </c>
      <c r="Z200" s="100" t="str">
        <f>VLOOKUP(X200,'Name List'!$B$8:$F$4374,3,FALSE)</f>
        <v>ពៅ បញ្ញារិទ្ធ</v>
      </c>
      <c r="AA200" s="100" t="str">
        <f>VLOOKUP(X200,'Name List'!$B$8:$F$4374,4,FALSE)</f>
        <v>PAUV PANHARITH</v>
      </c>
      <c r="AB200" s="107">
        <f>VLOOKUP(X200,'Name List'!$B$8:$F$4374,5,FALSE)</f>
        <v>60000497471</v>
      </c>
      <c r="AC200" s="105">
        <f t="shared" ref="AC200:AC201" si="368">U200</f>
        <v>1369200</v>
      </c>
      <c r="AD200" s="42">
        <f>A200</f>
        <v>48.1</v>
      </c>
    </row>
    <row r="201" spans="1:30" ht="51.75" customHeight="1">
      <c r="A201" s="39">
        <f t="shared" ref="A201" si="369">A200+0.1</f>
        <v>48.2</v>
      </c>
      <c r="B201" s="52" t="s">
        <v>14405</v>
      </c>
      <c r="C201" s="40" t="s">
        <v>14383</v>
      </c>
      <c r="D201" s="41" t="str">
        <f>VLOOKUP(C201,ឋានៈ!$A$22:$B$46,2,FALSE)</f>
        <v>ឃ</v>
      </c>
      <c r="E201" s="364"/>
      <c r="F201" s="365"/>
      <c r="G201" s="366"/>
      <c r="H201" s="367"/>
      <c r="I201" s="166">
        <v>45949</v>
      </c>
      <c r="J201" s="166">
        <v>45953</v>
      </c>
      <c r="K201" s="39">
        <f t="shared" si="363"/>
        <v>5</v>
      </c>
      <c r="L201" s="39">
        <f>K201-1</f>
        <v>4</v>
      </c>
      <c r="M201" s="118"/>
      <c r="N201" s="118">
        <f>VLOOKUP(D201,ឋានៈ!$A$2:$D$7,2,FALSE)</f>
        <v>20000</v>
      </c>
      <c r="O201" s="118">
        <f t="shared" si="364"/>
        <v>100000</v>
      </c>
      <c r="P201" s="118">
        <f>VLOOKUP(D201,ឋានៈ!$A$2:$D$7,3,FALSE)</f>
        <v>60000</v>
      </c>
      <c r="Q201" s="118">
        <f t="shared" si="365"/>
        <v>300000</v>
      </c>
      <c r="R201" s="118">
        <f>VLOOKUP(D201,ឋានៈ!$A$2:$D$7,4,FALSE)</f>
        <v>80000</v>
      </c>
      <c r="S201" s="118">
        <f t="shared" si="366"/>
        <v>320000</v>
      </c>
      <c r="T201" s="134"/>
      <c r="U201" s="146">
        <f>M201+O201+Q201+S201+T201</f>
        <v>720000</v>
      </c>
      <c r="V201" s="155"/>
      <c r="W201" s="145"/>
      <c r="X201" s="100" t="str">
        <f t="shared" si="367"/>
        <v>ថុង ម៉េងដាវិត</v>
      </c>
      <c r="Y201" s="100">
        <f>VLOOKUP(X201,'Name List'!$B$8:$F$4374,2,FALSE)</f>
        <v>1931200133</v>
      </c>
      <c r="Z201" s="100" t="str">
        <f>VLOOKUP(X201,'Name List'!$B$8:$F$4374,3,FALSE)</f>
        <v>ថុង ម៉េងដាវិត</v>
      </c>
      <c r="AA201" s="100" t="str">
        <f>VLOOKUP(X201,'Name List'!$B$8:$F$4374,4,FALSE)</f>
        <v>THONG MENGDAVID</v>
      </c>
      <c r="AB201" s="107" t="str">
        <f>VLOOKUP(X201,'Name List'!$B$8:$F$4374,5,FALSE)</f>
        <v>0420000174528</v>
      </c>
      <c r="AC201" s="105">
        <f t="shared" si="368"/>
        <v>720000</v>
      </c>
      <c r="AD201" s="42">
        <f>A201</f>
        <v>48.2</v>
      </c>
    </row>
    <row r="202" spans="1:30" s="139" customFormat="1" ht="26.25" customHeight="1">
      <c r="A202" s="377" t="s">
        <v>14698</v>
      </c>
      <c r="B202" s="378"/>
      <c r="C202" s="378"/>
      <c r="D202" s="378"/>
      <c r="E202" s="378"/>
      <c r="F202" s="378"/>
      <c r="G202" s="378"/>
      <c r="H202" s="378"/>
      <c r="I202" s="378"/>
      <c r="J202" s="379"/>
      <c r="K202" s="119"/>
      <c r="L202" s="119"/>
      <c r="M202" s="120">
        <f>SUM(M200:M201)</f>
        <v>499200</v>
      </c>
      <c r="N202" s="123"/>
      <c r="O202" s="120">
        <f>SUM(O200:O201)</f>
        <v>220000</v>
      </c>
      <c r="P202" s="123"/>
      <c r="Q202" s="120">
        <f>SUM(Q200:Q201)</f>
        <v>650000</v>
      </c>
      <c r="R202" s="120"/>
      <c r="S202" s="120">
        <f>SUM(S200:S201)</f>
        <v>720000</v>
      </c>
      <c r="T202" s="120"/>
      <c r="U202" s="120">
        <f>SUM(U200:U201)</f>
        <v>2089200</v>
      </c>
      <c r="V202" s="151">
        <v>50206</v>
      </c>
      <c r="W202" s="147">
        <f>M202+O202+Q202+S202</f>
        <v>2089200</v>
      </c>
      <c r="X202" s="135"/>
      <c r="Y202" s="135"/>
      <c r="Z202" s="135"/>
      <c r="AA202" s="135"/>
      <c r="AB202" s="136"/>
      <c r="AC202" s="137"/>
      <c r="AD202" s="138" t="str">
        <f t="shared" ref="AD202" si="370">A202</f>
        <v>សរុប៣៧</v>
      </c>
    </row>
    <row r="203" spans="1:30" ht="30.75" customHeight="1">
      <c r="A203" s="39">
        <f>A200+1</f>
        <v>49.1</v>
      </c>
      <c r="B203" s="52" t="s">
        <v>14536</v>
      </c>
      <c r="C203" s="40" t="s">
        <v>14362</v>
      </c>
      <c r="D203" s="41" t="str">
        <f>VLOOKUP(C203,ឋានៈ!$A$22:$B$46,2,FALSE)</f>
        <v>ឃ</v>
      </c>
      <c r="E203" s="356">
        <v>789</v>
      </c>
      <c r="F203" s="358">
        <v>45946</v>
      </c>
      <c r="G203" s="360" t="s">
        <v>14780</v>
      </c>
      <c r="H203" s="362" t="s">
        <v>12</v>
      </c>
      <c r="I203" s="166">
        <v>45946</v>
      </c>
      <c r="J203" s="166">
        <v>45947</v>
      </c>
      <c r="K203" s="39">
        <f t="shared" ref="K203:K207" si="371">J203-I203+1</f>
        <v>2</v>
      </c>
      <c r="L203" s="39">
        <f>K203-1</f>
        <v>1</v>
      </c>
      <c r="M203" s="118">
        <f>VLOOKUP(H203,ធ្វើដំណើរ!$A$3:$B$26,2,FALSE)</f>
        <v>123200</v>
      </c>
      <c r="N203" s="118">
        <f>VLOOKUP(D203,ឋានៈ!$A$2:$D$7,2,FALSE)</f>
        <v>20000</v>
      </c>
      <c r="O203" s="118">
        <f t="shared" ref="O203:O207" si="372">N203*K203</f>
        <v>40000</v>
      </c>
      <c r="P203" s="118">
        <f>VLOOKUP(D203,ឋានៈ!$A$2:$D$7,3,FALSE)</f>
        <v>60000</v>
      </c>
      <c r="Q203" s="118">
        <f t="shared" ref="Q203:Q207" si="373">P203*K203</f>
        <v>120000</v>
      </c>
      <c r="R203" s="118">
        <f>VLOOKUP(D203,ឋានៈ!$A$2:$D$7,4,FALSE)</f>
        <v>80000</v>
      </c>
      <c r="S203" s="118">
        <f t="shared" ref="S203:S207" si="374">R203*L203</f>
        <v>80000</v>
      </c>
      <c r="T203" s="134"/>
      <c r="U203" s="146">
        <f>M203+O203+Q203+S203+T203</f>
        <v>363200</v>
      </c>
      <c r="V203" s="155"/>
      <c r="W203" s="145"/>
      <c r="X203" s="100" t="str">
        <f t="shared" ref="X203:X207" si="375">RIGHT(B203,LEN(B203)-FIND(" ",B203))</f>
        <v>គឹម លីហួរ</v>
      </c>
      <c r="Y203" s="150">
        <f>VLOOKUP(X203,'Name List'!$B$8:$F$4374,2,FALSE)</f>
        <v>1942100106</v>
      </c>
      <c r="Z203" s="100" t="str">
        <f>VLOOKUP(X203,'Name List'!$B$8:$F$4374,3,FALSE)</f>
        <v>គឹម លីហួរ</v>
      </c>
      <c r="AA203" s="100" t="str">
        <f>VLOOKUP(X203,'Name List'!$B$8:$F$4374,4,FALSE)</f>
        <v>KIM LYHOUR</v>
      </c>
      <c r="AB203" s="107" t="str">
        <f>VLOOKUP(X203,'Name List'!$B$8:$F$4374,5,FALSE)</f>
        <v>0440000030252</v>
      </c>
      <c r="AC203" s="105">
        <f t="shared" ref="AC203:AC207" si="376">U203</f>
        <v>363200</v>
      </c>
      <c r="AD203" s="42">
        <f>A203</f>
        <v>49.1</v>
      </c>
    </row>
    <row r="204" spans="1:30" ht="30.75" customHeight="1">
      <c r="A204" s="39">
        <f t="shared" ref="A204:A207" si="377">A203+0.1</f>
        <v>49.2</v>
      </c>
      <c r="B204" s="52" t="s">
        <v>14537</v>
      </c>
      <c r="C204" s="40" t="s">
        <v>14362</v>
      </c>
      <c r="D204" s="41" t="str">
        <f>VLOOKUP(C204,ឋានៈ!$A$22:$B$46,2,FALSE)</f>
        <v>ឃ</v>
      </c>
      <c r="E204" s="357"/>
      <c r="F204" s="359"/>
      <c r="G204" s="361"/>
      <c r="H204" s="363"/>
      <c r="I204" s="166">
        <v>45946</v>
      </c>
      <c r="J204" s="166">
        <v>45947</v>
      </c>
      <c r="K204" s="39">
        <f t="shared" si="371"/>
        <v>2</v>
      </c>
      <c r="L204" s="39">
        <f t="shared" ref="L204:L206" si="378">K204-1</f>
        <v>1</v>
      </c>
      <c r="M204" s="118"/>
      <c r="N204" s="118">
        <f>VLOOKUP(D204,ឋានៈ!$A$2:$D$7,2,FALSE)</f>
        <v>20000</v>
      </c>
      <c r="O204" s="118">
        <f t="shared" si="372"/>
        <v>40000</v>
      </c>
      <c r="P204" s="118">
        <f>VLOOKUP(D204,ឋានៈ!$A$2:$D$7,3,FALSE)</f>
        <v>60000</v>
      </c>
      <c r="Q204" s="118">
        <f t="shared" si="373"/>
        <v>120000</v>
      </c>
      <c r="R204" s="118">
        <f>VLOOKUP(D204,ឋានៈ!$A$2:$D$7,4,FALSE)</f>
        <v>80000</v>
      </c>
      <c r="S204" s="118">
        <f t="shared" si="374"/>
        <v>80000</v>
      </c>
      <c r="T204" s="134"/>
      <c r="U204" s="146">
        <f t="shared" ref="U204:U206" si="379">M204+O204+Q204+S204+T204</f>
        <v>240000</v>
      </c>
      <c r="V204" s="155"/>
      <c r="W204" s="145"/>
      <c r="X204" s="100" t="str">
        <f t="shared" si="375"/>
        <v>ហ៊ាន សារិវាសនា</v>
      </c>
      <c r="Y204" s="150" t="str">
        <f>VLOOKUP(X204,'Name List'!$B$8:$F$4374,2,FALSE)</f>
        <v>1851400234</v>
      </c>
      <c r="Z204" s="100" t="str">
        <f>VLOOKUP(X204,'Name List'!$B$8:$F$4374,3,FALSE)</f>
        <v>ហ៊ាន សារិវាសនា</v>
      </c>
      <c r="AA204" s="100" t="str">
        <f>VLOOKUP(X204,'Name List'!$B$8:$F$4374,4,FALSE)</f>
        <v>HEAN SARIKVEASNA</v>
      </c>
      <c r="AB204" s="107" t="str">
        <f>VLOOKUP(X204,'Name List'!$B$8:$F$4374,5,FALSE)</f>
        <v>0010003310308</v>
      </c>
      <c r="AC204" s="105">
        <f t="shared" si="376"/>
        <v>240000</v>
      </c>
      <c r="AD204" s="42">
        <f t="shared" ref="AD204:AD206" si="380">A204</f>
        <v>49.2</v>
      </c>
    </row>
    <row r="205" spans="1:30" ht="30.75" customHeight="1">
      <c r="A205" s="39">
        <f t="shared" si="377"/>
        <v>49.300000000000004</v>
      </c>
      <c r="B205" s="52" t="s">
        <v>14538</v>
      </c>
      <c r="C205" s="40" t="s">
        <v>14363</v>
      </c>
      <c r="D205" s="41" t="str">
        <f>VLOOKUP(C205,ឋានៈ!$A$22:$B$46,2,FALSE)</f>
        <v>ឃ</v>
      </c>
      <c r="E205" s="357"/>
      <c r="F205" s="359"/>
      <c r="G205" s="361"/>
      <c r="H205" s="363"/>
      <c r="I205" s="166">
        <v>45946</v>
      </c>
      <c r="J205" s="166">
        <v>45947</v>
      </c>
      <c r="K205" s="39">
        <f t="shared" si="371"/>
        <v>2</v>
      </c>
      <c r="L205" s="39">
        <f t="shared" si="378"/>
        <v>1</v>
      </c>
      <c r="M205" s="118"/>
      <c r="N205" s="118">
        <f>VLOOKUP(D205,ឋានៈ!$A$2:$D$7,2,FALSE)</f>
        <v>20000</v>
      </c>
      <c r="O205" s="118">
        <f t="shared" si="372"/>
        <v>40000</v>
      </c>
      <c r="P205" s="118">
        <f>VLOOKUP(D205,ឋានៈ!$A$2:$D$7,3,FALSE)</f>
        <v>60000</v>
      </c>
      <c r="Q205" s="118">
        <f t="shared" si="373"/>
        <v>120000</v>
      </c>
      <c r="R205" s="118">
        <f>VLOOKUP(D205,ឋានៈ!$A$2:$D$7,4,FALSE)</f>
        <v>80000</v>
      </c>
      <c r="S205" s="118">
        <f t="shared" si="374"/>
        <v>80000</v>
      </c>
      <c r="T205" s="134"/>
      <c r="U205" s="146">
        <f t="shared" si="379"/>
        <v>240000</v>
      </c>
      <c r="V205" s="155"/>
      <c r="W205" s="145"/>
      <c r="X205" s="100" t="str">
        <f t="shared" si="375"/>
        <v>គួយ គឿន</v>
      </c>
      <c r="Y205" s="150" t="str">
        <f>VLOOKUP(X205,'Name List'!$B$8:$F$4374,2,FALSE)</f>
        <v>1810800349</v>
      </c>
      <c r="Z205" s="100" t="str">
        <f>VLOOKUP(X205,'Name List'!$B$8:$F$4374,3,FALSE)</f>
        <v>គួយ គឿន</v>
      </c>
      <c r="AA205" s="100" t="str">
        <f>VLOOKUP(X205,'Name List'!$B$8:$F$4374,4,FALSE)</f>
        <v>KOUY KEOUN</v>
      </c>
      <c r="AB205" s="107" t="str">
        <f>VLOOKUP(X205,'Name List'!$B$8:$F$4374,5,FALSE)</f>
        <v>0010002526986</v>
      </c>
      <c r="AC205" s="105">
        <f t="shared" si="376"/>
        <v>240000</v>
      </c>
      <c r="AD205" s="42">
        <f t="shared" si="380"/>
        <v>49.300000000000004</v>
      </c>
    </row>
    <row r="206" spans="1:30" ht="30.75" customHeight="1">
      <c r="A206" s="39">
        <f t="shared" si="377"/>
        <v>49.400000000000006</v>
      </c>
      <c r="B206" s="52" t="s">
        <v>14539</v>
      </c>
      <c r="C206" s="40" t="s">
        <v>14364</v>
      </c>
      <c r="D206" s="41" t="str">
        <f>VLOOKUP(C206,ឋានៈ!$A$22:$B$46,2,FALSE)</f>
        <v>ឃ</v>
      </c>
      <c r="E206" s="357"/>
      <c r="F206" s="359"/>
      <c r="G206" s="361"/>
      <c r="H206" s="363"/>
      <c r="I206" s="166">
        <v>45946</v>
      </c>
      <c r="J206" s="166">
        <v>45947</v>
      </c>
      <c r="K206" s="39">
        <f t="shared" si="371"/>
        <v>2</v>
      </c>
      <c r="L206" s="39">
        <f t="shared" si="378"/>
        <v>1</v>
      </c>
      <c r="M206" s="118"/>
      <c r="N206" s="118">
        <f>VLOOKUP(D206,ឋានៈ!$A$2:$D$7,2,FALSE)</f>
        <v>20000</v>
      </c>
      <c r="O206" s="118">
        <f t="shared" si="372"/>
        <v>40000</v>
      </c>
      <c r="P206" s="118">
        <f>VLOOKUP(D206,ឋានៈ!$A$2:$D$7,3,FALSE)</f>
        <v>60000</v>
      </c>
      <c r="Q206" s="118">
        <f t="shared" si="373"/>
        <v>120000</v>
      </c>
      <c r="R206" s="118">
        <f>VLOOKUP(D206,ឋានៈ!$A$2:$D$7,4,FALSE)</f>
        <v>80000</v>
      </c>
      <c r="S206" s="118">
        <f t="shared" si="374"/>
        <v>80000</v>
      </c>
      <c r="T206" s="134"/>
      <c r="U206" s="146">
        <f t="shared" si="379"/>
        <v>240000</v>
      </c>
      <c r="V206" s="155"/>
      <c r="W206" s="145"/>
      <c r="X206" s="100" t="str">
        <f t="shared" si="375"/>
        <v>ព្រំ ស៊ន</v>
      </c>
      <c r="Y206" s="150" t="str">
        <f>VLOOKUP(X206,'Name List'!$B$8:$F$4374,2,FALSE)</f>
        <v>1802000173</v>
      </c>
      <c r="Z206" s="100" t="str">
        <f>VLOOKUP(X206,'Name List'!$B$8:$F$4374,3,FALSE)</f>
        <v>ព្រំ ស៊ន</v>
      </c>
      <c r="AA206" s="100" t="str">
        <f>VLOOKUP(X206,'Name List'!$B$8:$F$4374,4,FALSE)</f>
        <v>PROM SORN</v>
      </c>
      <c r="AB206" s="107" t="str">
        <f>VLOOKUP(X206,'Name List'!$B$8:$F$4374,5,FALSE)</f>
        <v>0010002689249</v>
      </c>
      <c r="AC206" s="105">
        <f t="shared" si="376"/>
        <v>240000</v>
      </c>
      <c r="AD206" s="42">
        <f t="shared" si="380"/>
        <v>49.400000000000006</v>
      </c>
    </row>
    <row r="207" spans="1:30" ht="30.75" customHeight="1">
      <c r="A207" s="39">
        <f t="shared" si="377"/>
        <v>49.500000000000007</v>
      </c>
      <c r="B207" s="52" t="s">
        <v>14540</v>
      </c>
      <c r="C207" s="40" t="s">
        <v>14365</v>
      </c>
      <c r="D207" s="41" t="str">
        <f>VLOOKUP(C207,ឋានៈ!$A$22:$B$46,2,FALSE)</f>
        <v>ង</v>
      </c>
      <c r="E207" s="364"/>
      <c r="F207" s="365"/>
      <c r="G207" s="366"/>
      <c r="H207" s="367"/>
      <c r="I207" s="166">
        <v>45946</v>
      </c>
      <c r="J207" s="166">
        <v>45947</v>
      </c>
      <c r="K207" s="39">
        <f t="shared" si="371"/>
        <v>2</v>
      </c>
      <c r="L207" s="39">
        <f>K207-1</f>
        <v>1</v>
      </c>
      <c r="M207" s="118"/>
      <c r="N207" s="118">
        <f>VLOOKUP(D207,ឋានៈ!$A$2:$D$7,2,FALSE)</f>
        <v>16000</v>
      </c>
      <c r="O207" s="118">
        <f t="shared" si="372"/>
        <v>32000</v>
      </c>
      <c r="P207" s="118">
        <f>VLOOKUP(D207,ឋានៈ!$A$2:$D$7,3,FALSE)</f>
        <v>60000</v>
      </c>
      <c r="Q207" s="118">
        <f t="shared" si="373"/>
        <v>120000</v>
      </c>
      <c r="R207" s="118">
        <f>VLOOKUP(D207,ឋានៈ!$A$2:$D$7,4,FALSE)</f>
        <v>80000</v>
      </c>
      <c r="S207" s="118">
        <f t="shared" si="374"/>
        <v>80000</v>
      </c>
      <c r="T207" s="134"/>
      <c r="U207" s="146">
        <f>M207+O207+Q207+S207+T207</f>
        <v>232000</v>
      </c>
      <c r="V207" s="155"/>
      <c r="W207" s="145"/>
      <c r="X207" s="100" t="str">
        <f t="shared" si="375"/>
        <v>មាស ឆូតបូរិទ្ធ</v>
      </c>
      <c r="Y207" s="150">
        <f>VLOOKUP(X207,'Name List'!$B$8:$F$4374,2,FALSE)</f>
        <v>1881400287</v>
      </c>
      <c r="Z207" s="100" t="str">
        <f>VLOOKUP(X207,'Name List'!$B$8:$F$4374,3,FALSE)</f>
        <v>មាស ឆូតបូរិទ្ធ</v>
      </c>
      <c r="AA207" s="100" t="str">
        <f>VLOOKUP(X207,'Name List'!$B$8:$F$4374,4,FALSE)</f>
        <v>MEAS CHHOT BORITH</v>
      </c>
      <c r="AB207" s="107" t="str">
        <f>VLOOKUP(X207,'Name List'!$B$8:$F$4374,5,FALSE)</f>
        <v>0420000120544</v>
      </c>
      <c r="AC207" s="105">
        <f t="shared" si="376"/>
        <v>232000</v>
      </c>
      <c r="AD207" s="42">
        <f>A207</f>
        <v>49.500000000000007</v>
      </c>
    </row>
    <row r="208" spans="1:30" s="139" customFormat="1" ht="26.25" customHeight="1">
      <c r="A208" s="377" t="s">
        <v>14699</v>
      </c>
      <c r="B208" s="378"/>
      <c r="C208" s="378"/>
      <c r="D208" s="378"/>
      <c r="E208" s="378"/>
      <c r="F208" s="378"/>
      <c r="G208" s="378"/>
      <c r="H208" s="378"/>
      <c r="I208" s="378"/>
      <c r="J208" s="379"/>
      <c r="K208" s="119"/>
      <c r="L208" s="119"/>
      <c r="M208" s="120">
        <f>SUM(M203:M207)</f>
        <v>123200</v>
      </c>
      <c r="N208" s="123"/>
      <c r="O208" s="120">
        <f>SUM(O203:O207)</f>
        <v>192000</v>
      </c>
      <c r="P208" s="123"/>
      <c r="Q208" s="120">
        <f>SUM(Q203:Q207)</f>
        <v>600000</v>
      </c>
      <c r="R208" s="120"/>
      <c r="S208" s="120">
        <f>SUM(S203:S207)</f>
        <v>400000</v>
      </c>
      <c r="T208" s="120"/>
      <c r="U208" s="120">
        <f>SUM(U203:U207)</f>
        <v>1315200</v>
      </c>
      <c r="V208" s="156" t="s">
        <v>14647</v>
      </c>
      <c r="W208" s="147">
        <f>M208+O208+Q208+S208</f>
        <v>1315200</v>
      </c>
      <c r="X208" s="135"/>
      <c r="Y208" s="135"/>
      <c r="Z208" s="135"/>
      <c r="AA208" s="135"/>
      <c r="AB208" s="136"/>
      <c r="AC208" s="137"/>
      <c r="AD208" s="138" t="str">
        <f t="shared" ref="AD208" si="381">A208</f>
        <v>សរុប៣៨</v>
      </c>
    </row>
    <row r="209" spans="1:30" ht="32.9" customHeight="1">
      <c r="A209" s="39">
        <f>A203+1</f>
        <v>50.1</v>
      </c>
      <c r="B209" s="52" t="s">
        <v>14543</v>
      </c>
      <c r="C209" s="40" t="s">
        <v>14362</v>
      </c>
      <c r="D209" s="41" t="str">
        <f>VLOOKUP(C209,ឋានៈ!$A$22:$B$46,2,FALSE)</f>
        <v>ឃ</v>
      </c>
      <c r="E209" s="356">
        <v>822</v>
      </c>
      <c r="F209" s="358">
        <v>45954</v>
      </c>
      <c r="G209" s="360" t="s">
        <v>14542</v>
      </c>
      <c r="H209" s="362" t="s">
        <v>24</v>
      </c>
      <c r="I209" s="166">
        <v>45957</v>
      </c>
      <c r="J209" s="166">
        <v>45959</v>
      </c>
      <c r="K209" s="39">
        <f>J209-I209+1</f>
        <v>3</v>
      </c>
      <c r="L209" s="39">
        <f>K209-1</f>
        <v>2</v>
      </c>
      <c r="M209" s="118">
        <f>VLOOKUP(H209,ធ្វើដំណើរ!$A$3:$B$26,2,FALSE)</f>
        <v>465600</v>
      </c>
      <c r="N209" s="118">
        <f>VLOOKUP(D209,ឋានៈ!$A$2:$D$7,2,FALSE)</f>
        <v>20000</v>
      </c>
      <c r="O209" s="118">
        <f t="shared" ref="O209:O211" si="382">N209*K209</f>
        <v>60000</v>
      </c>
      <c r="P209" s="118">
        <f>VLOOKUP(D209,ឋានៈ!$A$2:$D$7,3,FALSE)</f>
        <v>60000</v>
      </c>
      <c r="Q209" s="118">
        <f t="shared" ref="Q209:Q211" si="383">P209*K209</f>
        <v>180000</v>
      </c>
      <c r="R209" s="118">
        <f>VLOOKUP(D209,ឋានៈ!$A$2:$D$7,4,FALSE)</f>
        <v>80000</v>
      </c>
      <c r="S209" s="118">
        <f t="shared" ref="S209:S211" si="384">R209*L209</f>
        <v>160000</v>
      </c>
      <c r="T209" s="134"/>
      <c r="U209" s="146">
        <f>M209+O209+Q209+S209+T209</f>
        <v>865600</v>
      </c>
      <c r="V209" s="155"/>
      <c r="W209" s="145"/>
      <c r="X209" s="100" t="str">
        <f t="shared" ref="X209:X211" si="385">RIGHT(B209,LEN(B209)-FIND(" ",B209))</f>
        <v>សោម វាសនា</v>
      </c>
      <c r="Y209" s="150" t="str">
        <f>VLOOKUP(X209,'Name List'!$B$8:$F$4374,2,FALSE)</f>
        <v>1820300286</v>
      </c>
      <c r="Z209" s="100" t="str">
        <f>VLOOKUP(X209,'Name List'!$B$8:$F$4374,3,FALSE)</f>
        <v>សោម វាសនា</v>
      </c>
      <c r="AA209" s="100" t="str">
        <f>VLOOKUP(X209,'Name List'!$B$8:$F$4374,4,FALSE)</f>
        <v>SOM VEASNA</v>
      </c>
      <c r="AB209" s="107" t="str">
        <f>VLOOKUP(X209,'Name List'!$B$8:$F$4374,5,FALSE)</f>
        <v>0010002536442</v>
      </c>
      <c r="AC209" s="105">
        <f t="shared" ref="AC209:AC211" si="386">U209</f>
        <v>865600</v>
      </c>
      <c r="AD209" s="42">
        <f>A209</f>
        <v>50.1</v>
      </c>
    </row>
    <row r="210" spans="1:30" ht="32.9" customHeight="1">
      <c r="A210" s="39">
        <f t="shared" ref="A210:A211" si="387">A209+0.1</f>
        <v>50.2</v>
      </c>
      <c r="B210" s="52" t="s">
        <v>14544</v>
      </c>
      <c r="C210" s="40" t="s">
        <v>14362</v>
      </c>
      <c r="D210" s="41" t="str">
        <f>VLOOKUP(C210,ឋានៈ!$A$22:$B$46,2,FALSE)</f>
        <v>ឃ</v>
      </c>
      <c r="E210" s="357"/>
      <c r="F210" s="359"/>
      <c r="G210" s="361"/>
      <c r="H210" s="363"/>
      <c r="I210" s="166">
        <v>45957</v>
      </c>
      <c r="J210" s="166">
        <v>45959</v>
      </c>
      <c r="K210" s="39">
        <f t="shared" ref="K210:K211" si="388">J210-I210+1</f>
        <v>3</v>
      </c>
      <c r="L210" s="39">
        <f t="shared" ref="L210:L211" si="389">K210-1</f>
        <v>2</v>
      </c>
      <c r="M210" s="118"/>
      <c r="N210" s="118">
        <f>VLOOKUP(D210,ឋានៈ!$A$2:$D$7,2,FALSE)</f>
        <v>20000</v>
      </c>
      <c r="O210" s="118">
        <f t="shared" si="382"/>
        <v>60000</v>
      </c>
      <c r="P210" s="118">
        <f>VLOOKUP(D210,ឋានៈ!$A$2:$D$7,3,FALSE)</f>
        <v>60000</v>
      </c>
      <c r="Q210" s="118">
        <f t="shared" si="383"/>
        <v>180000</v>
      </c>
      <c r="R210" s="118">
        <f>VLOOKUP(D210,ឋានៈ!$A$2:$D$7,4,FALSE)</f>
        <v>80000</v>
      </c>
      <c r="S210" s="118">
        <f t="shared" si="384"/>
        <v>160000</v>
      </c>
      <c r="T210" s="134"/>
      <c r="U210" s="146">
        <f t="shared" ref="U210:U211" si="390">M210+O210+Q210+S210+T210</f>
        <v>400000</v>
      </c>
      <c r="V210" s="155"/>
      <c r="W210" s="145"/>
      <c r="X210" s="100" t="str">
        <f t="shared" si="385"/>
        <v>ខាត់ ប៊ុនថន</v>
      </c>
      <c r="Y210" s="150" t="str">
        <f>VLOOKUP(X210,'Name List'!$B$8:$F$4374,2,FALSE)</f>
        <v>1840800380</v>
      </c>
      <c r="Z210" s="100" t="str">
        <f>VLOOKUP(X210,'Name List'!$B$8:$F$4374,3,FALSE)</f>
        <v>ខាត់ ប៊ុនថន</v>
      </c>
      <c r="AA210" s="100" t="str">
        <f>VLOOKUP(X210,'Name List'!$B$8:$F$4374,4,FALSE)</f>
        <v>KHAT BUNTHAN</v>
      </c>
      <c r="AB210" s="107" t="str">
        <f>VLOOKUP(X210,'Name List'!$B$8:$F$4374,5,FALSE)</f>
        <v>0010003216786</v>
      </c>
      <c r="AC210" s="105">
        <f t="shared" si="386"/>
        <v>400000</v>
      </c>
      <c r="AD210" s="42">
        <f t="shared" ref="AD210:AD212" si="391">A210</f>
        <v>50.2</v>
      </c>
    </row>
    <row r="211" spans="1:30" ht="32.9" customHeight="1">
      <c r="A211" s="39">
        <f t="shared" si="387"/>
        <v>50.300000000000004</v>
      </c>
      <c r="B211" s="52" t="s">
        <v>14536</v>
      </c>
      <c r="C211" s="40" t="s">
        <v>14362</v>
      </c>
      <c r="D211" s="41" t="str">
        <f>VLOOKUP(C211,ឋានៈ!$A$22:$B$46,2,FALSE)</f>
        <v>ឃ</v>
      </c>
      <c r="E211" s="364"/>
      <c r="F211" s="365"/>
      <c r="G211" s="366"/>
      <c r="H211" s="367"/>
      <c r="I211" s="166">
        <v>45957</v>
      </c>
      <c r="J211" s="166">
        <v>45959</v>
      </c>
      <c r="K211" s="39">
        <f t="shared" si="388"/>
        <v>3</v>
      </c>
      <c r="L211" s="39">
        <f t="shared" si="389"/>
        <v>2</v>
      </c>
      <c r="M211" s="118"/>
      <c r="N211" s="118">
        <f>VLOOKUP(D211,ឋានៈ!$A$2:$D$7,2,FALSE)</f>
        <v>20000</v>
      </c>
      <c r="O211" s="118">
        <f t="shared" si="382"/>
        <v>60000</v>
      </c>
      <c r="P211" s="118">
        <f>VLOOKUP(D211,ឋានៈ!$A$2:$D$7,3,FALSE)</f>
        <v>60000</v>
      </c>
      <c r="Q211" s="118">
        <f t="shared" si="383"/>
        <v>180000</v>
      </c>
      <c r="R211" s="118">
        <f>VLOOKUP(D211,ឋានៈ!$A$2:$D$7,4,FALSE)</f>
        <v>80000</v>
      </c>
      <c r="S211" s="118">
        <f t="shared" si="384"/>
        <v>160000</v>
      </c>
      <c r="T211" s="134"/>
      <c r="U211" s="146">
        <f t="shared" si="390"/>
        <v>400000</v>
      </c>
      <c r="V211" s="155"/>
      <c r="W211" s="145"/>
      <c r="X211" s="100" t="str">
        <f t="shared" si="385"/>
        <v>គឹម លីហួរ</v>
      </c>
      <c r="Y211" s="150">
        <f>VLOOKUP(X211,'Name List'!$B$8:$F$4374,2,FALSE)</f>
        <v>1942100106</v>
      </c>
      <c r="Z211" s="100" t="str">
        <f>VLOOKUP(X211,'Name List'!$B$8:$F$4374,3,FALSE)</f>
        <v>គឹម លីហួរ</v>
      </c>
      <c r="AA211" s="100" t="str">
        <f>VLOOKUP(X211,'Name List'!$B$8:$F$4374,4,FALSE)</f>
        <v>KIM LYHOUR</v>
      </c>
      <c r="AB211" s="107" t="str">
        <f>VLOOKUP(X211,'Name List'!$B$8:$F$4374,5,FALSE)</f>
        <v>0440000030252</v>
      </c>
      <c r="AC211" s="105">
        <f t="shared" si="386"/>
        <v>400000</v>
      </c>
      <c r="AD211" s="42">
        <f t="shared" si="391"/>
        <v>50.300000000000004</v>
      </c>
    </row>
    <row r="212" spans="1:30" s="139" customFormat="1" ht="26.25" customHeight="1">
      <c r="A212" s="377" t="s">
        <v>14406</v>
      </c>
      <c r="B212" s="378"/>
      <c r="C212" s="378"/>
      <c r="D212" s="378"/>
      <c r="E212" s="378"/>
      <c r="F212" s="378"/>
      <c r="G212" s="378"/>
      <c r="H212" s="378"/>
      <c r="I212" s="378"/>
      <c r="J212" s="379"/>
      <c r="K212" s="119"/>
      <c r="L212" s="119"/>
      <c r="M212" s="120">
        <f>SUM(M209:M211)</f>
        <v>465600</v>
      </c>
      <c r="N212" s="123"/>
      <c r="O212" s="120">
        <f>SUM(O209:O211)</f>
        <v>180000</v>
      </c>
      <c r="P212" s="123"/>
      <c r="Q212" s="120">
        <f>SUM(Q209:Q211)</f>
        <v>540000</v>
      </c>
      <c r="R212" s="120"/>
      <c r="S212" s="120">
        <f>SUM(S209:S211)</f>
        <v>480000</v>
      </c>
      <c r="T212" s="120"/>
      <c r="U212" s="120">
        <f>SUM(U209:U211)</f>
        <v>1665600</v>
      </c>
      <c r="V212" s="156" t="s">
        <v>14647</v>
      </c>
      <c r="W212" s="147">
        <f>M212+O212+Q212+S212</f>
        <v>1665600</v>
      </c>
      <c r="X212" s="135"/>
      <c r="Y212" s="135"/>
      <c r="Z212" s="135"/>
      <c r="AA212" s="135"/>
      <c r="AB212" s="136"/>
      <c r="AC212" s="137"/>
      <c r="AD212" s="138" t="str">
        <f t="shared" si="391"/>
        <v>សរុប៣៩</v>
      </c>
    </row>
    <row r="213" spans="1:30" ht="84.75" customHeight="1">
      <c r="A213" s="39">
        <f>A209+0.9</f>
        <v>51</v>
      </c>
      <c r="B213" s="52" t="s">
        <v>14448</v>
      </c>
      <c r="C213" s="40" t="s">
        <v>14358</v>
      </c>
      <c r="D213" s="41" t="str">
        <f>VLOOKUP(C213,ឋានៈ!$A$22:$B$46,2,FALSE)</f>
        <v>គ</v>
      </c>
      <c r="E213" s="121">
        <v>805</v>
      </c>
      <c r="F213" s="122">
        <v>45947</v>
      </c>
      <c r="G213" s="101" t="s">
        <v>14756</v>
      </c>
      <c r="H213" s="102" t="s">
        <v>11</v>
      </c>
      <c r="I213" s="166">
        <v>45950</v>
      </c>
      <c r="J213" s="166">
        <v>45952</v>
      </c>
      <c r="K213" s="39">
        <f>J213-I213+1</f>
        <v>3</v>
      </c>
      <c r="L213" s="39">
        <f>K213-1</f>
        <v>2</v>
      </c>
      <c r="M213" s="118">
        <f>VLOOKUP(H213,ធ្វើដំណើរ!$A$3:$B$26,2,FALSE)</f>
        <v>630400</v>
      </c>
      <c r="N213" s="118">
        <f>VLOOKUP(D213,ឋានៈ!$A$2:$D$7,2,FALSE)</f>
        <v>24000</v>
      </c>
      <c r="O213" s="118">
        <f t="shared" ref="O213" si="392">N213*K213</f>
        <v>72000</v>
      </c>
      <c r="P213" s="118">
        <f>VLOOKUP(D213,ឋានៈ!$A$2:$D$7,3,FALSE)</f>
        <v>70000</v>
      </c>
      <c r="Q213" s="118">
        <f t="shared" ref="Q213" si="393">P213*K213</f>
        <v>210000</v>
      </c>
      <c r="R213" s="118">
        <f>VLOOKUP(D213,ឋានៈ!$A$2:$D$7,4,FALSE)</f>
        <v>100000</v>
      </c>
      <c r="S213" s="118">
        <f t="shared" ref="S213" si="394">R213*L213</f>
        <v>200000</v>
      </c>
      <c r="T213" s="134"/>
      <c r="U213" s="146">
        <f>M213+O213+Q213+S213+T213</f>
        <v>1112400</v>
      </c>
      <c r="V213" s="155"/>
      <c r="W213" s="145"/>
      <c r="X213" s="100" t="str">
        <f t="shared" ref="X213" si="395">RIGHT(B213,LEN(B213)-FIND(" ",B213))</f>
        <v>នៅ ញិន</v>
      </c>
      <c r="Y213" s="150">
        <f>VLOOKUP(X213,'Name List'!$B$8:$F$4374,2,FALSE)</f>
        <v>1730200337</v>
      </c>
      <c r="Z213" s="100" t="str">
        <f>VLOOKUP(X213,'Name List'!$B$8:$F$4374,3,FALSE)</f>
        <v>នៅ ញិន</v>
      </c>
      <c r="AA213" s="100" t="str">
        <f>VLOOKUP(X213,'Name List'!$B$8:$F$4374,4,FALSE)</f>
        <v>NOUV NHIN</v>
      </c>
      <c r="AB213" s="107" t="str">
        <f>VLOOKUP(X213,'Name List'!$B$8:$F$4374,5,FALSE)</f>
        <v>0420000136262</v>
      </c>
      <c r="AC213" s="105">
        <f t="shared" ref="AC213" si="396">U213</f>
        <v>1112400</v>
      </c>
      <c r="AD213" s="42">
        <f>A213</f>
        <v>51</v>
      </c>
    </row>
    <row r="214" spans="1:30" s="139" customFormat="1" ht="26.25" customHeight="1">
      <c r="A214" s="377" t="s">
        <v>14700</v>
      </c>
      <c r="B214" s="378"/>
      <c r="C214" s="378"/>
      <c r="D214" s="378"/>
      <c r="E214" s="378"/>
      <c r="F214" s="378"/>
      <c r="G214" s="378"/>
      <c r="H214" s="378"/>
      <c r="I214" s="378"/>
      <c r="J214" s="379"/>
      <c r="K214" s="119"/>
      <c r="L214" s="119"/>
      <c r="M214" s="120">
        <f>SUM(M213:M213)</f>
        <v>630400</v>
      </c>
      <c r="N214" s="123"/>
      <c r="O214" s="120">
        <f>SUM(O213:O213)</f>
        <v>72000</v>
      </c>
      <c r="P214" s="123"/>
      <c r="Q214" s="120">
        <f>SUM(Q213:Q213)</f>
        <v>210000</v>
      </c>
      <c r="R214" s="120"/>
      <c r="S214" s="120">
        <f>SUM(S213:S213)</f>
        <v>200000</v>
      </c>
      <c r="T214" s="120"/>
      <c r="U214" s="120">
        <f>SUM(U213:U213)</f>
        <v>1112400</v>
      </c>
      <c r="V214" s="151">
        <v>50206</v>
      </c>
      <c r="W214" s="147">
        <f>M214+O214+Q214+S214</f>
        <v>1112400</v>
      </c>
      <c r="X214" s="135"/>
      <c r="Y214" s="135"/>
      <c r="Z214" s="135"/>
      <c r="AA214" s="135"/>
      <c r="AB214" s="136"/>
      <c r="AC214" s="137"/>
      <c r="AD214" s="138" t="str">
        <f t="shared" ref="AD214" si="397">A214</f>
        <v>សរុប៤០</v>
      </c>
    </row>
    <row r="215" spans="1:30" ht="24" customHeight="1">
      <c r="A215" s="39">
        <f>A213+1.1</f>
        <v>52.1</v>
      </c>
      <c r="B215" s="52" t="s">
        <v>14523</v>
      </c>
      <c r="C215" s="40" t="s">
        <v>14358</v>
      </c>
      <c r="D215" s="41" t="str">
        <f>VLOOKUP(C215,ឋានៈ!$A$22:$B$46,2,FALSE)</f>
        <v>គ</v>
      </c>
      <c r="E215" s="356">
        <v>827</v>
      </c>
      <c r="F215" s="358">
        <v>45960</v>
      </c>
      <c r="G215" s="360" t="s">
        <v>14757</v>
      </c>
      <c r="H215" s="362" t="s">
        <v>13</v>
      </c>
      <c r="I215" s="166">
        <v>45962</v>
      </c>
      <c r="J215" s="166">
        <v>45964</v>
      </c>
      <c r="K215" s="39">
        <f>J215-I215+1</f>
        <v>3</v>
      </c>
      <c r="L215" s="39">
        <f>K215-1</f>
        <v>2</v>
      </c>
      <c r="M215" s="118">
        <f>VLOOKUP(H215,ធ្វើដំណើរ!$A$3:$B$26,2,FALSE)</f>
        <v>576000</v>
      </c>
      <c r="N215" s="118">
        <f>VLOOKUP(D215,ឋានៈ!$A$2:$D$7,2,FALSE)</f>
        <v>24000</v>
      </c>
      <c r="O215" s="118">
        <f t="shared" ref="O215:O216" si="398">N215*K215</f>
        <v>72000</v>
      </c>
      <c r="P215" s="118">
        <f>VLOOKUP(D215,ឋានៈ!$A$2:$D$7,3,FALSE)</f>
        <v>70000</v>
      </c>
      <c r="Q215" s="118">
        <f t="shared" ref="Q215:Q216" si="399">P215*K215</f>
        <v>210000</v>
      </c>
      <c r="R215" s="118">
        <f>VLOOKUP(D215,ឋានៈ!$A$2:$D$7,4,FALSE)</f>
        <v>100000</v>
      </c>
      <c r="S215" s="118">
        <f t="shared" ref="S215:S216" si="400">R215*L215</f>
        <v>200000</v>
      </c>
      <c r="T215" s="134"/>
      <c r="U215" s="146">
        <f>M215+O215+Q215+S215+T215</f>
        <v>1058000</v>
      </c>
      <c r="V215" s="155"/>
      <c r="W215" s="145"/>
      <c r="X215" s="100" t="str">
        <f t="shared" ref="X215:X216" si="401">RIGHT(B215,LEN(B215)-FIND(" ",B215))</f>
        <v>សិរី វិបុល</v>
      </c>
      <c r="Y215" s="150" t="str">
        <f>VLOOKUP(X215,'Name List'!$B$8:$F$4374,2,FALSE)</f>
        <v>1831200161</v>
      </c>
      <c r="Z215" s="100" t="str">
        <f>VLOOKUP(X215,'Name List'!$B$8:$F$4374,3,FALSE)</f>
        <v>សិរី វិបុល</v>
      </c>
      <c r="AA215" s="100" t="str">
        <f>VLOOKUP(X215,'Name List'!$B$8:$F$4374,4,FALSE)</f>
        <v>SEREY VIBOL</v>
      </c>
      <c r="AB215" s="107" t="str">
        <f>VLOOKUP(X215,'Name List'!$B$8:$F$4374,5,FALSE)</f>
        <v>0010002532129</v>
      </c>
      <c r="AC215" s="105">
        <f t="shared" ref="AC215:AC216" si="402">U215</f>
        <v>1058000</v>
      </c>
      <c r="AD215" s="42">
        <f>A215</f>
        <v>52.1</v>
      </c>
    </row>
    <row r="216" spans="1:30" ht="24" customHeight="1">
      <c r="A216" s="39">
        <f t="shared" ref="A216" si="403">A215+0.1</f>
        <v>52.2</v>
      </c>
      <c r="B216" s="52" t="s">
        <v>14546</v>
      </c>
      <c r="C216" s="40" t="s">
        <v>14379</v>
      </c>
      <c r="D216" s="41" t="str">
        <f>VLOOKUP(C216,ឋានៈ!$A$22:$B$46,2,FALSE)</f>
        <v>ង</v>
      </c>
      <c r="E216" s="364"/>
      <c r="F216" s="365"/>
      <c r="G216" s="366"/>
      <c r="H216" s="367"/>
      <c r="I216" s="166">
        <v>45962</v>
      </c>
      <c r="J216" s="166">
        <v>45964</v>
      </c>
      <c r="K216" s="39">
        <f t="shared" ref="K216" si="404">J216-I216+1</f>
        <v>3</v>
      </c>
      <c r="L216" s="39">
        <f t="shared" ref="L216" si="405">K216-1</f>
        <v>2</v>
      </c>
      <c r="M216" s="118"/>
      <c r="N216" s="118">
        <f>VLOOKUP(D216,ឋានៈ!$A$2:$D$7,2,FALSE)</f>
        <v>16000</v>
      </c>
      <c r="O216" s="118">
        <f t="shared" si="398"/>
        <v>48000</v>
      </c>
      <c r="P216" s="118">
        <f>VLOOKUP(D216,ឋានៈ!$A$2:$D$7,3,FALSE)</f>
        <v>60000</v>
      </c>
      <c r="Q216" s="118">
        <f t="shared" si="399"/>
        <v>180000</v>
      </c>
      <c r="R216" s="118">
        <f>VLOOKUP(D216,ឋានៈ!$A$2:$D$7,4,FALSE)</f>
        <v>80000</v>
      </c>
      <c r="S216" s="118">
        <f t="shared" si="400"/>
        <v>160000</v>
      </c>
      <c r="T216" s="134"/>
      <c r="U216" s="146">
        <f t="shared" ref="U216" si="406">M216+O216+Q216+S216+T216</f>
        <v>388000</v>
      </c>
      <c r="V216" s="155"/>
      <c r="W216" s="145"/>
      <c r="X216" s="100" t="str">
        <f t="shared" si="401"/>
        <v>អ៊ា ឃុនវិបុល</v>
      </c>
      <c r="Y216" s="150">
        <f>VLOOKUP(X216,'Name List'!$B$8:$F$4374,2,FALSE)</f>
        <v>0</v>
      </c>
      <c r="Z216" s="100" t="str">
        <f>VLOOKUP(X216,'Name List'!$B$8:$F$4374,3,FALSE)</f>
        <v>អ៊ា ឃុនវិបុល</v>
      </c>
      <c r="AA216" s="100" t="str">
        <f>VLOOKUP(X216,'Name List'!$B$8:$F$4374,4,FALSE)</f>
        <v>EA KHUN VIBOL</v>
      </c>
      <c r="AB216" s="107">
        <f>VLOOKUP(X216,'Name List'!$B$8:$F$4374,5,FALSE)</f>
        <v>20000863287</v>
      </c>
      <c r="AC216" s="105">
        <f t="shared" si="402"/>
        <v>388000</v>
      </c>
      <c r="AD216" s="42">
        <f t="shared" ref="AD216:AD217" si="407">A216</f>
        <v>52.2</v>
      </c>
    </row>
    <row r="217" spans="1:30" s="139" customFormat="1" ht="26.25" customHeight="1">
      <c r="A217" s="377" t="s">
        <v>14701</v>
      </c>
      <c r="B217" s="378"/>
      <c r="C217" s="378"/>
      <c r="D217" s="378"/>
      <c r="E217" s="378"/>
      <c r="F217" s="378"/>
      <c r="G217" s="378"/>
      <c r="H217" s="378"/>
      <c r="I217" s="378"/>
      <c r="J217" s="379"/>
      <c r="K217" s="119"/>
      <c r="L217" s="119"/>
      <c r="M217" s="120">
        <f>SUM(M215:M216)</f>
        <v>576000</v>
      </c>
      <c r="N217" s="123"/>
      <c r="O217" s="120">
        <f>SUM(O215:O216)</f>
        <v>120000</v>
      </c>
      <c r="P217" s="123"/>
      <c r="Q217" s="120">
        <f>SUM(Q215:Q216)</f>
        <v>390000</v>
      </c>
      <c r="R217" s="120"/>
      <c r="S217" s="120">
        <f>SUM(S215:S216)</f>
        <v>360000</v>
      </c>
      <c r="T217" s="120"/>
      <c r="U217" s="120">
        <f>SUM(U215:U216)</f>
        <v>1446000</v>
      </c>
      <c r="V217" s="156" t="s">
        <v>14647</v>
      </c>
      <c r="W217" s="147">
        <f>M217+O217+Q217+S217</f>
        <v>1446000</v>
      </c>
      <c r="X217" s="135"/>
      <c r="Y217" s="135"/>
      <c r="Z217" s="135"/>
      <c r="AA217" s="135"/>
      <c r="AB217" s="136"/>
      <c r="AC217" s="137"/>
      <c r="AD217" s="138" t="str">
        <f t="shared" si="407"/>
        <v>សរុប៤១</v>
      </c>
    </row>
    <row r="218" spans="1:30" ht="24" customHeight="1">
      <c r="A218" s="39">
        <f>A215+1</f>
        <v>53.1</v>
      </c>
      <c r="B218" s="52" t="s">
        <v>14548</v>
      </c>
      <c r="C218" s="40" t="s">
        <v>14359</v>
      </c>
      <c r="D218" s="41" t="str">
        <f>VLOOKUP(C218,ឋានៈ!$A$22:$B$46,2,FALSE)</f>
        <v>ខ២</v>
      </c>
      <c r="E218" s="356">
        <v>812</v>
      </c>
      <c r="F218" s="358">
        <v>45940</v>
      </c>
      <c r="G218" s="360" t="s">
        <v>14550</v>
      </c>
      <c r="H218" s="362" t="s">
        <v>10</v>
      </c>
      <c r="I218" s="166">
        <v>45943</v>
      </c>
      <c r="J218" s="166">
        <v>45947</v>
      </c>
      <c r="K218" s="39">
        <f>J218-I218+1</f>
        <v>5</v>
      </c>
      <c r="L218" s="39">
        <f>K218-1</f>
        <v>4</v>
      </c>
      <c r="M218" s="118">
        <f>VLOOKUP(H218,ធ្វើដំណើរ!$A$3:$B$26,2,FALSE)</f>
        <v>464000</v>
      </c>
      <c r="N218" s="118">
        <f>VLOOKUP(D218,ឋានៈ!$A$2:$D$7,2,FALSE)</f>
        <v>30000</v>
      </c>
      <c r="O218" s="118">
        <f t="shared" ref="O218:O219" si="408">N218*K218</f>
        <v>150000</v>
      </c>
      <c r="P218" s="118">
        <f>VLOOKUP(D218,ឋានៈ!$A$2:$D$7,3,FALSE)</f>
        <v>80000</v>
      </c>
      <c r="Q218" s="118">
        <f t="shared" ref="Q218:Q219" si="409">P218*K218</f>
        <v>400000</v>
      </c>
      <c r="R218" s="118">
        <f>VLOOKUP(D218,ឋានៈ!$A$2:$D$7,4,FALSE)</f>
        <v>120000</v>
      </c>
      <c r="S218" s="118">
        <f t="shared" ref="S218:S219" si="410">R218*L218</f>
        <v>480000</v>
      </c>
      <c r="T218" s="134"/>
      <c r="U218" s="146">
        <f>M218+O218+Q218+S218+T218</f>
        <v>1494000</v>
      </c>
      <c r="V218" s="155"/>
      <c r="W218" s="145"/>
      <c r="X218" s="100" t="str">
        <f t="shared" ref="X218:X219" si="411">RIGHT(B218,LEN(B218)-FIND(" ",B218))</f>
        <v>កុយ ទេពដារាវុធ</v>
      </c>
      <c r="Y218" s="150" t="str">
        <f>VLOOKUP(X218,'Name List'!$B$8:$F$4374,2,FALSE)</f>
        <v>1660800013</v>
      </c>
      <c r="Z218" s="100" t="str">
        <f>VLOOKUP(X218,'Name List'!$B$8:$F$4374,3,FALSE)</f>
        <v>កុយ ទេពដារាវុធ</v>
      </c>
      <c r="AA218" s="100" t="str">
        <f>VLOOKUP(X218,'Name List'!$B$8:$F$4374,4,FALSE)</f>
        <v>KOY TEPDARAVUTH</v>
      </c>
      <c r="AB218" s="107" t="str">
        <f>VLOOKUP(X218,'Name List'!$B$8:$F$4374,5,FALSE)</f>
        <v>0010002529136</v>
      </c>
      <c r="AC218" s="105">
        <f t="shared" ref="AC218:AC219" si="412">U218</f>
        <v>1494000</v>
      </c>
      <c r="AD218" s="42">
        <f>A218</f>
        <v>53.1</v>
      </c>
    </row>
    <row r="219" spans="1:30" ht="24" customHeight="1">
      <c r="A219" s="39">
        <f t="shared" ref="A219" si="413">A218+0.1</f>
        <v>53.2</v>
      </c>
      <c r="B219" s="52" t="s">
        <v>14549</v>
      </c>
      <c r="C219" s="40" t="s">
        <v>68</v>
      </c>
      <c r="D219" s="41" t="str">
        <f>VLOOKUP(C219,ឋានៈ!$A$22:$B$46,2,FALSE)</f>
        <v>ង</v>
      </c>
      <c r="E219" s="364"/>
      <c r="F219" s="365"/>
      <c r="G219" s="366"/>
      <c r="H219" s="367"/>
      <c r="I219" s="166">
        <v>45943</v>
      </c>
      <c r="J219" s="166">
        <v>45947</v>
      </c>
      <c r="K219" s="39">
        <f t="shared" ref="K219" si="414">J219-I219+1</f>
        <v>5</v>
      </c>
      <c r="L219" s="39">
        <f t="shared" ref="L219" si="415">K219-1</f>
        <v>4</v>
      </c>
      <c r="M219" s="118"/>
      <c r="N219" s="118">
        <f>VLOOKUP(D219,ឋានៈ!$A$2:$D$7,2,FALSE)</f>
        <v>16000</v>
      </c>
      <c r="O219" s="118">
        <f t="shared" si="408"/>
        <v>80000</v>
      </c>
      <c r="P219" s="118">
        <f>VLOOKUP(D219,ឋានៈ!$A$2:$D$7,3,FALSE)</f>
        <v>60000</v>
      </c>
      <c r="Q219" s="118">
        <f t="shared" si="409"/>
        <v>300000</v>
      </c>
      <c r="R219" s="118">
        <f>VLOOKUP(D219,ឋានៈ!$A$2:$D$7,4,FALSE)</f>
        <v>80000</v>
      </c>
      <c r="S219" s="118">
        <f t="shared" si="410"/>
        <v>320000</v>
      </c>
      <c r="T219" s="134"/>
      <c r="U219" s="146">
        <f t="shared" ref="U219" si="416">M219+O219+Q219+S219+T219</f>
        <v>700000</v>
      </c>
      <c r="V219" s="155"/>
      <c r="W219" s="145"/>
      <c r="X219" s="100" t="str">
        <f t="shared" si="411"/>
        <v>រ៉ាវុធ ភពមេត្រី</v>
      </c>
      <c r="Y219" s="150">
        <f>VLOOKUP(X219,'Name List'!$B$8:$F$4374,2,FALSE)</f>
        <v>0</v>
      </c>
      <c r="Z219" s="100" t="str">
        <f>VLOOKUP(X219,'Name List'!$B$8:$F$4374,3,FALSE)</f>
        <v>រ៉ាវុធ ភពមេត្រី</v>
      </c>
      <c r="AA219" s="100" t="str">
        <f>VLOOKUP(X219,'Name List'!$B$8:$F$4374,4,FALSE)</f>
        <v>RAVUTH PHOPMETREY</v>
      </c>
      <c r="AB219" s="107" t="str">
        <f>VLOOKUP(X219,'Name List'!$B$8:$F$4374,5,FALSE)</f>
        <v>0210000197755</v>
      </c>
      <c r="AC219" s="105">
        <f t="shared" si="412"/>
        <v>700000</v>
      </c>
      <c r="AD219" s="42">
        <f t="shared" ref="AD219:AD220" si="417">A219</f>
        <v>53.2</v>
      </c>
    </row>
    <row r="220" spans="1:30" s="139" customFormat="1" ht="26.25" customHeight="1">
      <c r="A220" s="377" t="s">
        <v>14702</v>
      </c>
      <c r="B220" s="378"/>
      <c r="C220" s="378"/>
      <c r="D220" s="378"/>
      <c r="E220" s="378"/>
      <c r="F220" s="378"/>
      <c r="G220" s="378"/>
      <c r="H220" s="378"/>
      <c r="I220" s="378"/>
      <c r="J220" s="379"/>
      <c r="K220" s="119"/>
      <c r="L220" s="119"/>
      <c r="M220" s="120">
        <f>SUM(M218:M219)</f>
        <v>464000</v>
      </c>
      <c r="N220" s="123"/>
      <c r="O220" s="120">
        <f>SUM(O218:O219)</f>
        <v>230000</v>
      </c>
      <c r="P220" s="123"/>
      <c r="Q220" s="120">
        <f>SUM(Q218:Q219)</f>
        <v>700000</v>
      </c>
      <c r="R220" s="120"/>
      <c r="S220" s="120">
        <f>SUM(S218:S219)</f>
        <v>800000</v>
      </c>
      <c r="T220" s="120"/>
      <c r="U220" s="120">
        <f>SUM(U218:U219)</f>
        <v>2194000</v>
      </c>
      <c r="V220" s="156" t="s">
        <v>14647</v>
      </c>
      <c r="W220" s="147">
        <f>M220+O220+Q220+S220</f>
        <v>2194000</v>
      </c>
      <c r="X220" s="135"/>
      <c r="Y220" s="135"/>
      <c r="Z220" s="135"/>
      <c r="AA220" s="135"/>
      <c r="AB220" s="136"/>
      <c r="AC220" s="137"/>
      <c r="AD220" s="138" t="str">
        <f t="shared" si="417"/>
        <v>សរុប៤២</v>
      </c>
    </row>
    <row r="221" spans="1:30" ht="33.65" customHeight="1">
      <c r="A221" s="39">
        <f>A218+1</f>
        <v>54.1</v>
      </c>
      <c r="B221" s="52" t="s">
        <v>14565</v>
      </c>
      <c r="C221" s="40" t="s">
        <v>14387</v>
      </c>
      <c r="D221" s="41" t="str">
        <f>VLOOKUP(C221,ឋានៈ!$A$22:$B$46,2,FALSE)</f>
        <v>គ</v>
      </c>
      <c r="E221" s="380" t="s">
        <v>14793</v>
      </c>
      <c r="F221" s="358">
        <v>45974</v>
      </c>
      <c r="G221" s="360" t="s">
        <v>14781</v>
      </c>
      <c r="H221" s="362" t="s">
        <v>9</v>
      </c>
      <c r="I221" s="166">
        <v>45978</v>
      </c>
      <c r="J221" s="166">
        <v>45983</v>
      </c>
      <c r="K221" s="39">
        <f>J221-I221+1</f>
        <v>6</v>
      </c>
      <c r="L221" s="39">
        <f>K221-1</f>
        <v>5</v>
      </c>
      <c r="M221" s="118">
        <f>VLOOKUP(H221,ធ្វើដំណើរ!$A$3:$B$26,2,FALSE)</f>
        <v>499200</v>
      </c>
      <c r="N221" s="118">
        <f>VLOOKUP(D221,ឋានៈ!$A$2:$D$7,2,FALSE)</f>
        <v>24000</v>
      </c>
      <c r="O221" s="118">
        <f t="shared" ref="O221" si="418">N221*K221</f>
        <v>144000</v>
      </c>
      <c r="P221" s="118">
        <f>VLOOKUP(D221,ឋានៈ!$A$2:$D$7,3,FALSE)</f>
        <v>70000</v>
      </c>
      <c r="Q221" s="118">
        <f t="shared" ref="Q221" si="419">P221*K221</f>
        <v>420000</v>
      </c>
      <c r="R221" s="118">
        <f>VLOOKUP(D221,ឋានៈ!$A$2:$D$7,4,FALSE)</f>
        <v>100000</v>
      </c>
      <c r="S221" s="118">
        <f t="shared" ref="S221" si="420">R221*L221</f>
        <v>500000</v>
      </c>
      <c r="T221" s="134"/>
      <c r="U221" s="146">
        <f>M221+O221+Q221+S221+T221</f>
        <v>1563200</v>
      </c>
      <c r="V221" s="155"/>
      <c r="W221" s="145"/>
      <c r="X221" s="100" t="str">
        <f t="shared" ref="X221" si="421">RIGHT(B221,LEN(B221)-FIND(" ",B221))</f>
        <v>ភុន សុភ័ក្ត</v>
      </c>
      <c r="Y221" s="150" t="str">
        <f>VLOOKUP(X221,'Name List'!$B$8:$F$4374,2,FALSE)</f>
        <v>1830800334</v>
      </c>
      <c r="Z221" s="100" t="str">
        <f>VLOOKUP(X221,'Name List'!$B$8:$F$4374,3,FALSE)</f>
        <v>ភុន សុភ័ក្ត</v>
      </c>
      <c r="AA221" s="100" t="str">
        <f>VLOOKUP(X221,'Name List'!$B$8:$F$4374,4,FALSE)</f>
        <v>PHUN SOPHEAK</v>
      </c>
      <c r="AB221" s="107" t="str">
        <f>VLOOKUP(X221,'Name List'!$B$8:$F$4374,5,FALSE)</f>
        <v>0010002550868</v>
      </c>
      <c r="AC221" s="105">
        <f t="shared" ref="AC221" si="422">U221</f>
        <v>1563200</v>
      </c>
      <c r="AD221" s="42">
        <f>A221</f>
        <v>54.1</v>
      </c>
    </row>
    <row r="222" spans="1:30" ht="33.65" customHeight="1">
      <c r="A222" s="39">
        <f t="shared" ref="A222:A223" si="423">A221+0.1</f>
        <v>54.2</v>
      </c>
      <c r="B222" s="52" t="s">
        <v>14562</v>
      </c>
      <c r="C222" s="40" t="s">
        <v>14400</v>
      </c>
      <c r="D222" s="41" t="str">
        <f>VLOOKUP(C222,ឋានៈ!$A$22:$B$46,2,FALSE)</f>
        <v>ឃ</v>
      </c>
      <c r="E222" s="381"/>
      <c r="F222" s="359"/>
      <c r="G222" s="361"/>
      <c r="H222" s="363"/>
      <c r="I222" s="166">
        <v>45978</v>
      </c>
      <c r="J222" s="166">
        <v>45983</v>
      </c>
      <c r="K222" s="39">
        <f>J222-I222+1</f>
        <v>6</v>
      </c>
      <c r="L222" s="39">
        <f>K222-1</f>
        <v>5</v>
      </c>
      <c r="M222" s="118"/>
      <c r="N222" s="118">
        <f>VLOOKUP(D222,ឋានៈ!$A$2:$D$7,2,FALSE)</f>
        <v>20000</v>
      </c>
      <c r="O222" s="118">
        <f t="shared" ref="O222" si="424">N222*K222</f>
        <v>120000</v>
      </c>
      <c r="P222" s="118">
        <f>VLOOKUP(D222,ឋានៈ!$A$2:$D$7,3,FALSE)</f>
        <v>60000</v>
      </c>
      <c r="Q222" s="118">
        <f t="shared" ref="Q222" si="425">P222*K222</f>
        <v>360000</v>
      </c>
      <c r="R222" s="118">
        <f>VLOOKUP(D222,ឋានៈ!$A$2:$D$7,4,FALSE)</f>
        <v>80000</v>
      </c>
      <c r="S222" s="118">
        <f t="shared" ref="S222" si="426">R222*L222</f>
        <v>400000</v>
      </c>
      <c r="T222" s="134"/>
      <c r="U222" s="146">
        <f>M222+O222+Q222+S222+T222</f>
        <v>880000</v>
      </c>
      <c r="V222" s="155"/>
      <c r="W222" s="145"/>
      <c r="X222" s="100" t="str">
        <f t="shared" ref="X222" si="427">RIGHT(B222,LEN(B222)-FIND(" ",B222))</f>
        <v>គឹម បូរ័ត្ន</v>
      </c>
      <c r="Y222" s="150">
        <f>VLOOKUP(X222,'Name List'!$B$8:$F$4374,2,FALSE)</f>
        <v>2891200166</v>
      </c>
      <c r="Z222" s="100" t="str">
        <f>VLOOKUP(X222,'Name List'!$B$8:$F$4374,3,FALSE)</f>
        <v>គឹម បូរ័ត្ន</v>
      </c>
      <c r="AA222" s="100" t="str">
        <f>VLOOKUP(X222,'Name List'!$B$8:$F$4374,4,FALSE)</f>
        <v>KIM BOROTH</v>
      </c>
      <c r="AB222" s="107" t="str">
        <f>VLOOKUP(X222,'Name List'!$B$8:$F$4374,5,FALSE)</f>
        <v>0180000136822</v>
      </c>
      <c r="AC222" s="105">
        <f t="shared" ref="AC222" si="428">U222</f>
        <v>880000</v>
      </c>
      <c r="AD222" s="42">
        <f>A222</f>
        <v>54.2</v>
      </c>
    </row>
    <row r="223" spans="1:30" ht="33.65" customHeight="1">
      <c r="A223" s="39">
        <f t="shared" si="423"/>
        <v>54.300000000000004</v>
      </c>
      <c r="B223" s="52" t="s">
        <v>14563</v>
      </c>
      <c r="C223" s="40" t="s">
        <v>14363</v>
      </c>
      <c r="D223" s="41" t="str">
        <f>VLOOKUP(C223,ឋានៈ!$A$22:$B$46,2,FALSE)</f>
        <v>ឃ</v>
      </c>
      <c r="E223" s="382"/>
      <c r="F223" s="365"/>
      <c r="G223" s="366"/>
      <c r="H223" s="367"/>
      <c r="I223" s="166">
        <v>45978</v>
      </c>
      <c r="J223" s="166">
        <v>45983</v>
      </c>
      <c r="K223" s="39">
        <f>J223-I223+1</f>
        <v>6</v>
      </c>
      <c r="L223" s="39">
        <f>K223-1</f>
        <v>5</v>
      </c>
      <c r="M223" s="118"/>
      <c r="N223" s="118">
        <f>VLOOKUP(D223,ឋានៈ!$A$2:$D$7,2,FALSE)</f>
        <v>20000</v>
      </c>
      <c r="O223" s="118">
        <f t="shared" ref="O223" si="429">N223*K223</f>
        <v>120000</v>
      </c>
      <c r="P223" s="118">
        <f>VLOOKUP(D223,ឋានៈ!$A$2:$D$7,3,FALSE)</f>
        <v>60000</v>
      </c>
      <c r="Q223" s="118">
        <f t="shared" ref="Q223" si="430">P223*K223</f>
        <v>360000</v>
      </c>
      <c r="R223" s="118">
        <f>VLOOKUP(D223,ឋានៈ!$A$2:$D$7,4,FALSE)</f>
        <v>80000</v>
      </c>
      <c r="S223" s="118">
        <f t="shared" ref="S223" si="431">R223*L223</f>
        <v>400000</v>
      </c>
      <c r="T223" s="134"/>
      <c r="U223" s="146">
        <f>M223+O223+Q223+S223+T223</f>
        <v>880000</v>
      </c>
      <c r="V223" s="155"/>
      <c r="W223" s="145"/>
      <c r="X223" s="100" t="str">
        <f t="shared" ref="X223" si="432">RIGHT(B223,LEN(B223)-FIND(" ",B223))</f>
        <v>តាំង សំណាង</v>
      </c>
      <c r="Y223" s="150" t="str">
        <f>VLOOKUP(X223,'Name List'!$B$8:$F$4374,2,FALSE)</f>
        <v>1901200198</v>
      </c>
      <c r="Z223" s="100" t="str">
        <f>VLOOKUP(X223,'Name List'!$B$8:$F$4374,3,FALSE)</f>
        <v>តាំង សំណាង</v>
      </c>
      <c r="AA223" s="100" t="str">
        <f>VLOOKUP(X223,'Name List'!$B$8:$F$4374,4,FALSE)</f>
        <v>TAING SAMNANG</v>
      </c>
      <c r="AB223" s="107" t="str">
        <f>VLOOKUP(X223,'Name List'!$B$8:$F$4374,5,FALSE)</f>
        <v>0010003698713</v>
      </c>
      <c r="AC223" s="105">
        <f t="shared" ref="AC223" si="433">U223</f>
        <v>880000</v>
      </c>
      <c r="AD223" s="42">
        <f>A223</f>
        <v>54.300000000000004</v>
      </c>
    </row>
    <row r="224" spans="1:30" s="139" customFormat="1" ht="26.25" customHeight="1">
      <c r="A224" s="377" t="s">
        <v>14703</v>
      </c>
      <c r="B224" s="378"/>
      <c r="C224" s="378"/>
      <c r="D224" s="378"/>
      <c r="E224" s="378"/>
      <c r="F224" s="378"/>
      <c r="G224" s="378"/>
      <c r="H224" s="378"/>
      <c r="I224" s="378"/>
      <c r="J224" s="379"/>
      <c r="K224" s="119"/>
      <c r="L224" s="119"/>
      <c r="M224" s="120">
        <f>SUM(M221:M221)</f>
        <v>499200</v>
      </c>
      <c r="N224" s="123"/>
      <c r="O224" s="120">
        <f>SUM(O221:O223)</f>
        <v>384000</v>
      </c>
      <c r="P224" s="123"/>
      <c r="Q224" s="120">
        <f>SUM(Q221:Q223)</f>
        <v>1140000</v>
      </c>
      <c r="R224" s="120"/>
      <c r="S224" s="120">
        <f>SUM(S221:S223)</f>
        <v>1300000</v>
      </c>
      <c r="T224" s="120"/>
      <c r="U224" s="120">
        <f>SUM(U221:U223)</f>
        <v>3323200</v>
      </c>
      <c r="V224" s="156" t="s">
        <v>14647</v>
      </c>
      <c r="W224" s="147">
        <f>M224+O224+Q224+S224</f>
        <v>3323200</v>
      </c>
      <c r="X224" s="135"/>
      <c r="Y224" s="135"/>
      <c r="Z224" s="135"/>
      <c r="AA224" s="135"/>
      <c r="AB224" s="136"/>
      <c r="AC224" s="137"/>
      <c r="AD224" s="138" t="str">
        <f t="shared" ref="AD224" si="434">A224</f>
        <v>សរុប៤៣</v>
      </c>
    </row>
    <row r="225" spans="1:30" ht="34.4" customHeight="1">
      <c r="A225" s="39">
        <f>A221+1</f>
        <v>55.1</v>
      </c>
      <c r="B225" s="52" t="s">
        <v>14570</v>
      </c>
      <c r="C225" s="40" t="s">
        <v>67</v>
      </c>
      <c r="D225" s="41" t="str">
        <f>VLOOKUP(C225,ឋានៈ!$A$22:$B$46,2,FALSE)</f>
        <v>ខ១</v>
      </c>
      <c r="E225" s="356">
        <v>942</v>
      </c>
      <c r="F225" s="358">
        <v>45974</v>
      </c>
      <c r="G225" s="360" t="s">
        <v>14758</v>
      </c>
      <c r="H225" s="362" t="s">
        <v>24</v>
      </c>
      <c r="I225" s="166">
        <v>45975</v>
      </c>
      <c r="J225" s="166">
        <v>45978</v>
      </c>
      <c r="K225" s="39">
        <f>J225-I225+1</f>
        <v>4</v>
      </c>
      <c r="L225" s="39">
        <f>K225-1</f>
        <v>3</v>
      </c>
      <c r="M225" s="118">
        <f>VLOOKUP(H225,ធ្វើដំណើរ!$A$3:$B$26,2,FALSE)</f>
        <v>465600</v>
      </c>
      <c r="N225" s="118">
        <f>VLOOKUP(D225,ឋានៈ!$A$2:$D$7,2,FALSE)</f>
        <v>35000</v>
      </c>
      <c r="O225" s="118">
        <f t="shared" ref="O225:O226" si="435">N225*K225</f>
        <v>140000</v>
      </c>
      <c r="P225" s="118">
        <f>VLOOKUP(D225,ឋានៈ!$A$2:$D$7,3,FALSE)</f>
        <v>90000</v>
      </c>
      <c r="Q225" s="118">
        <f t="shared" ref="Q225:Q226" si="436">P225*K225</f>
        <v>360000</v>
      </c>
      <c r="R225" s="118">
        <f>VLOOKUP(D225,ឋានៈ!$A$2:$D$7,4,FALSE)</f>
        <v>160000</v>
      </c>
      <c r="S225" s="118">
        <f t="shared" ref="S225:S226" si="437">R225*L225</f>
        <v>480000</v>
      </c>
      <c r="T225" s="134"/>
      <c r="U225" s="146">
        <f>M225+O225+Q225+S225+T225</f>
        <v>1445600</v>
      </c>
      <c r="V225" s="155"/>
      <c r="W225" s="145"/>
      <c r="X225" s="100" t="str">
        <f t="shared" ref="X225:X226" si="438">RIGHT(B225,LEN(B225)-FIND(" ",B225))</f>
        <v>ម៉ុង គឹមហេង</v>
      </c>
      <c r="Y225" s="150">
        <f>VLOOKUP(X225,'Name List'!$B$8:$F$4374,2,FALSE)</f>
        <v>1681400595</v>
      </c>
      <c r="Z225" s="100" t="str">
        <f>VLOOKUP(X225,'Name List'!$B$8:$F$4374,3,FALSE)</f>
        <v>ម៉ុង គឹមហេង</v>
      </c>
      <c r="AA225" s="100" t="str">
        <f>VLOOKUP(X225,'Name List'!$B$8:$F$4374,4,FALSE)</f>
        <v>MONG KIMHENG</v>
      </c>
      <c r="AB225" s="107">
        <f>VLOOKUP(X225,'Name List'!$B$8:$F$4374,5,FALSE)</f>
        <v>10006506602</v>
      </c>
      <c r="AC225" s="105">
        <f t="shared" ref="AC225:AC226" si="439">U225</f>
        <v>1445600</v>
      </c>
      <c r="AD225" s="42">
        <f>A225</f>
        <v>55.1</v>
      </c>
    </row>
    <row r="226" spans="1:30" ht="34.4" customHeight="1">
      <c r="A226" s="39">
        <f t="shared" ref="A226" si="440">A225+0.1</f>
        <v>55.2</v>
      </c>
      <c r="B226" s="52" t="s">
        <v>14571</v>
      </c>
      <c r="C226" s="40" t="s">
        <v>68</v>
      </c>
      <c r="D226" s="41" t="str">
        <f>VLOOKUP(C226,ឋានៈ!$A$22:$B$46,2,FALSE)</f>
        <v>ង</v>
      </c>
      <c r="E226" s="364"/>
      <c r="F226" s="365"/>
      <c r="G226" s="366"/>
      <c r="H226" s="367"/>
      <c r="I226" s="166">
        <v>45975</v>
      </c>
      <c r="J226" s="166">
        <v>45978</v>
      </c>
      <c r="K226" s="39">
        <f t="shared" ref="K226" si="441">J226-I226+1</f>
        <v>4</v>
      </c>
      <c r="L226" s="39">
        <f t="shared" ref="L226" si="442">K226-1</f>
        <v>3</v>
      </c>
      <c r="M226" s="118"/>
      <c r="N226" s="118">
        <f>VLOOKUP(D226,ឋានៈ!$A$2:$D$7,2,FALSE)</f>
        <v>16000</v>
      </c>
      <c r="O226" s="118">
        <f t="shared" si="435"/>
        <v>64000</v>
      </c>
      <c r="P226" s="118">
        <f>VLOOKUP(D226,ឋានៈ!$A$2:$D$7,3,FALSE)</f>
        <v>60000</v>
      </c>
      <c r="Q226" s="118">
        <f t="shared" si="436"/>
        <v>240000</v>
      </c>
      <c r="R226" s="118">
        <f>VLOOKUP(D226,ឋានៈ!$A$2:$D$7,4,FALSE)</f>
        <v>80000</v>
      </c>
      <c r="S226" s="118">
        <f t="shared" si="437"/>
        <v>240000</v>
      </c>
      <c r="T226" s="134"/>
      <c r="U226" s="146">
        <f t="shared" ref="U226" si="443">M226+O226+Q226+S226+T226</f>
        <v>544000</v>
      </c>
      <c r="V226" s="155"/>
      <c r="W226" s="145"/>
      <c r="X226" s="100" t="str">
        <f t="shared" si="438"/>
        <v>ថៃ លក្ខិណា</v>
      </c>
      <c r="Y226" s="150" t="str">
        <f>VLOOKUP(X226,'Name List'!$B$8:$F$4374,2,FALSE)</f>
        <v>3000031434</v>
      </c>
      <c r="Z226" s="100" t="str">
        <f>VLOOKUP(X226,'Name List'!$B$8:$F$4374,3,FALSE)</f>
        <v>ថៃ លក្ខិណា</v>
      </c>
      <c r="AA226" s="100" t="str">
        <f>VLOOKUP(X226,'Name List'!$B$8:$F$4374,4,FALSE)</f>
        <v>THAI LEAKHENA</v>
      </c>
      <c r="AB226" s="107">
        <f>VLOOKUP(X226,'Name List'!$B$8:$F$4374,5,FALSE)</f>
        <v>480000285187</v>
      </c>
      <c r="AC226" s="105">
        <f t="shared" si="439"/>
        <v>544000</v>
      </c>
      <c r="AD226" s="42">
        <f>A226</f>
        <v>55.2</v>
      </c>
    </row>
    <row r="227" spans="1:30" s="139" customFormat="1" ht="26.25" customHeight="1">
      <c r="A227" s="377" t="s">
        <v>14788</v>
      </c>
      <c r="B227" s="378"/>
      <c r="C227" s="378"/>
      <c r="D227" s="378"/>
      <c r="E227" s="378"/>
      <c r="F227" s="378"/>
      <c r="G227" s="378"/>
      <c r="H227" s="378"/>
      <c r="I227" s="378"/>
      <c r="J227" s="379"/>
      <c r="K227" s="119"/>
      <c r="L227" s="119"/>
      <c r="M227" s="120">
        <f>SUM(M225:M226)</f>
        <v>465600</v>
      </c>
      <c r="N227" s="123"/>
      <c r="O227" s="120">
        <f>SUM(O225:O226)</f>
        <v>204000</v>
      </c>
      <c r="P227" s="123"/>
      <c r="Q227" s="120">
        <f>SUM(Q225:Q226)</f>
        <v>600000</v>
      </c>
      <c r="R227" s="120"/>
      <c r="S227" s="120">
        <f>SUM(S225:S226)</f>
        <v>720000</v>
      </c>
      <c r="T227" s="120"/>
      <c r="U227" s="120">
        <f>SUM(U225:U226)</f>
        <v>1989600</v>
      </c>
      <c r="V227" s="151">
        <v>50206</v>
      </c>
      <c r="W227" s="152">
        <f>M227+O227+Q227+S227</f>
        <v>1989600</v>
      </c>
      <c r="X227" s="135"/>
      <c r="Y227" s="135"/>
      <c r="Z227" s="135"/>
      <c r="AA227" s="135"/>
      <c r="AB227" s="136"/>
      <c r="AC227" s="137"/>
      <c r="AD227" s="138" t="str">
        <f t="shared" ref="AD227" si="444">A227</f>
        <v>សរុប៤៤</v>
      </c>
    </row>
    <row r="228" spans="1:30" ht="30.75" customHeight="1">
      <c r="A228" s="39">
        <f>A225+1</f>
        <v>56.1</v>
      </c>
      <c r="B228" s="52" t="s">
        <v>14573</v>
      </c>
      <c r="C228" s="40" t="s">
        <v>71</v>
      </c>
      <c r="D228" s="41" t="str">
        <f>VLOOKUP(C228,ឋានៈ!$A$22:$B$46,2,FALSE)</f>
        <v>ខ២</v>
      </c>
      <c r="E228" s="356">
        <v>703</v>
      </c>
      <c r="F228" s="358">
        <v>45950</v>
      </c>
      <c r="G228" s="360" t="s">
        <v>14782</v>
      </c>
      <c r="H228" s="362" t="s">
        <v>9</v>
      </c>
      <c r="I228" s="166">
        <v>45950</v>
      </c>
      <c r="J228" s="166">
        <v>45953</v>
      </c>
      <c r="K228" s="39">
        <f>J228-I228+1</f>
        <v>4</v>
      </c>
      <c r="L228" s="39">
        <f>K228-1</f>
        <v>3</v>
      </c>
      <c r="M228" s="118">
        <f>VLOOKUP(H228,ធ្វើដំណើរ!$A$3:$B$26,2,FALSE)</f>
        <v>499200</v>
      </c>
      <c r="N228" s="118">
        <f>VLOOKUP(D228,ឋានៈ!$A$2:$D$7,2,FALSE)</f>
        <v>30000</v>
      </c>
      <c r="O228" s="118">
        <f t="shared" ref="O228:O230" si="445">N228*K228</f>
        <v>120000</v>
      </c>
      <c r="P228" s="118">
        <f>VLOOKUP(D228,ឋានៈ!$A$2:$D$7,3,FALSE)</f>
        <v>80000</v>
      </c>
      <c r="Q228" s="118">
        <f t="shared" ref="Q228:Q230" si="446">P228*K228</f>
        <v>320000</v>
      </c>
      <c r="R228" s="118">
        <f>VLOOKUP(D228,ឋានៈ!$A$2:$D$7,4,FALSE)</f>
        <v>120000</v>
      </c>
      <c r="S228" s="118">
        <f t="shared" ref="S228:S230" si="447">R228*L228</f>
        <v>360000</v>
      </c>
      <c r="T228" s="134"/>
      <c r="U228" s="146">
        <f>M228+O228+Q228+S228+T228</f>
        <v>1299200</v>
      </c>
      <c r="V228" s="155"/>
      <c r="W228" s="145"/>
      <c r="X228" s="100" t="str">
        <f t="shared" ref="X228:X230" si="448">RIGHT(B228,LEN(B228)-FIND(" ",B228))</f>
        <v>ស៊ុន មេសា</v>
      </c>
      <c r="Y228" s="150" t="str">
        <f>VLOOKUP(X228,'Name List'!$B$8:$F$4374,2,FALSE)</f>
        <v>3000031352</v>
      </c>
      <c r="Z228" s="100" t="str">
        <f>VLOOKUP(X228,'Name List'!$B$8:$F$4374,3,FALSE)</f>
        <v>ស៊ុន មេសា</v>
      </c>
      <c r="AA228" s="100" t="str">
        <f>VLOOKUP(X228,'Name List'!$B$8:$F$4374,4,FALSE)</f>
        <v>SUN MESA</v>
      </c>
      <c r="AB228" s="107">
        <f>VLOOKUP(X228,'Name List'!$B$8:$F$4374,5,FALSE)</f>
        <v>10006418468</v>
      </c>
      <c r="AC228" s="105">
        <f t="shared" ref="AC228:AC230" si="449">U228</f>
        <v>1299200</v>
      </c>
      <c r="AD228" s="42">
        <f>A228</f>
        <v>56.1</v>
      </c>
    </row>
    <row r="229" spans="1:30" ht="30.75" customHeight="1">
      <c r="A229" s="39">
        <f t="shared" ref="A229:A230" si="450">A228+0.1</f>
        <v>56.2</v>
      </c>
      <c r="B229" s="52" t="s">
        <v>14574</v>
      </c>
      <c r="C229" s="40" t="s">
        <v>14364</v>
      </c>
      <c r="D229" s="41" t="str">
        <f>VLOOKUP(C229,ឋានៈ!$A$22:$B$46,2,FALSE)</f>
        <v>ឃ</v>
      </c>
      <c r="E229" s="357"/>
      <c r="F229" s="359"/>
      <c r="G229" s="361"/>
      <c r="H229" s="363"/>
      <c r="I229" s="166">
        <v>45950</v>
      </c>
      <c r="J229" s="166">
        <v>45953</v>
      </c>
      <c r="K229" s="39">
        <f t="shared" ref="K229:K230" si="451">J229-I229+1</f>
        <v>4</v>
      </c>
      <c r="L229" s="39">
        <f t="shared" ref="L229:L230" si="452">K229-1</f>
        <v>3</v>
      </c>
      <c r="M229" s="118"/>
      <c r="N229" s="118">
        <f>VLOOKUP(D229,ឋានៈ!$A$2:$D$7,2,FALSE)</f>
        <v>20000</v>
      </c>
      <c r="O229" s="118">
        <f t="shared" si="445"/>
        <v>80000</v>
      </c>
      <c r="P229" s="118">
        <f>VLOOKUP(D229,ឋានៈ!$A$2:$D$7,3,FALSE)</f>
        <v>60000</v>
      </c>
      <c r="Q229" s="118">
        <f t="shared" si="446"/>
        <v>240000</v>
      </c>
      <c r="R229" s="118">
        <f>VLOOKUP(D229,ឋានៈ!$A$2:$D$7,4,FALSE)</f>
        <v>80000</v>
      </c>
      <c r="S229" s="118">
        <f t="shared" si="447"/>
        <v>240000</v>
      </c>
      <c r="T229" s="134"/>
      <c r="U229" s="146">
        <f t="shared" ref="U229:U230" si="453">M229+O229+Q229+S229+T229</f>
        <v>560000</v>
      </c>
      <c r="V229" s="155"/>
      <c r="W229" s="145"/>
      <c r="X229" s="100" t="str">
        <f t="shared" si="448"/>
        <v>ណឹម វ៉ាន់ណេត</v>
      </c>
      <c r="Y229" s="150">
        <f>VLOOKUP(X229,'Name List'!$B$8:$F$4374,2,FALSE)</f>
        <v>1820500239</v>
      </c>
      <c r="Z229" s="100" t="str">
        <f>VLOOKUP(X229,'Name List'!$B$8:$F$4374,3,FALSE)</f>
        <v>ណឹម វ៉ាន់ណេត</v>
      </c>
      <c r="AA229" s="100" t="str">
        <f>VLOOKUP(X229,'Name List'!$B$8:$F$4374,4,FALSE)</f>
        <v>NIM VANNETH</v>
      </c>
      <c r="AB229" s="107" t="str">
        <f>VLOOKUP(X229,'Name List'!$B$8:$F$4374,5,FALSE)</f>
        <v>0440000036102</v>
      </c>
      <c r="AC229" s="105">
        <f t="shared" si="449"/>
        <v>560000</v>
      </c>
      <c r="AD229" s="42">
        <f>A229</f>
        <v>56.2</v>
      </c>
    </row>
    <row r="230" spans="1:30" ht="30.75" customHeight="1">
      <c r="A230" s="39">
        <f t="shared" si="450"/>
        <v>56.300000000000004</v>
      </c>
      <c r="B230" s="52" t="s">
        <v>14465</v>
      </c>
      <c r="C230" s="40" t="s">
        <v>14379</v>
      </c>
      <c r="D230" s="41" t="str">
        <f>VLOOKUP(C230,ឋានៈ!$A$22:$B$46,2,FALSE)</f>
        <v>ង</v>
      </c>
      <c r="E230" s="364"/>
      <c r="F230" s="365"/>
      <c r="G230" s="366"/>
      <c r="H230" s="367"/>
      <c r="I230" s="166">
        <v>45950</v>
      </c>
      <c r="J230" s="166">
        <v>45953</v>
      </c>
      <c r="K230" s="39">
        <f t="shared" si="451"/>
        <v>4</v>
      </c>
      <c r="L230" s="39">
        <f t="shared" si="452"/>
        <v>3</v>
      </c>
      <c r="M230" s="118"/>
      <c r="N230" s="118">
        <f>VLOOKUP(D230,ឋានៈ!$A$2:$D$7,2,FALSE)</f>
        <v>16000</v>
      </c>
      <c r="O230" s="118">
        <f t="shared" si="445"/>
        <v>64000</v>
      </c>
      <c r="P230" s="118">
        <f>VLOOKUP(D230,ឋានៈ!$A$2:$D$7,3,FALSE)</f>
        <v>60000</v>
      </c>
      <c r="Q230" s="118">
        <f t="shared" si="446"/>
        <v>240000</v>
      </c>
      <c r="R230" s="118">
        <f>VLOOKUP(D230,ឋានៈ!$A$2:$D$7,4,FALSE)</f>
        <v>80000</v>
      </c>
      <c r="S230" s="118">
        <f t="shared" si="447"/>
        <v>240000</v>
      </c>
      <c r="T230" s="134"/>
      <c r="U230" s="146">
        <f t="shared" si="453"/>
        <v>544000</v>
      </c>
      <c r="V230" s="155"/>
      <c r="W230" s="145"/>
      <c r="X230" s="100" t="str">
        <f t="shared" si="448"/>
        <v>លន់ ប៊ុនឡុង</v>
      </c>
      <c r="Y230" s="150">
        <f>VLOOKUP(X230,'Name List'!$B$8:$F$4374,2,FALSE)</f>
        <v>0</v>
      </c>
      <c r="Z230" s="100" t="str">
        <f>VLOOKUP(X230,'Name List'!$B$8:$F$4374,3,FALSE)</f>
        <v>លន់ ប៊ុនឡុង</v>
      </c>
      <c r="AA230" s="100" t="str">
        <f>VLOOKUP(X230,'Name List'!$B$8:$F$4374,4,FALSE)</f>
        <v>LUN BUNLONG</v>
      </c>
      <c r="AB230" s="107" t="str">
        <f>VLOOKUP(X230,'Name List'!$B$8:$F$4374,5,FALSE)</f>
        <v>0670000093403</v>
      </c>
      <c r="AC230" s="105">
        <f t="shared" si="449"/>
        <v>544000</v>
      </c>
      <c r="AD230" s="42">
        <f>A230</f>
        <v>56.300000000000004</v>
      </c>
    </row>
    <row r="231" spans="1:30" s="139" customFormat="1" ht="26.25" customHeight="1">
      <c r="A231" s="377" t="s">
        <v>14704</v>
      </c>
      <c r="B231" s="378"/>
      <c r="C231" s="378"/>
      <c r="D231" s="378"/>
      <c r="E231" s="378"/>
      <c r="F231" s="378"/>
      <c r="G231" s="378"/>
      <c r="H231" s="378"/>
      <c r="I231" s="378"/>
      <c r="J231" s="379"/>
      <c r="K231" s="119"/>
      <c r="L231" s="119"/>
      <c r="M231" s="120">
        <f>SUM(M228:M230)</f>
        <v>499200</v>
      </c>
      <c r="N231" s="123"/>
      <c r="O231" s="120">
        <f>SUM(O228:O230)</f>
        <v>264000</v>
      </c>
      <c r="P231" s="123"/>
      <c r="Q231" s="120">
        <f>SUM(Q228:Q230)</f>
        <v>800000</v>
      </c>
      <c r="R231" s="120"/>
      <c r="S231" s="120">
        <f>SUM(S228:S230)</f>
        <v>840000</v>
      </c>
      <c r="T231" s="120"/>
      <c r="U231" s="120">
        <f>SUM(U228:U230)</f>
        <v>2403200</v>
      </c>
      <c r="V231" s="151">
        <v>50206</v>
      </c>
      <c r="W231" s="147">
        <f>M231+O231+Q231+S231</f>
        <v>2403200</v>
      </c>
      <c r="X231" s="135"/>
      <c r="Y231" s="135"/>
      <c r="Z231" s="135"/>
      <c r="AA231" s="135"/>
      <c r="AB231" s="136"/>
      <c r="AC231" s="137"/>
      <c r="AD231" s="138" t="str">
        <f t="shared" ref="AD231" si="454">A231</f>
        <v>សរុប៤៥</v>
      </c>
    </row>
    <row r="232" spans="1:30" ht="39.75" customHeight="1">
      <c r="A232" s="39">
        <f>A228+1</f>
        <v>57.1</v>
      </c>
      <c r="B232" s="52" t="s">
        <v>14576</v>
      </c>
      <c r="C232" s="40" t="s">
        <v>67</v>
      </c>
      <c r="D232" s="41" t="str">
        <f>VLOOKUP(C232,ឋានៈ!$A$22:$B$46,2,FALSE)</f>
        <v>ខ១</v>
      </c>
      <c r="E232" s="356">
        <v>922</v>
      </c>
      <c r="F232" s="358">
        <v>45972</v>
      </c>
      <c r="G232" s="360" t="s">
        <v>14769</v>
      </c>
      <c r="H232" s="362" t="s">
        <v>7</v>
      </c>
      <c r="I232" s="166">
        <v>45974</v>
      </c>
      <c r="J232" s="166">
        <v>45977</v>
      </c>
      <c r="K232" s="39">
        <v>2</v>
      </c>
      <c r="L232" s="39">
        <f>K232-1</f>
        <v>1</v>
      </c>
      <c r="M232" s="118">
        <f>VLOOKUP(H232,ធ្វើដំណើរ!$A$3:$B$26,2,FALSE)</f>
        <v>361600</v>
      </c>
      <c r="N232" s="118">
        <f>VLOOKUP(D232,ឋានៈ!$A$2:$D$7,2,FALSE)</f>
        <v>35000</v>
      </c>
      <c r="O232" s="118">
        <f t="shared" ref="O232:O234" si="455">N232*K232</f>
        <v>70000</v>
      </c>
      <c r="P232" s="118">
        <f>VLOOKUP(D232,ឋានៈ!$A$2:$D$7,3,FALSE)</f>
        <v>90000</v>
      </c>
      <c r="Q232" s="118">
        <f t="shared" ref="Q232:Q234" si="456">P232*K232</f>
        <v>180000</v>
      </c>
      <c r="R232" s="118">
        <f>VLOOKUP(D232,ឋានៈ!$A$2:$D$7,4,FALSE)</f>
        <v>160000</v>
      </c>
      <c r="S232" s="118">
        <f t="shared" ref="S232:S234" si="457">R232*L232</f>
        <v>160000</v>
      </c>
      <c r="T232" s="134"/>
      <c r="U232" s="146">
        <f>M232+O232+Q232+S232+T232</f>
        <v>771600</v>
      </c>
      <c r="V232" s="155"/>
      <c r="W232" s="145"/>
      <c r="X232" s="100" t="str">
        <f t="shared" ref="X232:X234" si="458">RIGHT(B232,LEN(B232)-FIND(" ",B232))</f>
        <v>សុវណ្ណ វណ្ណារតន៍</v>
      </c>
      <c r="Y232" s="150">
        <f>VLOOKUP(X232,'Name List'!$B$8:$F$4374,2,FALSE)</f>
        <v>2860200431</v>
      </c>
      <c r="Z232" s="100" t="str">
        <f>VLOOKUP(X232,'Name List'!$B$8:$F$4374,3,FALSE)</f>
        <v>សុវណ្ណ វណ្ណារតន៍</v>
      </c>
      <c r="AA232" s="100" t="str">
        <f>VLOOKUP(X232,'Name List'!$B$8:$F$4374,4,FALSE)</f>
        <v>SOVANN VANNAROTH</v>
      </c>
      <c r="AB232" s="107" t="str">
        <f>VLOOKUP(X232,'Name List'!$B$8:$F$4374,5,FALSE)</f>
        <v>0010003118741</v>
      </c>
      <c r="AC232" s="105">
        <f t="shared" ref="AC232:AC234" si="459">U232</f>
        <v>771600</v>
      </c>
      <c r="AD232" s="42">
        <f>A232</f>
        <v>57.1</v>
      </c>
    </row>
    <row r="233" spans="1:30" ht="39.75" customHeight="1">
      <c r="A233" s="39">
        <f t="shared" ref="A233:A234" si="460">A232+0.1</f>
        <v>57.2</v>
      </c>
      <c r="B233" s="52" t="s">
        <v>14575</v>
      </c>
      <c r="C233" s="40" t="s">
        <v>68</v>
      </c>
      <c r="D233" s="41" t="str">
        <f>VLOOKUP(C233,ឋានៈ!$A$22:$B$46,2,FALSE)</f>
        <v>ង</v>
      </c>
      <c r="E233" s="357"/>
      <c r="F233" s="359"/>
      <c r="G233" s="361"/>
      <c r="H233" s="363"/>
      <c r="I233" s="166">
        <v>45974</v>
      </c>
      <c r="J233" s="166">
        <v>45977</v>
      </c>
      <c r="K233" s="39">
        <f t="shared" ref="K233:K234" si="461">J233-I233+1</f>
        <v>4</v>
      </c>
      <c r="L233" s="39">
        <f t="shared" ref="L233:L234" si="462">K233-1</f>
        <v>3</v>
      </c>
      <c r="M233" s="118"/>
      <c r="N233" s="118">
        <f>VLOOKUP(D233,ឋានៈ!$A$2:$D$7,2,FALSE)</f>
        <v>16000</v>
      </c>
      <c r="O233" s="118">
        <f t="shared" si="455"/>
        <v>64000</v>
      </c>
      <c r="P233" s="118">
        <f>VLOOKUP(D233,ឋានៈ!$A$2:$D$7,3,FALSE)</f>
        <v>60000</v>
      </c>
      <c r="Q233" s="118">
        <f t="shared" si="456"/>
        <v>240000</v>
      </c>
      <c r="R233" s="118">
        <f>VLOOKUP(D233,ឋានៈ!$A$2:$D$7,4,FALSE)</f>
        <v>80000</v>
      </c>
      <c r="S233" s="118">
        <f t="shared" si="457"/>
        <v>240000</v>
      </c>
      <c r="T233" s="134"/>
      <c r="U233" s="146">
        <f t="shared" ref="U233:U234" si="463">M233+O233+Q233+S233+T233</f>
        <v>544000</v>
      </c>
      <c r="V233" s="155"/>
      <c r="W233" s="145"/>
      <c r="X233" s="100" t="str">
        <f t="shared" si="458"/>
        <v>ទេព លីណា</v>
      </c>
      <c r="Y233" s="150" t="str">
        <f>VLOOKUP(X233,'Name List'!$B$8:$F$4374,2,FALSE)</f>
        <v>3000031296</v>
      </c>
      <c r="Z233" s="100" t="str">
        <f>VLOOKUP(X233,'Name List'!$B$8:$F$4374,3,FALSE)</f>
        <v>ទេព លីណា</v>
      </c>
      <c r="AA233" s="100" t="str">
        <f>VLOOKUP(X233,'Name List'!$B$8:$F$4374,4,FALSE)</f>
        <v>TEP LINA</v>
      </c>
      <c r="AB233" s="107">
        <f>VLOOKUP(X233,'Name List'!$B$8:$F$4374,5,FALSE)</f>
        <v>420000135703</v>
      </c>
      <c r="AC233" s="105">
        <f t="shared" si="459"/>
        <v>544000</v>
      </c>
      <c r="AD233" s="42">
        <f>A233</f>
        <v>57.2</v>
      </c>
    </row>
    <row r="234" spans="1:30" ht="39.75" customHeight="1">
      <c r="A234" s="39">
        <f t="shared" si="460"/>
        <v>57.300000000000004</v>
      </c>
      <c r="B234" s="52" t="s">
        <v>14404</v>
      </c>
      <c r="C234" s="40" t="s">
        <v>14379</v>
      </c>
      <c r="D234" s="41" t="str">
        <f>VLOOKUP(C234,ឋានៈ!$A$22:$B$46,2,FALSE)</f>
        <v>ង</v>
      </c>
      <c r="E234" s="364"/>
      <c r="F234" s="365"/>
      <c r="G234" s="366"/>
      <c r="H234" s="367"/>
      <c r="I234" s="166">
        <v>45974</v>
      </c>
      <c r="J234" s="166">
        <v>45977</v>
      </c>
      <c r="K234" s="39">
        <f t="shared" si="461"/>
        <v>4</v>
      </c>
      <c r="L234" s="39">
        <f t="shared" si="462"/>
        <v>3</v>
      </c>
      <c r="M234" s="118"/>
      <c r="N234" s="118">
        <f>VLOOKUP(D234,ឋានៈ!$A$2:$D$7,2,FALSE)</f>
        <v>16000</v>
      </c>
      <c r="O234" s="118">
        <f t="shared" si="455"/>
        <v>64000</v>
      </c>
      <c r="P234" s="118">
        <f>VLOOKUP(D234,ឋានៈ!$A$2:$D$7,3,FALSE)</f>
        <v>60000</v>
      </c>
      <c r="Q234" s="118">
        <f t="shared" si="456"/>
        <v>240000</v>
      </c>
      <c r="R234" s="118">
        <f>VLOOKUP(D234,ឋានៈ!$A$2:$D$7,4,FALSE)</f>
        <v>80000</v>
      </c>
      <c r="S234" s="118">
        <f t="shared" si="457"/>
        <v>240000</v>
      </c>
      <c r="T234" s="134"/>
      <c r="U234" s="146">
        <f t="shared" si="463"/>
        <v>544000</v>
      </c>
      <c r="V234" s="155"/>
      <c r="W234" s="145"/>
      <c r="X234" s="100" t="str">
        <f t="shared" si="458"/>
        <v>លឿន យូហៃ</v>
      </c>
      <c r="Y234" s="150" t="str">
        <f>VLOOKUP(X234,'Name List'!$B$8:$F$4374,2,FALSE)</f>
        <v>3000031417</v>
      </c>
      <c r="Z234" s="100" t="str">
        <f>VLOOKUP(X234,'Name List'!$B$8:$F$4374,3,FALSE)</f>
        <v>លឿន យូហៃ</v>
      </c>
      <c r="AA234" s="100" t="str">
        <f>VLOOKUP(X234,'Name List'!$B$8:$F$4374,4,FALSE)</f>
        <v>LOEUN YOUHAI</v>
      </c>
      <c r="AB234" s="107">
        <f>VLOOKUP(X234,'Name List'!$B$8:$F$4374,5,FALSE)</f>
        <v>420000303711</v>
      </c>
      <c r="AC234" s="105">
        <f t="shared" si="459"/>
        <v>544000</v>
      </c>
      <c r="AD234" s="42">
        <f>A234</f>
        <v>57.300000000000004</v>
      </c>
    </row>
    <row r="235" spans="1:30" s="139" customFormat="1" ht="26.25" customHeight="1">
      <c r="A235" s="377" t="s">
        <v>14705</v>
      </c>
      <c r="B235" s="378"/>
      <c r="C235" s="378"/>
      <c r="D235" s="378"/>
      <c r="E235" s="378"/>
      <c r="F235" s="378"/>
      <c r="G235" s="378"/>
      <c r="H235" s="378"/>
      <c r="I235" s="378"/>
      <c r="J235" s="379"/>
      <c r="K235" s="119"/>
      <c r="L235" s="119"/>
      <c r="M235" s="120">
        <f>SUM(M232:M234)</f>
        <v>361600</v>
      </c>
      <c r="N235" s="123"/>
      <c r="O235" s="120">
        <f>SUM(O232:O234)</f>
        <v>198000</v>
      </c>
      <c r="P235" s="123"/>
      <c r="Q235" s="120">
        <f>SUM(Q232:Q234)</f>
        <v>660000</v>
      </c>
      <c r="R235" s="120"/>
      <c r="S235" s="120">
        <f>SUM(S232:S234)</f>
        <v>640000</v>
      </c>
      <c r="T235" s="120"/>
      <c r="U235" s="120">
        <f>SUM(U232:U234)</f>
        <v>1859600</v>
      </c>
      <c r="V235" s="151">
        <v>50206</v>
      </c>
      <c r="W235" s="147">
        <f>M235+O235+Q235+S235</f>
        <v>1859600</v>
      </c>
      <c r="X235" s="135"/>
      <c r="Y235" s="135"/>
      <c r="Z235" s="135"/>
      <c r="AA235" s="135"/>
      <c r="AB235" s="136"/>
      <c r="AC235" s="137"/>
      <c r="AD235" s="138" t="str">
        <f t="shared" ref="AD235" si="464">A235</f>
        <v>សរុប៤៦</v>
      </c>
    </row>
    <row r="236" spans="1:30" ht="28" customHeight="1">
      <c r="A236" s="39">
        <f>A232+1</f>
        <v>58.1</v>
      </c>
      <c r="B236" s="52" t="s">
        <v>14577</v>
      </c>
      <c r="C236" s="40" t="s">
        <v>67</v>
      </c>
      <c r="D236" s="41" t="str">
        <f>VLOOKUP(C236,ឋានៈ!$A$22:$B$46,2,FALSE)</f>
        <v>ខ១</v>
      </c>
      <c r="E236" s="356">
        <v>845</v>
      </c>
      <c r="F236" s="358">
        <v>45946</v>
      </c>
      <c r="G236" s="360" t="s">
        <v>14580</v>
      </c>
      <c r="H236" s="362" t="s">
        <v>9</v>
      </c>
      <c r="I236" s="166">
        <v>45947</v>
      </c>
      <c r="J236" s="166">
        <v>45949</v>
      </c>
      <c r="K236" s="39">
        <f t="shared" ref="K236:K238" si="465">J236-I236+1</f>
        <v>3</v>
      </c>
      <c r="L236" s="39">
        <f>K236-1</f>
        <v>2</v>
      </c>
      <c r="M236" s="118">
        <f>VLOOKUP(H236,ធ្វើដំណើរ!$A$3:$B$26,2,FALSE)</f>
        <v>499200</v>
      </c>
      <c r="N236" s="118">
        <f>VLOOKUP(D236,ឋានៈ!$A$2:$D$7,2,FALSE)</f>
        <v>35000</v>
      </c>
      <c r="O236" s="118">
        <f t="shared" ref="O236:O238" si="466">N236*K236</f>
        <v>105000</v>
      </c>
      <c r="P236" s="118">
        <f>VLOOKUP(D236,ឋានៈ!$A$2:$D$7,3,FALSE)</f>
        <v>90000</v>
      </c>
      <c r="Q236" s="118">
        <f t="shared" ref="Q236:Q238" si="467">P236*K236</f>
        <v>270000</v>
      </c>
      <c r="R236" s="118">
        <f>VLOOKUP(D236,ឋានៈ!$A$2:$D$7,4,FALSE)</f>
        <v>160000</v>
      </c>
      <c r="S236" s="118">
        <f t="shared" ref="S236:S238" si="468">R236*L236</f>
        <v>320000</v>
      </c>
      <c r="T236" s="134"/>
      <c r="U236" s="146">
        <f>M236+O236+Q236+S236+T236</f>
        <v>1194200</v>
      </c>
      <c r="V236" s="155"/>
      <c r="W236" s="145"/>
      <c r="X236" s="100" t="str">
        <f t="shared" ref="X236:X238" si="469">RIGHT(B236,LEN(B236)-FIND(" ",B236))</f>
        <v>ប៉ុក ប៉ាន់</v>
      </c>
      <c r="Y236" s="150">
        <f>VLOOKUP(X236,'Name List'!$B$8:$F$4374,2,FALSE)</f>
        <v>1521400054</v>
      </c>
      <c r="Z236" s="100" t="str">
        <f>VLOOKUP(X236,'Name List'!$B$8:$F$4374,3,FALSE)</f>
        <v>ប៉ុក ប៉ាន់</v>
      </c>
      <c r="AA236" s="100" t="str">
        <f>VLOOKUP(X236,'Name List'!$B$8:$F$4374,4,FALSE)</f>
        <v>POK PANN</v>
      </c>
      <c r="AB236" s="107" t="str">
        <f>VLOOKUP(X236,'Name List'!$B$8:$F$4374,5,FALSE)</f>
        <v>0010002538453</v>
      </c>
      <c r="AC236" s="105">
        <f t="shared" ref="AC236:AC238" si="470">U236</f>
        <v>1194200</v>
      </c>
      <c r="AD236" s="42">
        <f>A236</f>
        <v>58.1</v>
      </c>
    </row>
    <row r="237" spans="1:30" ht="28" customHeight="1">
      <c r="A237" s="39">
        <f t="shared" ref="A237:A238" si="471">A236+0.1</f>
        <v>58.2</v>
      </c>
      <c r="B237" s="52" t="s">
        <v>14578</v>
      </c>
      <c r="C237" s="40" t="s">
        <v>14358</v>
      </c>
      <c r="D237" s="41" t="str">
        <f>VLOOKUP(C237,ឋានៈ!$A$22:$B$46,2,FALSE)</f>
        <v>គ</v>
      </c>
      <c r="E237" s="357"/>
      <c r="F237" s="359"/>
      <c r="G237" s="361"/>
      <c r="H237" s="363"/>
      <c r="I237" s="166">
        <v>45947</v>
      </c>
      <c r="J237" s="166">
        <v>45949</v>
      </c>
      <c r="K237" s="39">
        <f t="shared" si="465"/>
        <v>3</v>
      </c>
      <c r="L237" s="39">
        <f t="shared" ref="L237:L238" si="472">K237-1</f>
        <v>2</v>
      </c>
      <c r="M237" s="118"/>
      <c r="N237" s="118">
        <f>VLOOKUP(D237,ឋានៈ!$A$2:$D$7,2,FALSE)</f>
        <v>24000</v>
      </c>
      <c r="O237" s="118">
        <f t="shared" si="466"/>
        <v>72000</v>
      </c>
      <c r="P237" s="118">
        <f>VLOOKUP(D237,ឋានៈ!$A$2:$D$7,3,FALSE)</f>
        <v>70000</v>
      </c>
      <c r="Q237" s="118">
        <f t="shared" si="467"/>
        <v>210000</v>
      </c>
      <c r="R237" s="118">
        <f>VLOOKUP(D237,ឋានៈ!$A$2:$D$7,4,FALSE)</f>
        <v>100000</v>
      </c>
      <c r="S237" s="118">
        <f t="shared" si="468"/>
        <v>200000</v>
      </c>
      <c r="T237" s="134"/>
      <c r="U237" s="146">
        <f t="shared" ref="U237:U238" si="473">M237+O237+Q237+S237+T237</f>
        <v>482000</v>
      </c>
      <c r="V237" s="155"/>
      <c r="W237" s="145"/>
      <c r="X237" s="100" t="str">
        <f t="shared" si="469"/>
        <v>គឹម សុខ</v>
      </c>
      <c r="Y237" s="150" t="str">
        <f>VLOOKUP(X237,'Name List'!$B$8:$F$4374,2,FALSE)</f>
        <v>1811200328</v>
      </c>
      <c r="Z237" s="100" t="str">
        <f>VLOOKUP(X237,'Name List'!$B$8:$F$4374,3,FALSE)</f>
        <v>គឹម សុខ</v>
      </c>
      <c r="AA237" s="100" t="str">
        <f>VLOOKUP(X237,'Name List'!$B$8:$F$4374,4,FALSE)</f>
        <v>KIM SOK</v>
      </c>
      <c r="AB237" s="107" t="str">
        <f>VLOOKUP(X237,'Name List'!$B$8:$F$4374,5,FALSE)</f>
        <v>0480000023932</v>
      </c>
      <c r="AC237" s="105">
        <f t="shared" si="470"/>
        <v>482000</v>
      </c>
      <c r="AD237" s="42">
        <f>A237</f>
        <v>58.2</v>
      </c>
    </row>
    <row r="238" spans="1:30" ht="28" customHeight="1">
      <c r="A238" s="39">
        <f t="shared" si="471"/>
        <v>58.300000000000004</v>
      </c>
      <c r="B238" s="52" t="s">
        <v>14579</v>
      </c>
      <c r="C238" s="40" t="s">
        <v>68</v>
      </c>
      <c r="D238" s="41" t="str">
        <f>VLOOKUP(C238,ឋានៈ!$A$22:$B$46,2,FALSE)</f>
        <v>ង</v>
      </c>
      <c r="E238" s="364"/>
      <c r="F238" s="365"/>
      <c r="G238" s="366"/>
      <c r="H238" s="367"/>
      <c r="I238" s="166">
        <v>45947</v>
      </c>
      <c r="J238" s="166">
        <v>45949</v>
      </c>
      <c r="K238" s="39">
        <f t="shared" si="465"/>
        <v>3</v>
      </c>
      <c r="L238" s="39">
        <f t="shared" si="472"/>
        <v>2</v>
      </c>
      <c r="M238" s="118"/>
      <c r="N238" s="118">
        <f>VLOOKUP(D238,ឋានៈ!$A$2:$D$7,2,FALSE)</f>
        <v>16000</v>
      </c>
      <c r="O238" s="118">
        <f t="shared" si="466"/>
        <v>48000</v>
      </c>
      <c r="P238" s="118">
        <f>VLOOKUP(D238,ឋានៈ!$A$2:$D$7,3,FALSE)</f>
        <v>60000</v>
      </c>
      <c r="Q238" s="118">
        <f t="shared" si="467"/>
        <v>180000</v>
      </c>
      <c r="R238" s="118">
        <f>VLOOKUP(D238,ឋានៈ!$A$2:$D$7,4,FALSE)</f>
        <v>80000</v>
      </c>
      <c r="S238" s="118">
        <f t="shared" si="468"/>
        <v>160000</v>
      </c>
      <c r="T238" s="134"/>
      <c r="U238" s="146">
        <f t="shared" si="473"/>
        <v>388000</v>
      </c>
      <c r="V238" s="155"/>
      <c r="W238" s="145"/>
      <c r="X238" s="100" t="str">
        <f t="shared" si="469"/>
        <v>លីម សុវត្ថិឌី</v>
      </c>
      <c r="Y238" s="150" t="str">
        <f>VLOOKUP(X238,'Name List'!$B$8:$F$4374,2,FALSE)</f>
        <v>3000031404</v>
      </c>
      <c r="Z238" s="100" t="str">
        <f>VLOOKUP(X238,'Name List'!$B$8:$F$4374,3,FALSE)</f>
        <v>លីម សុវត្ថិឌី</v>
      </c>
      <c r="AA238" s="100" t="str">
        <f>VLOOKUP(X238,'Name List'!$B$8:$F$4374,4,FALSE)</f>
        <v>LIM SOVATHDY</v>
      </c>
      <c r="AB238" s="107">
        <f>VLOOKUP(X238,'Name List'!$B$8:$F$4374,5,FALSE)</f>
        <v>600000255103</v>
      </c>
      <c r="AC238" s="105">
        <f t="shared" si="470"/>
        <v>388000</v>
      </c>
      <c r="AD238" s="42">
        <f>A238</f>
        <v>58.300000000000004</v>
      </c>
    </row>
    <row r="239" spans="1:30" s="139" customFormat="1" ht="26.25" customHeight="1">
      <c r="A239" s="377" t="s">
        <v>14706</v>
      </c>
      <c r="B239" s="378"/>
      <c r="C239" s="378"/>
      <c r="D239" s="378"/>
      <c r="E239" s="378"/>
      <c r="F239" s="378"/>
      <c r="G239" s="378"/>
      <c r="H239" s="378"/>
      <c r="I239" s="378"/>
      <c r="J239" s="379"/>
      <c r="K239" s="119"/>
      <c r="L239" s="119"/>
      <c r="M239" s="120">
        <f>SUM(M236:M238)</f>
        <v>499200</v>
      </c>
      <c r="N239" s="123"/>
      <c r="O239" s="120">
        <f>SUM(O236:O238)</f>
        <v>225000</v>
      </c>
      <c r="P239" s="123"/>
      <c r="Q239" s="120">
        <f>SUM(Q236:Q238)</f>
        <v>660000</v>
      </c>
      <c r="R239" s="120"/>
      <c r="S239" s="120">
        <f>SUM(S236:S238)</f>
        <v>680000</v>
      </c>
      <c r="T239" s="120"/>
      <c r="U239" s="120">
        <f>SUM(U236:U238)</f>
        <v>2064200</v>
      </c>
      <c r="V239" s="156" t="s">
        <v>14647</v>
      </c>
      <c r="W239" s="147">
        <f>M239+O239+Q239+S239</f>
        <v>2064200</v>
      </c>
      <c r="X239" s="135"/>
      <c r="Y239" s="135"/>
      <c r="Z239" s="135"/>
      <c r="AA239" s="135"/>
      <c r="AB239" s="136"/>
      <c r="AC239" s="137"/>
      <c r="AD239" s="138" t="str">
        <f t="shared" ref="AD239" si="474">A239</f>
        <v>សរុប៤៧</v>
      </c>
    </row>
    <row r="240" spans="1:30" ht="24" customHeight="1">
      <c r="A240" s="39">
        <f>A236+1</f>
        <v>59.1</v>
      </c>
      <c r="B240" s="52" t="s">
        <v>14581</v>
      </c>
      <c r="C240" s="40" t="s">
        <v>67</v>
      </c>
      <c r="D240" s="41" t="str">
        <f>VLOOKUP(C240,ឋានៈ!$A$22:$B$46,2,FALSE)</f>
        <v>ខ១</v>
      </c>
      <c r="E240" s="356">
        <v>828</v>
      </c>
      <c r="F240" s="358">
        <v>45961</v>
      </c>
      <c r="G240" s="360" t="s">
        <v>14583</v>
      </c>
      <c r="H240" s="362" t="s">
        <v>15</v>
      </c>
      <c r="I240" s="166">
        <v>45961</v>
      </c>
      <c r="J240" s="166">
        <v>45962</v>
      </c>
      <c r="K240" s="39">
        <f t="shared" ref="K240:K241" si="475">J240-I240+1</f>
        <v>2</v>
      </c>
      <c r="L240" s="39">
        <f>K240-1</f>
        <v>1</v>
      </c>
      <c r="M240" s="118">
        <f>VLOOKUP(H240,ធ្វើដំណើរ!$A$3:$B$26,2,FALSE)</f>
        <v>201600</v>
      </c>
      <c r="N240" s="118">
        <f>VLOOKUP(D240,ឋានៈ!$A$2:$D$7,2,FALSE)</f>
        <v>35000</v>
      </c>
      <c r="O240" s="118">
        <f t="shared" ref="O240:O241" si="476">N240*K240</f>
        <v>70000</v>
      </c>
      <c r="P240" s="118">
        <f>VLOOKUP(D240,ឋានៈ!$A$2:$D$7,3,FALSE)</f>
        <v>90000</v>
      </c>
      <c r="Q240" s="118">
        <f t="shared" ref="Q240:Q241" si="477">P240*K240</f>
        <v>180000</v>
      </c>
      <c r="R240" s="118">
        <f>VLOOKUP(D240,ឋានៈ!$A$2:$D$7,4,FALSE)</f>
        <v>160000</v>
      </c>
      <c r="S240" s="118">
        <f t="shared" ref="S240:S241" si="478">R240*L240</f>
        <v>160000</v>
      </c>
      <c r="T240" s="134"/>
      <c r="U240" s="146">
        <f>M240+O240+Q240+S240+T240</f>
        <v>611600</v>
      </c>
      <c r="V240" s="155"/>
      <c r="W240" s="145"/>
      <c r="X240" s="100" t="str">
        <f t="shared" ref="X240:X241" si="479">RIGHT(B240,LEN(B240)-FIND(" ",B240))</f>
        <v>កត្តា អ៊ន</v>
      </c>
      <c r="Y240" s="150">
        <f>VLOOKUP(X240,'Name List'!$B$8:$F$4374,2,FALSE)</f>
        <v>1751200087</v>
      </c>
      <c r="Z240" s="100" t="str">
        <f>VLOOKUP(X240,'Name List'!$B$8:$F$4374,3,FALSE)</f>
        <v>កត្តា អ៊ន</v>
      </c>
      <c r="AA240" s="100" t="str">
        <f>VLOOKUP(X240,'Name List'!$B$8:$F$4374,4,FALSE)</f>
        <v>KATTA ORN</v>
      </c>
      <c r="AB240" s="107">
        <f>VLOOKUP(X240,'Name List'!$B$8:$F$4374,5,FALSE)</f>
        <v>10002618643</v>
      </c>
      <c r="AC240" s="105">
        <f t="shared" ref="AC240:AC241" si="480">U240</f>
        <v>611600</v>
      </c>
      <c r="AD240" s="42">
        <f>A240</f>
        <v>59.1</v>
      </c>
    </row>
    <row r="241" spans="1:30" ht="24" customHeight="1">
      <c r="A241" s="39">
        <f t="shared" ref="A241" si="481">A240+0.1</f>
        <v>59.2</v>
      </c>
      <c r="B241" s="52" t="s">
        <v>14582</v>
      </c>
      <c r="C241" s="40" t="s">
        <v>68</v>
      </c>
      <c r="D241" s="41" t="str">
        <f>VLOOKUP(C241,ឋានៈ!$A$22:$B$46,2,FALSE)</f>
        <v>ង</v>
      </c>
      <c r="E241" s="364"/>
      <c r="F241" s="365"/>
      <c r="G241" s="366"/>
      <c r="H241" s="367"/>
      <c r="I241" s="166">
        <v>45961</v>
      </c>
      <c r="J241" s="166">
        <v>45962</v>
      </c>
      <c r="K241" s="39">
        <f t="shared" si="475"/>
        <v>2</v>
      </c>
      <c r="L241" s="39">
        <f t="shared" ref="L241" si="482">K241-1</f>
        <v>1</v>
      </c>
      <c r="M241" s="118"/>
      <c r="N241" s="118">
        <f>VLOOKUP(D241,ឋានៈ!$A$2:$D$7,2,FALSE)</f>
        <v>16000</v>
      </c>
      <c r="O241" s="118">
        <f t="shared" si="476"/>
        <v>32000</v>
      </c>
      <c r="P241" s="118">
        <f>VLOOKUP(D241,ឋានៈ!$A$2:$D$7,3,FALSE)</f>
        <v>60000</v>
      </c>
      <c r="Q241" s="118">
        <f t="shared" si="477"/>
        <v>120000</v>
      </c>
      <c r="R241" s="118">
        <f>VLOOKUP(D241,ឋានៈ!$A$2:$D$7,4,FALSE)</f>
        <v>80000</v>
      </c>
      <c r="S241" s="118">
        <f t="shared" si="478"/>
        <v>80000</v>
      </c>
      <c r="T241" s="134"/>
      <c r="U241" s="146">
        <f t="shared" ref="U241" si="483">M241+O241+Q241+S241+T241</f>
        <v>232000</v>
      </c>
      <c r="V241" s="155"/>
      <c r="W241" s="145"/>
      <c r="X241" s="100" t="str">
        <f t="shared" si="479"/>
        <v>ម៉ែន អេង</v>
      </c>
      <c r="Y241" s="150">
        <f>VLOOKUP(X241,'Name List'!$B$8:$F$4374,2,FALSE)</f>
        <v>0</v>
      </c>
      <c r="Z241" s="100" t="str">
        <f>VLOOKUP(X241,'Name List'!$B$8:$F$4374,3,FALSE)</f>
        <v>ម៉ែន អេង</v>
      </c>
      <c r="AA241" s="100" t="str">
        <f>VLOOKUP(X241,'Name List'!$B$8:$F$4374,4,FALSE)</f>
        <v>MEN ENG</v>
      </c>
      <c r="AB241" s="107">
        <f>VLOOKUP(X241,'Name List'!$B$8:$F$4374,5,FALSE)</f>
        <v>670000143559</v>
      </c>
      <c r="AC241" s="105">
        <f t="shared" si="480"/>
        <v>232000</v>
      </c>
      <c r="AD241" s="42">
        <f>A241</f>
        <v>59.2</v>
      </c>
    </row>
    <row r="242" spans="1:30" s="139" customFormat="1" ht="26.25" customHeight="1">
      <c r="A242" s="377" t="s">
        <v>14707</v>
      </c>
      <c r="B242" s="378"/>
      <c r="C242" s="378"/>
      <c r="D242" s="378"/>
      <c r="E242" s="378"/>
      <c r="F242" s="378"/>
      <c r="G242" s="378"/>
      <c r="H242" s="378"/>
      <c r="I242" s="378"/>
      <c r="J242" s="379"/>
      <c r="K242" s="119"/>
      <c r="L242" s="119"/>
      <c r="M242" s="120">
        <f>SUM(M240:M241)</f>
        <v>201600</v>
      </c>
      <c r="N242" s="123"/>
      <c r="O242" s="120">
        <f>SUM(O240:O241)</f>
        <v>102000</v>
      </c>
      <c r="P242" s="123"/>
      <c r="Q242" s="120">
        <f>SUM(Q240:Q241)</f>
        <v>300000</v>
      </c>
      <c r="R242" s="120"/>
      <c r="S242" s="120">
        <f>SUM(S240:S241)</f>
        <v>240000</v>
      </c>
      <c r="T242" s="120"/>
      <c r="U242" s="120">
        <f>SUM(U240:U241)</f>
        <v>843600</v>
      </c>
      <c r="V242" s="156" t="s">
        <v>14647</v>
      </c>
      <c r="W242" s="147">
        <f>M242+O242+Q242+S242</f>
        <v>843600</v>
      </c>
      <c r="X242" s="135"/>
      <c r="Y242" s="135"/>
      <c r="Z242" s="135"/>
      <c r="AA242" s="135"/>
      <c r="AB242" s="136"/>
      <c r="AC242" s="137"/>
      <c r="AD242" s="138" t="str">
        <f t="shared" ref="AD242" si="484">A242</f>
        <v>សរុប៤៨</v>
      </c>
    </row>
    <row r="243" spans="1:30" ht="24" customHeight="1">
      <c r="A243" s="39">
        <f>A240+1</f>
        <v>60.1</v>
      </c>
      <c r="B243" s="52" t="s">
        <v>14584</v>
      </c>
      <c r="C243" s="40" t="s">
        <v>14359</v>
      </c>
      <c r="D243" s="41" t="str">
        <f>VLOOKUP(C243,ឋានៈ!$A$22:$B$46,2,FALSE)</f>
        <v>ខ២</v>
      </c>
      <c r="E243" s="356">
        <v>884</v>
      </c>
      <c r="F243" s="358">
        <v>45957</v>
      </c>
      <c r="G243" s="360" t="s">
        <v>14759</v>
      </c>
      <c r="H243" s="362" t="s">
        <v>7</v>
      </c>
      <c r="I243" s="166">
        <v>45959</v>
      </c>
      <c r="J243" s="166">
        <v>45961</v>
      </c>
      <c r="K243" s="39">
        <f t="shared" ref="K243:K245" si="485">J243-I243+1</f>
        <v>3</v>
      </c>
      <c r="L243" s="39">
        <f>K243-1</f>
        <v>2</v>
      </c>
      <c r="M243" s="118">
        <f>VLOOKUP(H243,ធ្វើដំណើរ!$A$3:$B$26,2,FALSE)</f>
        <v>361600</v>
      </c>
      <c r="N243" s="118">
        <f>VLOOKUP(D243,ឋានៈ!$A$2:$D$7,2,FALSE)</f>
        <v>30000</v>
      </c>
      <c r="O243" s="118">
        <f t="shared" ref="O243:O245" si="486">N243*K243</f>
        <v>90000</v>
      </c>
      <c r="P243" s="118">
        <f>VLOOKUP(D243,ឋានៈ!$A$2:$D$7,3,FALSE)</f>
        <v>80000</v>
      </c>
      <c r="Q243" s="118">
        <f t="shared" ref="Q243:Q245" si="487">P243*K243</f>
        <v>240000</v>
      </c>
      <c r="R243" s="118">
        <f>VLOOKUP(D243,ឋានៈ!$A$2:$D$7,4,FALSE)</f>
        <v>120000</v>
      </c>
      <c r="S243" s="118">
        <f t="shared" ref="S243:S245" si="488">R243*L243</f>
        <v>240000</v>
      </c>
      <c r="T243" s="134"/>
      <c r="U243" s="146">
        <f>M243+O243+Q243+S243+T243</f>
        <v>931600</v>
      </c>
      <c r="V243" s="155"/>
      <c r="W243" s="145"/>
      <c r="X243" s="100" t="str">
        <f t="shared" ref="X243:X245" si="489">RIGHT(B243,LEN(B243)-FIND(" ",B243))</f>
        <v>ជួប ឋិតឋេរឫទ្ធិ</v>
      </c>
      <c r="Y243" s="150">
        <f>VLOOKUP(X243,'Name List'!$B$8:$F$4374,2,FALSE)</f>
        <v>1841300068</v>
      </c>
      <c r="Z243" s="100" t="str">
        <f>VLOOKUP(X243,'Name List'!$B$8:$F$4374,3,FALSE)</f>
        <v>ជួប ឋិតឋេរឫទ្ធិ</v>
      </c>
      <c r="AA243" s="100" t="str">
        <f>VLOOKUP(X243,'Name List'!$B$8:$F$4374,4,FALSE)</f>
        <v>CHUOP THEOT THERITH</v>
      </c>
      <c r="AB243" s="107">
        <f>VLOOKUP(X243,'Name List'!$B$8:$F$4374,5,FALSE)</f>
        <v>10002660887</v>
      </c>
      <c r="AC243" s="105">
        <f t="shared" ref="AC243:AC245" si="490">U243</f>
        <v>931600</v>
      </c>
      <c r="AD243" s="42">
        <f>A243</f>
        <v>60.1</v>
      </c>
    </row>
    <row r="244" spans="1:30" ht="24" customHeight="1">
      <c r="A244" s="39">
        <f t="shared" ref="A244:A245" si="491">A243+0.1</f>
        <v>60.2</v>
      </c>
      <c r="B244" s="52" t="s">
        <v>14585</v>
      </c>
      <c r="C244" s="40" t="s">
        <v>68</v>
      </c>
      <c r="D244" s="41" t="str">
        <f>VLOOKUP(C244,ឋានៈ!$A$22:$B$46,2,FALSE)</f>
        <v>ង</v>
      </c>
      <c r="E244" s="357"/>
      <c r="F244" s="359"/>
      <c r="G244" s="361"/>
      <c r="H244" s="363"/>
      <c r="I244" s="166">
        <v>45959</v>
      </c>
      <c r="J244" s="166">
        <v>45961</v>
      </c>
      <c r="K244" s="39">
        <f t="shared" si="485"/>
        <v>3</v>
      </c>
      <c r="L244" s="39">
        <f t="shared" ref="L244:L245" si="492">K244-1</f>
        <v>2</v>
      </c>
      <c r="M244" s="118"/>
      <c r="N244" s="118">
        <f>VLOOKUP(D244,ឋានៈ!$A$2:$D$7,2,FALSE)</f>
        <v>16000</v>
      </c>
      <c r="O244" s="118">
        <f t="shared" si="486"/>
        <v>48000</v>
      </c>
      <c r="P244" s="118">
        <f>VLOOKUP(D244,ឋានៈ!$A$2:$D$7,3,FALSE)</f>
        <v>60000</v>
      </c>
      <c r="Q244" s="118">
        <f t="shared" si="487"/>
        <v>180000</v>
      </c>
      <c r="R244" s="118">
        <f>VLOOKUP(D244,ឋានៈ!$A$2:$D$7,4,FALSE)</f>
        <v>80000</v>
      </c>
      <c r="S244" s="118">
        <f t="shared" si="488"/>
        <v>160000</v>
      </c>
      <c r="T244" s="134"/>
      <c r="U244" s="146">
        <f t="shared" ref="U244:U245" si="493">M244+O244+Q244+S244+T244</f>
        <v>388000</v>
      </c>
      <c r="V244" s="155"/>
      <c r="W244" s="145"/>
      <c r="X244" s="100" t="str">
        <f t="shared" si="489"/>
        <v>នី វិសុទ្ធ</v>
      </c>
      <c r="Y244" s="150">
        <f>VLOOKUP(X244,'Name List'!$B$8:$F$4374,2,FALSE)</f>
        <v>0</v>
      </c>
      <c r="Z244" s="100" t="str">
        <f>VLOOKUP(X244,'Name List'!$B$8:$F$4374,3,FALSE)</f>
        <v>នី វិសុទ្ធ</v>
      </c>
      <c r="AA244" s="100" t="str">
        <f>VLOOKUP(X244,'Name List'!$B$8:$F$4374,4,FALSE)</f>
        <v>NY VISOTH</v>
      </c>
      <c r="AB244" s="107" t="str">
        <f>VLOOKUP(X244,'Name List'!$B$8:$F$4374,5,FALSE)</f>
        <v>0630000089738</v>
      </c>
      <c r="AC244" s="105">
        <f t="shared" si="490"/>
        <v>388000</v>
      </c>
      <c r="AD244" s="42">
        <f>A244</f>
        <v>60.2</v>
      </c>
    </row>
    <row r="245" spans="1:30" ht="24" customHeight="1">
      <c r="A245" s="39">
        <f t="shared" si="491"/>
        <v>60.300000000000004</v>
      </c>
      <c r="B245" s="52" t="s">
        <v>14575</v>
      </c>
      <c r="C245" s="40" t="s">
        <v>14379</v>
      </c>
      <c r="D245" s="41" t="str">
        <f>VLOOKUP(C245,ឋានៈ!$A$22:$B$46,2,FALSE)</f>
        <v>ង</v>
      </c>
      <c r="E245" s="364"/>
      <c r="F245" s="365"/>
      <c r="G245" s="366"/>
      <c r="H245" s="367"/>
      <c r="I245" s="166">
        <v>45959</v>
      </c>
      <c r="J245" s="166">
        <v>45961</v>
      </c>
      <c r="K245" s="39">
        <f t="shared" si="485"/>
        <v>3</v>
      </c>
      <c r="L245" s="39">
        <f t="shared" si="492"/>
        <v>2</v>
      </c>
      <c r="M245" s="118"/>
      <c r="N245" s="118">
        <f>VLOOKUP(D245,ឋានៈ!$A$2:$D$7,2,FALSE)</f>
        <v>16000</v>
      </c>
      <c r="O245" s="118">
        <f t="shared" si="486"/>
        <v>48000</v>
      </c>
      <c r="P245" s="118">
        <f>VLOOKUP(D245,ឋានៈ!$A$2:$D$7,3,FALSE)</f>
        <v>60000</v>
      </c>
      <c r="Q245" s="118">
        <f t="shared" si="487"/>
        <v>180000</v>
      </c>
      <c r="R245" s="118">
        <f>VLOOKUP(D245,ឋានៈ!$A$2:$D$7,4,FALSE)</f>
        <v>80000</v>
      </c>
      <c r="S245" s="118">
        <f t="shared" si="488"/>
        <v>160000</v>
      </c>
      <c r="T245" s="134"/>
      <c r="U245" s="146">
        <f t="shared" si="493"/>
        <v>388000</v>
      </c>
      <c r="V245" s="155"/>
      <c r="W245" s="145"/>
      <c r="X245" s="100" t="str">
        <f t="shared" si="489"/>
        <v>ទេព លីណា</v>
      </c>
      <c r="Y245" s="150" t="str">
        <f>VLOOKUP(X245,'Name List'!$B$8:$F$4374,2,FALSE)</f>
        <v>3000031296</v>
      </c>
      <c r="Z245" s="100" t="str">
        <f>VLOOKUP(X245,'Name List'!$B$8:$F$4374,3,FALSE)</f>
        <v>ទេព លីណា</v>
      </c>
      <c r="AA245" s="100" t="str">
        <f>VLOOKUP(X245,'Name List'!$B$8:$F$4374,4,FALSE)</f>
        <v>TEP LINA</v>
      </c>
      <c r="AB245" s="107">
        <f>VLOOKUP(X245,'Name List'!$B$8:$F$4374,5,FALSE)</f>
        <v>420000135703</v>
      </c>
      <c r="AC245" s="105">
        <f t="shared" si="490"/>
        <v>388000</v>
      </c>
      <c r="AD245" s="42">
        <f>A245</f>
        <v>60.300000000000004</v>
      </c>
    </row>
    <row r="246" spans="1:30" s="139" customFormat="1" ht="26.25" customHeight="1">
      <c r="A246" s="377" t="s">
        <v>14708</v>
      </c>
      <c r="B246" s="378"/>
      <c r="C246" s="378"/>
      <c r="D246" s="378"/>
      <c r="E246" s="378"/>
      <c r="F246" s="378"/>
      <c r="G246" s="378"/>
      <c r="H246" s="378"/>
      <c r="I246" s="378"/>
      <c r="J246" s="379"/>
      <c r="K246" s="119"/>
      <c r="L246" s="119"/>
      <c r="M246" s="120">
        <f>SUM(M243:M245)</f>
        <v>361600</v>
      </c>
      <c r="N246" s="123"/>
      <c r="O246" s="120">
        <f>SUM(O243:O245)</f>
        <v>186000</v>
      </c>
      <c r="P246" s="123"/>
      <c r="Q246" s="120">
        <f>SUM(Q243:Q245)</f>
        <v>600000</v>
      </c>
      <c r="R246" s="120"/>
      <c r="S246" s="120">
        <f>SUM(S243:S245)</f>
        <v>560000</v>
      </c>
      <c r="T246" s="120"/>
      <c r="U246" s="120">
        <f>SUM(U243:U245)</f>
        <v>1707600</v>
      </c>
      <c r="V246" s="156" t="s">
        <v>14647</v>
      </c>
      <c r="W246" s="147">
        <f>M246+O246+Q246+S246</f>
        <v>1707600</v>
      </c>
      <c r="X246" s="135"/>
      <c r="Y246" s="135"/>
      <c r="Z246" s="135"/>
      <c r="AA246" s="135"/>
      <c r="AB246" s="136"/>
      <c r="AC246" s="137"/>
      <c r="AD246" s="138" t="str">
        <f t="shared" ref="AD246" si="494">A246</f>
        <v>សរុប៤៩</v>
      </c>
    </row>
    <row r="247" spans="1:30" ht="28.5" customHeight="1">
      <c r="A247" s="39">
        <f>A243+1</f>
        <v>61.1</v>
      </c>
      <c r="B247" s="52" t="s">
        <v>14588</v>
      </c>
      <c r="C247" s="40" t="s">
        <v>14359</v>
      </c>
      <c r="D247" s="41" t="str">
        <f>VLOOKUP(C247,ឋានៈ!$A$22:$B$46,2,FALSE)</f>
        <v>ខ២</v>
      </c>
      <c r="E247" s="356">
        <v>916</v>
      </c>
      <c r="F247" s="358">
        <v>45968</v>
      </c>
      <c r="G247" s="360" t="s">
        <v>14590</v>
      </c>
      <c r="H247" s="362" t="s">
        <v>9</v>
      </c>
      <c r="I247" s="166">
        <v>45974</v>
      </c>
      <c r="J247" s="166">
        <v>45978</v>
      </c>
      <c r="K247" s="39">
        <f t="shared" ref="K247:K248" si="495">J247-I247+1</f>
        <v>5</v>
      </c>
      <c r="L247" s="39">
        <f>K247-1</f>
        <v>4</v>
      </c>
      <c r="M247" s="118">
        <f>VLOOKUP(H247,ធ្វើដំណើរ!$A$3:$B$26,2,FALSE)</f>
        <v>499200</v>
      </c>
      <c r="N247" s="118">
        <f>VLOOKUP(D247,ឋានៈ!$A$2:$D$7,2,FALSE)</f>
        <v>30000</v>
      </c>
      <c r="O247" s="118">
        <f t="shared" ref="O247:O248" si="496">N247*K247</f>
        <v>150000</v>
      </c>
      <c r="P247" s="118">
        <f>VLOOKUP(D247,ឋានៈ!$A$2:$D$7,3,FALSE)</f>
        <v>80000</v>
      </c>
      <c r="Q247" s="118">
        <f t="shared" ref="Q247:Q248" si="497">P247*K247</f>
        <v>400000</v>
      </c>
      <c r="R247" s="118">
        <f>VLOOKUP(D247,ឋានៈ!$A$2:$D$7,4,FALSE)</f>
        <v>120000</v>
      </c>
      <c r="S247" s="118">
        <f t="shared" ref="S247:S248" si="498">R247*L247</f>
        <v>480000</v>
      </c>
      <c r="T247" s="134"/>
      <c r="U247" s="146">
        <f>M247+O247+Q247+S247+T247</f>
        <v>1529200</v>
      </c>
      <c r="V247" s="155"/>
      <c r="W247" s="145"/>
      <c r="X247" s="100" t="str">
        <f t="shared" ref="X247:X248" si="499">RIGHT(B247,LEN(B247)-FIND(" ",B247))</f>
        <v>ម៉ុល វិបុល</v>
      </c>
      <c r="Y247" s="150">
        <f>VLOOKUP(X247,'Name List'!$B$8:$F$4374,2,FALSE)</f>
        <v>1821700153</v>
      </c>
      <c r="Z247" s="100" t="str">
        <f>VLOOKUP(X247,'Name List'!$B$8:$F$4374,3,FALSE)</f>
        <v>ម៉ុល វិបុល</v>
      </c>
      <c r="AA247" s="100" t="str">
        <f>VLOOKUP(X247,'Name List'!$B$8:$F$4374,4,FALSE)</f>
        <v>MOL VIBOL</v>
      </c>
      <c r="AB247" s="107" t="str">
        <f>VLOOKUP(X247,'Name List'!$B$8:$F$4374,5,FALSE)</f>
        <v>0010003318554</v>
      </c>
      <c r="AC247" s="105">
        <f t="shared" ref="AC247:AC248" si="500">U247</f>
        <v>1529200</v>
      </c>
      <c r="AD247" s="42">
        <f>A247</f>
        <v>61.1</v>
      </c>
    </row>
    <row r="248" spans="1:30" ht="28.5" customHeight="1">
      <c r="A248" s="39">
        <f t="shared" ref="A248" si="501">A247+0.1</f>
        <v>61.2</v>
      </c>
      <c r="B248" s="52" t="s">
        <v>14589</v>
      </c>
      <c r="C248" s="40" t="s">
        <v>68</v>
      </c>
      <c r="D248" s="41" t="str">
        <f>VLOOKUP(C248,ឋានៈ!$A$22:$B$46,2,FALSE)</f>
        <v>ង</v>
      </c>
      <c r="E248" s="364"/>
      <c r="F248" s="365"/>
      <c r="G248" s="366"/>
      <c r="H248" s="367"/>
      <c r="I248" s="166">
        <v>45974</v>
      </c>
      <c r="J248" s="166">
        <v>45978</v>
      </c>
      <c r="K248" s="39">
        <f t="shared" si="495"/>
        <v>5</v>
      </c>
      <c r="L248" s="39">
        <f t="shared" ref="L248" si="502">K248-1</f>
        <v>4</v>
      </c>
      <c r="M248" s="118"/>
      <c r="N248" s="118">
        <f>VLOOKUP(D248,ឋានៈ!$A$2:$D$7,2,FALSE)</f>
        <v>16000</v>
      </c>
      <c r="O248" s="118">
        <f t="shared" si="496"/>
        <v>80000</v>
      </c>
      <c r="P248" s="118">
        <f>VLOOKUP(D248,ឋានៈ!$A$2:$D$7,3,FALSE)</f>
        <v>60000</v>
      </c>
      <c r="Q248" s="118">
        <f t="shared" si="497"/>
        <v>300000</v>
      </c>
      <c r="R248" s="118">
        <f>VLOOKUP(D248,ឋានៈ!$A$2:$D$7,4,FALSE)</f>
        <v>80000</v>
      </c>
      <c r="S248" s="118">
        <f t="shared" si="498"/>
        <v>320000</v>
      </c>
      <c r="T248" s="134"/>
      <c r="U248" s="146">
        <f t="shared" ref="U248" si="503">M248+O248+Q248+S248+T248</f>
        <v>700000</v>
      </c>
      <c r="V248" s="155"/>
      <c r="W248" s="145"/>
      <c r="X248" s="100" t="str">
        <f t="shared" si="499"/>
        <v>សាក់ រក្សា</v>
      </c>
      <c r="Y248" s="150">
        <f>VLOOKUP(X248,'Name List'!$B$8:$F$4374,2,FALSE)</f>
        <v>0</v>
      </c>
      <c r="Z248" s="100" t="str">
        <f>VLOOKUP(X248,'Name List'!$B$8:$F$4374,3,FALSE)</f>
        <v>សាក់ រក្សា</v>
      </c>
      <c r="AA248" s="100" t="str">
        <f>VLOOKUP(X248,'Name List'!$B$8:$F$4374,4,FALSE)</f>
        <v>SAK REAKSA</v>
      </c>
      <c r="AB248" s="107" t="str">
        <f>VLOOKUP(X248,'Name List'!$B$8:$F$4374,5,FALSE)</f>
        <v>0420000298734</v>
      </c>
      <c r="AC248" s="105">
        <f t="shared" si="500"/>
        <v>700000</v>
      </c>
      <c r="AD248" s="42">
        <f>A248</f>
        <v>61.2</v>
      </c>
    </row>
    <row r="249" spans="1:30" s="139" customFormat="1" ht="26.25" customHeight="1">
      <c r="A249" s="377" t="s">
        <v>14709</v>
      </c>
      <c r="B249" s="378"/>
      <c r="C249" s="378"/>
      <c r="D249" s="378"/>
      <c r="E249" s="378"/>
      <c r="F249" s="378"/>
      <c r="G249" s="378"/>
      <c r="H249" s="378"/>
      <c r="I249" s="378"/>
      <c r="J249" s="379"/>
      <c r="K249" s="119"/>
      <c r="L249" s="119"/>
      <c r="M249" s="120">
        <f>SUM(M247:M248)</f>
        <v>499200</v>
      </c>
      <c r="N249" s="123"/>
      <c r="O249" s="120">
        <f>SUM(O247:O248)</f>
        <v>230000</v>
      </c>
      <c r="P249" s="123"/>
      <c r="Q249" s="120">
        <f>SUM(Q247:Q248)</f>
        <v>700000</v>
      </c>
      <c r="R249" s="120"/>
      <c r="S249" s="120">
        <f>SUM(S247:S248)</f>
        <v>800000</v>
      </c>
      <c r="T249" s="120"/>
      <c r="U249" s="120">
        <f>SUM(U247:U248)</f>
        <v>2229200</v>
      </c>
      <c r="V249" s="156" t="s">
        <v>14647</v>
      </c>
      <c r="W249" s="147">
        <f>M249+O249+Q249+S249</f>
        <v>2229200</v>
      </c>
      <c r="X249" s="135"/>
      <c r="Y249" s="135"/>
      <c r="Z249" s="135"/>
      <c r="AA249" s="135"/>
      <c r="AB249" s="136"/>
      <c r="AC249" s="137"/>
      <c r="AD249" s="138" t="str">
        <f t="shared" ref="AD249" si="504">A249</f>
        <v>សរុប៥០</v>
      </c>
    </row>
    <row r="250" spans="1:30" ht="30" customHeight="1">
      <c r="A250" s="39">
        <f>A247+1</f>
        <v>62.1</v>
      </c>
      <c r="B250" s="52" t="s">
        <v>14591</v>
      </c>
      <c r="C250" s="40" t="s">
        <v>67</v>
      </c>
      <c r="D250" s="41" t="str">
        <f>VLOOKUP(C250,ឋានៈ!$A$22:$B$46,2,FALSE)</f>
        <v>ខ១</v>
      </c>
      <c r="E250" s="356">
        <v>823</v>
      </c>
      <c r="F250" s="358">
        <v>45954</v>
      </c>
      <c r="G250" s="360" t="s">
        <v>14760</v>
      </c>
      <c r="H250" s="362" t="s">
        <v>8</v>
      </c>
      <c r="I250" s="166">
        <v>45956</v>
      </c>
      <c r="J250" s="166">
        <v>45958</v>
      </c>
      <c r="K250" s="39">
        <f t="shared" ref="K250:K251" si="505">J250-I250+1</f>
        <v>3</v>
      </c>
      <c r="L250" s="39">
        <f>K250-1</f>
        <v>2</v>
      </c>
      <c r="M250" s="118">
        <f>VLOOKUP(H250,ធ្វើដំណើរ!$A$3:$B$26,2,FALSE)</f>
        <v>705600</v>
      </c>
      <c r="N250" s="118">
        <f>VLOOKUP(D250,ឋានៈ!$A$2:$D$7,2,FALSE)</f>
        <v>35000</v>
      </c>
      <c r="O250" s="118">
        <f t="shared" ref="O250:O251" si="506">N250*K250</f>
        <v>105000</v>
      </c>
      <c r="P250" s="118">
        <f>VLOOKUP(D250,ឋានៈ!$A$2:$D$7,3,FALSE)</f>
        <v>90000</v>
      </c>
      <c r="Q250" s="118">
        <f t="shared" ref="Q250:Q251" si="507">P250*K250</f>
        <v>270000</v>
      </c>
      <c r="R250" s="118">
        <f>VLOOKUP(D250,ឋានៈ!$A$2:$D$7,4,FALSE)</f>
        <v>160000</v>
      </c>
      <c r="S250" s="118">
        <f t="shared" ref="S250:S251" si="508">R250*L250</f>
        <v>320000</v>
      </c>
      <c r="T250" s="134"/>
      <c r="U250" s="146">
        <f>M250+O250+Q250+S250+T250</f>
        <v>1400600</v>
      </c>
      <c r="V250" s="155"/>
      <c r="W250" s="145"/>
      <c r="X250" s="100" t="str">
        <f t="shared" ref="X250:X251" si="509">RIGHT(B250,LEN(B250)-FIND(" ",B250))</f>
        <v>លី សុធា</v>
      </c>
      <c r="Y250" s="150" t="str">
        <f>VLOOKUP(X250,'Name List'!$B$8:$F$4374,2,FALSE)</f>
        <v>1670300090</v>
      </c>
      <c r="Z250" s="100" t="str">
        <f>VLOOKUP(X250,'Name List'!$B$8:$F$4374,3,FALSE)</f>
        <v>លី សុធា</v>
      </c>
      <c r="AA250" s="100" t="str">
        <f>VLOOKUP(X250,'Name List'!$B$8:$F$4374,4,FALSE)</f>
        <v>LY SOTHEA</v>
      </c>
      <c r="AB250" s="107" t="str">
        <f>VLOOKUP(X250,'Name List'!$B$8:$F$4374,5,FALSE)</f>
        <v>0510000005019</v>
      </c>
      <c r="AC250" s="105">
        <f t="shared" ref="AC250:AC251" si="510">U250</f>
        <v>1400600</v>
      </c>
      <c r="AD250" s="42">
        <f>A250</f>
        <v>62.1</v>
      </c>
    </row>
    <row r="251" spans="1:30" ht="30" customHeight="1">
      <c r="A251" s="39">
        <f t="shared" ref="A251" si="511">A250+0.1</f>
        <v>62.2</v>
      </c>
      <c r="B251" s="52" t="s">
        <v>14592</v>
      </c>
      <c r="C251" s="40" t="s">
        <v>68</v>
      </c>
      <c r="D251" s="41" t="str">
        <f>VLOOKUP(C251,ឋានៈ!$A$22:$B$46,2,FALSE)</f>
        <v>ង</v>
      </c>
      <c r="E251" s="364"/>
      <c r="F251" s="365"/>
      <c r="G251" s="366"/>
      <c r="H251" s="367"/>
      <c r="I251" s="166">
        <v>45956</v>
      </c>
      <c r="J251" s="166">
        <v>45958</v>
      </c>
      <c r="K251" s="39">
        <f t="shared" si="505"/>
        <v>3</v>
      </c>
      <c r="L251" s="39">
        <f t="shared" ref="L251" si="512">K251-1</f>
        <v>2</v>
      </c>
      <c r="M251" s="118"/>
      <c r="N251" s="118">
        <f>VLOOKUP(D251,ឋានៈ!$A$2:$D$7,2,FALSE)</f>
        <v>16000</v>
      </c>
      <c r="O251" s="118">
        <f t="shared" si="506"/>
        <v>48000</v>
      </c>
      <c r="P251" s="118">
        <f>VLOOKUP(D251,ឋានៈ!$A$2:$D$7,3,FALSE)</f>
        <v>60000</v>
      </c>
      <c r="Q251" s="118">
        <f t="shared" si="507"/>
        <v>180000</v>
      </c>
      <c r="R251" s="118">
        <f>VLOOKUP(D251,ឋានៈ!$A$2:$D$7,4,FALSE)</f>
        <v>80000</v>
      </c>
      <c r="S251" s="118">
        <f t="shared" si="508"/>
        <v>160000</v>
      </c>
      <c r="T251" s="134"/>
      <c r="U251" s="146">
        <f t="shared" ref="U251" si="513">M251+O251+Q251+S251+T251</f>
        <v>388000</v>
      </c>
      <c r="V251" s="155"/>
      <c r="W251" s="145"/>
      <c r="X251" s="100" t="str">
        <f t="shared" si="509"/>
        <v>វង្ស បញ្ញាវ័ន្ត</v>
      </c>
      <c r="Y251" s="150" t="str">
        <f>VLOOKUP(X251,'Name List'!$B$8:$F$4374,2,FALSE)</f>
        <v>3000031416</v>
      </c>
      <c r="Z251" s="100" t="str">
        <f>VLOOKUP(X251,'Name List'!$B$8:$F$4374,3,FALSE)</f>
        <v>វង្ស បញ្ញាវ័ន្ត</v>
      </c>
      <c r="AA251" s="100" t="str">
        <f>VLOOKUP(X251,'Name List'!$B$8:$F$4374,4,FALSE)</f>
        <v>VONG PANHA VORN</v>
      </c>
      <c r="AB251" s="107">
        <f>VLOOKUP(X251,'Name List'!$B$8:$F$4374,5,FALSE)</f>
        <v>660000053341</v>
      </c>
      <c r="AC251" s="105">
        <f t="shared" si="510"/>
        <v>388000</v>
      </c>
      <c r="AD251" s="42">
        <f>A251</f>
        <v>62.2</v>
      </c>
    </row>
    <row r="252" spans="1:30" s="139" customFormat="1" ht="26.25" customHeight="1">
      <c r="A252" s="377" t="s">
        <v>14710</v>
      </c>
      <c r="B252" s="378"/>
      <c r="C252" s="378"/>
      <c r="D252" s="378"/>
      <c r="E252" s="378"/>
      <c r="F252" s="378"/>
      <c r="G252" s="378"/>
      <c r="H252" s="378"/>
      <c r="I252" s="378"/>
      <c r="J252" s="379"/>
      <c r="K252" s="119"/>
      <c r="L252" s="119"/>
      <c r="M252" s="120">
        <f>SUM(M250:M251)</f>
        <v>705600</v>
      </c>
      <c r="N252" s="123"/>
      <c r="O252" s="120">
        <f>SUM(O250:O251)</f>
        <v>153000</v>
      </c>
      <c r="P252" s="123"/>
      <c r="Q252" s="120">
        <f>SUM(Q250:Q251)</f>
        <v>450000</v>
      </c>
      <c r="R252" s="120"/>
      <c r="S252" s="120">
        <f>SUM(S250:S251)</f>
        <v>480000</v>
      </c>
      <c r="T252" s="120"/>
      <c r="U252" s="120">
        <f>SUM(U250:U251)</f>
        <v>1788600</v>
      </c>
      <c r="V252" s="151">
        <v>50206</v>
      </c>
      <c r="W252" s="147">
        <f>M252+O252+Q252+S252</f>
        <v>1788600</v>
      </c>
      <c r="X252" s="135"/>
      <c r="Y252" s="135"/>
      <c r="Z252" s="135"/>
      <c r="AA252" s="135"/>
      <c r="AB252" s="136"/>
      <c r="AC252" s="137"/>
      <c r="AD252" s="138" t="str">
        <f t="shared" ref="AD252" si="514">A252</f>
        <v>សរុប៥១</v>
      </c>
    </row>
    <row r="253" spans="1:30" ht="41.25" customHeight="1">
      <c r="A253" s="39">
        <f>A250+1</f>
        <v>63.1</v>
      </c>
      <c r="B253" s="52" t="s">
        <v>14395</v>
      </c>
      <c r="C253" s="40" t="s">
        <v>14359</v>
      </c>
      <c r="D253" s="41" t="str">
        <f>VLOOKUP(C253,ឋានៈ!$A$22:$B$46,2,FALSE)</f>
        <v>ខ២</v>
      </c>
      <c r="E253" s="356">
        <v>939</v>
      </c>
      <c r="F253" s="358">
        <v>45974</v>
      </c>
      <c r="G253" s="360" t="s">
        <v>14781</v>
      </c>
      <c r="H253" s="362" t="s">
        <v>9</v>
      </c>
      <c r="I253" s="166">
        <v>45978</v>
      </c>
      <c r="J253" s="166">
        <v>45983</v>
      </c>
      <c r="K253" s="39">
        <f t="shared" ref="K253:K254" si="515">J253-I253+1</f>
        <v>6</v>
      </c>
      <c r="L253" s="39">
        <f>K253-1</f>
        <v>5</v>
      </c>
      <c r="M253" s="118">
        <f>VLOOKUP(H253,ធ្វើដំណើរ!$A$3:$B$26,2,FALSE)</f>
        <v>499200</v>
      </c>
      <c r="N253" s="118">
        <f>VLOOKUP(D253,ឋានៈ!$A$2:$D$7,2,FALSE)</f>
        <v>30000</v>
      </c>
      <c r="O253" s="118">
        <f t="shared" ref="O253:O254" si="516">N253*K253</f>
        <v>180000</v>
      </c>
      <c r="P253" s="118">
        <f>VLOOKUP(D253,ឋានៈ!$A$2:$D$7,3,FALSE)</f>
        <v>80000</v>
      </c>
      <c r="Q253" s="118">
        <f t="shared" ref="Q253:Q254" si="517">P253*K253</f>
        <v>480000</v>
      </c>
      <c r="R253" s="118">
        <f>VLOOKUP(D253,ឋានៈ!$A$2:$D$7,4,FALSE)</f>
        <v>120000</v>
      </c>
      <c r="S253" s="118">
        <f t="shared" ref="S253:S254" si="518">R253*L253</f>
        <v>600000</v>
      </c>
      <c r="T253" s="134"/>
      <c r="U253" s="146">
        <f>M253+O253+Q253+S253+T253</f>
        <v>1759200</v>
      </c>
      <c r="V253" s="155"/>
      <c r="W253" s="145"/>
      <c r="X253" s="100" t="str">
        <f t="shared" ref="X253:X254" si="519">RIGHT(B253,LEN(B253)-FIND(" ",B253))</f>
        <v>លឹម ស៊ុយហុង</v>
      </c>
      <c r="Y253" s="150">
        <f>VLOOKUP(X253,'Name List'!$B$8:$F$4374,2,FALSE)</f>
        <v>1791500094</v>
      </c>
      <c r="Z253" s="100" t="str">
        <f>VLOOKUP(X253,'Name List'!$B$8:$F$4374,3,FALSE)</f>
        <v>លឹម ស៊ុយហុង</v>
      </c>
      <c r="AA253" s="100" t="str">
        <f>VLOOKUP(X253,'Name List'!$B$8:$F$4374,4,FALSE)</f>
        <v>LIM SUYHONG</v>
      </c>
      <c r="AB253" s="107" t="str">
        <f>VLOOKUP(X253,'Name List'!$B$8:$F$4374,5,FALSE)</f>
        <v>0180000155193</v>
      </c>
      <c r="AC253" s="105">
        <f t="shared" ref="AC253:AC254" si="520">U253</f>
        <v>1759200</v>
      </c>
      <c r="AD253" s="42">
        <f>A253</f>
        <v>63.1</v>
      </c>
    </row>
    <row r="254" spans="1:30" ht="41.25" customHeight="1">
      <c r="A254" s="39">
        <f t="shared" ref="A254" si="521">A253+0.1</f>
        <v>63.2</v>
      </c>
      <c r="B254" s="52" t="s">
        <v>14396</v>
      </c>
      <c r="C254" s="40" t="s">
        <v>68</v>
      </c>
      <c r="D254" s="41" t="str">
        <f>VLOOKUP(C254,ឋានៈ!$A$22:$B$46,2,FALSE)</f>
        <v>ង</v>
      </c>
      <c r="E254" s="364"/>
      <c r="F254" s="365"/>
      <c r="G254" s="366"/>
      <c r="H254" s="367"/>
      <c r="I254" s="166">
        <v>45978</v>
      </c>
      <c r="J254" s="166">
        <v>45983</v>
      </c>
      <c r="K254" s="39">
        <f t="shared" si="515"/>
        <v>6</v>
      </c>
      <c r="L254" s="39">
        <f t="shared" ref="L254" si="522">K254-1</f>
        <v>5</v>
      </c>
      <c r="M254" s="118"/>
      <c r="N254" s="118">
        <f>VLOOKUP(D254,ឋានៈ!$A$2:$D$7,2,FALSE)</f>
        <v>16000</v>
      </c>
      <c r="O254" s="118">
        <f t="shared" si="516"/>
        <v>96000</v>
      </c>
      <c r="P254" s="118">
        <f>VLOOKUP(D254,ឋានៈ!$A$2:$D$7,3,FALSE)</f>
        <v>60000</v>
      </c>
      <c r="Q254" s="118">
        <f t="shared" si="517"/>
        <v>360000</v>
      </c>
      <c r="R254" s="118">
        <f>VLOOKUP(D254,ឋានៈ!$A$2:$D$7,4,FALSE)</f>
        <v>80000</v>
      </c>
      <c r="S254" s="118">
        <f t="shared" si="518"/>
        <v>400000</v>
      </c>
      <c r="T254" s="134"/>
      <c r="U254" s="146">
        <f t="shared" ref="U254" si="523">M254+O254+Q254+S254+T254</f>
        <v>856000</v>
      </c>
      <c r="V254" s="155"/>
      <c r="W254" s="145"/>
      <c r="X254" s="100" t="str">
        <f t="shared" si="519"/>
        <v>ហាក់ ហុងលី</v>
      </c>
      <c r="Y254" s="150">
        <f>VLOOKUP(X254,'Name List'!$B$8:$F$4374,2,FALSE)</f>
        <v>0</v>
      </c>
      <c r="Z254" s="100" t="str">
        <f>VLOOKUP(X254,'Name List'!$B$8:$F$4374,3,FALSE)</f>
        <v>ហាក់ ហុងលី</v>
      </c>
      <c r="AA254" s="100" t="str">
        <f>VLOOKUP(X254,'Name List'!$B$8:$F$4374,4,FALSE)</f>
        <v>HAK HONGLY</v>
      </c>
      <c r="AB254" s="107" t="str">
        <f>VLOOKUP(X254,'Name List'!$B$8:$F$4374,5,FALSE)</f>
        <v>0010006284197</v>
      </c>
      <c r="AC254" s="105">
        <f t="shared" si="520"/>
        <v>856000</v>
      </c>
      <c r="AD254" s="42">
        <f>A254</f>
        <v>63.2</v>
      </c>
    </row>
    <row r="255" spans="1:30" s="139" customFormat="1" ht="26.25" customHeight="1">
      <c r="A255" s="377" t="s">
        <v>14711</v>
      </c>
      <c r="B255" s="378"/>
      <c r="C255" s="378"/>
      <c r="D255" s="378"/>
      <c r="E255" s="378"/>
      <c r="F255" s="378"/>
      <c r="G255" s="378"/>
      <c r="H255" s="378"/>
      <c r="I255" s="378"/>
      <c r="J255" s="379"/>
      <c r="K255" s="119"/>
      <c r="L255" s="119"/>
      <c r="M255" s="120">
        <f>SUM(M253:M254)</f>
        <v>499200</v>
      </c>
      <c r="N255" s="123"/>
      <c r="O255" s="120">
        <f>SUM(O253:O254)</f>
        <v>276000</v>
      </c>
      <c r="P255" s="123"/>
      <c r="Q255" s="120">
        <f>SUM(Q253:Q254)</f>
        <v>840000</v>
      </c>
      <c r="R255" s="120"/>
      <c r="S255" s="120">
        <f>SUM(S253:S254)</f>
        <v>1000000</v>
      </c>
      <c r="T255" s="120"/>
      <c r="U255" s="120">
        <f>SUM(U253:U254)</f>
        <v>2615200</v>
      </c>
      <c r="V255" s="156" t="s">
        <v>14647</v>
      </c>
      <c r="W255" s="147">
        <f>M255+O255+Q255+S255</f>
        <v>2615200</v>
      </c>
      <c r="X255" s="135"/>
      <c r="Y255" s="135"/>
      <c r="Z255" s="135"/>
      <c r="AA255" s="135"/>
      <c r="AB255" s="136"/>
      <c r="AC255" s="137"/>
      <c r="AD255" s="138" t="str">
        <f t="shared" ref="AD255" si="524">A255</f>
        <v>សរុប៥២</v>
      </c>
    </row>
    <row r="256" spans="1:30" ht="24" customHeight="1">
      <c r="A256" s="39">
        <f>A253+1</f>
        <v>64.099999999999994</v>
      </c>
      <c r="B256" s="52" t="s">
        <v>14594</v>
      </c>
      <c r="C256" s="40" t="s">
        <v>14367</v>
      </c>
      <c r="D256" s="41" t="str">
        <f>VLOOKUP(C256,ឋានៈ!$A$22:$B$46,2,FALSE)</f>
        <v>គ</v>
      </c>
      <c r="E256" s="356">
        <v>825</v>
      </c>
      <c r="F256" s="358">
        <v>45958</v>
      </c>
      <c r="G256" s="360" t="s">
        <v>14761</v>
      </c>
      <c r="H256" s="362" t="s">
        <v>7</v>
      </c>
      <c r="I256" s="166">
        <v>45960</v>
      </c>
      <c r="J256" s="166">
        <v>45962</v>
      </c>
      <c r="K256" s="39">
        <f t="shared" ref="K256:K257" si="525">J256-I256+1</f>
        <v>3</v>
      </c>
      <c r="L256" s="39">
        <f>K256-1</f>
        <v>2</v>
      </c>
      <c r="M256" s="118">
        <f>VLOOKUP(H256,ធ្វើដំណើរ!$A$3:$B$26,2,FALSE)</f>
        <v>361600</v>
      </c>
      <c r="N256" s="118">
        <f>VLOOKUP(D256,ឋានៈ!$A$2:$D$7,2,FALSE)</f>
        <v>24000</v>
      </c>
      <c r="O256" s="118">
        <f t="shared" ref="O256:O257" si="526">N256*K256</f>
        <v>72000</v>
      </c>
      <c r="P256" s="118">
        <f>VLOOKUP(D256,ឋានៈ!$A$2:$D$7,3,FALSE)</f>
        <v>70000</v>
      </c>
      <c r="Q256" s="118">
        <f t="shared" ref="Q256:Q257" si="527">P256*K256</f>
        <v>210000</v>
      </c>
      <c r="R256" s="118">
        <f>VLOOKUP(D256,ឋានៈ!$A$2:$D$7,4,FALSE)</f>
        <v>100000</v>
      </c>
      <c r="S256" s="118">
        <f t="shared" ref="S256:S257" si="528">R256*L256</f>
        <v>200000</v>
      </c>
      <c r="T256" s="134"/>
      <c r="U256" s="146">
        <f>M256+O256+Q256+S256+T256</f>
        <v>843600</v>
      </c>
      <c r="V256" s="155"/>
      <c r="W256" s="145"/>
      <c r="X256" s="100" t="str">
        <f t="shared" ref="X256:X257" si="529">RIGHT(B256,LEN(B256)-FIND(" ",B256))</f>
        <v>សោម និស្ស័យ</v>
      </c>
      <c r="Y256" s="150" t="str">
        <f>VLOOKUP(X256,'Name List'!$B$8:$F$4374,2,FALSE)</f>
        <v>1801200315</v>
      </c>
      <c r="Z256" s="100" t="str">
        <f>VLOOKUP(X256,'Name List'!$B$8:$F$4374,3,FALSE)</f>
        <v>សោម និស្ស័យ</v>
      </c>
      <c r="AA256" s="100" t="str">
        <f>VLOOKUP(X256,'Name List'!$B$8:$F$4374,4,FALSE)</f>
        <v>SOM NISAY</v>
      </c>
      <c r="AB256" s="107" t="str">
        <f>VLOOKUP(X256,'Name List'!$B$8:$F$4374,5,FALSE)</f>
        <v>0010002550909</v>
      </c>
      <c r="AC256" s="105">
        <f t="shared" ref="AC256:AC257" si="530">U256</f>
        <v>843600</v>
      </c>
      <c r="AD256" s="42">
        <f>A256</f>
        <v>64.099999999999994</v>
      </c>
    </row>
    <row r="257" spans="1:30" ht="24" customHeight="1">
      <c r="A257" s="39">
        <f t="shared" ref="A257" si="531">A256+0.1</f>
        <v>64.199999999999989</v>
      </c>
      <c r="B257" s="52" t="s">
        <v>14595</v>
      </c>
      <c r="C257" s="40" t="s">
        <v>14379</v>
      </c>
      <c r="D257" s="41" t="str">
        <f>VLOOKUP(C257,ឋានៈ!$A$22:$B$46,2,FALSE)</f>
        <v>ង</v>
      </c>
      <c r="E257" s="364"/>
      <c r="F257" s="365"/>
      <c r="G257" s="366"/>
      <c r="H257" s="367"/>
      <c r="I257" s="166">
        <v>45960</v>
      </c>
      <c r="J257" s="166">
        <v>45962</v>
      </c>
      <c r="K257" s="39">
        <f t="shared" si="525"/>
        <v>3</v>
      </c>
      <c r="L257" s="39">
        <f t="shared" ref="L257" si="532">K257-1</f>
        <v>2</v>
      </c>
      <c r="M257" s="118"/>
      <c r="N257" s="118">
        <f>VLOOKUP(D257,ឋានៈ!$A$2:$D$7,2,FALSE)</f>
        <v>16000</v>
      </c>
      <c r="O257" s="118">
        <f t="shared" si="526"/>
        <v>48000</v>
      </c>
      <c r="P257" s="118">
        <f>VLOOKUP(D257,ឋានៈ!$A$2:$D$7,3,FALSE)</f>
        <v>60000</v>
      </c>
      <c r="Q257" s="118">
        <f t="shared" si="527"/>
        <v>180000</v>
      </c>
      <c r="R257" s="118">
        <f>VLOOKUP(D257,ឋានៈ!$A$2:$D$7,4,FALSE)</f>
        <v>80000</v>
      </c>
      <c r="S257" s="118">
        <f t="shared" si="528"/>
        <v>160000</v>
      </c>
      <c r="T257" s="134"/>
      <c r="U257" s="146">
        <f t="shared" ref="U257" si="533">M257+O257+Q257+S257+T257</f>
        <v>388000</v>
      </c>
      <c r="V257" s="155"/>
      <c r="W257" s="145"/>
      <c r="X257" s="100" t="str">
        <f t="shared" si="529"/>
        <v>តុង សុទោ</v>
      </c>
      <c r="Y257" s="150">
        <f>VLOOKUP(X257,'Name List'!$B$8:$F$4374,2,FALSE)</f>
        <v>0</v>
      </c>
      <c r="Z257" s="100" t="str">
        <f>VLOOKUP(X257,'Name List'!$B$8:$F$4374,3,FALSE)</f>
        <v>តុង សុទោ</v>
      </c>
      <c r="AA257" s="100" t="str">
        <f>VLOOKUP(X257,'Name List'!$B$8:$F$4374,4,FALSE)</f>
        <v>TONG SOTO</v>
      </c>
      <c r="AB257" s="107" t="str">
        <f>VLOOKUP(X257,'Name List'!$B$8:$F$4374,5,FALSE)</f>
        <v>0010003830972</v>
      </c>
      <c r="AC257" s="105">
        <f t="shared" si="530"/>
        <v>388000</v>
      </c>
      <c r="AD257" s="42">
        <f>A257</f>
        <v>64.199999999999989</v>
      </c>
    </row>
    <row r="258" spans="1:30" s="139" customFormat="1" ht="26.25" customHeight="1">
      <c r="A258" s="377" t="s">
        <v>14712</v>
      </c>
      <c r="B258" s="378"/>
      <c r="C258" s="378"/>
      <c r="D258" s="378"/>
      <c r="E258" s="378"/>
      <c r="F258" s="378"/>
      <c r="G258" s="378"/>
      <c r="H258" s="378"/>
      <c r="I258" s="378"/>
      <c r="J258" s="379"/>
      <c r="K258" s="119"/>
      <c r="L258" s="119"/>
      <c r="M258" s="120">
        <f>SUM(M256:M257)</f>
        <v>361600</v>
      </c>
      <c r="N258" s="123"/>
      <c r="O258" s="120">
        <f>SUM(O256:O257)</f>
        <v>120000</v>
      </c>
      <c r="P258" s="123"/>
      <c r="Q258" s="120">
        <f>SUM(Q256:Q257)</f>
        <v>390000</v>
      </c>
      <c r="R258" s="120"/>
      <c r="S258" s="120">
        <f>SUM(S256:S257)</f>
        <v>360000</v>
      </c>
      <c r="T258" s="120"/>
      <c r="U258" s="120">
        <f>SUM(U256:U257)</f>
        <v>1231600</v>
      </c>
      <c r="V258" s="156" t="s">
        <v>14647</v>
      </c>
      <c r="W258" s="147">
        <f>M258+O258+Q258+S258</f>
        <v>1231600</v>
      </c>
      <c r="X258" s="135"/>
      <c r="Y258" s="135"/>
      <c r="Z258" s="135"/>
      <c r="AA258" s="135"/>
      <c r="AB258" s="136"/>
      <c r="AC258" s="137"/>
      <c r="AD258" s="138" t="str">
        <f t="shared" ref="AD258" si="534">A258</f>
        <v>សរុប៥៣</v>
      </c>
    </row>
    <row r="259" spans="1:30" ht="40.75" customHeight="1">
      <c r="A259" s="39">
        <f>A256+1</f>
        <v>65.099999999999994</v>
      </c>
      <c r="B259" s="52" t="s">
        <v>14510</v>
      </c>
      <c r="C259" s="40" t="s">
        <v>14359</v>
      </c>
      <c r="D259" s="41" t="str">
        <f>VLOOKUP(C259,ឋានៈ!$A$22:$B$46,2,FALSE)</f>
        <v>ខ២</v>
      </c>
      <c r="E259" s="356">
        <v>960</v>
      </c>
      <c r="F259" s="358">
        <v>45980</v>
      </c>
      <c r="G259" s="360" t="s">
        <v>14783</v>
      </c>
      <c r="H259" s="362" t="s">
        <v>13</v>
      </c>
      <c r="I259" s="166">
        <v>45982</v>
      </c>
      <c r="J259" s="166">
        <v>45985</v>
      </c>
      <c r="K259" s="39">
        <f t="shared" ref="K259:K260" si="535">J259-I259+1</f>
        <v>4</v>
      </c>
      <c r="L259" s="39">
        <f>K259-1</f>
        <v>3</v>
      </c>
      <c r="M259" s="118">
        <f>VLOOKUP(H259,ធ្វើដំណើរ!$A$3:$B$26,2,FALSE)</f>
        <v>576000</v>
      </c>
      <c r="N259" s="118">
        <f>VLOOKUP(D259,ឋានៈ!$A$2:$D$7,2,FALSE)</f>
        <v>30000</v>
      </c>
      <c r="O259" s="118">
        <f t="shared" ref="O259:O260" si="536">N259*K259</f>
        <v>120000</v>
      </c>
      <c r="P259" s="118">
        <f>VLOOKUP(D259,ឋានៈ!$A$2:$D$7,3,FALSE)</f>
        <v>80000</v>
      </c>
      <c r="Q259" s="118">
        <f t="shared" ref="Q259:Q260" si="537">P259*K259</f>
        <v>320000</v>
      </c>
      <c r="R259" s="118">
        <f>VLOOKUP(D259,ឋានៈ!$A$2:$D$7,4,FALSE)</f>
        <v>120000</v>
      </c>
      <c r="S259" s="118">
        <f t="shared" ref="S259:S260" si="538">R259*L259</f>
        <v>360000</v>
      </c>
      <c r="T259" s="134"/>
      <c r="U259" s="146">
        <f>M259+O259+Q259+S259+T259</f>
        <v>1376000</v>
      </c>
      <c r="V259" s="155"/>
      <c r="W259" s="145"/>
      <c r="X259" s="100" t="str">
        <f t="shared" ref="X259:X260" si="539">RIGHT(B259,LEN(B259)-FIND(" ",B259))</f>
        <v>សាន គីមហុង</v>
      </c>
      <c r="Y259" s="150" t="str">
        <f>VLOOKUP(X259,'Name List'!$B$8:$F$4374,2,FALSE)</f>
        <v>3000031244</v>
      </c>
      <c r="Z259" s="100" t="str">
        <f>VLOOKUP(X259,'Name List'!$B$8:$F$4374,3,FALSE)</f>
        <v>សាន គីមហុង</v>
      </c>
      <c r="AA259" s="100" t="str">
        <f>VLOOKUP(X259,'Name List'!$B$8:$F$4374,4,FALSE)</f>
        <v>SAN KIMHONG</v>
      </c>
      <c r="AB259" s="107" t="str">
        <f>VLOOKUP(X259,'Name List'!$B$8:$F$4374,5,FALSE)</f>
        <v>0420000134391</v>
      </c>
      <c r="AC259" s="105">
        <f t="shared" ref="AC259:AC260" si="540">U259</f>
        <v>1376000</v>
      </c>
      <c r="AD259" s="42">
        <f>A259</f>
        <v>65.099999999999994</v>
      </c>
    </row>
    <row r="260" spans="1:30" ht="40.75" customHeight="1">
      <c r="A260" s="39">
        <f t="shared" ref="A260" si="541">A259+0.1</f>
        <v>65.199999999999989</v>
      </c>
      <c r="B260" s="52" t="s">
        <v>14511</v>
      </c>
      <c r="C260" s="40" t="s">
        <v>68</v>
      </c>
      <c r="D260" s="41" t="str">
        <f>VLOOKUP(C260,ឋានៈ!$A$22:$B$46,2,FALSE)</f>
        <v>ង</v>
      </c>
      <c r="E260" s="364"/>
      <c r="F260" s="365"/>
      <c r="G260" s="366"/>
      <c r="H260" s="367"/>
      <c r="I260" s="166">
        <v>45982</v>
      </c>
      <c r="J260" s="166">
        <v>45985</v>
      </c>
      <c r="K260" s="39">
        <f t="shared" si="535"/>
        <v>4</v>
      </c>
      <c r="L260" s="39">
        <f t="shared" ref="L260" si="542">K260-1</f>
        <v>3</v>
      </c>
      <c r="M260" s="118"/>
      <c r="N260" s="118">
        <f>VLOOKUP(D260,ឋានៈ!$A$2:$D$7,2,FALSE)</f>
        <v>16000</v>
      </c>
      <c r="O260" s="118">
        <f t="shared" si="536"/>
        <v>64000</v>
      </c>
      <c r="P260" s="118">
        <f>VLOOKUP(D260,ឋានៈ!$A$2:$D$7,3,FALSE)</f>
        <v>60000</v>
      </c>
      <c r="Q260" s="118">
        <f t="shared" si="537"/>
        <v>240000</v>
      </c>
      <c r="R260" s="118">
        <f>VLOOKUP(D260,ឋានៈ!$A$2:$D$7,4,FALSE)</f>
        <v>80000</v>
      </c>
      <c r="S260" s="118">
        <f t="shared" si="538"/>
        <v>240000</v>
      </c>
      <c r="T260" s="134"/>
      <c r="U260" s="146">
        <f t="shared" ref="U260" si="543">M260+O260+Q260+S260+T260</f>
        <v>544000</v>
      </c>
      <c r="V260" s="155"/>
      <c r="W260" s="145"/>
      <c r="X260" s="100" t="str">
        <f t="shared" si="539"/>
        <v>ពេជ សុខវឌ្ឍនៈ</v>
      </c>
      <c r="Y260" s="150">
        <f>VLOOKUP(X260,'Name List'!$B$8:$F$4374,2,FALSE)</f>
        <v>0</v>
      </c>
      <c r="Z260" s="100" t="str">
        <f>VLOOKUP(X260,'Name List'!$B$8:$F$4374,3,FALSE)</f>
        <v>ពេជ សុខវឌ្ឍនៈ</v>
      </c>
      <c r="AA260" s="100" t="str">
        <f>VLOOKUP(X260,'Name List'!$B$8:$F$4374,4,FALSE)</f>
        <v>PICH SOKVATANAK</v>
      </c>
      <c r="AB260" s="107" t="str">
        <f>VLOOKUP(X260,'Name List'!$B$8:$F$4374,5,FALSE)</f>
        <v>0670000077227</v>
      </c>
      <c r="AC260" s="105">
        <f t="shared" si="540"/>
        <v>544000</v>
      </c>
      <c r="AD260" s="42">
        <f>A260</f>
        <v>65.199999999999989</v>
      </c>
    </row>
    <row r="261" spans="1:30" s="139" customFormat="1" ht="26.25" customHeight="1">
      <c r="A261" s="377" t="s">
        <v>14713</v>
      </c>
      <c r="B261" s="378"/>
      <c r="C261" s="378"/>
      <c r="D261" s="378"/>
      <c r="E261" s="378"/>
      <c r="F261" s="378"/>
      <c r="G261" s="378"/>
      <c r="H261" s="378"/>
      <c r="I261" s="378"/>
      <c r="J261" s="379"/>
      <c r="K261" s="119"/>
      <c r="L261" s="119"/>
      <c r="M261" s="120">
        <f>SUM(M259:M260)</f>
        <v>576000</v>
      </c>
      <c r="N261" s="123"/>
      <c r="O261" s="120">
        <f>SUM(O259:O260)</f>
        <v>184000</v>
      </c>
      <c r="P261" s="123"/>
      <c r="Q261" s="120">
        <f>SUM(Q259:Q260)</f>
        <v>560000</v>
      </c>
      <c r="R261" s="120"/>
      <c r="S261" s="120">
        <f>SUM(S259:S260)</f>
        <v>600000</v>
      </c>
      <c r="T261" s="120"/>
      <c r="U261" s="120">
        <f>SUM(U259:U260)</f>
        <v>1920000</v>
      </c>
      <c r="V261" s="151">
        <v>50206</v>
      </c>
      <c r="W261" s="152">
        <f>M261+O261+Q261+S261</f>
        <v>1920000</v>
      </c>
      <c r="X261" s="135"/>
      <c r="Y261" s="135"/>
      <c r="Z261" s="135"/>
      <c r="AA261" s="135"/>
      <c r="AB261" s="136"/>
      <c r="AC261" s="137"/>
      <c r="AD261" s="138" t="str">
        <f t="shared" ref="AD261" si="544">A261</f>
        <v>សរុប៥៤</v>
      </c>
    </row>
    <row r="262" spans="1:30" ht="35.5" customHeight="1">
      <c r="A262" s="39">
        <f>A259+1</f>
        <v>66.099999999999994</v>
      </c>
      <c r="B262" s="52" t="s">
        <v>14597</v>
      </c>
      <c r="C262" s="40" t="s">
        <v>67</v>
      </c>
      <c r="D262" s="41" t="str">
        <f>VLOOKUP(C262,ឋានៈ!$A$22:$B$46,2,FALSE)</f>
        <v>ខ១</v>
      </c>
      <c r="E262" s="356">
        <v>952</v>
      </c>
      <c r="F262" s="358">
        <v>45978</v>
      </c>
      <c r="G262" s="360" t="s">
        <v>14599</v>
      </c>
      <c r="H262" s="362" t="s">
        <v>24</v>
      </c>
      <c r="I262" s="166">
        <v>45978</v>
      </c>
      <c r="J262" s="166">
        <v>45980</v>
      </c>
      <c r="K262" s="39">
        <f t="shared" ref="K262:K263" si="545">J262-I262+1</f>
        <v>3</v>
      </c>
      <c r="L262" s="39">
        <f>K262-1</f>
        <v>2</v>
      </c>
      <c r="M262" s="118">
        <f>VLOOKUP(H262,ធ្វើដំណើរ!$A$3:$B$26,2,FALSE)</f>
        <v>465600</v>
      </c>
      <c r="N262" s="118">
        <f>VLOOKUP(D262,ឋានៈ!$A$2:$D$7,2,FALSE)</f>
        <v>35000</v>
      </c>
      <c r="O262" s="118">
        <f t="shared" ref="O262:O263" si="546">N262*K262</f>
        <v>105000</v>
      </c>
      <c r="P262" s="118">
        <f>VLOOKUP(D262,ឋានៈ!$A$2:$D$7,3,FALSE)</f>
        <v>90000</v>
      </c>
      <c r="Q262" s="118">
        <f t="shared" ref="Q262:Q263" si="547">P262*K262</f>
        <v>270000</v>
      </c>
      <c r="R262" s="118">
        <f>VLOOKUP(D262,ឋានៈ!$A$2:$D$7,4,FALSE)</f>
        <v>160000</v>
      </c>
      <c r="S262" s="118">
        <f t="shared" ref="S262:S263" si="548">R262*L262</f>
        <v>320000</v>
      </c>
      <c r="T262" s="134"/>
      <c r="U262" s="146">
        <f>M262+O262+Q262+S262+T262</f>
        <v>1160600</v>
      </c>
      <c r="V262" s="155"/>
      <c r="W262" s="145"/>
      <c r="X262" s="100" t="str">
        <f t="shared" ref="X262:X263" si="549">RIGHT(B262,LEN(B262)-FIND(" ",B262))</f>
        <v>សេង សក្តា</v>
      </c>
      <c r="Y262" s="150" t="str">
        <f>VLOOKUP(X262,'Name List'!$B$8:$F$4374,2,FALSE)</f>
        <v>1682100016</v>
      </c>
      <c r="Z262" s="100" t="str">
        <f>VLOOKUP(X262,'Name List'!$B$8:$F$4374,3,FALSE)</f>
        <v>សេង សក្តា</v>
      </c>
      <c r="AA262" s="100" t="str">
        <f>VLOOKUP(X262,'Name List'!$B$8:$F$4374,4,FALSE)</f>
        <v>SENG SAKDA</v>
      </c>
      <c r="AB262" s="107" t="str">
        <f>VLOOKUP(X262,'Name List'!$B$8:$F$4374,5,FALSE)</f>
        <v>0010002535764</v>
      </c>
      <c r="AC262" s="105">
        <f t="shared" ref="AC262:AC263" si="550">U262</f>
        <v>1160600</v>
      </c>
      <c r="AD262" s="42">
        <f>A262</f>
        <v>66.099999999999994</v>
      </c>
    </row>
    <row r="263" spans="1:30" ht="35.5" customHeight="1">
      <c r="A263" s="39">
        <f t="shared" ref="A263" si="551">A262+0.1</f>
        <v>66.199999999999989</v>
      </c>
      <c r="B263" s="52" t="s">
        <v>14598</v>
      </c>
      <c r="C263" s="40" t="s">
        <v>14379</v>
      </c>
      <c r="D263" s="41" t="str">
        <f>VLOOKUP(C263,ឋានៈ!$A$22:$B$46,2,FALSE)</f>
        <v>ង</v>
      </c>
      <c r="E263" s="364"/>
      <c r="F263" s="365"/>
      <c r="G263" s="366"/>
      <c r="H263" s="367"/>
      <c r="I263" s="166">
        <v>45978</v>
      </c>
      <c r="J263" s="166">
        <v>45980</v>
      </c>
      <c r="K263" s="39">
        <f t="shared" si="545"/>
        <v>3</v>
      </c>
      <c r="L263" s="39">
        <f t="shared" ref="L263" si="552">K263-1</f>
        <v>2</v>
      </c>
      <c r="M263" s="118"/>
      <c r="N263" s="118">
        <f>VLOOKUP(D263,ឋានៈ!$A$2:$D$7,2,FALSE)</f>
        <v>16000</v>
      </c>
      <c r="O263" s="118">
        <f t="shared" si="546"/>
        <v>48000</v>
      </c>
      <c r="P263" s="118">
        <f>VLOOKUP(D263,ឋានៈ!$A$2:$D$7,3,FALSE)</f>
        <v>60000</v>
      </c>
      <c r="Q263" s="118">
        <f t="shared" si="547"/>
        <v>180000</v>
      </c>
      <c r="R263" s="118">
        <f>VLOOKUP(D263,ឋានៈ!$A$2:$D$7,4,FALSE)</f>
        <v>80000</v>
      </c>
      <c r="S263" s="118">
        <f t="shared" si="548"/>
        <v>160000</v>
      </c>
      <c r="T263" s="134"/>
      <c r="U263" s="146">
        <f t="shared" ref="U263" si="553">M263+O263+Q263+S263+T263</f>
        <v>388000</v>
      </c>
      <c r="V263" s="155"/>
      <c r="W263" s="145"/>
      <c r="X263" s="100" t="str">
        <f t="shared" si="549"/>
        <v>ខាន់ បញ្ញា</v>
      </c>
      <c r="Y263" s="150">
        <f>VLOOKUP(X263,'Name List'!$B$8:$F$4374,2,FALSE)</f>
        <v>0</v>
      </c>
      <c r="Z263" s="100" t="str">
        <f>VLOOKUP(X263,'Name List'!$B$8:$F$4374,3,FALSE)</f>
        <v>ខាន់ បញ្ញា</v>
      </c>
      <c r="AA263" s="100" t="str">
        <f>VLOOKUP(X263,'Name List'!$B$8:$F$4374,4,FALSE)</f>
        <v>KHAN PANHA</v>
      </c>
      <c r="AB263" s="107" t="str">
        <f>VLOOKUP(X263,'Name List'!$B$8:$F$4374,5,FALSE)</f>
        <v>0440000030667</v>
      </c>
      <c r="AC263" s="105">
        <f t="shared" si="550"/>
        <v>388000</v>
      </c>
      <c r="AD263" s="42">
        <f>A263</f>
        <v>66.199999999999989</v>
      </c>
    </row>
    <row r="264" spans="1:30" s="139" customFormat="1" ht="26.25" customHeight="1">
      <c r="A264" s="377" t="s">
        <v>14714</v>
      </c>
      <c r="B264" s="378"/>
      <c r="C264" s="378"/>
      <c r="D264" s="378"/>
      <c r="E264" s="378"/>
      <c r="F264" s="378"/>
      <c r="G264" s="378"/>
      <c r="H264" s="378"/>
      <c r="I264" s="378"/>
      <c r="J264" s="379"/>
      <c r="K264" s="119"/>
      <c r="L264" s="119"/>
      <c r="M264" s="120">
        <f>SUM(M262:M263)</f>
        <v>465600</v>
      </c>
      <c r="N264" s="123"/>
      <c r="O264" s="120">
        <f>SUM(O262:O263)</f>
        <v>153000</v>
      </c>
      <c r="P264" s="123"/>
      <c r="Q264" s="120">
        <f>SUM(Q262:Q263)</f>
        <v>450000</v>
      </c>
      <c r="R264" s="120"/>
      <c r="S264" s="120">
        <f>SUM(S262:S263)</f>
        <v>480000</v>
      </c>
      <c r="T264" s="120"/>
      <c r="U264" s="120">
        <f>SUM(U262:U263)</f>
        <v>1548600</v>
      </c>
      <c r="V264" s="156" t="s">
        <v>14647</v>
      </c>
      <c r="W264" s="147">
        <f>M264+O264+Q264+S264</f>
        <v>1548600</v>
      </c>
      <c r="X264" s="135"/>
      <c r="Y264" s="135"/>
      <c r="Z264" s="135"/>
      <c r="AA264" s="135"/>
      <c r="AB264" s="136"/>
      <c r="AC264" s="137"/>
      <c r="AD264" s="138" t="str">
        <f t="shared" ref="AD264" si="554">A264</f>
        <v>សរុប៥៥</v>
      </c>
    </row>
    <row r="265" spans="1:30" ht="27.75" customHeight="1">
      <c r="A265" s="39">
        <f>A262+1</f>
        <v>67.099999999999994</v>
      </c>
      <c r="B265" s="52" t="s">
        <v>14573</v>
      </c>
      <c r="C265" s="40" t="s">
        <v>71</v>
      </c>
      <c r="D265" s="41" t="str">
        <f>VLOOKUP(C265,ឋានៈ!$A$22:$B$46,2,FALSE)</f>
        <v>ខ២</v>
      </c>
      <c r="E265" s="356">
        <v>936</v>
      </c>
      <c r="F265" s="358">
        <v>45974</v>
      </c>
      <c r="G265" s="360" t="s">
        <v>14600</v>
      </c>
      <c r="H265" s="362" t="s">
        <v>24</v>
      </c>
      <c r="I265" s="166">
        <v>45975</v>
      </c>
      <c r="J265" s="166">
        <v>45978</v>
      </c>
      <c r="K265" s="39">
        <f t="shared" ref="K265:K267" si="555">J265-I265+1</f>
        <v>4</v>
      </c>
      <c r="L265" s="39">
        <f>K265-1</f>
        <v>3</v>
      </c>
      <c r="M265" s="118">
        <f>VLOOKUP(H265,ធ្វើដំណើរ!$A$3:$B$26,2,FALSE)</f>
        <v>465600</v>
      </c>
      <c r="N265" s="118">
        <f>VLOOKUP(D265,ឋានៈ!$A$2:$D$7,2,FALSE)</f>
        <v>30000</v>
      </c>
      <c r="O265" s="118">
        <f t="shared" ref="O265:O267" si="556">N265*K265</f>
        <v>120000</v>
      </c>
      <c r="P265" s="118">
        <f>VLOOKUP(D265,ឋានៈ!$A$2:$D$7,3,FALSE)</f>
        <v>80000</v>
      </c>
      <c r="Q265" s="118">
        <f t="shared" ref="Q265:Q267" si="557">P265*K265</f>
        <v>320000</v>
      </c>
      <c r="R265" s="118">
        <f>VLOOKUP(D265,ឋានៈ!$A$2:$D$7,4,FALSE)</f>
        <v>120000</v>
      </c>
      <c r="S265" s="118">
        <f t="shared" ref="S265:S267" si="558">R265*L265</f>
        <v>360000</v>
      </c>
      <c r="T265" s="134"/>
      <c r="U265" s="146">
        <f>M265+O265+Q265+S265+T265</f>
        <v>1265600</v>
      </c>
      <c r="V265" s="155"/>
      <c r="W265" s="145"/>
      <c r="X265" s="100" t="str">
        <f t="shared" ref="X265:X267" si="559">RIGHT(B265,LEN(B265)-FIND(" ",B265))</f>
        <v>ស៊ុន មេសា</v>
      </c>
      <c r="Y265" s="150" t="str">
        <f>VLOOKUP(X265,'Name List'!$B$8:$F$4374,2,FALSE)</f>
        <v>3000031352</v>
      </c>
      <c r="Z265" s="100" t="str">
        <f>VLOOKUP(X265,'Name List'!$B$8:$F$4374,3,FALSE)</f>
        <v>ស៊ុន មេសា</v>
      </c>
      <c r="AA265" s="100" t="str">
        <f>VLOOKUP(X265,'Name List'!$B$8:$F$4374,4,FALSE)</f>
        <v>SUN MESA</v>
      </c>
      <c r="AB265" s="107">
        <f>VLOOKUP(X265,'Name List'!$B$8:$F$4374,5,FALSE)</f>
        <v>10006418468</v>
      </c>
      <c r="AC265" s="105">
        <f t="shared" ref="AC265:AC267" si="560">U265</f>
        <v>1265600</v>
      </c>
      <c r="AD265" s="42">
        <f>A265</f>
        <v>67.099999999999994</v>
      </c>
    </row>
    <row r="266" spans="1:30" ht="27.75" customHeight="1">
      <c r="A266" s="39">
        <f t="shared" ref="A266:A267" si="561">A265+0.1</f>
        <v>67.199999999999989</v>
      </c>
      <c r="B266" s="52" t="s">
        <v>14574</v>
      </c>
      <c r="C266" s="40" t="s">
        <v>14364</v>
      </c>
      <c r="D266" s="41" t="str">
        <f>VLOOKUP(C266,ឋានៈ!$A$22:$B$46,2,FALSE)</f>
        <v>ឃ</v>
      </c>
      <c r="E266" s="357"/>
      <c r="F266" s="359"/>
      <c r="G266" s="361"/>
      <c r="H266" s="363"/>
      <c r="I266" s="166">
        <v>45975</v>
      </c>
      <c r="J266" s="166">
        <v>45978</v>
      </c>
      <c r="K266" s="39">
        <f t="shared" si="555"/>
        <v>4</v>
      </c>
      <c r="L266" s="39">
        <f t="shared" ref="L266:L267" si="562">K266-1</f>
        <v>3</v>
      </c>
      <c r="M266" s="118"/>
      <c r="N266" s="118">
        <f>VLOOKUP(D266,ឋានៈ!$A$2:$D$7,2,FALSE)</f>
        <v>20000</v>
      </c>
      <c r="O266" s="118">
        <f t="shared" si="556"/>
        <v>80000</v>
      </c>
      <c r="P266" s="118">
        <f>VLOOKUP(D266,ឋានៈ!$A$2:$D$7,3,FALSE)</f>
        <v>60000</v>
      </c>
      <c r="Q266" s="118">
        <f t="shared" si="557"/>
        <v>240000</v>
      </c>
      <c r="R266" s="118">
        <f>VLOOKUP(D266,ឋានៈ!$A$2:$D$7,4,FALSE)</f>
        <v>80000</v>
      </c>
      <c r="S266" s="118">
        <f t="shared" si="558"/>
        <v>240000</v>
      </c>
      <c r="T266" s="134"/>
      <c r="U266" s="146">
        <f t="shared" ref="U266:U267" si="563">M266+O266+Q266+S266+T266</f>
        <v>560000</v>
      </c>
      <c r="V266" s="155"/>
      <c r="W266" s="145"/>
      <c r="X266" s="100" t="str">
        <f t="shared" si="559"/>
        <v>ណឹម វ៉ាន់ណេត</v>
      </c>
      <c r="Y266" s="150">
        <f>VLOOKUP(X266,'Name List'!$B$8:$F$4374,2,FALSE)</f>
        <v>1820500239</v>
      </c>
      <c r="Z266" s="100" t="str">
        <f>VLOOKUP(X266,'Name List'!$B$8:$F$4374,3,FALSE)</f>
        <v>ណឹម វ៉ាន់ណេត</v>
      </c>
      <c r="AA266" s="100" t="str">
        <f>VLOOKUP(X266,'Name List'!$B$8:$F$4374,4,FALSE)</f>
        <v>NIM VANNETH</v>
      </c>
      <c r="AB266" s="107" t="str">
        <f>VLOOKUP(X266,'Name List'!$B$8:$F$4374,5,FALSE)</f>
        <v>0440000036102</v>
      </c>
      <c r="AC266" s="105">
        <f t="shared" si="560"/>
        <v>560000</v>
      </c>
      <c r="AD266" s="42">
        <f>A266</f>
        <v>67.199999999999989</v>
      </c>
    </row>
    <row r="267" spans="1:30" ht="27.75" customHeight="1">
      <c r="A267" s="39">
        <f t="shared" si="561"/>
        <v>67.299999999999983</v>
      </c>
      <c r="B267" s="52" t="s">
        <v>14465</v>
      </c>
      <c r="C267" s="40" t="s">
        <v>14379</v>
      </c>
      <c r="D267" s="41" t="str">
        <f>VLOOKUP(C267,ឋានៈ!$A$22:$B$46,2,FALSE)</f>
        <v>ង</v>
      </c>
      <c r="E267" s="364"/>
      <c r="F267" s="365"/>
      <c r="G267" s="366"/>
      <c r="H267" s="367"/>
      <c r="I267" s="166">
        <v>45975</v>
      </c>
      <c r="J267" s="166">
        <v>45977</v>
      </c>
      <c r="K267" s="39">
        <f t="shared" si="555"/>
        <v>3</v>
      </c>
      <c r="L267" s="39">
        <f t="shared" si="562"/>
        <v>2</v>
      </c>
      <c r="M267" s="118"/>
      <c r="N267" s="118">
        <f>VLOOKUP(D267,ឋានៈ!$A$2:$D$7,2,FALSE)</f>
        <v>16000</v>
      </c>
      <c r="O267" s="118">
        <f t="shared" si="556"/>
        <v>48000</v>
      </c>
      <c r="P267" s="118">
        <f>VLOOKUP(D267,ឋានៈ!$A$2:$D$7,3,FALSE)</f>
        <v>60000</v>
      </c>
      <c r="Q267" s="118">
        <f t="shared" si="557"/>
        <v>180000</v>
      </c>
      <c r="R267" s="118">
        <f>VLOOKUP(D267,ឋានៈ!$A$2:$D$7,4,FALSE)</f>
        <v>80000</v>
      </c>
      <c r="S267" s="118">
        <f t="shared" si="558"/>
        <v>160000</v>
      </c>
      <c r="T267" s="134"/>
      <c r="U267" s="146">
        <f t="shared" si="563"/>
        <v>388000</v>
      </c>
      <c r="V267" s="155"/>
      <c r="W267" s="145"/>
      <c r="X267" s="100" t="str">
        <f t="shared" si="559"/>
        <v>លន់ ប៊ុនឡុង</v>
      </c>
      <c r="Y267" s="150">
        <f>VLOOKUP(X267,'Name List'!$B$8:$F$4374,2,FALSE)</f>
        <v>0</v>
      </c>
      <c r="Z267" s="100" t="str">
        <f>VLOOKUP(X267,'Name List'!$B$8:$F$4374,3,FALSE)</f>
        <v>លន់ ប៊ុនឡុង</v>
      </c>
      <c r="AA267" s="100" t="str">
        <f>VLOOKUP(X267,'Name List'!$B$8:$F$4374,4,FALSE)</f>
        <v>LUN BUNLONG</v>
      </c>
      <c r="AB267" s="107" t="str">
        <f>VLOOKUP(X267,'Name List'!$B$8:$F$4374,5,FALSE)</f>
        <v>0670000093403</v>
      </c>
      <c r="AC267" s="105">
        <f t="shared" si="560"/>
        <v>388000</v>
      </c>
      <c r="AD267" s="42">
        <f>A267</f>
        <v>67.299999999999983</v>
      </c>
    </row>
    <row r="268" spans="1:30" s="139" customFormat="1" ht="26.25" customHeight="1">
      <c r="A268" s="377" t="s">
        <v>14715</v>
      </c>
      <c r="B268" s="378"/>
      <c r="C268" s="378"/>
      <c r="D268" s="378"/>
      <c r="E268" s="378"/>
      <c r="F268" s="378"/>
      <c r="G268" s="378"/>
      <c r="H268" s="378"/>
      <c r="I268" s="378"/>
      <c r="J268" s="379"/>
      <c r="K268" s="119"/>
      <c r="L268" s="119"/>
      <c r="M268" s="120">
        <f>SUM(M265:M267)</f>
        <v>465600</v>
      </c>
      <c r="N268" s="123"/>
      <c r="O268" s="120">
        <f>SUM(O265:O267)</f>
        <v>248000</v>
      </c>
      <c r="P268" s="123"/>
      <c r="Q268" s="120">
        <f>SUM(Q265:Q267)</f>
        <v>740000</v>
      </c>
      <c r="R268" s="120"/>
      <c r="S268" s="120">
        <f>SUM(S265:S267)</f>
        <v>760000</v>
      </c>
      <c r="T268" s="120"/>
      <c r="U268" s="120">
        <f>SUM(U265:U267)</f>
        <v>2213600</v>
      </c>
      <c r="V268" s="151">
        <v>50206</v>
      </c>
      <c r="W268" s="152">
        <f>M268+O268+Q268+S268</f>
        <v>2213600</v>
      </c>
      <c r="X268" s="135"/>
      <c r="Y268" s="135"/>
      <c r="Z268" s="135"/>
      <c r="AA268" s="135"/>
      <c r="AB268" s="136"/>
      <c r="AC268" s="137"/>
      <c r="AD268" s="138" t="str">
        <f t="shared" ref="AD268" si="564">A268</f>
        <v>សរុប៥៦</v>
      </c>
    </row>
    <row r="269" spans="1:30" ht="24" customHeight="1">
      <c r="A269" s="39">
        <f>A265+1</f>
        <v>68.099999999999994</v>
      </c>
      <c r="B269" s="52" t="s">
        <v>14594</v>
      </c>
      <c r="C269" s="40" t="s">
        <v>14367</v>
      </c>
      <c r="D269" s="41" t="str">
        <f>VLOOKUP(C269,ឋានៈ!$A$22:$B$46,2,FALSE)</f>
        <v>គ</v>
      </c>
      <c r="E269" s="356">
        <v>843</v>
      </c>
      <c r="F269" s="358">
        <v>45968</v>
      </c>
      <c r="G269" s="360" t="s">
        <v>14596</v>
      </c>
      <c r="H269" s="362" t="s">
        <v>7</v>
      </c>
      <c r="I269" s="166">
        <v>45974</v>
      </c>
      <c r="J269" s="166">
        <v>45976</v>
      </c>
      <c r="K269" s="39">
        <f t="shared" ref="K269:K270" si="565">J269-I269+1</f>
        <v>3</v>
      </c>
      <c r="L269" s="39">
        <f>K269-1</f>
        <v>2</v>
      </c>
      <c r="M269" s="118">
        <f>VLOOKUP(H269,ធ្វើដំណើរ!$A$3:$B$26,2,FALSE)</f>
        <v>361600</v>
      </c>
      <c r="N269" s="118">
        <f>VLOOKUP(D269,ឋានៈ!$A$2:$D$7,2,FALSE)</f>
        <v>24000</v>
      </c>
      <c r="O269" s="118">
        <f t="shared" ref="O269:O270" si="566">N269*K269</f>
        <v>72000</v>
      </c>
      <c r="P269" s="118">
        <f>VLOOKUP(D269,ឋានៈ!$A$2:$D$7,3,FALSE)</f>
        <v>70000</v>
      </c>
      <c r="Q269" s="118">
        <f t="shared" ref="Q269:Q270" si="567">P269*K269</f>
        <v>210000</v>
      </c>
      <c r="R269" s="118">
        <f>VLOOKUP(D269,ឋានៈ!$A$2:$D$7,4,FALSE)</f>
        <v>100000</v>
      </c>
      <c r="S269" s="118">
        <f t="shared" ref="S269:S270" si="568">R269*L269</f>
        <v>200000</v>
      </c>
      <c r="T269" s="134"/>
      <c r="U269" s="146">
        <f>M269+O269+Q269+S269+T269</f>
        <v>843600</v>
      </c>
      <c r="V269" s="155"/>
      <c r="W269" s="145"/>
      <c r="X269" s="100" t="str">
        <f t="shared" ref="X269:X270" si="569">RIGHT(B269,LEN(B269)-FIND(" ",B269))</f>
        <v>សោម និស្ស័យ</v>
      </c>
      <c r="Y269" s="150" t="str">
        <f>VLOOKUP(X269,'Name List'!$B$8:$F$4374,2,FALSE)</f>
        <v>1801200315</v>
      </c>
      <c r="Z269" s="100" t="str">
        <f>VLOOKUP(X269,'Name List'!$B$8:$F$4374,3,FALSE)</f>
        <v>សោម និស្ស័យ</v>
      </c>
      <c r="AA269" s="100" t="str">
        <f>VLOOKUP(X269,'Name List'!$B$8:$F$4374,4,FALSE)</f>
        <v>SOM NISAY</v>
      </c>
      <c r="AB269" s="107" t="str">
        <f>VLOOKUP(X269,'Name List'!$B$8:$F$4374,5,FALSE)</f>
        <v>0010002550909</v>
      </c>
      <c r="AC269" s="105">
        <f t="shared" ref="AC269:AC270" si="570">U269</f>
        <v>843600</v>
      </c>
      <c r="AD269" s="42">
        <f>A269</f>
        <v>68.099999999999994</v>
      </c>
    </row>
    <row r="270" spans="1:30" ht="24" customHeight="1">
      <c r="A270" s="39">
        <f t="shared" ref="A270" si="571">A269+0.1</f>
        <v>68.199999999999989</v>
      </c>
      <c r="B270" s="52" t="s">
        <v>14595</v>
      </c>
      <c r="C270" s="40" t="s">
        <v>14379</v>
      </c>
      <c r="D270" s="41" t="str">
        <f>VLOOKUP(C270,ឋានៈ!$A$22:$B$46,2,FALSE)</f>
        <v>ង</v>
      </c>
      <c r="E270" s="364"/>
      <c r="F270" s="365"/>
      <c r="G270" s="366"/>
      <c r="H270" s="367"/>
      <c r="I270" s="166">
        <v>45974</v>
      </c>
      <c r="J270" s="166">
        <v>45976</v>
      </c>
      <c r="K270" s="39">
        <f t="shared" si="565"/>
        <v>3</v>
      </c>
      <c r="L270" s="39">
        <f>K270-1</f>
        <v>2</v>
      </c>
      <c r="M270" s="118"/>
      <c r="N270" s="118">
        <f>VLOOKUP(D270,ឋានៈ!$A$2:$D$7,2,FALSE)</f>
        <v>16000</v>
      </c>
      <c r="O270" s="118">
        <f t="shared" si="566"/>
        <v>48000</v>
      </c>
      <c r="P270" s="118">
        <f>VLOOKUP(D270,ឋានៈ!$A$2:$D$7,3,FALSE)</f>
        <v>60000</v>
      </c>
      <c r="Q270" s="118">
        <f t="shared" si="567"/>
        <v>180000</v>
      </c>
      <c r="R270" s="118">
        <f>VLOOKUP(D270,ឋានៈ!$A$2:$D$7,4,FALSE)</f>
        <v>80000</v>
      </c>
      <c r="S270" s="118">
        <f t="shared" si="568"/>
        <v>160000</v>
      </c>
      <c r="T270" s="134"/>
      <c r="U270" s="146">
        <f>M270+O270+Q270+S270+T270</f>
        <v>388000</v>
      </c>
      <c r="V270" s="155"/>
      <c r="W270" s="145"/>
      <c r="X270" s="100" t="str">
        <f t="shared" si="569"/>
        <v>តុង សុទោ</v>
      </c>
      <c r="Y270" s="150">
        <f>VLOOKUP(X270,'Name List'!$B$8:$F$4374,2,FALSE)</f>
        <v>0</v>
      </c>
      <c r="Z270" s="100" t="str">
        <f>VLOOKUP(X270,'Name List'!$B$8:$F$4374,3,FALSE)</f>
        <v>តុង សុទោ</v>
      </c>
      <c r="AA270" s="100" t="str">
        <f>VLOOKUP(X270,'Name List'!$B$8:$F$4374,4,FALSE)</f>
        <v>TONG SOTO</v>
      </c>
      <c r="AB270" s="107" t="str">
        <f>VLOOKUP(X270,'Name List'!$B$8:$F$4374,5,FALSE)</f>
        <v>0010003830972</v>
      </c>
      <c r="AC270" s="105">
        <f t="shared" si="570"/>
        <v>388000</v>
      </c>
      <c r="AD270" s="42">
        <f>A270</f>
        <v>68.199999999999989</v>
      </c>
    </row>
    <row r="271" spans="1:30" s="139" customFormat="1" ht="26.25" customHeight="1">
      <c r="A271" s="377" t="s">
        <v>14716</v>
      </c>
      <c r="B271" s="378"/>
      <c r="C271" s="378"/>
      <c r="D271" s="378"/>
      <c r="E271" s="378"/>
      <c r="F271" s="378"/>
      <c r="G271" s="378"/>
      <c r="H271" s="378"/>
      <c r="I271" s="378"/>
      <c r="J271" s="379"/>
      <c r="K271" s="119"/>
      <c r="L271" s="119"/>
      <c r="M271" s="120">
        <f>SUM(M269:M270)</f>
        <v>361600</v>
      </c>
      <c r="N271" s="123"/>
      <c r="O271" s="120">
        <f>SUM(O269:O270)</f>
        <v>120000</v>
      </c>
      <c r="P271" s="123"/>
      <c r="Q271" s="120">
        <f>SUM(Q269:Q270)</f>
        <v>390000</v>
      </c>
      <c r="R271" s="120"/>
      <c r="S271" s="120">
        <f>SUM(S269:S270)</f>
        <v>360000</v>
      </c>
      <c r="T271" s="120"/>
      <c r="U271" s="120">
        <f>SUM(U269:U270)</f>
        <v>1231600</v>
      </c>
      <c r="V271" s="156" t="s">
        <v>14647</v>
      </c>
      <c r="W271" s="147">
        <f>M271+O271+Q271+S271</f>
        <v>1231600</v>
      </c>
      <c r="X271" s="135"/>
      <c r="Y271" s="135"/>
      <c r="Z271" s="135"/>
      <c r="AA271" s="135"/>
      <c r="AB271" s="136"/>
      <c r="AC271" s="137"/>
      <c r="AD271" s="138" t="str">
        <f t="shared" ref="AD271" si="572">A271</f>
        <v>សរុប៥៧</v>
      </c>
    </row>
    <row r="272" spans="1:30" ht="29.5" customHeight="1">
      <c r="A272" s="39">
        <f>A269+1</f>
        <v>69.099999999999994</v>
      </c>
      <c r="B272" s="52" t="s">
        <v>14601</v>
      </c>
      <c r="C272" s="40" t="s">
        <v>14358</v>
      </c>
      <c r="D272" s="41" t="str">
        <f>VLOOKUP(C272,ឋានៈ!$A$22:$B$46,2,FALSE)</f>
        <v>គ</v>
      </c>
      <c r="E272" s="356">
        <v>1020</v>
      </c>
      <c r="F272" s="358">
        <v>45994</v>
      </c>
      <c r="G272" s="360" t="s">
        <v>14784</v>
      </c>
      <c r="H272" s="362" t="s">
        <v>9</v>
      </c>
      <c r="I272" s="166">
        <v>45996</v>
      </c>
      <c r="J272" s="166">
        <v>45999</v>
      </c>
      <c r="K272" s="39">
        <f t="shared" ref="K272:K274" si="573">J272-I272+1</f>
        <v>4</v>
      </c>
      <c r="L272" s="39">
        <f>K272-1</f>
        <v>3</v>
      </c>
      <c r="M272" s="118">
        <f>VLOOKUP(H272,ធ្វើដំណើរ!$A$3:$B$26,2,FALSE)</f>
        <v>499200</v>
      </c>
      <c r="N272" s="118">
        <f>VLOOKUP(D272,ឋានៈ!$A$2:$D$7,2,FALSE)</f>
        <v>24000</v>
      </c>
      <c r="O272" s="118">
        <f t="shared" ref="O272:O274" si="574">N272*K272</f>
        <v>96000</v>
      </c>
      <c r="P272" s="118">
        <f>VLOOKUP(D272,ឋានៈ!$A$2:$D$7,3,FALSE)</f>
        <v>70000</v>
      </c>
      <c r="Q272" s="118">
        <f t="shared" ref="Q272:Q274" si="575">P272*K272</f>
        <v>280000</v>
      </c>
      <c r="R272" s="118">
        <f>VLOOKUP(D272,ឋានៈ!$A$2:$D$7,4,FALSE)</f>
        <v>100000</v>
      </c>
      <c r="S272" s="118">
        <f t="shared" ref="S272:S274" si="576">R272*L272</f>
        <v>300000</v>
      </c>
      <c r="T272" s="134"/>
      <c r="U272" s="146">
        <f>M272+O272+Q272+S272+T272</f>
        <v>1175200</v>
      </c>
      <c r="V272" s="155"/>
      <c r="W272" s="145"/>
      <c r="X272" s="100" t="str">
        <f t="shared" ref="X272:X274" si="577">RIGHT(B272,LEN(B272)-FIND(" ",B272))</f>
        <v>ឡាយ ម៉ារីណា</v>
      </c>
      <c r="Y272" s="150">
        <f>VLOOKUP(X272,'Name List'!$B$8:$F$4374,2,FALSE)</f>
        <v>2931200038</v>
      </c>
      <c r="Z272" s="100" t="str">
        <f>VLOOKUP(X272,'Name List'!$B$8:$F$4374,3,FALSE)</f>
        <v>ឡាយ ម៉ារីណា</v>
      </c>
      <c r="AA272" s="100" t="str">
        <f>VLOOKUP(X272,'Name List'!$B$8:$F$4374,4,FALSE)</f>
        <v>LAY MARINA</v>
      </c>
      <c r="AB272" s="107" t="str">
        <f>VLOOKUP(X272,'Name List'!$B$8:$F$4374,5,FALSE)</f>
        <v>0010003464003</v>
      </c>
      <c r="AC272" s="105">
        <f t="shared" ref="AC272:AC274" si="578">U272</f>
        <v>1175200</v>
      </c>
      <c r="AD272" s="42">
        <f>A272</f>
        <v>69.099999999999994</v>
      </c>
    </row>
    <row r="273" spans="1:30" ht="29.5" customHeight="1">
      <c r="A273" s="39">
        <f t="shared" ref="A273:A274" si="579">A272+0.1</f>
        <v>69.199999999999989</v>
      </c>
      <c r="B273" s="52" t="s">
        <v>14602</v>
      </c>
      <c r="C273" s="40" t="s">
        <v>14366</v>
      </c>
      <c r="D273" s="41" t="str">
        <f>VLOOKUP(C273,ឋានៈ!$A$22:$B$46,2,FALSE)</f>
        <v>ឃ</v>
      </c>
      <c r="E273" s="357"/>
      <c r="F273" s="359"/>
      <c r="G273" s="361"/>
      <c r="H273" s="363"/>
      <c r="I273" s="166">
        <v>45996</v>
      </c>
      <c r="J273" s="166">
        <v>45999</v>
      </c>
      <c r="K273" s="39">
        <f t="shared" si="573"/>
        <v>4</v>
      </c>
      <c r="L273" s="39">
        <f>K273-1</f>
        <v>3</v>
      </c>
      <c r="M273" s="118"/>
      <c r="N273" s="118">
        <f>VLOOKUP(D273,ឋានៈ!$A$2:$D$7,2,FALSE)</f>
        <v>20000</v>
      </c>
      <c r="O273" s="118">
        <f t="shared" si="574"/>
        <v>80000</v>
      </c>
      <c r="P273" s="118">
        <f>VLOOKUP(D273,ឋានៈ!$A$2:$D$7,3,FALSE)</f>
        <v>60000</v>
      </c>
      <c r="Q273" s="118">
        <f t="shared" si="575"/>
        <v>240000</v>
      </c>
      <c r="R273" s="118">
        <f>VLOOKUP(D273,ឋានៈ!$A$2:$D$7,4,FALSE)</f>
        <v>80000</v>
      </c>
      <c r="S273" s="118">
        <f t="shared" si="576"/>
        <v>240000</v>
      </c>
      <c r="T273" s="134"/>
      <c r="U273" s="146">
        <f>M273+O273+Q273+S273+T273</f>
        <v>560000</v>
      </c>
      <c r="V273" s="155"/>
      <c r="W273" s="145"/>
      <c r="X273" s="100" t="str">
        <f t="shared" si="577"/>
        <v>ពិសិដ្ឋ ដារីយា</v>
      </c>
      <c r="Y273" s="150" t="str">
        <f>VLOOKUP(X273,'Name List'!$B$8:$F$4374,2,FALSE)</f>
        <v>3000031377</v>
      </c>
      <c r="Z273" s="100" t="str">
        <f>VLOOKUP(X273,'Name List'!$B$8:$F$4374,3,FALSE)</f>
        <v>ពិសិដ្ឋ ដារីយា</v>
      </c>
      <c r="AA273" s="100" t="str">
        <f>VLOOKUP(X273,'Name List'!$B$8:$F$4374,4,FALSE)</f>
        <v>PISETH DARIYA</v>
      </c>
      <c r="AB273" s="107">
        <f>VLOOKUP(X273,'Name List'!$B$8:$F$4374,5,FALSE)</f>
        <v>600000171047</v>
      </c>
      <c r="AC273" s="105">
        <f t="shared" si="578"/>
        <v>560000</v>
      </c>
      <c r="AD273" s="42">
        <f>A273</f>
        <v>69.199999999999989</v>
      </c>
    </row>
    <row r="274" spans="1:30" ht="29.5" customHeight="1">
      <c r="A274" s="39">
        <f t="shared" si="579"/>
        <v>69.299999999999983</v>
      </c>
      <c r="B274" s="52" t="s">
        <v>14603</v>
      </c>
      <c r="C274" s="40" t="s">
        <v>14366</v>
      </c>
      <c r="D274" s="41" t="str">
        <f>VLOOKUP(C274,ឋានៈ!$A$22:$B$46,2,FALSE)</f>
        <v>ឃ</v>
      </c>
      <c r="E274" s="364"/>
      <c r="F274" s="365"/>
      <c r="G274" s="366"/>
      <c r="H274" s="367"/>
      <c r="I274" s="166">
        <v>45996</v>
      </c>
      <c r="J274" s="166">
        <v>45999</v>
      </c>
      <c r="K274" s="39">
        <f t="shared" si="573"/>
        <v>4</v>
      </c>
      <c r="L274" s="39">
        <f t="shared" ref="L274" si="580">K274-1</f>
        <v>3</v>
      </c>
      <c r="M274" s="118"/>
      <c r="N274" s="118">
        <f>VLOOKUP(D274,ឋានៈ!$A$2:$D$7,2,FALSE)</f>
        <v>20000</v>
      </c>
      <c r="O274" s="118">
        <f t="shared" si="574"/>
        <v>80000</v>
      </c>
      <c r="P274" s="118">
        <f>VLOOKUP(D274,ឋានៈ!$A$2:$D$7,3,FALSE)</f>
        <v>60000</v>
      </c>
      <c r="Q274" s="118">
        <f t="shared" si="575"/>
        <v>240000</v>
      </c>
      <c r="R274" s="118">
        <f>VLOOKUP(D274,ឋានៈ!$A$2:$D$7,4,FALSE)</f>
        <v>80000</v>
      </c>
      <c r="S274" s="118">
        <f t="shared" si="576"/>
        <v>240000</v>
      </c>
      <c r="T274" s="134"/>
      <c r="U274" s="146">
        <f t="shared" ref="U274" si="581">M274+O274+Q274+S274+T274</f>
        <v>560000</v>
      </c>
      <c r="V274" s="155"/>
      <c r="W274" s="145"/>
      <c r="X274" s="100" t="str">
        <f t="shared" si="577"/>
        <v>ហ៊ត វិតា</v>
      </c>
      <c r="Y274" s="150" t="str">
        <f>VLOOKUP(X274,'Name List'!$B$8:$F$4374,2,FALSE)</f>
        <v>3000031328</v>
      </c>
      <c r="Z274" s="100" t="str">
        <f>VLOOKUP(X274,'Name List'!$B$8:$F$4374,3,FALSE)</f>
        <v>ហ៊ត វិតា</v>
      </c>
      <c r="AA274" s="100" t="str">
        <f>VLOOKUP(X274,'Name List'!$B$8:$F$4374,4,FALSE)</f>
        <v>HORT VITA</v>
      </c>
      <c r="AB274" s="107" t="str">
        <f>VLOOKUP(X274,'Name List'!$B$8:$F$4374,5,FALSE)</f>
        <v>0420000323216</v>
      </c>
      <c r="AC274" s="105">
        <f t="shared" si="578"/>
        <v>560000</v>
      </c>
      <c r="AD274" s="42">
        <f>A274</f>
        <v>69.299999999999983</v>
      </c>
    </row>
    <row r="275" spans="1:30" s="139" customFormat="1" ht="26.25" customHeight="1">
      <c r="A275" s="377" t="s">
        <v>14717</v>
      </c>
      <c r="B275" s="378"/>
      <c r="C275" s="378"/>
      <c r="D275" s="378"/>
      <c r="E275" s="378"/>
      <c r="F275" s="378"/>
      <c r="G275" s="378"/>
      <c r="H275" s="378"/>
      <c r="I275" s="378"/>
      <c r="J275" s="379"/>
      <c r="K275" s="119"/>
      <c r="L275" s="119"/>
      <c r="M275" s="120">
        <f>SUM(M272:M274)</f>
        <v>499200</v>
      </c>
      <c r="N275" s="123"/>
      <c r="O275" s="120">
        <f>SUM(O272:O274)</f>
        <v>256000</v>
      </c>
      <c r="P275" s="123"/>
      <c r="Q275" s="120">
        <f>SUM(Q272:Q274)</f>
        <v>760000</v>
      </c>
      <c r="R275" s="120"/>
      <c r="S275" s="120">
        <f>SUM(S272:S274)</f>
        <v>780000</v>
      </c>
      <c r="T275" s="120"/>
      <c r="U275" s="120">
        <f>SUM(U272:U274)</f>
        <v>2295200</v>
      </c>
      <c r="V275" s="151">
        <v>50206</v>
      </c>
      <c r="W275" s="152">
        <f>M275+O275+Q275+S275</f>
        <v>2295200</v>
      </c>
      <c r="X275" s="135"/>
      <c r="Y275" s="135"/>
      <c r="Z275" s="135"/>
      <c r="AA275" s="135"/>
      <c r="AB275" s="136"/>
      <c r="AC275" s="137"/>
      <c r="AD275" s="138" t="str">
        <f t="shared" ref="AD275" si="582">A275</f>
        <v>សរុប៥៨</v>
      </c>
    </row>
    <row r="276" spans="1:30" ht="26.25" customHeight="1">
      <c r="A276" s="39">
        <f>A272+1</f>
        <v>70.099999999999994</v>
      </c>
      <c r="B276" s="52" t="s">
        <v>14476</v>
      </c>
      <c r="C276" s="40" t="s">
        <v>14359</v>
      </c>
      <c r="D276" s="41" t="str">
        <f>VLOOKUP(C276,ឋានៈ!$A$22:$B$46,2,FALSE)</f>
        <v>ខ២</v>
      </c>
      <c r="E276" s="356">
        <v>1019</v>
      </c>
      <c r="F276" s="358">
        <v>45994</v>
      </c>
      <c r="G276" s="360" t="s">
        <v>14784</v>
      </c>
      <c r="H276" s="362" t="s">
        <v>9</v>
      </c>
      <c r="I276" s="166">
        <v>45996</v>
      </c>
      <c r="J276" s="166">
        <v>45999</v>
      </c>
      <c r="K276" s="39">
        <f t="shared" ref="K276:K279" si="583">J276-I276+1</f>
        <v>4</v>
      </c>
      <c r="L276" s="39">
        <f>K276-1</f>
        <v>3</v>
      </c>
      <c r="M276" s="118">
        <f>VLOOKUP(H276,ធ្វើដំណើរ!$A$3:$B$26,2,FALSE)</f>
        <v>499200</v>
      </c>
      <c r="N276" s="118">
        <f>VLOOKUP(D276,ឋានៈ!$A$2:$D$7,2,FALSE)</f>
        <v>30000</v>
      </c>
      <c r="O276" s="118">
        <f t="shared" ref="O276:O279" si="584">N276*K276</f>
        <v>120000</v>
      </c>
      <c r="P276" s="118">
        <f>VLOOKUP(D276,ឋានៈ!$A$2:$D$7,3,FALSE)</f>
        <v>80000</v>
      </c>
      <c r="Q276" s="118">
        <f t="shared" ref="Q276:Q279" si="585">P276*K276</f>
        <v>320000</v>
      </c>
      <c r="R276" s="118">
        <f>VLOOKUP(D276,ឋានៈ!$A$2:$D$7,4,FALSE)</f>
        <v>120000</v>
      </c>
      <c r="S276" s="118">
        <f t="shared" ref="S276:S279" si="586">R276*L276</f>
        <v>360000</v>
      </c>
      <c r="T276" s="134"/>
      <c r="U276" s="146">
        <f>M276+O276+Q276+S276+T276</f>
        <v>1299200</v>
      </c>
      <c r="V276" s="155"/>
      <c r="W276" s="145"/>
      <c r="X276" s="100" t="str">
        <f t="shared" ref="X276:X279" si="587">RIGHT(B276,LEN(B276)-FIND(" ",B276))</f>
        <v>ហង្ស កក្កដារាស្សី</v>
      </c>
      <c r="Y276" s="150" t="str">
        <f>VLOOKUP(X276,'Name List'!$B$8:$F$4374,2,FALSE)</f>
        <v>1860500204</v>
      </c>
      <c r="Z276" s="100" t="str">
        <f>VLOOKUP(X276,'Name List'!$B$8:$F$4374,3,FALSE)</f>
        <v>ហង្ស កក្កដារាស្សី</v>
      </c>
      <c r="AA276" s="100" t="str">
        <f>VLOOKUP(X276,'Name List'!$B$8:$F$4374,4,FALSE)</f>
        <v>HANG KAKDAREASEY</v>
      </c>
      <c r="AB276" s="107" t="str">
        <f>VLOOKUP(X276,'Name List'!$B$8:$F$4374,5,FALSE)</f>
        <v>0010002782508</v>
      </c>
      <c r="AC276" s="105">
        <f t="shared" ref="AC276:AC279" si="588">U276</f>
        <v>1299200</v>
      </c>
      <c r="AD276" s="42">
        <f>A276</f>
        <v>70.099999999999994</v>
      </c>
    </row>
    <row r="277" spans="1:30" ht="26.25" customHeight="1">
      <c r="A277" s="39">
        <f t="shared" ref="A277:A279" si="589">A276+0.1</f>
        <v>70.199999999999989</v>
      </c>
      <c r="B277" s="52" t="s">
        <v>14477</v>
      </c>
      <c r="C277" s="40" t="s">
        <v>71</v>
      </c>
      <c r="D277" s="41" t="str">
        <f>VLOOKUP(C277,ឋានៈ!$A$22:$B$46,2,FALSE)</f>
        <v>ខ២</v>
      </c>
      <c r="E277" s="357"/>
      <c r="F277" s="359"/>
      <c r="G277" s="361"/>
      <c r="H277" s="363"/>
      <c r="I277" s="166">
        <v>45996</v>
      </c>
      <c r="J277" s="166">
        <v>45999</v>
      </c>
      <c r="K277" s="39">
        <f t="shared" si="583"/>
        <v>4</v>
      </c>
      <c r="L277" s="39">
        <f>K277-1</f>
        <v>3</v>
      </c>
      <c r="M277" s="118">
        <f>VLOOKUP(H276,ធ្វើដំណើរ!$A$3:$B$26,2,FALSE)</f>
        <v>499200</v>
      </c>
      <c r="N277" s="118">
        <f>VLOOKUP(D277,ឋានៈ!$A$2:$D$7,2,FALSE)</f>
        <v>30000</v>
      </c>
      <c r="O277" s="118">
        <f t="shared" si="584"/>
        <v>120000</v>
      </c>
      <c r="P277" s="118">
        <f>VLOOKUP(D277,ឋានៈ!$A$2:$D$7,3,FALSE)</f>
        <v>80000</v>
      </c>
      <c r="Q277" s="118">
        <f t="shared" si="585"/>
        <v>320000</v>
      </c>
      <c r="R277" s="118">
        <f>VLOOKUP(D277,ឋានៈ!$A$2:$D$7,4,FALSE)</f>
        <v>120000</v>
      </c>
      <c r="S277" s="118">
        <f t="shared" si="586"/>
        <v>360000</v>
      </c>
      <c r="T277" s="134"/>
      <c r="U277" s="146">
        <f>M277+O277+Q277+S277+T277</f>
        <v>1299200</v>
      </c>
      <c r="V277" s="155"/>
      <c r="W277" s="145"/>
      <c r="X277" s="100" t="str">
        <f t="shared" si="587"/>
        <v>គឹមស្រូយ សុវិសាល</v>
      </c>
      <c r="Y277" s="150" t="e">
        <f>VLOOKUP(X277,'Name List'!$B$8:$F$4374,2,FALSE)</f>
        <v>#N/A</v>
      </c>
      <c r="Z277" s="100" t="e">
        <f>VLOOKUP(X277,'Name List'!$B$8:$F$4374,3,FALSE)</f>
        <v>#N/A</v>
      </c>
      <c r="AA277" s="100" t="e">
        <f>VLOOKUP(X277,'Name List'!$B$8:$F$4374,4,FALSE)</f>
        <v>#N/A</v>
      </c>
      <c r="AB277" s="107" t="e">
        <f>VLOOKUP(X277,'Name List'!$B$8:$F$4374,5,FALSE)</f>
        <v>#N/A</v>
      </c>
      <c r="AC277" s="105">
        <f t="shared" si="588"/>
        <v>1299200</v>
      </c>
      <c r="AD277" s="42">
        <f>A277</f>
        <v>70.199999999999989</v>
      </c>
    </row>
    <row r="278" spans="1:30" ht="26.25" customHeight="1">
      <c r="A278" s="39">
        <f t="shared" si="589"/>
        <v>70.299999999999983</v>
      </c>
      <c r="B278" s="52" t="s">
        <v>14429</v>
      </c>
      <c r="C278" s="40" t="s">
        <v>14358</v>
      </c>
      <c r="D278" s="41" t="str">
        <f>VLOOKUP(C278,ឋានៈ!$A$22:$B$46,2,FALSE)</f>
        <v>គ</v>
      </c>
      <c r="E278" s="357"/>
      <c r="F278" s="359"/>
      <c r="G278" s="361"/>
      <c r="H278" s="363"/>
      <c r="I278" s="166">
        <v>45996</v>
      </c>
      <c r="J278" s="166">
        <v>45999</v>
      </c>
      <c r="K278" s="39">
        <f t="shared" si="583"/>
        <v>4</v>
      </c>
      <c r="L278" s="39">
        <f>K278-1</f>
        <v>3</v>
      </c>
      <c r="M278" s="118"/>
      <c r="N278" s="118">
        <f>VLOOKUP(D278,ឋានៈ!$A$2:$D$7,2,FALSE)</f>
        <v>24000</v>
      </c>
      <c r="O278" s="118">
        <f t="shared" si="584"/>
        <v>96000</v>
      </c>
      <c r="P278" s="118">
        <f>VLOOKUP(D278,ឋានៈ!$A$2:$D$7,3,FALSE)</f>
        <v>70000</v>
      </c>
      <c r="Q278" s="118">
        <f t="shared" si="585"/>
        <v>280000</v>
      </c>
      <c r="R278" s="118">
        <f>VLOOKUP(D278,ឋានៈ!$A$2:$D$7,4,FALSE)</f>
        <v>100000</v>
      </c>
      <c r="S278" s="118">
        <f t="shared" si="586"/>
        <v>300000</v>
      </c>
      <c r="T278" s="134"/>
      <c r="U278" s="146">
        <f>M278+O278+Q278+S278+T278</f>
        <v>676000</v>
      </c>
      <c r="V278" s="155"/>
      <c r="W278" s="145"/>
      <c r="X278" s="100" t="str">
        <f t="shared" si="587"/>
        <v>ង៉ែត ធនសេរីបណ្ឌិត</v>
      </c>
      <c r="Y278" s="150">
        <f>VLOOKUP(X278,'Name List'!$B$8:$F$4374,2,FALSE)</f>
        <v>1921200145</v>
      </c>
      <c r="Z278" s="100" t="str">
        <f>VLOOKUP(X278,'Name List'!$B$8:$F$4374,3,FALSE)</f>
        <v>ង៉ែត ធនសេរីបណ្ឌិត</v>
      </c>
      <c r="AA278" s="100" t="str">
        <f>VLOOKUP(X278,'Name List'!$B$8:$F$4374,4,FALSE)</f>
        <v>NGETH THUNSEREIBANDITH</v>
      </c>
      <c r="AB278" s="107">
        <f>VLOOKUP(X278,'Name List'!$B$8:$F$4374,5,FALSE)</f>
        <v>420000318646</v>
      </c>
      <c r="AC278" s="105">
        <f t="shared" si="588"/>
        <v>676000</v>
      </c>
      <c r="AD278" s="42">
        <f>A278</f>
        <v>70.299999999999983</v>
      </c>
    </row>
    <row r="279" spans="1:30" ht="26.25" customHeight="1">
      <c r="A279" s="39">
        <f t="shared" si="589"/>
        <v>70.399999999999977</v>
      </c>
      <c r="B279" s="52" t="s">
        <v>14478</v>
      </c>
      <c r="C279" s="40" t="s">
        <v>14365</v>
      </c>
      <c r="D279" s="41" t="str">
        <f>VLOOKUP(C279,ឋានៈ!$A$22:$B$46,2,FALSE)</f>
        <v>ង</v>
      </c>
      <c r="E279" s="364"/>
      <c r="F279" s="365"/>
      <c r="G279" s="366"/>
      <c r="H279" s="367"/>
      <c r="I279" s="166">
        <v>45996</v>
      </c>
      <c r="J279" s="166">
        <v>45999</v>
      </c>
      <c r="K279" s="39">
        <f t="shared" si="583"/>
        <v>4</v>
      </c>
      <c r="L279" s="39">
        <f t="shared" ref="L279" si="590">K279-1</f>
        <v>3</v>
      </c>
      <c r="M279" s="118"/>
      <c r="N279" s="118">
        <f>VLOOKUP(D279,ឋានៈ!$A$2:$D$7,2,FALSE)</f>
        <v>16000</v>
      </c>
      <c r="O279" s="118">
        <f t="shared" si="584"/>
        <v>64000</v>
      </c>
      <c r="P279" s="118">
        <f>VLOOKUP(D279,ឋានៈ!$A$2:$D$7,3,FALSE)</f>
        <v>60000</v>
      </c>
      <c r="Q279" s="118">
        <f t="shared" si="585"/>
        <v>240000</v>
      </c>
      <c r="R279" s="118">
        <f>VLOOKUP(D279,ឋានៈ!$A$2:$D$7,4,FALSE)</f>
        <v>80000</v>
      </c>
      <c r="S279" s="118">
        <f t="shared" si="586"/>
        <v>240000</v>
      </c>
      <c r="T279" s="134"/>
      <c r="U279" s="146">
        <f t="shared" ref="U279" si="591">M279+O279+Q279+S279+T279</f>
        <v>544000</v>
      </c>
      <c r="V279" s="155"/>
      <c r="W279" s="145"/>
      <c r="X279" s="100" t="str">
        <f t="shared" si="587"/>
        <v>លេង វណ្ណឈ្លើម</v>
      </c>
      <c r="Y279" s="150">
        <f>VLOOKUP(X279,'Name List'!$B$8:$F$4374,2,FALSE)</f>
        <v>1960100106</v>
      </c>
      <c r="Z279" s="100" t="str">
        <f>VLOOKUP(X279,'Name List'!$B$8:$F$4374,3,FALSE)</f>
        <v>លេង វណ្ណឈ្លើម</v>
      </c>
      <c r="AA279" s="100" t="str">
        <f>VLOOKUP(X279,'Name List'!$B$8:$F$4374,4,FALSE)</f>
        <v>LENG VANN CHHLOEUM</v>
      </c>
      <c r="AB279" s="107">
        <f>VLOOKUP(X279,'Name List'!$B$8:$F$4374,5,FALSE)</f>
        <v>670000070446</v>
      </c>
      <c r="AC279" s="105">
        <f t="shared" si="588"/>
        <v>544000</v>
      </c>
      <c r="AD279" s="42">
        <f>A279</f>
        <v>70.399999999999977</v>
      </c>
    </row>
    <row r="280" spans="1:30" s="139" customFormat="1" ht="26.25" customHeight="1">
      <c r="A280" s="377" t="s">
        <v>14718</v>
      </c>
      <c r="B280" s="378"/>
      <c r="C280" s="378"/>
      <c r="D280" s="378"/>
      <c r="E280" s="378"/>
      <c r="F280" s="378"/>
      <c r="G280" s="378"/>
      <c r="H280" s="378"/>
      <c r="I280" s="378"/>
      <c r="J280" s="379"/>
      <c r="K280" s="119"/>
      <c r="L280" s="119"/>
      <c r="M280" s="120">
        <f>SUM(M276:M279)</f>
        <v>998400</v>
      </c>
      <c r="N280" s="123"/>
      <c r="O280" s="120">
        <f>SUM(O276:O279)</f>
        <v>400000</v>
      </c>
      <c r="P280" s="123"/>
      <c r="Q280" s="120">
        <f>SUM(Q276:Q279)</f>
        <v>1160000</v>
      </c>
      <c r="R280" s="120"/>
      <c r="S280" s="120">
        <f>SUM(S276:S279)</f>
        <v>1260000</v>
      </c>
      <c r="T280" s="120"/>
      <c r="U280" s="120">
        <f>SUM(U276:U279)</f>
        <v>3818400</v>
      </c>
      <c r="V280" s="151">
        <v>50206</v>
      </c>
      <c r="W280" s="152">
        <f>M280+O280+Q280+S280</f>
        <v>3818400</v>
      </c>
      <c r="X280" s="135"/>
      <c r="Y280" s="135"/>
      <c r="Z280" s="135"/>
      <c r="AA280" s="135"/>
      <c r="AB280" s="136"/>
      <c r="AC280" s="137"/>
      <c r="AD280" s="138" t="str">
        <f t="shared" ref="AD280" si="592">A280</f>
        <v>សរុប៥៩</v>
      </c>
    </row>
    <row r="281" spans="1:30" ht="29.15" customHeight="1">
      <c r="A281" s="39">
        <f>A276+1</f>
        <v>71.099999999999994</v>
      </c>
      <c r="B281" s="52" t="s">
        <v>14605</v>
      </c>
      <c r="C281" s="40" t="s">
        <v>14362</v>
      </c>
      <c r="D281" s="41" t="str">
        <f>VLOOKUP(C281,ឋានៈ!$A$22:$B$46,2,FALSE)</f>
        <v>ឃ</v>
      </c>
      <c r="E281" s="356">
        <v>1007</v>
      </c>
      <c r="F281" s="358">
        <v>45989</v>
      </c>
      <c r="G281" s="360" t="s">
        <v>14606</v>
      </c>
      <c r="H281" s="362" t="s">
        <v>22</v>
      </c>
      <c r="I281" s="166">
        <v>45992</v>
      </c>
      <c r="J281" s="166">
        <v>45993</v>
      </c>
      <c r="K281" s="39">
        <f t="shared" ref="K281:K283" si="593">J281-I281+1</f>
        <v>2</v>
      </c>
      <c r="L281" s="39">
        <f>K281-1</f>
        <v>1</v>
      </c>
      <c r="M281" s="118"/>
      <c r="N281" s="118">
        <f>VLOOKUP(D281,ឋានៈ!$A$2:$D$7,2,FALSE)</f>
        <v>20000</v>
      </c>
      <c r="O281" s="118">
        <f t="shared" ref="O281:O283" si="594">N281*K281</f>
        <v>40000</v>
      </c>
      <c r="P281" s="118">
        <f>VLOOKUP(D281,ឋានៈ!$A$2:$D$7,3,FALSE)</f>
        <v>60000</v>
      </c>
      <c r="Q281" s="118">
        <f t="shared" ref="Q281:Q283" si="595">P281*K281</f>
        <v>120000</v>
      </c>
      <c r="R281" s="118">
        <f>VLOOKUP(D281,ឋានៈ!$A$2:$D$7,4,FALSE)</f>
        <v>80000</v>
      </c>
      <c r="S281" s="118">
        <f t="shared" ref="S281:S283" si="596">R281*L281</f>
        <v>80000</v>
      </c>
      <c r="T281" s="134"/>
      <c r="U281" s="146">
        <f>M281+O281+Q281+S281+T281</f>
        <v>240000</v>
      </c>
      <c r="V281" s="155"/>
      <c r="W281" s="145"/>
      <c r="X281" s="100" t="str">
        <f t="shared" ref="X281:X283" si="597">RIGHT(B281,LEN(B281)-FIND(" ",B281))</f>
        <v>ហ៊ុំ ចាន់ធី</v>
      </c>
      <c r="Y281" s="150">
        <f>VLOOKUP(X281,'Name List'!$B$8:$F$4374,2,FALSE)</f>
        <v>1850400114</v>
      </c>
      <c r="Z281" s="100" t="str">
        <f>VLOOKUP(X281,'Name List'!$B$8:$F$4374,3,FALSE)</f>
        <v>ហ៊ុំ ចាន់ធី</v>
      </c>
      <c r="AA281" s="100" t="str">
        <f>VLOOKUP(X281,'Name List'!$B$8:$F$4374,4,FALSE)</f>
        <v>HOM CHANTHY</v>
      </c>
      <c r="AB281" s="107" t="str">
        <f>VLOOKUP(X281,'Name List'!$B$8:$F$4374,5,FALSE)</f>
        <v>0010002784594</v>
      </c>
      <c r="AC281" s="105">
        <f t="shared" ref="AC281:AC283" si="598">U281</f>
        <v>240000</v>
      </c>
      <c r="AD281" s="42">
        <f>A281</f>
        <v>71.099999999999994</v>
      </c>
    </row>
    <row r="282" spans="1:30" ht="29.15" customHeight="1">
      <c r="A282" s="39">
        <f t="shared" ref="A282:A283" si="599">A281+0.1</f>
        <v>71.199999999999989</v>
      </c>
      <c r="B282" s="52" t="s">
        <v>14386</v>
      </c>
      <c r="C282" s="40" t="s">
        <v>14379</v>
      </c>
      <c r="D282" s="41" t="str">
        <f>VLOOKUP(C282,ឋានៈ!$A$22:$B$46,2,FALSE)</f>
        <v>ង</v>
      </c>
      <c r="E282" s="357"/>
      <c r="F282" s="359"/>
      <c r="G282" s="361"/>
      <c r="H282" s="363"/>
      <c r="I282" s="166">
        <v>45992</v>
      </c>
      <c r="J282" s="166">
        <v>45993</v>
      </c>
      <c r="K282" s="39">
        <f t="shared" si="593"/>
        <v>2</v>
      </c>
      <c r="L282" s="39">
        <f>K282-1</f>
        <v>1</v>
      </c>
      <c r="M282" s="118">
        <f>VLOOKUP(H281,ធ្វើដំណើរ!$A$3:$B$26,2,FALSE)</f>
        <v>200000</v>
      </c>
      <c r="N282" s="118">
        <f>VLOOKUP(D282,ឋានៈ!$A$2:$D$7,2,FALSE)</f>
        <v>16000</v>
      </c>
      <c r="O282" s="118">
        <f t="shared" si="594"/>
        <v>32000</v>
      </c>
      <c r="P282" s="118">
        <f>VLOOKUP(D282,ឋានៈ!$A$2:$D$7,3,FALSE)</f>
        <v>60000</v>
      </c>
      <c r="Q282" s="118">
        <f t="shared" si="595"/>
        <v>120000</v>
      </c>
      <c r="R282" s="118">
        <f>VLOOKUP(D282,ឋានៈ!$A$2:$D$7,4,FALSE)</f>
        <v>80000</v>
      </c>
      <c r="S282" s="118">
        <f t="shared" si="596"/>
        <v>80000</v>
      </c>
      <c r="T282" s="134"/>
      <c r="U282" s="146">
        <f>M282+O282+Q282+S282+T282</f>
        <v>432000</v>
      </c>
      <c r="V282" s="155"/>
      <c r="W282" s="145"/>
      <c r="X282" s="100" t="str">
        <f t="shared" si="597"/>
        <v>ហ៊ីវិចិត្រ សេដ្ឋាមុន្នី</v>
      </c>
      <c r="Y282" s="150" t="e">
        <f>VLOOKUP(X282,'Name List'!$B$8:$F$4374,2,FALSE)</f>
        <v>#N/A</v>
      </c>
      <c r="Z282" s="100" t="e">
        <f>VLOOKUP(X282,'Name List'!$B$8:$F$4374,3,FALSE)</f>
        <v>#N/A</v>
      </c>
      <c r="AA282" s="100" t="e">
        <f>VLOOKUP(X282,'Name List'!$B$8:$F$4374,4,FALSE)</f>
        <v>#N/A</v>
      </c>
      <c r="AB282" s="107" t="e">
        <f>VLOOKUP(X282,'Name List'!$B$8:$F$4374,5,FALSE)</f>
        <v>#N/A</v>
      </c>
      <c r="AC282" s="105">
        <f t="shared" si="598"/>
        <v>432000</v>
      </c>
      <c r="AD282" s="42">
        <f>A282</f>
        <v>71.199999999999989</v>
      </c>
    </row>
    <row r="283" spans="1:30" ht="29.15" customHeight="1">
      <c r="A283" s="39">
        <f t="shared" si="599"/>
        <v>71.299999999999983</v>
      </c>
      <c r="B283" s="52" t="s">
        <v>14483</v>
      </c>
      <c r="C283" s="40" t="s">
        <v>14379</v>
      </c>
      <c r="D283" s="41" t="str">
        <f>VLOOKUP(C283,ឋានៈ!$A$22:$B$46,2,FALSE)</f>
        <v>ង</v>
      </c>
      <c r="E283" s="364"/>
      <c r="F283" s="365"/>
      <c r="G283" s="366"/>
      <c r="H283" s="367"/>
      <c r="I283" s="166">
        <v>45992</v>
      </c>
      <c r="J283" s="166">
        <v>45993</v>
      </c>
      <c r="K283" s="39">
        <f t="shared" si="593"/>
        <v>2</v>
      </c>
      <c r="L283" s="39">
        <f>K283-1</f>
        <v>1</v>
      </c>
      <c r="M283" s="118"/>
      <c r="N283" s="118">
        <f>VLOOKUP(D283,ឋានៈ!$A$2:$D$7,2,FALSE)</f>
        <v>16000</v>
      </c>
      <c r="O283" s="118">
        <f t="shared" si="594"/>
        <v>32000</v>
      </c>
      <c r="P283" s="118">
        <f>VLOOKUP(D283,ឋានៈ!$A$2:$D$7,3,FALSE)</f>
        <v>60000</v>
      </c>
      <c r="Q283" s="118">
        <f t="shared" si="595"/>
        <v>120000</v>
      </c>
      <c r="R283" s="118">
        <f>VLOOKUP(D283,ឋានៈ!$A$2:$D$7,4,FALSE)</f>
        <v>80000</v>
      </c>
      <c r="S283" s="118">
        <f t="shared" si="596"/>
        <v>80000</v>
      </c>
      <c r="T283" s="134"/>
      <c r="U283" s="146">
        <f>M283+O283+Q283+S283+T283</f>
        <v>232000</v>
      </c>
      <c r="V283" s="155"/>
      <c r="W283" s="145"/>
      <c r="X283" s="100" t="str">
        <f t="shared" si="597"/>
        <v>ឯល ប៉ូលីន</v>
      </c>
      <c r="Y283" s="150">
        <f>VLOOKUP(X283,'Name List'!$B$8:$F$4374,2,FALSE)</f>
        <v>0</v>
      </c>
      <c r="Z283" s="100" t="str">
        <f>VLOOKUP(X283,'Name List'!$B$8:$F$4374,3,FALSE)</f>
        <v>ឯល ប៉ូលីន</v>
      </c>
      <c r="AA283" s="100" t="str">
        <f>VLOOKUP(X283,'Name List'!$B$8:$F$4374,4,FALSE)</f>
        <v>ELL POLINE</v>
      </c>
      <c r="AB283" s="107">
        <f>VLOOKUP(X283,'Name List'!$B$8:$F$4374,5,FALSE)</f>
        <v>670000134401</v>
      </c>
      <c r="AC283" s="105">
        <f t="shared" si="598"/>
        <v>232000</v>
      </c>
      <c r="AD283" s="42">
        <f>A283</f>
        <v>71.299999999999983</v>
      </c>
    </row>
    <row r="284" spans="1:30" s="139" customFormat="1" ht="26.25" customHeight="1">
      <c r="A284" s="377" t="s">
        <v>14719</v>
      </c>
      <c r="B284" s="378"/>
      <c r="C284" s="378"/>
      <c r="D284" s="378"/>
      <c r="E284" s="378"/>
      <c r="F284" s="378"/>
      <c r="G284" s="378"/>
      <c r="H284" s="378"/>
      <c r="I284" s="378"/>
      <c r="J284" s="379"/>
      <c r="K284" s="119"/>
      <c r="L284" s="119"/>
      <c r="M284" s="120">
        <f>SUM(M281:M283)</f>
        <v>200000</v>
      </c>
      <c r="N284" s="123"/>
      <c r="O284" s="120">
        <f>SUM(O281:O283)</f>
        <v>104000</v>
      </c>
      <c r="P284" s="123"/>
      <c r="Q284" s="120">
        <f>SUM(Q281:Q283)</f>
        <v>360000</v>
      </c>
      <c r="R284" s="120"/>
      <c r="S284" s="120">
        <f>SUM(S281:S283)</f>
        <v>240000</v>
      </c>
      <c r="T284" s="120"/>
      <c r="U284" s="120">
        <f>SUM(U281:U283)</f>
        <v>904000</v>
      </c>
      <c r="V284" s="156" t="s">
        <v>14647</v>
      </c>
      <c r="W284" s="147">
        <f>M284+O284+Q284+S284</f>
        <v>904000</v>
      </c>
      <c r="X284" s="135"/>
      <c r="Y284" s="135"/>
      <c r="Z284" s="135"/>
      <c r="AA284" s="135"/>
      <c r="AB284" s="136"/>
      <c r="AC284" s="137"/>
      <c r="AD284" s="138" t="str">
        <f t="shared" ref="AD284" si="600">A284</f>
        <v>សរុប៦០</v>
      </c>
    </row>
    <row r="285" spans="1:30" ht="32.9" customHeight="1">
      <c r="A285" s="39">
        <f>A281+1</f>
        <v>72.099999999999994</v>
      </c>
      <c r="B285" s="52" t="s">
        <v>14435</v>
      </c>
      <c r="C285" s="40" t="s">
        <v>14358</v>
      </c>
      <c r="D285" s="41" t="str">
        <f>VLOOKUP(C285,ឋានៈ!$A$22:$B$46,2,FALSE)</f>
        <v>គ</v>
      </c>
      <c r="E285" s="356">
        <v>833</v>
      </c>
      <c r="F285" s="358">
        <v>45964</v>
      </c>
      <c r="G285" s="360" t="s">
        <v>14762</v>
      </c>
      <c r="H285" s="362" t="s">
        <v>23</v>
      </c>
      <c r="I285" s="166">
        <v>45967</v>
      </c>
      <c r="J285" s="166">
        <v>45969</v>
      </c>
      <c r="K285" s="39">
        <f t="shared" ref="K285:K286" si="601">J285-I285+1</f>
        <v>3</v>
      </c>
      <c r="L285" s="39">
        <f>K285-1</f>
        <v>2</v>
      </c>
      <c r="M285" s="118">
        <f>VLOOKUP(H285,ធ្វើដំណើរ!$A$3:$B$26,2,FALSE)</f>
        <v>235200</v>
      </c>
      <c r="N285" s="118">
        <f>VLOOKUP(D285,ឋានៈ!$A$2:$D$7,2,FALSE)</f>
        <v>24000</v>
      </c>
      <c r="O285" s="118">
        <f t="shared" ref="O285:O286" si="602">N285*K285</f>
        <v>72000</v>
      </c>
      <c r="P285" s="118">
        <f>VLOOKUP(D285,ឋានៈ!$A$2:$D$7,3,FALSE)</f>
        <v>70000</v>
      </c>
      <c r="Q285" s="118">
        <f t="shared" ref="Q285:Q286" si="603">P285*K285</f>
        <v>210000</v>
      </c>
      <c r="R285" s="118">
        <f>VLOOKUP(D285,ឋានៈ!$A$2:$D$7,4,FALSE)</f>
        <v>100000</v>
      </c>
      <c r="S285" s="118">
        <f t="shared" ref="S285:S286" si="604">R285*L285</f>
        <v>200000</v>
      </c>
      <c r="T285" s="134"/>
      <c r="U285" s="146">
        <f>M285+O285+Q285+S285+T285</f>
        <v>717200</v>
      </c>
      <c r="V285" s="155"/>
      <c r="W285" s="145"/>
      <c r="X285" s="100" t="str">
        <f t="shared" ref="X285:X286" si="605">RIGHT(B285,LEN(B285)-FIND(" ",B285))</f>
        <v>យ៉ន សារ៉េត</v>
      </c>
      <c r="Y285" s="150">
        <f>VLOOKUP(X285,'Name List'!$B$8:$F$4374,2,FALSE)</f>
        <v>1921400087</v>
      </c>
      <c r="Z285" s="100" t="str">
        <f>VLOOKUP(X285,'Name List'!$B$8:$F$4374,3,FALSE)</f>
        <v>យ៉ន សារ៉េត</v>
      </c>
      <c r="AA285" s="100" t="str">
        <f>VLOOKUP(X285,'Name List'!$B$8:$F$4374,4,FALSE)</f>
        <v>YAN SARETH</v>
      </c>
      <c r="AB285" s="107">
        <f>VLOOKUP(X285,'Name List'!$B$8:$F$4374,5,FALSE)</f>
        <v>480000309623</v>
      </c>
      <c r="AC285" s="105">
        <f t="shared" ref="AC285:AC286" si="606">U285</f>
        <v>717200</v>
      </c>
      <c r="AD285" s="42">
        <f>A285</f>
        <v>72.099999999999994</v>
      </c>
    </row>
    <row r="286" spans="1:30" ht="32.9" customHeight="1">
      <c r="A286" s="39">
        <f t="shared" ref="A286" si="607">A285+0.1</f>
        <v>72.199999999999989</v>
      </c>
      <c r="B286" s="52" t="s">
        <v>14607</v>
      </c>
      <c r="C286" s="40" t="s">
        <v>14379</v>
      </c>
      <c r="D286" s="41" t="str">
        <f>VLOOKUP(C286,ឋានៈ!$A$22:$B$46,2,FALSE)</f>
        <v>ង</v>
      </c>
      <c r="E286" s="364"/>
      <c r="F286" s="365"/>
      <c r="G286" s="366"/>
      <c r="H286" s="367"/>
      <c r="I286" s="166">
        <v>45967</v>
      </c>
      <c r="J286" s="166">
        <v>45969</v>
      </c>
      <c r="K286" s="39">
        <f t="shared" si="601"/>
        <v>3</v>
      </c>
      <c r="L286" s="39">
        <f>K286-1</f>
        <v>2</v>
      </c>
      <c r="M286" s="118"/>
      <c r="N286" s="118">
        <f>VLOOKUP(D286,ឋានៈ!$A$2:$D$7,2,FALSE)</f>
        <v>16000</v>
      </c>
      <c r="O286" s="118">
        <f t="shared" si="602"/>
        <v>48000</v>
      </c>
      <c r="P286" s="118">
        <f>VLOOKUP(D286,ឋានៈ!$A$2:$D$7,3,FALSE)</f>
        <v>60000</v>
      </c>
      <c r="Q286" s="118">
        <f t="shared" si="603"/>
        <v>180000</v>
      </c>
      <c r="R286" s="118">
        <f>VLOOKUP(D286,ឋានៈ!$A$2:$D$7,4,FALSE)</f>
        <v>80000</v>
      </c>
      <c r="S286" s="118">
        <f t="shared" si="604"/>
        <v>160000</v>
      </c>
      <c r="T286" s="134"/>
      <c r="U286" s="146">
        <f>M286+O286+Q286+S286+T286</f>
        <v>388000</v>
      </c>
      <c r="V286" s="155"/>
      <c r="W286" s="145"/>
      <c r="X286" s="100" t="str">
        <f t="shared" si="605"/>
        <v>សុត ចាន់ករុណា</v>
      </c>
      <c r="Y286" s="150">
        <f>VLOOKUP(X286,'Name List'!$B$8:$F$4374,2,FALSE)</f>
        <v>0</v>
      </c>
      <c r="Z286" s="100" t="str">
        <f>VLOOKUP(X286,'Name List'!$B$8:$F$4374,3,FALSE)</f>
        <v>សុត ចាន់ករុណា</v>
      </c>
      <c r="AA286" s="100" t="str">
        <f>VLOOKUP(X286,'Name List'!$B$8:$F$4374,4,FALSE)</f>
        <v>SOT CHAN KARONA</v>
      </c>
      <c r="AB286" s="107">
        <f>VLOOKUP(X286,'Name List'!$B$8:$F$4374,5,FALSE)</f>
        <v>190000375288</v>
      </c>
      <c r="AC286" s="105">
        <f t="shared" si="606"/>
        <v>388000</v>
      </c>
      <c r="AD286" s="42">
        <f>A286</f>
        <v>72.199999999999989</v>
      </c>
    </row>
    <row r="287" spans="1:30" s="139" customFormat="1" ht="26.25" customHeight="1">
      <c r="A287" s="377" t="s">
        <v>14720</v>
      </c>
      <c r="B287" s="378"/>
      <c r="C287" s="378"/>
      <c r="D287" s="378"/>
      <c r="E287" s="378"/>
      <c r="F287" s="378"/>
      <c r="G287" s="378"/>
      <c r="H287" s="378"/>
      <c r="I287" s="378"/>
      <c r="J287" s="379"/>
      <c r="K287" s="119"/>
      <c r="L287" s="119"/>
      <c r="M287" s="120">
        <f>SUM(M285:M286)</f>
        <v>235200</v>
      </c>
      <c r="N287" s="123"/>
      <c r="O287" s="120">
        <f>SUM(O285:O286)</f>
        <v>120000</v>
      </c>
      <c r="P287" s="123"/>
      <c r="Q287" s="120">
        <f>SUM(Q285:Q286)</f>
        <v>390000</v>
      </c>
      <c r="R287" s="120"/>
      <c r="S287" s="120">
        <f>SUM(S285:S286)</f>
        <v>360000</v>
      </c>
      <c r="T287" s="120"/>
      <c r="U287" s="120">
        <f>SUM(U285:U286)</f>
        <v>1105200</v>
      </c>
      <c r="V287" s="156" t="s">
        <v>14647</v>
      </c>
      <c r="W287" s="147">
        <f>M287+O287+Q287+S287</f>
        <v>1105200</v>
      </c>
      <c r="X287" s="135"/>
      <c r="Y287" s="135"/>
      <c r="Z287" s="135"/>
      <c r="AA287" s="135"/>
      <c r="AB287" s="136"/>
      <c r="AC287" s="137"/>
      <c r="AD287" s="138" t="str">
        <f t="shared" ref="AD287" si="608">A287</f>
        <v>សរុប៦១</v>
      </c>
    </row>
    <row r="288" spans="1:30" ht="51.75" customHeight="1">
      <c r="A288" s="39">
        <f>A285+0.9</f>
        <v>73</v>
      </c>
      <c r="B288" s="52" t="s">
        <v>14594</v>
      </c>
      <c r="C288" s="40" t="s">
        <v>14367</v>
      </c>
      <c r="D288" s="41" t="str">
        <f>VLOOKUP(C288,ឋានៈ!$A$22:$B$46,2,FALSE)</f>
        <v>គ</v>
      </c>
      <c r="E288" s="121">
        <v>960</v>
      </c>
      <c r="F288" s="122">
        <v>45993</v>
      </c>
      <c r="G288" s="101" t="s">
        <v>14761</v>
      </c>
      <c r="H288" s="102" t="s">
        <v>7</v>
      </c>
      <c r="I288" s="166">
        <v>45995</v>
      </c>
      <c r="J288" s="166">
        <v>45997</v>
      </c>
      <c r="K288" s="39">
        <f t="shared" ref="K288" si="609">J288-I288+1</f>
        <v>3</v>
      </c>
      <c r="L288" s="39">
        <f>K288-1</f>
        <v>2</v>
      </c>
      <c r="M288" s="118">
        <f>VLOOKUP(H288,ធ្វើដំណើរ!$A$3:$B$26,2,FALSE)</f>
        <v>361600</v>
      </c>
      <c r="N288" s="118">
        <f>VLOOKUP(D288,ឋានៈ!$A$2:$D$7,2,FALSE)</f>
        <v>24000</v>
      </c>
      <c r="O288" s="118">
        <f t="shared" ref="O288" si="610">N288*K288</f>
        <v>72000</v>
      </c>
      <c r="P288" s="118">
        <f>VLOOKUP(D288,ឋានៈ!$A$2:$D$7,3,FALSE)</f>
        <v>70000</v>
      </c>
      <c r="Q288" s="118">
        <f t="shared" ref="Q288" si="611">P288*K288</f>
        <v>210000</v>
      </c>
      <c r="R288" s="118">
        <f>VLOOKUP(D288,ឋានៈ!$A$2:$D$7,4,FALSE)</f>
        <v>100000</v>
      </c>
      <c r="S288" s="118">
        <f>R288*L288</f>
        <v>200000</v>
      </c>
      <c r="T288" s="134"/>
      <c r="U288" s="146">
        <f>M288+O288+Q288+S288+T288</f>
        <v>843600</v>
      </c>
      <c r="V288" s="155"/>
      <c r="W288" s="145"/>
      <c r="X288" s="100" t="str">
        <f t="shared" ref="X288" si="612">RIGHT(B288,LEN(B288)-FIND(" ",B288))</f>
        <v>សោម និស្ស័យ</v>
      </c>
      <c r="Y288" s="150" t="str">
        <f>VLOOKUP(X288,'Name List'!$B$8:$F$4374,2,FALSE)</f>
        <v>1801200315</v>
      </c>
      <c r="Z288" s="100" t="str">
        <f>VLOOKUP(X288,'Name List'!$B$8:$F$4374,3,FALSE)</f>
        <v>សោម និស្ស័យ</v>
      </c>
      <c r="AA288" s="100" t="str">
        <f>VLOOKUP(X288,'Name List'!$B$8:$F$4374,4,FALSE)</f>
        <v>SOM NISAY</v>
      </c>
      <c r="AB288" s="107" t="str">
        <f>VLOOKUP(X288,'Name List'!$B$8:$F$4374,5,FALSE)</f>
        <v>0010002550909</v>
      </c>
      <c r="AC288" s="105">
        <f t="shared" ref="AC288" si="613">U288</f>
        <v>843600</v>
      </c>
      <c r="AD288" s="42">
        <f>A288</f>
        <v>73</v>
      </c>
    </row>
    <row r="289" spans="1:30" s="139" customFormat="1" ht="26.25" customHeight="1">
      <c r="A289" s="377" t="s">
        <v>14721</v>
      </c>
      <c r="B289" s="378"/>
      <c r="C289" s="378"/>
      <c r="D289" s="378"/>
      <c r="E289" s="378"/>
      <c r="F289" s="378"/>
      <c r="G289" s="378"/>
      <c r="H289" s="378"/>
      <c r="I289" s="378"/>
      <c r="J289" s="379"/>
      <c r="K289" s="119"/>
      <c r="L289" s="119"/>
      <c r="M289" s="120">
        <f>SUM(M288:M288)</f>
        <v>361600</v>
      </c>
      <c r="N289" s="123"/>
      <c r="O289" s="120">
        <f>SUM(O288:O288)</f>
        <v>72000</v>
      </c>
      <c r="P289" s="123"/>
      <c r="Q289" s="120">
        <f>SUM(Q288:Q288)</f>
        <v>210000</v>
      </c>
      <c r="R289" s="120"/>
      <c r="S289" s="120">
        <f>SUM(S288:S288)</f>
        <v>200000</v>
      </c>
      <c r="T289" s="120"/>
      <c r="U289" s="120">
        <f>SUM(U288:U288)</f>
        <v>843600</v>
      </c>
      <c r="V289" s="156" t="s">
        <v>14647</v>
      </c>
      <c r="W289" s="147">
        <f>M289+O289+Q289+S289</f>
        <v>843600</v>
      </c>
      <c r="X289" s="135"/>
      <c r="Y289" s="135"/>
      <c r="Z289" s="135"/>
      <c r="AA289" s="135"/>
      <c r="AB289" s="136"/>
      <c r="AC289" s="137"/>
      <c r="AD289" s="138" t="str">
        <f t="shared" ref="AD289" si="614">A289</f>
        <v>សរុប៦២</v>
      </c>
    </row>
    <row r="290" spans="1:30" ht="32.25" customHeight="1">
      <c r="A290" s="39">
        <f>A288+1.1</f>
        <v>74.099999999999994</v>
      </c>
      <c r="B290" s="52" t="s">
        <v>14584</v>
      </c>
      <c r="C290" s="40" t="s">
        <v>14359</v>
      </c>
      <c r="D290" s="41" t="str">
        <f>VLOOKUP(C290,ឋានៈ!$A$22:$B$46,2,FALSE)</f>
        <v>ខ២</v>
      </c>
      <c r="E290" s="356">
        <v>951</v>
      </c>
      <c r="F290" s="358">
        <v>45978</v>
      </c>
      <c r="G290" s="360" t="s">
        <v>14610</v>
      </c>
      <c r="H290" s="362" t="s">
        <v>20</v>
      </c>
      <c r="I290" s="166">
        <v>45978</v>
      </c>
      <c r="J290" s="166">
        <v>45979</v>
      </c>
      <c r="K290" s="39">
        <f t="shared" ref="K290:K292" si="615">J290-I290+1</f>
        <v>2</v>
      </c>
      <c r="L290" s="39">
        <f>K290-1</f>
        <v>1</v>
      </c>
      <c r="M290" s="118">
        <f>VLOOKUP(H290,ធ្វើដំណើរ!$A$3:$B$26,2,FALSE)</f>
        <v>256000</v>
      </c>
      <c r="N290" s="118">
        <f>VLOOKUP(D290,ឋានៈ!$A$2:$D$7,2,FALSE)</f>
        <v>30000</v>
      </c>
      <c r="O290" s="118">
        <f t="shared" ref="O290:O292" si="616">N290*K290</f>
        <v>60000</v>
      </c>
      <c r="P290" s="118">
        <f>VLOOKUP(D290,ឋានៈ!$A$2:$D$7,3,FALSE)</f>
        <v>80000</v>
      </c>
      <c r="Q290" s="118">
        <f t="shared" ref="Q290:Q292" si="617">P290*K290</f>
        <v>160000</v>
      </c>
      <c r="R290" s="118">
        <f>VLOOKUP(D290,ឋានៈ!$A$2:$D$7,4,FALSE)</f>
        <v>120000</v>
      </c>
      <c r="S290" s="118">
        <f t="shared" ref="S290:S292" si="618">R290*L290</f>
        <v>120000</v>
      </c>
      <c r="T290" s="134"/>
      <c r="U290" s="146">
        <f>M290+O290+Q290+S290+T290</f>
        <v>596000</v>
      </c>
      <c r="V290" s="155"/>
      <c r="W290" s="145"/>
      <c r="X290" s="100" t="str">
        <f t="shared" ref="X290:X292" si="619">RIGHT(B290,LEN(B290)-FIND(" ",B290))</f>
        <v>ជួប ឋិតឋេរឫទ្ធិ</v>
      </c>
      <c r="Y290" s="150">
        <f>VLOOKUP(X290,'Name List'!$B$8:$F$4374,2,FALSE)</f>
        <v>1841300068</v>
      </c>
      <c r="Z290" s="100" t="str">
        <f>VLOOKUP(X290,'Name List'!$B$8:$F$4374,3,FALSE)</f>
        <v>ជួប ឋិតឋេរឫទ្ធិ</v>
      </c>
      <c r="AA290" s="100" t="str">
        <f>VLOOKUP(X290,'Name List'!$B$8:$F$4374,4,FALSE)</f>
        <v>CHUOP THEOT THERITH</v>
      </c>
      <c r="AB290" s="107">
        <f>VLOOKUP(X290,'Name List'!$B$8:$F$4374,5,FALSE)</f>
        <v>10002660887</v>
      </c>
      <c r="AC290" s="105">
        <f t="shared" ref="AC290:AC292" si="620">U290</f>
        <v>596000</v>
      </c>
      <c r="AD290" s="42">
        <f>A290</f>
        <v>74.099999999999994</v>
      </c>
    </row>
    <row r="291" spans="1:30" ht="32.25" customHeight="1">
      <c r="A291" s="39">
        <f t="shared" ref="A291:A292" si="621">A290+0.1</f>
        <v>74.199999999999989</v>
      </c>
      <c r="B291" s="52" t="s">
        <v>14585</v>
      </c>
      <c r="C291" s="40" t="s">
        <v>68</v>
      </c>
      <c r="D291" s="41" t="str">
        <f>VLOOKUP(C291,ឋានៈ!$A$22:$B$46,2,FALSE)</f>
        <v>ង</v>
      </c>
      <c r="E291" s="357"/>
      <c r="F291" s="359"/>
      <c r="G291" s="361"/>
      <c r="H291" s="363"/>
      <c r="I291" s="166">
        <v>45978</v>
      </c>
      <c r="J291" s="166">
        <v>45979</v>
      </c>
      <c r="K291" s="39">
        <f t="shared" si="615"/>
        <v>2</v>
      </c>
      <c r="L291" s="39">
        <f>K291-1</f>
        <v>1</v>
      </c>
      <c r="M291" s="118"/>
      <c r="N291" s="118">
        <f>VLOOKUP(D291,ឋានៈ!$A$2:$D$7,2,FALSE)</f>
        <v>16000</v>
      </c>
      <c r="O291" s="118">
        <f t="shared" si="616"/>
        <v>32000</v>
      </c>
      <c r="P291" s="118">
        <f>VLOOKUP(D291,ឋានៈ!$A$2:$D$7,3,FALSE)</f>
        <v>60000</v>
      </c>
      <c r="Q291" s="118">
        <f t="shared" si="617"/>
        <v>120000</v>
      </c>
      <c r="R291" s="118">
        <f>VLOOKUP(D291,ឋានៈ!$A$2:$D$7,4,FALSE)</f>
        <v>80000</v>
      </c>
      <c r="S291" s="118">
        <f t="shared" si="618"/>
        <v>80000</v>
      </c>
      <c r="T291" s="134"/>
      <c r="U291" s="146">
        <f>M291+O291+Q291+S291+T291</f>
        <v>232000</v>
      </c>
      <c r="V291" s="155"/>
      <c r="W291" s="145"/>
      <c r="X291" s="100" t="str">
        <f t="shared" si="619"/>
        <v>នី វិសុទ្ធ</v>
      </c>
      <c r="Y291" s="150">
        <f>VLOOKUP(X291,'Name List'!$B$8:$F$4374,2,FALSE)</f>
        <v>0</v>
      </c>
      <c r="Z291" s="100" t="str">
        <f>VLOOKUP(X291,'Name List'!$B$8:$F$4374,3,FALSE)</f>
        <v>នី វិសុទ្ធ</v>
      </c>
      <c r="AA291" s="100" t="str">
        <f>VLOOKUP(X291,'Name List'!$B$8:$F$4374,4,FALSE)</f>
        <v>NY VISOTH</v>
      </c>
      <c r="AB291" s="107" t="str">
        <f>VLOOKUP(X291,'Name List'!$B$8:$F$4374,5,FALSE)</f>
        <v>0630000089738</v>
      </c>
      <c r="AC291" s="105">
        <f t="shared" si="620"/>
        <v>232000</v>
      </c>
      <c r="AD291" s="42">
        <f>A291</f>
        <v>74.199999999999989</v>
      </c>
    </row>
    <row r="292" spans="1:30" ht="32.25" customHeight="1">
      <c r="A292" s="39">
        <f t="shared" si="621"/>
        <v>74.299999999999983</v>
      </c>
      <c r="B292" s="52" t="s">
        <v>14609</v>
      </c>
      <c r="C292" s="40" t="s">
        <v>14379</v>
      </c>
      <c r="D292" s="41" t="str">
        <f>VLOOKUP(C292,ឋានៈ!$A$22:$B$46,2,FALSE)</f>
        <v>ង</v>
      </c>
      <c r="E292" s="364"/>
      <c r="F292" s="365"/>
      <c r="G292" s="366"/>
      <c r="H292" s="367"/>
      <c r="I292" s="166">
        <v>45978</v>
      </c>
      <c r="J292" s="166">
        <v>45979</v>
      </c>
      <c r="K292" s="39">
        <f t="shared" si="615"/>
        <v>2</v>
      </c>
      <c r="L292" s="39">
        <f>K292-1</f>
        <v>1</v>
      </c>
      <c r="M292" s="118"/>
      <c r="N292" s="118">
        <f>VLOOKUP(D292,ឋានៈ!$A$2:$D$7,2,FALSE)</f>
        <v>16000</v>
      </c>
      <c r="O292" s="118">
        <f t="shared" si="616"/>
        <v>32000</v>
      </c>
      <c r="P292" s="118">
        <f>VLOOKUP(D292,ឋានៈ!$A$2:$D$7,3,FALSE)</f>
        <v>60000</v>
      </c>
      <c r="Q292" s="118">
        <f t="shared" si="617"/>
        <v>120000</v>
      </c>
      <c r="R292" s="118">
        <f>VLOOKUP(D292,ឋានៈ!$A$2:$D$7,4,FALSE)</f>
        <v>80000</v>
      </c>
      <c r="S292" s="118">
        <f t="shared" si="618"/>
        <v>80000</v>
      </c>
      <c r="T292" s="134"/>
      <c r="U292" s="146">
        <f>M292+O292+Q292+S292+T292</f>
        <v>232000</v>
      </c>
      <c r="V292" s="155"/>
      <c r="W292" s="145"/>
      <c r="X292" s="100" t="str">
        <f t="shared" si="619"/>
        <v>តុំ សុខគា</v>
      </c>
      <c r="Y292" s="150">
        <f>VLOOKUP(X292,'Name List'!$B$8:$F$4374,2,FALSE)</f>
        <v>0</v>
      </c>
      <c r="Z292" s="100" t="str">
        <f>VLOOKUP(X292,'Name List'!$B$8:$F$4374,3,FALSE)</f>
        <v>តុំ សុខគា</v>
      </c>
      <c r="AA292" s="100" t="str">
        <f>VLOOKUP(X292,'Name List'!$B$8:$F$4374,4,FALSE)</f>
        <v>TOM SOKHKA</v>
      </c>
      <c r="AB292" s="107">
        <f>VLOOKUP(X292,'Name List'!$B$8:$F$4374,5,FALSE)</f>
        <v>220000412481</v>
      </c>
      <c r="AC292" s="105">
        <f t="shared" si="620"/>
        <v>232000</v>
      </c>
      <c r="AD292" s="42">
        <f>A292</f>
        <v>74.299999999999983</v>
      </c>
    </row>
    <row r="293" spans="1:30" s="139" customFormat="1" ht="26.25" customHeight="1">
      <c r="A293" s="377" t="s">
        <v>14722</v>
      </c>
      <c r="B293" s="378"/>
      <c r="C293" s="378"/>
      <c r="D293" s="378"/>
      <c r="E293" s="378"/>
      <c r="F293" s="378"/>
      <c r="G293" s="378"/>
      <c r="H293" s="378"/>
      <c r="I293" s="378"/>
      <c r="J293" s="379"/>
      <c r="K293" s="119"/>
      <c r="L293" s="119"/>
      <c r="M293" s="120">
        <f>SUM(M290:M292)</f>
        <v>256000</v>
      </c>
      <c r="N293" s="123"/>
      <c r="O293" s="120">
        <f>SUM(O290:O292)</f>
        <v>124000</v>
      </c>
      <c r="P293" s="123"/>
      <c r="Q293" s="120">
        <f>SUM(Q290:Q292)</f>
        <v>400000</v>
      </c>
      <c r="R293" s="120"/>
      <c r="S293" s="120">
        <f>SUM(S290:S292)</f>
        <v>280000</v>
      </c>
      <c r="T293" s="120"/>
      <c r="U293" s="120">
        <f>SUM(U290:U292)</f>
        <v>1060000</v>
      </c>
      <c r="V293" s="156" t="s">
        <v>14647</v>
      </c>
      <c r="W293" s="147">
        <f>M293+O293+Q293+S293</f>
        <v>1060000</v>
      </c>
      <c r="X293" s="135"/>
      <c r="Y293" s="135"/>
      <c r="Z293" s="135"/>
      <c r="AA293" s="135"/>
      <c r="AB293" s="136"/>
      <c r="AC293" s="137"/>
      <c r="AD293" s="138" t="str">
        <f t="shared" ref="AD293" si="622">A293</f>
        <v>សរុប៦៣</v>
      </c>
    </row>
    <row r="294" spans="1:30" ht="29.15" customHeight="1">
      <c r="A294" s="39">
        <f>A290+1</f>
        <v>75.099999999999994</v>
      </c>
      <c r="B294" s="52" t="s">
        <v>14611</v>
      </c>
      <c r="C294" s="40" t="s">
        <v>67</v>
      </c>
      <c r="D294" s="41" t="str">
        <f>VLOOKUP(C294,ឋានៈ!$A$22:$B$46,2,FALSE)</f>
        <v>ខ១</v>
      </c>
      <c r="E294" s="356">
        <v>976</v>
      </c>
      <c r="F294" s="358">
        <v>45985</v>
      </c>
      <c r="G294" s="360" t="s">
        <v>14613</v>
      </c>
      <c r="H294" s="362" t="s">
        <v>9</v>
      </c>
      <c r="I294" s="166">
        <v>45987</v>
      </c>
      <c r="J294" s="166">
        <v>45989</v>
      </c>
      <c r="K294" s="39">
        <f t="shared" ref="K294:K295" si="623">J294-I294+1</f>
        <v>3</v>
      </c>
      <c r="L294" s="39">
        <f>K294-1</f>
        <v>2</v>
      </c>
      <c r="M294" s="118">
        <f>VLOOKUP(H294,ធ្វើដំណើរ!$A$3:$B$26,2,FALSE)</f>
        <v>499200</v>
      </c>
      <c r="N294" s="118">
        <f>VLOOKUP(D294,ឋានៈ!$A$2:$D$7,2,FALSE)</f>
        <v>35000</v>
      </c>
      <c r="O294" s="118">
        <f t="shared" ref="O294:O295" si="624">N294*K294</f>
        <v>105000</v>
      </c>
      <c r="P294" s="118">
        <f>VLOOKUP(D294,ឋានៈ!$A$2:$D$7,3,FALSE)</f>
        <v>90000</v>
      </c>
      <c r="Q294" s="118">
        <f t="shared" ref="Q294:Q295" si="625">P294*K294</f>
        <v>270000</v>
      </c>
      <c r="R294" s="118">
        <f>VLOOKUP(D294,ឋានៈ!$A$2:$D$7,4,FALSE)</f>
        <v>160000</v>
      </c>
      <c r="S294" s="118">
        <f t="shared" ref="S294:S295" si="626">R294*L294</f>
        <v>320000</v>
      </c>
      <c r="T294" s="134"/>
      <c r="U294" s="146">
        <f>M294+O294+Q294+S294+T294</f>
        <v>1194200</v>
      </c>
      <c r="V294" s="155"/>
      <c r="W294" s="145"/>
      <c r="X294" s="100" t="str">
        <f t="shared" ref="X294:X295" si="627">RIGHT(B294,LEN(B294)-FIND(" ",B294))</f>
        <v>ឡៅ ហ៊ីម</v>
      </c>
      <c r="Y294" s="150" t="str">
        <f>VLOOKUP(X294,'Name List'!$B$8:$F$4374,2,FALSE)</f>
        <v>1690500036</v>
      </c>
      <c r="Z294" s="100" t="str">
        <f>VLOOKUP(X294,'Name List'!$B$8:$F$4374,3,FALSE)</f>
        <v>ឡៅ ហ៊ីម</v>
      </c>
      <c r="AA294" s="100" t="str">
        <f>VLOOKUP(X294,'Name List'!$B$8:$F$4374,4,FALSE)</f>
        <v>LAOV HIM</v>
      </c>
      <c r="AB294" s="107" t="str">
        <f>VLOOKUP(X294,'Name List'!$B$8:$F$4374,5,FALSE)</f>
        <v>0010002543888</v>
      </c>
      <c r="AC294" s="105">
        <f t="shared" ref="AC294:AC295" si="628">U294</f>
        <v>1194200</v>
      </c>
      <c r="AD294" s="42">
        <f>A294</f>
        <v>75.099999999999994</v>
      </c>
    </row>
    <row r="295" spans="1:30" ht="29.15" customHeight="1">
      <c r="A295" s="39">
        <f t="shared" ref="A295" si="629">A294+0.1</f>
        <v>75.199999999999989</v>
      </c>
      <c r="B295" s="52" t="s">
        <v>14612</v>
      </c>
      <c r="C295" s="40" t="s">
        <v>68</v>
      </c>
      <c r="D295" s="41" t="str">
        <f>VLOOKUP(C295,ឋានៈ!$A$22:$B$46,2,FALSE)</f>
        <v>ង</v>
      </c>
      <c r="E295" s="364"/>
      <c r="F295" s="365"/>
      <c r="G295" s="366"/>
      <c r="H295" s="367"/>
      <c r="I295" s="166">
        <v>45987</v>
      </c>
      <c r="J295" s="166">
        <v>45989</v>
      </c>
      <c r="K295" s="39">
        <f t="shared" si="623"/>
        <v>3</v>
      </c>
      <c r="L295" s="39">
        <f>K295-1</f>
        <v>2</v>
      </c>
      <c r="M295" s="118"/>
      <c r="N295" s="118">
        <f>VLOOKUP(D295,ឋានៈ!$A$2:$D$7,2,FALSE)</f>
        <v>16000</v>
      </c>
      <c r="O295" s="118">
        <f t="shared" si="624"/>
        <v>48000</v>
      </c>
      <c r="P295" s="118">
        <f>VLOOKUP(D295,ឋានៈ!$A$2:$D$7,3,FALSE)</f>
        <v>60000</v>
      </c>
      <c r="Q295" s="118">
        <f t="shared" si="625"/>
        <v>180000</v>
      </c>
      <c r="R295" s="118">
        <f>VLOOKUP(D295,ឋានៈ!$A$2:$D$7,4,FALSE)</f>
        <v>80000</v>
      </c>
      <c r="S295" s="118">
        <f t="shared" si="626"/>
        <v>160000</v>
      </c>
      <c r="T295" s="134"/>
      <c r="U295" s="146">
        <f>M295+O295+Q295+S295+T295</f>
        <v>388000</v>
      </c>
      <c r="V295" s="155"/>
      <c r="W295" s="145"/>
      <c r="X295" s="100" t="str">
        <f t="shared" si="627"/>
        <v>មេង រិទ្ធីវ៉ាន់</v>
      </c>
      <c r="Y295" s="150">
        <f>VLOOKUP(X295,'Name List'!$B$8:$F$4374,2,FALSE)</f>
        <v>0</v>
      </c>
      <c r="Z295" s="100" t="str">
        <f>VLOOKUP(X295,'Name List'!$B$8:$F$4374,3,FALSE)</f>
        <v>មេង រិទ្ធីវ៉ាន់</v>
      </c>
      <c r="AA295" s="100" t="str">
        <f>VLOOKUP(X295,'Name List'!$B$8:$F$4374,4,FALSE)</f>
        <v>MENG RITHYVANN</v>
      </c>
      <c r="AB295" s="107">
        <f>VLOOKUP(X295,'Name List'!$B$8:$F$4374,5,FALSE)</f>
        <v>60000649433</v>
      </c>
      <c r="AC295" s="105">
        <f t="shared" si="628"/>
        <v>388000</v>
      </c>
      <c r="AD295" s="42">
        <f>A295</f>
        <v>75.199999999999989</v>
      </c>
    </row>
    <row r="296" spans="1:30" s="139" customFormat="1" ht="26.25" customHeight="1">
      <c r="A296" s="377" t="s">
        <v>14723</v>
      </c>
      <c r="B296" s="378"/>
      <c r="C296" s="378"/>
      <c r="D296" s="378"/>
      <c r="E296" s="378"/>
      <c r="F296" s="378"/>
      <c r="G296" s="378"/>
      <c r="H296" s="378"/>
      <c r="I296" s="378"/>
      <c r="J296" s="379"/>
      <c r="K296" s="119"/>
      <c r="L296" s="119"/>
      <c r="M296" s="120">
        <f>SUM(M294:M295)</f>
        <v>499200</v>
      </c>
      <c r="N296" s="123"/>
      <c r="O296" s="120">
        <f>SUM(O294:O295)</f>
        <v>153000</v>
      </c>
      <c r="P296" s="123"/>
      <c r="Q296" s="120">
        <f>SUM(Q294:Q295)</f>
        <v>450000</v>
      </c>
      <c r="R296" s="120"/>
      <c r="S296" s="120">
        <f>SUM(S294:S295)</f>
        <v>480000</v>
      </c>
      <c r="T296" s="120"/>
      <c r="U296" s="120">
        <f>SUM(U294:U295)</f>
        <v>1582200</v>
      </c>
      <c r="V296" s="156" t="s">
        <v>14647</v>
      </c>
      <c r="W296" s="147">
        <f>M296+O296+Q296+S296</f>
        <v>1582200</v>
      </c>
      <c r="X296" s="135"/>
      <c r="Y296" s="135"/>
      <c r="Z296" s="135"/>
      <c r="AA296" s="135"/>
      <c r="AB296" s="136"/>
      <c r="AC296" s="137"/>
      <c r="AD296" s="138" t="str">
        <f t="shared" ref="AD296" si="630">A296</f>
        <v>សរុប៦៤</v>
      </c>
    </row>
    <row r="297" spans="1:30" ht="41.25" customHeight="1">
      <c r="A297" s="39">
        <f>A294+1</f>
        <v>76.099999999999994</v>
      </c>
      <c r="B297" s="52" t="s">
        <v>14611</v>
      </c>
      <c r="C297" s="40" t="s">
        <v>67</v>
      </c>
      <c r="D297" s="41" t="str">
        <f>VLOOKUP(C297,ឋានៈ!$A$22:$B$46,2,FALSE)</f>
        <v>ខ១</v>
      </c>
      <c r="E297" s="356">
        <v>999</v>
      </c>
      <c r="F297" s="358">
        <v>45988</v>
      </c>
      <c r="G297" s="360" t="s">
        <v>14615</v>
      </c>
      <c r="H297" s="362" t="s">
        <v>15</v>
      </c>
      <c r="I297" s="166">
        <v>45992</v>
      </c>
      <c r="J297" s="166">
        <v>45996</v>
      </c>
      <c r="K297" s="39">
        <f t="shared" ref="K297:K298" si="631">J297-I297+1</f>
        <v>5</v>
      </c>
      <c r="L297" s="39">
        <f>K297-1</f>
        <v>4</v>
      </c>
      <c r="M297" s="118">
        <f>VLOOKUP(H297,ធ្វើដំណើរ!$A$3:$B$26,2,FALSE)</f>
        <v>201600</v>
      </c>
      <c r="N297" s="118">
        <f>VLOOKUP(D297,ឋានៈ!$A$2:$D$7,2,FALSE)</f>
        <v>35000</v>
      </c>
      <c r="O297" s="118">
        <f t="shared" ref="O297:O298" si="632">N297*K297</f>
        <v>175000</v>
      </c>
      <c r="P297" s="118">
        <f>VLOOKUP(D297,ឋានៈ!$A$2:$D$7,3,FALSE)</f>
        <v>90000</v>
      </c>
      <c r="Q297" s="118">
        <f t="shared" ref="Q297:Q298" si="633">P297*K297</f>
        <v>450000</v>
      </c>
      <c r="R297" s="118">
        <f>VLOOKUP(D297,ឋានៈ!$A$2:$D$7,4,FALSE)</f>
        <v>160000</v>
      </c>
      <c r="S297" s="118">
        <f t="shared" ref="S297:S298" si="634">R297*L297</f>
        <v>640000</v>
      </c>
      <c r="T297" s="134"/>
      <c r="U297" s="146">
        <f>M297+O297+Q297+S297+T297</f>
        <v>1466600</v>
      </c>
      <c r="V297" s="155"/>
      <c r="W297" s="145"/>
      <c r="X297" s="100" t="str">
        <f t="shared" ref="X297:X298" si="635">RIGHT(B297,LEN(B297)-FIND(" ",B297))</f>
        <v>ឡៅ ហ៊ីម</v>
      </c>
      <c r="Y297" s="150" t="str">
        <f>VLOOKUP(X297,'Name List'!$B$8:$F$4374,2,FALSE)</f>
        <v>1690500036</v>
      </c>
      <c r="Z297" s="100" t="str">
        <f>VLOOKUP(X297,'Name List'!$B$8:$F$4374,3,FALSE)</f>
        <v>ឡៅ ហ៊ីម</v>
      </c>
      <c r="AA297" s="100" t="str">
        <f>VLOOKUP(X297,'Name List'!$B$8:$F$4374,4,FALSE)</f>
        <v>LAOV HIM</v>
      </c>
      <c r="AB297" s="107" t="str">
        <f>VLOOKUP(X297,'Name List'!$B$8:$F$4374,5,FALSE)</f>
        <v>0010002543888</v>
      </c>
      <c r="AC297" s="105">
        <f t="shared" ref="AC297:AC298" si="636">U297</f>
        <v>1466600</v>
      </c>
      <c r="AD297" s="42">
        <f>A297</f>
        <v>76.099999999999994</v>
      </c>
    </row>
    <row r="298" spans="1:30" ht="41.25" customHeight="1">
      <c r="A298" s="39">
        <f t="shared" ref="A298" si="637">A297+0.1</f>
        <v>76.199999999999989</v>
      </c>
      <c r="B298" s="52" t="s">
        <v>14612</v>
      </c>
      <c r="C298" s="40" t="s">
        <v>68</v>
      </c>
      <c r="D298" s="41" t="str">
        <f>VLOOKUP(C298,ឋានៈ!$A$22:$B$46,2,FALSE)</f>
        <v>ង</v>
      </c>
      <c r="E298" s="364"/>
      <c r="F298" s="365"/>
      <c r="G298" s="366"/>
      <c r="H298" s="367"/>
      <c r="I298" s="166">
        <v>45992</v>
      </c>
      <c r="J298" s="166">
        <v>45996</v>
      </c>
      <c r="K298" s="39">
        <f t="shared" si="631"/>
        <v>5</v>
      </c>
      <c r="L298" s="39">
        <f>K298-1</f>
        <v>4</v>
      </c>
      <c r="M298" s="118"/>
      <c r="N298" s="118">
        <f>VLOOKUP(D298,ឋានៈ!$A$2:$D$7,2,FALSE)</f>
        <v>16000</v>
      </c>
      <c r="O298" s="118">
        <f t="shared" si="632"/>
        <v>80000</v>
      </c>
      <c r="P298" s="118">
        <f>VLOOKUP(D298,ឋានៈ!$A$2:$D$7,3,FALSE)</f>
        <v>60000</v>
      </c>
      <c r="Q298" s="118">
        <f t="shared" si="633"/>
        <v>300000</v>
      </c>
      <c r="R298" s="118">
        <f>VLOOKUP(D298,ឋានៈ!$A$2:$D$7,4,FALSE)</f>
        <v>80000</v>
      </c>
      <c r="S298" s="118">
        <f t="shared" si="634"/>
        <v>320000</v>
      </c>
      <c r="T298" s="134"/>
      <c r="U298" s="146">
        <f>M298+O298+Q298+S298+T298</f>
        <v>700000</v>
      </c>
      <c r="V298" s="155"/>
      <c r="W298" s="145"/>
      <c r="X298" s="100" t="str">
        <f t="shared" si="635"/>
        <v>មេង រិទ្ធីវ៉ាន់</v>
      </c>
      <c r="Y298" s="150">
        <f>VLOOKUP(X298,'Name List'!$B$8:$F$4374,2,FALSE)</f>
        <v>0</v>
      </c>
      <c r="Z298" s="100" t="str">
        <f>VLOOKUP(X298,'Name List'!$B$8:$F$4374,3,FALSE)</f>
        <v>មេង រិទ្ធីវ៉ាន់</v>
      </c>
      <c r="AA298" s="100" t="str">
        <f>VLOOKUP(X298,'Name List'!$B$8:$F$4374,4,FALSE)</f>
        <v>MENG RITHYVANN</v>
      </c>
      <c r="AB298" s="107">
        <f>VLOOKUP(X298,'Name List'!$B$8:$F$4374,5,FALSE)</f>
        <v>60000649433</v>
      </c>
      <c r="AC298" s="105">
        <f t="shared" si="636"/>
        <v>700000</v>
      </c>
      <c r="AD298" s="42">
        <f>A298</f>
        <v>76.199999999999989</v>
      </c>
    </row>
    <row r="299" spans="1:30" s="139" customFormat="1" ht="26.25" customHeight="1">
      <c r="A299" s="377" t="s">
        <v>14724</v>
      </c>
      <c r="B299" s="378"/>
      <c r="C299" s="378"/>
      <c r="D299" s="378"/>
      <c r="E299" s="378"/>
      <c r="F299" s="378"/>
      <c r="G299" s="378"/>
      <c r="H299" s="378"/>
      <c r="I299" s="378"/>
      <c r="J299" s="379"/>
      <c r="K299" s="119"/>
      <c r="L299" s="119"/>
      <c r="M299" s="120">
        <f>SUM(M297:M298)</f>
        <v>201600</v>
      </c>
      <c r="N299" s="123"/>
      <c r="O299" s="120">
        <f>SUM(O297:O298)</f>
        <v>255000</v>
      </c>
      <c r="P299" s="123"/>
      <c r="Q299" s="120">
        <f>SUM(Q297:Q298)</f>
        <v>750000</v>
      </c>
      <c r="R299" s="120"/>
      <c r="S299" s="120">
        <f>SUM(S297:S298)</f>
        <v>960000</v>
      </c>
      <c r="T299" s="120"/>
      <c r="U299" s="120">
        <f>SUM(U297:U298)</f>
        <v>2166600</v>
      </c>
      <c r="V299" s="156" t="s">
        <v>14647</v>
      </c>
      <c r="W299" s="147">
        <f>M299+O299+Q299+S299</f>
        <v>2166600</v>
      </c>
      <c r="X299" s="135"/>
      <c r="Y299" s="135"/>
      <c r="Z299" s="135"/>
      <c r="AA299" s="135"/>
      <c r="AB299" s="136"/>
      <c r="AC299" s="137"/>
      <c r="AD299" s="138" t="str">
        <f t="shared" ref="AD299" si="638">A299</f>
        <v>សរុប៦៥</v>
      </c>
    </row>
    <row r="300" spans="1:30" ht="29.5" customHeight="1">
      <c r="A300" s="39">
        <f>A297+1</f>
        <v>77.099999999999994</v>
      </c>
      <c r="B300" s="52" t="s">
        <v>14611</v>
      </c>
      <c r="C300" s="40" t="s">
        <v>67</v>
      </c>
      <c r="D300" s="41" t="str">
        <f>VLOOKUP(C300,ឋានៈ!$A$22:$B$46,2,FALSE)</f>
        <v>ខ១</v>
      </c>
      <c r="E300" s="356">
        <v>921</v>
      </c>
      <c r="F300" s="358">
        <v>45972</v>
      </c>
      <c r="G300" s="360" t="s">
        <v>14616</v>
      </c>
      <c r="H300" s="362" t="s">
        <v>11</v>
      </c>
      <c r="I300" s="166">
        <v>45978</v>
      </c>
      <c r="J300" s="166">
        <v>45980</v>
      </c>
      <c r="K300" s="39">
        <f t="shared" ref="K300:K301" si="639">J300-I300+1</f>
        <v>3</v>
      </c>
      <c r="L300" s="39">
        <f>K300-1</f>
        <v>2</v>
      </c>
      <c r="M300" s="118">
        <f>VLOOKUP(H300,ធ្វើដំណើរ!$A$3:$B$26,2,FALSE)</f>
        <v>630400</v>
      </c>
      <c r="N300" s="118">
        <f>VLOOKUP(D300,ឋានៈ!$A$2:$D$7,2,FALSE)</f>
        <v>35000</v>
      </c>
      <c r="O300" s="118">
        <f t="shared" ref="O300:O301" si="640">N300*K300</f>
        <v>105000</v>
      </c>
      <c r="P300" s="118">
        <f>VLOOKUP(D300,ឋានៈ!$A$2:$D$7,3,FALSE)</f>
        <v>90000</v>
      </c>
      <c r="Q300" s="118">
        <f t="shared" ref="Q300:Q301" si="641">P300*K300</f>
        <v>270000</v>
      </c>
      <c r="R300" s="118">
        <f>VLOOKUP(D300,ឋានៈ!$A$2:$D$7,4,FALSE)</f>
        <v>160000</v>
      </c>
      <c r="S300" s="118">
        <f t="shared" ref="S300:S301" si="642">R300*L300</f>
        <v>320000</v>
      </c>
      <c r="T300" s="134"/>
      <c r="U300" s="146">
        <f>M300+O300+Q300+S300+T300</f>
        <v>1325400</v>
      </c>
      <c r="V300" s="155"/>
      <c r="W300" s="145"/>
      <c r="X300" s="100" t="str">
        <f t="shared" ref="X300:X301" si="643">RIGHT(B300,LEN(B300)-FIND(" ",B300))</f>
        <v>ឡៅ ហ៊ីម</v>
      </c>
      <c r="Y300" s="150" t="str">
        <f>VLOOKUP(X300,'Name List'!$B$8:$F$4374,2,FALSE)</f>
        <v>1690500036</v>
      </c>
      <c r="Z300" s="100" t="str">
        <f>VLOOKUP(X300,'Name List'!$B$8:$F$4374,3,FALSE)</f>
        <v>ឡៅ ហ៊ីម</v>
      </c>
      <c r="AA300" s="100" t="str">
        <f>VLOOKUP(X300,'Name List'!$B$8:$F$4374,4,FALSE)</f>
        <v>LAOV HIM</v>
      </c>
      <c r="AB300" s="107" t="str">
        <f>VLOOKUP(X300,'Name List'!$B$8:$F$4374,5,FALSE)</f>
        <v>0010002543888</v>
      </c>
      <c r="AC300" s="105">
        <f t="shared" ref="AC300:AC301" si="644">U300</f>
        <v>1325400</v>
      </c>
      <c r="AD300" s="42">
        <f>A300</f>
        <v>77.099999999999994</v>
      </c>
    </row>
    <row r="301" spans="1:30" ht="29.5" customHeight="1">
      <c r="A301" s="39">
        <f t="shared" ref="A301" si="645">A300+0.1</f>
        <v>77.199999999999989</v>
      </c>
      <c r="B301" s="52" t="s">
        <v>14612</v>
      </c>
      <c r="C301" s="40" t="s">
        <v>68</v>
      </c>
      <c r="D301" s="41" t="str">
        <f>VLOOKUP(C301,ឋានៈ!$A$22:$B$46,2,FALSE)</f>
        <v>ង</v>
      </c>
      <c r="E301" s="364"/>
      <c r="F301" s="365"/>
      <c r="G301" s="366"/>
      <c r="H301" s="367"/>
      <c r="I301" s="166">
        <v>45978</v>
      </c>
      <c r="J301" s="166">
        <v>45980</v>
      </c>
      <c r="K301" s="39">
        <f t="shared" si="639"/>
        <v>3</v>
      </c>
      <c r="L301" s="39">
        <f>K301-1</f>
        <v>2</v>
      </c>
      <c r="M301" s="118"/>
      <c r="N301" s="118">
        <f>VLOOKUP(D301,ឋានៈ!$A$2:$D$7,2,FALSE)</f>
        <v>16000</v>
      </c>
      <c r="O301" s="118">
        <f t="shared" si="640"/>
        <v>48000</v>
      </c>
      <c r="P301" s="118">
        <f>VLOOKUP(D301,ឋានៈ!$A$2:$D$7,3,FALSE)</f>
        <v>60000</v>
      </c>
      <c r="Q301" s="118">
        <f t="shared" si="641"/>
        <v>180000</v>
      </c>
      <c r="R301" s="118">
        <f>VLOOKUP(D301,ឋានៈ!$A$2:$D$7,4,FALSE)</f>
        <v>80000</v>
      </c>
      <c r="S301" s="118">
        <f t="shared" si="642"/>
        <v>160000</v>
      </c>
      <c r="T301" s="134"/>
      <c r="U301" s="146">
        <f>M301+O301+Q301+S301+T301</f>
        <v>388000</v>
      </c>
      <c r="V301" s="155"/>
      <c r="W301" s="145"/>
      <c r="X301" s="100" t="str">
        <f t="shared" si="643"/>
        <v>មេង រិទ្ធីវ៉ាន់</v>
      </c>
      <c r="Y301" s="150">
        <f>VLOOKUP(X301,'Name List'!$B$8:$F$4374,2,FALSE)</f>
        <v>0</v>
      </c>
      <c r="Z301" s="100" t="str">
        <f>VLOOKUP(X301,'Name List'!$B$8:$F$4374,3,FALSE)</f>
        <v>មេង រិទ្ធីវ៉ាន់</v>
      </c>
      <c r="AA301" s="100" t="str">
        <f>VLOOKUP(X301,'Name List'!$B$8:$F$4374,4,FALSE)</f>
        <v>MENG RITHYVANN</v>
      </c>
      <c r="AB301" s="107">
        <f>VLOOKUP(X301,'Name List'!$B$8:$F$4374,5,FALSE)</f>
        <v>60000649433</v>
      </c>
      <c r="AC301" s="105">
        <f t="shared" si="644"/>
        <v>388000</v>
      </c>
      <c r="AD301" s="42">
        <f>A301</f>
        <v>77.199999999999989</v>
      </c>
    </row>
    <row r="302" spans="1:30" s="139" customFormat="1" ht="26.25" customHeight="1">
      <c r="A302" s="377" t="s">
        <v>14725</v>
      </c>
      <c r="B302" s="378"/>
      <c r="C302" s="378"/>
      <c r="D302" s="378"/>
      <c r="E302" s="378"/>
      <c r="F302" s="378"/>
      <c r="G302" s="378"/>
      <c r="H302" s="378"/>
      <c r="I302" s="378"/>
      <c r="J302" s="379"/>
      <c r="K302" s="119"/>
      <c r="L302" s="119"/>
      <c r="M302" s="120">
        <f>SUM(M300:M301)</f>
        <v>630400</v>
      </c>
      <c r="N302" s="123"/>
      <c r="O302" s="120">
        <f>SUM(O300:O301)</f>
        <v>153000</v>
      </c>
      <c r="P302" s="123"/>
      <c r="Q302" s="120">
        <f>SUM(Q300:Q301)</f>
        <v>450000</v>
      </c>
      <c r="R302" s="120"/>
      <c r="S302" s="120">
        <f>SUM(S300:S301)</f>
        <v>480000</v>
      </c>
      <c r="T302" s="120"/>
      <c r="U302" s="120">
        <f>SUM(U300:U301)</f>
        <v>1713400</v>
      </c>
      <c r="V302" s="156" t="s">
        <v>14647</v>
      </c>
      <c r="W302" s="147">
        <f>M302+O302+Q302+S302</f>
        <v>1713400</v>
      </c>
      <c r="X302" s="135"/>
      <c r="Y302" s="135"/>
      <c r="Z302" s="135"/>
      <c r="AA302" s="135"/>
      <c r="AB302" s="136"/>
      <c r="AC302" s="137"/>
      <c r="AD302" s="138" t="str">
        <f t="shared" ref="AD302" si="646">A302</f>
        <v>សរុប៦៦</v>
      </c>
    </row>
    <row r="303" spans="1:30" ht="42.75" customHeight="1">
      <c r="A303" s="39">
        <f>A300+1</f>
        <v>78.099999999999994</v>
      </c>
      <c r="B303" s="52" t="s">
        <v>14451</v>
      </c>
      <c r="C303" s="40" t="s">
        <v>67</v>
      </c>
      <c r="D303" s="41" t="str">
        <f>VLOOKUP(C303,ឋានៈ!$A$22:$B$46,2,FALSE)</f>
        <v>ខ១</v>
      </c>
      <c r="E303" s="356">
        <v>946</v>
      </c>
      <c r="F303" s="358">
        <v>45975</v>
      </c>
      <c r="G303" s="360" t="s">
        <v>14763</v>
      </c>
      <c r="H303" s="362" t="s">
        <v>9</v>
      </c>
      <c r="I303" s="166">
        <v>45978</v>
      </c>
      <c r="J303" s="166">
        <v>45983</v>
      </c>
      <c r="K303" s="39">
        <f t="shared" ref="K303:K304" si="647">J303-I303+1</f>
        <v>6</v>
      </c>
      <c r="L303" s="39">
        <f>K303-1</f>
        <v>5</v>
      </c>
      <c r="M303" s="118">
        <f>VLOOKUP(H303,ធ្វើដំណើរ!$A$3:$B$26,2,FALSE)</f>
        <v>499200</v>
      </c>
      <c r="N303" s="118">
        <f>VLOOKUP(D303,ឋានៈ!$A$2:$D$7,2,FALSE)</f>
        <v>35000</v>
      </c>
      <c r="O303" s="118">
        <f t="shared" ref="O303:O304" si="648">N303*K303</f>
        <v>210000</v>
      </c>
      <c r="P303" s="118">
        <f>VLOOKUP(D303,ឋានៈ!$A$2:$D$7,3,FALSE)</f>
        <v>90000</v>
      </c>
      <c r="Q303" s="118">
        <f t="shared" ref="Q303:Q304" si="649">P303*K303</f>
        <v>540000</v>
      </c>
      <c r="R303" s="118">
        <f>VLOOKUP(D303,ឋានៈ!$A$2:$D$7,4,FALSE)</f>
        <v>160000</v>
      </c>
      <c r="S303" s="118">
        <f t="shared" ref="S303:S304" si="650">R303*L303</f>
        <v>800000</v>
      </c>
      <c r="T303" s="134"/>
      <c r="U303" s="146">
        <f>M303+O303+Q303+S303+T303</f>
        <v>2049200</v>
      </c>
      <c r="V303" s="155"/>
      <c r="W303" s="145"/>
      <c r="X303" s="100" t="str">
        <f t="shared" ref="X303:X304" si="651">RIGHT(B303,LEN(B303)-FIND(" ",B303))</f>
        <v>សោម ចំណាន</v>
      </c>
      <c r="Y303" s="150" t="str">
        <f>VLOOKUP(X303,'Name List'!$B$8:$F$4374,2,FALSE)</f>
        <v>3000031028</v>
      </c>
      <c r="Z303" s="100" t="str">
        <f>VLOOKUP(X303,'Name List'!$B$8:$F$4374,3,FALSE)</f>
        <v>សោម ចំណាន</v>
      </c>
      <c r="AA303" s="100" t="str">
        <f>VLOOKUP(X303,'Name List'!$B$8:$F$4374,4,FALSE)</f>
        <v>SOM CHAMNAN</v>
      </c>
      <c r="AB303" s="107" t="str">
        <f>VLOOKUP(X303,'Name List'!$B$8:$F$4374,5,FALSE)</f>
        <v>0010003324888</v>
      </c>
      <c r="AC303" s="105">
        <f t="shared" ref="AC303:AC304" si="652">U303</f>
        <v>2049200</v>
      </c>
      <c r="AD303" s="42">
        <f>A303</f>
        <v>78.099999999999994</v>
      </c>
    </row>
    <row r="304" spans="1:30" ht="38.25" customHeight="1">
      <c r="A304" s="39">
        <f t="shared" ref="A304" si="653">A303+0.1</f>
        <v>78.199999999999989</v>
      </c>
      <c r="B304" s="52" t="s">
        <v>14452</v>
      </c>
      <c r="C304" s="40" t="s">
        <v>68</v>
      </c>
      <c r="D304" s="41" t="str">
        <f>VLOOKUP(C304,ឋានៈ!$A$22:$B$46,2,FALSE)</f>
        <v>ង</v>
      </c>
      <c r="E304" s="364"/>
      <c r="F304" s="365"/>
      <c r="G304" s="366"/>
      <c r="H304" s="367"/>
      <c r="I304" s="166">
        <v>45978</v>
      </c>
      <c r="J304" s="166">
        <v>45983</v>
      </c>
      <c r="K304" s="39">
        <f t="shared" si="647"/>
        <v>6</v>
      </c>
      <c r="L304" s="39">
        <f>K304-1</f>
        <v>5</v>
      </c>
      <c r="M304" s="118"/>
      <c r="N304" s="118">
        <f>VLOOKUP(D304,ឋានៈ!$A$2:$D$7,2,FALSE)</f>
        <v>16000</v>
      </c>
      <c r="O304" s="118">
        <f t="shared" si="648"/>
        <v>96000</v>
      </c>
      <c r="P304" s="118">
        <f>VLOOKUP(D304,ឋានៈ!$A$2:$D$7,3,FALSE)</f>
        <v>60000</v>
      </c>
      <c r="Q304" s="118">
        <f t="shared" si="649"/>
        <v>360000</v>
      </c>
      <c r="R304" s="118">
        <f>VLOOKUP(D304,ឋានៈ!$A$2:$D$7,4,FALSE)</f>
        <v>80000</v>
      </c>
      <c r="S304" s="118">
        <f t="shared" si="650"/>
        <v>400000</v>
      </c>
      <c r="T304" s="134"/>
      <c r="U304" s="146">
        <f>M304+O304+Q304+S304+T304</f>
        <v>856000</v>
      </c>
      <c r="V304" s="155"/>
      <c r="W304" s="145"/>
      <c r="X304" s="100" t="str">
        <f t="shared" si="651"/>
        <v>សារិ សុផាណ្ណារដ្ឋ</v>
      </c>
      <c r="Y304" s="150" t="str">
        <f>VLOOKUP(X304,'Name List'!$B$8:$F$4374,2,FALSE)</f>
        <v>3000031347</v>
      </c>
      <c r="Z304" s="100" t="str">
        <f>VLOOKUP(X304,'Name List'!$B$8:$F$4374,3,FALSE)</f>
        <v>សារិ សុផាណ្ណារដ្ឋ</v>
      </c>
      <c r="AA304" s="100" t="str">
        <f>VLOOKUP(X304,'Name List'!$B$8:$F$4374,4,FALSE)</f>
        <v>SARI SOPHANAROTH</v>
      </c>
      <c r="AB304" s="107">
        <f>VLOOKUP(X304,'Name List'!$B$8:$F$4374,5,FALSE)</f>
        <v>240000386217</v>
      </c>
      <c r="AC304" s="105">
        <f t="shared" si="652"/>
        <v>856000</v>
      </c>
      <c r="AD304" s="42">
        <f>A304</f>
        <v>78.199999999999989</v>
      </c>
    </row>
    <row r="305" spans="1:30" s="139" customFormat="1" ht="26.25" customHeight="1">
      <c r="A305" s="377" t="s">
        <v>14726</v>
      </c>
      <c r="B305" s="378"/>
      <c r="C305" s="378"/>
      <c r="D305" s="378"/>
      <c r="E305" s="378"/>
      <c r="F305" s="378"/>
      <c r="G305" s="378"/>
      <c r="H305" s="378"/>
      <c r="I305" s="378"/>
      <c r="J305" s="379"/>
      <c r="K305" s="119"/>
      <c r="L305" s="119"/>
      <c r="M305" s="120">
        <f>SUM(M303:M304)</f>
        <v>499200</v>
      </c>
      <c r="N305" s="123"/>
      <c r="O305" s="120">
        <f>SUM(O303:O304)</f>
        <v>306000</v>
      </c>
      <c r="P305" s="123"/>
      <c r="Q305" s="120">
        <f>SUM(Q303:Q304)</f>
        <v>900000</v>
      </c>
      <c r="R305" s="120"/>
      <c r="S305" s="120">
        <f>SUM(S303:S304)</f>
        <v>1200000</v>
      </c>
      <c r="T305" s="120"/>
      <c r="U305" s="120">
        <f>SUM(U303:U304)</f>
        <v>2905200</v>
      </c>
      <c r="V305" s="156" t="s">
        <v>14647</v>
      </c>
      <c r="W305" s="147">
        <f>M305+O305+Q305+S305</f>
        <v>2905200</v>
      </c>
      <c r="X305" s="135"/>
      <c r="Y305" s="135"/>
      <c r="Z305" s="135"/>
      <c r="AA305" s="135"/>
      <c r="AB305" s="136"/>
      <c r="AC305" s="137"/>
      <c r="AD305" s="138" t="str">
        <f t="shared" ref="AD305" si="654">A305</f>
        <v>សរុប៦៧</v>
      </c>
    </row>
    <row r="306" spans="1:30" ht="23.25" customHeight="1">
      <c r="A306" s="39">
        <f>A303+1</f>
        <v>79.099999999999994</v>
      </c>
      <c r="B306" s="52" t="s">
        <v>14484</v>
      </c>
      <c r="C306" s="40" t="s">
        <v>14366</v>
      </c>
      <c r="D306" s="41" t="str">
        <f>VLOOKUP(C306,ឋានៈ!$A$22:$B$46,2,FALSE)</f>
        <v>ឃ</v>
      </c>
      <c r="E306" s="356">
        <v>928</v>
      </c>
      <c r="F306" s="358">
        <v>45973</v>
      </c>
      <c r="G306" s="360" t="s">
        <v>14618</v>
      </c>
      <c r="H306" s="362" t="s">
        <v>24</v>
      </c>
      <c r="I306" s="166">
        <v>45975</v>
      </c>
      <c r="J306" s="166">
        <v>45978</v>
      </c>
      <c r="K306" s="39">
        <f t="shared" ref="K306:K309" si="655">J306-I306+1</f>
        <v>4</v>
      </c>
      <c r="L306" s="39">
        <f>K306-1</f>
        <v>3</v>
      </c>
      <c r="M306" s="118">
        <f>VLOOKUP(H306,ធ្វើដំណើរ!$A$3:$B$26,2,FALSE)</f>
        <v>465600</v>
      </c>
      <c r="N306" s="118">
        <f>VLOOKUP(D306,ឋានៈ!$A$2:$D$7,2,FALSE)</f>
        <v>20000</v>
      </c>
      <c r="O306" s="118">
        <f t="shared" ref="O306:O309" si="656">N306*K306</f>
        <v>80000</v>
      </c>
      <c r="P306" s="118">
        <f>VLOOKUP(D306,ឋានៈ!$A$2:$D$7,3,FALSE)</f>
        <v>60000</v>
      </c>
      <c r="Q306" s="118">
        <f t="shared" ref="Q306:Q309" si="657">P306*K306</f>
        <v>240000</v>
      </c>
      <c r="R306" s="118">
        <f>VLOOKUP(D306,ឋានៈ!$A$2:$D$7,4,FALSE)</f>
        <v>80000</v>
      </c>
      <c r="S306" s="118">
        <f t="shared" ref="S306:S309" si="658">R306*L306</f>
        <v>240000</v>
      </c>
      <c r="T306" s="134"/>
      <c r="U306" s="146">
        <f>M306+O306+Q306+S306+T306</f>
        <v>1025600</v>
      </c>
      <c r="V306" s="155"/>
      <c r="W306" s="145"/>
      <c r="X306" s="100" t="str">
        <f t="shared" ref="X306:X309" si="659">RIGHT(B306,LEN(B306)-FIND(" ",B306))</f>
        <v>ប្រាក់ សៀងហ័រ</v>
      </c>
      <c r="Y306" s="100" t="str">
        <f>VLOOKUP(X306,'Name List'!$B$8:$F$4374,2,FALSE)</f>
        <v>3000031342</v>
      </c>
      <c r="Z306" s="100" t="str">
        <f>VLOOKUP(X306,'Name List'!$B$8:$F$4374,3,FALSE)</f>
        <v>ប្រាក់ សៀងហ័រ</v>
      </c>
      <c r="AA306" s="100" t="str">
        <f>VLOOKUP(X306,'Name List'!$B$8:$F$4374,4,FALSE)</f>
        <v>BRAK SEANG HOR</v>
      </c>
      <c r="AB306" s="107">
        <f>VLOOKUP(X306,'Name List'!$B$8:$F$4374,5,FALSE)</f>
        <v>220000336278</v>
      </c>
      <c r="AC306" s="105">
        <f t="shared" ref="AC306:AC309" si="660">U306</f>
        <v>1025600</v>
      </c>
      <c r="AD306" s="42">
        <f>A306</f>
        <v>79.099999999999994</v>
      </c>
    </row>
    <row r="307" spans="1:30" ht="23.25" customHeight="1">
      <c r="A307" s="39">
        <f t="shared" ref="A307:A309" si="661">A306+0.1</f>
        <v>79.199999999999989</v>
      </c>
      <c r="B307" s="52" t="s">
        <v>14485</v>
      </c>
      <c r="C307" s="40" t="s">
        <v>14366</v>
      </c>
      <c r="D307" s="41" t="str">
        <f>VLOOKUP(C307,ឋានៈ!$A$22:$B$46,2,FALSE)</f>
        <v>ឃ</v>
      </c>
      <c r="E307" s="357"/>
      <c r="F307" s="359"/>
      <c r="G307" s="361"/>
      <c r="H307" s="363"/>
      <c r="I307" s="166">
        <v>45975</v>
      </c>
      <c r="J307" s="166">
        <v>45978</v>
      </c>
      <c r="K307" s="39">
        <f t="shared" si="655"/>
        <v>4</v>
      </c>
      <c r="L307" s="39">
        <f>K307-1</f>
        <v>3</v>
      </c>
      <c r="M307" s="118"/>
      <c r="N307" s="118">
        <f>VLOOKUP(D307,ឋានៈ!$A$2:$D$7,2,FALSE)</f>
        <v>20000</v>
      </c>
      <c r="O307" s="118">
        <f t="shared" si="656"/>
        <v>80000</v>
      </c>
      <c r="P307" s="118">
        <f>VLOOKUP(D307,ឋានៈ!$A$2:$D$7,3,FALSE)</f>
        <v>60000</v>
      </c>
      <c r="Q307" s="118">
        <f t="shared" si="657"/>
        <v>240000</v>
      </c>
      <c r="R307" s="118">
        <f>VLOOKUP(D307,ឋានៈ!$A$2:$D$7,4,FALSE)</f>
        <v>80000</v>
      </c>
      <c r="S307" s="118">
        <f t="shared" si="658"/>
        <v>240000</v>
      </c>
      <c r="T307" s="134"/>
      <c r="U307" s="146">
        <f>M307+O307+Q307+S307+T307</f>
        <v>560000</v>
      </c>
      <c r="V307" s="155"/>
      <c r="W307" s="145"/>
      <c r="X307" s="100" t="str">
        <f t="shared" si="659"/>
        <v>អ៊ូច ដាវីត</v>
      </c>
      <c r="Y307" s="100" t="str">
        <f>VLOOKUP(X307,'Name List'!$B$8:$F$4374,2,FALSE)</f>
        <v>3000031312</v>
      </c>
      <c r="Z307" s="100" t="str">
        <f>VLOOKUP(X307,'Name List'!$B$8:$F$4374,3,FALSE)</f>
        <v>អ៊ូច ដាវីត</v>
      </c>
      <c r="AA307" s="100" t="str">
        <f>VLOOKUP(X307,'Name List'!$B$8:$F$4374,4,FALSE)</f>
        <v>OUCH DAVID</v>
      </c>
      <c r="AB307" s="107" t="str">
        <f>VLOOKUP(X307,'Name List'!$B$8:$F$4374,5,FALSE)</f>
        <v>0650000058933</v>
      </c>
      <c r="AC307" s="105">
        <f t="shared" si="660"/>
        <v>560000</v>
      </c>
      <c r="AD307" s="42">
        <f>A307</f>
        <v>79.199999999999989</v>
      </c>
    </row>
    <row r="308" spans="1:30" ht="23.25" customHeight="1">
      <c r="A308" s="39">
        <f t="shared" si="661"/>
        <v>79.299999999999983</v>
      </c>
      <c r="B308" s="52" t="s">
        <v>14486</v>
      </c>
      <c r="C308" s="40" t="s">
        <v>14366</v>
      </c>
      <c r="D308" s="41" t="str">
        <f>VLOOKUP(C308,ឋានៈ!$A$22:$B$46,2,FALSE)</f>
        <v>ឃ</v>
      </c>
      <c r="E308" s="357"/>
      <c r="F308" s="359"/>
      <c r="G308" s="361"/>
      <c r="H308" s="363"/>
      <c r="I308" s="166">
        <v>45975</v>
      </c>
      <c r="J308" s="166">
        <v>45978</v>
      </c>
      <c r="K308" s="39">
        <f t="shared" si="655"/>
        <v>4</v>
      </c>
      <c r="L308" s="39">
        <f>K308-1</f>
        <v>3</v>
      </c>
      <c r="M308" s="118"/>
      <c r="N308" s="118">
        <f>VLOOKUP(D308,ឋានៈ!$A$2:$D$7,2,FALSE)</f>
        <v>20000</v>
      </c>
      <c r="O308" s="118">
        <f t="shared" si="656"/>
        <v>80000</v>
      </c>
      <c r="P308" s="118">
        <f>VLOOKUP(D308,ឋានៈ!$A$2:$D$7,3,FALSE)</f>
        <v>60000</v>
      </c>
      <c r="Q308" s="118">
        <f t="shared" si="657"/>
        <v>240000</v>
      </c>
      <c r="R308" s="118">
        <f>VLOOKUP(D308,ឋានៈ!$A$2:$D$7,4,FALSE)</f>
        <v>80000</v>
      </c>
      <c r="S308" s="118">
        <f t="shared" si="658"/>
        <v>240000</v>
      </c>
      <c r="T308" s="134"/>
      <c r="U308" s="146">
        <f>M308+O308+Q308+S308+T308</f>
        <v>560000</v>
      </c>
      <c r="V308" s="155"/>
      <c r="W308" s="145"/>
      <c r="X308" s="100" t="str">
        <f t="shared" si="659"/>
        <v>ឡឹង ចាន់ថៃ</v>
      </c>
      <c r="Y308" s="100" t="str">
        <f>VLOOKUP(X308,'Name List'!$B$8:$F$4374,2,FALSE)</f>
        <v>3000031311</v>
      </c>
      <c r="Z308" s="100" t="str">
        <f>VLOOKUP(X308,'Name List'!$B$8:$F$4374,3,FALSE)</f>
        <v>ឡឹង ចាន់ថៃ</v>
      </c>
      <c r="AA308" s="100" t="str">
        <f>VLOOKUP(X308,'Name List'!$B$8:$F$4374,4,FALSE)</f>
        <v>LOENG CHANTHAY</v>
      </c>
      <c r="AB308" s="107" t="str">
        <f>VLOOKUP(X308,'Name List'!$B$8:$F$4374,5,FALSE)</f>
        <v>0650000058836</v>
      </c>
      <c r="AC308" s="105">
        <f t="shared" si="660"/>
        <v>560000</v>
      </c>
      <c r="AD308" s="42">
        <f>A308</f>
        <v>79.299999999999983</v>
      </c>
    </row>
    <row r="309" spans="1:30" ht="23.25" customHeight="1">
      <c r="A309" s="39">
        <f t="shared" si="661"/>
        <v>79.399999999999977</v>
      </c>
      <c r="B309" s="52" t="s">
        <v>14487</v>
      </c>
      <c r="C309" s="40" t="s">
        <v>14364</v>
      </c>
      <c r="D309" s="41" t="str">
        <f>VLOOKUP(C309,ឋានៈ!$A$22:$B$46,2,FALSE)</f>
        <v>ឃ</v>
      </c>
      <c r="E309" s="364"/>
      <c r="F309" s="365"/>
      <c r="G309" s="366"/>
      <c r="H309" s="367"/>
      <c r="I309" s="166">
        <v>45975</v>
      </c>
      <c r="J309" s="166">
        <v>45978</v>
      </c>
      <c r="K309" s="39">
        <f t="shared" si="655"/>
        <v>4</v>
      </c>
      <c r="L309" s="39">
        <f>K309-1</f>
        <v>3</v>
      </c>
      <c r="M309" s="118"/>
      <c r="N309" s="118">
        <f>VLOOKUP(D309,ឋានៈ!$A$2:$D$7,2,FALSE)</f>
        <v>20000</v>
      </c>
      <c r="O309" s="118">
        <f t="shared" si="656"/>
        <v>80000</v>
      </c>
      <c r="P309" s="118">
        <f>VLOOKUP(D309,ឋានៈ!$A$2:$D$7,3,FALSE)</f>
        <v>60000</v>
      </c>
      <c r="Q309" s="118">
        <f t="shared" si="657"/>
        <v>240000</v>
      </c>
      <c r="R309" s="118">
        <f>VLOOKUP(D309,ឋានៈ!$A$2:$D$7,4,FALSE)</f>
        <v>80000</v>
      </c>
      <c r="S309" s="118">
        <f t="shared" si="658"/>
        <v>240000</v>
      </c>
      <c r="T309" s="134"/>
      <c r="U309" s="146">
        <f>M309+O309+Q309+S309+T309</f>
        <v>560000</v>
      </c>
      <c r="V309" s="155"/>
      <c r="W309" s="145"/>
      <c r="X309" s="100" t="str">
        <f t="shared" si="659"/>
        <v>សួន សុខុម</v>
      </c>
      <c r="Y309" s="100">
        <f>VLOOKUP(X309,'Name List'!$B$8:$F$4374,2,FALSE)</f>
        <v>1801200652</v>
      </c>
      <c r="Z309" s="100" t="str">
        <f>VLOOKUP(X309,'Name List'!$B$8:$F$4374,3,FALSE)</f>
        <v>សួន សុខុម</v>
      </c>
      <c r="AA309" s="100" t="str">
        <f>VLOOKUP(X309,'Name List'!$B$8:$F$4374,4,FALSE)</f>
        <v>SUON SOKHOM</v>
      </c>
      <c r="AB309" s="107" t="str">
        <f>VLOOKUP(X309,'Name List'!$B$8:$F$4374,5,FALSE)</f>
        <v>0010003378182</v>
      </c>
      <c r="AC309" s="105">
        <f t="shared" si="660"/>
        <v>560000</v>
      </c>
      <c r="AD309" s="42">
        <f>A309</f>
        <v>79.399999999999977</v>
      </c>
    </row>
    <row r="310" spans="1:30" s="139" customFormat="1" ht="26.25" customHeight="1">
      <c r="A310" s="377" t="s">
        <v>14727</v>
      </c>
      <c r="B310" s="378"/>
      <c r="C310" s="378"/>
      <c r="D310" s="378"/>
      <c r="E310" s="378"/>
      <c r="F310" s="378"/>
      <c r="G310" s="378"/>
      <c r="H310" s="378"/>
      <c r="I310" s="378"/>
      <c r="J310" s="379"/>
      <c r="K310" s="119"/>
      <c r="L310" s="119"/>
      <c r="M310" s="120">
        <f>SUM(M306:M309)</f>
        <v>465600</v>
      </c>
      <c r="N310" s="123"/>
      <c r="O310" s="120">
        <f>SUM(O306:O309)</f>
        <v>320000</v>
      </c>
      <c r="P310" s="123"/>
      <c r="Q310" s="120">
        <f>SUM(Q306:Q309)</f>
        <v>960000</v>
      </c>
      <c r="R310" s="120"/>
      <c r="S310" s="120">
        <f>SUM(S306:S309)</f>
        <v>960000</v>
      </c>
      <c r="T310" s="120"/>
      <c r="U310" s="120">
        <f>SUM(U306:U309)</f>
        <v>2705600</v>
      </c>
      <c r="V310" s="151">
        <v>50206</v>
      </c>
      <c r="W310" s="152">
        <f>M310+O310+Q310+S310</f>
        <v>2705600</v>
      </c>
      <c r="X310" s="135"/>
      <c r="Y310" s="135"/>
      <c r="Z310" s="135"/>
      <c r="AA310" s="135"/>
      <c r="AB310" s="136"/>
      <c r="AC310" s="137"/>
      <c r="AD310" s="138" t="str">
        <f t="shared" ref="AD310" si="662">A310</f>
        <v>សរុប៦៨</v>
      </c>
    </row>
    <row r="311" spans="1:30" ht="40.75" customHeight="1">
      <c r="A311" s="39">
        <f>A306+1</f>
        <v>80.099999999999994</v>
      </c>
      <c r="B311" s="52" t="s">
        <v>14577</v>
      </c>
      <c r="C311" s="40" t="s">
        <v>67</v>
      </c>
      <c r="D311" s="41" t="str">
        <f>VLOOKUP(C311,ឋានៈ!$A$22:$B$46,2,FALSE)</f>
        <v>ខ១</v>
      </c>
      <c r="E311" s="356">
        <v>1005</v>
      </c>
      <c r="F311" s="358">
        <v>45989</v>
      </c>
      <c r="G311" s="360" t="s">
        <v>14615</v>
      </c>
      <c r="H311" s="362" t="s">
        <v>15</v>
      </c>
      <c r="I311" s="166">
        <v>45992</v>
      </c>
      <c r="J311" s="166">
        <v>45996</v>
      </c>
      <c r="K311" s="39">
        <f t="shared" ref="K311:K312" si="663">J311-I311+1</f>
        <v>5</v>
      </c>
      <c r="L311" s="39">
        <f>K311-1</f>
        <v>4</v>
      </c>
      <c r="M311" s="118">
        <f>VLOOKUP(H311,ធ្វើដំណើរ!$A$3:$B$26,2,FALSE)</f>
        <v>201600</v>
      </c>
      <c r="N311" s="118">
        <f>VLOOKUP(D311,ឋានៈ!$A$2:$D$7,2,FALSE)</f>
        <v>35000</v>
      </c>
      <c r="O311" s="118">
        <f t="shared" ref="O311:O312" si="664">N311*K311</f>
        <v>175000</v>
      </c>
      <c r="P311" s="118">
        <f>VLOOKUP(D311,ឋានៈ!$A$2:$D$7,3,FALSE)</f>
        <v>90000</v>
      </c>
      <c r="Q311" s="118">
        <f t="shared" ref="Q311:Q312" si="665">P311*K311</f>
        <v>450000</v>
      </c>
      <c r="R311" s="118">
        <f>VLOOKUP(D311,ឋានៈ!$A$2:$D$7,4,FALSE)</f>
        <v>160000</v>
      </c>
      <c r="S311" s="118">
        <f t="shared" ref="S311:S312" si="666">R311*L311</f>
        <v>640000</v>
      </c>
      <c r="T311" s="134"/>
      <c r="U311" s="146">
        <f>M311+O311+Q311+S311+T311</f>
        <v>1466600</v>
      </c>
      <c r="V311" s="155"/>
      <c r="W311" s="145"/>
      <c r="X311" s="100" t="str">
        <f t="shared" ref="X311:X312" si="667">RIGHT(B311,LEN(B311)-FIND(" ",B311))</f>
        <v>ប៉ុក ប៉ាន់</v>
      </c>
      <c r="Y311" s="100">
        <f>VLOOKUP(X311,'Name List'!$B$8:$F$4374,2,FALSE)</f>
        <v>1521400054</v>
      </c>
      <c r="Z311" s="100" t="str">
        <f>VLOOKUP(X311,'Name List'!$B$8:$F$4374,3,FALSE)</f>
        <v>ប៉ុក ប៉ាន់</v>
      </c>
      <c r="AA311" s="100" t="str">
        <f>VLOOKUP(X311,'Name List'!$B$8:$F$4374,4,FALSE)</f>
        <v>POK PANN</v>
      </c>
      <c r="AB311" s="107" t="str">
        <f>VLOOKUP(X311,'Name List'!$B$8:$F$4374,5,FALSE)</f>
        <v>0010002538453</v>
      </c>
      <c r="AC311" s="105">
        <f t="shared" ref="AC311:AC312" si="668">U311</f>
        <v>1466600</v>
      </c>
      <c r="AD311" s="42">
        <f>A311</f>
        <v>80.099999999999994</v>
      </c>
    </row>
    <row r="312" spans="1:30" ht="38.25" customHeight="1">
      <c r="A312" s="39">
        <f t="shared" ref="A312" si="669">A311+0.1</f>
        <v>80.199999999999989</v>
      </c>
      <c r="B312" s="52" t="s">
        <v>14578</v>
      </c>
      <c r="C312" s="40" t="s">
        <v>14358</v>
      </c>
      <c r="D312" s="41" t="str">
        <f>VLOOKUP(C312,ឋានៈ!$A$22:$B$46,2,FALSE)</f>
        <v>គ</v>
      </c>
      <c r="E312" s="364"/>
      <c r="F312" s="365"/>
      <c r="G312" s="366"/>
      <c r="H312" s="367"/>
      <c r="I312" s="166">
        <v>45992</v>
      </c>
      <c r="J312" s="166">
        <v>45996</v>
      </c>
      <c r="K312" s="39">
        <f t="shared" si="663"/>
        <v>5</v>
      </c>
      <c r="L312" s="39">
        <f>K312-1</f>
        <v>4</v>
      </c>
      <c r="M312" s="118"/>
      <c r="N312" s="118">
        <f>VLOOKUP(D312,ឋានៈ!$A$2:$D$7,2,FALSE)</f>
        <v>24000</v>
      </c>
      <c r="O312" s="118">
        <f t="shared" si="664"/>
        <v>120000</v>
      </c>
      <c r="P312" s="118">
        <f>VLOOKUP(D312,ឋានៈ!$A$2:$D$7,3,FALSE)</f>
        <v>70000</v>
      </c>
      <c r="Q312" s="118">
        <f t="shared" si="665"/>
        <v>350000</v>
      </c>
      <c r="R312" s="118">
        <f>VLOOKUP(D312,ឋានៈ!$A$2:$D$7,4,FALSE)</f>
        <v>100000</v>
      </c>
      <c r="S312" s="118">
        <f t="shared" si="666"/>
        <v>400000</v>
      </c>
      <c r="T312" s="134"/>
      <c r="U312" s="146">
        <f>M312+O312+Q312+S312+T312</f>
        <v>870000</v>
      </c>
      <c r="V312" s="155"/>
      <c r="W312" s="145"/>
      <c r="X312" s="100" t="str">
        <f t="shared" si="667"/>
        <v>គឹម សុខ</v>
      </c>
      <c r="Y312" s="100" t="str">
        <f>VLOOKUP(X312,'Name List'!$B$8:$F$4374,2,FALSE)</f>
        <v>1811200328</v>
      </c>
      <c r="Z312" s="100" t="str">
        <f>VLOOKUP(X312,'Name List'!$B$8:$F$4374,3,FALSE)</f>
        <v>គឹម សុខ</v>
      </c>
      <c r="AA312" s="100" t="str">
        <f>VLOOKUP(X312,'Name List'!$B$8:$F$4374,4,FALSE)</f>
        <v>KIM SOK</v>
      </c>
      <c r="AB312" s="107" t="str">
        <f>VLOOKUP(X312,'Name List'!$B$8:$F$4374,5,FALSE)</f>
        <v>0480000023932</v>
      </c>
      <c r="AC312" s="105">
        <f t="shared" si="668"/>
        <v>870000</v>
      </c>
      <c r="AD312" s="42">
        <f>A312</f>
        <v>80.199999999999989</v>
      </c>
    </row>
    <row r="313" spans="1:30" s="139" customFormat="1" ht="26.25" customHeight="1">
      <c r="A313" s="377" t="s">
        <v>14728</v>
      </c>
      <c r="B313" s="378"/>
      <c r="C313" s="378"/>
      <c r="D313" s="378"/>
      <c r="E313" s="378"/>
      <c r="F313" s="378"/>
      <c r="G313" s="378"/>
      <c r="H313" s="378"/>
      <c r="I313" s="378"/>
      <c r="J313" s="379"/>
      <c r="K313" s="119"/>
      <c r="L313" s="119"/>
      <c r="M313" s="120">
        <f>SUM(M311:M312)</f>
        <v>201600</v>
      </c>
      <c r="N313" s="123"/>
      <c r="O313" s="120">
        <f>SUM(O311:O312)</f>
        <v>295000</v>
      </c>
      <c r="P313" s="123"/>
      <c r="Q313" s="120">
        <f>SUM(Q311:Q312)</f>
        <v>800000</v>
      </c>
      <c r="R313" s="120"/>
      <c r="S313" s="120">
        <f>SUM(S311:S312)</f>
        <v>1040000</v>
      </c>
      <c r="T313" s="120"/>
      <c r="U313" s="120">
        <f>SUM(U311:U312)</f>
        <v>2336600</v>
      </c>
      <c r="V313" s="156" t="s">
        <v>14647</v>
      </c>
      <c r="W313" s="147">
        <f>M313+O313+Q313+S313</f>
        <v>2336600</v>
      </c>
      <c r="X313" s="135"/>
      <c r="Y313" s="135"/>
      <c r="Z313" s="135"/>
      <c r="AA313" s="135"/>
      <c r="AB313" s="136"/>
      <c r="AC313" s="137"/>
      <c r="AD313" s="138" t="str">
        <f t="shared" ref="AD313" si="670">A313</f>
        <v>សរុប៦៩</v>
      </c>
    </row>
    <row r="314" spans="1:30" ht="34.4" customHeight="1">
      <c r="A314" s="39">
        <f>A311+1</f>
        <v>81.099999999999994</v>
      </c>
      <c r="B314" s="52" t="s">
        <v>14619</v>
      </c>
      <c r="C314" s="40" t="s">
        <v>14362</v>
      </c>
      <c r="D314" s="41" t="str">
        <f>VLOOKUP(C314,ឋានៈ!$A$22:$B$46,2,FALSE)</f>
        <v>ឃ</v>
      </c>
      <c r="E314" s="356">
        <v>933</v>
      </c>
      <c r="F314" s="358">
        <v>45986</v>
      </c>
      <c r="G314" s="360" t="s">
        <v>14621</v>
      </c>
      <c r="H314" s="362" t="s">
        <v>9</v>
      </c>
      <c r="I314" s="166">
        <v>45992</v>
      </c>
      <c r="J314" s="166">
        <v>45996</v>
      </c>
      <c r="K314" s="39">
        <f t="shared" ref="K314:K315" si="671">J314-I314+1</f>
        <v>5</v>
      </c>
      <c r="L314" s="39">
        <f>K314-1</f>
        <v>4</v>
      </c>
      <c r="M314" s="118">
        <f>VLOOKUP(H314,ធ្វើដំណើរ!$A$3:$B$26,2,FALSE)</f>
        <v>499200</v>
      </c>
      <c r="N314" s="118">
        <f>VLOOKUP(D314,ឋានៈ!$A$2:$D$7,2,FALSE)</f>
        <v>20000</v>
      </c>
      <c r="O314" s="118">
        <f t="shared" ref="O314:O315" si="672">N314*K314</f>
        <v>100000</v>
      </c>
      <c r="P314" s="118">
        <f>VLOOKUP(D314,ឋានៈ!$A$2:$D$7,3,FALSE)</f>
        <v>60000</v>
      </c>
      <c r="Q314" s="118">
        <f t="shared" ref="Q314:Q315" si="673">P314*K314</f>
        <v>300000</v>
      </c>
      <c r="R314" s="118">
        <f>VLOOKUP(D314,ឋានៈ!$A$2:$D$7,4,FALSE)</f>
        <v>80000</v>
      </c>
      <c r="S314" s="118">
        <f t="shared" ref="S314:S315" si="674">R314*L314</f>
        <v>320000</v>
      </c>
      <c r="T314" s="134"/>
      <c r="U314" s="146">
        <f>M314+O314+Q314+S314+T314</f>
        <v>1219200</v>
      </c>
      <c r="V314" s="155"/>
      <c r="W314" s="145"/>
      <c r="X314" s="100" t="str">
        <f t="shared" ref="X314:X315" si="675">RIGHT(B314,LEN(B314)-FIND(" ",B314))</f>
        <v>ម៉ិច សុចិត្រា</v>
      </c>
      <c r="Y314" s="100" t="str">
        <f>VLOOKUP(X314,'Name List'!$B$8:$F$4374,2,FALSE)</f>
        <v>1782100252</v>
      </c>
      <c r="Z314" s="100" t="str">
        <f>VLOOKUP(X314,'Name List'!$B$8:$F$4374,3,FALSE)</f>
        <v>ម៉ិច សុចិត្រា</v>
      </c>
      <c r="AA314" s="100" t="str">
        <f>VLOOKUP(X314,'Name List'!$B$8:$F$4374,4,FALSE)</f>
        <v>MECH SOCHITRA</v>
      </c>
      <c r="AB314" s="107" t="str">
        <f>VLOOKUP(X314,'Name List'!$B$8:$F$4374,5,FALSE)</f>
        <v>0010002531785</v>
      </c>
      <c r="AC314" s="105">
        <f t="shared" ref="AC314:AC315" si="676">U314</f>
        <v>1219200</v>
      </c>
      <c r="AD314" s="42">
        <f>A314</f>
        <v>81.099999999999994</v>
      </c>
    </row>
    <row r="315" spans="1:30" ht="34.4" customHeight="1">
      <c r="A315" s="39">
        <f t="shared" ref="A315" si="677">A314+0.1</f>
        <v>81.199999999999989</v>
      </c>
      <c r="B315" s="52" t="s">
        <v>14620</v>
      </c>
      <c r="C315" s="40" t="s">
        <v>14364</v>
      </c>
      <c r="D315" s="41" t="str">
        <f>VLOOKUP(C315,ឋានៈ!$A$22:$B$46,2,FALSE)</f>
        <v>ឃ</v>
      </c>
      <c r="E315" s="364"/>
      <c r="F315" s="365"/>
      <c r="G315" s="366"/>
      <c r="H315" s="367"/>
      <c r="I315" s="166">
        <v>45992</v>
      </c>
      <c r="J315" s="166">
        <v>45996</v>
      </c>
      <c r="K315" s="39">
        <f t="shared" si="671"/>
        <v>5</v>
      </c>
      <c r="L315" s="39">
        <f>K315-1</f>
        <v>4</v>
      </c>
      <c r="M315" s="118"/>
      <c r="N315" s="118">
        <f>VLOOKUP(D315,ឋានៈ!$A$2:$D$7,2,FALSE)</f>
        <v>20000</v>
      </c>
      <c r="O315" s="118">
        <f t="shared" si="672"/>
        <v>100000</v>
      </c>
      <c r="P315" s="118">
        <f>VLOOKUP(D315,ឋានៈ!$A$2:$D$7,3,FALSE)</f>
        <v>60000</v>
      </c>
      <c r="Q315" s="118">
        <f t="shared" si="673"/>
        <v>300000</v>
      </c>
      <c r="R315" s="118">
        <f>VLOOKUP(D315,ឋានៈ!$A$2:$D$7,4,FALSE)</f>
        <v>80000</v>
      </c>
      <c r="S315" s="118">
        <f t="shared" si="674"/>
        <v>320000</v>
      </c>
      <c r="T315" s="134"/>
      <c r="U315" s="146">
        <f>M315+O315+Q315+S315+T315</f>
        <v>720000</v>
      </c>
      <c r="V315" s="155"/>
      <c r="W315" s="145"/>
      <c r="X315" s="100" t="str">
        <f t="shared" si="675"/>
        <v>ជឹម ទូច</v>
      </c>
      <c r="Y315" s="100" t="str">
        <f>VLOOKUP(X315,'Name List'!$B$8:$F$4374,2,FALSE)</f>
        <v>1822100464</v>
      </c>
      <c r="Z315" s="100" t="str">
        <f>VLOOKUP(X315,'Name List'!$B$8:$F$4374,3,FALSE)</f>
        <v>ជឹម ទូច</v>
      </c>
      <c r="AA315" s="100" t="str">
        <f>VLOOKUP(X315,'Name List'!$B$8:$F$4374,4,FALSE)</f>
        <v>CHIM TOUCH</v>
      </c>
      <c r="AB315" s="107" t="str">
        <f>VLOOKUP(X315,'Name List'!$B$8:$F$4374,5,FALSE)</f>
        <v>0010003228253</v>
      </c>
      <c r="AC315" s="105">
        <f t="shared" si="676"/>
        <v>720000</v>
      </c>
      <c r="AD315" s="42">
        <f>A315</f>
        <v>81.199999999999989</v>
      </c>
    </row>
    <row r="316" spans="1:30" s="139" customFormat="1" ht="26.25" customHeight="1">
      <c r="A316" s="377" t="s">
        <v>14729</v>
      </c>
      <c r="B316" s="378"/>
      <c r="C316" s="378"/>
      <c r="D316" s="378"/>
      <c r="E316" s="378"/>
      <c r="F316" s="378"/>
      <c r="G316" s="378"/>
      <c r="H316" s="378"/>
      <c r="I316" s="378"/>
      <c r="J316" s="379"/>
      <c r="K316" s="119"/>
      <c r="L316" s="119"/>
      <c r="M316" s="120">
        <f>SUM(M314:M315)</f>
        <v>499200</v>
      </c>
      <c r="N316" s="123"/>
      <c r="O316" s="120">
        <f>SUM(O314:O315)</f>
        <v>200000</v>
      </c>
      <c r="P316" s="123"/>
      <c r="Q316" s="120">
        <f>SUM(Q314:Q315)</f>
        <v>600000</v>
      </c>
      <c r="R316" s="120"/>
      <c r="S316" s="120">
        <f>SUM(S314:S315)</f>
        <v>640000</v>
      </c>
      <c r="T316" s="120"/>
      <c r="U316" s="120">
        <f>SUM(U314:U315)</f>
        <v>1939200</v>
      </c>
      <c r="V316" s="156" t="s">
        <v>14647</v>
      </c>
      <c r="W316" s="147">
        <f>M316+O316+Q316+S316</f>
        <v>1939200</v>
      </c>
      <c r="X316" s="135"/>
      <c r="Y316" s="135"/>
      <c r="Z316" s="135"/>
      <c r="AA316" s="135"/>
      <c r="AB316" s="136"/>
      <c r="AC316" s="137"/>
      <c r="AD316" s="138" t="str">
        <f t="shared" ref="AD316" si="678">A316</f>
        <v>សរុប៧០</v>
      </c>
    </row>
    <row r="317" spans="1:30" ht="23.25" customHeight="1">
      <c r="A317" s="39">
        <f>A314+1</f>
        <v>82.1</v>
      </c>
      <c r="B317" s="52" t="s">
        <v>14508</v>
      </c>
      <c r="C317" s="40" t="s">
        <v>14359</v>
      </c>
      <c r="D317" s="41" t="str">
        <f>VLOOKUP(C317,ឋានៈ!$A$22:$B$46,2,FALSE)</f>
        <v>ខ២</v>
      </c>
      <c r="E317" s="356">
        <v>1009</v>
      </c>
      <c r="F317" s="358">
        <v>45996</v>
      </c>
      <c r="G317" s="360" t="s">
        <v>14622</v>
      </c>
      <c r="H317" s="362" t="s">
        <v>16</v>
      </c>
      <c r="I317" s="166">
        <v>45996</v>
      </c>
      <c r="J317" s="166">
        <v>45999</v>
      </c>
      <c r="K317" s="39">
        <f t="shared" ref="K317:K319" si="679">J317-I317+1</f>
        <v>4</v>
      </c>
      <c r="L317" s="39">
        <f>K317-1</f>
        <v>3</v>
      </c>
      <c r="M317" s="118">
        <f>VLOOKUP(H317,ធ្វើដំណើរ!$A$3:$B$26,2,FALSE)</f>
        <v>480000</v>
      </c>
      <c r="N317" s="118">
        <f>VLOOKUP(D317,ឋានៈ!$A$2:$D$7,2,FALSE)</f>
        <v>30000</v>
      </c>
      <c r="O317" s="118">
        <f t="shared" ref="O317:O319" si="680">N317*K317</f>
        <v>120000</v>
      </c>
      <c r="P317" s="118">
        <f>VLOOKUP(D317,ឋានៈ!$A$2:$D$7,3,FALSE)</f>
        <v>80000</v>
      </c>
      <c r="Q317" s="118">
        <f t="shared" ref="Q317:Q319" si="681">P317*K317</f>
        <v>320000</v>
      </c>
      <c r="R317" s="118">
        <f>VLOOKUP(D317,ឋានៈ!$A$2:$D$7,4,FALSE)</f>
        <v>120000</v>
      </c>
      <c r="S317" s="118">
        <f t="shared" ref="S317:S319" si="682">R317*L317</f>
        <v>360000</v>
      </c>
      <c r="T317" s="134"/>
      <c r="U317" s="146">
        <f>M317+O317+Q317+S317+T317</f>
        <v>1280000</v>
      </c>
      <c r="V317" s="155"/>
      <c r="W317" s="145"/>
      <c r="X317" s="100" t="str">
        <f t="shared" ref="X317:X319" si="683">RIGHT(B317,LEN(B317)-FIND(" ",B317))</f>
        <v>លូ លីឃីម</v>
      </c>
      <c r="Y317" s="100" t="str">
        <f>VLOOKUP(X317,'Name List'!$B$8:$F$4374,2,FALSE)</f>
        <v>1750300117</v>
      </c>
      <c r="Z317" s="100" t="str">
        <f>VLOOKUP(X317,'Name List'!$B$8:$F$4374,3,FALSE)</f>
        <v>លូ លីឃីម</v>
      </c>
      <c r="AA317" s="100" t="str">
        <f>VLOOKUP(X317,'Name List'!$B$8:$F$4374,4,FALSE)</f>
        <v>LOU LYKHIM</v>
      </c>
      <c r="AB317" s="107" t="str">
        <f>VLOOKUP(X317,'Name List'!$B$8:$F$4374,5,FALSE)</f>
        <v>0010002526331</v>
      </c>
      <c r="AC317" s="105">
        <f t="shared" ref="AC317:AC319" si="684">U317</f>
        <v>1280000</v>
      </c>
      <c r="AD317" s="42">
        <f>A317</f>
        <v>82.1</v>
      </c>
    </row>
    <row r="318" spans="1:30" ht="23.25" customHeight="1">
      <c r="A318" s="39">
        <f t="shared" ref="A318:A319" si="685">A317+0.1</f>
        <v>82.199999999999989</v>
      </c>
      <c r="B318" s="52" t="s">
        <v>14509</v>
      </c>
      <c r="C318" s="40" t="s">
        <v>14379</v>
      </c>
      <c r="D318" s="41" t="str">
        <f>VLOOKUP(C318,ឋានៈ!$A$22:$B$46,2,FALSE)</f>
        <v>ង</v>
      </c>
      <c r="E318" s="357"/>
      <c r="F318" s="359"/>
      <c r="G318" s="361"/>
      <c r="H318" s="363"/>
      <c r="I318" s="166">
        <v>45996</v>
      </c>
      <c r="J318" s="166">
        <v>45999</v>
      </c>
      <c r="K318" s="39">
        <f t="shared" si="679"/>
        <v>4</v>
      </c>
      <c r="L318" s="39">
        <f>K318-1</f>
        <v>3</v>
      </c>
      <c r="M318" s="118"/>
      <c r="N318" s="118">
        <f>VLOOKUP(D318,ឋានៈ!$A$2:$D$7,2,FALSE)</f>
        <v>16000</v>
      </c>
      <c r="O318" s="118">
        <f t="shared" si="680"/>
        <v>64000</v>
      </c>
      <c r="P318" s="118">
        <f>VLOOKUP(D318,ឋានៈ!$A$2:$D$7,3,FALSE)</f>
        <v>60000</v>
      </c>
      <c r="Q318" s="118">
        <f t="shared" si="681"/>
        <v>240000</v>
      </c>
      <c r="R318" s="118">
        <f>VLOOKUP(D318,ឋានៈ!$A$2:$D$7,4,FALSE)</f>
        <v>80000</v>
      </c>
      <c r="S318" s="118">
        <f t="shared" si="682"/>
        <v>240000</v>
      </c>
      <c r="T318" s="134"/>
      <c r="U318" s="146">
        <f>M318+O318+Q318+S318+T318</f>
        <v>544000</v>
      </c>
      <c r="V318" s="155"/>
      <c r="W318" s="145"/>
      <c r="X318" s="100" t="str">
        <f t="shared" si="683"/>
        <v>ម៉ិច បូរ៉ា</v>
      </c>
      <c r="Y318" s="100">
        <f>VLOOKUP(X318,'Name List'!$B$8:$F$4374,2,FALSE)</f>
        <v>0</v>
      </c>
      <c r="Z318" s="100" t="str">
        <f>VLOOKUP(X318,'Name List'!$B$8:$F$4374,3,FALSE)</f>
        <v>ម៉ិច បូរ៉ា</v>
      </c>
      <c r="AA318" s="100" t="str">
        <f>VLOOKUP(X318,'Name List'!$B$8:$F$4374,4,FALSE)</f>
        <v>MICH BORA</v>
      </c>
      <c r="AB318" s="107" t="str">
        <f>VLOOKUP(X318,'Name List'!$B$8:$F$4374,5,FALSE)</f>
        <v>0420000192685</v>
      </c>
      <c r="AC318" s="105">
        <f t="shared" si="684"/>
        <v>544000</v>
      </c>
      <c r="AD318" s="42">
        <f>A318</f>
        <v>82.199999999999989</v>
      </c>
    </row>
    <row r="319" spans="1:30" ht="23.25" customHeight="1">
      <c r="A319" s="39">
        <f t="shared" si="685"/>
        <v>82.299999999999983</v>
      </c>
      <c r="B319" s="52" t="s">
        <v>14506</v>
      </c>
      <c r="C319" s="40" t="s">
        <v>68</v>
      </c>
      <c r="D319" s="41" t="str">
        <f>VLOOKUP(C319,ឋានៈ!$A$22:$B$46,2,FALSE)</f>
        <v>ង</v>
      </c>
      <c r="E319" s="364"/>
      <c r="F319" s="365"/>
      <c r="G319" s="366"/>
      <c r="H319" s="367"/>
      <c r="I319" s="166">
        <v>45996</v>
      </c>
      <c r="J319" s="166">
        <v>45999</v>
      </c>
      <c r="K319" s="39">
        <f t="shared" si="679"/>
        <v>4</v>
      </c>
      <c r="L319" s="39">
        <f>K319-1</f>
        <v>3</v>
      </c>
      <c r="M319" s="118"/>
      <c r="N319" s="118">
        <f>VLOOKUP(D319,ឋានៈ!$A$2:$D$7,2,FALSE)</f>
        <v>16000</v>
      </c>
      <c r="O319" s="118">
        <f t="shared" si="680"/>
        <v>64000</v>
      </c>
      <c r="P319" s="118">
        <f>VLOOKUP(D319,ឋានៈ!$A$2:$D$7,3,FALSE)</f>
        <v>60000</v>
      </c>
      <c r="Q319" s="118">
        <f t="shared" si="681"/>
        <v>240000</v>
      </c>
      <c r="R319" s="118">
        <f>VLOOKUP(D319,ឋានៈ!$A$2:$D$7,4,FALSE)</f>
        <v>80000</v>
      </c>
      <c r="S319" s="118">
        <f t="shared" si="682"/>
        <v>240000</v>
      </c>
      <c r="T319" s="134"/>
      <c r="U319" s="146">
        <f>M319+O319+Q319+S319+T319</f>
        <v>544000</v>
      </c>
      <c r="V319" s="155"/>
      <c r="W319" s="145"/>
      <c r="X319" s="100" t="str">
        <f t="shared" si="683"/>
        <v>ប្រាក់ ច័ន្ទរង្សី</v>
      </c>
      <c r="Y319" s="100">
        <f>VLOOKUP(X319,'Name List'!$B$8:$F$4374,2,FALSE)</f>
        <v>0</v>
      </c>
      <c r="Z319" s="100" t="str">
        <f>VLOOKUP(X319,'Name List'!$B$8:$F$4374,3,FALSE)</f>
        <v>ប្រាក់ ច័ន្ទរង្សី</v>
      </c>
      <c r="AA319" s="100" t="str">
        <f>VLOOKUP(X319,'Name List'!$B$8:$F$4374,4,FALSE)</f>
        <v>PRAK CHANRANGSEY</v>
      </c>
      <c r="AB319" s="107" t="str">
        <f>VLOOKUP(X319,'Name List'!$B$8:$F$4374,5,FALSE)</f>
        <v>0240000342058</v>
      </c>
      <c r="AC319" s="105">
        <f t="shared" si="684"/>
        <v>544000</v>
      </c>
      <c r="AD319" s="42">
        <f>A319</f>
        <v>82.299999999999983</v>
      </c>
    </row>
    <row r="320" spans="1:30" s="139" customFormat="1" ht="26.25" customHeight="1">
      <c r="A320" s="377" t="s">
        <v>14730</v>
      </c>
      <c r="B320" s="378"/>
      <c r="C320" s="378"/>
      <c r="D320" s="378"/>
      <c r="E320" s="378"/>
      <c r="F320" s="378"/>
      <c r="G320" s="378"/>
      <c r="H320" s="378"/>
      <c r="I320" s="378"/>
      <c r="J320" s="379"/>
      <c r="K320" s="119"/>
      <c r="L320" s="119"/>
      <c r="M320" s="120">
        <f>SUM(M317:M319)</f>
        <v>480000</v>
      </c>
      <c r="N320" s="123"/>
      <c r="O320" s="120">
        <f>SUM(O317:O319)</f>
        <v>248000</v>
      </c>
      <c r="P320" s="123"/>
      <c r="Q320" s="120">
        <f>SUM(Q317:Q319)</f>
        <v>800000</v>
      </c>
      <c r="R320" s="120"/>
      <c r="S320" s="120">
        <f>SUM(S317:S319)</f>
        <v>840000</v>
      </c>
      <c r="T320" s="120"/>
      <c r="U320" s="120">
        <f>SUM(U317:U319)</f>
        <v>2368000</v>
      </c>
      <c r="V320" s="156" t="s">
        <v>14647</v>
      </c>
      <c r="W320" s="147">
        <f>M320+O320+Q320+S320</f>
        <v>2368000</v>
      </c>
      <c r="X320" s="135"/>
      <c r="Y320" s="135"/>
      <c r="Z320" s="135"/>
      <c r="AA320" s="135"/>
      <c r="AB320" s="136"/>
      <c r="AC320" s="137"/>
      <c r="AD320" s="138" t="str">
        <f t="shared" ref="AD320" si="686">A320</f>
        <v>សរុប៧១</v>
      </c>
    </row>
    <row r="321" spans="1:30" ht="23.25" customHeight="1">
      <c r="A321" s="39">
        <f>A317+1</f>
        <v>83.1</v>
      </c>
      <c r="B321" s="52" t="s">
        <v>14418</v>
      </c>
      <c r="C321" s="40" t="s">
        <v>14419</v>
      </c>
      <c r="D321" s="41" t="str">
        <f>VLOOKUP(C321,ឋានៈ!$A$22:$B$46,2,FALSE)</f>
        <v>គ</v>
      </c>
      <c r="E321" s="356">
        <v>940</v>
      </c>
      <c r="F321" s="358">
        <v>45987</v>
      </c>
      <c r="G321" s="360" t="s">
        <v>14623</v>
      </c>
      <c r="H321" s="362" t="s">
        <v>7</v>
      </c>
      <c r="I321" s="166">
        <v>45993</v>
      </c>
      <c r="J321" s="166">
        <v>45994</v>
      </c>
      <c r="K321" s="39">
        <f t="shared" ref="K321:K322" si="687">J321-I321+1</f>
        <v>2</v>
      </c>
      <c r="L321" s="39">
        <f>K321-1</f>
        <v>1</v>
      </c>
      <c r="M321" s="118">
        <f>VLOOKUP(H321,ធ្វើដំណើរ!$A$3:$B$26,2,FALSE)</f>
        <v>361600</v>
      </c>
      <c r="N321" s="118">
        <f>VLOOKUP(D321,ឋានៈ!$A$2:$D$7,2,FALSE)</f>
        <v>24000</v>
      </c>
      <c r="O321" s="118">
        <f t="shared" ref="O321:O322" si="688">N321*K321</f>
        <v>48000</v>
      </c>
      <c r="P321" s="118">
        <f>VLOOKUP(D321,ឋានៈ!$A$2:$D$7,3,FALSE)</f>
        <v>70000</v>
      </c>
      <c r="Q321" s="118">
        <f t="shared" ref="Q321:Q322" si="689">P321*K321</f>
        <v>140000</v>
      </c>
      <c r="R321" s="118">
        <f>VLOOKUP(D321,ឋានៈ!$A$2:$D$7,4,FALSE)</f>
        <v>100000</v>
      </c>
      <c r="S321" s="118">
        <f t="shared" ref="S321:S322" si="690">R321*L321</f>
        <v>100000</v>
      </c>
      <c r="T321" s="134"/>
      <c r="U321" s="146">
        <f>M321+O321+Q321+S321+T321</f>
        <v>649600</v>
      </c>
      <c r="V321" s="155"/>
      <c r="W321" s="145"/>
      <c r="X321" s="100" t="str">
        <f t="shared" ref="X321:X322" si="691">RIGHT(B321,LEN(B321)-FIND(" ",B321))</f>
        <v>និន វណ្ណៈ</v>
      </c>
      <c r="Y321" s="100" t="str">
        <f>VLOOKUP(X321,'Name List'!$B$8:$F$4374,2,FALSE)</f>
        <v>1791400115</v>
      </c>
      <c r="Z321" s="100" t="str">
        <f>VLOOKUP(X321,'Name List'!$B$8:$F$4374,3,FALSE)</f>
        <v>និន វណ្ណៈ</v>
      </c>
      <c r="AA321" s="100" t="str">
        <f>VLOOKUP(X321,'Name List'!$B$8:$F$4374,4,FALSE)</f>
        <v>NIN VANNAK</v>
      </c>
      <c r="AB321" s="107" t="str">
        <f>VLOOKUP(X321,'Name List'!$B$8:$F$4374,5,FALSE)</f>
        <v>0010002527467</v>
      </c>
      <c r="AC321" s="105">
        <f t="shared" ref="AC321:AC322" si="692">U321</f>
        <v>649600</v>
      </c>
      <c r="AD321" s="42">
        <f>A321</f>
        <v>83.1</v>
      </c>
    </row>
    <row r="322" spans="1:30" ht="23.25" customHeight="1">
      <c r="A322" s="39">
        <f t="shared" ref="A322" si="693">A321+0.1</f>
        <v>83.199999999999989</v>
      </c>
      <c r="B322" s="52" t="s">
        <v>14420</v>
      </c>
      <c r="C322" s="40" t="s">
        <v>14365</v>
      </c>
      <c r="D322" s="41" t="str">
        <f>VLOOKUP(C322,ឋានៈ!$A$22:$B$46,2,FALSE)</f>
        <v>ង</v>
      </c>
      <c r="E322" s="364"/>
      <c r="F322" s="365"/>
      <c r="G322" s="366"/>
      <c r="H322" s="367"/>
      <c r="I322" s="166">
        <v>45993</v>
      </c>
      <c r="J322" s="166">
        <v>45994</v>
      </c>
      <c r="K322" s="39">
        <f t="shared" si="687"/>
        <v>2</v>
      </c>
      <c r="L322" s="39">
        <f>K322-1</f>
        <v>1</v>
      </c>
      <c r="M322" s="118"/>
      <c r="N322" s="118">
        <f>VLOOKUP(D322,ឋានៈ!$A$2:$D$7,2,FALSE)</f>
        <v>16000</v>
      </c>
      <c r="O322" s="118">
        <f t="shared" si="688"/>
        <v>32000</v>
      </c>
      <c r="P322" s="118">
        <f>VLOOKUP(D322,ឋានៈ!$A$2:$D$7,3,FALSE)</f>
        <v>60000</v>
      </c>
      <c r="Q322" s="118">
        <f t="shared" si="689"/>
        <v>120000</v>
      </c>
      <c r="R322" s="118">
        <f>VLOOKUP(D322,ឋានៈ!$A$2:$D$7,4,FALSE)</f>
        <v>80000</v>
      </c>
      <c r="S322" s="118">
        <f t="shared" si="690"/>
        <v>80000</v>
      </c>
      <c r="T322" s="134"/>
      <c r="U322" s="146">
        <f>M322+O322+Q322+S322+T322</f>
        <v>232000</v>
      </c>
      <c r="V322" s="155"/>
      <c r="W322" s="145"/>
      <c r="X322" s="100" t="str">
        <f t="shared" si="691"/>
        <v>ជីវ រស្មី</v>
      </c>
      <c r="Y322" s="100">
        <f>VLOOKUP(X322,'Name List'!$B$8:$F$4374,2,FALSE)</f>
        <v>1831200482</v>
      </c>
      <c r="Z322" s="100" t="str">
        <f>VLOOKUP(X322,'Name List'!$B$8:$F$4374,3,FALSE)</f>
        <v>ជីវ រស្មី</v>
      </c>
      <c r="AA322" s="100" t="str">
        <f>VLOOKUP(X322,'Name List'!$B$8:$F$4374,4,FALSE)</f>
        <v>CHIV RAKSMEY</v>
      </c>
      <c r="AB322" s="107" t="str">
        <f>VLOOKUP(X322,'Name List'!$B$8:$F$4374,5,FALSE)</f>
        <v>0010003490958</v>
      </c>
      <c r="AC322" s="105">
        <f t="shared" si="692"/>
        <v>232000</v>
      </c>
      <c r="AD322" s="42">
        <f>A322</f>
        <v>83.199999999999989</v>
      </c>
    </row>
    <row r="323" spans="1:30" s="139" customFormat="1" ht="26.25" customHeight="1">
      <c r="A323" s="377" t="s">
        <v>14731</v>
      </c>
      <c r="B323" s="378"/>
      <c r="C323" s="378"/>
      <c r="D323" s="378"/>
      <c r="E323" s="378"/>
      <c r="F323" s="378"/>
      <c r="G323" s="378"/>
      <c r="H323" s="378"/>
      <c r="I323" s="378"/>
      <c r="J323" s="379"/>
      <c r="K323" s="119"/>
      <c r="L323" s="119"/>
      <c r="M323" s="120">
        <f>SUM(M321:M322)</f>
        <v>361600</v>
      </c>
      <c r="N323" s="123"/>
      <c r="O323" s="120">
        <f>SUM(O321:O322)</f>
        <v>80000</v>
      </c>
      <c r="P323" s="123"/>
      <c r="Q323" s="120">
        <f>SUM(Q321:Q322)</f>
        <v>260000</v>
      </c>
      <c r="R323" s="120"/>
      <c r="S323" s="120">
        <f>SUM(S321:S322)</f>
        <v>180000</v>
      </c>
      <c r="T323" s="120"/>
      <c r="U323" s="120">
        <f>SUM(U321:U322)</f>
        <v>881600</v>
      </c>
      <c r="V323" s="156" t="s">
        <v>14647</v>
      </c>
      <c r="W323" s="147">
        <f>M323+O323+Q323+S323</f>
        <v>881600</v>
      </c>
      <c r="X323" s="135"/>
      <c r="Y323" s="135"/>
      <c r="Z323" s="135"/>
      <c r="AA323" s="135"/>
      <c r="AB323" s="136"/>
      <c r="AC323" s="137"/>
      <c r="AD323" s="138" t="str">
        <f t="shared" ref="AD323" si="694">A323</f>
        <v>សរុប៧២</v>
      </c>
    </row>
    <row r="324" spans="1:30" ht="23.25" customHeight="1">
      <c r="A324" s="39">
        <f>A321+1</f>
        <v>84.1</v>
      </c>
      <c r="B324" s="52" t="s">
        <v>14624</v>
      </c>
      <c r="C324" s="40" t="s">
        <v>14362</v>
      </c>
      <c r="D324" s="41" t="str">
        <f>VLOOKUP(C324,ឋានៈ!$A$22:$B$46,2,FALSE)</f>
        <v>ឃ</v>
      </c>
      <c r="E324" s="356">
        <v>483</v>
      </c>
      <c r="F324" s="358">
        <v>45981</v>
      </c>
      <c r="G324" s="360" t="s">
        <v>14628</v>
      </c>
      <c r="H324" s="362" t="s">
        <v>13</v>
      </c>
      <c r="I324" s="166">
        <v>45983</v>
      </c>
      <c r="J324" s="166">
        <v>45985</v>
      </c>
      <c r="K324" s="39">
        <f>J324-I324+1</f>
        <v>3</v>
      </c>
      <c r="L324" s="39">
        <f>K324-1</f>
        <v>2</v>
      </c>
      <c r="M324" s="118">
        <f>VLOOKUP(H324,ធ្វើដំណើរ!$A$3:$B$26,2,FALSE)</f>
        <v>576000</v>
      </c>
      <c r="N324" s="118">
        <f>VLOOKUP(D324,ឋានៈ!$A$2:$D$7,2,FALSE)</f>
        <v>20000</v>
      </c>
      <c r="O324" s="118">
        <f t="shared" ref="O324:O327" si="695">N324*K324</f>
        <v>60000</v>
      </c>
      <c r="P324" s="118">
        <f>VLOOKUP(D324,ឋានៈ!$A$2:$D$7,3,FALSE)</f>
        <v>60000</v>
      </c>
      <c r="Q324" s="118">
        <f t="shared" ref="Q324:Q327" si="696">P324*K324</f>
        <v>180000</v>
      </c>
      <c r="R324" s="118">
        <f>VLOOKUP(D324,ឋានៈ!$A$2:$D$7,4,FALSE)</f>
        <v>80000</v>
      </c>
      <c r="S324" s="118">
        <f t="shared" ref="S324:S327" si="697">R324*L324</f>
        <v>160000</v>
      </c>
      <c r="T324" s="134"/>
      <c r="U324" s="146">
        <f>M324+O324+Q324+S324+T324</f>
        <v>976000</v>
      </c>
      <c r="V324" s="155"/>
      <c r="W324" s="145"/>
      <c r="X324" s="100" t="str">
        <f t="shared" ref="X324:X327" si="698">RIGHT(B324,LEN(B324)-FIND(" ",B324))</f>
        <v>សៀ ឡុងធារិទ្ធ</v>
      </c>
      <c r="Y324" s="150">
        <f>VLOOKUP(X324,'Name List'!$B$8:$F$4374,2,FALSE)</f>
        <v>1830600298</v>
      </c>
      <c r="Z324" s="100" t="str">
        <f>VLOOKUP(X324,'Name List'!$B$8:$F$4374,3,FALSE)</f>
        <v>សៀ ឡុងធារិទ្ធ</v>
      </c>
      <c r="AA324" s="100" t="str">
        <f>VLOOKUP(X324,'Name List'!$B$8:$F$4374,4,FALSE)</f>
        <v>SEA LONGTHEARITH</v>
      </c>
      <c r="AB324" s="107" t="str">
        <f>VLOOKUP(X324,'Name List'!$B$8:$F$4374,5,FALSE)</f>
        <v>0010004350688</v>
      </c>
      <c r="AC324" s="105">
        <f t="shared" ref="AC324:AC327" si="699">U324</f>
        <v>976000</v>
      </c>
      <c r="AD324" s="42">
        <f>A324</f>
        <v>84.1</v>
      </c>
    </row>
    <row r="325" spans="1:30" ht="23.25" customHeight="1">
      <c r="A325" s="39">
        <f t="shared" ref="A325:A327" si="700">A324+0.1</f>
        <v>84.199999999999989</v>
      </c>
      <c r="B325" s="52" t="s">
        <v>14625</v>
      </c>
      <c r="C325" s="40" t="s">
        <v>14364</v>
      </c>
      <c r="D325" s="41" t="str">
        <f>VLOOKUP(C325,ឋានៈ!$A$22:$B$46,2,FALSE)</f>
        <v>ឃ</v>
      </c>
      <c r="E325" s="357"/>
      <c r="F325" s="359"/>
      <c r="G325" s="361"/>
      <c r="H325" s="363"/>
      <c r="I325" s="166">
        <v>45983</v>
      </c>
      <c r="J325" s="166">
        <v>45985</v>
      </c>
      <c r="K325" s="39">
        <f t="shared" ref="K325:K327" si="701">J325-I325+1</f>
        <v>3</v>
      </c>
      <c r="L325" s="39">
        <f t="shared" ref="L325:L327" si="702">K325-1</f>
        <v>2</v>
      </c>
      <c r="M325" s="118"/>
      <c r="N325" s="118">
        <f>VLOOKUP(D325,ឋានៈ!$A$2:$D$7,2,FALSE)</f>
        <v>20000</v>
      </c>
      <c r="O325" s="118">
        <f t="shared" si="695"/>
        <v>60000</v>
      </c>
      <c r="P325" s="118">
        <f>VLOOKUP(D325,ឋានៈ!$A$2:$D$7,3,FALSE)</f>
        <v>60000</v>
      </c>
      <c r="Q325" s="118">
        <f t="shared" si="696"/>
        <v>180000</v>
      </c>
      <c r="R325" s="118">
        <f>VLOOKUP(D325,ឋានៈ!$A$2:$D$7,4,FALSE)</f>
        <v>80000</v>
      </c>
      <c r="S325" s="118">
        <f t="shared" si="697"/>
        <v>160000</v>
      </c>
      <c r="T325" s="134"/>
      <c r="U325" s="146">
        <f>M325+O325+Q325+S325+T325</f>
        <v>400000</v>
      </c>
      <c r="V325" s="155"/>
      <c r="W325" s="145"/>
      <c r="X325" s="100" t="str">
        <f t="shared" si="698"/>
        <v>ថន លីន</v>
      </c>
      <c r="Y325" s="150" t="str">
        <f>VLOOKUP(X325,'Name List'!$B$8:$F$4374,2,FALSE)</f>
        <v>1820300381</v>
      </c>
      <c r="Z325" s="100" t="str">
        <f>VLOOKUP(X325,'Name List'!$B$8:$F$4374,3,FALSE)</f>
        <v>ថន លីន</v>
      </c>
      <c r="AA325" s="100" t="str">
        <f>VLOOKUP(X325,'Name List'!$B$8:$F$4374,4,FALSE)</f>
        <v>THAN LIN</v>
      </c>
      <c r="AB325" s="107" t="str">
        <f>VLOOKUP(X325,'Name List'!$B$8:$F$4374,5,FALSE)</f>
        <v>0010002541403</v>
      </c>
      <c r="AC325" s="105">
        <f t="shared" si="699"/>
        <v>400000</v>
      </c>
      <c r="AD325" s="42">
        <f>A325</f>
        <v>84.199999999999989</v>
      </c>
    </row>
    <row r="326" spans="1:30" ht="23.25" customHeight="1">
      <c r="A326" s="39">
        <f t="shared" si="700"/>
        <v>84.299999999999983</v>
      </c>
      <c r="B326" s="52" t="s">
        <v>14626</v>
      </c>
      <c r="C326" s="40" t="s">
        <v>14379</v>
      </c>
      <c r="D326" s="41" t="str">
        <f>VLOOKUP(C326,ឋានៈ!$A$22:$B$46,2,FALSE)</f>
        <v>ង</v>
      </c>
      <c r="E326" s="357"/>
      <c r="F326" s="359"/>
      <c r="G326" s="361"/>
      <c r="H326" s="363"/>
      <c r="I326" s="166">
        <v>45983</v>
      </c>
      <c r="J326" s="166">
        <v>45985</v>
      </c>
      <c r="K326" s="39">
        <f t="shared" si="701"/>
        <v>3</v>
      </c>
      <c r="L326" s="39">
        <f t="shared" si="702"/>
        <v>2</v>
      </c>
      <c r="M326" s="118"/>
      <c r="N326" s="118">
        <f>VLOOKUP(D326,ឋានៈ!$A$2:$D$7,2,FALSE)</f>
        <v>16000</v>
      </c>
      <c r="O326" s="118">
        <f t="shared" si="695"/>
        <v>48000</v>
      </c>
      <c r="P326" s="118">
        <f>VLOOKUP(D326,ឋានៈ!$A$2:$D$7,3,FALSE)</f>
        <v>60000</v>
      </c>
      <c r="Q326" s="118">
        <f t="shared" si="696"/>
        <v>180000</v>
      </c>
      <c r="R326" s="118">
        <f>VLOOKUP(D326,ឋានៈ!$A$2:$D$7,4,FALSE)</f>
        <v>80000</v>
      </c>
      <c r="S326" s="118">
        <f t="shared" si="697"/>
        <v>160000</v>
      </c>
      <c r="T326" s="134"/>
      <c r="U326" s="146">
        <f>M326+O326+Q326+S326+T326</f>
        <v>388000</v>
      </c>
      <c r="V326" s="155"/>
      <c r="W326" s="145"/>
      <c r="X326" s="100" t="str">
        <f t="shared" si="698"/>
        <v>ជាចិន្តា ស្រីកា</v>
      </c>
      <c r="Y326" s="150">
        <f>VLOOKUP(X326,'Name List'!$B$8:$F$4374,2,FALSE)</f>
        <v>0</v>
      </c>
      <c r="Z326" s="100" t="str">
        <f>VLOOKUP(X326,'Name List'!$B$8:$F$4374,3,FALSE)</f>
        <v>ជាចិន្តា ស្រីកា</v>
      </c>
      <c r="AA326" s="100" t="str">
        <f>VLOOKUP(X326,'Name List'!$B$8:$F$4374,4,FALSE)</f>
        <v>CHEACHENDA SREYKA</v>
      </c>
      <c r="AB326" s="107">
        <f>VLOOKUP(X326,'Name List'!$B$8:$F$4374,5,FALSE)</f>
        <v>670000126627</v>
      </c>
      <c r="AC326" s="105">
        <f t="shared" si="699"/>
        <v>388000</v>
      </c>
      <c r="AD326" s="42">
        <f>A326</f>
        <v>84.299999999999983</v>
      </c>
    </row>
    <row r="327" spans="1:30" ht="23.25" customHeight="1">
      <c r="A327" s="39">
        <f t="shared" si="700"/>
        <v>84.399999999999977</v>
      </c>
      <c r="B327" s="52" t="s">
        <v>14627</v>
      </c>
      <c r="C327" s="40" t="s">
        <v>14379</v>
      </c>
      <c r="D327" s="41" t="str">
        <f>VLOOKUP(C327,ឋានៈ!$A$22:$B$46,2,FALSE)</f>
        <v>ង</v>
      </c>
      <c r="E327" s="364"/>
      <c r="F327" s="365"/>
      <c r="G327" s="366"/>
      <c r="H327" s="367"/>
      <c r="I327" s="166">
        <v>45983</v>
      </c>
      <c r="J327" s="166">
        <v>45985</v>
      </c>
      <c r="K327" s="39">
        <f t="shared" si="701"/>
        <v>3</v>
      </c>
      <c r="L327" s="39">
        <f t="shared" si="702"/>
        <v>2</v>
      </c>
      <c r="M327" s="118"/>
      <c r="N327" s="118">
        <f>VLOOKUP(D327,ឋានៈ!$A$2:$D$7,2,FALSE)</f>
        <v>16000</v>
      </c>
      <c r="O327" s="118">
        <f t="shared" si="695"/>
        <v>48000</v>
      </c>
      <c r="P327" s="118">
        <f>VLOOKUP(D327,ឋានៈ!$A$2:$D$7,3,FALSE)</f>
        <v>60000</v>
      </c>
      <c r="Q327" s="118">
        <f t="shared" si="696"/>
        <v>180000</v>
      </c>
      <c r="R327" s="118">
        <f>VLOOKUP(D327,ឋានៈ!$A$2:$D$7,4,FALSE)</f>
        <v>80000</v>
      </c>
      <c r="S327" s="118">
        <f t="shared" si="697"/>
        <v>160000</v>
      </c>
      <c r="T327" s="134"/>
      <c r="U327" s="146">
        <f t="shared" ref="U327" si="703">M327+O327+Q327+S327+T327</f>
        <v>388000</v>
      </c>
      <c r="V327" s="155"/>
      <c r="W327" s="145"/>
      <c r="X327" s="100" t="str">
        <f t="shared" si="698"/>
        <v>ហ៊ង ស្រីនាគ</v>
      </c>
      <c r="Y327" s="150">
        <f>VLOOKUP(X327,'Name List'!$B$8:$F$4374,2,FALSE)</f>
        <v>0</v>
      </c>
      <c r="Z327" s="100" t="str">
        <f>VLOOKUP(X327,'Name List'!$B$8:$F$4374,3,FALSE)</f>
        <v>ហ៊ង ស្រីនាគ</v>
      </c>
      <c r="AA327" s="100" t="str">
        <f>VLOOKUP(X327,'Name List'!$B$8:$F$4374,4,FALSE)</f>
        <v>HORNG SREYNEAK</v>
      </c>
      <c r="AB327" s="107">
        <f>VLOOKUP(X327,'Name List'!$B$8:$F$4374,5,FALSE)</f>
        <v>670000118918</v>
      </c>
      <c r="AC327" s="105">
        <f t="shared" si="699"/>
        <v>388000</v>
      </c>
      <c r="AD327" s="42">
        <f t="shared" ref="AD327:AD328" si="704">A327</f>
        <v>84.399999999999977</v>
      </c>
    </row>
    <row r="328" spans="1:30" s="139" customFormat="1" ht="26.25" customHeight="1">
      <c r="A328" s="377" t="s">
        <v>14732</v>
      </c>
      <c r="B328" s="378"/>
      <c r="C328" s="378"/>
      <c r="D328" s="378"/>
      <c r="E328" s="378"/>
      <c r="F328" s="378"/>
      <c r="G328" s="378"/>
      <c r="H328" s="378"/>
      <c r="I328" s="378"/>
      <c r="J328" s="379"/>
      <c r="K328" s="119"/>
      <c r="L328" s="119"/>
      <c r="M328" s="120">
        <f>SUM(M324:M327)</f>
        <v>576000</v>
      </c>
      <c r="N328" s="123"/>
      <c r="O328" s="120">
        <f>SUM(O324:O327)</f>
        <v>216000</v>
      </c>
      <c r="P328" s="123"/>
      <c r="Q328" s="120">
        <f>SUM(Q324:Q327)</f>
        <v>720000</v>
      </c>
      <c r="R328" s="120"/>
      <c r="S328" s="120">
        <f>SUM(S324:S327)</f>
        <v>640000</v>
      </c>
      <c r="T328" s="120"/>
      <c r="U328" s="120">
        <f>SUM(U324:U327)</f>
        <v>2152000</v>
      </c>
      <c r="V328" s="151">
        <v>50206</v>
      </c>
      <c r="W328" s="152">
        <f>M328+O328+Q328+S328</f>
        <v>2152000</v>
      </c>
      <c r="X328" s="135"/>
      <c r="Y328" s="135"/>
      <c r="Z328" s="135"/>
      <c r="AA328" s="135"/>
      <c r="AB328" s="136"/>
      <c r="AC328" s="137"/>
      <c r="AD328" s="138" t="str">
        <f t="shared" si="704"/>
        <v>សរុប៧៣</v>
      </c>
    </row>
    <row r="329" spans="1:30" ht="44.5" customHeight="1">
      <c r="A329" s="39">
        <f>A324+1</f>
        <v>85.1</v>
      </c>
      <c r="B329" s="52" t="s">
        <v>14573</v>
      </c>
      <c r="C329" s="40" t="s">
        <v>71</v>
      </c>
      <c r="D329" s="41" t="str">
        <f>VLOOKUP(C329,ឋានៈ!$A$22:$B$46,2,FALSE)</f>
        <v>ខ២</v>
      </c>
      <c r="E329" s="356">
        <v>970</v>
      </c>
      <c r="F329" s="358">
        <v>45982</v>
      </c>
      <c r="G329" s="360" t="s">
        <v>14600</v>
      </c>
      <c r="H329" s="362" t="s">
        <v>13</v>
      </c>
      <c r="I329" s="166">
        <v>45983</v>
      </c>
      <c r="J329" s="166">
        <v>45985</v>
      </c>
      <c r="K329" s="39">
        <f>J329-I329+1</f>
        <v>3</v>
      </c>
      <c r="L329" s="39">
        <f>K329-1</f>
        <v>2</v>
      </c>
      <c r="M329" s="118">
        <f>VLOOKUP(H329,ធ្វើដំណើរ!$A$3:$B$26,2,FALSE)</f>
        <v>576000</v>
      </c>
      <c r="N329" s="118">
        <f>VLOOKUP(D329,ឋានៈ!$A$2:$D$7,2,FALSE)</f>
        <v>30000</v>
      </c>
      <c r="O329" s="118">
        <f t="shared" ref="O329:O330" si="705">N329*K329</f>
        <v>90000</v>
      </c>
      <c r="P329" s="118">
        <f>VLOOKUP(D329,ឋានៈ!$A$2:$D$7,3,FALSE)</f>
        <v>80000</v>
      </c>
      <c r="Q329" s="118">
        <f t="shared" ref="Q329:Q330" si="706">P329*K329</f>
        <v>240000</v>
      </c>
      <c r="R329" s="118">
        <f>VLOOKUP(D329,ឋានៈ!$A$2:$D$7,4,FALSE)</f>
        <v>120000</v>
      </c>
      <c r="S329" s="118">
        <f t="shared" ref="S329:S330" si="707">R329*L329</f>
        <v>240000</v>
      </c>
      <c r="T329" s="134"/>
      <c r="U329" s="146">
        <f>M329+O329+Q329+S329+T329</f>
        <v>1146000</v>
      </c>
      <c r="V329" s="155"/>
      <c r="W329" s="145"/>
      <c r="X329" s="100" t="str">
        <f t="shared" ref="X329:X330" si="708">RIGHT(B329,LEN(B329)-FIND(" ",B329))</f>
        <v>ស៊ុន មេសា</v>
      </c>
      <c r="Y329" s="150" t="str">
        <f>VLOOKUP(X329,'Name List'!$B$8:$F$4374,2,FALSE)</f>
        <v>3000031352</v>
      </c>
      <c r="Z329" s="100" t="str">
        <f>VLOOKUP(X329,'Name List'!$B$8:$F$4374,3,FALSE)</f>
        <v>ស៊ុន មេសា</v>
      </c>
      <c r="AA329" s="100" t="str">
        <f>VLOOKUP(X329,'Name List'!$B$8:$F$4374,4,FALSE)</f>
        <v>SUN MESA</v>
      </c>
      <c r="AB329" s="107">
        <f>VLOOKUP(X329,'Name List'!$B$8:$F$4374,5,FALSE)</f>
        <v>10006418468</v>
      </c>
      <c r="AC329" s="105">
        <f t="shared" ref="AC329:AC330" si="709">U329</f>
        <v>1146000</v>
      </c>
      <c r="AD329" s="42">
        <f>A329</f>
        <v>85.1</v>
      </c>
    </row>
    <row r="330" spans="1:30" ht="44.5" customHeight="1">
      <c r="A330" s="39">
        <f t="shared" ref="A330" si="710">A329+0.1</f>
        <v>85.199999999999989</v>
      </c>
      <c r="B330" s="52" t="s">
        <v>14574</v>
      </c>
      <c r="C330" s="40" t="s">
        <v>14364</v>
      </c>
      <c r="D330" s="41" t="str">
        <f>VLOOKUP(C330,ឋានៈ!$A$22:$B$46,2,FALSE)</f>
        <v>ឃ</v>
      </c>
      <c r="E330" s="364"/>
      <c r="F330" s="365"/>
      <c r="G330" s="366"/>
      <c r="H330" s="367"/>
      <c r="I330" s="166">
        <v>45983</v>
      </c>
      <c r="J330" s="166">
        <v>45985</v>
      </c>
      <c r="K330" s="39">
        <f t="shared" ref="K330" si="711">J330-I330+1</f>
        <v>3</v>
      </c>
      <c r="L330" s="39">
        <f t="shared" ref="L330" si="712">K330-1</f>
        <v>2</v>
      </c>
      <c r="M330" s="118"/>
      <c r="N330" s="118">
        <f>VLOOKUP(D330,ឋានៈ!$A$2:$D$7,2,FALSE)</f>
        <v>20000</v>
      </c>
      <c r="O330" s="118">
        <f t="shared" si="705"/>
        <v>60000</v>
      </c>
      <c r="P330" s="118">
        <f>VLOOKUP(D330,ឋានៈ!$A$2:$D$7,3,FALSE)</f>
        <v>60000</v>
      </c>
      <c r="Q330" s="118">
        <f t="shared" si="706"/>
        <v>180000</v>
      </c>
      <c r="R330" s="118">
        <f>VLOOKUP(D330,ឋានៈ!$A$2:$D$7,4,FALSE)</f>
        <v>80000</v>
      </c>
      <c r="S330" s="118">
        <f t="shared" si="707"/>
        <v>160000</v>
      </c>
      <c r="T330" s="134"/>
      <c r="U330" s="146">
        <f t="shared" ref="U330" si="713">M330+O330+Q330+S330+T330</f>
        <v>400000</v>
      </c>
      <c r="V330" s="155"/>
      <c r="W330" s="145"/>
      <c r="X330" s="100" t="str">
        <f t="shared" si="708"/>
        <v>ណឹម វ៉ាន់ណេត</v>
      </c>
      <c r="Y330" s="150">
        <f>VLOOKUP(X330,'Name List'!$B$8:$F$4374,2,FALSE)</f>
        <v>1820500239</v>
      </c>
      <c r="Z330" s="100" t="str">
        <f>VLOOKUP(X330,'Name List'!$B$8:$F$4374,3,FALSE)</f>
        <v>ណឹម វ៉ាន់ណេត</v>
      </c>
      <c r="AA330" s="100" t="str">
        <f>VLOOKUP(X330,'Name List'!$B$8:$F$4374,4,FALSE)</f>
        <v>NIM VANNETH</v>
      </c>
      <c r="AB330" s="107" t="str">
        <f>VLOOKUP(X330,'Name List'!$B$8:$F$4374,5,FALSE)</f>
        <v>0440000036102</v>
      </c>
      <c r="AC330" s="105">
        <f t="shared" si="709"/>
        <v>400000</v>
      </c>
      <c r="AD330" s="42">
        <f>A330</f>
        <v>85.199999999999989</v>
      </c>
    </row>
    <row r="331" spans="1:30" s="139" customFormat="1" ht="26.25" customHeight="1">
      <c r="A331" s="377" t="s">
        <v>14733</v>
      </c>
      <c r="B331" s="378"/>
      <c r="C331" s="378"/>
      <c r="D331" s="378"/>
      <c r="E331" s="378"/>
      <c r="F331" s="378"/>
      <c r="G331" s="378"/>
      <c r="H331" s="378"/>
      <c r="I331" s="378"/>
      <c r="J331" s="379"/>
      <c r="K331" s="119"/>
      <c r="L331" s="119"/>
      <c r="M331" s="120">
        <f>SUM(M329:M330)</f>
        <v>576000</v>
      </c>
      <c r="N331" s="123"/>
      <c r="O331" s="120">
        <f>SUM(O329:O330)</f>
        <v>150000</v>
      </c>
      <c r="P331" s="123"/>
      <c r="Q331" s="120">
        <f>SUM(Q329:Q330)</f>
        <v>420000</v>
      </c>
      <c r="R331" s="120"/>
      <c r="S331" s="120">
        <f>SUM(S329:S330)</f>
        <v>400000</v>
      </c>
      <c r="T331" s="120"/>
      <c r="U331" s="120">
        <f>SUM(U329:U330)</f>
        <v>1546000</v>
      </c>
      <c r="V331" s="151">
        <v>50206</v>
      </c>
      <c r="W331" s="152">
        <f>M331+O331+Q331+S331</f>
        <v>1546000</v>
      </c>
      <c r="X331" s="135"/>
      <c r="Y331" s="135"/>
      <c r="Z331" s="135"/>
      <c r="AA331" s="135"/>
      <c r="AB331" s="136"/>
      <c r="AC331" s="137"/>
      <c r="AD331" s="138" t="str">
        <f t="shared" ref="AD331" si="714">A331</f>
        <v>សរុប៧៤</v>
      </c>
    </row>
    <row r="332" spans="1:30" ht="29.15" customHeight="1">
      <c r="A332" s="39">
        <f>A329+1</f>
        <v>86.1</v>
      </c>
      <c r="B332" s="52" t="s">
        <v>14567</v>
      </c>
      <c r="C332" s="40" t="s">
        <v>14364</v>
      </c>
      <c r="D332" s="41" t="str">
        <f>VLOOKUP(C332,ឋានៈ!$A$22:$B$46,2,FALSE)</f>
        <v>ឃ</v>
      </c>
      <c r="E332" s="356">
        <v>484</v>
      </c>
      <c r="F332" s="358">
        <v>45981</v>
      </c>
      <c r="G332" s="360" t="s">
        <v>14785</v>
      </c>
      <c r="H332" s="362" t="s">
        <v>7</v>
      </c>
      <c r="I332" s="166">
        <v>45981</v>
      </c>
      <c r="J332" s="166">
        <v>45983</v>
      </c>
      <c r="K332" s="39">
        <f>J332-I332+1</f>
        <v>3</v>
      </c>
      <c r="L332" s="39">
        <f>K332-1</f>
        <v>2</v>
      </c>
      <c r="M332" s="118">
        <f>VLOOKUP(H332,ធ្វើដំណើរ!$A$3:$B$26,2,FALSE)</f>
        <v>361600</v>
      </c>
      <c r="N332" s="118">
        <f>VLOOKUP(D332,ឋានៈ!$A$2:$D$7,2,FALSE)</f>
        <v>20000</v>
      </c>
      <c r="O332" s="118">
        <f t="shared" ref="O332:O334" si="715">N332*K332</f>
        <v>60000</v>
      </c>
      <c r="P332" s="118">
        <f>VLOOKUP(D332,ឋានៈ!$A$2:$D$7,3,FALSE)</f>
        <v>60000</v>
      </c>
      <c r="Q332" s="118">
        <f t="shared" ref="Q332:Q334" si="716">P332*K332</f>
        <v>180000</v>
      </c>
      <c r="R332" s="118">
        <f>VLOOKUP(D332,ឋានៈ!$A$2:$D$7,4,FALSE)</f>
        <v>80000</v>
      </c>
      <c r="S332" s="118">
        <f t="shared" ref="S332:S334" si="717">R332*L332</f>
        <v>160000</v>
      </c>
      <c r="T332" s="134"/>
      <c r="U332" s="146">
        <f>M332+O332+Q332+S332+T332</f>
        <v>761600</v>
      </c>
      <c r="V332" s="155"/>
      <c r="W332" s="145"/>
      <c r="X332" s="100" t="str">
        <f t="shared" ref="X332:X334" si="718">RIGHT(B332,LEN(B332)-FIND(" ",B332))</f>
        <v>អ៊ីវលី ច័ន្ទវត្តី</v>
      </c>
      <c r="Y332" s="150">
        <f>VLOOKUP(X332,'Name List'!$B$8:$F$4374,2,FALSE)</f>
        <v>2911200219</v>
      </c>
      <c r="Z332" s="100" t="str">
        <f>VLOOKUP(X332,'Name List'!$B$8:$F$4374,3,FALSE)</f>
        <v>អ៊ីវលី ច័ន្ទវត្តី</v>
      </c>
      <c r="AA332" s="100" t="str">
        <f>VLOOKUP(X332,'Name List'!$B$8:$F$4374,4,FALSE)</f>
        <v>IVLY CHANVATEY</v>
      </c>
      <c r="AB332" s="107" t="str">
        <f>VLOOKUP(X332,'Name List'!$B$8:$F$4374,5,FALSE)</f>
        <v>0010003831197</v>
      </c>
      <c r="AC332" s="105">
        <f t="shared" ref="AC332:AC334" si="719">U332</f>
        <v>761600</v>
      </c>
      <c r="AD332" s="42">
        <f>A332</f>
        <v>86.1</v>
      </c>
    </row>
    <row r="333" spans="1:30" ht="29.15" customHeight="1">
      <c r="A333" s="39">
        <f t="shared" ref="A333:A334" si="720">A332+0.1</f>
        <v>86.199999999999989</v>
      </c>
      <c r="B333" s="52" t="s">
        <v>14629</v>
      </c>
      <c r="C333" s="40" t="s">
        <v>14364</v>
      </c>
      <c r="D333" s="41" t="str">
        <f>VLOOKUP(C333,ឋានៈ!$A$22:$B$46,2,FALSE)</f>
        <v>ឃ</v>
      </c>
      <c r="E333" s="357"/>
      <c r="F333" s="359"/>
      <c r="G333" s="361"/>
      <c r="H333" s="363"/>
      <c r="I333" s="166">
        <v>45981</v>
      </c>
      <c r="J333" s="166">
        <v>45983</v>
      </c>
      <c r="K333" s="39">
        <f t="shared" ref="K333:K334" si="721">J333-I333+1</f>
        <v>3</v>
      </c>
      <c r="L333" s="39">
        <f t="shared" ref="L333:L334" si="722">K333-1</f>
        <v>2</v>
      </c>
      <c r="M333" s="118"/>
      <c r="N333" s="118">
        <f>VLOOKUP(D333,ឋានៈ!$A$2:$D$7,2,FALSE)</f>
        <v>20000</v>
      </c>
      <c r="O333" s="118">
        <f t="shared" si="715"/>
        <v>60000</v>
      </c>
      <c r="P333" s="118">
        <f>VLOOKUP(D333,ឋានៈ!$A$2:$D$7,3,FALSE)</f>
        <v>60000</v>
      </c>
      <c r="Q333" s="118">
        <f t="shared" si="716"/>
        <v>180000</v>
      </c>
      <c r="R333" s="118">
        <f>VLOOKUP(D333,ឋានៈ!$A$2:$D$7,4,FALSE)</f>
        <v>80000</v>
      </c>
      <c r="S333" s="118">
        <f t="shared" si="717"/>
        <v>160000</v>
      </c>
      <c r="T333" s="134"/>
      <c r="U333" s="146">
        <f>M333+O333+Q333+S333+T333</f>
        <v>400000</v>
      </c>
      <c r="V333" s="155"/>
      <c r="W333" s="145"/>
      <c r="X333" s="100" t="str">
        <f t="shared" si="718"/>
        <v>អៀង តុលា</v>
      </c>
      <c r="Y333" s="150">
        <f>VLOOKUP(X333,'Name List'!$B$8:$F$4374,2,FALSE)</f>
        <v>1910700930</v>
      </c>
      <c r="Z333" s="100" t="str">
        <f>VLOOKUP(X333,'Name List'!$B$8:$F$4374,3,FALSE)</f>
        <v>អៀង តុលា</v>
      </c>
      <c r="AA333" s="100" t="str">
        <f>VLOOKUP(X333,'Name List'!$B$8:$F$4374,4,FALSE)</f>
        <v>IENG TOLA</v>
      </c>
      <c r="AB333" s="107" t="str">
        <f>VLOOKUP(X333,'Name List'!$B$8:$F$4374,5,FALSE)</f>
        <v>0420000100098</v>
      </c>
      <c r="AC333" s="105">
        <f t="shared" si="719"/>
        <v>400000</v>
      </c>
      <c r="AD333" s="42">
        <f>A333</f>
        <v>86.199999999999989</v>
      </c>
    </row>
    <row r="334" spans="1:30" ht="29.15" customHeight="1">
      <c r="A334" s="39">
        <f t="shared" si="720"/>
        <v>86.299999999999983</v>
      </c>
      <c r="B334" s="52" t="s">
        <v>14445</v>
      </c>
      <c r="C334" s="40" t="s">
        <v>14379</v>
      </c>
      <c r="D334" s="41" t="str">
        <f>VLOOKUP(C334,ឋានៈ!$A$22:$B$46,2,FALSE)</f>
        <v>ង</v>
      </c>
      <c r="E334" s="364"/>
      <c r="F334" s="365"/>
      <c r="G334" s="366"/>
      <c r="H334" s="367"/>
      <c r="I334" s="166">
        <v>45981</v>
      </c>
      <c r="J334" s="166">
        <v>45983</v>
      </c>
      <c r="K334" s="39">
        <f t="shared" si="721"/>
        <v>3</v>
      </c>
      <c r="L334" s="39">
        <f t="shared" si="722"/>
        <v>2</v>
      </c>
      <c r="M334" s="118"/>
      <c r="N334" s="118">
        <f>VLOOKUP(D334,ឋានៈ!$A$2:$D$7,2,FALSE)</f>
        <v>16000</v>
      </c>
      <c r="O334" s="118">
        <f t="shared" si="715"/>
        <v>48000</v>
      </c>
      <c r="P334" s="118">
        <f>VLOOKUP(D334,ឋានៈ!$A$2:$D$7,3,FALSE)</f>
        <v>60000</v>
      </c>
      <c r="Q334" s="118">
        <f t="shared" si="716"/>
        <v>180000</v>
      </c>
      <c r="R334" s="118">
        <f>VLOOKUP(D334,ឋានៈ!$A$2:$D$7,4,FALSE)</f>
        <v>80000</v>
      </c>
      <c r="S334" s="118">
        <f t="shared" si="717"/>
        <v>160000</v>
      </c>
      <c r="T334" s="134"/>
      <c r="U334" s="146">
        <f>M334+O334+Q334+S334+T334</f>
        <v>388000</v>
      </c>
      <c r="V334" s="155"/>
      <c r="W334" s="145"/>
      <c r="X334" s="100" t="str">
        <f t="shared" si="718"/>
        <v>ទៀង សុជាតិ</v>
      </c>
      <c r="Y334" s="150">
        <f>VLOOKUP(X334,'Name List'!$B$8:$F$4374,2,FALSE)</f>
        <v>0</v>
      </c>
      <c r="Z334" s="100" t="str">
        <f>VLOOKUP(X334,'Name List'!$B$8:$F$4374,3,FALSE)</f>
        <v>ទៀង សុជាតិ</v>
      </c>
      <c r="AA334" s="100" t="str">
        <f>VLOOKUP(X334,'Name List'!$B$8:$F$4374,4,FALSE)</f>
        <v>TIENG SOCHEAT</v>
      </c>
      <c r="AB334" s="107" t="str">
        <f>VLOOKUP(X334,'Name List'!$B$8:$F$4374,5,FALSE)</f>
        <v>0420000155027</v>
      </c>
      <c r="AC334" s="105">
        <f t="shared" si="719"/>
        <v>388000</v>
      </c>
      <c r="AD334" s="42">
        <f>A334</f>
        <v>86.299999999999983</v>
      </c>
    </row>
    <row r="335" spans="1:30" s="139" customFormat="1" ht="26.25" customHeight="1">
      <c r="A335" s="377" t="s">
        <v>14734</v>
      </c>
      <c r="B335" s="378"/>
      <c r="C335" s="378"/>
      <c r="D335" s="378"/>
      <c r="E335" s="378"/>
      <c r="F335" s="378"/>
      <c r="G335" s="378"/>
      <c r="H335" s="378"/>
      <c r="I335" s="378"/>
      <c r="J335" s="379"/>
      <c r="K335" s="119"/>
      <c r="L335" s="119"/>
      <c r="M335" s="120">
        <f>SUM(M332:M334)</f>
        <v>361600</v>
      </c>
      <c r="N335" s="123"/>
      <c r="O335" s="120">
        <f>SUM(O332:O334)</f>
        <v>168000</v>
      </c>
      <c r="P335" s="123"/>
      <c r="Q335" s="120">
        <f>SUM(Q332:Q334)</f>
        <v>540000</v>
      </c>
      <c r="R335" s="120"/>
      <c r="S335" s="120">
        <f>SUM(S332:S334)</f>
        <v>480000</v>
      </c>
      <c r="T335" s="120"/>
      <c r="U335" s="120">
        <f>SUM(U332:U334)</f>
        <v>1549600</v>
      </c>
      <c r="V335" s="156" t="s">
        <v>14647</v>
      </c>
      <c r="W335" s="147">
        <f>M335+O335+Q335+S335</f>
        <v>1549600</v>
      </c>
      <c r="X335" s="135"/>
      <c r="Y335" s="135"/>
      <c r="Z335" s="135"/>
      <c r="AA335" s="135"/>
      <c r="AB335" s="136"/>
      <c r="AC335" s="137"/>
      <c r="AD335" s="138" t="str">
        <f t="shared" ref="AD335" si="723">A335</f>
        <v>សរុប៧៥</v>
      </c>
    </row>
    <row r="336" spans="1:30" ht="23.9" customHeight="1">
      <c r="A336" s="39">
        <f>A332+1</f>
        <v>87.1</v>
      </c>
      <c r="B336" s="52" t="s">
        <v>14393</v>
      </c>
      <c r="C336" s="40" t="s">
        <v>67</v>
      </c>
      <c r="D336" s="41" t="str">
        <f>VLOOKUP(C336,ឋានៈ!$A$22:$B$46,2,FALSE)</f>
        <v>ខ១</v>
      </c>
      <c r="E336" s="356">
        <v>953</v>
      </c>
      <c r="F336" s="358">
        <v>45992</v>
      </c>
      <c r="G336" s="360" t="s">
        <v>14631</v>
      </c>
      <c r="H336" s="362" t="s">
        <v>23</v>
      </c>
      <c r="I336" s="166">
        <v>45995</v>
      </c>
      <c r="J336" s="166">
        <v>45997</v>
      </c>
      <c r="K336" s="39">
        <f t="shared" ref="K336:K337" si="724">J336-I336+1</f>
        <v>3</v>
      </c>
      <c r="L336" s="39">
        <f>K336-1</f>
        <v>2</v>
      </c>
      <c r="M336" s="118">
        <f>VLOOKUP(H336,ធ្វើដំណើរ!$A$3:$B$26,2,FALSE)</f>
        <v>235200</v>
      </c>
      <c r="N336" s="118">
        <f>VLOOKUP(D336,ឋានៈ!$A$2:$D$7,2,FALSE)</f>
        <v>35000</v>
      </c>
      <c r="O336" s="118">
        <f t="shared" ref="O336:O337" si="725">N336*K336</f>
        <v>105000</v>
      </c>
      <c r="P336" s="118">
        <f>VLOOKUP(D336,ឋានៈ!$A$2:$D$7,3,FALSE)</f>
        <v>90000</v>
      </c>
      <c r="Q336" s="118">
        <f t="shared" ref="Q336:Q337" si="726">P336*K336</f>
        <v>270000</v>
      </c>
      <c r="R336" s="118">
        <f>VLOOKUP(D336,ឋានៈ!$A$2:$D$7,4,FALSE)</f>
        <v>160000</v>
      </c>
      <c r="S336" s="118">
        <f t="shared" ref="S336:S337" si="727">R336*L336</f>
        <v>320000</v>
      </c>
      <c r="T336" s="134"/>
      <c r="U336" s="146">
        <f>M336+O336+Q336+S336+T336</f>
        <v>930200</v>
      </c>
      <c r="V336" s="155"/>
      <c r="W336" s="145"/>
      <c r="X336" s="100" t="str">
        <f t="shared" ref="X336:X337" si="728">RIGHT(B336,LEN(B336)-FIND(" ",B336))</f>
        <v>យឹម ស៊ីណន</v>
      </c>
      <c r="Y336" s="100" t="str">
        <f>VLOOKUP(X336,'Name List'!$B$8:$F$4374,2,FALSE)</f>
        <v>3000031335</v>
      </c>
      <c r="Z336" s="100" t="str">
        <f>VLOOKUP(X336,'Name List'!$B$8:$F$4374,3,FALSE)</f>
        <v>យឹម ស៊ីណន</v>
      </c>
      <c r="AA336" s="100" t="str">
        <f>VLOOKUP(X336,'Name List'!$B$8:$F$4374,4,FALSE)</f>
        <v>YIM SINORN</v>
      </c>
      <c r="AB336" s="107" t="str">
        <f>VLOOKUP(X336,'Name List'!$B$8:$F$4374,5,FALSE)</f>
        <v>0650000088204</v>
      </c>
      <c r="AC336" s="105">
        <f t="shared" ref="AC336:AC337" si="729">U336</f>
        <v>930200</v>
      </c>
      <c r="AD336" s="42">
        <f>A336</f>
        <v>87.1</v>
      </c>
    </row>
    <row r="337" spans="1:30" ht="23.9" customHeight="1">
      <c r="A337" s="39">
        <f t="shared" ref="A337" si="730">A336+0.1</f>
        <v>87.199999999999989</v>
      </c>
      <c r="B337" s="52" t="s">
        <v>14394</v>
      </c>
      <c r="C337" s="40" t="s">
        <v>68</v>
      </c>
      <c r="D337" s="41" t="str">
        <f>VLOOKUP(C337,ឋានៈ!$A$22:$B$46,2,FALSE)</f>
        <v>ង</v>
      </c>
      <c r="E337" s="364"/>
      <c r="F337" s="365"/>
      <c r="G337" s="366"/>
      <c r="H337" s="367"/>
      <c r="I337" s="166">
        <v>45995</v>
      </c>
      <c r="J337" s="166">
        <v>45997</v>
      </c>
      <c r="K337" s="39">
        <f t="shared" si="724"/>
        <v>3</v>
      </c>
      <c r="L337" s="39">
        <f>K337-1</f>
        <v>2</v>
      </c>
      <c r="M337" s="118"/>
      <c r="N337" s="118">
        <f>VLOOKUP(D337,ឋានៈ!$A$2:$D$7,2,FALSE)</f>
        <v>16000</v>
      </c>
      <c r="O337" s="118">
        <f t="shared" si="725"/>
        <v>48000</v>
      </c>
      <c r="P337" s="118">
        <f>VLOOKUP(D337,ឋានៈ!$A$2:$D$7,3,FALSE)</f>
        <v>60000</v>
      </c>
      <c r="Q337" s="118">
        <f t="shared" si="726"/>
        <v>180000</v>
      </c>
      <c r="R337" s="118">
        <f>VLOOKUP(D337,ឋានៈ!$A$2:$D$7,4,FALSE)</f>
        <v>80000</v>
      </c>
      <c r="S337" s="118">
        <f t="shared" si="727"/>
        <v>160000</v>
      </c>
      <c r="T337" s="134"/>
      <c r="U337" s="146">
        <f>M337+O337+Q337+S337+T337</f>
        <v>388000</v>
      </c>
      <c r="V337" s="155"/>
      <c r="W337" s="145"/>
      <c r="X337" s="100" t="str">
        <f t="shared" si="728"/>
        <v>គុន ស៊ីណន</v>
      </c>
      <c r="Y337" s="100">
        <f>VLOOKUP(X337,'Name List'!$B$8:$F$4374,2,FALSE)</f>
        <v>0</v>
      </c>
      <c r="Z337" s="100" t="str">
        <f>VLOOKUP(X337,'Name List'!$B$8:$F$4374,3,FALSE)</f>
        <v>គុន ស៊ីណន</v>
      </c>
      <c r="AA337" s="100" t="str">
        <f>VLOOKUP(X337,'Name List'!$B$8:$F$4374,4,FALSE)</f>
        <v>KUN SINON</v>
      </c>
      <c r="AB337" s="107">
        <f>VLOOKUP(X337,'Name List'!$B$8:$F$4374,5,FALSE)</f>
        <v>670000134886</v>
      </c>
      <c r="AC337" s="105">
        <f t="shared" si="729"/>
        <v>388000</v>
      </c>
      <c r="AD337" s="42">
        <f>A337</f>
        <v>87.199999999999989</v>
      </c>
    </row>
    <row r="338" spans="1:30" s="139" customFormat="1" ht="26.25" customHeight="1">
      <c r="A338" s="377" t="s">
        <v>14735</v>
      </c>
      <c r="B338" s="378"/>
      <c r="C338" s="378"/>
      <c r="D338" s="378"/>
      <c r="E338" s="378"/>
      <c r="F338" s="378"/>
      <c r="G338" s="378"/>
      <c r="H338" s="378"/>
      <c r="I338" s="378"/>
      <c r="J338" s="379"/>
      <c r="K338" s="119"/>
      <c r="L338" s="119"/>
      <c r="M338" s="120">
        <f>SUM(M336:M337)</f>
        <v>235200</v>
      </c>
      <c r="N338" s="123"/>
      <c r="O338" s="120">
        <f>SUM(O336:O337)</f>
        <v>153000</v>
      </c>
      <c r="P338" s="123"/>
      <c r="Q338" s="120">
        <f>SUM(Q336:Q337)</f>
        <v>450000</v>
      </c>
      <c r="R338" s="120"/>
      <c r="S338" s="120">
        <f>SUM(S336:S337)</f>
        <v>480000</v>
      </c>
      <c r="T338" s="120"/>
      <c r="U338" s="120">
        <f>SUM(U336:U337)</f>
        <v>1318200</v>
      </c>
      <c r="V338" s="156" t="s">
        <v>14647</v>
      </c>
      <c r="W338" s="147">
        <f>M338+O338+Q338+S338</f>
        <v>1318200</v>
      </c>
      <c r="X338" s="135"/>
      <c r="Y338" s="135"/>
      <c r="Z338" s="135"/>
      <c r="AA338" s="135"/>
      <c r="AB338" s="136"/>
      <c r="AC338" s="137"/>
      <c r="AD338" s="138" t="str">
        <f t="shared" ref="AD338" si="731">A338</f>
        <v>សរុប៧៦</v>
      </c>
    </row>
    <row r="339" spans="1:30" ht="24" customHeight="1">
      <c r="A339" s="39">
        <f>A336+1</f>
        <v>88.1</v>
      </c>
      <c r="B339" s="52" t="s">
        <v>14633</v>
      </c>
      <c r="C339" s="40" t="s">
        <v>67</v>
      </c>
      <c r="D339" s="41" t="str">
        <f>VLOOKUP(C339,ឋានៈ!$A$22:$B$46,2,FALSE)</f>
        <v>ខ១</v>
      </c>
      <c r="E339" s="356">
        <v>981</v>
      </c>
      <c r="F339" s="358">
        <v>45986</v>
      </c>
      <c r="G339" s="360" t="s">
        <v>14635</v>
      </c>
      <c r="H339" s="362" t="s">
        <v>7</v>
      </c>
      <c r="I339" s="166">
        <v>45988</v>
      </c>
      <c r="J339" s="166">
        <v>45990</v>
      </c>
      <c r="K339" s="39">
        <f t="shared" ref="K339:K340" si="732">J339-I339+1</f>
        <v>3</v>
      </c>
      <c r="L339" s="39">
        <f>K339-1</f>
        <v>2</v>
      </c>
      <c r="M339" s="118">
        <f>VLOOKUP(H339,ធ្វើដំណើរ!$A$3:$B$26,2,FALSE)</f>
        <v>361600</v>
      </c>
      <c r="N339" s="118">
        <f>VLOOKUP(D339,ឋានៈ!$A$2:$D$7,2,FALSE)</f>
        <v>35000</v>
      </c>
      <c r="O339" s="118">
        <f t="shared" ref="O339:O340" si="733">N339*K339</f>
        <v>105000</v>
      </c>
      <c r="P339" s="118">
        <f>VLOOKUP(D339,ឋានៈ!$A$2:$D$7,3,FALSE)</f>
        <v>90000</v>
      </c>
      <c r="Q339" s="118">
        <f t="shared" ref="Q339:Q340" si="734">P339*K339</f>
        <v>270000</v>
      </c>
      <c r="R339" s="118">
        <f>VLOOKUP(D339,ឋានៈ!$A$2:$D$7,4,FALSE)</f>
        <v>160000</v>
      </c>
      <c r="S339" s="118">
        <f t="shared" ref="S339:S340" si="735">R339*L339</f>
        <v>320000</v>
      </c>
      <c r="T339" s="134"/>
      <c r="U339" s="146">
        <f>M339+O339+Q339+S339+T339</f>
        <v>1056600</v>
      </c>
      <c r="V339" s="155"/>
      <c r="W339" s="145"/>
      <c r="X339" s="100" t="str">
        <f t="shared" ref="X339:X340" si="736">RIGHT(B339,LEN(B339)-FIND(" ",B339))</f>
        <v>ប្រាក់ ចាន់ធឿន</v>
      </c>
      <c r="Y339" s="100" t="str">
        <f>VLOOKUP(X339,'Name List'!$B$8:$F$4374,2,FALSE)</f>
        <v>1592100008</v>
      </c>
      <c r="Z339" s="100" t="str">
        <f>VLOOKUP(X339,'Name List'!$B$8:$F$4374,3,FALSE)</f>
        <v>ប្រាក់ ចាន់ធឿន</v>
      </c>
      <c r="AA339" s="100" t="str">
        <f>VLOOKUP(X339,'Name List'!$B$8:$F$4374,4,FALSE)</f>
        <v>PRAK CHANTHOEUN</v>
      </c>
      <c r="AB339" s="107" t="str">
        <f>VLOOKUP(X339,'Name List'!$B$8:$F$4374,5,FALSE)</f>
        <v>0010002783644</v>
      </c>
      <c r="AC339" s="105">
        <f t="shared" ref="AC339:AC340" si="737">U339</f>
        <v>1056600</v>
      </c>
      <c r="AD339" s="42">
        <f>A339</f>
        <v>88.1</v>
      </c>
    </row>
    <row r="340" spans="1:30" ht="24" customHeight="1">
      <c r="A340" s="39">
        <f t="shared" ref="A340" si="738">A339+0.1</f>
        <v>88.199999999999989</v>
      </c>
      <c r="B340" s="52" t="s">
        <v>14634</v>
      </c>
      <c r="C340" s="40" t="s">
        <v>68</v>
      </c>
      <c r="D340" s="41" t="str">
        <f>VLOOKUP(C340,ឋានៈ!$A$22:$B$46,2,FALSE)</f>
        <v>ង</v>
      </c>
      <c r="E340" s="364"/>
      <c r="F340" s="365"/>
      <c r="G340" s="366"/>
      <c r="H340" s="367"/>
      <c r="I340" s="166">
        <v>45988</v>
      </c>
      <c r="J340" s="166">
        <v>45990</v>
      </c>
      <c r="K340" s="39">
        <f t="shared" si="732"/>
        <v>3</v>
      </c>
      <c r="L340" s="39">
        <f>K340-1</f>
        <v>2</v>
      </c>
      <c r="M340" s="118"/>
      <c r="N340" s="118">
        <f>VLOOKUP(D340,ឋានៈ!$A$2:$D$7,2,FALSE)</f>
        <v>16000</v>
      </c>
      <c r="O340" s="118">
        <f t="shared" si="733"/>
        <v>48000</v>
      </c>
      <c r="P340" s="118">
        <f>VLOOKUP(D340,ឋានៈ!$A$2:$D$7,3,FALSE)</f>
        <v>60000</v>
      </c>
      <c r="Q340" s="118">
        <f t="shared" si="734"/>
        <v>180000</v>
      </c>
      <c r="R340" s="118">
        <f>VLOOKUP(D340,ឋានៈ!$A$2:$D$7,4,FALSE)</f>
        <v>80000</v>
      </c>
      <c r="S340" s="118">
        <f t="shared" si="735"/>
        <v>160000</v>
      </c>
      <c r="T340" s="134"/>
      <c r="U340" s="146">
        <f>M340+O340+Q340+S340+T340</f>
        <v>388000</v>
      </c>
      <c r="V340" s="155"/>
      <c r="W340" s="145"/>
      <c r="X340" s="100" t="str">
        <f t="shared" si="736"/>
        <v>ជោតិ កិរិយាតារានី</v>
      </c>
      <c r="Y340" s="100" t="str">
        <f>VLOOKUP(X340,'Name List'!$B$8:$F$4374,2,FALSE)</f>
        <v>3000031304</v>
      </c>
      <c r="Z340" s="100" t="str">
        <f>VLOOKUP(X340,'Name List'!$B$8:$F$4374,3,FALSE)</f>
        <v>ជោតិ កិរិយាតារានី</v>
      </c>
      <c r="AA340" s="100" t="str">
        <f>VLOOKUP(X340,'Name List'!$B$8:$F$4374,4,FALSE)</f>
        <v>CHOUT KERIADARANY</v>
      </c>
      <c r="AB340" s="107">
        <f>VLOOKUP(X340,'Name List'!$B$8:$F$4374,5,FALSE)</f>
        <v>420000180369</v>
      </c>
      <c r="AC340" s="105">
        <f t="shared" si="737"/>
        <v>388000</v>
      </c>
      <c r="AD340" s="42">
        <f>A340</f>
        <v>88.199999999999989</v>
      </c>
    </row>
    <row r="341" spans="1:30" s="139" customFormat="1" ht="26.25" customHeight="1">
      <c r="A341" s="377" t="s">
        <v>14736</v>
      </c>
      <c r="B341" s="378"/>
      <c r="C341" s="378"/>
      <c r="D341" s="378"/>
      <c r="E341" s="378"/>
      <c r="F341" s="378"/>
      <c r="G341" s="378"/>
      <c r="H341" s="378"/>
      <c r="I341" s="378"/>
      <c r="J341" s="379"/>
      <c r="K341" s="119"/>
      <c r="L341" s="119"/>
      <c r="M341" s="120">
        <f>SUM(M339:M340)</f>
        <v>361600</v>
      </c>
      <c r="N341" s="123"/>
      <c r="O341" s="120">
        <f>SUM(O339:O340)</f>
        <v>153000</v>
      </c>
      <c r="P341" s="123"/>
      <c r="Q341" s="120">
        <f>SUM(Q339:Q340)</f>
        <v>450000</v>
      </c>
      <c r="R341" s="120"/>
      <c r="S341" s="120">
        <f>SUM(S339:S340)</f>
        <v>480000</v>
      </c>
      <c r="T341" s="120"/>
      <c r="U341" s="120">
        <f>SUM(U339:U340)</f>
        <v>1444600</v>
      </c>
      <c r="V341" s="156" t="s">
        <v>14647</v>
      </c>
      <c r="W341" s="147">
        <f>M341+O341+Q341+S341</f>
        <v>1444600</v>
      </c>
      <c r="X341" s="135"/>
      <c r="Y341" s="135"/>
      <c r="Z341" s="135"/>
      <c r="AA341" s="135"/>
      <c r="AB341" s="136"/>
      <c r="AC341" s="137"/>
      <c r="AD341" s="138" t="str">
        <f t="shared" ref="AD341" si="739">A341</f>
        <v>សរុប៧៧</v>
      </c>
    </row>
    <row r="342" spans="1:30" ht="26.25" customHeight="1">
      <c r="A342" s="39">
        <f>A339+1</f>
        <v>89.1</v>
      </c>
      <c r="B342" s="52" t="s">
        <v>14376</v>
      </c>
      <c r="C342" s="40" t="s">
        <v>70</v>
      </c>
      <c r="D342" s="41" t="str">
        <f>VLOOKUP(C342,ឋានៈ!$A$22:$B$46,2,FALSE)</f>
        <v>ក</v>
      </c>
      <c r="E342" s="356">
        <v>939</v>
      </c>
      <c r="F342" s="358">
        <v>45987</v>
      </c>
      <c r="G342" s="360" t="s">
        <v>14786</v>
      </c>
      <c r="H342" s="362" t="s">
        <v>15</v>
      </c>
      <c r="I342" s="166">
        <v>45989</v>
      </c>
      <c r="J342" s="166">
        <v>45990</v>
      </c>
      <c r="K342" s="39">
        <f>J342-I342+1</f>
        <v>2</v>
      </c>
      <c r="L342" s="39">
        <f>K342-1</f>
        <v>1</v>
      </c>
      <c r="M342" s="118"/>
      <c r="N342" s="118">
        <f>VLOOKUP(D342,ឋានៈ!$A$2:$D$7,2,FALSE)</f>
        <v>40000</v>
      </c>
      <c r="O342" s="118">
        <f t="shared" ref="O342:O345" si="740">N342*K342</f>
        <v>80000</v>
      </c>
      <c r="P342" s="118">
        <f>VLOOKUP(D342,ឋានៈ!$A$2:$D$7,3,FALSE)</f>
        <v>120000</v>
      </c>
      <c r="Q342" s="118">
        <f t="shared" ref="Q342:Q345" si="741">P342*K342</f>
        <v>240000</v>
      </c>
      <c r="R342" s="118">
        <f>VLOOKUP(D342,ឋានៈ!$A$2:$D$7,4,FALSE)</f>
        <v>240000</v>
      </c>
      <c r="S342" s="118">
        <f t="shared" ref="S342:S345" si="742">R342*L342</f>
        <v>240000</v>
      </c>
      <c r="T342" s="134"/>
      <c r="U342" s="146">
        <f>M342+O342+Q342+S342+T342</f>
        <v>560000</v>
      </c>
      <c r="V342" s="155"/>
      <c r="W342" s="145"/>
      <c r="X342" s="100" t="str">
        <f t="shared" ref="X342:X345" si="743">RIGHT(B342,LEN(B342)-FIND(" ",B342))</f>
        <v>ហេង សួរ</v>
      </c>
      <c r="Y342" s="150" t="str">
        <f>VLOOKUP(X342,'Name List'!$B$8:$F$4374,2,FALSE)</f>
        <v>1751200142</v>
      </c>
      <c r="Z342" s="100" t="str">
        <f>VLOOKUP(X342,'Name List'!$B$8:$F$4374,3,FALSE)</f>
        <v>ហេង សួរ</v>
      </c>
      <c r="AA342" s="100" t="str">
        <f>VLOOKUP(X342,'Name List'!$B$8:$F$4374,4,FALSE)</f>
        <v>HENG SOUR</v>
      </c>
      <c r="AB342" s="107">
        <f>VLOOKUP(X342,'Name List'!$B$8:$F$4374,5,FALSE)</f>
        <v>10002560009</v>
      </c>
      <c r="AC342" s="105">
        <f t="shared" ref="AC342:AC345" si="744">U342</f>
        <v>560000</v>
      </c>
      <c r="AD342" s="42">
        <f>A342</f>
        <v>89.1</v>
      </c>
    </row>
    <row r="343" spans="1:30" ht="26.25" customHeight="1">
      <c r="A343" s="39">
        <f t="shared" ref="A343:A345" si="745">A342+0.1</f>
        <v>89.199999999999989</v>
      </c>
      <c r="B343" s="52" t="s">
        <v>14428</v>
      </c>
      <c r="C343" s="40" t="s">
        <v>14364</v>
      </c>
      <c r="D343" s="41" t="str">
        <f>VLOOKUP(C343,ឋានៈ!$A$22:$B$46,2,FALSE)</f>
        <v>ឃ</v>
      </c>
      <c r="E343" s="357"/>
      <c r="F343" s="359"/>
      <c r="G343" s="361"/>
      <c r="H343" s="363"/>
      <c r="I343" s="166">
        <v>45989</v>
      </c>
      <c r="J343" s="166">
        <v>45990</v>
      </c>
      <c r="K343" s="39">
        <f t="shared" ref="K343:K345" si="746">J343-I343+1</f>
        <v>2</v>
      </c>
      <c r="L343" s="39">
        <f t="shared" ref="L343:L345" si="747">K343-1</f>
        <v>1</v>
      </c>
      <c r="M343" s="118">
        <f>VLOOKUP(H342,ធ្វើដំណើរ!$A$3:$B$26,2,FALSE)</f>
        <v>201600</v>
      </c>
      <c r="N343" s="118">
        <f>VLOOKUP(D343,ឋានៈ!$A$2:$D$7,2,FALSE)</f>
        <v>20000</v>
      </c>
      <c r="O343" s="118">
        <f t="shared" si="740"/>
        <v>40000</v>
      </c>
      <c r="P343" s="118">
        <f>VLOOKUP(D343,ឋានៈ!$A$2:$D$7,3,FALSE)</f>
        <v>60000</v>
      </c>
      <c r="Q343" s="118">
        <f t="shared" si="741"/>
        <v>120000</v>
      </c>
      <c r="R343" s="118">
        <f>VLOOKUP(D343,ឋានៈ!$A$2:$D$7,4,FALSE)</f>
        <v>80000</v>
      </c>
      <c r="S343" s="118">
        <f t="shared" si="742"/>
        <v>80000</v>
      </c>
      <c r="T343" s="134"/>
      <c r="U343" s="146">
        <f>M343+O343+Q343+S343+T343</f>
        <v>441600</v>
      </c>
      <c r="V343" s="155"/>
      <c r="W343" s="145"/>
      <c r="X343" s="100" t="str">
        <f t="shared" si="743"/>
        <v>លី គង់ឡាយ</v>
      </c>
      <c r="Y343" s="150">
        <f>VLOOKUP(X343,'Name List'!$B$8:$F$4374,2,FALSE)</f>
        <v>1870300389</v>
      </c>
      <c r="Z343" s="100" t="str">
        <f>VLOOKUP(X343,'Name List'!$B$8:$F$4374,3,FALSE)</f>
        <v>លី គង់ឡាយ</v>
      </c>
      <c r="AA343" s="100" t="str">
        <f>VLOOKUP(X343,'Name List'!$B$8:$F$4374,4,FALSE)</f>
        <v>LY KONGLAY</v>
      </c>
      <c r="AB343" s="107" t="str">
        <f>VLOOKUP(X343,'Name List'!$B$8:$F$4374,5,FALSE)</f>
        <v>0440000029696</v>
      </c>
      <c r="AC343" s="105">
        <f t="shared" si="744"/>
        <v>441600</v>
      </c>
      <c r="AD343" s="42">
        <f>A343</f>
        <v>89.199999999999989</v>
      </c>
    </row>
    <row r="344" spans="1:30" ht="26.25" customHeight="1">
      <c r="A344" s="39">
        <f t="shared" si="745"/>
        <v>89.299999999999983</v>
      </c>
      <c r="B344" s="52" t="s">
        <v>14377</v>
      </c>
      <c r="C344" s="40" t="s">
        <v>14379</v>
      </c>
      <c r="D344" s="41" t="str">
        <f>VLOOKUP(C344,ឋានៈ!$A$22:$B$46,2,FALSE)</f>
        <v>ង</v>
      </c>
      <c r="E344" s="357"/>
      <c r="F344" s="359"/>
      <c r="G344" s="361"/>
      <c r="H344" s="363"/>
      <c r="I344" s="166">
        <v>45989</v>
      </c>
      <c r="J344" s="166">
        <v>45990</v>
      </c>
      <c r="K344" s="39">
        <f t="shared" si="746"/>
        <v>2</v>
      </c>
      <c r="L344" s="39">
        <f t="shared" si="747"/>
        <v>1</v>
      </c>
      <c r="M344" s="118"/>
      <c r="N344" s="118">
        <f>VLOOKUP(D344,ឋានៈ!$A$2:$D$7,2,FALSE)</f>
        <v>16000</v>
      </c>
      <c r="O344" s="118">
        <f t="shared" si="740"/>
        <v>32000</v>
      </c>
      <c r="P344" s="118">
        <f>VLOOKUP(D344,ឋានៈ!$A$2:$D$7,3,FALSE)</f>
        <v>60000</v>
      </c>
      <c r="Q344" s="118">
        <f t="shared" si="741"/>
        <v>120000</v>
      </c>
      <c r="R344" s="118">
        <f>VLOOKUP(D344,ឋានៈ!$A$2:$D$7,4,FALSE)</f>
        <v>80000</v>
      </c>
      <c r="S344" s="118">
        <f t="shared" si="742"/>
        <v>80000</v>
      </c>
      <c r="T344" s="134"/>
      <c r="U344" s="146">
        <f>M344+O344+Q344+S344+T344</f>
        <v>232000</v>
      </c>
      <c r="V344" s="155"/>
      <c r="W344" s="145"/>
      <c r="X344" s="100" t="str">
        <f t="shared" si="743"/>
        <v>ស៊ាវ សេង</v>
      </c>
      <c r="Y344" s="150">
        <f>VLOOKUP(X344,'Name List'!$B$8:$F$4374,2,FALSE)</f>
        <v>0</v>
      </c>
      <c r="Z344" s="100" t="str">
        <f>VLOOKUP(X344,'Name List'!$B$8:$F$4374,3,FALSE)</f>
        <v>ស៊ាវ សេង</v>
      </c>
      <c r="AA344" s="100" t="str">
        <f>VLOOKUP(X344,'Name List'!$B$8:$F$4374,4,FALSE)</f>
        <v>SEAV SENG</v>
      </c>
      <c r="AB344" s="107" t="str">
        <f>VLOOKUP(X344,'Name List'!$B$8:$F$4374,5,FALSE)</f>
        <v>0420000184787</v>
      </c>
      <c r="AC344" s="105">
        <f t="shared" si="744"/>
        <v>232000</v>
      </c>
      <c r="AD344" s="42">
        <f>A344</f>
        <v>89.299999999999983</v>
      </c>
    </row>
    <row r="345" spans="1:30" ht="26.25" customHeight="1">
      <c r="A345" s="39">
        <f t="shared" si="745"/>
        <v>89.399999999999977</v>
      </c>
      <c r="B345" s="52" t="s">
        <v>14378</v>
      </c>
      <c r="C345" s="40" t="s">
        <v>14379</v>
      </c>
      <c r="D345" s="41" t="str">
        <f>VLOOKUP(C345,ឋានៈ!$A$22:$B$46,2,FALSE)</f>
        <v>ង</v>
      </c>
      <c r="E345" s="364"/>
      <c r="F345" s="365"/>
      <c r="G345" s="366"/>
      <c r="H345" s="367"/>
      <c r="I345" s="166">
        <v>45989</v>
      </c>
      <c r="J345" s="166">
        <v>45990</v>
      </c>
      <c r="K345" s="39">
        <f t="shared" si="746"/>
        <v>2</v>
      </c>
      <c r="L345" s="39">
        <f t="shared" si="747"/>
        <v>1</v>
      </c>
      <c r="M345" s="118">
        <f>VLOOKUP(H342,ធ្វើដំណើរ!$A$3:$B$26,2,FALSE)</f>
        <v>201600</v>
      </c>
      <c r="N345" s="118">
        <f>VLOOKUP(D345,ឋានៈ!$A$2:$D$7,2,FALSE)</f>
        <v>16000</v>
      </c>
      <c r="O345" s="118">
        <f t="shared" si="740"/>
        <v>32000</v>
      </c>
      <c r="P345" s="118">
        <f>VLOOKUP(D345,ឋានៈ!$A$2:$D$7,3,FALSE)</f>
        <v>60000</v>
      </c>
      <c r="Q345" s="118">
        <f t="shared" si="741"/>
        <v>120000</v>
      </c>
      <c r="R345" s="118">
        <f>VLOOKUP(D345,ឋានៈ!$A$2:$D$7,4,FALSE)</f>
        <v>80000</v>
      </c>
      <c r="S345" s="118">
        <f t="shared" si="742"/>
        <v>80000</v>
      </c>
      <c r="T345" s="134"/>
      <c r="U345" s="146">
        <f t="shared" ref="U345" si="748">M345+O345+Q345+S345+T345</f>
        <v>433600</v>
      </c>
      <c r="V345" s="155"/>
      <c r="W345" s="145"/>
      <c r="X345" s="100" t="str">
        <f t="shared" si="743"/>
        <v>វន ដាវីត</v>
      </c>
      <c r="Y345" s="150">
        <f>VLOOKUP(X345,'Name List'!$B$8:$F$4374,2,FALSE)</f>
        <v>0</v>
      </c>
      <c r="Z345" s="100" t="str">
        <f>VLOOKUP(X345,'Name List'!$B$8:$F$4374,3,FALSE)</f>
        <v>វន ដាវីត</v>
      </c>
      <c r="AA345" s="100" t="str">
        <f>VLOOKUP(X345,'Name List'!$B$8:$F$4374,4,FALSE)</f>
        <v>VON DAVIT</v>
      </c>
      <c r="AB345" s="107" t="str">
        <f>VLOOKUP(X345,'Name List'!$B$8:$F$4374,5,FALSE)</f>
        <v>0480000397867</v>
      </c>
      <c r="AC345" s="105">
        <f t="shared" si="744"/>
        <v>433600</v>
      </c>
      <c r="AD345" s="42">
        <f t="shared" ref="AD345:AD346" si="749">A345</f>
        <v>89.399999999999977</v>
      </c>
    </row>
    <row r="346" spans="1:30" s="139" customFormat="1" ht="26.25" customHeight="1">
      <c r="A346" s="377" t="s">
        <v>14737</v>
      </c>
      <c r="B346" s="378"/>
      <c r="C346" s="378"/>
      <c r="D346" s="378"/>
      <c r="E346" s="378"/>
      <c r="F346" s="378"/>
      <c r="G346" s="378"/>
      <c r="H346" s="378"/>
      <c r="I346" s="378"/>
      <c r="J346" s="379"/>
      <c r="K346" s="119"/>
      <c r="L346" s="119"/>
      <c r="M346" s="120">
        <f>SUM(M342:M345)</f>
        <v>403200</v>
      </c>
      <c r="N346" s="123"/>
      <c r="O346" s="120">
        <f>SUM(O342:O345)</f>
        <v>184000</v>
      </c>
      <c r="P346" s="123"/>
      <c r="Q346" s="120">
        <f>SUM(Q342:Q345)</f>
        <v>600000</v>
      </c>
      <c r="R346" s="120"/>
      <c r="S346" s="120">
        <f>SUM(S342:S345)</f>
        <v>480000</v>
      </c>
      <c r="T346" s="120"/>
      <c r="U346" s="120">
        <f>SUM(U342:U345)</f>
        <v>1667200</v>
      </c>
      <c r="V346" s="156" t="s">
        <v>14647</v>
      </c>
      <c r="W346" s="147">
        <f>M346+O346+Q346+S346</f>
        <v>1667200</v>
      </c>
      <c r="X346" s="135"/>
      <c r="Y346" s="135"/>
      <c r="Z346" s="135"/>
      <c r="AA346" s="135"/>
      <c r="AB346" s="136"/>
      <c r="AC346" s="137"/>
      <c r="AD346" s="138" t="str">
        <f t="shared" si="749"/>
        <v>សរុប៧៨</v>
      </c>
    </row>
    <row r="347" spans="1:30" ht="26.9" customHeight="1">
      <c r="A347" s="39">
        <f>A342+1</f>
        <v>90.1</v>
      </c>
      <c r="B347" s="52" t="s">
        <v>14435</v>
      </c>
      <c r="C347" s="40" t="s">
        <v>14358</v>
      </c>
      <c r="D347" s="41" t="str">
        <f>VLOOKUP(C347,ឋានៈ!$A$22:$B$46,2,FALSE)</f>
        <v>គ</v>
      </c>
      <c r="E347" s="356">
        <v>901</v>
      </c>
      <c r="F347" s="358">
        <v>45975</v>
      </c>
      <c r="G347" s="360" t="s">
        <v>14639</v>
      </c>
      <c r="H347" s="362" t="s">
        <v>23</v>
      </c>
      <c r="I347" s="166">
        <v>45978</v>
      </c>
      <c r="J347" s="166">
        <v>45980</v>
      </c>
      <c r="K347" s="39">
        <f>J347-I347+1</f>
        <v>3</v>
      </c>
      <c r="L347" s="39">
        <f>K347-1</f>
        <v>2</v>
      </c>
      <c r="M347" s="118">
        <f>VLOOKUP(H347,ធ្វើដំណើរ!$A$3:$B$26,2,FALSE)</f>
        <v>235200</v>
      </c>
      <c r="N347" s="118">
        <f>VLOOKUP(D347,ឋានៈ!$A$2:$D$7,2,FALSE)</f>
        <v>24000</v>
      </c>
      <c r="O347" s="118">
        <f t="shared" ref="O347:O349" si="750">N347*K347</f>
        <v>72000</v>
      </c>
      <c r="P347" s="118">
        <f>VLOOKUP(D347,ឋានៈ!$A$2:$D$7,3,FALSE)</f>
        <v>70000</v>
      </c>
      <c r="Q347" s="118">
        <f t="shared" ref="Q347:Q349" si="751">P347*K347</f>
        <v>210000</v>
      </c>
      <c r="R347" s="118">
        <f>VLOOKUP(D347,ឋានៈ!$A$2:$D$7,4,FALSE)</f>
        <v>100000</v>
      </c>
      <c r="S347" s="118">
        <f t="shared" ref="S347:S349" si="752">R347*L347</f>
        <v>200000</v>
      </c>
      <c r="T347" s="134"/>
      <c r="U347" s="146">
        <f>M347+O347+Q347+S347+T347</f>
        <v>717200</v>
      </c>
      <c r="V347" s="155"/>
      <c r="W347" s="145"/>
      <c r="X347" s="100" t="str">
        <f t="shared" ref="X347:X349" si="753">RIGHT(B347,LEN(B347)-FIND(" ",B347))</f>
        <v>យ៉ន សារ៉េត</v>
      </c>
      <c r="Y347" s="150">
        <f>VLOOKUP(X347,'Name List'!$B$8:$F$4374,2,FALSE)</f>
        <v>1921400087</v>
      </c>
      <c r="Z347" s="100" t="str">
        <f>VLOOKUP(X347,'Name List'!$B$8:$F$4374,3,FALSE)</f>
        <v>យ៉ន សារ៉េត</v>
      </c>
      <c r="AA347" s="100" t="str">
        <f>VLOOKUP(X347,'Name List'!$B$8:$F$4374,4,FALSE)</f>
        <v>YAN SARETH</v>
      </c>
      <c r="AB347" s="107">
        <f>VLOOKUP(X347,'Name List'!$B$8:$F$4374,5,FALSE)</f>
        <v>480000309623</v>
      </c>
      <c r="AC347" s="105">
        <f t="shared" ref="AC347:AC349" si="754">U347</f>
        <v>717200</v>
      </c>
      <c r="AD347" s="42">
        <f>A347</f>
        <v>90.1</v>
      </c>
    </row>
    <row r="348" spans="1:30" ht="26.9" customHeight="1">
      <c r="A348" s="39">
        <f t="shared" ref="A348:A349" si="755">A347+0.1</f>
        <v>90.199999999999989</v>
      </c>
      <c r="B348" s="52" t="s">
        <v>14637</v>
      </c>
      <c r="C348" s="40" t="s">
        <v>68</v>
      </c>
      <c r="D348" s="41" t="str">
        <f>VLOOKUP(C348,ឋានៈ!$A$22:$B$46,2,FALSE)</f>
        <v>ង</v>
      </c>
      <c r="E348" s="357"/>
      <c r="F348" s="359"/>
      <c r="G348" s="361"/>
      <c r="H348" s="363"/>
      <c r="I348" s="166">
        <v>45978</v>
      </c>
      <c r="J348" s="166">
        <v>45980</v>
      </c>
      <c r="K348" s="39">
        <f t="shared" ref="K348:K349" si="756">J348-I348+1</f>
        <v>3</v>
      </c>
      <c r="L348" s="39">
        <f t="shared" ref="L348:L349" si="757">K348-1</f>
        <v>2</v>
      </c>
      <c r="M348" s="118"/>
      <c r="N348" s="118">
        <f>VLOOKUP(D348,ឋានៈ!$A$2:$D$7,2,FALSE)</f>
        <v>16000</v>
      </c>
      <c r="O348" s="118">
        <f t="shared" si="750"/>
        <v>48000</v>
      </c>
      <c r="P348" s="118">
        <f>VLOOKUP(D348,ឋានៈ!$A$2:$D$7,3,FALSE)</f>
        <v>60000</v>
      </c>
      <c r="Q348" s="118">
        <f t="shared" si="751"/>
        <v>180000</v>
      </c>
      <c r="R348" s="118">
        <f>VLOOKUP(D348,ឋានៈ!$A$2:$D$7,4,FALSE)</f>
        <v>80000</v>
      </c>
      <c r="S348" s="118">
        <f t="shared" si="752"/>
        <v>160000</v>
      </c>
      <c r="T348" s="134"/>
      <c r="U348" s="146">
        <f>M348+O348+Q348+S348+T348</f>
        <v>388000</v>
      </c>
      <c r="V348" s="155"/>
      <c r="W348" s="145"/>
      <c r="X348" s="100" t="str">
        <f t="shared" si="753"/>
        <v>រ៉ាត់ សុវណ្ណរដ្ឋា</v>
      </c>
      <c r="Y348" s="150" t="str">
        <f>VLOOKUP(X348,'Name List'!$B$8:$F$4374,2,FALSE)</f>
        <v>3000031423</v>
      </c>
      <c r="Z348" s="100" t="str">
        <f>VLOOKUP(X348,'Name List'!$B$8:$F$4374,3,FALSE)</f>
        <v>រ៉ាត់ សុវណ្ណរដ្ឋា</v>
      </c>
      <c r="AA348" s="100" t="str">
        <f>VLOOKUP(X348,'Name List'!$B$8:$F$4374,4,FALSE)</f>
        <v>RATH SOVANNROTHA</v>
      </c>
      <c r="AB348" s="107">
        <f>VLOOKUP(X348,'Name List'!$B$8:$F$4374,5,FALSE)</f>
        <v>420000303762</v>
      </c>
      <c r="AC348" s="105">
        <f t="shared" si="754"/>
        <v>388000</v>
      </c>
      <c r="AD348" s="42">
        <f>A348</f>
        <v>90.199999999999989</v>
      </c>
    </row>
    <row r="349" spans="1:30" ht="26.9" customHeight="1">
      <c r="A349" s="39">
        <f t="shared" si="755"/>
        <v>90.299999999999983</v>
      </c>
      <c r="B349" s="52" t="s">
        <v>14638</v>
      </c>
      <c r="C349" s="40" t="s">
        <v>14379</v>
      </c>
      <c r="D349" s="41" t="str">
        <f>VLOOKUP(C349,ឋានៈ!$A$22:$B$46,2,FALSE)</f>
        <v>ង</v>
      </c>
      <c r="E349" s="364"/>
      <c r="F349" s="365"/>
      <c r="G349" s="366"/>
      <c r="H349" s="367"/>
      <c r="I349" s="166">
        <v>45978</v>
      </c>
      <c r="J349" s="166">
        <v>45980</v>
      </c>
      <c r="K349" s="39">
        <f t="shared" si="756"/>
        <v>3</v>
      </c>
      <c r="L349" s="39">
        <f t="shared" si="757"/>
        <v>2</v>
      </c>
      <c r="M349" s="118"/>
      <c r="N349" s="118">
        <f>VLOOKUP(D349,ឋានៈ!$A$2:$D$7,2,FALSE)</f>
        <v>16000</v>
      </c>
      <c r="O349" s="118">
        <f t="shared" si="750"/>
        <v>48000</v>
      </c>
      <c r="P349" s="118">
        <f>VLOOKUP(D349,ឋានៈ!$A$2:$D$7,3,FALSE)</f>
        <v>60000</v>
      </c>
      <c r="Q349" s="118">
        <f t="shared" si="751"/>
        <v>180000</v>
      </c>
      <c r="R349" s="118">
        <f>VLOOKUP(D349,ឋានៈ!$A$2:$D$7,4,FALSE)</f>
        <v>80000</v>
      </c>
      <c r="S349" s="118">
        <f t="shared" si="752"/>
        <v>160000</v>
      </c>
      <c r="T349" s="134"/>
      <c r="U349" s="146">
        <f>M349+O349+Q349+S349+T349</f>
        <v>388000</v>
      </c>
      <c r="V349" s="155"/>
      <c r="W349" s="145"/>
      <c r="X349" s="100" t="str">
        <f t="shared" si="753"/>
        <v>សុន ប៊ុនដា</v>
      </c>
      <c r="Y349" s="150">
        <f>VLOOKUP(X349,'Name List'!$B$8:$F$4374,2,FALSE)</f>
        <v>0</v>
      </c>
      <c r="Z349" s="100" t="str">
        <f>VLOOKUP(X349,'Name List'!$B$8:$F$4374,3,FALSE)</f>
        <v>សុន ប៊ុនដា</v>
      </c>
      <c r="AA349" s="100" t="str">
        <f>VLOOKUP(X349,'Name List'!$B$8:$F$4374,4,FALSE)</f>
        <v>SON BUNDA</v>
      </c>
      <c r="AB349" s="107">
        <f>VLOOKUP(X349,'Name List'!$B$8:$F$4374,5,FALSE)</f>
        <v>670000133413</v>
      </c>
      <c r="AC349" s="105">
        <f t="shared" si="754"/>
        <v>388000</v>
      </c>
      <c r="AD349" s="42">
        <f>A349</f>
        <v>90.299999999999983</v>
      </c>
    </row>
    <row r="350" spans="1:30" s="139" customFormat="1" ht="26.25" customHeight="1">
      <c r="A350" s="377" t="s">
        <v>14738</v>
      </c>
      <c r="B350" s="378"/>
      <c r="C350" s="378"/>
      <c r="D350" s="378"/>
      <c r="E350" s="378"/>
      <c r="F350" s="378"/>
      <c r="G350" s="378"/>
      <c r="H350" s="378"/>
      <c r="I350" s="378"/>
      <c r="J350" s="379"/>
      <c r="K350" s="119"/>
      <c r="L350" s="119"/>
      <c r="M350" s="120">
        <f>SUM(M347:M349)</f>
        <v>235200</v>
      </c>
      <c r="N350" s="123"/>
      <c r="O350" s="120">
        <f>SUM(O347:O349)</f>
        <v>168000</v>
      </c>
      <c r="P350" s="123"/>
      <c r="Q350" s="120">
        <f>SUM(Q347:Q349)</f>
        <v>570000</v>
      </c>
      <c r="R350" s="120"/>
      <c r="S350" s="120">
        <f>SUM(S347:S349)</f>
        <v>520000</v>
      </c>
      <c r="T350" s="120"/>
      <c r="U350" s="120">
        <f>SUM(U347:U349)</f>
        <v>1493200</v>
      </c>
      <c r="V350" s="156" t="s">
        <v>14647</v>
      </c>
      <c r="W350" s="147">
        <f>M350+O350+Q350+S350</f>
        <v>1493200</v>
      </c>
      <c r="X350" s="135"/>
      <c r="Y350" s="135"/>
      <c r="Z350" s="135"/>
      <c r="AA350" s="135"/>
      <c r="AB350" s="136"/>
      <c r="AC350" s="137"/>
      <c r="AD350" s="138" t="str">
        <f t="shared" ref="AD350" si="758">A350</f>
        <v>សរុប៧៩</v>
      </c>
    </row>
    <row r="351" spans="1:30" ht="32.25" customHeight="1">
      <c r="A351" s="39">
        <f>A347+1</f>
        <v>91.1</v>
      </c>
      <c r="B351" s="52" t="s">
        <v>14523</v>
      </c>
      <c r="C351" s="40" t="s">
        <v>14358</v>
      </c>
      <c r="D351" s="41" t="str">
        <f>VLOOKUP(C351,ឋានៈ!$A$22:$B$46,2,FALSE)</f>
        <v>គ</v>
      </c>
      <c r="E351" s="356">
        <v>931</v>
      </c>
      <c r="F351" s="358">
        <v>45982</v>
      </c>
      <c r="G351" s="360" t="s">
        <v>14787</v>
      </c>
      <c r="H351" s="362" t="s">
        <v>13</v>
      </c>
      <c r="I351" s="166">
        <v>45982</v>
      </c>
      <c r="J351" s="166">
        <v>45985</v>
      </c>
      <c r="K351" s="39">
        <f>J351-I351+1</f>
        <v>4</v>
      </c>
      <c r="L351" s="39">
        <f>K351-1</f>
        <v>3</v>
      </c>
      <c r="M351" s="118">
        <f>VLOOKUP(H351,ធ្វើដំណើរ!$A$3:$B$26,2,FALSE)</f>
        <v>576000</v>
      </c>
      <c r="N351" s="118">
        <f>VLOOKUP(D351,ឋានៈ!$A$2:$D$7,2,FALSE)</f>
        <v>24000</v>
      </c>
      <c r="O351" s="118">
        <f t="shared" ref="O351:O352" si="759">N351*K351</f>
        <v>96000</v>
      </c>
      <c r="P351" s="118">
        <f>VLOOKUP(D351,ឋានៈ!$A$2:$D$7,3,FALSE)</f>
        <v>70000</v>
      </c>
      <c r="Q351" s="118">
        <f t="shared" ref="Q351:Q352" si="760">P351*K351</f>
        <v>280000</v>
      </c>
      <c r="R351" s="118">
        <f>VLOOKUP(D351,ឋានៈ!$A$2:$D$7,4,FALSE)</f>
        <v>100000</v>
      </c>
      <c r="S351" s="118">
        <f t="shared" ref="S351:S352" si="761">R351*L351</f>
        <v>300000</v>
      </c>
      <c r="T351" s="134"/>
      <c r="U351" s="146">
        <f>M351+O351+Q351+S351+T351</f>
        <v>1252000</v>
      </c>
      <c r="V351" s="155"/>
      <c r="W351" s="145"/>
      <c r="X351" s="100" t="str">
        <f t="shared" ref="X351:X352" si="762">RIGHT(B351,LEN(B351)-FIND(" ",B351))</f>
        <v>សិរី វិបុល</v>
      </c>
      <c r="Y351" s="150" t="str">
        <f>VLOOKUP(X351,'Name List'!$B$8:$F$4374,2,FALSE)</f>
        <v>1831200161</v>
      </c>
      <c r="Z351" s="100" t="str">
        <f>VLOOKUP(X351,'Name List'!$B$8:$F$4374,3,FALSE)</f>
        <v>សិរី វិបុល</v>
      </c>
      <c r="AA351" s="100" t="str">
        <f>VLOOKUP(X351,'Name List'!$B$8:$F$4374,4,FALSE)</f>
        <v>SEREY VIBOL</v>
      </c>
      <c r="AB351" s="107" t="str">
        <f>VLOOKUP(X351,'Name List'!$B$8:$F$4374,5,FALSE)</f>
        <v>0010002532129</v>
      </c>
      <c r="AC351" s="105">
        <f t="shared" ref="AC351:AC352" si="763">U351</f>
        <v>1252000</v>
      </c>
      <c r="AD351" s="42">
        <f>A351</f>
        <v>91.1</v>
      </c>
    </row>
    <row r="352" spans="1:30" ht="32.25" customHeight="1">
      <c r="A352" s="39">
        <f t="shared" ref="A352" si="764">A351+0.1</f>
        <v>91.199999999999989</v>
      </c>
      <c r="B352" s="52" t="s">
        <v>14524</v>
      </c>
      <c r="C352" s="40" t="s">
        <v>14364</v>
      </c>
      <c r="D352" s="41" t="str">
        <f>VLOOKUP(C352,ឋានៈ!$A$22:$B$46,2,FALSE)</f>
        <v>ឃ</v>
      </c>
      <c r="E352" s="364"/>
      <c r="F352" s="365"/>
      <c r="G352" s="366"/>
      <c r="H352" s="367"/>
      <c r="I352" s="166">
        <v>45982</v>
      </c>
      <c r="J352" s="166">
        <v>45985</v>
      </c>
      <c r="K352" s="39">
        <f t="shared" ref="K352" si="765">J352-I352+1</f>
        <v>4</v>
      </c>
      <c r="L352" s="39">
        <f t="shared" ref="L352" si="766">K352-1</f>
        <v>3</v>
      </c>
      <c r="M352" s="118"/>
      <c r="N352" s="118">
        <f>VLOOKUP(D352,ឋានៈ!$A$2:$D$7,2,FALSE)</f>
        <v>20000</v>
      </c>
      <c r="O352" s="118">
        <f t="shared" si="759"/>
        <v>80000</v>
      </c>
      <c r="P352" s="118">
        <f>VLOOKUP(D352,ឋានៈ!$A$2:$D$7,3,FALSE)</f>
        <v>60000</v>
      </c>
      <c r="Q352" s="118">
        <f t="shared" si="760"/>
        <v>240000</v>
      </c>
      <c r="R352" s="118">
        <f>VLOOKUP(D352,ឋានៈ!$A$2:$D$7,4,FALSE)</f>
        <v>80000</v>
      </c>
      <c r="S352" s="118">
        <f t="shared" si="761"/>
        <v>240000</v>
      </c>
      <c r="T352" s="134"/>
      <c r="U352" s="146">
        <f>M352+O352+Q352+S352+T352</f>
        <v>560000</v>
      </c>
      <c r="V352" s="155"/>
      <c r="W352" s="145"/>
      <c r="X352" s="100" t="str">
        <f t="shared" si="762"/>
        <v>វិន កាំ</v>
      </c>
      <c r="Y352" s="150">
        <f>VLOOKUP(X352,'Name List'!$B$8:$F$4374,2,FALSE)</f>
        <v>1891200295</v>
      </c>
      <c r="Z352" s="100" t="str">
        <f>VLOOKUP(X352,'Name List'!$B$8:$F$4374,3,FALSE)</f>
        <v>វិន កាំ</v>
      </c>
      <c r="AA352" s="100" t="str">
        <f>VLOOKUP(X352,'Name List'!$B$8:$F$4374,4,FALSE)</f>
        <v>VIN KAM</v>
      </c>
      <c r="AB352" s="107" t="str">
        <f>VLOOKUP(X352,'Name List'!$B$8:$F$4374,5,FALSE)</f>
        <v>0440000029513</v>
      </c>
      <c r="AC352" s="105">
        <f t="shared" si="763"/>
        <v>560000</v>
      </c>
      <c r="AD352" s="42">
        <f>A352</f>
        <v>91.199999999999989</v>
      </c>
    </row>
    <row r="353" spans="1:30" s="139" customFormat="1" ht="26.25" customHeight="1">
      <c r="A353" s="377" t="s">
        <v>14739</v>
      </c>
      <c r="B353" s="378"/>
      <c r="C353" s="378"/>
      <c r="D353" s="378"/>
      <c r="E353" s="378"/>
      <c r="F353" s="378"/>
      <c r="G353" s="378"/>
      <c r="H353" s="378"/>
      <c r="I353" s="378"/>
      <c r="J353" s="379"/>
      <c r="K353" s="119"/>
      <c r="L353" s="119"/>
      <c r="M353" s="120">
        <f>SUM(M351:M352)</f>
        <v>576000</v>
      </c>
      <c r="N353" s="123"/>
      <c r="O353" s="120">
        <f>SUM(O351:O352)</f>
        <v>176000</v>
      </c>
      <c r="P353" s="123"/>
      <c r="Q353" s="120">
        <f>SUM(Q351:Q352)</f>
        <v>520000</v>
      </c>
      <c r="R353" s="120"/>
      <c r="S353" s="120">
        <f>SUM(S351:S352)</f>
        <v>540000</v>
      </c>
      <c r="T353" s="120"/>
      <c r="U353" s="120">
        <f>SUM(U351:U352)</f>
        <v>1812000</v>
      </c>
      <c r="V353" s="156" t="s">
        <v>14647</v>
      </c>
      <c r="W353" s="147">
        <f>M353+O353+Q353+S353</f>
        <v>1812000</v>
      </c>
      <c r="X353" s="135"/>
      <c r="Y353" s="135"/>
      <c r="Z353" s="135"/>
      <c r="AA353" s="135"/>
      <c r="AB353" s="136"/>
      <c r="AC353" s="137"/>
      <c r="AD353" s="138" t="str">
        <f t="shared" ref="AD353" si="767">A353</f>
        <v>សរុប៨០</v>
      </c>
    </row>
    <row r="354" spans="1:30" ht="26.25" customHeight="1">
      <c r="A354" s="39">
        <f>A351+1</f>
        <v>92.1</v>
      </c>
      <c r="B354" s="52" t="s">
        <v>14530</v>
      </c>
      <c r="C354" s="40" t="s">
        <v>67</v>
      </c>
      <c r="D354" s="41" t="str">
        <f>VLOOKUP(C354,ឋានៈ!$A$22:$B$46,2,FALSE)</f>
        <v>ខ១</v>
      </c>
      <c r="E354" s="356">
        <v>1045</v>
      </c>
      <c r="F354" s="358">
        <v>45999</v>
      </c>
      <c r="G354" s="360" t="s">
        <v>14641</v>
      </c>
      <c r="H354" s="362" t="s">
        <v>19</v>
      </c>
      <c r="I354" s="166">
        <v>46000</v>
      </c>
      <c r="J354" s="166">
        <v>46001</v>
      </c>
      <c r="K354" s="39">
        <f>J354-I354+1</f>
        <v>2</v>
      </c>
      <c r="L354" s="39">
        <f>K354-1</f>
        <v>1</v>
      </c>
      <c r="M354" s="118">
        <f>VLOOKUP(H354,ធ្វើដំណើរ!$A$3:$B$26,2,FALSE)</f>
        <v>72000</v>
      </c>
      <c r="N354" s="118">
        <f>VLOOKUP(D354,ឋានៈ!$A$2:$D$7,2,FALSE)</f>
        <v>35000</v>
      </c>
      <c r="O354" s="118">
        <f t="shared" ref="O354:O355" si="768">N354*K354</f>
        <v>70000</v>
      </c>
      <c r="P354" s="118">
        <f>VLOOKUP(D354,ឋានៈ!$A$2:$D$7,3,FALSE)</f>
        <v>90000</v>
      </c>
      <c r="Q354" s="118">
        <f t="shared" ref="Q354:Q355" si="769">P354*K354</f>
        <v>180000</v>
      </c>
      <c r="R354" s="118">
        <f>VLOOKUP(D354,ឋានៈ!$A$2:$D$7,4,FALSE)</f>
        <v>160000</v>
      </c>
      <c r="S354" s="118">
        <f t="shared" ref="S354:S355" si="770">R354*L354</f>
        <v>160000</v>
      </c>
      <c r="T354" s="134"/>
      <c r="U354" s="146">
        <f>M354+O354+Q354+S354+T354</f>
        <v>482000</v>
      </c>
      <c r="V354" s="155"/>
      <c r="W354" s="145"/>
      <c r="X354" s="100" t="str">
        <f t="shared" ref="X354:X355" si="771">RIGHT(B354,LEN(B354)-FIND(" ",B354))</f>
        <v>ទុយ ស៊ីផាន់</v>
      </c>
      <c r="Y354" s="150" t="str">
        <f>VLOOKUP(X354,'Name List'!$B$8:$F$4374,2,FALSE)</f>
        <v>1830500031</v>
      </c>
      <c r="Z354" s="100" t="str">
        <f>VLOOKUP(X354,'Name List'!$B$8:$F$4374,3,FALSE)</f>
        <v>ទុយ ស៊ីផាន់</v>
      </c>
      <c r="AA354" s="100" t="str">
        <f>VLOOKUP(X354,'Name List'!$B$8:$F$4374,4,FALSE)</f>
        <v>TUY SIPHANN</v>
      </c>
      <c r="AB354" s="107" t="str">
        <f>VLOOKUP(X354,'Name List'!$B$8:$F$4374,5,FALSE)</f>
        <v>0010002557792</v>
      </c>
      <c r="AC354" s="105">
        <f t="shared" ref="AC354:AC355" si="772">U354</f>
        <v>482000</v>
      </c>
      <c r="AD354" s="42">
        <f>A354</f>
        <v>92.1</v>
      </c>
    </row>
    <row r="355" spans="1:30" ht="26.25" customHeight="1">
      <c r="A355" s="39">
        <f t="shared" ref="A355" si="773">A354+0.1</f>
        <v>92.199999999999989</v>
      </c>
      <c r="B355" s="52" t="s">
        <v>14532</v>
      </c>
      <c r="C355" s="40" t="s">
        <v>68</v>
      </c>
      <c r="D355" s="41" t="str">
        <f>VLOOKUP(C355,ឋានៈ!$A$22:$B$46,2,FALSE)</f>
        <v>ង</v>
      </c>
      <c r="E355" s="364"/>
      <c r="F355" s="365"/>
      <c r="G355" s="366"/>
      <c r="H355" s="367"/>
      <c r="I355" s="166">
        <v>46000</v>
      </c>
      <c r="J355" s="166">
        <v>46001</v>
      </c>
      <c r="K355" s="39">
        <f t="shared" ref="K355" si="774">J355-I355+1</f>
        <v>2</v>
      </c>
      <c r="L355" s="39">
        <f t="shared" ref="L355" si="775">K355-1</f>
        <v>1</v>
      </c>
      <c r="M355" s="118"/>
      <c r="N355" s="118">
        <f>VLOOKUP(D355,ឋានៈ!$A$2:$D$7,2,FALSE)</f>
        <v>16000</v>
      </c>
      <c r="O355" s="118">
        <f t="shared" si="768"/>
        <v>32000</v>
      </c>
      <c r="P355" s="118">
        <f>VLOOKUP(D355,ឋានៈ!$A$2:$D$7,3,FALSE)</f>
        <v>60000</v>
      </c>
      <c r="Q355" s="118">
        <f t="shared" si="769"/>
        <v>120000</v>
      </c>
      <c r="R355" s="118">
        <f>VLOOKUP(D355,ឋានៈ!$A$2:$D$7,4,FALSE)</f>
        <v>80000</v>
      </c>
      <c r="S355" s="118">
        <f t="shared" si="770"/>
        <v>80000</v>
      </c>
      <c r="T355" s="134"/>
      <c r="U355" s="146">
        <f>M355+O355+Q355+S355+T355</f>
        <v>232000</v>
      </c>
      <c r="V355" s="155"/>
      <c r="W355" s="145"/>
      <c r="X355" s="100" t="str">
        <f t="shared" si="771"/>
        <v>គង់ ទិតឆដេត</v>
      </c>
      <c r="Y355" s="150" t="str">
        <f>VLOOKUP(X355,'Name List'!$B$8:$F$4374,2,FALSE)</f>
        <v>3000031414</v>
      </c>
      <c r="Z355" s="100" t="str">
        <f>VLOOKUP(X355,'Name List'!$B$8:$F$4374,3,FALSE)</f>
        <v>គង់ ទិតឆដេត</v>
      </c>
      <c r="AA355" s="100" t="str">
        <f>VLOOKUP(X355,'Name List'!$B$8:$F$4374,4,FALSE)</f>
        <v>KONG TITCHHADETH</v>
      </c>
      <c r="AB355" s="107">
        <f>VLOOKUP(X355,'Name List'!$B$8:$F$4374,5,FALSE)</f>
        <v>40000587248</v>
      </c>
      <c r="AC355" s="105">
        <f t="shared" si="772"/>
        <v>232000</v>
      </c>
      <c r="AD355" s="42">
        <f>A355</f>
        <v>92.199999999999989</v>
      </c>
    </row>
    <row r="356" spans="1:30" s="139" customFormat="1" ht="26.25" customHeight="1">
      <c r="A356" s="377" t="s">
        <v>14740</v>
      </c>
      <c r="B356" s="378"/>
      <c r="C356" s="378"/>
      <c r="D356" s="378"/>
      <c r="E356" s="378"/>
      <c r="F356" s="378"/>
      <c r="G356" s="378"/>
      <c r="H356" s="378"/>
      <c r="I356" s="378"/>
      <c r="J356" s="379"/>
      <c r="K356" s="119"/>
      <c r="L356" s="119"/>
      <c r="M356" s="120">
        <f>SUM(M354:M355)</f>
        <v>72000</v>
      </c>
      <c r="N356" s="123"/>
      <c r="O356" s="120">
        <f>SUM(O354:O355)</f>
        <v>102000</v>
      </c>
      <c r="P356" s="123"/>
      <c r="Q356" s="120">
        <f>SUM(Q354:Q355)</f>
        <v>300000</v>
      </c>
      <c r="R356" s="120"/>
      <c r="S356" s="120">
        <f>SUM(S354:S355)</f>
        <v>240000</v>
      </c>
      <c r="T356" s="120"/>
      <c r="U356" s="120">
        <f>SUM(U354:U355)</f>
        <v>714000</v>
      </c>
      <c r="V356" s="156" t="s">
        <v>14647</v>
      </c>
      <c r="W356" s="147">
        <f>M356+O356+Q356+S356</f>
        <v>714000</v>
      </c>
      <c r="X356" s="135"/>
      <c r="Y356" s="135"/>
      <c r="Z356" s="135"/>
      <c r="AA356" s="135"/>
      <c r="AB356" s="136"/>
      <c r="AC356" s="137"/>
      <c r="AD356" s="138" t="str">
        <f t="shared" ref="AD356" si="776">A356</f>
        <v>សរុប៨១</v>
      </c>
    </row>
    <row r="357" spans="1:30" ht="24" customHeight="1">
      <c r="A357" s="39">
        <f>A354+1</f>
        <v>93.1</v>
      </c>
      <c r="B357" s="52" t="s">
        <v>14530</v>
      </c>
      <c r="C357" s="40" t="s">
        <v>67</v>
      </c>
      <c r="D357" s="41" t="str">
        <f>VLOOKUP(C357,ឋានៈ!$A$22:$B$46,2,FALSE)</f>
        <v>ខ១</v>
      </c>
      <c r="E357" s="356">
        <v>984</v>
      </c>
      <c r="F357" s="358">
        <v>45986</v>
      </c>
      <c r="G357" s="360" t="s">
        <v>14642</v>
      </c>
      <c r="H357" s="362" t="s">
        <v>22</v>
      </c>
      <c r="I357" s="166">
        <v>45987</v>
      </c>
      <c r="J357" s="166">
        <v>45989</v>
      </c>
      <c r="K357" s="39">
        <f>J357-I357+1</f>
        <v>3</v>
      </c>
      <c r="L357" s="39">
        <f>K357-1</f>
        <v>2</v>
      </c>
      <c r="M357" s="118">
        <f>VLOOKUP(H357,ធ្វើដំណើរ!$A$3:$B$26,2,FALSE)</f>
        <v>200000</v>
      </c>
      <c r="N357" s="118">
        <f>VLOOKUP(D357,ឋានៈ!$A$2:$D$7,2,FALSE)</f>
        <v>35000</v>
      </c>
      <c r="O357" s="118">
        <f t="shared" ref="O357:O359" si="777">N357*K357</f>
        <v>105000</v>
      </c>
      <c r="P357" s="118">
        <f>VLOOKUP(D357,ឋានៈ!$A$2:$D$7,3,FALSE)</f>
        <v>90000</v>
      </c>
      <c r="Q357" s="118">
        <f t="shared" ref="Q357:Q359" si="778">P357*K357</f>
        <v>270000</v>
      </c>
      <c r="R357" s="118">
        <f>VLOOKUP(D357,ឋានៈ!$A$2:$D$7,4,FALSE)</f>
        <v>160000</v>
      </c>
      <c r="S357" s="118">
        <f t="shared" ref="S357:S359" si="779">R357*L357</f>
        <v>320000</v>
      </c>
      <c r="T357" s="134"/>
      <c r="U357" s="146">
        <f>M357+O357+Q357+S357+T357</f>
        <v>895000</v>
      </c>
      <c r="V357" s="155"/>
      <c r="W357" s="145"/>
      <c r="X357" s="100" t="str">
        <f t="shared" ref="X357:X359" si="780">RIGHT(B357,LEN(B357)-FIND(" ",B357))</f>
        <v>ទុយ ស៊ីផាន់</v>
      </c>
      <c r="Y357" s="150" t="str">
        <f>VLOOKUP(X357,'Name List'!$B$8:$F$4374,2,FALSE)</f>
        <v>1830500031</v>
      </c>
      <c r="Z357" s="100" t="str">
        <f>VLOOKUP(X357,'Name List'!$B$8:$F$4374,3,FALSE)</f>
        <v>ទុយ ស៊ីផាន់</v>
      </c>
      <c r="AA357" s="100" t="str">
        <f>VLOOKUP(X357,'Name List'!$B$8:$F$4374,4,FALSE)</f>
        <v>TUY SIPHANN</v>
      </c>
      <c r="AB357" s="107" t="str">
        <f>VLOOKUP(X357,'Name List'!$B$8:$F$4374,5,FALSE)</f>
        <v>0010002557792</v>
      </c>
      <c r="AC357" s="105">
        <f t="shared" ref="AC357:AC359" si="781">U357</f>
        <v>895000</v>
      </c>
      <c r="AD357" s="42">
        <f>A357</f>
        <v>93.1</v>
      </c>
    </row>
    <row r="358" spans="1:30" ht="24" customHeight="1">
      <c r="A358" s="39">
        <f t="shared" ref="A358:A359" si="782">A357+0.1</f>
        <v>93.199999999999989</v>
      </c>
      <c r="B358" s="52" t="s">
        <v>14531</v>
      </c>
      <c r="C358" s="40" t="s">
        <v>14365</v>
      </c>
      <c r="D358" s="41" t="str">
        <f>VLOOKUP(C358,ឋានៈ!$A$22:$B$46,2,FALSE)</f>
        <v>ង</v>
      </c>
      <c r="E358" s="357"/>
      <c r="F358" s="359"/>
      <c r="G358" s="361"/>
      <c r="H358" s="363"/>
      <c r="I358" s="166">
        <v>45987</v>
      </c>
      <c r="J358" s="166">
        <v>45989</v>
      </c>
      <c r="K358" s="39">
        <f>J358-I358+1</f>
        <v>3</v>
      </c>
      <c r="L358" s="39">
        <f>K358-1</f>
        <v>2</v>
      </c>
      <c r="M358" s="118"/>
      <c r="N358" s="118">
        <f>VLOOKUP(D358,ឋានៈ!$A$2:$D$7,2,FALSE)</f>
        <v>16000</v>
      </c>
      <c r="O358" s="118">
        <f t="shared" si="777"/>
        <v>48000</v>
      </c>
      <c r="P358" s="118">
        <f>VLOOKUP(D358,ឋានៈ!$A$2:$D$7,3,FALSE)</f>
        <v>60000</v>
      </c>
      <c r="Q358" s="118">
        <f t="shared" si="778"/>
        <v>180000</v>
      </c>
      <c r="R358" s="118">
        <f>VLOOKUP(D358,ឋានៈ!$A$2:$D$7,4,FALSE)</f>
        <v>80000</v>
      </c>
      <c r="S358" s="118">
        <f t="shared" si="779"/>
        <v>160000</v>
      </c>
      <c r="T358" s="134"/>
      <c r="U358" s="146">
        <f>M358+O358+Q358+S358+T358</f>
        <v>388000</v>
      </c>
      <c r="V358" s="155"/>
      <c r="W358" s="145"/>
      <c r="X358" s="100" t="str">
        <f t="shared" si="780"/>
        <v>ស្រី វាសនា</v>
      </c>
      <c r="Y358" s="150">
        <f>VLOOKUP(X358,'Name List'!$B$8:$F$4374,2,FALSE)</f>
        <v>1880500186</v>
      </c>
      <c r="Z358" s="100" t="str">
        <f>VLOOKUP(X358,'Name List'!$B$8:$F$4374,3,FALSE)</f>
        <v>ស្រី វាសនា</v>
      </c>
      <c r="AA358" s="100" t="str">
        <f>VLOOKUP(X358,'Name List'!$B$8:$F$4374,4,FALSE)</f>
        <v>SREY VEASNA</v>
      </c>
      <c r="AB358" s="107" t="str">
        <f>VLOOKUP(X358,'Name List'!$B$8:$F$4374,5,FALSE)</f>
        <v>0290000072514</v>
      </c>
      <c r="AC358" s="105">
        <f t="shared" si="781"/>
        <v>388000</v>
      </c>
      <c r="AD358" s="42">
        <f>A358</f>
        <v>93.199999999999989</v>
      </c>
    </row>
    <row r="359" spans="1:30" ht="24" customHeight="1">
      <c r="A359" s="39">
        <f t="shared" si="782"/>
        <v>93.299999999999983</v>
      </c>
      <c r="B359" s="52" t="s">
        <v>14532</v>
      </c>
      <c r="C359" s="40" t="s">
        <v>68</v>
      </c>
      <c r="D359" s="41" t="str">
        <f>VLOOKUP(C359,ឋានៈ!$A$22:$B$46,2,FALSE)</f>
        <v>ង</v>
      </c>
      <c r="E359" s="364"/>
      <c r="F359" s="365"/>
      <c r="G359" s="366"/>
      <c r="H359" s="367"/>
      <c r="I359" s="166">
        <v>45987</v>
      </c>
      <c r="J359" s="166">
        <v>45989</v>
      </c>
      <c r="K359" s="39">
        <f t="shared" ref="K359" si="783">J359-I359+1</f>
        <v>3</v>
      </c>
      <c r="L359" s="39">
        <f t="shared" ref="L359" si="784">K359-1</f>
        <v>2</v>
      </c>
      <c r="M359" s="118"/>
      <c r="N359" s="118">
        <f>VLOOKUP(D359,ឋានៈ!$A$2:$D$7,2,FALSE)</f>
        <v>16000</v>
      </c>
      <c r="O359" s="118">
        <f t="shared" si="777"/>
        <v>48000</v>
      </c>
      <c r="P359" s="118">
        <f>VLOOKUP(D359,ឋានៈ!$A$2:$D$7,3,FALSE)</f>
        <v>60000</v>
      </c>
      <c r="Q359" s="118">
        <f t="shared" si="778"/>
        <v>180000</v>
      </c>
      <c r="R359" s="118">
        <f>VLOOKUP(D359,ឋានៈ!$A$2:$D$7,4,FALSE)</f>
        <v>80000</v>
      </c>
      <c r="S359" s="118">
        <f t="shared" si="779"/>
        <v>160000</v>
      </c>
      <c r="T359" s="134"/>
      <c r="U359" s="146">
        <f>M359+O359+Q359+S359+T359</f>
        <v>388000</v>
      </c>
      <c r="V359" s="155"/>
      <c r="W359" s="145"/>
      <c r="X359" s="100" t="str">
        <f t="shared" si="780"/>
        <v>គង់ ទិតឆដេត</v>
      </c>
      <c r="Y359" s="150" t="str">
        <f>VLOOKUP(X359,'Name List'!$B$8:$F$4374,2,FALSE)</f>
        <v>3000031414</v>
      </c>
      <c r="Z359" s="100" t="str">
        <f>VLOOKUP(X359,'Name List'!$B$8:$F$4374,3,FALSE)</f>
        <v>គង់ ទិតឆដេត</v>
      </c>
      <c r="AA359" s="100" t="str">
        <f>VLOOKUP(X359,'Name List'!$B$8:$F$4374,4,FALSE)</f>
        <v>KONG TITCHHADETH</v>
      </c>
      <c r="AB359" s="107">
        <f>VLOOKUP(X359,'Name List'!$B$8:$F$4374,5,FALSE)</f>
        <v>40000587248</v>
      </c>
      <c r="AC359" s="105">
        <f t="shared" si="781"/>
        <v>388000</v>
      </c>
      <c r="AD359" s="42">
        <f>A359</f>
        <v>93.299999999999983</v>
      </c>
    </row>
    <row r="360" spans="1:30" s="139" customFormat="1" ht="26.25" customHeight="1">
      <c r="A360" s="377" t="s">
        <v>14741</v>
      </c>
      <c r="B360" s="378"/>
      <c r="C360" s="378"/>
      <c r="D360" s="378"/>
      <c r="E360" s="378"/>
      <c r="F360" s="378"/>
      <c r="G360" s="378"/>
      <c r="H360" s="378"/>
      <c r="I360" s="378"/>
      <c r="J360" s="379"/>
      <c r="K360" s="119"/>
      <c r="L360" s="119"/>
      <c r="M360" s="120">
        <f>SUM(M357:M359)</f>
        <v>200000</v>
      </c>
      <c r="N360" s="123"/>
      <c r="O360" s="120">
        <f>SUM(O357:O359)</f>
        <v>201000</v>
      </c>
      <c r="P360" s="123"/>
      <c r="Q360" s="120">
        <f>SUM(Q357:Q359)</f>
        <v>630000</v>
      </c>
      <c r="R360" s="120"/>
      <c r="S360" s="120">
        <f>SUM(S357:S359)</f>
        <v>640000</v>
      </c>
      <c r="T360" s="120"/>
      <c r="U360" s="120">
        <f>SUM(U357:U359)</f>
        <v>1671000</v>
      </c>
      <c r="V360" s="156" t="s">
        <v>14647</v>
      </c>
      <c r="W360" s="147">
        <f>M360+O360+Q360+S360</f>
        <v>1671000</v>
      </c>
      <c r="X360" s="135"/>
      <c r="Y360" s="135"/>
      <c r="Z360" s="135"/>
      <c r="AA360" s="135"/>
      <c r="AB360" s="136"/>
      <c r="AC360" s="137"/>
      <c r="AD360" s="138" t="str">
        <f t="shared" ref="AD360" si="785">A360</f>
        <v>សរុប៨២</v>
      </c>
    </row>
    <row r="361" spans="1:30" ht="24.75" customHeight="1">
      <c r="A361" s="383" t="s">
        <v>14660</v>
      </c>
      <c r="B361" s="384"/>
      <c r="C361" s="384"/>
      <c r="D361" s="384"/>
      <c r="E361" s="384"/>
      <c r="F361" s="384"/>
      <c r="G361" s="384"/>
      <c r="H361" s="384"/>
      <c r="I361" s="384"/>
      <c r="J361" s="385"/>
      <c r="K361" s="160"/>
      <c r="L361" s="161"/>
      <c r="M361" s="161">
        <f>SUM(M62:M360)/2</f>
        <v>37768000</v>
      </c>
      <c r="N361" s="162"/>
      <c r="O361" s="161">
        <f>SUM(O62:O360)/2</f>
        <v>16768000</v>
      </c>
      <c r="P361" s="162"/>
      <c r="Q361" s="161">
        <f>SUM(Q62:Q360)/2</f>
        <v>50310000</v>
      </c>
      <c r="R361" s="161"/>
      <c r="S361" s="161">
        <f>SUM(S62:S360)/2</f>
        <v>54620000</v>
      </c>
      <c r="T361" s="161"/>
      <c r="U361" s="161">
        <f>SUM(U62:U360)/2</f>
        <v>159466000</v>
      </c>
      <c r="V361" s="157"/>
      <c r="W361" s="158"/>
      <c r="AC361" s="159"/>
    </row>
    <row r="362" spans="1:30" ht="27" customHeight="1">
      <c r="A362" s="374" t="s">
        <v>14655</v>
      </c>
      <c r="B362" s="375"/>
      <c r="C362" s="375"/>
      <c r="D362" s="375"/>
      <c r="E362" s="375"/>
      <c r="F362" s="375"/>
      <c r="G362" s="375"/>
      <c r="H362" s="375"/>
      <c r="I362" s="375"/>
      <c r="J362" s="375"/>
      <c r="K362" s="375"/>
      <c r="L362" s="375"/>
      <c r="M362" s="375"/>
      <c r="N362" s="375"/>
      <c r="O362" s="375"/>
      <c r="P362" s="375"/>
      <c r="Q362" s="375"/>
      <c r="R362" s="375"/>
      <c r="S362" s="375"/>
      <c r="T362" s="375"/>
      <c r="U362" s="376"/>
      <c r="W362" s="144"/>
    </row>
    <row r="363" spans="1:30" ht="35.25" customHeight="1">
      <c r="A363" s="39">
        <f>A357+1</f>
        <v>94.1</v>
      </c>
      <c r="B363" s="52" t="s">
        <v>14551</v>
      </c>
      <c r="C363" s="40" t="s">
        <v>67</v>
      </c>
      <c r="D363" s="41" t="str">
        <f>VLOOKUP(C363,ឋានៈ!$A$22:$B$46,2,FALSE)</f>
        <v>ខ១</v>
      </c>
      <c r="E363" s="356">
        <v>812</v>
      </c>
      <c r="F363" s="358">
        <v>45951</v>
      </c>
      <c r="G363" s="360" t="s">
        <v>14764</v>
      </c>
      <c r="H363" s="362" t="s">
        <v>24</v>
      </c>
      <c r="I363" s="166">
        <v>45953</v>
      </c>
      <c r="J363" s="166">
        <v>45955</v>
      </c>
      <c r="K363" s="39">
        <f>J363-I363+1</f>
        <v>3</v>
      </c>
      <c r="L363" s="39">
        <f>K363-1</f>
        <v>2</v>
      </c>
      <c r="M363" s="118">
        <f>VLOOKUP(H363,ធ្វើដំណើរ!$A$3:$B$26,2,FALSE)</f>
        <v>465600</v>
      </c>
      <c r="N363" s="118">
        <f>VLOOKUP(D363,ឋានៈ!$A$2:$D$7,2,FALSE)</f>
        <v>35000</v>
      </c>
      <c r="O363" s="118">
        <f t="shared" ref="O363:O364" si="786">N363*K363</f>
        <v>105000</v>
      </c>
      <c r="P363" s="118">
        <f>VLOOKUP(D363,ឋានៈ!$A$2:$D$7,3,FALSE)</f>
        <v>90000</v>
      </c>
      <c r="Q363" s="118">
        <f t="shared" ref="Q363:Q364" si="787">P363*K363</f>
        <v>270000</v>
      </c>
      <c r="R363" s="118">
        <f>VLOOKUP(D363,ឋានៈ!$A$2:$D$7,4,FALSE)</f>
        <v>160000</v>
      </c>
      <c r="S363" s="118">
        <f t="shared" ref="S363:S364" si="788">R363*L363</f>
        <v>320000</v>
      </c>
      <c r="T363" s="134"/>
      <c r="U363" s="146">
        <f>M363+O363+Q363+S363+T363</f>
        <v>1160600</v>
      </c>
      <c r="V363" s="155"/>
      <c r="W363" s="145"/>
      <c r="X363" s="100" t="str">
        <f t="shared" ref="X363:X364" si="789">RIGHT(B363,LEN(B363)-FIND(" ",B363))</f>
        <v>ជា សុខនី</v>
      </c>
      <c r="Y363" s="150" t="str">
        <f>VLOOKUP(X363,'Name List'!$B$8:$F$4374,2,FALSE)</f>
        <v>2710300003</v>
      </c>
      <c r="Z363" s="100" t="str">
        <f>VLOOKUP(X363,'Name List'!$B$8:$F$4374,3,FALSE)</f>
        <v>ជា សុខនី</v>
      </c>
      <c r="AA363" s="100" t="str">
        <f>VLOOKUP(X363,'Name List'!$B$8:$F$4374,4,FALSE)</f>
        <v>CHEA SOKNY</v>
      </c>
      <c r="AB363" s="107" t="str">
        <f>VLOOKUP(X363,'Name List'!$B$8:$F$4374,5,FALSE)</f>
        <v>0010002555878</v>
      </c>
      <c r="AC363" s="105">
        <f t="shared" ref="AC363:AC364" si="790">U363</f>
        <v>1160600</v>
      </c>
      <c r="AD363" s="42">
        <f>A363</f>
        <v>94.1</v>
      </c>
    </row>
    <row r="364" spans="1:30" ht="35.25" customHeight="1">
      <c r="A364" s="39">
        <f t="shared" ref="A364" si="791">A363+0.1</f>
        <v>94.199999999999989</v>
      </c>
      <c r="B364" s="52" t="s">
        <v>14552</v>
      </c>
      <c r="C364" s="40" t="s">
        <v>68</v>
      </c>
      <c r="D364" s="41" t="str">
        <f>VLOOKUP(C364,ឋានៈ!$A$22:$B$46,2,FALSE)</f>
        <v>ង</v>
      </c>
      <c r="E364" s="364"/>
      <c r="F364" s="365"/>
      <c r="G364" s="366"/>
      <c r="H364" s="367"/>
      <c r="I364" s="166">
        <v>45953</v>
      </c>
      <c r="J364" s="166">
        <v>45955</v>
      </c>
      <c r="K364" s="39">
        <f t="shared" ref="K364" si="792">J364-I364+1</f>
        <v>3</v>
      </c>
      <c r="L364" s="39">
        <f t="shared" ref="L364" si="793">K364-1</f>
        <v>2</v>
      </c>
      <c r="M364" s="118"/>
      <c r="N364" s="118">
        <f>VLOOKUP(D364,ឋានៈ!$A$2:$D$7,2,FALSE)</f>
        <v>16000</v>
      </c>
      <c r="O364" s="118">
        <f t="shared" si="786"/>
        <v>48000</v>
      </c>
      <c r="P364" s="118">
        <f>VLOOKUP(D364,ឋានៈ!$A$2:$D$7,3,FALSE)</f>
        <v>60000</v>
      </c>
      <c r="Q364" s="118">
        <f t="shared" si="787"/>
        <v>180000</v>
      </c>
      <c r="R364" s="118">
        <f>VLOOKUP(D364,ឋានៈ!$A$2:$D$7,4,FALSE)</f>
        <v>80000</v>
      </c>
      <c r="S364" s="118">
        <f t="shared" si="788"/>
        <v>160000</v>
      </c>
      <c r="T364" s="134"/>
      <c r="U364" s="146">
        <f t="shared" ref="U364" si="794">M364+O364+Q364+S364+T364</f>
        <v>388000</v>
      </c>
      <c r="V364" s="155"/>
      <c r="W364" s="145"/>
      <c r="X364" s="100" t="str">
        <f t="shared" si="789"/>
        <v>ខេង សុហ្រ្វាវត្ថិ</v>
      </c>
      <c r="Y364" s="150" t="str">
        <f>VLOOKUP(X364,'Name List'!$B$8:$F$4374,2,FALSE)</f>
        <v>3000031463</v>
      </c>
      <c r="Z364" s="100" t="str">
        <f>VLOOKUP(X364,'Name List'!$B$8:$F$4374,3,FALSE)</f>
        <v>ខេង សុហ្រ្វាវត្ថិ</v>
      </c>
      <c r="AA364" s="100" t="str">
        <f>VLOOKUP(X364,'Name List'!$B$8:$F$4374,4,FALSE)</f>
        <v>KHENG SOFRAWATH</v>
      </c>
      <c r="AB364" s="107">
        <f>VLOOKUP(X364,'Name List'!$B$8:$F$4374,5,FALSE)</f>
        <v>240000371794</v>
      </c>
      <c r="AC364" s="105">
        <f t="shared" si="790"/>
        <v>388000</v>
      </c>
      <c r="AD364" s="42">
        <f t="shared" ref="AD364:AD365" si="795">A364</f>
        <v>94.199999999999989</v>
      </c>
    </row>
    <row r="365" spans="1:30" s="139" customFormat="1" ht="26.25" customHeight="1">
      <c r="A365" s="377" t="s">
        <v>14662</v>
      </c>
      <c r="B365" s="378"/>
      <c r="C365" s="378"/>
      <c r="D365" s="378"/>
      <c r="E365" s="378"/>
      <c r="F365" s="378"/>
      <c r="G365" s="378"/>
      <c r="H365" s="378"/>
      <c r="I365" s="378"/>
      <c r="J365" s="379"/>
      <c r="K365" s="119"/>
      <c r="L365" s="119"/>
      <c r="M365" s="120">
        <f>SUM(M363:M364)</f>
        <v>465600</v>
      </c>
      <c r="N365" s="123"/>
      <c r="O365" s="120">
        <f>SUM(O363:O364)</f>
        <v>153000</v>
      </c>
      <c r="P365" s="123"/>
      <c r="Q365" s="120">
        <f>SUM(Q363:Q364)</f>
        <v>450000</v>
      </c>
      <c r="R365" s="120"/>
      <c r="S365" s="120">
        <f>SUM(S363:S364)</f>
        <v>480000</v>
      </c>
      <c r="T365" s="120"/>
      <c r="U365" s="120">
        <f>SUM(U363:U364)</f>
        <v>1548600</v>
      </c>
      <c r="V365" s="151">
        <v>50405</v>
      </c>
      <c r="W365" s="147">
        <f>M365+O365+Q365+S365</f>
        <v>1548600</v>
      </c>
      <c r="X365" s="135"/>
      <c r="Y365" s="135"/>
      <c r="Z365" s="135"/>
      <c r="AA365" s="135"/>
      <c r="AB365" s="136"/>
      <c r="AC365" s="137"/>
      <c r="AD365" s="138" t="str">
        <f t="shared" si="795"/>
        <v>សរុប០១</v>
      </c>
    </row>
    <row r="366" spans="1:30" ht="27" customHeight="1">
      <c r="A366" s="39">
        <f>A363+1</f>
        <v>95.1</v>
      </c>
      <c r="B366" s="52" t="s">
        <v>14554</v>
      </c>
      <c r="C366" s="40" t="s">
        <v>67</v>
      </c>
      <c r="D366" s="41" t="str">
        <f>VLOOKUP(C366,ឋានៈ!$A$22:$B$46,2,FALSE)</f>
        <v>ខ១</v>
      </c>
      <c r="E366" s="356">
        <v>811</v>
      </c>
      <c r="F366" s="358">
        <v>45951</v>
      </c>
      <c r="G366" s="360" t="s">
        <v>14764</v>
      </c>
      <c r="H366" s="362" t="s">
        <v>24</v>
      </c>
      <c r="I366" s="166">
        <v>45953</v>
      </c>
      <c r="J366" s="166">
        <v>45955</v>
      </c>
      <c r="K366" s="39">
        <f>J366-I366+1</f>
        <v>3</v>
      </c>
      <c r="L366" s="39">
        <f>K366-1</f>
        <v>2</v>
      </c>
      <c r="M366" s="118">
        <f>VLOOKUP(H366,ធ្វើដំណើរ!$A$3:$B$26,2,FALSE)</f>
        <v>465600</v>
      </c>
      <c r="N366" s="118">
        <f>VLOOKUP(D366,ឋានៈ!$A$2:$D$7,2,FALSE)</f>
        <v>35000</v>
      </c>
      <c r="O366" s="118">
        <f t="shared" ref="O366:O367" si="796">N366*K366</f>
        <v>105000</v>
      </c>
      <c r="P366" s="118">
        <f>VLOOKUP(D366,ឋានៈ!$A$2:$D$7,3,FALSE)</f>
        <v>90000</v>
      </c>
      <c r="Q366" s="118">
        <f t="shared" ref="Q366:Q367" si="797">P366*K366</f>
        <v>270000</v>
      </c>
      <c r="R366" s="118">
        <f>VLOOKUP(D366,ឋានៈ!$A$2:$D$7,4,FALSE)</f>
        <v>160000</v>
      </c>
      <c r="S366" s="118">
        <f t="shared" ref="S366:S367" si="798">R366*L366</f>
        <v>320000</v>
      </c>
      <c r="T366" s="134"/>
      <c r="U366" s="146">
        <f>M366+O366+Q366+S366+T366</f>
        <v>1160600</v>
      </c>
      <c r="V366" s="155"/>
      <c r="W366" s="145"/>
      <c r="X366" s="100" t="str">
        <f t="shared" ref="X366" si="799">RIGHT(B366,LEN(B366)-FIND(" ",B366))</f>
        <v>ម៉ៅ ធីតា</v>
      </c>
      <c r="Y366" s="150" t="str">
        <f>VLOOKUP(X366,'Name List'!$B$8:$F$4374,2,FALSE)</f>
        <v>2671200122</v>
      </c>
      <c r="Z366" s="100" t="str">
        <f>VLOOKUP(X366,'Name List'!$B$8:$F$4374,3,FALSE)</f>
        <v>ម៉ៅ ធីតា</v>
      </c>
      <c r="AA366" s="100" t="str">
        <f>VLOOKUP(X366,'Name List'!$B$8:$F$4374,4,FALSE)</f>
        <v>MAO THIDA</v>
      </c>
      <c r="AB366" s="107" t="str">
        <f>VLOOKUP(X366,'Name List'!$B$8:$F$4374,5,FALSE)</f>
        <v>0010002526967</v>
      </c>
      <c r="AC366" s="105">
        <f t="shared" ref="AC366:AC367" si="800">U366</f>
        <v>1160600</v>
      </c>
      <c r="AD366" s="42">
        <f>A366</f>
        <v>95.1</v>
      </c>
    </row>
    <row r="367" spans="1:30" ht="27" customHeight="1">
      <c r="A367" s="39">
        <f t="shared" ref="A367" si="801">A366+0.1</f>
        <v>95.199999999999989</v>
      </c>
      <c r="B367" s="52" t="s">
        <v>14555</v>
      </c>
      <c r="C367" s="40" t="s">
        <v>68</v>
      </c>
      <c r="D367" s="41" t="str">
        <f>VLOOKUP(C367,ឋានៈ!$A$22:$B$46,2,FALSE)</f>
        <v>ង</v>
      </c>
      <c r="E367" s="364"/>
      <c r="F367" s="365"/>
      <c r="G367" s="366"/>
      <c r="H367" s="367"/>
      <c r="I367" s="166">
        <v>45953</v>
      </c>
      <c r="J367" s="166">
        <v>45955</v>
      </c>
      <c r="K367" s="39">
        <f t="shared" ref="K367" si="802">J367-I367+1</f>
        <v>3</v>
      </c>
      <c r="L367" s="39">
        <f t="shared" ref="L367" si="803">K367-1</f>
        <v>2</v>
      </c>
      <c r="M367" s="118"/>
      <c r="N367" s="118">
        <f>VLOOKUP(D367,ឋានៈ!$A$2:$D$7,2,FALSE)</f>
        <v>16000</v>
      </c>
      <c r="O367" s="118">
        <f t="shared" si="796"/>
        <v>48000</v>
      </c>
      <c r="P367" s="118">
        <f>VLOOKUP(D367,ឋានៈ!$A$2:$D$7,3,FALSE)</f>
        <v>60000</v>
      </c>
      <c r="Q367" s="118">
        <f t="shared" si="797"/>
        <v>180000</v>
      </c>
      <c r="R367" s="118">
        <f>VLOOKUP(D367,ឋានៈ!$A$2:$D$7,4,FALSE)</f>
        <v>80000</v>
      </c>
      <c r="S367" s="118">
        <f t="shared" si="798"/>
        <v>160000</v>
      </c>
      <c r="T367" s="134"/>
      <c r="U367" s="146">
        <f t="shared" ref="U367" si="804">M367+O367+Q367+S367+T367</f>
        <v>388000</v>
      </c>
      <c r="V367" s="155"/>
      <c r="W367" s="145"/>
      <c r="X367" s="100" t="str">
        <f>RIGHT(B367,LEN(B367)-FIND(" ",B367))</f>
        <v>សិត ស៊ីម៉ាណា</v>
      </c>
      <c r="Y367" s="150" t="str">
        <f>VLOOKUP(X367,'Name List'!$B$8:$F$4374,2,FALSE)</f>
        <v>3000031419</v>
      </c>
      <c r="Z367" s="100" t="str">
        <f>VLOOKUP(X367,'Name List'!$B$8:$F$4374,3,FALSE)</f>
        <v>សិត ស៊ីម៉ាណា</v>
      </c>
      <c r="AA367" s="100" t="str">
        <f>VLOOKUP(X367,'Name List'!$B$8:$F$4374,4,FALSE)</f>
        <v>SETH SIMANA</v>
      </c>
      <c r="AB367" s="107">
        <f>VLOOKUP(X367,'Name List'!$B$8:$F$4374,5,FALSE)</f>
        <v>660000051721</v>
      </c>
      <c r="AC367" s="105">
        <f t="shared" si="800"/>
        <v>388000</v>
      </c>
      <c r="AD367" s="42">
        <f t="shared" ref="AD367:AD368" si="805">A367</f>
        <v>95.199999999999989</v>
      </c>
    </row>
    <row r="368" spans="1:30" s="139" customFormat="1" ht="26.25" customHeight="1">
      <c r="A368" s="377" t="s">
        <v>14663</v>
      </c>
      <c r="B368" s="378"/>
      <c r="C368" s="378"/>
      <c r="D368" s="378"/>
      <c r="E368" s="378"/>
      <c r="F368" s="378"/>
      <c r="G368" s="378"/>
      <c r="H368" s="378"/>
      <c r="I368" s="378"/>
      <c r="J368" s="379"/>
      <c r="K368" s="119"/>
      <c r="L368" s="119"/>
      <c r="M368" s="120">
        <f>SUM(M366:M367)</f>
        <v>465600</v>
      </c>
      <c r="N368" s="123"/>
      <c r="O368" s="120">
        <f>SUM(O366:O367)</f>
        <v>153000</v>
      </c>
      <c r="P368" s="123"/>
      <c r="Q368" s="120">
        <f>SUM(Q366:Q367)</f>
        <v>450000</v>
      </c>
      <c r="R368" s="120"/>
      <c r="S368" s="120">
        <f>SUM(S366:S367)</f>
        <v>480000</v>
      </c>
      <c r="T368" s="120"/>
      <c r="U368" s="120">
        <f>SUM(U366:U367)</f>
        <v>1548600</v>
      </c>
      <c r="V368" s="151">
        <v>50405</v>
      </c>
      <c r="W368" s="147">
        <f>M368+O368+Q368+S368</f>
        <v>1548600</v>
      </c>
      <c r="X368" s="135"/>
      <c r="Y368" s="135"/>
      <c r="Z368" s="135"/>
      <c r="AA368" s="135"/>
      <c r="AB368" s="136"/>
      <c r="AC368" s="137"/>
      <c r="AD368" s="138" t="str">
        <f t="shared" si="805"/>
        <v>សរុប០២</v>
      </c>
    </row>
    <row r="369" spans="1:30" ht="27.75" customHeight="1">
      <c r="A369" s="39">
        <f>A366+1</f>
        <v>96.1</v>
      </c>
      <c r="B369" s="52" t="s">
        <v>14556</v>
      </c>
      <c r="C369" s="40" t="s">
        <v>67</v>
      </c>
      <c r="D369" s="41" t="str">
        <f>VLOOKUP(C369,ឋានៈ!$A$22:$B$46,2,FALSE)</f>
        <v>ខ១</v>
      </c>
      <c r="E369" s="356">
        <v>810</v>
      </c>
      <c r="F369" s="358">
        <v>45951</v>
      </c>
      <c r="G369" s="360" t="s">
        <v>14764</v>
      </c>
      <c r="H369" s="362" t="s">
        <v>24</v>
      </c>
      <c r="I369" s="166">
        <v>45953</v>
      </c>
      <c r="J369" s="166">
        <v>45955</v>
      </c>
      <c r="K369" s="39">
        <f>J369-I369+1</f>
        <v>3</v>
      </c>
      <c r="L369" s="39">
        <f>K369-1</f>
        <v>2</v>
      </c>
      <c r="M369" s="118">
        <f>VLOOKUP(H369,ធ្វើដំណើរ!$A$3:$B$26,2,FALSE)</f>
        <v>465600</v>
      </c>
      <c r="N369" s="118">
        <f>VLOOKUP(D369,ឋានៈ!$A$2:$D$7,2,FALSE)</f>
        <v>35000</v>
      </c>
      <c r="O369" s="118">
        <f t="shared" ref="O369:O371" si="806">N369*K369</f>
        <v>105000</v>
      </c>
      <c r="P369" s="118">
        <f>VLOOKUP(D369,ឋានៈ!$A$2:$D$7,3,FALSE)</f>
        <v>90000</v>
      </c>
      <c r="Q369" s="118">
        <f t="shared" ref="Q369:Q371" si="807">P369*K369</f>
        <v>270000</v>
      </c>
      <c r="R369" s="118">
        <f>VLOOKUP(D369,ឋានៈ!$A$2:$D$7,4,FALSE)</f>
        <v>160000</v>
      </c>
      <c r="S369" s="118">
        <f t="shared" ref="S369:S371" si="808">R369*L369</f>
        <v>320000</v>
      </c>
      <c r="T369" s="134"/>
      <c r="U369" s="146">
        <f>M369+O369+Q369+S369+T369</f>
        <v>1160600</v>
      </c>
      <c r="V369" s="155"/>
      <c r="W369" s="145"/>
      <c r="X369" s="100" t="str">
        <f t="shared" ref="X369:X370" si="809">RIGHT(B369,LEN(B369)-FIND(" ",B369))</f>
        <v>ហ៊ុយ ហានសុង</v>
      </c>
      <c r="Y369" s="150" t="str">
        <f>VLOOKUP(X369,'Name List'!$B$8:$F$4374,2,FALSE)</f>
        <v>1520800011</v>
      </c>
      <c r="Z369" s="100" t="str">
        <f>VLOOKUP(X369,'Name List'!$B$8:$F$4374,3,FALSE)</f>
        <v>ហ៊ុយ ហានសុង</v>
      </c>
      <c r="AA369" s="100" t="str">
        <f>VLOOKUP(X369,'Name List'!$B$8:$F$4374,4,FALSE)</f>
        <v>HUY HAN SONG</v>
      </c>
      <c r="AB369" s="107" t="str">
        <f>VLOOKUP(X369,'Name List'!$B$8:$F$4374,5,FALSE)</f>
        <v>0010002561188</v>
      </c>
      <c r="AC369" s="105">
        <f t="shared" ref="AC369:AC371" si="810">U369</f>
        <v>1160600</v>
      </c>
      <c r="AD369" s="42">
        <f>A369</f>
        <v>96.1</v>
      </c>
    </row>
    <row r="370" spans="1:30" ht="27.75" customHeight="1">
      <c r="A370" s="39">
        <f t="shared" ref="A370:A371" si="811">A369+0.1</f>
        <v>96.199999999999989</v>
      </c>
      <c r="B370" s="52" t="s">
        <v>14558</v>
      </c>
      <c r="C370" s="40" t="s">
        <v>14364</v>
      </c>
      <c r="D370" s="41" t="str">
        <f>VLOOKUP(C370,ឋានៈ!$A$22:$B$46,2,FALSE)</f>
        <v>ឃ</v>
      </c>
      <c r="E370" s="357"/>
      <c r="F370" s="359"/>
      <c r="G370" s="361"/>
      <c r="H370" s="363"/>
      <c r="I370" s="166">
        <v>45953</v>
      </c>
      <c r="J370" s="166">
        <v>45955</v>
      </c>
      <c r="K370" s="39">
        <f>J370-I370+1</f>
        <v>3</v>
      </c>
      <c r="L370" s="39">
        <f>K370-1</f>
        <v>2</v>
      </c>
      <c r="M370" s="118"/>
      <c r="N370" s="118">
        <f>VLOOKUP(D370,ឋានៈ!$A$2:$D$7,2,FALSE)</f>
        <v>20000</v>
      </c>
      <c r="O370" s="118">
        <f t="shared" si="806"/>
        <v>60000</v>
      </c>
      <c r="P370" s="118">
        <f>VLOOKUP(D370,ឋានៈ!$A$2:$D$7,3,FALSE)</f>
        <v>60000</v>
      </c>
      <c r="Q370" s="118">
        <f t="shared" si="807"/>
        <v>180000</v>
      </c>
      <c r="R370" s="118">
        <f>VLOOKUP(D370,ឋានៈ!$A$2:$D$7,4,FALSE)</f>
        <v>80000</v>
      </c>
      <c r="S370" s="118">
        <f t="shared" si="808"/>
        <v>160000</v>
      </c>
      <c r="T370" s="134"/>
      <c r="U370" s="146">
        <f>M370+O370+Q370+S370+T370</f>
        <v>400000</v>
      </c>
      <c r="V370" s="155"/>
      <c r="W370" s="145"/>
      <c r="X370" s="100" t="str">
        <f t="shared" si="809"/>
        <v>ឡៃ ប៊ុងគាង</v>
      </c>
      <c r="Y370" s="150">
        <f>VLOOKUP(X370,'Name List'!$B$8:$F$4374,2,FALSE)</f>
        <v>1941200155</v>
      </c>
      <c r="Z370" s="100" t="str">
        <f>VLOOKUP(X370,'Name List'!$B$8:$F$4374,3,FALSE)</f>
        <v>ឡៃ ប៊ុងគាង</v>
      </c>
      <c r="AA370" s="100" t="str">
        <f>VLOOKUP(X370,'Name List'!$B$8:$F$4374,4,FALSE)</f>
        <v>LAY BUNGKEANG</v>
      </c>
      <c r="AB370" s="107" t="str">
        <f>VLOOKUP(X370,'Name List'!$B$8:$F$4374,5,FALSE)</f>
        <v>0440000032077</v>
      </c>
      <c r="AC370" s="105">
        <f t="shared" si="810"/>
        <v>400000</v>
      </c>
      <c r="AD370" s="42">
        <f>A370</f>
        <v>96.199999999999989</v>
      </c>
    </row>
    <row r="371" spans="1:30" ht="27.75" customHeight="1">
      <c r="A371" s="39">
        <f t="shared" si="811"/>
        <v>96.299999999999983</v>
      </c>
      <c r="B371" s="52" t="s">
        <v>14557</v>
      </c>
      <c r="C371" s="40" t="s">
        <v>68</v>
      </c>
      <c r="D371" s="41" t="str">
        <f>VLOOKUP(C371,ឋានៈ!$A$22:$B$46,2,FALSE)</f>
        <v>ង</v>
      </c>
      <c r="E371" s="364"/>
      <c r="F371" s="365"/>
      <c r="G371" s="366"/>
      <c r="H371" s="367"/>
      <c r="I371" s="166">
        <v>45953</v>
      </c>
      <c r="J371" s="166">
        <v>45955</v>
      </c>
      <c r="K371" s="39">
        <f t="shared" ref="K371" si="812">J371-I371+1</f>
        <v>3</v>
      </c>
      <c r="L371" s="39">
        <f t="shared" ref="L371" si="813">K371-1</f>
        <v>2</v>
      </c>
      <c r="M371" s="118"/>
      <c r="N371" s="118">
        <f>VLOOKUP(D371,ឋានៈ!$A$2:$D$7,2,FALSE)</f>
        <v>16000</v>
      </c>
      <c r="O371" s="118">
        <f t="shared" si="806"/>
        <v>48000</v>
      </c>
      <c r="P371" s="118">
        <f>VLOOKUP(D371,ឋានៈ!$A$2:$D$7,3,FALSE)</f>
        <v>60000</v>
      </c>
      <c r="Q371" s="118">
        <f t="shared" si="807"/>
        <v>180000</v>
      </c>
      <c r="R371" s="118">
        <f>VLOOKUP(D371,ឋានៈ!$A$2:$D$7,4,FALSE)</f>
        <v>80000</v>
      </c>
      <c r="S371" s="118">
        <f t="shared" si="808"/>
        <v>160000</v>
      </c>
      <c r="T371" s="134"/>
      <c r="U371" s="146">
        <f t="shared" ref="U371" si="814">M371+O371+Q371+S371+T371</f>
        <v>388000</v>
      </c>
      <c r="V371" s="155"/>
      <c r="W371" s="145"/>
      <c r="X371" s="100" t="str">
        <f>RIGHT(B371,LEN(B371)-FIND(" ",B371))</f>
        <v>វ៉េង ចាន់ថា</v>
      </c>
      <c r="Y371" s="150" t="str">
        <f>VLOOKUP(X371,'Name List'!$B$8:$F$4374,2,FALSE)</f>
        <v>3000031399</v>
      </c>
      <c r="Z371" s="100" t="str">
        <f>VLOOKUP(X371,'Name List'!$B$8:$F$4374,3,FALSE)</f>
        <v>វ៉េង ចាន់ថា</v>
      </c>
      <c r="AA371" s="100" t="str">
        <f>VLOOKUP(X371,'Name List'!$B$8:$F$4374,4,FALSE)</f>
        <v>VENG CHANTHA</v>
      </c>
      <c r="AB371" s="107">
        <f>VLOOKUP(X371,'Name List'!$B$8:$F$4374,5,FALSE)</f>
        <v>420000299757</v>
      </c>
      <c r="AC371" s="105">
        <f t="shared" si="810"/>
        <v>388000</v>
      </c>
      <c r="AD371" s="42">
        <f t="shared" ref="AD371:AD372" si="815">A371</f>
        <v>96.299999999999983</v>
      </c>
    </row>
    <row r="372" spans="1:30" s="139" customFormat="1" ht="26.25" customHeight="1">
      <c r="A372" s="377" t="s">
        <v>14664</v>
      </c>
      <c r="B372" s="378"/>
      <c r="C372" s="378"/>
      <c r="D372" s="378"/>
      <c r="E372" s="378"/>
      <c r="F372" s="378"/>
      <c r="G372" s="378"/>
      <c r="H372" s="378"/>
      <c r="I372" s="378"/>
      <c r="J372" s="379"/>
      <c r="K372" s="119"/>
      <c r="L372" s="119"/>
      <c r="M372" s="120">
        <f>SUM(M369:M371)</f>
        <v>465600</v>
      </c>
      <c r="N372" s="123"/>
      <c r="O372" s="120">
        <f>SUM(O369:O371)</f>
        <v>213000</v>
      </c>
      <c r="P372" s="123"/>
      <c r="Q372" s="120">
        <f>SUM(Q369:Q371)</f>
        <v>630000</v>
      </c>
      <c r="R372" s="120"/>
      <c r="S372" s="120">
        <f>SUM(S369:S371)</f>
        <v>640000</v>
      </c>
      <c r="T372" s="120"/>
      <c r="U372" s="120">
        <f>SUM(U369:U371)</f>
        <v>1948600</v>
      </c>
      <c r="V372" s="151">
        <v>50405</v>
      </c>
      <c r="W372" s="147">
        <f>M372+O372+Q372+S372</f>
        <v>1948600</v>
      </c>
      <c r="X372" s="135"/>
      <c r="Y372" s="135"/>
      <c r="Z372" s="135"/>
      <c r="AA372" s="135"/>
      <c r="AB372" s="136"/>
      <c r="AC372" s="137"/>
      <c r="AD372" s="138" t="str">
        <f t="shared" si="815"/>
        <v>សរុប០៣</v>
      </c>
    </row>
    <row r="373" spans="1:30" ht="33" customHeight="1">
      <c r="A373" s="39">
        <f>A369+1</f>
        <v>97.1</v>
      </c>
      <c r="B373" s="52" t="s">
        <v>14551</v>
      </c>
      <c r="C373" s="40" t="s">
        <v>67</v>
      </c>
      <c r="D373" s="41" t="str">
        <f>VLOOKUP(C373,ឋានៈ!$A$22:$B$46,2,FALSE)</f>
        <v>ខ១</v>
      </c>
      <c r="E373" s="356">
        <v>817</v>
      </c>
      <c r="F373" s="358">
        <v>45951</v>
      </c>
      <c r="G373" s="360" t="s">
        <v>14764</v>
      </c>
      <c r="H373" s="362" t="s">
        <v>18</v>
      </c>
      <c r="I373" s="166">
        <v>45959</v>
      </c>
      <c r="J373" s="166">
        <v>45960</v>
      </c>
      <c r="K373" s="39">
        <f>J373-I373+1</f>
        <v>2</v>
      </c>
      <c r="L373" s="39">
        <f>K373-1</f>
        <v>1</v>
      </c>
      <c r="M373" s="118">
        <f>VLOOKUP(H373,ធ្វើដំណើរ!$A$3:$B$26,2,FALSE)</f>
        <v>145600</v>
      </c>
      <c r="N373" s="118">
        <f>VLOOKUP(D373,ឋានៈ!$A$2:$D$7,2,FALSE)</f>
        <v>35000</v>
      </c>
      <c r="O373" s="118">
        <f t="shared" ref="O373:O374" si="816">N373*K373</f>
        <v>70000</v>
      </c>
      <c r="P373" s="118">
        <f>VLOOKUP(D373,ឋានៈ!$A$2:$D$7,3,FALSE)</f>
        <v>90000</v>
      </c>
      <c r="Q373" s="118">
        <f t="shared" ref="Q373:Q374" si="817">P373*K373</f>
        <v>180000</v>
      </c>
      <c r="R373" s="118">
        <f>VLOOKUP(D373,ឋានៈ!$A$2:$D$7,4,FALSE)</f>
        <v>160000</v>
      </c>
      <c r="S373" s="118">
        <f t="shared" ref="S373:S374" si="818">R373*L373</f>
        <v>160000</v>
      </c>
      <c r="T373" s="134"/>
      <c r="U373" s="146">
        <f>M373+O373+Q373+S373+T373</f>
        <v>555600</v>
      </c>
      <c r="V373" s="155"/>
      <c r="W373" s="145"/>
      <c r="X373" s="100" t="str">
        <f t="shared" ref="X373:X374" si="819">RIGHT(B373,LEN(B373)-FIND(" ",B373))</f>
        <v>ជា សុខនី</v>
      </c>
      <c r="Y373" s="150" t="str">
        <f>VLOOKUP(X373,'Name List'!$B$8:$F$4374,2,FALSE)</f>
        <v>2710300003</v>
      </c>
      <c r="Z373" s="100" t="str">
        <f>VLOOKUP(X373,'Name List'!$B$8:$F$4374,3,FALSE)</f>
        <v>ជា សុខនី</v>
      </c>
      <c r="AA373" s="100" t="str">
        <f>VLOOKUP(X373,'Name List'!$B$8:$F$4374,4,FALSE)</f>
        <v>CHEA SOKNY</v>
      </c>
      <c r="AB373" s="107" t="str">
        <f>VLOOKUP(X373,'Name List'!$B$8:$F$4374,5,FALSE)</f>
        <v>0010002555878</v>
      </c>
      <c r="AC373" s="105">
        <f t="shared" ref="AC373:AC374" si="820">U373</f>
        <v>555600</v>
      </c>
      <c r="AD373" s="42">
        <f>A373</f>
        <v>97.1</v>
      </c>
    </row>
    <row r="374" spans="1:30" ht="33" customHeight="1">
      <c r="A374" s="39">
        <f t="shared" ref="A374" si="821">A373+0.1</f>
        <v>97.199999999999989</v>
      </c>
      <c r="B374" s="52" t="s">
        <v>14552</v>
      </c>
      <c r="C374" s="40" t="s">
        <v>68</v>
      </c>
      <c r="D374" s="41" t="str">
        <f>VLOOKUP(C374,ឋានៈ!$A$22:$B$46,2,FALSE)</f>
        <v>ង</v>
      </c>
      <c r="E374" s="364"/>
      <c r="F374" s="365"/>
      <c r="G374" s="366"/>
      <c r="H374" s="367"/>
      <c r="I374" s="166">
        <v>45959</v>
      </c>
      <c r="J374" s="166">
        <v>45960</v>
      </c>
      <c r="K374" s="39">
        <f t="shared" ref="K374" si="822">J374-I374+1</f>
        <v>2</v>
      </c>
      <c r="L374" s="39">
        <f t="shared" ref="L374" si="823">K374-1</f>
        <v>1</v>
      </c>
      <c r="M374" s="118"/>
      <c r="N374" s="118">
        <f>VLOOKUP(D374,ឋានៈ!$A$2:$D$7,2,FALSE)</f>
        <v>16000</v>
      </c>
      <c r="O374" s="118">
        <f t="shared" si="816"/>
        <v>32000</v>
      </c>
      <c r="P374" s="118">
        <f>VLOOKUP(D374,ឋានៈ!$A$2:$D$7,3,FALSE)</f>
        <v>60000</v>
      </c>
      <c r="Q374" s="118">
        <f t="shared" si="817"/>
        <v>120000</v>
      </c>
      <c r="R374" s="118">
        <f>VLOOKUP(D374,ឋានៈ!$A$2:$D$7,4,FALSE)</f>
        <v>80000</v>
      </c>
      <c r="S374" s="118">
        <f t="shared" si="818"/>
        <v>80000</v>
      </c>
      <c r="T374" s="134"/>
      <c r="U374" s="146">
        <f t="shared" ref="U374" si="824">M374+O374+Q374+S374+T374</f>
        <v>232000</v>
      </c>
      <c r="V374" s="155"/>
      <c r="W374" s="145"/>
      <c r="X374" s="100" t="str">
        <f t="shared" si="819"/>
        <v>ខេង សុហ្រ្វាវត្ថិ</v>
      </c>
      <c r="Y374" s="150" t="str">
        <f>VLOOKUP(X374,'Name List'!$B$8:$F$4374,2,FALSE)</f>
        <v>3000031463</v>
      </c>
      <c r="Z374" s="100" t="str">
        <f>VLOOKUP(X374,'Name List'!$B$8:$F$4374,3,FALSE)</f>
        <v>ខេង សុហ្រ្វាវត្ថិ</v>
      </c>
      <c r="AA374" s="100" t="str">
        <f>VLOOKUP(X374,'Name List'!$B$8:$F$4374,4,FALSE)</f>
        <v>KHENG SOFRAWATH</v>
      </c>
      <c r="AB374" s="107">
        <f>VLOOKUP(X374,'Name List'!$B$8:$F$4374,5,FALSE)</f>
        <v>240000371794</v>
      </c>
      <c r="AC374" s="105">
        <f t="shared" si="820"/>
        <v>232000</v>
      </c>
      <c r="AD374" s="42">
        <f t="shared" ref="AD374:AD375" si="825">A374</f>
        <v>97.199999999999989</v>
      </c>
    </row>
    <row r="375" spans="1:30" s="139" customFormat="1" ht="26.25" customHeight="1">
      <c r="A375" s="377" t="s">
        <v>14665</v>
      </c>
      <c r="B375" s="378"/>
      <c r="C375" s="378"/>
      <c r="D375" s="378"/>
      <c r="E375" s="378"/>
      <c r="F375" s="378"/>
      <c r="G375" s="378"/>
      <c r="H375" s="378"/>
      <c r="I375" s="378"/>
      <c r="J375" s="379"/>
      <c r="K375" s="119"/>
      <c r="L375" s="119"/>
      <c r="M375" s="120">
        <f>SUM(M373:M374)</f>
        <v>145600</v>
      </c>
      <c r="N375" s="123"/>
      <c r="O375" s="120">
        <f>SUM(O373:O374)</f>
        <v>102000</v>
      </c>
      <c r="P375" s="123"/>
      <c r="Q375" s="120">
        <f>SUM(Q373:Q374)</f>
        <v>300000</v>
      </c>
      <c r="R375" s="120"/>
      <c r="S375" s="120">
        <f>SUM(S373:S374)</f>
        <v>240000</v>
      </c>
      <c r="T375" s="120"/>
      <c r="U375" s="120">
        <f>SUM(U373:U374)</f>
        <v>787600</v>
      </c>
      <c r="V375" s="156" t="s">
        <v>14653</v>
      </c>
      <c r="W375" s="147">
        <f>M375+O375+Q375+S375</f>
        <v>787600</v>
      </c>
      <c r="X375" s="135"/>
      <c r="Y375" s="135"/>
      <c r="Z375" s="135"/>
      <c r="AA375" s="135"/>
      <c r="AB375" s="136"/>
      <c r="AC375" s="137"/>
      <c r="AD375" s="138" t="str">
        <f t="shared" si="825"/>
        <v>សរុប០៤</v>
      </c>
    </row>
    <row r="376" spans="1:30" ht="24" customHeight="1">
      <c r="A376" s="39">
        <f>A373+1</f>
        <v>98.1</v>
      </c>
      <c r="B376" s="52" t="s">
        <v>14556</v>
      </c>
      <c r="C376" s="40" t="s">
        <v>67</v>
      </c>
      <c r="D376" s="41" t="str">
        <f>VLOOKUP(C376,ឋានៈ!$A$22:$B$46,2,FALSE)</f>
        <v>ខ១</v>
      </c>
      <c r="E376" s="356">
        <v>816</v>
      </c>
      <c r="F376" s="358">
        <v>45951</v>
      </c>
      <c r="G376" s="360" t="s">
        <v>14764</v>
      </c>
      <c r="H376" s="362" t="s">
        <v>18</v>
      </c>
      <c r="I376" s="166">
        <v>45959</v>
      </c>
      <c r="J376" s="166">
        <v>45960</v>
      </c>
      <c r="K376" s="39">
        <f>J376-I376+1</f>
        <v>2</v>
      </c>
      <c r="L376" s="39">
        <f>K376-1</f>
        <v>1</v>
      </c>
      <c r="M376" s="118">
        <f>VLOOKUP(H376,ធ្វើដំណើរ!$A$3:$B$26,2,FALSE)</f>
        <v>145600</v>
      </c>
      <c r="N376" s="118">
        <f>VLOOKUP(D376,ឋានៈ!$A$2:$D$7,2,FALSE)</f>
        <v>35000</v>
      </c>
      <c r="O376" s="118">
        <f t="shared" ref="O376:O378" si="826">N376*K376</f>
        <v>70000</v>
      </c>
      <c r="P376" s="118">
        <f>VLOOKUP(D376,ឋានៈ!$A$2:$D$7,3,FALSE)</f>
        <v>90000</v>
      </c>
      <c r="Q376" s="118">
        <f t="shared" ref="Q376:Q378" si="827">P376*K376</f>
        <v>180000</v>
      </c>
      <c r="R376" s="118">
        <f>VLOOKUP(D376,ឋានៈ!$A$2:$D$7,4,FALSE)</f>
        <v>160000</v>
      </c>
      <c r="S376" s="118">
        <f t="shared" ref="S376:S378" si="828">R376*L376</f>
        <v>160000</v>
      </c>
      <c r="T376" s="134"/>
      <c r="U376" s="146">
        <f>M376+O376+Q376+S376+T376</f>
        <v>555600</v>
      </c>
      <c r="V376" s="155"/>
      <c r="W376" s="145"/>
      <c r="X376" s="100" t="str">
        <f t="shared" ref="X376:X377" si="829">RIGHT(B376,LEN(B376)-FIND(" ",B376))</f>
        <v>ហ៊ុយ ហានសុង</v>
      </c>
      <c r="Y376" s="150" t="str">
        <f>VLOOKUP(X376,'Name List'!$B$8:$F$4374,2,FALSE)</f>
        <v>1520800011</v>
      </c>
      <c r="Z376" s="100" t="str">
        <f>VLOOKUP(X376,'Name List'!$B$8:$F$4374,3,FALSE)</f>
        <v>ហ៊ុយ ហានសុង</v>
      </c>
      <c r="AA376" s="100" t="str">
        <f>VLOOKUP(X376,'Name List'!$B$8:$F$4374,4,FALSE)</f>
        <v>HUY HAN SONG</v>
      </c>
      <c r="AB376" s="107" t="str">
        <f>VLOOKUP(X376,'Name List'!$B$8:$F$4374,5,FALSE)</f>
        <v>0010002561188</v>
      </c>
      <c r="AC376" s="105">
        <f t="shared" ref="AC376:AC378" si="830">U376</f>
        <v>555600</v>
      </c>
      <c r="AD376" s="42">
        <f>A376</f>
        <v>98.1</v>
      </c>
    </row>
    <row r="377" spans="1:30" ht="24" customHeight="1">
      <c r="A377" s="39">
        <f t="shared" ref="A377:A378" si="831">A376+0.1</f>
        <v>98.199999999999989</v>
      </c>
      <c r="B377" s="52" t="s">
        <v>14559</v>
      </c>
      <c r="C377" s="40" t="s">
        <v>14365</v>
      </c>
      <c r="D377" s="41" t="str">
        <f>VLOOKUP(C377,ឋានៈ!$A$22:$B$46,2,FALSE)</f>
        <v>ង</v>
      </c>
      <c r="E377" s="357"/>
      <c r="F377" s="359"/>
      <c r="G377" s="361"/>
      <c r="H377" s="363"/>
      <c r="I377" s="166">
        <v>45959</v>
      </c>
      <c r="J377" s="166">
        <v>45960</v>
      </c>
      <c r="K377" s="39">
        <f>J377-I377+1</f>
        <v>2</v>
      </c>
      <c r="L377" s="39">
        <f>K377-1</f>
        <v>1</v>
      </c>
      <c r="M377" s="118"/>
      <c r="N377" s="118">
        <f>VLOOKUP(D377,ឋានៈ!$A$2:$D$7,2,FALSE)</f>
        <v>16000</v>
      </c>
      <c r="O377" s="118">
        <f t="shared" si="826"/>
        <v>32000</v>
      </c>
      <c r="P377" s="118">
        <f>VLOOKUP(D377,ឋានៈ!$A$2:$D$7,3,FALSE)</f>
        <v>60000</v>
      </c>
      <c r="Q377" s="118">
        <f t="shared" si="827"/>
        <v>120000</v>
      </c>
      <c r="R377" s="118">
        <f>VLOOKUP(D377,ឋានៈ!$A$2:$D$7,4,FALSE)</f>
        <v>80000</v>
      </c>
      <c r="S377" s="118">
        <f t="shared" si="828"/>
        <v>80000</v>
      </c>
      <c r="T377" s="134"/>
      <c r="U377" s="146">
        <f>M377+O377+Q377+S377+T377</f>
        <v>232000</v>
      </c>
      <c r="V377" s="155"/>
      <c r="W377" s="145"/>
      <c r="X377" s="100" t="str">
        <f t="shared" si="829"/>
        <v>ជា សុរី</v>
      </c>
      <c r="Y377" s="150">
        <f>VLOOKUP(X377,'Name List'!$B$8:$F$4374,2,FALSE)</f>
        <v>2851200214</v>
      </c>
      <c r="Z377" s="100" t="str">
        <f>VLOOKUP(X377,'Name List'!$B$8:$F$4374,3,FALSE)</f>
        <v>ជា សុរី</v>
      </c>
      <c r="AA377" s="100" t="str">
        <f>VLOOKUP(X377,'Name List'!$B$8:$F$4374,4,FALSE)</f>
        <v>CHEA SORY</v>
      </c>
      <c r="AB377" s="107" t="str">
        <f>VLOOKUP(X377,'Name List'!$B$8:$F$4374,5,FALSE)</f>
        <v>0010002531467</v>
      </c>
      <c r="AC377" s="105">
        <f t="shared" si="830"/>
        <v>232000</v>
      </c>
      <c r="AD377" s="42">
        <f>A377</f>
        <v>98.199999999999989</v>
      </c>
    </row>
    <row r="378" spans="1:30" ht="24" customHeight="1">
      <c r="A378" s="39">
        <f t="shared" si="831"/>
        <v>98.299999999999983</v>
      </c>
      <c r="B378" s="52" t="s">
        <v>14557</v>
      </c>
      <c r="C378" s="40" t="s">
        <v>68</v>
      </c>
      <c r="D378" s="41" t="str">
        <f>VLOOKUP(C378,ឋានៈ!$A$22:$B$46,2,FALSE)</f>
        <v>ង</v>
      </c>
      <c r="E378" s="364"/>
      <c r="F378" s="365"/>
      <c r="G378" s="366"/>
      <c r="H378" s="367"/>
      <c r="I378" s="166">
        <v>45959</v>
      </c>
      <c r="J378" s="166">
        <v>45960</v>
      </c>
      <c r="K378" s="39">
        <f t="shared" ref="K378" si="832">J378-I378+1</f>
        <v>2</v>
      </c>
      <c r="L378" s="39">
        <f t="shared" ref="L378" si="833">K378-1</f>
        <v>1</v>
      </c>
      <c r="M378" s="118"/>
      <c r="N378" s="118">
        <f>VLOOKUP(D378,ឋានៈ!$A$2:$D$7,2,FALSE)</f>
        <v>16000</v>
      </c>
      <c r="O378" s="118">
        <f t="shared" si="826"/>
        <v>32000</v>
      </c>
      <c r="P378" s="118">
        <f>VLOOKUP(D378,ឋានៈ!$A$2:$D$7,3,FALSE)</f>
        <v>60000</v>
      </c>
      <c r="Q378" s="118">
        <f t="shared" si="827"/>
        <v>120000</v>
      </c>
      <c r="R378" s="118">
        <f>VLOOKUP(D378,ឋានៈ!$A$2:$D$7,4,FALSE)</f>
        <v>80000</v>
      </c>
      <c r="S378" s="118">
        <f t="shared" si="828"/>
        <v>80000</v>
      </c>
      <c r="T378" s="134"/>
      <c r="U378" s="146">
        <f t="shared" ref="U378" si="834">M378+O378+Q378+S378+T378</f>
        <v>232000</v>
      </c>
      <c r="V378" s="155"/>
      <c r="W378" s="145"/>
      <c r="X378" s="100" t="str">
        <f>RIGHT(B378,LEN(B378)-FIND(" ",B378))</f>
        <v>វ៉េង ចាន់ថា</v>
      </c>
      <c r="Y378" s="150" t="str">
        <f>VLOOKUP(X378,'Name List'!$B$8:$F$4374,2,FALSE)</f>
        <v>3000031399</v>
      </c>
      <c r="Z378" s="100" t="str">
        <f>VLOOKUP(X378,'Name List'!$B$8:$F$4374,3,FALSE)</f>
        <v>វ៉េង ចាន់ថា</v>
      </c>
      <c r="AA378" s="100" t="str">
        <f>VLOOKUP(X378,'Name List'!$B$8:$F$4374,4,FALSE)</f>
        <v>VENG CHANTHA</v>
      </c>
      <c r="AB378" s="107">
        <f>VLOOKUP(X378,'Name List'!$B$8:$F$4374,5,FALSE)</f>
        <v>420000299757</v>
      </c>
      <c r="AC378" s="105">
        <f t="shared" si="830"/>
        <v>232000</v>
      </c>
      <c r="AD378" s="42">
        <f t="shared" ref="AD378:AD379" si="835">A378</f>
        <v>98.299999999999983</v>
      </c>
    </row>
    <row r="379" spans="1:30" s="139" customFormat="1" ht="26.25" customHeight="1">
      <c r="A379" s="377" t="s">
        <v>14666</v>
      </c>
      <c r="B379" s="378"/>
      <c r="C379" s="378"/>
      <c r="D379" s="378"/>
      <c r="E379" s="378"/>
      <c r="F379" s="378"/>
      <c r="G379" s="378"/>
      <c r="H379" s="378"/>
      <c r="I379" s="378"/>
      <c r="J379" s="379"/>
      <c r="K379" s="119"/>
      <c r="L379" s="119"/>
      <c r="M379" s="120">
        <f>SUM(M376:M378)</f>
        <v>145600</v>
      </c>
      <c r="N379" s="123"/>
      <c r="O379" s="120">
        <f>SUM(O376:O378)</f>
        <v>134000</v>
      </c>
      <c r="P379" s="123"/>
      <c r="Q379" s="120">
        <f>SUM(Q376:Q378)</f>
        <v>420000</v>
      </c>
      <c r="R379" s="120"/>
      <c r="S379" s="120">
        <f>SUM(S376:S378)</f>
        <v>320000</v>
      </c>
      <c r="T379" s="120"/>
      <c r="U379" s="120">
        <f>SUM(U376:U378)</f>
        <v>1019600</v>
      </c>
      <c r="V379" s="151">
        <v>50405</v>
      </c>
      <c r="W379" s="147">
        <f>M379+O379+Q379+S379</f>
        <v>1019600</v>
      </c>
      <c r="X379" s="135"/>
      <c r="Y379" s="135"/>
      <c r="Z379" s="135"/>
      <c r="AA379" s="135"/>
      <c r="AB379" s="136"/>
      <c r="AC379" s="137"/>
      <c r="AD379" s="138" t="str">
        <f t="shared" si="835"/>
        <v>សរុប០៥</v>
      </c>
    </row>
    <row r="380" spans="1:30" ht="24" customHeight="1">
      <c r="A380" s="39">
        <f>A376+1</f>
        <v>99.1</v>
      </c>
      <c r="B380" s="52" t="s">
        <v>14560</v>
      </c>
      <c r="C380" s="40" t="s">
        <v>14358</v>
      </c>
      <c r="D380" s="41" t="str">
        <f>VLOOKUP(C380,ឋានៈ!$A$22:$B$46,2,FALSE)</f>
        <v>គ</v>
      </c>
      <c r="E380" s="356">
        <v>815</v>
      </c>
      <c r="F380" s="358">
        <v>45951</v>
      </c>
      <c r="G380" s="360" t="s">
        <v>14764</v>
      </c>
      <c r="H380" s="362" t="s">
        <v>18</v>
      </c>
      <c r="I380" s="166">
        <v>45959</v>
      </c>
      <c r="J380" s="166">
        <v>45960</v>
      </c>
      <c r="K380" s="39">
        <f>J380-I380+1</f>
        <v>2</v>
      </c>
      <c r="L380" s="39">
        <f>K380-1</f>
        <v>1</v>
      </c>
      <c r="M380" s="118">
        <f>VLOOKUP(H380,ធ្វើដំណើរ!$A$3:$B$26,2,FALSE)</f>
        <v>145600</v>
      </c>
      <c r="N380" s="118">
        <f>VLOOKUP(D380,ឋានៈ!$A$2:$D$7,2,FALSE)</f>
        <v>24000</v>
      </c>
      <c r="O380" s="118">
        <f t="shared" ref="O380:O381" si="836">N380*K380</f>
        <v>48000</v>
      </c>
      <c r="P380" s="118">
        <f>VLOOKUP(D380,ឋានៈ!$A$2:$D$7,3,FALSE)</f>
        <v>70000</v>
      </c>
      <c r="Q380" s="118">
        <f t="shared" ref="Q380:Q381" si="837">P380*K380</f>
        <v>140000</v>
      </c>
      <c r="R380" s="118">
        <f>VLOOKUP(D380,ឋានៈ!$A$2:$D$7,4,FALSE)</f>
        <v>100000</v>
      </c>
      <c r="S380" s="118">
        <f t="shared" ref="S380:S381" si="838">R380*L380</f>
        <v>100000</v>
      </c>
      <c r="T380" s="134"/>
      <c r="U380" s="146">
        <f>M380+O380+Q380+S380+T380</f>
        <v>433600</v>
      </c>
      <c r="V380" s="155"/>
      <c r="W380" s="145"/>
      <c r="X380" s="100" t="str">
        <f t="shared" ref="X380:X381" si="839">RIGHT(B380,LEN(B380)-FIND(" ",B380))</f>
        <v>សួង សង្វាវុទ្ធី</v>
      </c>
      <c r="Y380" s="150" t="str">
        <f>VLOOKUP(X380,'Name List'!$B$8:$F$4374,2,FALSE)</f>
        <v>1761700075</v>
      </c>
      <c r="Z380" s="100" t="str">
        <f>VLOOKUP(X380,'Name List'!$B$8:$F$4374,3,FALSE)</f>
        <v>សួង សង្វាវុទ្ធី</v>
      </c>
      <c r="AA380" s="100" t="str">
        <f>VLOOKUP(X380,'Name List'!$B$8:$F$4374,4,FALSE)</f>
        <v>SOUNG SANVAVUTHY</v>
      </c>
      <c r="AB380" s="107" t="str">
        <f>VLOOKUP(X380,'Name List'!$B$8:$F$4374,5,FALSE)</f>
        <v>0010002720747</v>
      </c>
      <c r="AC380" s="105">
        <f t="shared" ref="AC380:AC381" si="840">U380</f>
        <v>433600</v>
      </c>
      <c r="AD380" s="42">
        <f>A380</f>
        <v>99.1</v>
      </c>
    </row>
    <row r="381" spans="1:30" ht="24" customHeight="1">
      <c r="A381" s="39">
        <f t="shared" ref="A381" si="841">A380+0.1</f>
        <v>99.199999999999989</v>
      </c>
      <c r="B381" s="52" t="s">
        <v>14561</v>
      </c>
      <c r="C381" s="40" t="s">
        <v>14362</v>
      </c>
      <c r="D381" s="41" t="str">
        <f>VLOOKUP(C381,ឋានៈ!$A$22:$B$46,2,FALSE)</f>
        <v>ឃ</v>
      </c>
      <c r="E381" s="364"/>
      <c r="F381" s="365"/>
      <c r="G381" s="366"/>
      <c r="H381" s="367"/>
      <c r="I381" s="166">
        <v>45959</v>
      </c>
      <c r="J381" s="166">
        <v>45960</v>
      </c>
      <c r="K381" s="39">
        <f t="shared" ref="K381" si="842">J381-I381+1</f>
        <v>2</v>
      </c>
      <c r="L381" s="39">
        <f t="shared" ref="L381" si="843">K381-1</f>
        <v>1</v>
      </c>
      <c r="M381" s="118"/>
      <c r="N381" s="118">
        <f>VLOOKUP(D381,ឋានៈ!$A$2:$D$7,2,FALSE)</f>
        <v>20000</v>
      </c>
      <c r="O381" s="118">
        <f t="shared" si="836"/>
        <v>40000</v>
      </c>
      <c r="P381" s="118">
        <f>VLOOKUP(D381,ឋានៈ!$A$2:$D$7,3,FALSE)</f>
        <v>60000</v>
      </c>
      <c r="Q381" s="118">
        <f t="shared" si="837"/>
        <v>120000</v>
      </c>
      <c r="R381" s="118">
        <f>VLOOKUP(D381,ឋានៈ!$A$2:$D$7,4,FALSE)</f>
        <v>80000</v>
      </c>
      <c r="S381" s="118">
        <f t="shared" si="838"/>
        <v>80000</v>
      </c>
      <c r="T381" s="134"/>
      <c r="U381" s="146">
        <f t="shared" ref="U381" si="844">M381+O381+Q381+S381+T381</f>
        <v>240000</v>
      </c>
      <c r="V381" s="155"/>
      <c r="W381" s="145"/>
      <c r="X381" s="100" t="str">
        <f t="shared" si="839"/>
        <v>អៀង សុចន្ធី</v>
      </c>
      <c r="Y381" s="150" t="str">
        <f>VLOOKUP(X381,'Name List'!$B$8:$F$4374,2,FALSE)</f>
        <v>2691200107</v>
      </c>
      <c r="Z381" s="100" t="str">
        <f>VLOOKUP(X381,'Name List'!$B$8:$F$4374,3,FALSE)</f>
        <v>អៀង សុចន្ធី</v>
      </c>
      <c r="AA381" s="100" t="str">
        <f>VLOOKUP(X381,'Name List'!$B$8:$F$4374,4,FALSE)</f>
        <v>IENG SOCHANTHY</v>
      </c>
      <c r="AB381" s="107" t="str">
        <f>VLOOKUP(X381,'Name List'!$B$8:$F$4374,5,FALSE)</f>
        <v>0010002528083</v>
      </c>
      <c r="AC381" s="105">
        <f t="shared" si="840"/>
        <v>240000</v>
      </c>
      <c r="AD381" s="42">
        <f t="shared" ref="AD381:AD382" si="845">A381</f>
        <v>99.199999999999989</v>
      </c>
    </row>
    <row r="382" spans="1:30" s="139" customFormat="1" ht="26.25" customHeight="1">
      <c r="A382" s="377" t="s">
        <v>14667</v>
      </c>
      <c r="B382" s="378"/>
      <c r="C382" s="378"/>
      <c r="D382" s="378"/>
      <c r="E382" s="378"/>
      <c r="F382" s="378"/>
      <c r="G382" s="378"/>
      <c r="H382" s="378"/>
      <c r="I382" s="378"/>
      <c r="J382" s="379"/>
      <c r="K382" s="119"/>
      <c r="L382" s="119"/>
      <c r="M382" s="120">
        <f>SUM(M380:M381)</f>
        <v>145600</v>
      </c>
      <c r="N382" s="123"/>
      <c r="O382" s="120">
        <f>SUM(O380:O381)</f>
        <v>88000</v>
      </c>
      <c r="P382" s="123"/>
      <c r="Q382" s="120">
        <f>SUM(Q380:Q381)</f>
        <v>260000</v>
      </c>
      <c r="R382" s="120"/>
      <c r="S382" s="120">
        <f>SUM(S380:S381)</f>
        <v>180000</v>
      </c>
      <c r="T382" s="120"/>
      <c r="U382" s="120">
        <f>SUM(U380:U381)</f>
        <v>673600</v>
      </c>
      <c r="V382" s="151">
        <v>50405</v>
      </c>
      <c r="W382" s="147">
        <f>M382+O382+Q382+S382</f>
        <v>673600</v>
      </c>
      <c r="X382" s="135"/>
      <c r="Y382" s="135"/>
      <c r="Z382" s="135"/>
      <c r="AA382" s="135"/>
      <c r="AB382" s="136"/>
      <c r="AC382" s="137"/>
      <c r="AD382" s="138" t="str">
        <f t="shared" si="845"/>
        <v>សរុប០៦</v>
      </c>
    </row>
    <row r="383" spans="1:30" ht="24" customHeight="1">
      <c r="A383" s="39">
        <f>A380+1</f>
        <v>100.1</v>
      </c>
      <c r="B383" s="52" t="s">
        <v>14551</v>
      </c>
      <c r="C383" s="40" t="s">
        <v>67</v>
      </c>
      <c r="D383" s="41" t="str">
        <f>VLOOKUP(C383,ឋានៈ!$A$22:$B$46,2,FALSE)</f>
        <v>ខ១</v>
      </c>
      <c r="E383" s="356">
        <v>926</v>
      </c>
      <c r="F383" s="358">
        <v>45981</v>
      </c>
      <c r="G383" s="360" t="s">
        <v>14764</v>
      </c>
      <c r="H383" s="362" t="s">
        <v>21</v>
      </c>
      <c r="I383" s="166">
        <v>45987</v>
      </c>
      <c r="J383" s="166">
        <v>45989</v>
      </c>
      <c r="K383" s="39">
        <f t="shared" ref="K383:K384" si="846">J383-I383+1</f>
        <v>3</v>
      </c>
      <c r="L383" s="39">
        <f>K383-1</f>
        <v>2</v>
      </c>
      <c r="M383" s="118">
        <f>VLOOKUP(H383,ធ្វើដំណើរ!$A$3:$B$26,2,FALSE)</f>
        <v>537600</v>
      </c>
      <c r="N383" s="118">
        <f>VLOOKUP(D383,ឋានៈ!$A$2:$D$7,2,FALSE)</f>
        <v>35000</v>
      </c>
      <c r="O383" s="118">
        <f t="shared" ref="O383:O384" si="847">N383*K383</f>
        <v>105000</v>
      </c>
      <c r="P383" s="118">
        <f>VLOOKUP(D383,ឋានៈ!$A$2:$D$7,3,FALSE)</f>
        <v>90000</v>
      </c>
      <c r="Q383" s="118">
        <f t="shared" ref="Q383:Q384" si="848">P383*K383</f>
        <v>270000</v>
      </c>
      <c r="R383" s="118">
        <f>VLOOKUP(D383,ឋានៈ!$A$2:$D$7,4,FALSE)</f>
        <v>160000</v>
      </c>
      <c r="S383" s="118">
        <f t="shared" ref="S383:S384" si="849">R383*L383</f>
        <v>320000</v>
      </c>
      <c r="T383" s="134"/>
      <c r="U383" s="146">
        <f>M383+O383+Q383+S383+T383</f>
        <v>1232600</v>
      </c>
      <c r="V383" s="155"/>
      <c r="W383" s="145"/>
      <c r="X383" s="100" t="str">
        <f t="shared" ref="X383:X384" si="850">RIGHT(B383,LEN(B383)-FIND(" ",B383))</f>
        <v>ជា សុខនី</v>
      </c>
      <c r="Y383" s="150" t="str">
        <f>VLOOKUP(X383,'Name List'!$B$8:$F$4374,2,FALSE)</f>
        <v>2710300003</v>
      </c>
      <c r="Z383" s="100" t="str">
        <f>VLOOKUP(X383,'Name List'!$B$8:$F$4374,3,FALSE)</f>
        <v>ជា សុខនី</v>
      </c>
      <c r="AA383" s="100" t="str">
        <f>VLOOKUP(X383,'Name List'!$B$8:$F$4374,4,FALSE)</f>
        <v>CHEA SOKNY</v>
      </c>
      <c r="AB383" s="107" t="str">
        <f>VLOOKUP(X383,'Name List'!$B$8:$F$4374,5,FALSE)</f>
        <v>0010002555878</v>
      </c>
      <c r="AC383" s="105">
        <f t="shared" ref="AC383:AC384" si="851">U383</f>
        <v>1232600</v>
      </c>
      <c r="AD383" s="42">
        <f>A383</f>
        <v>100.1</v>
      </c>
    </row>
    <row r="384" spans="1:30" ht="24" customHeight="1">
      <c r="A384" s="39">
        <f t="shared" ref="A384" si="852">A383+0.1</f>
        <v>100.19999999999999</v>
      </c>
      <c r="B384" s="52" t="s">
        <v>14552</v>
      </c>
      <c r="C384" s="40" t="s">
        <v>68</v>
      </c>
      <c r="D384" s="41" t="str">
        <f>VLOOKUP(C384,ឋានៈ!$A$22:$B$46,2,FALSE)</f>
        <v>ង</v>
      </c>
      <c r="E384" s="364"/>
      <c r="F384" s="365"/>
      <c r="G384" s="366"/>
      <c r="H384" s="367"/>
      <c r="I384" s="166">
        <v>45987</v>
      </c>
      <c r="J384" s="166">
        <v>45989</v>
      </c>
      <c r="K384" s="39">
        <f t="shared" si="846"/>
        <v>3</v>
      </c>
      <c r="L384" s="39">
        <f t="shared" ref="L384" si="853">K384-1</f>
        <v>2</v>
      </c>
      <c r="M384" s="118"/>
      <c r="N384" s="118">
        <f>VLOOKUP(D384,ឋានៈ!$A$2:$D$7,2,FALSE)</f>
        <v>16000</v>
      </c>
      <c r="O384" s="118">
        <f t="shared" si="847"/>
        <v>48000</v>
      </c>
      <c r="P384" s="118">
        <f>VLOOKUP(D384,ឋានៈ!$A$2:$D$7,3,FALSE)</f>
        <v>60000</v>
      </c>
      <c r="Q384" s="118">
        <f t="shared" si="848"/>
        <v>180000</v>
      </c>
      <c r="R384" s="118">
        <f>VLOOKUP(D384,ឋានៈ!$A$2:$D$7,4,FALSE)</f>
        <v>80000</v>
      </c>
      <c r="S384" s="118">
        <f t="shared" si="849"/>
        <v>160000</v>
      </c>
      <c r="T384" s="134"/>
      <c r="U384" s="146">
        <f t="shared" ref="U384" si="854">M384+O384+Q384+S384+T384</f>
        <v>388000</v>
      </c>
      <c r="V384" s="155"/>
      <c r="W384" s="145"/>
      <c r="X384" s="100" t="str">
        <f t="shared" si="850"/>
        <v>ខេង សុហ្រ្វាវត្ថិ</v>
      </c>
      <c r="Y384" s="150" t="str">
        <f>VLOOKUP(X384,'Name List'!$B$8:$F$4374,2,FALSE)</f>
        <v>3000031463</v>
      </c>
      <c r="Z384" s="100" t="str">
        <f>VLOOKUP(X384,'Name List'!$B$8:$F$4374,3,FALSE)</f>
        <v>ខេង សុហ្រ្វាវត្ថិ</v>
      </c>
      <c r="AA384" s="100" t="str">
        <f>VLOOKUP(X384,'Name List'!$B$8:$F$4374,4,FALSE)</f>
        <v>KHENG SOFRAWATH</v>
      </c>
      <c r="AB384" s="107">
        <f>VLOOKUP(X384,'Name List'!$B$8:$F$4374,5,FALSE)</f>
        <v>240000371794</v>
      </c>
      <c r="AC384" s="105">
        <f t="shared" si="851"/>
        <v>388000</v>
      </c>
      <c r="AD384" s="42">
        <f>A384</f>
        <v>100.19999999999999</v>
      </c>
    </row>
    <row r="385" spans="1:30" s="139" customFormat="1" ht="26.25" customHeight="1">
      <c r="A385" s="377" t="s">
        <v>14668</v>
      </c>
      <c r="B385" s="378"/>
      <c r="C385" s="378"/>
      <c r="D385" s="378"/>
      <c r="E385" s="378"/>
      <c r="F385" s="378"/>
      <c r="G385" s="378"/>
      <c r="H385" s="378"/>
      <c r="I385" s="378"/>
      <c r="J385" s="379"/>
      <c r="K385" s="119"/>
      <c r="L385" s="119"/>
      <c r="M385" s="120">
        <f>SUM(M383:M384)</f>
        <v>537600</v>
      </c>
      <c r="N385" s="123"/>
      <c r="O385" s="120">
        <f>SUM(O383:O384)</f>
        <v>153000</v>
      </c>
      <c r="P385" s="123"/>
      <c r="Q385" s="120">
        <f>SUM(Q383:Q384)</f>
        <v>450000</v>
      </c>
      <c r="R385" s="120"/>
      <c r="S385" s="120">
        <f>SUM(S383:S384)</f>
        <v>480000</v>
      </c>
      <c r="T385" s="120"/>
      <c r="U385" s="120">
        <f>SUM(U383:U384)</f>
        <v>1620600</v>
      </c>
      <c r="V385" s="151">
        <v>50405</v>
      </c>
      <c r="W385" s="147">
        <f>M385+O385+Q385+S385</f>
        <v>1620600</v>
      </c>
      <c r="X385" s="135"/>
      <c r="Y385" s="135"/>
      <c r="Z385" s="135"/>
      <c r="AA385" s="135"/>
      <c r="AB385" s="136"/>
      <c r="AC385" s="137"/>
      <c r="AD385" s="138" t="str">
        <f t="shared" ref="AD385" si="855">A385</f>
        <v>សរុប០៧</v>
      </c>
    </row>
    <row r="386" spans="1:30" ht="27.75" customHeight="1">
      <c r="A386" s="39">
        <f>A383+1</f>
        <v>101.1</v>
      </c>
      <c r="B386" s="52" t="s">
        <v>14554</v>
      </c>
      <c r="C386" s="40" t="s">
        <v>67</v>
      </c>
      <c r="D386" s="41" t="str">
        <f>VLOOKUP(C386,ឋានៈ!$A$22:$B$46,2,FALSE)</f>
        <v>ខ១</v>
      </c>
      <c r="E386" s="356">
        <v>924</v>
      </c>
      <c r="F386" s="358">
        <v>45981</v>
      </c>
      <c r="G386" s="360" t="s">
        <v>14764</v>
      </c>
      <c r="H386" s="362" t="s">
        <v>21</v>
      </c>
      <c r="I386" s="166">
        <v>45987</v>
      </c>
      <c r="J386" s="166">
        <v>45989</v>
      </c>
      <c r="K386" s="39">
        <f t="shared" ref="K386:K387" si="856">J386-I386+1</f>
        <v>3</v>
      </c>
      <c r="L386" s="39">
        <f>K386-1</f>
        <v>2</v>
      </c>
      <c r="M386" s="118">
        <f>VLOOKUP(H386,ធ្វើដំណើរ!$A$3:$B$26,2,FALSE)</f>
        <v>537600</v>
      </c>
      <c r="N386" s="118">
        <f>VLOOKUP(D386,ឋានៈ!$A$2:$D$7,2,FALSE)</f>
        <v>35000</v>
      </c>
      <c r="O386" s="118">
        <f t="shared" ref="O386:O387" si="857">N386*K386</f>
        <v>105000</v>
      </c>
      <c r="P386" s="118">
        <f>VLOOKUP(D386,ឋានៈ!$A$2:$D$7,3,FALSE)</f>
        <v>90000</v>
      </c>
      <c r="Q386" s="118">
        <f t="shared" ref="Q386:Q387" si="858">P386*K386</f>
        <v>270000</v>
      </c>
      <c r="R386" s="118">
        <f>VLOOKUP(D386,ឋានៈ!$A$2:$D$7,4,FALSE)</f>
        <v>160000</v>
      </c>
      <c r="S386" s="118">
        <f t="shared" ref="S386:S387" si="859">R386*L386</f>
        <v>320000</v>
      </c>
      <c r="T386" s="134"/>
      <c r="U386" s="146">
        <f>M386+O386+Q386+S386+T386</f>
        <v>1232600</v>
      </c>
      <c r="V386" s="155"/>
      <c r="W386" s="145"/>
      <c r="X386" s="100" t="str">
        <f t="shared" ref="X386:X387" si="860">RIGHT(B386,LEN(B386)-FIND(" ",B386))</f>
        <v>ម៉ៅ ធីតា</v>
      </c>
      <c r="Y386" s="150" t="str">
        <f>VLOOKUP(X386,'Name List'!$B$8:$F$4374,2,FALSE)</f>
        <v>2671200122</v>
      </c>
      <c r="Z386" s="100" t="str">
        <f>VLOOKUP(X386,'Name List'!$B$8:$F$4374,3,FALSE)</f>
        <v>ម៉ៅ ធីតា</v>
      </c>
      <c r="AA386" s="100" t="str">
        <f>VLOOKUP(X386,'Name List'!$B$8:$F$4374,4,FALSE)</f>
        <v>MAO THIDA</v>
      </c>
      <c r="AB386" s="107" t="str">
        <f>VLOOKUP(X386,'Name List'!$B$8:$F$4374,5,FALSE)</f>
        <v>0010002526967</v>
      </c>
      <c r="AC386" s="105">
        <f t="shared" ref="AC386:AC387" si="861">U386</f>
        <v>1232600</v>
      </c>
      <c r="AD386" s="42">
        <f>A386</f>
        <v>101.1</v>
      </c>
    </row>
    <row r="387" spans="1:30" ht="27.75" customHeight="1">
      <c r="A387" s="39">
        <f t="shared" ref="A387" si="862">A386+0.1</f>
        <v>101.19999999999999</v>
      </c>
      <c r="B387" s="52" t="s">
        <v>14555</v>
      </c>
      <c r="C387" s="40" t="s">
        <v>68</v>
      </c>
      <c r="D387" s="41" t="str">
        <f>VLOOKUP(C387,ឋានៈ!$A$22:$B$46,2,FALSE)</f>
        <v>ង</v>
      </c>
      <c r="E387" s="364"/>
      <c r="F387" s="365"/>
      <c r="G387" s="366"/>
      <c r="H387" s="367"/>
      <c r="I387" s="166">
        <v>45987</v>
      </c>
      <c r="J387" s="166">
        <v>45989</v>
      </c>
      <c r="K387" s="39">
        <f t="shared" si="856"/>
        <v>3</v>
      </c>
      <c r="L387" s="39">
        <f t="shared" ref="L387" si="863">K387-1</f>
        <v>2</v>
      </c>
      <c r="M387" s="118"/>
      <c r="N387" s="118">
        <f>VLOOKUP(D387,ឋានៈ!$A$2:$D$7,2,FALSE)</f>
        <v>16000</v>
      </c>
      <c r="O387" s="118">
        <f t="shared" si="857"/>
        <v>48000</v>
      </c>
      <c r="P387" s="118">
        <f>VLOOKUP(D387,ឋានៈ!$A$2:$D$7,3,FALSE)</f>
        <v>60000</v>
      </c>
      <c r="Q387" s="118">
        <f t="shared" si="858"/>
        <v>180000</v>
      </c>
      <c r="R387" s="118">
        <f>VLOOKUP(D387,ឋានៈ!$A$2:$D$7,4,FALSE)</f>
        <v>80000</v>
      </c>
      <c r="S387" s="118">
        <f t="shared" si="859"/>
        <v>160000</v>
      </c>
      <c r="T387" s="134"/>
      <c r="U387" s="146">
        <f t="shared" ref="U387" si="864">M387+O387+Q387+S387+T387</f>
        <v>388000</v>
      </c>
      <c r="V387" s="155"/>
      <c r="W387" s="145"/>
      <c r="X387" s="100" t="str">
        <f t="shared" si="860"/>
        <v>សិត ស៊ីម៉ាណា</v>
      </c>
      <c r="Y387" s="150" t="str">
        <f>VLOOKUP(X387,'Name List'!$B$8:$F$4374,2,FALSE)</f>
        <v>3000031419</v>
      </c>
      <c r="Z387" s="100" t="str">
        <f>VLOOKUP(X387,'Name List'!$B$8:$F$4374,3,FALSE)</f>
        <v>សិត ស៊ីម៉ាណា</v>
      </c>
      <c r="AA387" s="100" t="str">
        <f>VLOOKUP(X387,'Name List'!$B$8:$F$4374,4,FALSE)</f>
        <v>SETH SIMANA</v>
      </c>
      <c r="AB387" s="107">
        <f>VLOOKUP(X387,'Name List'!$B$8:$F$4374,5,FALSE)</f>
        <v>660000051721</v>
      </c>
      <c r="AC387" s="105">
        <f t="shared" si="861"/>
        <v>388000</v>
      </c>
      <c r="AD387" s="42">
        <f>A387</f>
        <v>101.19999999999999</v>
      </c>
    </row>
    <row r="388" spans="1:30" s="139" customFormat="1" ht="26.25" customHeight="1">
      <c r="A388" s="377" t="s">
        <v>14669</v>
      </c>
      <c r="B388" s="378"/>
      <c r="C388" s="378"/>
      <c r="D388" s="378"/>
      <c r="E388" s="378"/>
      <c r="F388" s="378"/>
      <c r="G388" s="378"/>
      <c r="H388" s="378"/>
      <c r="I388" s="378"/>
      <c r="J388" s="379"/>
      <c r="K388" s="119"/>
      <c r="L388" s="119"/>
      <c r="M388" s="120">
        <f>SUM(M386:M387)</f>
        <v>537600</v>
      </c>
      <c r="N388" s="123"/>
      <c r="O388" s="120">
        <f>SUM(O386:O387)</f>
        <v>153000</v>
      </c>
      <c r="P388" s="123"/>
      <c r="Q388" s="120">
        <f>SUM(Q386:Q387)</f>
        <v>450000</v>
      </c>
      <c r="R388" s="120"/>
      <c r="S388" s="120">
        <f>SUM(S386:S387)</f>
        <v>480000</v>
      </c>
      <c r="T388" s="120"/>
      <c r="U388" s="120">
        <f>SUM(U386:U387)</f>
        <v>1620600</v>
      </c>
      <c r="V388" s="151">
        <v>50405</v>
      </c>
      <c r="W388" s="147">
        <f>M388+O388+Q388+S388</f>
        <v>1620600</v>
      </c>
      <c r="X388" s="135"/>
      <c r="Y388" s="135"/>
      <c r="Z388" s="135"/>
      <c r="AA388" s="135"/>
      <c r="AB388" s="136"/>
      <c r="AC388" s="137"/>
      <c r="AD388" s="138" t="str">
        <f t="shared" ref="AD388" si="865">A388</f>
        <v>សរុប០៨</v>
      </c>
    </row>
    <row r="389" spans="1:30" ht="28" customHeight="1">
      <c r="A389" s="39">
        <f>A386+1</f>
        <v>102.1</v>
      </c>
      <c r="B389" s="52" t="s">
        <v>14556</v>
      </c>
      <c r="C389" s="40" t="s">
        <v>67</v>
      </c>
      <c r="D389" s="41" t="str">
        <f>VLOOKUP(C389,ឋានៈ!$A$22:$B$46,2,FALSE)</f>
        <v>ខ១</v>
      </c>
      <c r="E389" s="356">
        <v>925</v>
      </c>
      <c r="F389" s="358">
        <v>45981</v>
      </c>
      <c r="G389" s="360" t="s">
        <v>14764</v>
      </c>
      <c r="H389" s="362" t="s">
        <v>21</v>
      </c>
      <c r="I389" s="166">
        <v>45987</v>
      </c>
      <c r="J389" s="166">
        <v>45989</v>
      </c>
      <c r="K389" s="39">
        <f t="shared" ref="K389:K391" si="866">J389-I389+1</f>
        <v>3</v>
      </c>
      <c r="L389" s="39">
        <f>K389-1</f>
        <v>2</v>
      </c>
      <c r="M389" s="118">
        <f>VLOOKUP(H389,ធ្វើដំណើរ!$A$3:$B$26,2,FALSE)</f>
        <v>537600</v>
      </c>
      <c r="N389" s="118">
        <f>VLOOKUP(D389,ឋានៈ!$A$2:$D$7,2,FALSE)</f>
        <v>35000</v>
      </c>
      <c r="O389" s="118">
        <f t="shared" ref="O389:O391" si="867">N389*K389</f>
        <v>105000</v>
      </c>
      <c r="P389" s="118">
        <f>VLOOKUP(D389,ឋានៈ!$A$2:$D$7,3,FALSE)</f>
        <v>90000</v>
      </c>
      <c r="Q389" s="118">
        <f t="shared" ref="Q389:Q391" si="868">P389*K389</f>
        <v>270000</v>
      </c>
      <c r="R389" s="118">
        <f>VLOOKUP(D389,ឋានៈ!$A$2:$D$7,4,FALSE)</f>
        <v>160000</v>
      </c>
      <c r="S389" s="118">
        <f t="shared" ref="S389:S391" si="869">R389*L389</f>
        <v>320000</v>
      </c>
      <c r="T389" s="134"/>
      <c r="U389" s="146">
        <f>M389+O389+Q389+S389+T389</f>
        <v>1232600</v>
      </c>
      <c r="V389" s="155"/>
      <c r="W389" s="145"/>
      <c r="X389" s="100" t="str">
        <f t="shared" ref="X389:X391" si="870">RIGHT(B389,LEN(B389)-FIND(" ",B389))</f>
        <v>ហ៊ុយ ហានសុង</v>
      </c>
      <c r="Y389" s="150" t="str">
        <f>VLOOKUP(X389,'Name List'!$B$8:$F$4374,2,FALSE)</f>
        <v>1520800011</v>
      </c>
      <c r="Z389" s="100" t="str">
        <f>VLOOKUP(X389,'Name List'!$B$8:$F$4374,3,FALSE)</f>
        <v>ហ៊ុយ ហានសុង</v>
      </c>
      <c r="AA389" s="100" t="str">
        <f>VLOOKUP(X389,'Name List'!$B$8:$F$4374,4,FALSE)</f>
        <v>HUY HAN SONG</v>
      </c>
      <c r="AB389" s="107" t="str">
        <f>VLOOKUP(X389,'Name List'!$B$8:$F$4374,5,FALSE)</f>
        <v>0010002561188</v>
      </c>
      <c r="AC389" s="105">
        <f t="shared" ref="AC389:AC391" si="871">U389</f>
        <v>1232600</v>
      </c>
      <c r="AD389" s="42">
        <f>A389</f>
        <v>102.1</v>
      </c>
    </row>
    <row r="390" spans="1:30" ht="28" customHeight="1">
      <c r="A390" s="39">
        <f t="shared" ref="A390:A391" si="872">A389+0.1</f>
        <v>102.19999999999999</v>
      </c>
      <c r="B390" s="52" t="s">
        <v>14558</v>
      </c>
      <c r="C390" s="40" t="s">
        <v>14364</v>
      </c>
      <c r="D390" s="41" t="str">
        <f>VLOOKUP(C390,ឋានៈ!$A$22:$B$46,2,FALSE)</f>
        <v>ឃ</v>
      </c>
      <c r="E390" s="357"/>
      <c r="F390" s="359"/>
      <c r="G390" s="361"/>
      <c r="H390" s="363"/>
      <c r="I390" s="166">
        <v>45987</v>
      </c>
      <c r="J390" s="166">
        <v>45989</v>
      </c>
      <c r="K390" s="39">
        <f t="shared" si="866"/>
        <v>3</v>
      </c>
      <c r="L390" s="39">
        <f>K390-1</f>
        <v>2</v>
      </c>
      <c r="M390" s="118"/>
      <c r="N390" s="118">
        <f>VLOOKUP(D390,ឋានៈ!$A$2:$D$7,2,FALSE)</f>
        <v>20000</v>
      </c>
      <c r="O390" s="118">
        <f t="shared" si="867"/>
        <v>60000</v>
      </c>
      <c r="P390" s="118">
        <f>VLOOKUP(D390,ឋានៈ!$A$2:$D$7,3,FALSE)</f>
        <v>60000</v>
      </c>
      <c r="Q390" s="118">
        <f t="shared" si="868"/>
        <v>180000</v>
      </c>
      <c r="R390" s="118">
        <f>VLOOKUP(D390,ឋានៈ!$A$2:$D$7,4,FALSE)</f>
        <v>80000</v>
      </c>
      <c r="S390" s="118">
        <f t="shared" si="869"/>
        <v>160000</v>
      </c>
      <c r="T390" s="134"/>
      <c r="U390" s="146">
        <f>M390+O390+Q390+S390+T390</f>
        <v>400000</v>
      </c>
      <c r="V390" s="155"/>
      <c r="W390" s="145"/>
      <c r="X390" s="100" t="str">
        <f t="shared" si="870"/>
        <v>ឡៃ ប៊ុងគាង</v>
      </c>
      <c r="Y390" s="150">
        <f>VLOOKUP(X390,'Name List'!$B$8:$F$4374,2,FALSE)</f>
        <v>1941200155</v>
      </c>
      <c r="Z390" s="100" t="str">
        <f>VLOOKUP(X390,'Name List'!$B$8:$F$4374,3,FALSE)</f>
        <v>ឡៃ ប៊ុងគាង</v>
      </c>
      <c r="AA390" s="100" t="str">
        <f>VLOOKUP(X390,'Name List'!$B$8:$F$4374,4,FALSE)</f>
        <v>LAY BUNGKEANG</v>
      </c>
      <c r="AB390" s="107" t="str">
        <f>VLOOKUP(X390,'Name List'!$B$8:$F$4374,5,FALSE)</f>
        <v>0440000032077</v>
      </c>
      <c r="AC390" s="105">
        <f t="shared" si="871"/>
        <v>400000</v>
      </c>
      <c r="AD390" s="42">
        <f>A390</f>
        <v>102.19999999999999</v>
      </c>
    </row>
    <row r="391" spans="1:30" ht="28" customHeight="1">
      <c r="A391" s="39">
        <f t="shared" si="872"/>
        <v>102.29999999999998</v>
      </c>
      <c r="B391" s="52" t="s">
        <v>14557</v>
      </c>
      <c r="C391" s="40" t="s">
        <v>68</v>
      </c>
      <c r="D391" s="41" t="str">
        <f>VLOOKUP(C391,ឋានៈ!$A$22:$B$46,2,FALSE)</f>
        <v>ង</v>
      </c>
      <c r="E391" s="364"/>
      <c r="F391" s="365"/>
      <c r="G391" s="366"/>
      <c r="H391" s="367"/>
      <c r="I391" s="166">
        <v>45987</v>
      </c>
      <c r="J391" s="166">
        <v>45989</v>
      </c>
      <c r="K391" s="39">
        <f t="shared" si="866"/>
        <v>3</v>
      </c>
      <c r="L391" s="39">
        <f t="shared" ref="L391" si="873">K391-1</f>
        <v>2</v>
      </c>
      <c r="M391" s="118"/>
      <c r="N391" s="118">
        <f>VLOOKUP(D391,ឋានៈ!$A$2:$D$7,2,FALSE)</f>
        <v>16000</v>
      </c>
      <c r="O391" s="118">
        <f t="shared" si="867"/>
        <v>48000</v>
      </c>
      <c r="P391" s="118">
        <f>VLOOKUP(D391,ឋានៈ!$A$2:$D$7,3,FALSE)</f>
        <v>60000</v>
      </c>
      <c r="Q391" s="118">
        <f t="shared" si="868"/>
        <v>180000</v>
      </c>
      <c r="R391" s="118">
        <f>VLOOKUP(D391,ឋានៈ!$A$2:$D$7,4,FALSE)</f>
        <v>80000</v>
      </c>
      <c r="S391" s="118">
        <f t="shared" si="869"/>
        <v>160000</v>
      </c>
      <c r="T391" s="134"/>
      <c r="U391" s="146">
        <f t="shared" ref="U391" si="874">M391+O391+Q391+S391+T391</f>
        <v>388000</v>
      </c>
      <c r="V391" s="155"/>
      <c r="W391" s="145"/>
      <c r="X391" s="100" t="str">
        <f t="shared" si="870"/>
        <v>វ៉េង ចាន់ថា</v>
      </c>
      <c r="Y391" s="150" t="str">
        <f>VLOOKUP(X391,'Name List'!$B$8:$F$4374,2,FALSE)</f>
        <v>3000031399</v>
      </c>
      <c r="Z391" s="100" t="str">
        <f>VLOOKUP(X391,'Name List'!$B$8:$F$4374,3,FALSE)</f>
        <v>វ៉េង ចាន់ថា</v>
      </c>
      <c r="AA391" s="100" t="str">
        <f>VLOOKUP(X391,'Name List'!$B$8:$F$4374,4,FALSE)</f>
        <v>VENG CHANTHA</v>
      </c>
      <c r="AB391" s="107">
        <f>VLOOKUP(X391,'Name List'!$B$8:$F$4374,5,FALSE)</f>
        <v>420000299757</v>
      </c>
      <c r="AC391" s="105">
        <f t="shared" si="871"/>
        <v>388000</v>
      </c>
      <c r="AD391" s="42">
        <f>A391</f>
        <v>102.29999999999998</v>
      </c>
    </row>
    <row r="392" spans="1:30" s="139" customFormat="1" ht="26.25" customHeight="1">
      <c r="A392" s="377" t="s">
        <v>14670</v>
      </c>
      <c r="B392" s="378"/>
      <c r="C392" s="378"/>
      <c r="D392" s="378"/>
      <c r="E392" s="378"/>
      <c r="F392" s="378"/>
      <c r="G392" s="378"/>
      <c r="H392" s="378"/>
      <c r="I392" s="378"/>
      <c r="J392" s="379"/>
      <c r="K392" s="119"/>
      <c r="L392" s="119"/>
      <c r="M392" s="120">
        <f>SUM(M389:M391)</f>
        <v>537600</v>
      </c>
      <c r="N392" s="123"/>
      <c r="O392" s="120">
        <f>SUM(O389:O391)</f>
        <v>213000</v>
      </c>
      <c r="P392" s="123"/>
      <c r="Q392" s="120">
        <f>SUM(Q389:Q391)</f>
        <v>630000</v>
      </c>
      <c r="R392" s="120"/>
      <c r="S392" s="120">
        <f>SUM(S389:S391)</f>
        <v>640000</v>
      </c>
      <c r="T392" s="120"/>
      <c r="U392" s="120">
        <f>SUM(U389:U391)</f>
        <v>2020600</v>
      </c>
      <c r="V392" s="151">
        <v>50405</v>
      </c>
      <c r="W392" s="147">
        <f>M392+O392+Q392+S392</f>
        <v>2020600</v>
      </c>
      <c r="X392" s="135"/>
      <c r="Y392" s="135"/>
      <c r="Z392" s="135"/>
      <c r="AA392" s="135"/>
      <c r="AB392" s="136"/>
      <c r="AC392" s="137"/>
      <c r="AD392" s="138" t="str">
        <f t="shared" ref="AD392" si="875">A392</f>
        <v>សរុប០៩</v>
      </c>
    </row>
    <row r="393" spans="1:30" ht="33" customHeight="1">
      <c r="A393" s="39">
        <f>A389+1</f>
        <v>103.1</v>
      </c>
      <c r="B393" s="52" t="s">
        <v>14554</v>
      </c>
      <c r="C393" s="40" t="s">
        <v>67</v>
      </c>
      <c r="D393" s="41" t="str">
        <f>VLOOKUP(C393,ឋានៈ!$A$22:$B$46,2,FALSE)</f>
        <v>ខ១</v>
      </c>
      <c r="E393" s="356">
        <v>841</v>
      </c>
      <c r="F393" s="358">
        <v>45968</v>
      </c>
      <c r="G393" s="360" t="s">
        <v>14764</v>
      </c>
      <c r="H393" s="362" t="s">
        <v>15</v>
      </c>
      <c r="I393" s="166">
        <v>45973</v>
      </c>
      <c r="J393" s="166">
        <v>45975</v>
      </c>
      <c r="K393" s="39">
        <f t="shared" ref="K393:K394" si="876">J393-I393+1</f>
        <v>3</v>
      </c>
      <c r="L393" s="39">
        <f>K393-1</f>
        <v>2</v>
      </c>
      <c r="M393" s="118">
        <f>VLOOKUP(H393,ធ្វើដំណើរ!$A$3:$B$26,2,FALSE)</f>
        <v>201600</v>
      </c>
      <c r="N393" s="118">
        <f>VLOOKUP(D393,ឋានៈ!$A$2:$D$7,2,FALSE)</f>
        <v>35000</v>
      </c>
      <c r="O393" s="118">
        <f t="shared" ref="O393:O394" si="877">N393*K393</f>
        <v>105000</v>
      </c>
      <c r="P393" s="118">
        <f>VLOOKUP(D393,ឋានៈ!$A$2:$D$7,3,FALSE)</f>
        <v>90000</v>
      </c>
      <c r="Q393" s="118">
        <f t="shared" ref="Q393:Q394" si="878">P393*K393</f>
        <v>270000</v>
      </c>
      <c r="R393" s="118">
        <f>VLOOKUP(D393,ឋានៈ!$A$2:$D$7,4,FALSE)</f>
        <v>160000</v>
      </c>
      <c r="S393" s="118">
        <f t="shared" ref="S393:S394" si="879">R393*L393</f>
        <v>320000</v>
      </c>
      <c r="T393" s="134"/>
      <c r="U393" s="146">
        <f>M393+O393+Q393+S393+T393</f>
        <v>896600</v>
      </c>
      <c r="V393" s="155"/>
      <c r="W393" s="145"/>
      <c r="X393" s="100" t="str">
        <f t="shared" ref="X393:X394" si="880">RIGHT(B393,LEN(B393)-FIND(" ",B393))</f>
        <v>ម៉ៅ ធីតា</v>
      </c>
      <c r="Y393" s="150" t="str">
        <f>VLOOKUP(X393,'Name List'!$B$8:$F$4374,2,FALSE)</f>
        <v>2671200122</v>
      </c>
      <c r="Z393" s="100" t="str">
        <f>VLOOKUP(X393,'Name List'!$B$8:$F$4374,3,FALSE)</f>
        <v>ម៉ៅ ធីតា</v>
      </c>
      <c r="AA393" s="100" t="str">
        <f>VLOOKUP(X393,'Name List'!$B$8:$F$4374,4,FALSE)</f>
        <v>MAO THIDA</v>
      </c>
      <c r="AB393" s="107" t="str">
        <f>VLOOKUP(X393,'Name List'!$B$8:$F$4374,5,FALSE)</f>
        <v>0010002526967</v>
      </c>
      <c r="AC393" s="105">
        <f t="shared" ref="AC393:AC394" si="881">U393</f>
        <v>896600</v>
      </c>
      <c r="AD393" s="42">
        <f>A393</f>
        <v>103.1</v>
      </c>
    </row>
    <row r="394" spans="1:30" ht="33" customHeight="1">
      <c r="A394" s="39">
        <f t="shared" ref="A394" si="882">A393+0.1</f>
        <v>103.19999999999999</v>
      </c>
      <c r="B394" s="52" t="s">
        <v>14555</v>
      </c>
      <c r="C394" s="40" t="s">
        <v>68</v>
      </c>
      <c r="D394" s="41" t="str">
        <f>VLOOKUP(C394,ឋានៈ!$A$22:$B$46,2,FALSE)</f>
        <v>ង</v>
      </c>
      <c r="E394" s="364"/>
      <c r="F394" s="365"/>
      <c r="G394" s="366"/>
      <c r="H394" s="367"/>
      <c r="I394" s="166">
        <v>45973</v>
      </c>
      <c r="J394" s="166">
        <v>45975</v>
      </c>
      <c r="K394" s="39">
        <f t="shared" si="876"/>
        <v>3</v>
      </c>
      <c r="L394" s="39">
        <f t="shared" ref="L394" si="883">K394-1</f>
        <v>2</v>
      </c>
      <c r="M394" s="118"/>
      <c r="N394" s="118">
        <f>VLOOKUP(D394,ឋានៈ!$A$2:$D$7,2,FALSE)</f>
        <v>16000</v>
      </c>
      <c r="O394" s="118">
        <f t="shared" si="877"/>
        <v>48000</v>
      </c>
      <c r="P394" s="118">
        <f>VLOOKUP(D394,ឋានៈ!$A$2:$D$7,3,FALSE)</f>
        <v>60000</v>
      </c>
      <c r="Q394" s="118">
        <f t="shared" si="878"/>
        <v>180000</v>
      </c>
      <c r="R394" s="118">
        <f>VLOOKUP(D394,ឋានៈ!$A$2:$D$7,4,FALSE)</f>
        <v>80000</v>
      </c>
      <c r="S394" s="118">
        <f t="shared" si="879"/>
        <v>160000</v>
      </c>
      <c r="T394" s="134"/>
      <c r="U394" s="146">
        <f t="shared" ref="U394" si="884">M394+O394+Q394+S394+T394</f>
        <v>388000</v>
      </c>
      <c r="V394" s="155"/>
      <c r="W394" s="145"/>
      <c r="X394" s="100" t="str">
        <f t="shared" si="880"/>
        <v>សិត ស៊ីម៉ាណា</v>
      </c>
      <c r="Y394" s="150" t="str">
        <f>VLOOKUP(X394,'Name List'!$B$8:$F$4374,2,FALSE)</f>
        <v>3000031419</v>
      </c>
      <c r="Z394" s="100" t="str">
        <f>VLOOKUP(X394,'Name List'!$B$8:$F$4374,3,FALSE)</f>
        <v>សិត ស៊ីម៉ាណា</v>
      </c>
      <c r="AA394" s="100" t="str">
        <f>VLOOKUP(X394,'Name List'!$B$8:$F$4374,4,FALSE)</f>
        <v>SETH SIMANA</v>
      </c>
      <c r="AB394" s="107">
        <f>VLOOKUP(X394,'Name List'!$B$8:$F$4374,5,FALSE)</f>
        <v>660000051721</v>
      </c>
      <c r="AC394" s="105">
        <f t="shared" si="881"/>
        <v>388000</v>
      </c>
      <c r="AD394" s="42">
        <f>A394</f>
        <v>103.19999999999999</v>
      </c>
    </row>
    <row r="395" spans="1:30" s="139" customFormat="1" ht="26.25" customHeight="1">
      <c r="A395" s="377" t="s">
        <v>14671</v>
      </c>
      <c r="B395" s="378"/>
      <c r="C395" s="378"/>
      <c r="D395" s="378"/>
      <c r="E395" s="378"/>
      <c r="F395" s="378"/>
      <c r="G395" s="378"/>
      <c r="H395" s="378"/>
      <c r="I395" s="378"/>
      <c r="J395" s="379"/>
      <c r="K395" s="119"/>
      <c r="L395" s="119"/>
      <c r="M395" s="120">
        <f>SUM(M393:M394)</f>
        <v>201600</v>
      </c>
      <c r="N395" s="123"/>
      <c r="O395" s="120">
        <f>SUM(O393:O394)</f>
        <v>153000</v>
      </c>
      <c r="P395" s="123"/>
      <c r="Q395" s="120">
        <f>SUM(Q393:Q394)</f>
        <v>450000</v>
      </c>
      <c r="R395" s="120"/>
      <c r="S395" s="120">
        <f>SUM(S393:S394)</f>
        <v>480000</v>
      </c>
      <c r="T395" s="120"/>
      <c r="U395" s="120">
        <f>SUM(U393:U394)</f>
        <v>1284600</v>
      </c>
      <c r="V395" s="151">
        <v>50405</v>
      </c>
      <c r="W395" s="147">
        <f>M395+O395+Q395+S395</f>
        <v>1284600</v>
      </c>
      <c r="X395" s="135"/>
      <c r="Y395" s="135"/>
      <c r="Z395" s="135"/>
      <c r="AA395" s="135"/>
      <c r="AB395" s="136"/>
      <c r="AC395" s="137"/>
      <c r="AD395" s="138" t="str">
        <f t="shared" ref="AD395" si="885">A395</f>
        <v>សរុប១០</v>
      </c>
    </row>
    <row r="396" spans="1:30" ht="36.75" customHeight="1">
      <c r="A396" s="39">
        <f>A393+1</f>
        <v>104.1</v>
      </c>
      <c r="B396" s="52" t="s">
        <v>14551</v>
      </c>
      <c r="C396" s="40" t="s">
        <v>67</v>
      </c>
      <c r="D396" s="41" t="str">
        <f>VLOOKUP(C396,ឋានៈ!$A$22:$B$46,2,FALSE)</f>
        <v>ខ១</v>
      </c>
      <c r="E396" s="356">
        <v>840</v>
      </c>
      <c r="F396" s="358">
        <v>45968</v>
      </c>
      <c r="G396" s="360" t="s">
        <v>14764</v>
      </c>
      <c r="H396" s="362" t="s">
        <v>15</v>
      </c>
      <c r="I396" s="166">
        <v>45973</v>
      </c>
      <c r="J396" s="166">
        <v>45975</v>
      </c>
      <c r="K396" s="39">
        <f t="shared" ref="K396:K397" si="886">J396-I396+1</f>
        <v>3</v>
      </c>
      <c r="L396" s="39">
        <f>K396-1</f>
        <v>2</v>
      </c>
      <c r="M396" s="118">
        <f>VLOOKUP(H396,ធ្វើដំណើរ!$A$3:$B$26,2,FALSE)</f>
        <v>201600</v>
      </c>
      <c r="N396" s="118">
        <f>VLOOKUP(D396,ឋានៈ!$A$2:$D$7,2,FALSE)</f>
        <v>35000</v>
      </c>
      <c r="O396" s="118">
        <f t="shared" ref="O396:O397" si="887">N396*K396</f>
        <v>105000</v>
      </c>
      <c r="P396" s="118">
        <f>VLOOKUP(D396,ឋានៈ!$A$2:$D$7,3,FALSE)</f>
        <v>90000</v>
      </c>
      <c r="Q396" s="118">
        <f t="shared" ref="Q396:Q397" si="888">P396*K396</f>
        <v>270000</v>
      </c>
      <c r="R396" s="118">
        <f>VLOOKUP(D396,ឋានៈ!$A$2:$D$7,4,FALSE)</f>
        <v>160000</v>
      </c>
      <c r="S396" s="118">
        <f t="shared" ref="S396:S397" si="889">R396*L396</f>
        <v>320000</v>
      </c>
      <c r="T396" s="134"/>
      <c r="U396" s="146">
        <f>M396+O396+Q396+S396+T396</f>
        <v>896600</v>
      </c>
      <c r="V396" s="155"/>
      <c r="W396" s="145"/>
      <c r="X396" s="100" t="str">
        <f t="shared" ref="X396:X397" si="890">RIGHT(B396,LEN(B396)-FIND(" ",B396))</f>
        <v>ជា សុខនី</v>
      </c>
      <c r="Y396" s="150" t="str">
        <f>VLOOKUP(X396,'Name List'!$B$8:$F$4374,2,FALSE)</f>
        <v>2710300003</v>
      </c>
      <c r="Z396" s="100" t="str">
        <f>VLOOKUP(X396,'Name List'!$B$8:$F$4374,3,FALSE)</f>
        <v>ជា សុខនី</v>
      </c>
      <c r="AA396" s="100" t="str">
        <f>VLOOKUP(X396,'Name List'!$B$8:$F$4374,4,FALSE)</f>
        <v>CHEA SOKNY</v>
      </c>
      <c r="AB396" s="107" t="str">
        <f>VLOOKUP(X396,'Name List'!$B$8:$F$4374,5,FALSE)</f>
        <v>0010002555878</v>
      </c>
      <c r="AC396" s="105">
        <f t="shared" ref="AC396:AC397" si="891">U396</f>
        <v>896600</v>
      </c>
      <c r="AD396" s="42">
        <f>A396</f>
        <v>104.1</v>
      </c>
    </row>
    <row r="397" spans="1:30" ht="36.75" customHeight="1">
      <c r="A397" s="39">
        <f t="shared" ref="A397" si="892">A396+0.1</f>
        <v>104.19999999999999</v>
      </c>
      <c r="B397" s="52" t="s">
        <v>14552</v>
      </c>
      <c r="C397" s="40" t="s">
        <v>68</v>
      </c>
      <c r="D397" s="41" t="str">
        <f>VLOOKUP(C397,ឋានៈ!$A$22:$B$46,2,FALSE)</f>
        <v>ង</v>
      </c>
      <c r="E397" s="364"/>
      <c r="F397" s="365"/>
      <c r="G397" s="366"/>
      <c r="H397" s="367"/>
      <c r="I397" s="166">
        <v>45973</v>
      </c>
      <c r="J397" s="166">
        <v>45975</v>
      </c>
      <c r="K397" s="39">
        <f t="shared" si="886"/>
        <v>3</v>
      </c>
      <c r="L397" s="39">
        <f t="shared" ref="L397" si="893">K397-1</f>
        <v>2</v>
      </c>
      <c r="M397" s="118"/>
      <c r="N397" s="118">
        <f>VLOOKUP(D397,ឋានៈ!$A$2:$D$7,2,FALSE)</f>
        <v>16000</v>
      </c>
      <c r="O397" s="118">
        <f t="shared" si="887"/>
        <v>48000</v>
      </c>
      <c r="P397" s="118">
        <f>VLOOKUP(D397,ឋានៈ!$A$2:$D$7,3,FALSE)</f>
        <v>60000</v>
      </c>
      <c r="Q397" s="118">
        <f t="shared" si="888"/>
        <v>180000</v>
      </c>
      <c r="R397" s="118">
        <f>VLOOKUP(D397,ឋានៈ!$A$2:$D$7,4,FALSE)</f>
        <v>80000</v>
      </c>
      <c r="S397" s="118">
        <f t="shared" si="889"/>
        <v>160000</v>
      </c>
      <c r="T397" s="134"/>
      <c r="U397" s="146">
        <f t="shared" ref="U397" si="894">M397+O397+Q397+S397+T397</f>
        <v>388000</v>
      </c>
      <c r="V397" s="155"/>
      <c r="W397" s="145"/>
      <c r="X397" s="100" t="str">
        <f t="shared" si="890"/>
        <v>ខេង សុហ្រ្វាវត្ថិ</v>
      </c>
      <c r="Y397" s="150" t="str">
        <f>VLOOKUP(X397,'Name List'!$B$8:$F$4374,2,FALSE)</f>
        <v>3000031463</v>
      </c>
      <c r="Z397" s="100" t="str">
        <f>VLOOKUP(X397,'Name List'!$B$8:$F$4374,3,FALSE)</f>
        <v>ខេង សុហ្រ្វាវត្ថិ</v>
      </c>
      <c r="AA397" s="100" t="str">
        <f>VLOOKUP(X397,'Name List'!$B$8:$F$4374,4,FALSE)</f>
        <v>KHENG SOFRAWATH</v>
      </c>
      <c r="AB397" s="107">
        <f>VLOOKUP(X397,'Name List'!$B$8:$F$4374,5,FALSE)</f>
        <v>240000371794</v>
      </c>
      <c r="AC397" s="105">
        <f t="shared" si="891"/>
        <v>388000</v>
      </c>
      <c r="AD397" s="42">
        <f>A397</f>
        <v>104.19999999999999</v>
      </c>
    </row>
    <row r="398" spans="1:30" s="139" customFormat="1" ht="26.25" customHeight="1">
      <c r="A398" s="377" t="s">
        <v>14672</v>
      </c>
      <c r="B398" s="378"/>
      <c r="C398" s="378"/>
      <c r="D398" s="378"/>
      <c r="E398" s="378"/>
      <c r="F398" s="378"/>
      <c r="G398" s="378"/>
      <c r="H398" s="378"/>
      <c r="I398" s="378"/>
      <c r="J398" s="379"/>
      <c r="K398" s="119"/>
      <c r="L398" s="119"/>
      <c r="M398" s="120">
        <f>SUM(M396:M397)</f>
        <v>201600</v>
      </c>
      <c r="N398" s="123"/>
      <c r="O398" s="120">
        <f>SUM(O396:O397)</f>
        <v>153000</v>
      </c>
      <c r="P398" s="123"/>
      <c r="Q398" s="120">
        <f>SUM(Q396:Q397)</f>
        <v>450000</v>
      </c>
      <c r="R398" s="120"/>
      <c r="S398" s="120">
        <f>SUM(S396:S397)</f>
        <v>480000</v>
      </c>
      <c r="T398" s="120"/>
      <c r="U398" s="120">
        <f>SUM(U396:U397)</f>
        <v>1284600</v>
      </c>
      <c r="V398" s="151">
        <v>50405</v>
      </c>
      <c r="W398" s="147">
        <f>M398+O398+Q398+S398</f>
        <v>1284600</v>
      </c>
      <c r="X398" s="135"/>
      <c r="Y398" s="135"/>
      <c r="Z398" s="135"/>
      <c r="AA398" s="135"/>
      <c r="AB398" s="136"/>
      <c r="AC398" s="137"/>
      <c r="AD398" s="138" t="str">
        <f t="shared" ref="AD398" si="895">A398</f>
        <v>សរុប១១</v>
      </c>
    </row>
    <row r="399" spans="1:30" ht="30" customHeight="1">
      <c r="A399" s="39">
        <f>A396+1</f>
        <v>105.1</v>
      </c>
      <c r="B399" s="52" t="s">
        <v>14551</v>
      </c>
      <c r="C399" s="40" t="s">
        <v>67</v>
      </c>
      <c r="D399" s="41" t="str">
        <f>VLOOKUP(C399,ឋានៈ!$A$22:$B$46,2,FALSE)</f>
        <v>ខ១</v>
      </c>
      <c r="E399" s="356">
        <v>866</v>
      </c>
      <c r="F399" s="358">
        <v>45973</v>
      </c>
      <c r="G399" s="360" t="s">
        <v>14764</v>
      </c>
      <c r="H399" s="362" t="s">
        <v>6</v>
      </c>
      <c r="I399" s="166">
        <v>45980</v>
      </c>
      <c r="J399" s="166">
        <v>45982</v>
      </c>
      <c r="K399" s="39">
        <f t="shared" ref="K399:K400" si="896">J399-I399+1</f>
        <v>3</v>
      </c>
      <c r="L399" s="39">
        <f>K399-1</f>
        <v>2</v>
      </c>
      <c r="M399" s="118">
        <f>VLOOKUP(H399,ធ្វើដំណើរ!$A$3:$B$26,2,FALSE)</f>
        <v>273600</v>
      </c>
      <c r="N399" s="118">
        <f>VLOOKUP(D399,ឋានៈ!$A$2:$D$7,2,FALSE)</f>
        <v>35000</v>
      </c>
      <c r="O399" s="118">
        <f t="shared" ref="O399:O400" si="897">N399*K399</f>
        <v>105000</v>
      </c>
      <c r="P399" s="118">
        <f>VLOOKUP(D399,ឋានៈ!$A$2:$D$7,3,FALSE)</f>
        <v>90000</v>
      </c>
      <c r="Q399" s="118">
        <f t="shared" ref="Q399:Q400" si="898">P399*K399</f>
        <v>270000</v>
      </c>
      <c r="R399" s="118">
        <f>VLOOKUP(D399,ឋានៈ!$A$2:$D$7,4,FALSE)</f>
        <v>160000</v>
      </c>
      <c r="S399" s="118">
        <f t="shared" ref="S399:S400" si="899">R399*L399</f>
        <v>320000</v>
      </c>
      <c r="T399" s="134"/>
      <c r="U399" s="146">
        <f>M399+O399+Q399+S399+T399</f>
        <v>968600</v>
      </c>
      <c r="V399" s="155"/>
      <c r="W399" s="145"/>
      <c r="X399" s="100" t="str">
        <f t="shared" ref="X399:X400" si="900">RIGHT(B399,LEN(B399)-FIND(" ",B399))</f>
        <v>ជា សុខនី</v>
      </c>
      <c r="Y399" s="150" t="str">
        <f>VLOOKUP(X399,'Name List'!$B$8:$F$4374,2,FALSE)</f>
        <v>2710300003</v>
      </c>
      <c r="Z399" s="100" t="str">
        <f>VLOOKUP(X399,'Name List'!$B$8:$F$4374,3,FALSE)</f>
        <v>ជា សុខនី</v>
      </c>
      <c r="AA399" s="100" t="str">
        <f>VLOOKUP(X399,'Name List'!$B$8:$F$4374,4,FALSE)</f>
        <v>CHEA SOKNY</v>
      </c>
      <c r="AB399" s="107" t="str">
        <f>VLOOKUP(X399,'Name List'!$B$8:$F$4374,5,FALSE)</f>
        <v>0010002555878</v>
      </c>
      <c r="AC399" s="105">
        <f t="shared" ref="AC399:AC400" si="901">U399</f>
        <v>968600</v>
      </c>
      <c r="AD399" s="42">
        <f>A399</f>
        <v>105.1</v>
      </c>
    </row>
    <row r="400" spans="1:30" ht="30" customHeight="1">
      <c r="A400" s="39">
        <f t="shared" ref="A400" si="902">A399+0.1</f>
        <v>105.19999999999999</v>
      </c>
      <c r="B400" s="52" t="s">
        <v>14552</v>
      </c>
      <c r="C400" s="40" t="s">
        <v>68</v>
      </c>
      <c r="D400" s="41" t="str">
        <f>VLOOKUP(C400,ឋានៈ!$A$22:$B$46,2,FALSE)</f>
        <v>ង</v>
      </c>
      <c r="E400" s="364"/>
      <c r="F400" s="365"/>
      <c r="G400" s="366"/>
      <c r="H400" s="367"/>
      <c r="I400" s="166">
        <v>45980</v>
      </c>
      <c r="J400" s="166">
        <v>45982</v>
      </c>
      <c r="K400" s="39">
        <f t="shared" si="896"/>
        <v>3</v>
      </c>
      <c r="L400" s="39">
        <f t="shared" ref="L400" si="903">K400-1</f>
        <v>2</v>
      </c>
      <c r="M400" s="118"/>
      <c r="N400" s="118">
        <f>VLOOKUP(D400,ឋានៈ!$A$2:$D$7,2,FALSE)</f>
        <v>16000</v>
      </c>
      <c r="O400" s="118">
        <f t="shared" si="897"/>
        <v>48000</v>
      </c>
      <c r="P400" s="118">
        <f>VLOOKUP(D400,ឋានៈ!$A$2:$D$7,3,FALSE)</f>
        <v>60000</v>
      </c>
      <c r="Q400" s="118">
        <f t="shared" si="898"/>
        <v>180000</v>
      </c>
      <c r="R400" s="118">
        <f>VLOOKUP(D400,ឋានៈ!$A$2:$D$7,4,FALSE)</f>
        <v>80000</v>
      </c>
      <c r="S400" s="118">
        <f t="shared" si="899"/>
        <v>160000</v>
      </c>
      <c r="T400" s="134"/>
      <c r="U400" s="146">
        <f t="shared" ref="U400" si="904">M400+O400+Q400+S400+T400</f>
        <v>388000</v>
      </c>
      <c r="V400" s="155"/>
      <c r="W400" s="145"/>
      <c r="X400" s="100" t="str">
        <f t="shared" si="900"/>
        <v>ខេង សុហ្រ្វាវត្ថិ</v>
      </c>
      <c r="Y400" s="150" t="str">
        <f>VLOOKUP(X400,'Name List'!$B$8:$F$4374,2,FALSE)</f>
        <v>3000031463</v>
      </c>
      <c r="Z400" s="100" t="str">
        <f>VLOOKUP(X400,'Name List'!$B$8:$F$4374,3,FALSE)</f>
        <v>ខេង សុហ្រ្វាវត្ថិ</v>
      </c>
      <c r="AA400" s="100" t="str">
        <f>VLOOKUP(X400,'Name List'!$B$8:$F$4374,4,FALSE)</f>
        <v>KHENG SOFRAWATH</v>
      </c>
      <c r="AB400" s="107">
        <f>VLOOKUP(X400,'Name List'!$B$8:$F$4374,5,FALSE)</f>
        <v>240000371794</v>
      </c>
      <c r="AC400" s="105">
        <f t="shared" si="901"/>
        <v>388000</v>
      </c>
      <c r="AD400" s="42">
        <f>A400</f>
        <v>105.19999999999999</v>
      </c>
    </row>
    <row r="401" spans="1:33" s="139" customFormat="1" ht="26.25" customHeight="1">
      <c r="A401" s="377" t="s">
        <v>14673</v>
      </c>
      <c r="B401" s="378"/>
      <c r="C401" s="378"/>
      <c r="D401" s="378"/>
      <c r="E401" s="378"/>
      <c r="F401" s="378"/>
      <c r="G401" s="378"/>
      <c r="H401" s="378"/>
      <c r="I401" s="378"/>
      <c r="J401" s="379"/>
      <c r="K401" s="119"/>
      <c r="L401" s="119"/>
      <c r="M401" s="120">
        <f>SUM(M399:M400)</f>
        <v>273600</v>
      </c>
      <c r="N401" s="123"/>
      <c r="O401" s="120">
        <f>SUM(O399:O400)</f>
        <v>153000</v>
      </c>
      <c r="P401" s="123"/>
      <c r="Q401" s="120">
        <f>SUM(Q399:Q400)</f>
        <v>450000</v>
      </c>
      <c r="R401" s="120"/>
      <c r="S401" s="120">
        <f>SUM(S399:S400)</f>
        <v>480000</v>
      </c>
      <c r="T401" s="120"/>
      <c r="U401" s="120">
        <f>SUM(U399:U400)</f>
        <v>1356600</v>
      </c>
      <c r="V401" s="151">
        <v>50405</v>
      </c>
      <c r="W401" s="147">
        <f>M401+O401+Q401+S401</f>
        <v>1356600</v>
      </c>
      <c r="X401" s="135"/>
      <c r="Y401" s="135"/>
      <c r="Z401" s="135"/>
      <c r="AA401" s="135"/>
      <c r="AB401" s="136"/>
      <c r="AC401" s="137"/>
      <c r="AD401" s="138" t="str">
        <f t="shared" ref="AD401" si="905">A401</f>
        <v>សរុប១២</v>
      </c>
    </row>
    <row r="402" spans="1:33" ht="30" customHeight="1">
      <c r="A402" s="39">
        <f>A399+1</f>
        <v>106.1</v>
      </c>
      <c r="B402" s="52" t="s">
        <v>14554</v>
      </c>
      <c r="C402" s="40" t="s">
        <v>67</v>
      </c>
      <c r="D402" s="41" t="str">
        <f>VLOOKUP(C402,ឋានៈ!$A$22:$B$46,2,FALSE)</f>
        <v>ខ១</v>
      </c>
      <c r="E402" s="356">
        <v>869</v>
      </c>
      <c r="F402" s="358">
        <v>45973</v>
      </c>
      <c r="G402" s="360" t="s">
        <v>14764</v>
      </c>
      <c r="H402" s="362" t="s">
        <v>6</v>
      </c>
      <c r="I402" s="166">
        <v>45980</v>
      </c>
      <c r="J402" s="166">
        <v>45982</v>
      </c>
      <c r="K402" s="39">
        <f t="shared" ref="K402:K403" si="906">J402-I402+1</f>
        <v>3</v>
      </c>
      <c r="L402" s="39">
        <f>K402-1</f>
        <v>2</v>
      </c>
      <c r="M402" s="118">
        <f>VLOOKUP(H402,ធ្វើដំណើរ!$A$3:$B$26,2,FALSE)</f>
        <v>273600</v>
      </c>
      <c r="N402" s="118">
        <f>VLOOKUP(D402,ឋានៈ!$A$2:$D$7,2,FALSE)</f>
        <v>35000</v>
      </c>
      <c r="O402" s="118">
        <f t="shared" ref="O402:O403" si="907">N402*K402</f>
        <v>105000</v>
      </c>
      <c r="P402" s="118">
        <f>VLOOKUP(D402,ឋានៈ!$A$2:$D$7,3,FALSE)</f>
        <v>90000</v>
      </c>
      <c r="Q402" s="118">
        <f t="shared" ref="Q402:Q403" si="908">P402*K402</f>
        <v>270000</v>
      </c>
      <c r="R402" s="118">
        <f>VLOOKUP(D402,ឋានៈ!$A$2:$D$7,4,FALSE)</f>
        <v>160000</v>
      </c>
      <c r="S402" s="118">
        <f t="shared" ref="S402:S403" si="909">R402*L402</f>
        <v>320000</v>
      </c>
      <c r="T402" s="134"/>
      <c r="U402" s="146">
        <f>M402+O402+Q402+S402+T402</f>
        <v>968600</v>
      </c>
      <c r="V402" s="155"/>
      <c r="W402" s="145"/>
      <c r="X402" s="100" t="str">
        <f t="shared" ref="X402:X403" si="910">RIGHT(B402,LEN(B402)-FIND(" ",B402))</f>
        <v>ម៉ៅ ធីតា</v>
      </c>
      <c r="Y402" s="150" t="str">
        <f>VLOOKUP(X402,'Name List'!$B$8:$F$4374,2,FALSE)</f>
        <v>2671200122</v>
      </c>
      <c r="Z402" s="100" t="str">
        <f>VLOOKUP(X402,'Name List'!$B$8:$F$4374,3,FALSE)</f>
        <v>ម៉ៅ ធីតា</v>
      </c>
      <c r="AA402" s="100" t="str">
        <f>VLOOKUP(X402,'Name List'!$B$8:$F$4374,4,FALSE)</f>
        <v>MAO THIDA</v>
      </c>
      <c r="AB402" s="107" t="str">
        <f>VLOOKUP(X402,'Name List'!$B$8:$F$4374,5,FALSE)</f>
        <v>0010002526967</v>
      </c>
      <c r="AC402" s="105">
        <f t="shared" ref="AC402:AC403" si="911">U402</f>
        <v>968600</v>
      </c>
      <c r="AD402" s="42">
        <f>A402</f>
        <v>106.1</v>
      </c>
    </row>
    <row r="403" spans="1:33" ht="30" customHeight="1">
      <c r="A403" s="39">
        <f t="shared" ref="A403" si="912">A402+0.1</f>
        <v>106.19999999999999</v>
      </c>
      <c r="B403" s="52" t="s">
        <v>14555</v>
      </c>
      <c r="C403" s="40" t="s">
        <v>68</v>
      </c>
      <c r="D403" s="41" t="str">
        <f>VLOOKUP(C403,ឋានៈ!$A$22:$B$46,2,FALSE)</f>
        <v>ង</v>
      </c>
      <c r="E403" s="364"/>
      <c r="F403" s="365"/>
      <c r="G403" s="366"/>
      <c r="H403" s="367"/>
      <c r="I403" s="166">
        <v>45980</v>
      </c>
      <c r="J403" s="166">
        <v>45982</v>
      </c>
      <c r="K403" s="39">
        <f t="shared" si="906"/>
        <v>3</v>
      </c>
      <c r="L403" s="39">
        <f t="shared" ref="L403" si="913">K403-1</f>
        <v>2</v>
      </c>
      <c r="M403" s="118"/>
      <c r="N403" s="118">
        <f>VLOOKUP(D403,ឋានៈ!$A$2:$D$7,2,FALSE)</f>
        <v>16000</v>
      </c>
      <c r="O403" s="118">
        <f t="shared" si="907"/>
        <v>48000</v>
      </c>
      <c r="P403" s="118">
        <f>VLOOKUP(D403,ឋានៈ!$A$2:$D$7,3,FALSE)</f>
        <v>60000</v>
      </c>
      <c r="Q403" s="118">
        <f t="shared" si="908"/>
        <v>180000</v>
      </c>
      <c r="R403" s="118">
        <f>VLOOKUP(D403,ឋានៈ!$A$2:$D$7,4,FALSE)</f>
        <v>80000</v>
      </c>
      <c r="S403" s="118">
        <f t="shared" si="909"/>
        <v>160000</v>
      </c>
      <c r="T403" s="134"/>
      <c r="U403" s="146">
        <f t="shared" ref="U403" si="914">M403+O403+Q403+S403+T403</f>
        <v>388000</v>
      </c>
      <c r="V403" s="155"/>
      <c r="W403" s="145"/>
      <c r="X403" s="100" t="str">
        <f t="shared" si="910"/>
        <v>សិត ស៊ីម៉ាណា</v>
      </c>
      <c r="Y403" s="150" t="str">
        <f>VLOOKUP(X403,'Name List'!$B$8:$F$4374,2,FALSE)</f>
        <v>3000031419</v>
      </c>
      <c r="Z403" s="100" t="str">
        <f>VLOOKUP(X403,'Name List'!$B$8:$F$4374,3,FALSE)</f>
        <v>សិត ស៊ីម៉ាណា</v>
      </c>
      <c r="AA403" s="100" t="str">
        <f>VLOOKUP(X403,'Name List'!$B$8:$F$4374,4,FALSE)</f>
        <v>SETH SIMANA</v>
      </c>
      <c r="AB403" s="107">
        <f>VLOOKUP(X403,'Name List'!$B$8:$F$4374,5,FALSE)</f>
        <v>660000051721</v>
      </c>
      <c r="AC403" s="105">
        <f t="shared" si="911"/>
        <v>388000</v>
      </c>
      <c r="AD403" s="42">
        <f>A403</f>
        <v>106.19999999999999</v>
      </c>
    </row>
    <row r="404" spans="1:33" s="139" customFormat="1" ht="26.25" customHeight="1">
      <c r="A404" s="377" t="s">
        <v>14674</v>
      </c>
      <c r="B404" s="378"/>
      <c r="C404" s="378"/>
      <c r="D404" s="378"/>
      <c r="E404" s="378"/>
      <c r="F404" s="378"/>
      <c r="G404" s="378"/>
      <c r="H404" s="378"/>
      <c r="I404" s="378"/>
      <c r="J404" s="379"/>
      <c r="K404" s="119"/>
      <c r="L404" s="119"/>
      <c r="M404" s="120">
        <f>SUM(M402:M403)</f>
        <v>273600</v>
      </c>
      <c r="N404" s="123"/>
      <c r="O404" s="120">
        <f>SUM(O402:O403)</f>
        <v>153000</v>
      </c>
      <c r="P404" s="123"/>
      <c r="Q404" s="120">
        <f>SUM(Q402:Q403)</f>
        <v>450000</v>
      </c>
      <c r="R404" s="120"/>
      <c r="S404" s="120">
        <f>SUM(S402:S403)</f>
        <v>480000</v>
      </c>
      <c r="T404" s="120"/>
      <c r="U404" s="120">
        <f>SUM(U402:U403)</f>
        <v>1356600</v>
      </c>
      <c r="V404" s="151">
        <v>50405</v>
      </c>
      <c r="W404" s="147">
        <f>M404+O404+Q404+S404</f>
        <v>1356600</v>
      </c>
      <c r="X404" s="135"/>
      <c r="Y404" s="135"/>
      <c r="Z404" s="135"/>
      <c r="AA404" s="135"/>
      <c r="AB404" s="136"/>
      <c r="AC404" s="137"/>
      <c r="AD404" s="138" t="str">
        <f t="shared" ref="AD404" si="915">A404</f>
        <v>សរុប១៣</v>
      </c>
    </row>
    <row r="405" spans="1:33" ht="24" customHeight="1">
      <c r="A405" s="39">
        <f>A402+1</f>
        <v>107.1</v>
      </c>
      <c r="B405" s="52" t="s">
        <v>14556</v>
      </c>
      <c r="C405" s="40" t="s">
        <v>67</v>
      </c>
      <c r="D405" s="41" t="str">
        <f>VLOOKUP(C405,ឋានៈ!$A$22:$B$46,2,FALSE)</f>
        <v>ខ១</v>
      </c>
      <c r="E405" s="356">
        <v>867</v>
      </c>
      <c r="F405" s="358">
        <v>45973</v>
      </c>
      <c r="G405" s="360" t="s">
        <v>14764</v>
      </c>
      <c r="H405" s="362" t="s">
        <v>6</v>
      </c>
      <c r="I405" s="166">
        <v>45980</v>
      </c>
      <c r="J405" s="166">
        <v>45982</v>
      </c>
      <c r="K405" s="39">
        <f t="shared" ref="K405:K407" si="916">J405-I405+1</f>
        <v>3</v>
      </c>
      <c r="L405" s="39">
        <f>K405-1</f>
        <v>2</v>
      </c>
      <c r="M405" s="118">
        <f>VLOOKUP(H405,ធ្វើដំណើរ!$A$3:$B$26,2,FALSE)</f>
        <v>273600</v>
      </c>
      <c r="N405" s="118">
        <f>VLOOKUP(D405,ឋានៈ!$A$2:$D$7,2,FALSE)</f>
        <v>35000</v>
      </c>
      <c r="O405" s="118">
        <f t="shared" ref="O405:O407" si="917">N405*K405</f>
        <v>105000</v>
      </c>
      <c r="P405" s="118">
        <f>VLOOKUP(D405,ឋានៈ!$A$2:$D$7,3,FALSE)</f>
        <v>90000</v>
      </c>
      <c r="Q405" s="118">
        <f t="shared" ref="Q405:Q407" si="918">P405*K405</f>
        <v>270000</v>
      </c>
      <c r="R405" s="118">
        <f>VLOOKUP(D405,ឋានៈ!$A$2:$D$7,4,FALSE)</f>
        <v>160000</v>
      </c>
      <c r="S405" s="118">
        <f t="shared" ref="S405:S407" si="919">R405*L405</f>
        <v>320000</v>
      </c>
      <c r="T405" s="134"/>
      <c r="U405" s="146">
        <f>M405+O405+Q405+S405+T405</f>
        <v>968600</v>
      </c>
      <c r="V405" s="155"/>
      <c r="W405" s="145"/>
      <c r="X405" s="100" t="str">
        <f t="shared" ref="X405:X407" si="920">RIGHT(B405,LEN(B405)-FIND(" ",B405))</f>
        <v>ហ៊ុយ ហានសុង</v>
      </c>
      <c r="Y405" s="150" t="str">
        <f>VLOOKUP(X405,'Name List'!$B$8:$F$4374,2,FALSE)</f>
        <v>1520800011</v>
      </c>
      <c r="Z405" s="100" t="str">
        <f>VLOOKUP(X405,'Name List'!$B$8:$F$4374,3,FALSE)</f>
        <v>ហ៊ុយ ហានសុង</v>
      </c>
      <c r="AA405" s="100" t="str">
        <f>VLOOKUP(X405,'Name List'!$B$8:$F$4374,4,FALSE)</f>
        <v>HUY HAN SONG</v>
      </c>
      <c r="AB405" s="107" t="str">
        <f>VLOOKUP(X405,'Name List'!$B$8:$F$4374,5,FALSE)</f>
        <v>0010002561188</v>
      </c>
      <c r="AC405" s="105">
        <f t="shared" ref="AC405:AC407" si="921">U405</f>
        <v>968600</v>
      </c>
      <c r="AD405" s="42">
        <f>A405</f>
        <v>107.1</v>
      </c>
    </row>
    <row r="406" spans="1:33" ht="24" customHeight="1">
      <c r="A406" s="39">
        <f t="shared" ref="A406:A407" si="922">A405+0.1</f>
        <v>107.19999999999999</v>
      </c>
      <c r="B406" s="52" t="s">
        <v>14559</v>
      </c>
      <c r="C406" s="40" t="s">
        <v>14365</v>
      </c>
      <c r="D406" s="41" t="str">
        <f>VLOOKUP(C406,ឋានៈ!$A$22:$B$46,2,FALSE)</f>
        <v>ង</v>
      </c>
      <c r="E406" s="357"/>
      <c r="F406" s="359"/>
      <c r="G406" s="361"/>
      <c r="H406" s="363"/>
      <c r="I406" s="166">
        <v>45980</v>
      </c>
      <c r="J406" s="166">
        <v>45982</v>
      </c>
      <c r="K406" s="39">
        <f t="shared" si="916"/>
        <v>3</v>
      </c>
      <c r="L406" s="39">
        <f>K406-1</f>
        <v>2</v>
      </c>
      <c r="M406" s="118"/>
      <c r="N406" s="118">
        <f>VLOOKUP(D406,ឋានៈ!$A$2:$D$7,2,FALSE)</f>
        <v>16000</v>
      </c>
      <c r="O406" s="118">
        <f t="shared" si="917"/>
        <v>48000</v>
      </c>
      <c r="P406" s="118">
        <f>VLOOKUP(D406,ឋានៈ!$A$2:$D$7,3,FALSE)</f>
        <v>60000</v>
      </c>
      <c r="Q406" s="118">
        <f t="shared" si="918"/>
        <v>180000</v>
      </c>
      <c r="R406" s="118">
        <f>VLOOKUP(D406,ឋានៈ!$A$2:$D$7,4,FALSE)</f>
        <v>80000</v>
      </c>
      <c r="S406" s="118">
        <f t="shared" si="919"/>
        <v>160000</v>
      </c>
      <c r="T406" s="134"/>
      <c r="U406" s="146">
        <f>M406+O406+Q406+S406+T406</f>
        <v>388000</v>
      </c>
      <c r="V406" s="155"/>
      <c r="W406" s="145"/>
      <c r="X406" s="100" t="str">
        <f t="shared" si="920"/>
        <v>ជា សុរី</v>
      </c>
      <c r="Y406" s="150">
        <f>VLOOKUP(X406,'Name List'!$B$8:$F$4374,2,FALSE)</f>
        <v>2851200214</v>
      </c>
      <c r="Z406" s="100" t="str">
        <f>VLOOKUP(X406,'Name List'!$B$8:$F$4374,3,FALSE)</f>
        <v>ជា សុរី</v>
      </c>
      <c r="AA406" s="100" t="str">
        <f>VLOOKUP(X406,'Name List'!$B$8:$F$4374,4,FALSE)</f>
        <v>CHEA SORY</v>
      </c>
      <c r="AB406" s="107" t="str">
        <f>VLOOKUP(X406,'Name List'!$B$8:$F$4374,5,FALSE)</f>
        <v>0010002531467</v>
      </c>
      <c r="AC406" s="105">
        <f t="shared" si="921"/>
        <v>388000</v>
      </c>
      <c r="AD406" s="42">
        <f>A406</f>
        <v>107.19999999999999</v>
      </c>
    </row>
    <row r="407" spans="1:33" ht="24" customHeight="1">
      <c r="A407" s="39">
        <f t="shared" si="922"/>
        <v>107.29999999999998</v>
      </c>
      <c r="B407" s="52" t="s">
        <v>14557</v>
      </c>
      <c r="C407" s="40" t="s">
        <v>68</v>
      </c>
      <c r="D407" s="41" t="str">
        <f>VLOOKUP(C407,ឋានៈ!$A$22:$B$46,2,FALSE)</f>
        <v>ង</v>
      </c>
      <c r="E407" s="364"/>
      <c r="F407" s="365"/>
      <c r="G407" s="366"/>
      <c r="H407" s="367"/>
      <c r="I407" s="166">
        <v>45980</v>
      </c>
      <c r="J407" s="166">
        <v>45982</v>
      </c>
      <c r="K407" s="39">
        <f t="shared" si="916"/>
        <v>3</v>
      </c>
      <c r="L407" s="39">
        <f t="shared" ref="L407" si="923">K407-1</f>
        <v>2</v>
      </c>
      <c r="M407" s="118"/>
      <c r="N407" s="118">
        <f>VLOOKUP(D407,ឋានៈ!$A$2:$D$7,2,FALSE)</f>
        <v>16000</v>
      </c>
      <c r="O407" s="118">
        <f t="shared" si="917"/>
        <v>48000</v>
      </c>
      <c r="P407" s="118">
        <f>VLOOKUP(D407,ឋានៈ!$A$2:$D$7,3,FALSE)</f>
        <v>60000</v>
      </c>
      <c r="Q407" s="118">
        <f t="shared" si="918"/>
        <v>180000</v>
      </c>
      <c r="R407" s="118">
        <f>VLOOKUP(D407,ឋានៈ!$A$2:$D$7,4,FALSE)</f>
        <v>80000</v>
      </c>
      <c r="S407" s="118">
        <f t="shared" si="919"/>
        <v>160000</v>
      </c>
      <c r="T407" s="134"/>
      <c r="U407" s="146">
        <f t="shared" ref="U407" si="924">M407+O407+Q407+S407+T407</f>
        <v>388000</v>
      </c>
      <c r="V407" s="155"/>
      <c r="W407" s="145"/>
      <c r="X407" s="100" t="str">
        <f t="shared" si="920"/>
        <v>វ៉េង ចាន់ថា</v>
      </c>
      <c r="Y407" s="150" t="str">
        <f>VLOOKUP(X407,'Name List'!$B$8:$F$4374,2,FALSE)</f>
        <v>3000031399</v>
      </c>
      <c r="Z407" s="100" t="str">
        <f>VLOOKUP(X407,'Name List'!$B$8:$F$4374,3,FALSE)</f>
        <v>វ៉េង ចាន់ថា</v>
      </c>
      <c r="AA407" s="100" t="str">
        <f>VLOOKUP(X407,'Name List'!$B$8:$F$4374,4,FALSE)</f>
        <v>VENG CHANTHA</v>
      </c>
      <c r="AB407" s="107">
        <f>VLOOKUP(X407,'Name List'!$B$8:$F$4374,5,FALSE)</f>
        <v>420000299757</v>
      </c>
      <c r="AC407" s="105">
        <f t="shared" si="921"/>
        <v>388000</v>
      </c>
      <c r="AD407" s="42">
        <f>A407</f>
        <v>107.29999999999998</v>
      </c>
    </row>
    <row r="408" spans="1:33" s="139" customFormat="1" ht="26.25" customHeight="1">
      <c r="A408" s="377" t="s">
        <v>14675</v>
      </c>
      <c r="B408" s="378"/>
      <c r="C408" s="378"/>
      <c r="D408" s="378"/>
      <c r="E408" s="378"/>
      <c r="F408" s="378"/>
      <c r="G408" s="378"/>
      <c r="H408" s="378"/>
      <c r="I408" s="378"/>
      <c r="J408" s="379"/>
      <c r="K408" s="119"/>
      <c r="L408" s="119"/>
      <c r="M408" s="120">
        <f>SUM(M405:M407)</f>
        <v>273600</v>
      </c>
      <c r="N408" s="123"/>
      <c r="O408" s="120">
        <f>SUM(O405:O407)</f>
        <v>201000</v>
      </c>
      <c r="P408" s="123"/>
      <c r="Q408" s="120">
        <f>SUM(Q405:Q407)</f>
        <v>630000</v>
      </c>
      <c r="R408" s="120"/>
      <c r="S408" s="120">
        <f>SUM(S405:S407)</f>
        <v>640000</v>
      </c>
      <c r="T408" s="120"/>
      <c r="U408" s="120">
        <f>SUM(U405:U407)</f>
        <v>1744600</v>
      </c>
      <c r="V408" s="151">
        <v>50405</v>
      </c>
      <c r="W408" s="147">
        <f>M408+O408+Q408+S408</f>
        <v>1744600</v>
      </c>
      <c r="X408" s="135"/>
      <c r="Y408" s="135"/>
      <c r="Z408" s="135"/>
      <c r="AA408" s="135"/>
      <c r="AB408" s="136"/>
      <c r="AC408" s="137"/>
      <c r="AD408" s="138" t="str">
        <f t="shared" ref="AD408" si="925">A408</f>
        <v>សរុប១៤</v>
      </c>
    </row>
    <row r="409" spans="1:33" ht="24" customHeight="1">
      <c r="A409" s="39">
        <f>A405+1</f>
        <v>108.1</v>
      </c>
      <c r="B409" s="52" t="s">
        <v>14556</v>
      </c>
      <c r="C409" s="40" t="s">
        <v>67</v>
      </c>
      <c r="D409" s="41" t="str">
        <f>VLOOKUP(C409,ឋានៈ!$A$22:$B$46,2,FALSE)</f>
        <v>ខ១</v>
      </c>
      <c r="E409" s="356">
        <v>842</v>
      </c>
      <c r="F409" s="358">
        <v>45968</v>
      </c>
      <c r="G409" s="360" t="s">
        <v>14764</v>
      </c>
      <c r="H409" s="362" t="s">
        <v>15</v>
      </c>
      <c r="I409" s="166">
        <v>45973</v>
      </c>
      <c r="J409" s="166">
        <v>45975</v>
      </c>
      <c r="K409" s="39">
        <f t="shared" ref="K409:K411" si="926">J409-I409+1</f>
        <v>3</v>
      </c>
      <c r="L409" s="39">
        <f>K409-1</f>
        <v>2</v>
      </c>
      <c r="M409" s="118">
        <f>VLOOKUP(H409,ធ្វើដំណើរ!$A$3:$B$26,2,FALSE)</f>
        <v>201600</v>
      </c>
      <c r="N409" s="118">
        <f>VLOOKUP(D409,ឋានៈ!$A$2:$D$7,2,FALSE)</f>
        <v>35000</v>
      </c>
      <c r="O409" s="118">
        <f t="shared" ref="O409:O411" si="927">N409*K409</f>
        <v>105000</v>
      </c>
      <c r="P409" s="118">
        <f>VLOOKUP(D409,ឋានៈ!$A$2:$D$7,3,FALSE)</f>
        <v>90000</v>
      </c>
      <c r="Q409" s="118">
        <f t="shared" ref="Q409:Q411" si="928">P409*K409</f>
        <v>270000</v>
      </c>
      <c r="R409" s="118">
        <f>VLOOKUP(D409,ឋានៈ!$A$2:$D$7,4,FALSE)</f>
        <v>160000</v>
      </c>
      <c r="S409" s="118">
        <f t="shared" ref="S409:S411" si="929">R409*L409</f>
        <v>320000</v>
      </c>
      <c r="T409" s="134"/>
      <c r="U409" s="146">
        <f>M409+O409+Q409+S409+T409</f>
        <v>896600</v>
      </c>
      <c r="V409" s="155"/>
      <c r="W409" s="145"/>
      <c r="X409" s="100" t="str">
        <f t="shared" ref="X409:X411" si="930">RIGHT(B409,LEN(B409)-FIND(" ",B409))</f>
        <v>ហ៊ុយ ហានសុង</v>
      </c>
      <c r="Y409" s="150" t="str">
        <f>VLOOKUP(X409,'Name List'!$B$8:$F$4374,2,FALSE)</f>
        <v>1520800011</v>
      </c>
      <c r="Z409" s="100" t="str">
        <f>VLOOKUP(X409,'Name List'!$B$8:$F$4374,3,FALSE)</f>
        <v>ហ៊ុយ ហានសុង</v>
      </c>
      <c r="AA409" s="100" t="str">
        <f>VLOOKUP(X409,'Name List'!$B$8:$F$4374,4,FALSE)</f>
        <v>HUY HAN SONG</v>
      </c>
      <c r="AB409" s="107" t="str">
        <f>VLOOKUP(X409,'Name List'!$B$8:$F$4374,5,FALSE)</f>
        <v>0010002561188</v>
      </c>
      <c r="AC409" s="105">
        <f t="shared" ref="AC409:AC411" si="931">U409</f>
        <v>896600</v>
      </c>
      <c r="AD409" s="42">
        <f>A409</f>
        <v>108.1</v>
      </c>
    </row>
    <row r="410" spans="1:33" ht="24" customHeight="1">
      <c r="A410" s="39">
        <f t="shared" ref="A410:A411" si="932">A409+0.1</f>
        <v>108.19999999999999</v>
      </c>
      <c r="B410" s="52" t="s">
        <v>14560</v>
      </c>
      <c r="C410" s="40" t="s">
        <v>14358</v>
      </c>
      <c r="D410" s="41" t="str">
        <f>VLOOKUP(C410,ឋានៈ!$A$22:$B$46,2,FALSE)</f>
        <v>គ</v>
      </c>
      <c r="E410" s="357"/>
      <c r="F410" s="359"/>
      <c r="G410" s="361"/>
      <c r="H410" s="363"/>
      <c r="I410" s="166">
        <v>45973</v>
      </c>
      <c r="J410" s="166">
        <v>45975</v>
      </c>
      <c r="K410" s="39">
        <f t="shared" si="926"/>
        <v>3</v>
      </c>
      <c r="L410" s="39">
        <f>K410-1</f>
        <v>2</v>
      </c>
      <c r="M410" s="118"/>
      <c r="N410" s="118">
        <f>VLOOKUP(D410,ឋានៈ!$A$2:$D$7,2,FALSE)</f>
        <v>24000</v>
      </c>
      <c r="O410" s="118">
        <f t="shared" si="927"/>
        <v>72000</v>
      </c>
      <c r="P410" s="118">
        <f>VLOOKUP(D410,ឋានៈ!$A$2:$D$7,3,FALSE)</f>
        <v>70000</v>
      </c>
      <c r="Q410" s="118">
        <f t="shared" si="928"/>
        <v>210000</v>
      </c>
      <c r="R410" s="118">
        <f>VLOOKUP(D410,ឋានៈ!$A$2:$D$7,4,FALSE)</f>
        <v>100000</v>
      </c>
      <c r="S410" s="118">
        <f t="shared" si="929"/>
        <v>200000</v>
      </c>
      <c r="T410" s="134"/>
      <c r="U410" s="146">
        <f>M410+O410+Q410+S410+T410</f>
        <v>482000</v>
      </c>
      <c r="V410" s="155"/>
      <c r="W410" s="145"/>
      <c r="X410" s="100" t="str">
        <f t="shared" si="930"/>
        <v>សួង សង្វាវុទ្ធី</v>
      </c>
      <c r="Y410" s="150" t="str">
        <f>VLOOKUP(X410,'Name List'!$B$8:$F$4374,2,FALSE)</f>
        <v>1761700075</v>
      </c>
      <c r="Z410" s="100" t="str">
        <f>VLOOKUP(X410,'Name List'!$B$8:$F$4374,3,FALSE)</f>
        <v>សួង សង្វាវុទ្ធី</v>
      </c>
      <c r="AA410" s="100" t="str">
        <f>VLOOKUP(X410,'Name List'!$B$8:$F$4374,4,FALSE)</f>
        <v>SOUNG SANVAVUTHY</v>
      </c>
      <c r="AB410" s="107" t="str">
        <f>VLOOKUP(X410,'Name List'!$B$8:$F$4374,5,FALSE)</f>
        <v>0010002720747</v>
      </c>
      <c r="AC410" s="105">
        <f t="shared" si="931"/>
        <v>482000</v>
      </c>
      <c r="AD410" s="42">
        <f>A410</f>
        <v>108.19999999999999</v>
      </c>
    </row>
    <row r="411" spans="1:33" ht="24" customHeight="1">
      <c r="A411" s="39">
        <f t="shared" si="932"/>
        <v>108.29999999999998</v>
      </c>
      <c r="B411" s="52" t="s">
        <v>14557</v>
      </c>
      <c r="C411" s="40" t="s">
        <v>68</v>
      </c>
      <c r="D411" s="41" t="str">
        <f>VLOOKUP(C411,ឋានៈ!$A$22:$B$46,2,FALSE)</f>
        <v>ង</v>
      </c>
      <c r="E411" s="357"/>
      <c r="F411" s="359"/>
      <c r="G411" s="361"/>
      <c r="H411" s="363"/>
      <c r="I411" s="166">
        <v>45973</v>
      </c>
      <c r="J411" s="166">
        <v>45975</v>
      </c>
      <c r="K411" s="39">
        <f t="shared" si="926"/>
        <v>3</v>
      </c>
      <c r="L411" s="39">
        <f t="shared" ref="L411" si="933">K411-1</f>
        <v>2</v>
      </c>
      <c r="M411" s="118"/>
      <c r="N411" s="118">
        <f>VLOOKUP(D411,ឋានៈ!$A$2:$D$7,2,FALSE)</f>
        <v>16000</v>
      </c>
      <c r="O411" s="118">
        <f t="shared" si="927"/>
        <v>48000</v>
      </c>
      <c r="P411" s="118">
        <f>VLOOKUP(D411,ឋានៈ!$A$2:$D$7,3,FALSE)</f>
        <v>60000</v>
      </c>
      <c r="Q411" s="118">
        <f t="shared" si="928"/>
        <v>180000</v>
      </c>
      <c r="R411" s="118">
        <f>VLOOKUP(D411,ឋានៈ!$A$2:$D$7,4,FALSE)</f>
        <v>80000</v>
      </c>
      <c r="S411" s="118">
        <f t="shared" si="929"/>
        <v>160000</v>
      </c>
      <c r="T411" s="134"/>
      <c r="U411" s="146">
        <f t="shared" ref="U411" si="934">M411+O411+Q411+S411+T411</f>
        <v>388000</v>
      </c>
      <c r="V411" s="155"/>
      <c r="W411" s="145"/>
      <c r="X411" s="100" t="str">
        <f t="shared" si="930"/>
        <v>វ៉េង ចាន់ថា</v>
      </c>
      <c r="Y411" s="150" t="str">
        <f>VLOOKUP(X411,'Name List'!$B$8:$F$4374,2,FALSE)</f>
        <v>3000031399</v>
      </c>
      <c r="Z411" s="100" t="str">
        <f>VLOOKUP(X411,'Name List'!$B$8:$F$4374,3,FALSE)</f>
        <v>វ៉េង ចាន់ថា</v>
      </c>
      <c r="AA411" s="100" t="str">
        <f>VLOOKUP(X411,'Name List'!$B$8:$F$4374,4,FALSE)</f>
        <v>VENG CHANTHA</v>
      </c>
      <c r="AB411" s="107">
        <f>VLOOKUP(X411,'Name List'!$B$8:$F$4374,5,FALSE)</f>
        <v>420000299757</v>
      </c>
      <c r="AC411" s="105">
        <f t="shared" si="931"/>
        <v>388000</v>
      </c>
      <c r="AD411" s="42">
        <f>A411</f>
        <v>108.29999999999998</v>
      </c>
    </row>
    <row r="412" spans="1:33" s="139" customFormat="1" ht="26.25" customHeight="1">
      <c r="A412" s="355" t="s">
        <v>14676</v>
      </c>
      <c r="B412" s="355"/>
      <c r="C412" s="355"/>
      <c r="D412" s="355"/>
      <c r="E412" s="355"/>
      <c r="F412" s="355"/>
      <c r="G412" s="355"/>
      <c r="H412" s="355"/>
      <c r="I412" s="355"/>
      <c r="J412" s="355"/>
      <c r="K412" s="119"/>
      <c r="L412" s="119"/>
      <c r="M412" s="120">
        <f>SUM(M409:M411)</f>
        <v>201600</v>
      </c>
      <c r="N412" s="123"/>
      <c r="O412" s="120">
        <f>SUM(O409:O411)</f>
        <v>225000</v>
      </c>
      <c r="P412" s="123"/>
      <c r="Q412" s="120">
        <f>SUM(Q409:Q411)</f>
        <v>660000</v>
      </c>
      <c r="R412" s="120"/>
      <c r="S412" s="120">
        <f>SUM(S409:S411)</f>
        <v>680000</v>
      </c>
      <c r="T412" s="120"/>
      <c r="U412" s="120">
        <f>SUM(U409:U411)</f>
        <v>1766600</v>
      </c>
      <c r="V412" s="151">
        <v>50405</v>
      </c>
      <c r="W412" s="147">
        <f>M412+O412+Q412+S412</f>
        <v>1766600</v>
      </c>
      <c r="X412" s="135"/>
      <c r="Y412" s="135"/>
      <c r="Z412" s="135"/>
      <c r="AA412" s="135"/>
      <c r="AB412" s="136"/>
      <c r="AC412" s="137"/>
      <c r="AD412" s="138" t="str">
        <f t="shared" ref="AD412" si="935">A412</f>
        <v>សរុប១៥</v>
      </c>
    </row>
    <row r="413" spans="1:33" ht="24.75" customHeight="1">
      <c r="A413" s="386" t="s">
        <v>14661</v>
      </c>
      <c r="B413" s="386"/>
      <c r="C413" s="386"/>
      <c r="D413" s="386"/>
      <c r="E413" s="386"/>
      <c r="F413" s="386"/>
      <c r="G413" s="386"/>
      <c r="H413" s="386"/>
      <c r="I413" s="386"/>
      <c r="J413" s="386"/>
      <c r="K413" s="160"/>
      <c r="L413" s="161"/>
      <c r="M413" s="161">
        <f>SUM(M363:M412)/2</f>
        <v>4872000</v>
      </c>
      <c r="N413" s="162"/>
      <c r="O413" s="161">
        <f>SUM(O363:O412)/2</f>
        <v>2400000</v>
      </c>
      <c r="P413" s="162"/>
      <c r="Q413" s="161">
        <f>SUM(Q363:Q412)/2</f>
        <v>7130000</v>
      </c>
      <c r="R413" s="161"/>
      <c r="S413" s="161">
        <f>SUM(S363:S412)/2</f>
        <v>7180000</v>
      </c>
      <c r="T413" s="161"/>
      <c r="U413" s="161">
        <f>SUM(U363:U412)/2</f>
        <v>21582000</v>
      </c>
      <c r="V413" s="157"/>
      <c r="W413" s="158"/>
      <c r="AC413" s="159"/>
    </row>
    <row r="414" spans="1:33" ht="24.75" customHeight="1">
      <c r="A414" s="386" t="s">
        <v>14658</v>
      </c>
      <c r="B414" s="386"/>
      <c r="C414" s="386"/>
      <c r="D414" s="386"/>
      <c r="E414" s="386"/>
      <c r="F414" s="386"/>
      <c r="G414" s="386"/>
      <c r="H414" s="386"/>
      <c r="I414" s="386"/>
      <c r="J414" s="386"/>
      <c r="K414" s="160"/>
      <c r="L414" s="161"/>
      <c r="M414" s="161">
        <f>SUM(M60,M361,M413)</f>
        <v>45302400</v>
      </c>
      <c r="N414" s="162"/>
      <c r="O414" s="161">
        <f>SUM(O60,O361,O413)</f>
        <v>21166000</v>
      </c>
      <c r="P414" s="162"/>
      <c r="Q414" s="161">
        <f>SUM(Q60,Q361,Q413)</f>
        <v>63550000</v>
      </c>
      <c r="R414" s="161"/>
      <c r="S414" s="161">
        <f>SUM(S60,S361,S413)</f>
        <v>67040000</v>
      </c>
      <c r="T414" s="161"/>
      <c r="U414" s="161">
        <f>SUM(U60,U361,U413)</f>
        <v>197058400</v>
      </c>
      <c r="V414" s="157"/>
      <c r="W414" s="158"/>
      <c r="AC414" s="159"/>
    </row>
    <row r="415" spans="1:33" s="172" customFormat="1" ht="32.15" customHeight="1">
      <c r="A415" s="37" t="s">
        <v>14789</v>
      </c>
      <c r="B415" s="38"/>
      <c r="C415" s="38"/>
      <c r="D415" s="38"/>
      <c r="E415" s="38"/>
      <c r="F415" s="38"/>
      <c r="G415" s="38"/>
      <c r="H415" s="168"/>
      <c r="I415" s="38"/>
      <c r="J415" s="38"/>
      <c r="K415" s="38"/>
      <c r="L415" s="38"/>
      <c r="M415" s="169"/>
      <c r="N415" s="38"/>
      <c r="O415" s="38"/>
      <c r="P415" s="38"/>
      <c r="Q415" s="38"/>
      <c r="R415" s="38"/>
      <c r="S415" s="38"/>
      <c r="T415" s="38"/>
      <c r="U415" s="38"/>
      <c r="V415" s="170">
        <f>Q414+S414</f>
        <v>130590000</v>
      </c>
      <c r="W415" s="171"/>
      <c r="AB415" s="173"/>
      <c r="AC415" s="104"/>
    </row>
    <row r="416" spans="1:33">
      <c r="I416"/>
      <c r="J416"/>
      <c r="V416"/>
      <c r="W416"/>
      <c r="Y416" s="175"/>
      <c r="Z416" s="176"/>
      <c r="AB416" s="167"/>
      <c r="AC416"/>
      <c r="AE416" s="106"/>
      <c r="AF416" s="177"/>
      <c r="AG416" s="178"/>
    </row>
    <row r="417" spans="9:33" ht="22.5" customHeight="1">
      <c r="I417"/>
      <c r="J417"/>
      <c r="V417"/>
      <c r="W417"/>
      <c r="Y417" s="175"/>
      <c r="Z417" s="176"/>
      <c r="AB417" s="167"/>
      <c r="AC417"/>
      <c r="AE417" s="106"/>
      <c r="AF417" s="177"/>
      <c r="AG417" s="178"/>
    </row>
    <row r="418" spans="9:33">
      <c r="I418"/>
      <c r="J418"/>
      <c r="V418"/>
      <c r="W418"/>
      <c r="Y418" s="175"/>
      <c r="Z418" s="176"/>
      <c r="AB418" s="167"/>
      <c r="AC418"/>
      <c r="AE418" s="106"/>
      <c r="AF418" s="177"/>
      <c r="AG418" s="178"/>
    </row>
    <row r="419" spans="9:33">
      <c r="I419"/>
      <c r="J419"/>
      <c r="V419"/>
      <c r="W419"/>
      <c r="Y419" s="175"/>
      <c r="Z419" s="176"/>
      <c r="AB419" s="167"/>
      <c r="AC419"/>
      <c r="AE419" s="106"/>
      <c r="AF419" s="177"/>
      <c r="AG419" s="178"/>
    </row>
    <row r="420" spans="9:33">
      <c r="I420"/>
      <c r="J420"/>
      <c r="V420"/>
      <c r="W420"/>
      <c r="Y420" s="175"/>
      <c r="Z420" s="176"/>
      <c r="AB420" s="167"/>
      <c r="AC420"/>
      <c r="AE420" s="106"/>
      <c r="AF420" s="177"/>
      <c r="AG420" s="178"/>
    </row>
  </sheetData>
  <autoFilter ref="A11:AC415"/>
  <mergeCells count="545">
    <mergeCell ref="A413:J413"/>
    <mergeCell ref="A414:J414"/>
    <mergeCell ref="A6:U6"/>
    <mergeCell ref="A7:U7"/>
    <mergeCell ref="A8:A10"/>
    <mergeCell ref="B8:B10"/>
    <mergeCell ref="C8:C10"/>
    <mergeCell ref="D8:D10"/>
    <mergeCell ref="E8:F9"/>
    <mergeCell ref="G8:G10"/>
    <mergeCell ref="H8:H10"/>
    <mergeCell ref="I8:J9"/>
    <mergeCell ref="T8:T10"/>
    <mergeCell ref="U8:U10"/>
    <mergeCell ref="A12:U12"/>
    <mergeCell ref="K8:K10"/>
    <mergeCell ref="L8:L10"/>
    <mergeCell ref="M8:M10"/>
    <mergeCell ref="N8:O9"/>
    <mergeCell ref="P8:Q9"/>
    <mergeCell ref="R8:S9"/>
    <mergeCell ref="A34:J34"/>
    <mergeCell ref="E13:E14"/>
    <mergeCell ref="F13:F14"/>
    <mergeCell ref="G13:G14"/>
    <mergeCell ref="H13:H14"/>
    <mergeCell ref="A15:J15"/>
    <mergeCell ref="E68:E69"/>
    <mergeCell ref="F68:F69"/>
    <mergeCell ref="G68:G69"/>
    <mergeCell ref="H68:H69"/>
    <mergeCell ref="A64:J64"/>
    <mergeCell ref="E65:E66"/>
    <mergeCell ref="F65:F66"/>
    <mergeCell ref="G65:G66"/>
    <mergeCell ref="H65:H66"/>
    <mergeCell ref="A67:J67"/>
    <mergeCell ref="A39:J39"/>
    <mergeCell ref="E16:E17"/>
    <mergeCell ref="F16:F17"/>
    <mergeCell ref="G16:G17"/>
    <mergeCell ref="H16:H17"/>
    <mergeCell ref="A18:J18"/>
    <mergeCell ref="E19:E21"/>
    <mergeCell ref="F19:F21"/>
    <mergeCell ref="E35:E38"/>
    <mergeCell ref="F35:F38"/>
    <mergeCell ref="G35:G38"/>
    <mergeCell ref="H35:H38"/>
    <mergeCell ref="E83:E86"/>
    <mergeCell ref="F83:F86"/>
    <mergeCell ref="G83:G86"/>
    <mergeCell ref="H83:H86"/>
    <mergeCell ref="A87:J87"/>
    <mergeCell ref="A77:J77"/>
    <mergeCell ref="E78:E81"/>
    <mergeCell ref="F78:F81"/>
    <mergeCell ref="G78:G81"/>
    <mergeCell ref="H78:H81"/>
    <mergeCell ref="A82:J82"/>
    <mergeCell ref="E71:E73"/>
    <mergeCell ref="F71:F73"/>
    <mergeCell ref="G71:G73"/>
    <mergeCell ref="H71:H73"/>
    <mergeCell ref="A74:J74"/>
    <mergeCell ref="E75:E76"/>
    <mergeCell ref="F75:F76"/>
    <mergeCell ref="A60:J60"/>
    <mergeCell ref="A61:U61"/>
    <mergeCell ref="F45:F48"/>
    <mergeCell ref="G45:G48"/>
    <mergeCell ref="H45:H48"/>
    <mergeCell ref="E90:E91"/>
    <mergeCell ref="F90:F91"/>
    <mergeCell ref="G90:G91"/>
    <mergeCell ref="H90:H91"/>
    <mergeCell ref="G75:G76"/>
    <mergeCell ref="H75:H76"/>
    <mergeCell ref="A70:J70"/>
    <mergeCell ref="A98:J98"/>
    <mergeCell ref="A100:J100"/>
    <mergeCell ref="A92:J92"/>
    <mergeCell ref="A89:J89"/>
    <mergeCell ref="E101:E102"/>
    <mergeCell ref="F101:F102"/>
    <mergeCell ref="G101:G102"/>
    <mergeCell ref="H101:H102"/>
    <mergeCell ref="E93:E94"/>
    <mergeCell ref="F93:F94"/>
    <mergeCell ref="G93:G94"/>
    <mergeCell ref="H93:H94"/>
    <mergeCell ref="A95:J95"/>
    <mergeCell ref="E96:E97"/>
    <mergeCell ref="F96:F97"/>
    <mergeCell ref="G96:G97"/>
    <mergeCell ref="H96:H97"/>
    <mergeCell ref="A109:J109"/>
    <mergeCell ref="E110:E113"/>
    <mergeCell ref="F110:F113"/>
    <mergeCell ref="G110:G113"/>
    <mergeCell ref="H110:H113"/>
    <mergeCell ref="A114:J114"/>
    <mergeCell ref="A103:J103"/>
    <mergeCell ref="E104:E106"/>
    <mergeCell ref="F104:F106"/>
    <mergeCell ref="G104:G106"/>
    <mergeCell ref="H104:H106"/>
    <mergeCell ref="A107:J107"/>
    <mergeCell ref="A125:J125"/>
    <mergeCell ref="E126:E130"/>
    <mergeCell ref="F126:F130"/>
    <mergeCell ref="G126:G130"/>
    <mergeCell ref="H126:H130"/>
    <mergeCell ref="A131:J131"/>
    <mergeCell ref="E115:E117"/>
    <mergeCell ref="F115:F117"/>
    <mergeCell ref="G115:G117"/>
    <mergeCell ref="H115:H117"/>
    <mergeCell ref="A118:J118"/>
    <mergeCell ref="E119:E124"/>
    <mergeCell ref="F119:F124"/>
    <mergeCell ref="G119:G124"/>
    <mergeCell ref="H119:H124"/>
    <mergeCell ref="E132:E135"/>
    <mergeCell ref="F132:F135"/>
    <mergeCell ref="G132:G135"/>
    <mergeCell ref="H132:H135"/>
    <mergeCell ref="A136:J136"/>
    <mergeCell ref="E137:E140"/>
    <mergeCell ref="F137:F140"/>
    <mergeCell ref="G137:G140"/>
    <mergeCell ref="H137:H140"/>
    <mergeCell ref="F151:F152"/>
    <mergeCell ref="G151:G152"/>
    <mergeCell ref="H151:H152"/>
    <mergeCell ref="A141:J141"/>
    <mergeCell ref="E142:E144"/>
    <mergeCell ref="F142:F144"/>
    <mergeCell ref="G142:G144"/>
    <mergeCell ref="H142:H144"/>
    <mergeCell ref="A145:J145"/>
    <mergeCell ref="G19:G21"/>
    <mergeCell ref="H19:H21"/>
    <mergeCell ref="A177:J177"/>
    <mergeCell ref="E178:E180"/>
    <mergeCell ref="F178:F180"/>
    <mergeCell ref="G178:G180"/>
    <mergeCell ref="H178:H180"/>
    <mergeCell ref="E172:E173"/>
    <mergeCell ref="F172:F173"/>
    <mergeCell ref="G172:G173"/>
    <mergeCell ref="H172:H173"/>
    <mergeCell ref="A174:J174"/>
    <mergeCell ref="E175:E176"/>
    <mergeCell ref="F175:F176"/>
    <mergeCell ref="G175:G176"/>
    <mergeCell ref="H175:H176"/>
    <mergeCell ref="A167:J167"/>
    <mergeCell ref="E168:E170"/>
    <mergeCell ref="F168:F170"/>
    <mergeCell ref="G168:G170"/>
    <mergeCell ref="H168:H170"/>
    <mergeCell ref="A171:J171"/>
    <mergeCell ref="A22:J22"/>
    <mergeCell ref="E23:E25"/>
    <mergeCell ref="F23:F25"/>
    <mergeCell ref="G23:G25"/>
    <mergeCell ref="H23:H25"/>
    <mergeCell ref="A26:J26"/>
    <mergeCell ref="E182:E185"/>
    <mergeCell ref="F182:F185"/>
    <mergeCell ref="G182:G185"/>
    <mergeCell ref="H182:H185"/>
    <mergeCell ref="A181:J181"/>
    <mergeCell ref="E160:E163"/>
    <mergeCell ref="F160:F163"/>
    <mergeCell ref="G160:G163"/>
    <mergeCell ref="H160:H163"/>
    <mergeCell ref="A164:J164"/>
    <mergeCell ref="E165:E166"/>
    <mergeCell ref="F165:F166"/>
    <mergeCell ref="G165:G166"/>
    <mergeCell ref="H165:H166"/>
    <mergeCell ref="A153:J153"/>
    <mergeCell ref="E154:E158"/>
    <mergeCell ref="F154:F158"/>
    <mergeCell ref="G154:G158"/>
    <mergeCell ref="A54:J54"/>
    <mergeCell ref="E45:E48"/>
    <mergeCell ref="A189:J189"/>
    <mergeCell ref="E190:E191"/>
    <mergeCell ref="F190:F191"/>
    <mergeCell ref="G190:G191"/>
    <mergeCell ref="H190:H191"/>
    <mergeCell ref="A192:J192"/>
    <mergeCell ref="E40:E43"/>
    <mergeCell ref="F40:F43"/>
    <mergeCell ref="G40:G43"/>
    <mergeCell ref="H40:H43"/>
    <mergeCell ref="A44:J44"/>
    <mergeCell ref="E187:E188"/>
    <mergeCell ref="F187:F188"/>
    <mergeCell ref="G187:G188"/>
    <mergeCell ref="H187:H188"/>
    <mergeCell ref="A186:J186"/>
    <mergeCell ref="H154:H158"/>
    <mergeCell ref="A159:J159"/>
    <mergeCell ref="E146:E149"/>
    <mergeCell ref="F146:F149"/>
    <mergeCell ref="G146:G149"/>
    <mergeCell ref="H146:H149"/>
    <mergeCell ref="A150:J150"/>
    <mergeCell ref="E151:E152"/>
    <mergeCell ref="H209:H211"/>
    <mergeCell ref="A199:J199"/>
    <mergeCell ref="E200:E201"/>
    <mergeCell ref="F200:F201"/>
    <mergeCell ref="G200:G201"/>
    <mergeCell ref="H200:H201"/>
    <mergeCell ref="A202:J202"/>
    <mergeCell ref="E193:E194"/>
    <mergeCell ref="F193:F194"/>
    <mergeCell ref="G193:G194"/>
    <mergeCell ref="H193:H194"/>
    <mergeCell ref="A195:J195"/>
    <mergeCell ref="E196:E198"/>
    <mergeCell ref="F196:F198"/>
    <mergeCell ref="G196:G198"/>
    <mergeCell ref="H196:H198"/>
    <mergeCell ref="A368:J368"/>
    <mergeCell ref="E369:E371"/>
    <mergeCell ref="F369:F371"/>
    <mergeCell ref="G369:G371"/>
    <mergeCell ref="A217:J217"/>
    <mergeCell ref="E218:E219"/>
    <mergeCell ref="F218:F219"/>
    <mergeCell ref="G218:G219"/>
    <mergeCell ref="H218:H219"/>
    <mergeCell ref="A220:J220"/>
    <mergeCell ref="A361:J361"/>
    <mergeCell ref="E232:E234"/>
    <mergeCell ref="F232:F234"/>
    <mergeCell ref="G232:G234"/>
    <mergeCell ref="H232:H234"/>
    <mergeCell ref="A235:J235"/>
    <mergeCell ref="H225:H226"/>
    <mergeCell ref="A227:J227"/>
    <mergeCell ref="E228:E230"/>
    <mergeCell ref="F228:F230"/>
    <mergeCell ref="G228:G230"/>
    <mergeCell ref="H228:H230"/>
    <mergeCell ref="A242:J242"/>
    <mergeCell ref="E243:E245"/>
    <mergeCell ref="A379:J379"/>
    <mergeCell ref="E380:E381"/>
    <mergeCell ref="F380:F381"/>
    <mergeCell ref="G380:G381"/>
    <mergeCell ref="H380:H381"/>
    <mergeCell ref="E373:E374"/>
    <mergeCell ref="F373:F374"/>
    <mergeCell ref="G373:G374"/>
    <mergeCell ref="H373:H374"/>
    <mergeCell ref="A375:J375"/>
    <mergeCell ref="E376:E378"/>
    <mergeCell ref="F376:F378"/>
    <mergeCell ref="G376:G378"/>
    <mergeCell ref="H376:H378"/>
    <mergeCell ref="A49:J49"/>
    <mergeCell ref="E50:E53"/>
    <mergeCell ref="F50:F53"/>
    <mergeCell ref="G50:G53"/>
    <mergeCell ref="H50:H53"/>
    <mergeCell ref="A231:J231"/>
    <mergeCell ref="A224:J224"/>
    <mergeCell ref="A212:J212"/>
    <mergeCell ref="A214:J214"/>
    <mergeCell ref="E215:E216"/>
    <mergeCell ref="F215:F216"/>
    <mergeCell ref="G215:G216"/>
    <mergeCell ref="H215:H216"/>
    <mergeCell ref="E203:E207"/>
    <mergeCell ref="F203:F207"/>
    <mergeCell ref="G203:G207"/>
    <mergeCell ref="E225:E226"/>
    <mergeCell ref="F225:F226"/>
    <mergeCell ref="G225:G226"/>
    <mergeCell ref="H203:H207"/>
    <mergeCell ref="A208:J208"/>
    <mergeCell ref="E209:E211"/>
    <mergeCell ref="F209:F211"/>
    <mergeCell ref="G209:G211"/>
    <mergeCell ref="F243:F245"/>
    <mergeCell ref="G243:G245"/>
    <mergeCell ref="H243:H245"/>
    <mergeCell ref="A246:J246"/>
    <mergeCell ref="E236:E238"/>
    <mergeCell ref="F236:F238"/>
    <mergeCell ref="G236:G238"/>
    <mergeCell ref="H236:H238"/>
    <mergeCell ref="A239:J239"/>
    <mergeCell ref="E240:E241"/>
    <mergeCell ref="F240:F241"/>
    <mergeCell ref="G240:G241"/>
    <mergeCell ref="H240:H241"/>
    <mergeCell ref="A252:J252"/>
    <mergeCell ref="E253:E254"/>
    <mergeCell ref="F253:F254"/>
    <mergeCell ref="G253:G254"/>
    <mergeCell ref="H253:H254"/>
    <mergeCell ref="A255:J255"/>
    <mergeCell ref="E247:E248"/>
    <mergeCell ref="F247:F248"/>
    <mergeCell ref="G247:G248"/>
    <mergeCell ref="H247:H248"/>
    <mergeCell ref="A249:J249"/>
    <mergeCell ref="E250:E251"/>
    <mergeCell ref="F250:F251"/>
    <mergeCell ref="G250:G251"/>
    <mergeCell ref="H250:H251"/>
    <mergeCell ref="E27:E28"/>
    <mergeCell ref="F27:F28"/>
    <mergeCell ref="G27:G28"/>
    <mergeCell ref="H27:H28"/>
    <mergeCell ref="A29:J29"/>
    <mergeCell ref="E265:E267"/>
    <mergeCell ref="F265:F267"/>
    <mergeCell ref="G265:G267"/>
    <mergeCell ref="H265:H267"/>
    <mergeCell ref="A261:J261"/>
    <mergeCell ref="E262:E263"/>
    <mergeCell ref="F262:F263"/>
    <mergeCell ref="G262:G263"/>
    <mergeCell ref="H262:H263"/>
    <mergeCell ref="A264:J264"/>
    <mergeCell ref="E256:E257"/>
    <mergeCell ref="F256:F257"/>
    <mergeCell ref="G256:G257"/>
    <mergeCell ref="H256:H257"/>
    <mergeCell ref="A258:J258"/>
    <mergeCell ref="E259:E260"/>
    <mergeCell ref="F259:F260"/>
    <mergeCell ref="G259:G260"/>
    <mergeCell ref="H259:H260"/>
    <mergeCell ref="H396:H397"/>
    <mergeCell ref="A398:J398"/>
    <mergeCell ref="E399:E400"/>
    <mergeCell ref="F399:F400"/>
    <mergeCell ref="G399:G400"/>
    <mergeCell ref="H399:H400"/>
    <mergeCell ref="A268:J268"/>
    <mergeCell ref="E393:E394"/>
    <mergeCell ref="F393:F394"/>
    <mergeCell ref="G393:G394"/>
    <mergeCell ref="H393:H394"/>
    <mergeCell ref="A395:J395"/>
    <mergeCell ref="A382:J382"/>
    <mergeCell ref="H369:H371"/>
    <mergeCell ref="A372:J372"/>
    <mergeCell ref="E363:E364"/>
    <mergeCell ref="F363:F364"/>
    <mergeCell ref="G363:G364"/>
    <mergeCell ref="H363:H364"/>
    <mergeCell ref="A365:J365"/>
    <mergeCell ref="E366:E367"/>
    <mergeCell ref="F366:F367"/>
    <mergeCell ref="G366:G367"/>
    <mergeCell ref="H366:H367"/>
    <mergeCell ref="A412:J412"/>
    <mergeCell ref="E269:E270"/>
    <mergeCell ref="F269:F270"/>
    <mergeCell ref="G269:G270"/>
    <mergeCell ref="H269:H270"/>
    <mergeCell ref="A271:J271"/>
    <mergeCell ref="E405:E407"/>
    <mergeCell ref="F405:F407"/>
    <mergeCell ref="G405:G407"/>
    <mergeCell ref="H405:H407"/>
    <mergeCell ref="A408:J408"/>
    <mergeCell ref="E409:E411"/>
    <mergeCell ref="F409:F411"/>
    <mergeCell ref="G409:G411"/>
    <mergeCell ref="H409:H411"/>
    <mergeCell ref="A401:J401"/>
    <mergeCell ref="E402:E403"/>
    <mergeCell ref="F402:F403"/>
    <mergeCell ref="G402:G403"/>
    <mergeCell ref="H402:H403"/>
    <mergeCell ref="A404:J404"/>
    <mergeCell ref="E396:E397"/>
    <mergeCell ref="F396:F397"/>
    <mergeCell ref="G396:G397"/>
    <mergeCell ref="G281:G283"/>
    <mergeCell ref="H281:H283"/>
    <mergeCell ref="A284:J284"/>
    <mergeCell ref="E272:E274"/>
    <mergeCell ref="F272:F274"/>
    <mergeCell ref="G272:G274"/>
    <mergeCell ref="H272:H274"/>
    <mergeCell ref="A275:J275"/>
    <mergeCell ref="E276:E279"/>
    <mergeCell ref="F276:F279"/>
    <mergeCell ref="G276:G279"/>
    <mergeCell ref="H276:H279"/>
    <mergeCell ref="A296:J296"/>
    <mergeCell ref="E55:E58"/>
    <mergeCell ref="F55:F58"/>
    <mergeCell ref="G55:G58"/>
    <mergeCell ref="H55:H58"/>
    <mergeCell ref="A59:J59"/>
    <mergeCell ref="E290:E292"/>
    <mergeCell ref="F290:F292"/>
    <mergeCell ref="G290:G292"/>
    <mergeCell ref="H290:H292"/>
    <mergeCell ref="A293:J293"/>
    <mergeCell ref="E294:E295"/>
    <mergeCell ref="F294:F295"/>
    <mergeCell ref="G294:G295"/>
    <mergeCell ref="H294:H295"/>
    <mergeCell ref="E285:E286"/>
    <mergeCell ref="F285:F286"/>
    <mergeCell ref="G285:G286"/>
    <mergeCell ref="H285:H286"/>
    <mergeCell ref="A287:J287"/>
    <mergeCell ref="A289:J289"/>
    <mergeCell ref="A280:J280"/>
    <mergeCell ref="E281:E283"/>
    <mergeCell ref="F281:F283"/>
    <mergeCell ref="A302:J302"/>
    <mergeCell ref="E303:E304"/>
    <mergeCell ref="F303:F304"/>
    <mergeCell ref="G303:G304"/>
    <mergeCell ref="H303:H304"/>
    <mergeCell ref="A305:J305"/>
    <mergeCell ref="E297:E298"/>
    <mergeCell ref="F297:F298"/>
    <mergeCell ref="G297:G298"/>
    <mergeCell ref="H297:H298"/>
    <mergeCell ref="A299:J299"/>
    <mergeCell ref="E300:E301"/>
    <mergeCell ref="F300:F301"/>
    <mergeCell ref="G300:G301"/>
    <mergeCell ref="H300:H301"/>
    <mergeCell ref="A313:J313"/>
    <mergeCell ref="E314:E315"/>
    <mergeCell ref="F314:F315"/>
    <mergeCell ref="G314:G315"/>
    <mergeCell ref="H314:H315"/>
    <mergeCell ref="A316:J316"/>
    <mergeCell ref="E306:E309"/>
    <mergeCell ref="F306:F309"/>
    <mergeCell ref="G306:G309"/>
    <mergeCell ref="H306:H309"/>
    <mergeCell ref="A310:J310"/>
    <mergeCell ref="E311:E312"/>
    <mergeCell ref="F311:F312"/>
    <mergeCell ref="G311:G312"/>
    <mergeCell ref="H311:H312"/>
    <mergeCell ref="A323:J323"/>
    <mergeCell ref="E324:E327"/>
    <mergeCell ref="F324:F327"/>
    <mergeCell ref="G324:G327"/>
    <mergeCell ref="H324:H327"/>
    <mergeCell ref="A328:J328"/>
    <mergeCell ref="E317:E319"/>
    <mergeCell ref="F317:F319"/>
    <mergeCell ref="G317:G319"/>
    <mergeCell ref="H317:H319"/>
    <mergeCell ref="A320:J320"/>
    <mergeCell ref="E321:E322"/>
    <mergeCell ref="F321:F322"/>
    <mergeCell ref="G321:G322"/>
    <mergeCell ref="H321:H322"/>
    <mergeCell ref="A338:J338"/>
    <mergeCell ref="E329:E330"/>
    <mergeCell ref="F329:F330"/>
    <mergeCell ref="G329:G330"/>
    <mergeCell ref="H329:H330"/>
    <mergeCell ref="A331:J331"/>
    <mergeCell ref="E332:E334"/>
    <mergeCell ref="F332:F334"/>
    <mergeCell ref="G332:G334"/>
    <mergeCell ref="H332:H334"/>
    <mergeCell ref="A388:J388"/>
    <mergeCell ref="E389:E391"/>
    <mergeCell ref="F389:F391"/>
    <mergeCell ref="G389:G391"/>
    <mergeCell ref="H389:H391"/>
    <mergeCell ref="A392:J392"/>
    <mergeCell ref="E383:E384"/>
    <mergeCell ref="F383:F384"/>
    <mergeCell ref="G383:G384"/>
    <mergeCell ref="H383:H384"/>
    <mergeCell ref="A385:J385"/>
    <mergeCell ref="E386:E387"/>
    <mergeCell ref="F386:F387"/>
    <mergeCell ref="G386:G387"/>
    <mergeCell ref="H386:H387"/>
    <mergeCell ref="H347:H349"/>
    <mergeCell ref="G221:G223"/>
    <mergeCell ref="E221:E223"/>
    <mergeCell ref="F221:F223"/>
    <mergeCell ref="H221:H223"/>
    <mergeCell ref="A350:J350"/>
    <mergeCell ref="E351:E352"/>
    <mergeCell ref="F351:F352"/>
    <mergeCell ref="G351:G352"/>
    <mergeCell ref="H351:H352"/>
    <mergeCell ref="A341:J341"/>
    <mergeCell ref="E342:E345"/>
    <mergeCell ref="F342:F345"/>
    <mergeCell ref="G342:G345"/>
    <mergeCell ref="H342:H345"/>
    <mergeCell ref="E347:E349"/>
    <mergeCell ref="F347:F349"/>
    <mergeCell ref="G347:G349"/>
    <mergeCell ref="A346:J346"/>
    <mergeCell ref="A335:J335"/>
    <mergeCell ref="E336:E337"/>
    <mergeCell ref="F336:F337"/>
    <mergeCell ref="G336:G337"/>
    <mergeCell ref="H336:H337"/>
    <mergeCell ref="H30:H33"/>
    <mergeCell ref="G30:G33"/>
    <mergeCell ref="F30:F33"/>
    <mergeCell ref="E30:E33"/>
    <mergeCell ref="A362:U362"/>
    <mergeCell ref="E357:E359"/>
    <mergeCell ref="F357:F359"/>
    <mergeCell ref="G357:G359"/>
    <mergeCell ref="H357:H359"/>
    <mergeCell ref="A360:J360"/>
    <mergeCell ref="H62:H63"/>
    <mergeCell ref="G62:G63"/>
    <mergeCell ref="F62:F63"/>
    <mergeCell ref="E62:E63"/>
    <mergeCell ref="A353:J353"/>
    <mergeCell ref="E354:E355"/>
    <mergeCell ref="F354:F355"/>
    <mergeCell ref="G354:G355"/>
    <mergeCell ref="H354:H355"/>
    <mergeCell ref="A356:J356"/>
    <mergeCell ref="E339:E340"/>
    <mergeCell ref="F339:F340"/>
    <mergeCell ref="G339:G340"/>
    <mergeCell ref="H339:H340"/>
  </mergeCells>
  <conditionalFormatting sqref="A415">
    <cfRule type="duplicateValues" dxfId="1" priority="1"/>
  </conditionalFormatting>
  <printOptions horizontalCentered="1"/>
  <pageMargins left="0.05" right="0.05" top="0.25" bottom="0.2" header="0.1" footer="7.0000000000000007E-2"/>
  <pageSetup paperSize="9" scale="72" fitToHeight="0" orientation="landscape" r:id="rId1"/>
  <headerFooter>
    <oddFooter>&amp;C&amp;"Khmer OS Siemreap-Kh Auto,Regular"&amp;9&amp;K000000&amp;P/&amp;N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ឋានៈ!$A$22:$A$46</xm:f>
          </x14:formula1>
          <xm:sqref>C363:C412 C13:C59 C62:C360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F462"/>
  <sheetViews>
    <sheetView view="pageBreakPreview" topLeftCell="A415" zoomScale="172" zoomScaleNormal="155" zoomScaleSheetLayoutView="79" zoomScalePageLayoutView="85" workbookViewId="0">
      <selection activeCell="C75" sqref="C75"/>
    </sheetView>
  </sheetViews>
  <sheetFormatPr defaultColWidth="8.453125" defaultRowHeight="20.5"/>
  <cols>
    <col min="1" max="1" width="4" customWidth="1"/>
    <col min="2" max="2" width="20.26953125" customWidth="1"/>
    <col min="3" max="3" width="16.453125" customWidth="1"/>
    <col min="4" max="4" width="8.1796875" customWidth="1"/>
    <col min="5" max="5" width="7.1796875" style="224" bestFit="1" customWidth="1"/>
    <col min="6" max="6" width="9.26953125" bestFit="1" customWidth="1"/>
    <col min="7" max="7" width="45.453125" customWidth="1"/>
    <col min="8" max="8" width="8.1796875" style="28" customWidth="1"/>
    <col min="9" max="9" width="9.81640625" style="167" customWidth="1"/>
    <col min="10" max="10" width="9.26953125" style="167" customWidth="1"/>
    <col min="11" max="12" width="4.1796875" customWidth="1"/>
    <col min="13" max="13" width="10.453125" style="17" customWidth="1"/>
    <col min="14" max="14" width="5.453125" customWidth="1"/>
    <col min="15" max="15" width="9.7265625" bestFit="1" customWidth="1"/>
    <col min="16" max="16" width="6.1796875" customWidth="1"/>
    <col min="17" max="17" width="10.26953125" customWidth="1"/>
    <col min="18" max="18" width="7.7265625" customWidth="1"/>
    <col min="19" max="19" width="9.81640625" customWidth="1"/>
    <col min="20" max="20" width="7" customWidth="1"/>
    <col min="21" max="21" width="14.81640625" style="38" bestFit="1" customWidth="1"/>
    <col min="22" max="22" width="13.81640625" style="226" customWidth="1"/>
    <col min="23" max="23" width="13" style="115" customWidth="1"/>
    <col min="24" max="24" width="15" customWidth="1"/>
    <col min="25" max="25" width="15.453125" style="284" customWidth="1"/>
    <col min="26" max="26" width="17.1796875" customWidth="1"/>
    <col min="27" max="27" width="19.453125" customWidth="1"/>
    <col min="28" max="28" width="24.81640625" style="106" customWidth="1"/>
    <col min="29" max="29" width="15.453125" style="159" customWidth="1"/>
    <col min="32" max="32" width="8.81640625" bestFit="1" customWidth="1"/>
  </cols>
  <sheetData>
    <row r="1" spans="1:30" s="67" customFormat="1" ht="27" customHeight="1">
      <c r="A1" s="63"/>
      <c r="B1" s="71"/>
      <c r="C1" s="71"/>
      <c r="D1" s="64"/>
      <c r="E1" s="219"/>
      <c r="F1" s="65"/>
      <c r="G1" s="64"/>
      <c r="H1" s="64"/>
      <c r="I1" s="65"/>
      <c r="J1" s="65"/>
      <c r="K1" s="64"/>
      <c r="L1" s="70"/>
      <c r="N1" s="68"/>
      <c r="V1" s="225"/>
      <c r="W1" s="116"/>
      <c r="Y1" s="283"/>
      <c r="AB1" s="68"/>
      <c r="AC1" s="185"/>
    </row>
    <row r="2" spans="1:30" s="67" customFormat="1" ht="27" customHeight="1">
      <c r="A2" s="63"/>
      <c r="B2" s="71"/>
      <c r="C2" s="71"/>
      <c r="D2" s="50"/>
      <c r="E2" s="220"/>
      <c r="F2" s="65"/>
      <c r="G2" s="50"/>
      <c r="H2" s="50"/>
      <c r="I2" s="165"/>
      <c r="J2" s="165"/>
      <c r="K2" s="50"/>
      <c r="L2" s="51"/>
      <c r="N2" s="68"/>
      <c r="V2" s="225"/>
      <c r="W2" s="116"/>
      <c r="Y2" s="283"/>
      <c r="AB2" s="68"/>
      <c r="AC2" s="185"/>
    </row>
    <row r="3" spans="1:30" s="67" customFormat="1" ht="27" customHeight="1">
      <c r="A3" s="63" t="s">
        <v>14885</v>
      </c>
      <c r="B3" s="64"/>
      <c r="C3" s="64"/>
      <c r="D3" s="64"/>
      <c r="E3" s="219"/>
      <c r="F3" s="65"/>
      <c r="G3" s="64"/>
      <c r="H3" s="64"/>
      <c r="I3" s="65"/>
      <c r="J3" s="65"/>
      <c r="K3" s="65"/>
      <c r="L3" s="66"/>
      <c r="N3" s="68"/>
      <c r="V3" s="225"/>
      <c r="W3" s="116"/>
      <c r="Y3" s="283"/>
      <c r="AB3" s="68"/>
      <c r="AC3" s="185"/>
    </row>
    <row r="4" spans="1:30" s="67" customFormat="1" ht="27" customHeight="1">
      <c r="A4" s="63" t="s">
        <v>14886</v>
      </c>
      <c r="B4" s="69"/>
      <c r="C4" s="69"/>
      <c r="D4" s="64"/>
      <c r="E4" s="219"/>
      <c r="F4" s="65"/>
      <c r="G4" s="64"/>
      <c r="H4" s="64"/>
      <c r="I4" s="65"/>
      <c r="J4" s="65"/>
      <c r="K4" s="64"/>
      <c r="L4" s="70"/>
      <c r="N4" s="68"/>
      <c r="V4" s="225"/>
      <c r="W4" s="116"/>
      <c r="Y4" s="283"/>
      <c r="AB4" s="68"/>
      <c r="AC4" s="185"/>
    </row>
    <row r="5" spans="1:30" s="67" customFormat="1" ht="27" customHeight="1">
      <c r="A5" s="63" t="s">
        <v>14888</v>
      </c>
      <c r="B5" s="71"/>
      <c r="C5" s="71"/>
      <c r="D5" s="64"/>
      <c r="E5" s="219"/>
      <c r="F5" s="65"/>
      <c r="G5" s="64"/>
      <c r="H5" s="64"/>
      <c r="I5" s="65"/>
      <c r="J5" s="65"/>
      <c r="K5" s="64"/>
      <c r="L5" s="70"/>
      <c r="N5" s="68"/>
      <c r="V5" s="225"/>
      <c r="W5" s="116"/>
      <c r="Y5" s="283"/>
      <c r="AB5" s="68"/>
      <c r="AC5" s="185"/>
    </row>
    <row r="6" spans="1:30" s="67" customFormat="1" ht="27" customHeight="1">
      <c r="A6" s="63" t="s">
        <v>65</v>
      </c>
      <c r="B6" s="71"/>
      <c r="C6" s="71"/>
      <c r="D6" s="50"/>
      <c r="E6" s="220"/>
      <c r="F6" s="65"/>
      <c r="G6" s="50"/>
      <c r="H6" s="50"/>
      <c r="I6" s="165"/>
      <c r="J6" s="165"/>
      <c r="K6" s="50"/>
      <c r="L6" s="51"/>
      <c r="N6" s="68"/>
      <c r="V6" s="225"/>
      <c r="W6" s="116"/>
      <c r="Y6" s="283"/>
      <c r="AB6" s="68"/>
      <c r="AC6" s="185"/>
    </row>
    <row r="7" spans="1:30" ht="27" customHeight="1">
      <c r="A7" s="371" t="s">
        <v>14827</v>
      </c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</row>
    <row r="8" spans="1:30" ht="27" customHeight="1">
      <c r="A8" s="371" t="s">
        <v>14975</v>
      </c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</row>
    <row r="9" spans="1:30" ht="15.65" customHeight="1">
      <c r="A9" s="372" t="s">
        <v>78</v>
      </c>
      <c r="B9" s="372" t="s">
        <v>77</v>
      </c>
      <c r="C9" s="372" t="s">
        <v>35</v>
      </c>
      <c r="D9" s="368" t="s">
        <v>54</v>
      </c>
      <c r="E9" s="373" t="s">
        <v>69</v>
      </c>
      <c r="F9" s="373"/>
      <c r="G9" s="372" t="s">
        <v>80</v>
      </c>
      <c r="H9" s="372" t="s">
        <v>81</v>
      </c>
      <c r="I9" s="372" t="s">
        <v>82</v>
      </c>
      <c r="J9" s="372"/>
      <c r="K9" s="368" t="s">
        <v>84</v>
      </c>
      <c r="L9" s="368" t="s">
        <v>86</v>
      </c>
      <c r="M9" s="368" t="s">
        <v>85</v>
      </c>
      <c r="N9" s="369" t="s">
        <v>87</v>
      </c>
      <c r="O9" s="369"/>
      <c r="P9" s="369" t="s">
        <v>4</v>
      </c>
      <c r="Q9" s="369"/>
      <c r="R9" s="369" t="s">
        <v>88</v>
      </c>
      <c r="S9" s="369"/>
      <c r="T9" s="368" t="s">
        <v>89</v>
      </c>
      <c r="U9" s="369" t="s">
        <v>53</v>
      </c>
    </row>
    <row r="10" spans="1:30" ht="21.75" customHeight="1">
      <c r="A10" s="372"/>
      <c r="B10" s="372"/>
      <c r="C10" s="372"/>
      <c r="D10" s="368"/>
      <c r="E10" s="373"/>
      <c r="F10" s="373"/>
      <c r="G10" s="372"/>
      <c r="H10" s="372"/>
      <c r="I10" s="372"/>
      <c r="J10" s="372"/>
      <c r="K10" s="368"/>
      <c r="L10" s="368"/>
      <c r="M10" s="368"/>
      <c r="N10" s="369"/>
      <c r="O10" s="369"/>
      <c r="P10" s="369"/>
      <c r="Q10" s="369"/>
      <c r="R10" s="369"/>
      <c r="S10" s="369"/>
      <c r="T10" s="368"/>
      <c r="U10" s="369"/>
    </row>
    <row r="11" spans="1:30" ht="22.4" customHeight="1">
      <c r="A11" s="372"/>
      <c r="B11" s="372"/>
      <c r="C11" s="372"/>
      <c r="D11" s="368"/>
      <c r="E11" s="221" t="s">
        <v>36</v>
      </c>
      <c r="F11" s="48" t="s">
        <v>79</v>
      </c>
      <c r="G11" s="372"/>
      <c r="H11" s="372"/>
      <c r="I11" s="47" t="s">
        <v>83</v>
      </c>
      <c r="J11" s="47" t="s">
        <v>37</v>
      </c>
      <c r="K11" s="368"/>
      <c r="L11" s="368"/>
      <c r="M11" s="368"/>
      <c r="N11" s="49" t="s">
        <v>3</v>
      </c>
      <c r="O11" s="49" t="s">
        <v>2</v>
      </c>
      <c r="P11" s="49" t="s">
        <v>3</v>
      </c>
      <c r="Q11" s="49" t="s">
        <v>2</v>
      </c>
      <c r="R11" s="49" t="s">
        <v>3</v>
      </c>
      <c r="S11" s="49" t="s">
        <v>2</v>
      </c>
      <c r="T11" s="368"/>
      <c r="U11" s="369"/>
    </row>
    <row r="12" spans="1:30" ht="14.15" customHeight="1">
      <c r="A12" s="32"/>
      <c r="B12" s="32"/>
      <c r="C12" s="32"/>
      <c r="D12" s="32"/>
      <c r="E12" s="222"/>
      <c r="F12" s="32"/>
      <c r="G12" s="32"/>
      <c r="H12" s="33"/>
      <c r="I12" s="32"/>
      <c r="J12" s="32"/>
      <c r="K12" s="34">
        <v>1</v>
      </c>
      <c r="L12" s="34">
        <v>2</v>
      </c>
      <c r="M12" s="34">
        <v>3</v>
      </c>
      <c r="N12" s="34">
        <v>4</v>
      </c>
      <c r="O12" s="34" t="s">
        <v>44</v>
      </c>
      <c r="P12" s="34">
        <v>6</v>
      </c>
      <c r="Q12" s="34" t="s">
        <v>45</v>
      </c>
      <c r="R12" s="34">
        <v>8</v>
      </c>
      <c r="S12" s="35" t="s">
        <v>46</v>
      </c>
      <c r="T12" s="34">
        <v>10</v>
      </c>
      <c r="U12" s="36" t="s">
        <v>47</v>
      </c>
    </row>
    <row r="13" spans="1:30" ht="27" customHeight="1">
      <c r="A13" s="370" t="s">
        <v>14811</v>
      </c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W13" s="144"/>
    </row>
    <row r="14" spans="1:30" ht="32.5" customHeight="1">
      <c r="A14" s="206">
        <v>1.1000000000000001</v>
      </c>
      <c r="B14" s="52" t="s">
        <v>14376</v>
      </c>
      <c r="C14" s="40" t="s">
        <v>70</v>
      </c>
      <c r="D14" s="41" t="str">
        <f>VLOOKUP(C14,[1]ឋានៈ!$A$22:$B$46,2,FALSE)</f>
        <v>ក</v>
      </c>
      <c r="E14" s="388">
        <v>263</v>
      </c>
      <c r="F14" s="389">
        <v>46149</v>
      </c>
      <c r="G14" s="390" t="s">
        <v>14868</v>
      </c>
      <c r="H14" s="391" t="s">
        <v>15</v>
      </c>
      <c r="I14" s="211">
        <v>46152</v>
      </c>
      <c r="J14" s="211">
        <v>46152</v>
      </c>
      <c r="K14" s="206">
        <f t="shared" ref="K14:K16" si="0">J14-I14+1</f>
        <v>1</v>
      </c>
      <c r="L14" s="206">
        <f t="shared" ref="L14:L16" si="1">K14-1</f>
        <v>0</v>
      </c>
      <c r="M14" s="207"/>
      <c r="N14" s="207">
        <f>VLOOKUP(D14,[1]ឋានៈ!$A$2:$D$7,2,FALSE)</f>
        <v>40000</v>
      </c>
      <c r="O14" s="207">
        <f t="shared" ref="O14:O16" si="2">N14*K14</f>
        <v>40000</v>
      </c>
      <c r="P14" s="207">
        <f>VLOOKUP(D14,[1]ឋានៈ!$A$2:$D$7,3,FALSE)</f>
        <v>120000</v>
      </c>
      <c r="Q14" s="207">
        <f t="shared" ref="Q14:Q16" si="3">P14*K14</f>
        <v>120000</v>
      </c>
      <c r="R14" s="207">
        <f>VLOOKUP(D14,[1]ឋានៈ!$A$2:$D$7,4,FALSE)</f>
        <v>240000</v>
      </c>
      <c r="S14" s="207">
        <f t="shared" ref="S14:S16" si="4">R14*L14</f>
        <v>0</v>
      </c>
      <c r="T14" s="208"/>
      <c r="U14" s="209">
        <f>M14+O14+Q14+S14+T14</f>
        <v>160000</v>
      </c>
      <c r="V14" s="227"/>
      <c r="W14" s="145"/>
      <c r="X14" s="100" t="str">
        <f t="shared" ref="X14:X16" si="5">RIGHT(B14,LEN(B14)-FIND(" ",B14))</f>
        <v>ហេង សួរ</v>
      </c>
      <c r="Y14" s="100" t="str">
        <f>VLOOKUP(X14,'[1]Name List'!$B$8:$F$4371,2,FALSE)</f>
        <v>1751200142</v>
      </c>
      <c r="Z14" s="100" t="str">
        <f>VLOOKUP(X14,'[1]Name List'!$B$8:$F$4371,3,FALSE)</f>
        <v>ហេង សួរ</v>
      </c>
      <c r="AA14" s="100" t="str">
        <f>VLOOKUP(X14,'[1]Name List'!$B$8:$F$4371,4,FALSE)</f>
        <v>HENG SOUR</v>
      </c>
      <c r="AB14" s="107">
        <f>VLOOKUP(X14,'[1]Name List'!$B$8:$F$4371,5,FALSE)</f>
        <v>10002560009</v>
      </c>
      <c r="AC14" s="186">
        <f t="shared" ref="AC14:AC16" si="6">U14</f>
        <v>160000</v>
      </c>
      <c r="AD14" s="42">
        <f>A14</f>
        <v>1.1000000000000001</v>
      </c>
    </row>
    <row r="15" spans="1:30" ht="32.5" customHeight="1">
      <c r="A15" s="206">
        <f>A14+0.1</f>
        <v>1.2000000000000002</v>
      </c>
      <c r="B15" s="52" t="s">
        <v>14377</v>
      </c>
      <c r="C15" s="40" t="s">
        <v>14379</v>
      </c>
      <c r="D15" s="41" t="str">
        <f>VLOOKUP(C15,[1]ឋានៈ!$A$22:$B$46,2,FALSE)</f>
        <v>ង</v>
      </c>
      <c r="E15" s="388"/>
      <c r="F15" s="389"/>
      <c r="G15" s="390"/>
      <c r="H15" s="391"/>
      <c r="I15" s="211">
        <v>46152</v>
      </c>
      <c r="J15" s="211">
        <v>46152</v>
      </c>
      <c r="K15" s="206">
        <f t="shared" si="0"/>
        <v>1</v>
      </c>
      <c r="L15" s="206">
        <f t="shared" si="1"/>
        <v>0</v>
      </c>
      <c r="M15" s="207"/>
      <c r="N15" s="207">
        <f>VLOOKUP(D15,[1]ឋានៈ!$A$2:$D$7,2,FALSE)</f>
        <v>16000</v>
      </c>
      <c r="O15" s="207">
        <f t="shared" si="2"/>
        <v>16000</v>
      </c>
      <c r="P15" s="207">
        <f>VLOOKUP(D15,[1]ឋានៈ!$A$2:$D$7,3,FALSE)</f>
        <v>60000</v>
      </c>
      <c r="Q15" s="207">
        <f t="shared" si="3"/>
        <v>60000</v>
      </c>
      <c r="R15" s="207">
        <f>VLOOKUP(D15,[1]ឋានៈ!$A$2:$D$7,4,FALSE)</f>
        <v>80000</v>
      </c>
      <c r="S15" s="207">
        <f t="shared" si="4"/>
        <v>0</v>
      </c>
      <c r="T15" s="208"/>
      <c r="U15" s="209">
        <f>M15+O15+Q15+S15+T15</f>
        <v>76000</v>
      </c>
      <c r="V15" s="227"/>
      <c r="W15" s="145"/>
      <c r="X15" s="100" t="str">
        <f t="shared" si="5"/>
        <v>ស៊ាវ សេង</v>
      </c>
      <c r="Y15" s="100">
        <f>VLOOKUP(X15,'[1]Name List'!$B$8:$F$4371,2,FALSE)</f>
        <v>0</v>
      </c>
      <c r="Z15" s="100" t="str">
        <f>VLOOKUP(X15,'[1]Name List'!$B$8:$F$4371,3,FALSE)</f>
        <v>ស៊ាវ សេង</v>
      </c>
      <c r="AA15" s="100" t="str">
        <f>VLOOKUP(X15,'[1]Name List'!$B$8:$F$4371,4,FALSE)</f>
        <v>SEAV SENG</v>
      </c>
      <c r="AB15" s="107" t="str">
        <f>VLOOKUP(X15,'[1]Name List'!$B$8:$F$4371,5,FALSE)</f>
        <v>0420000184787</v>
      </c>
      <c r="AC15" s="186">
        <f t="shared" si="6"/>
        <v>76000</v>
      </c>
      <c r="AD15" s="42">
        <f>A15</f>
        <v>1.2000000000000002</v>
      </c>
    </row>
    <row r="16" spans="1:30" ht="32.5" customHeight="1">
      <c r="A16" s="206">
        <f>A15+0.1</f>
        <v>1.3000000000000003</v>
      </c>
      <c r="B16" s="52" t="s">
        <v>14378</v>
      </c>
      <c r="C16" s="40" t="s">
        <v>14379</v>
      </c>
      <c r="D16" s="41" t="str">
        <f>VLOOKUP(C16,[1]ឋានៈ!$A$22:$B$46,2,FALSE)</f>
        <v>ង</v>
      </c>
      <c r="E16" s="388"/>
      <c r="F16" s="389"/>
      <c r="G16" s="390"/>
      <c r="H16" s="391"/>
      <c r="I16" s="211">
        <v>46152</v>
      </c>
      <c r="J16" s="211">
        <v>46152</v>
      </c>
      <c r="K16" s="206">
        <f t="shared" si="0"/>
        <v>1</v>
      </c>
      <c r="L16" s="206">
        <f t="shared" si="1"/>
        <v>0</v>
      </c>
      <c r="M16" s="207">
        <v>201600</v>
      </c>
      <c r="N16" s="207">
        <f>VLOOKUP(D16,[1]ឋានៈ!$A$2:$D$7,2,FALSE)</f>
        <v>16000</v>
      </c>
      <c r="O16" s="207">
        <f t="shared" si="2"/>
        <v>16000</v>
      </c>
      <c r="P16" s="207">
        <f>VLOOKUP(D16,[1]ឋានៈ!$A$2:$D$7,3,FALSE)</f>
        <v>60000</v>
      </c>
      <c r="Q16" s="207">
        <f t="shared" si="3"/>
        <v>60000</v>
      </c>
      <c r="R16" s="207">
        <f>VLOOKUP(D16,[1]ឋានៈ!$A$2:$D$7,4,FALSE)</f>
        <v>80000</v>
      </c>
      <c r="S16" s="207">
        <f t="shared" si="4"/>
        <v>0</v>
      </c>
      <c r="T16" s="208"/>
      <c r="U16" s="209">
        <f>M16+O16+Q16+S16+T16</f>
        <v>277600</v>
      </c>
      <c r="V16" s="227"/>
      <c r="W16" s="145"/>
      <c r="X16" s="100" t="str">
        <f t="shared" si="5"/>
        <v>វន ដាវីត</v>
      </c>
      <c r="Y16" s="100">
        <f>VLOOKUP(X16,'[1]Name List'!$B$8:$F$4371,2,FALSE)</f>
        <v>0</v>
      </c>
      <c r="Z16" s="100" t="str">
        <f>VLOOKUP(X16,'[1]Name List'!$B$8:$F$4371,3,FALSE)</f>
        <v>វន ដាវីត</v>
      </c>
      <c r="AA16" s="100" t="str">
        <f>VLOOKUP(X16,'[1]Name List'!$B$8:$F$4371,4,FALSE)</f>
        <v>VON DAVIT</v>
      </c>
      <c r="AB16" s="107" t="str">
        <f>VLOOKUP(X16,'[1]Name List'!$B$8:$F$4371,5,FALSE)</f>
        <v>0480000397867</v>
      </c>
      <c r="AC16" s="186">
        <f t="shared" si="6"/>
        <v>277600</v>
      </c>
      <c r="AD16" s="42">
        <f>A16</f>
        <v>1.3000000000000003</v>
      </c>
    </row>
    <row r="17" spans="1:30" s="217" customFormat="1" ht="28.4" customHeight="1">
      <c r="A17" s="398" t="str">
        <f>"សរុប"&amp;ROUNDDOWN(A16,)</f>
        <v>សរុប1</v>
      </c>
      <c r="B17" s="399"/>
      <c r="C17" s="399"/>
      <c r="D17" s="399"/>
      <c r="E17" s="399"/>
      <c r="F17" s="399"/>
      <c r="G17" s="399"/>
      <c r="H17" s="399"/>
      <c r="I17" s="399"/>
      <c r="J17" s="400"/>
      <c r="K17" s="218"/>
      <c r="L17" s="218"/>
      <c r="M17" s="210">
        <f>SUM(M14:M16)</f>
        <v>201600</v>
      </c>
      <c r="N17" s="210"/>
      <c r="O17" s="210">
        <f>SUM(O14:O16)</f>
        <v>72000</v>
      </c>
      <c r="P17" s="210"/>
      <c r="Q17" s="210">
        <f>SUM(Q14:Q16)</f>
        <v>240000</v>
      </c>
      <c r="R17" s="210"/>
      <c r="S17" s="210">
        <f>SUM(S14:S16)</f>
        <v>0</v>
      </c>
      <c r="T17" s="210"/>
      <c r="U17" s="210">
        <f>SUM(U14:U16)</f>
        <v>513600</v>
      </c>
      <c r="V17" s="228"/>
      <c r="W17" s="212">
        <f>M17+O17+Q17+S17</f>
        <v>513600</v>
      </c>
      <c r="X17" s="213"/>
      <c r="Y17" s="213"/>
      <c r="Z17" s="213"/>
      <c r="AA17" s="213"/>
      <c r="AB17" s="214"/>
      <c r="AC17" s="215"/>
      <c r="AD17" s="216" t="str">
        <f t="shared" ref="AD17" si="7">A17</f>
        <v>សរុប1</v>
      </c>
    </row>
    <row r="18" spans="1:30" ht="28.4" customHeight="1">
      <c r="A18" s="206">
        <f>A14+1</f>
        <v>2.1</v>
      </c>
      <c r="B18" s="52" t="s">
        <v>14526</v>
      </c>
      <c r="C18" s="40" t="s">
        <v>67</v>
      </c>
      <c r="D18" s="41" t="str">
        <f>VLOOKUP(C18,ឋានៈ!$A$22:$B$46,2,FALSE)</f>
        <v>ខ១</v>
      </c>
      <c r="E18" s="388">
        <v>249</v>
      </c>
      <c r="F18" s="389">
        <v>46164</v>
      </c>
      <c r="G18" s="390" t="s">
        <v>15000</v>
      </c>
      <c r="H18" s="362" t="s">
        <v>22</v>
      </c>
      <c r="I18" s="211">
        <v>46165</v>
      </c>
      <c r="J18" s="211">
        <v>46167</v>
      </c>
      <c r="K18" s="206">
        <f t="shared" ref="K18:K19" si="8">J18-I18+1</f>
        <v>3</v>
      </c>
      <c r="L18" s="206">
        <f>K18-1</f>
        <v>2</v>
      </c>
      <c r="M18" s="207">
        <f>VLOOKUP(H18,ធ្វើដំណើរ!$A$3:$B$26,2,FALSE)</f>
        <v>200000</v>
      </c>
      <c r="N18" s="207">
        <f>VLOOKUP(D18,ឋានៈ!$A$2:$D$7,2,FALSE)</f>
        <v>35000</v>
      </c>
      <c r="O18" s="207">
        <f t="shared" ref="O18:O19" si="9">N18*K18</f>
        <v>105000</v>
      </c>
      <c r="P18" s="207">
        <f>VLOOKUP(D18,ឋានៈ!$A$2:$D$7,3,FALSE)</f>
        <v>90000</v>
      </c>
      <c r="Q18" s="207">
        <f>P18*K18</f>
        <v>270000</v>
      </c>
      <c r="R18" s="207">
        <f>VLOOKUP(D18,ឋានៈ!$A$2:$D$7,4,FALSE)</f>
        <v>160000</v>
      </c>
      <c r="S18" s="207">
        <f>R18*L18</f>
        <v>320000</v>
      </c>
      <c r="T18" s="208"/>
      <c r="U18" s="209">
        <f>M18+O18+Q18+S18+T18</f>
        <v>895000</v>
      </c>
      <c r="V18" s="227"/>
      <c r="W18" s="145"/>
      <c r="X18" s="100" t="str">
        <f t="shared" ref="X18:X19" si="10">RIGHT(B18,LEN(B18)-FIND(" ",B18))</f>
        <v>ម៉ម វណ្ណៈ</v>
      </c>
      <c r="Y18" s="285" t="str">
        <f>VLOOKUP(X18,'Name List'!$B$8:$F$4374,2,FALSE)</f>
        <v>1721200732</v>
      </c>
      <c r="Z18" s="100" t="str">
        <f>VLOOKUP(X18,'Name List'!$B$8:$F$4374,3,FALSE)</f>
        <v>ម៉ម វណ្ណៈ</v>
      </c>
      <c r="AA18" s="100" t="str">
        <f>VLOOKUP(X18,'Name List'!$B$8:$F$4374,4,FALSE)</f>
        <v>MAM VANNAK</v>
      </c>
      <c r="AB18" s="107" t="str">
        <f>VLOOKUP(X18,'Name List'!$B$8:$F$4374,5,FALSE)</f>
        <v>0010002534148</v>
      </c>
      <c r="AC18" s="186">
        <f t="shared" ref="AC18:AC19" si="11">U18</f>
        <v>895000</v>
      </c>
      <c r="AD18" s="42">
        <f>A18</f>
        <v>2.1</v>
      </c>
    </row>
    <row r="19" spans="1:30" ht="28.4" customHeight="1">
      <c r="A19" s="206">
        <f>A18+0.1</f>
        <v>2.2000000000000002</v>
      </c>
      <c r="B19" s="52" t="s">
        <v>14837</v>
      </c>
      <c r="C19" s="40" t="s">
        <v>14397</v>
      </c>
      <c r="D19" s="41" t="str">
        <f>VLOOKUP(C19,ឋានៈ!$A$22:$B$46,2,FALSE)</f>
        <v>ខ២</v>
      </c>
      <c r="E19" s="388"/>
      <c r="F19" s="389"/>
      <c r="G19" s="390"/>
      <c r="H19" s="363"/>
      <c r="I19" s="211">
        <v>46165</v>
      </c>
      <c r="J19" s="211">
        <v>46167</v>
      </c>
      <c r="K19" s="206">
        <f t="shared" si="8"/>
        <v>3</v>
      </c>
      <c r="L19" s="206">
        <f>K19-1</f>
        <v>2</v>
      </c>
      <c r="M19" s="207"/>
      <c r="N19" s="207">
        <f>VLOOKUP(D19,ឋានៈ!$A$2:$D$7,2,FALSE)</f>
        <v>30000</v>
      </c>
      <c r="O19" s="207">
        <f t="shared" si="9"/>
        <v>90000</v>
      </c>
      <c r="P19" s="207">
        <f>VLOOKUP(D19,ឋានៈ!$A$2:$D$7,3,FALSE)</f>
        <v>80000</v>
      </c>
      <c r="Q19" s="207">
        <f t="shared" ref="Q19" si="12">P19*K19</f>
        <v>240000</v>
      </c>
      <c r="R19" s="207">
        <f>VLOOKUP(D19,ឋានៈ!$A$2:$D$7,4,FALSE)</f>
        <v>120000</v>
      </c>
      <c r="S19" s="207">
        <f t="shared" ref="S19" si="13">R19*L19</f>
        <v>240000</v>
      </c>
      <c r="T19" s="208"/>
      <c r="U19" s="209">
        <f>M19+O19+Q19+S19+T19</f>
        <v>570000</v>
      </c>
      <c r="V19" s="227"/>
      <c r="W19" s="145"/>
      <c r="X19" s="100" t="str">
        <f t="shared" si="10"/>
        <v>ហែម ហឿន</v>
      </c>
      <c r="Y19" s="285">
        <f>VLOOKUP(X19,'Name List'!$B$8:$F$4374,2,FALSE)</f>
        <v>1671400293</v>
      </c>
      <c r="Z19" s="100" t="str">
        <f>VLOOKUP(X19,'Name List'!$B$8:$F$4374,3,FALSE)</f>
        <v>ហែម ហឿន</v>
      </c>
      <c r="AA19" s="100" t="str">
        <f>VLOOKUP(X19,'Name List'!$B$8:$F$4374,4,FALSE)</f>
        <v>HEM HOEURN</v>
      </c>
      <c r="AB19" s="107" t="str">
        <f>VLOOKUP(X19,'Name List'!$B$8:$F$4374,5,FALSE)</f>
        <v>0010003696222</v>
      </c>
      <c r="AC19" s="186">
        <f t="shared" si="11"/>
        <v>570000</v>
      </c>
      <c r="AD19" s="42">
        <f>A19</f>
        <v>2.2000000000000002</v>
      </c>
    </row>
    <row r="20" spans="1:30" ht="28.4" customHeight="1">
      <c r="A20" s="206">
        <f>A19+0.1</f>
        <v>2.3000000000000003</v>
      </c>
      <c r="B20" s="52" t="s">
        <v>14420</v>
      </c>
      <c r="C20" s="40" t="s">
        <v>14379</v>
      </c>
      <c r="D20" s="41" t="str">
        <f>VLOOKUP(C20,ឋានៈ!$A$22:$B$46,2,FALSE)</f>
        <v>ង</v>
      </c>
      <c r="E20" s="388"/>
      <c r="F20" s="389"/>
      <c r="G20" s="390"/>
      <c r="H20" s="367"/>
      <c r="I20" s="211">
        <v>46165</v>
      </c>
      <c r="J20" s="211">
        <v>46167</v>
      </c>
      <c r="K20" s="206">
        <f t="shared" ref="K20" si="14">J20-I20+1</f>
        <v>3</v>
      </c>
      <c r="L20" s="206">
        <f>K20-1</f>
        <v>2</v>
      </c>
      <c r="M20" s="207"/>
      <c r="N20" s="207">
        <f>VLOOKUP(D20,ឋានៈ!$A$2:$D$7,2,FALSE)</f>
        <v>16000</v>
      </c>
      <c r="O20" s="207">
        <f t="shared" ref="O20" si="15">N20*K20</f>
        <v>48000</v>
      </c>
      <c r="P20" s="207">
        <f>VLOOKUP(D20,ឋានៈ!$A$2:$D$7,3,FALSE)</f>
        <v>60000</v>
      </c>
      <c r="Q20" s="207">
        <f t="shared" ref="Q20" si="16">P20*K20</f>
        <v>180000</v>
      </c>
      <c r="R20" s="207">
        <f>VLOOKUP(D20,ឋានៈ!$A$2:$D$7,4,FALSE)</f>
        <v>80000</v>
      </c>
      <c r="S20" s="207">
        <f t="shared" ref="S20" si="17">R20*L20</f>
        <v>160000</v>
      </c>
      <c r="T20" s="208"/>
      <c r="U20" s="209">
        <f>M20+O20+Q20+S20+T20</f>
        <v>388000</v>
      </c>
      <c r="V20" s="227"/>
      <c r="W20" s="145"/>
      <c r="X20" s="100" t="str">
        <f t="shared" ref="X20" si="18">RIGHT(B20,LEN(B20)-FIND(" ",B20))</f>
        <v>ជីវ រស្មី</v>
      </c>
      <c r="Y20" s="285">
        <f>VLOOKUP(X20,'Name List'!$B$8:$F$4374,2,FALSE)</f>
        <v>1831200482</v>
      </c>
      <c r="Z20" s="100" t="str">
        <f>VLOOKUP(X20,'Name List'!$B$8:$F$4374,3,FALSE)</f>
        <v>ជីវ រស្មី</v>
      </c>
      <c r="AA20" s="100" t="str">
        <f>VLOOKUP(X20,'Name List'!$B$8:$F$4374,4,FALSE)</f>
        <v>CHIV RAKSMEY</v>
      </c>
      <c r="AB20" s="107" t="str">
        <f>VLOOKUP(X20,'Name List'!$B$8:$F$4374,5,FALSE)</f>
        <v>0010003490958</v>
      </c>
      <c r="AC20" s="186">
        <f t="shared" ref="AC20" si="19">U20</f>
        <v>388000</v>
      </c>
      <c r="AD20" s="42">
        <f>A20</f>
        <v>2.3000000000000003</v>
      </c>
    </row>
    <row r="21" spans="1:30" s="217" customFormat="1" ht="28.4" customHeight="1">
      <c r="A21" s="398" t="str">
        <f>"សរុប"&amp;ROUNDDOWN(A19,)</f>
        <v>សរុប2</v>
      </c>
      <c r="B21" s="399"/>
      <c r="C21" s="399"/>
      <c r="D21" s="399"/>
      <c r="E21" s="399"/>
      <c r="F21" s="399"/>
      <c r="G21" s="399"/>
      <c r="H21" s="399"/>
      <c r="I21" s="399"/>
      <c r="J21" s="400"/>
      <c r="K21" s="218"/>
      <c r="L21" s="218"/>
      <c r="M21" s="210">
        <f>SUM(M18:M20)</f>
        <v>200000</v>
      </c>
      <c r="N21" s="210"/>
      <c r="O21" s="210">
        <f>SUM(O18:O20)</f>
        <v>243000</v>
      </c>
      <c r="P21" s="210"/>
      <c r="Q21" s="210">
        <f>SUM(Q18:Q20)</f>
        <v>690000</v>
      </c>
      <c r="R21" s="210"/>
      <c r="S21" s="210">
        <f>SUM(S18:S20)</f>
        <v>720000</v>
      </c>
      <c r="T21" s="210"/>
      <c r="U21" s="210">
        <f>SUM(U18:U20)</f>
        <v>1853000</v>
      </c>
      <c r="V21" s="228"/>
      <c r="W21" s="212">
        <f>M21+O21+Q21+S21</f>
        <v>1853000</v>
      </c>
      <c r="X21" s="213"/>
      <c r="Y21" s="286"/>
      <c r="Z21" s="213"/>
      <c r="AA21" s="213"/>
      <c r="AB21" s="214"/>
      <c r="AC21" s="215"/>
      <c r="AD21" s="216" t="str">
        <f t="shared" ref="AD21" si="20">A21</f>
        <v>សរុប2</v>
      </c>
    </row>
    <row r="22" spans="1:30" ht="32.5" customHeight="1">
      <c r="A22" s="206">
        <f>A18+1</f>
        <v>3.1</v>
      </c>
      <c r="B22" s="52" t="s">
        <v>14852</v>
      </c>
      <c r="C22" s="40" t="s">
        <v>67</v>
      </c>
      <c r="D22" s="41" t="str">
        <f>VLOOKUP(C22,[2]ឋានៈ!$A$22:$B$46,2,FALSE)</f>
        <v>ខ១</v>
      </c>
      <c r="E22" s="388">
        <v>218</v>
      </c>
      <c r="F22" s="389">
        <v>46146</v>
      </c>
      <c r="G22" s="390" t="s">
        <v>14853</v>
      </c>
      <c r="H22" s="391" t="s">
        <v>20</v>
      </c>
      <c r="I22" s="211">
        <v>46147</v>
      </c>
      <c r="J22" s="211">
        <v>46149</v>
      </c>
      <c r="K22" s="206">
        <f>J22-I22+1</f>
        <v>3</v>
      </c>
      <c r="L22" s="206">
        <f t="shared" ref="L22:L24" si="21">K22-1</f>
        <v>2</v>
      </c>
      <c r="M22" s="207">
        <f>VLOOKUP(H22,[2]ធ្វើដំណើរ!$A$3:$B$26,2,FALSE)</f>
        <v>256000</v>
      </c>
      <c r="N22" s="207">
        <f>VLOOKUP(D22,[2]ឋានៈ!$A$2:$D$7,2,FALSE)</f>
        <v>35000</v>
      </c>
      <c r="O22" s="207">
        <f t="shared" ref="O22:O24" si="22">N22*K22</f>
        <v>105000</v>
      </c>
      <c r="P22" s="207">
        <f>VLOOKUP(D22,[2]ឋានៈ!$A$2:$D$7,3,FALSE)</f>
        <v>90000</v>
      </c>
      <c r="Q22" s="207">
        <f t="shared" ref="Q22:Q24" si="23">P22*K22</f>
        <v>270000</v>
      </c>
      <c r="R22" s="207">
        <f>VLOOKUP(D22,[2]ឋានៈ!$A$2:$D$7,4,FALSE)</f>
        <v>160000</v>
      </c>
      <c r="S22" s="207">
        <f t="shared" ref="S22:S24" si="24">R22*L22</f>
        <v>320000</v>
      </c>
      <c r="T22" s="208"/>
      <c r="U22" s="209">
        <f>M22+O22+Q22+S22+T22</f>
        <v>951000</v>
      </c>
      <c r="V22" s="227"/>
      <c r="W22" s="145"/>
      <c r="X22" s="100" t="str">
        <f t="shared" ref="X22:X23" si="25">RIGHT(B22,LEN(B22)-FIND(" ",B22))</f>
        <v>ហួត ស៊ីនាដ</v>
      </c>
      <c r="Y22" s="100">
        <f>VLOOKUP(X22,'[2]Name List'!$B$8:$F$4371,2,FALSE)</f>
        <v>1791400111</v>
      </c>
      <c r="Z22" s="100" t="str">
        <f>VLOOKUP(X22,'[2]Name List'!$B$8:$F$4371,3,FALSE)</f>
        <v>ហួត ស៊ីនាដ</v>
      </c>
      <c r="AA22" s="100" t="str">
        <f>VLOOKUP(X22,'[2]Name List'!$B$8:$F$4371,4,FALSE)</f>
        <v>HUOT SYNEAD</v>
      </c>
      <c r="AB22" s="107">
        <f>VLOOKUP(X22,'[2]Name List'!$B$8:$F$4371,5,FALSE)</f>
        <v>580000023899</v>
      </c>
      <c r="AC22" s="186">
        <f t="shared" ref="AC22:AC24" si="26">U22</f>
        <v>951000</v>
      </c>
      <c r="AD22" s="42">
        <f>A22</f>
        <v>3.1</v>
      </c>
    </row>
    <row r="23" spans="1:30" ht="32.5" customHeight="1">
      <c r="A23" s="206">
        <f>A22+0.1</f>
        <v>3.2</v>
      </c>
      <c r="B23" s="52" t="s">
        <v>14637</v>
      </c>
      <c r="C23" s="40" t="s">
        <v>68</v>
      </c>
      <c r="D23" s="41" t="str">
        <f>VLOOKUP(C23,[2]ឋានៈ!$A$22:$B$46,2,FALSE)</f>
        <v>ង</v>
      </c>
      <c r="E23" s="388"/>
      <c r="F23" s="389"/>
      <c r="G23" s="390"/>
      <c r="H23" s="391"/>
      <c r="I23" s="211">
        <v>46147</v>
      </c>
      <c r="J23" s="211">
        <v>46149</v>
      </c>
      <c r="K23" s="206">
        <f>J23-I23+1</f>
        <v>3</v>
      </c>
      <c r="L23" s="206">
        <f t="shared" si="21"/>
        <v>2</v>
      </c>
      <c r="M23" s="207"/>
      <c r="N23" s="207">
        <f>VLOOKUP(D23,[2]ឋានៈ!$A$2:$D$7,2,FALSE)</f>
        <v>16000</v>
      </c>
      <c r="O23" s="207">
        <f t="shared" si="22"/>
        <v>48000</v>
      </c>
      <c r="P23" s="207">
        <f>VLOOKUP(D23,[2]ឋានៈ!$A$2:$D$7,3,FALSE)</f>
        <v>60000</v>
      </c>
      <c r="Q23" s="207">
        <f t="shared" si="23"/>
        <v>180000</v>
      </c>
      <c r="R23" s="207">
        <f>VLOOKUP(D23,[2]ឋានៈ!$A$2:$D$7,4,FALSE)</f>
        <v>80000</v>
      </c>
      <c r="S23" s="207">
        <f t="shared" si="24"/>
        <v>160000</v>
      </c>
      <c r="T23" s="208"/>
      <c r="U23" s="209">
        <f>M23+O23+Q23+S23+T23</f>
        <v>388000</v>
      </c>
      <c r="V23" s="227"/>
      <c r="W23" s="145"/>
      <c r="X23" s="100" t="str">
        <f t="shared" si="25"/>
        <v>រ៉ាត់ សុវណ្ណរដ្ឋា</v>
      </c>
      <c r="Y23" s="100" t="str">
        <f>VLOOKUP(X23,'[2]Name List'!$B$8:$F$4371,2,FALSE)</f>
        <v>3000031423</v>
      </c>
      <c r="Z23" s="100" t="str">
        <f>VLOOKUP(X23,'[2]Name List'!$B$8:$F$4371,3,FALSE)</f>
        <v>រ៉ាត់ សុវណ្ណរដ្ឋា</v>
      </c>
      <c r="AA23" s="100" t="str">
        <f>VLOOKUP(X23,'[2]Name List'!$B$8:$F$4371,4,FALSE)</f>
        <v>RATH SOVANNROTHA</v>
      </c>
      <c r="AB23" s="107">
        <f>VLOOKUP(X23,'[2]Name List'!$B$8:$F$4371,5,FALSE)</f>
        <v>420000303762</v>
      </c>
      <c r="AC23" s="186">
        <f t="shared" si="26"/>
        <v>388000</v>
      </c>
      <c r="AD23" s="42">
        <f>A23</f>
        <v>3.2</v>
      </c>
    </row>
    <row r="24" spans="1:30" ht="32.5" customHeight="1">
      <c r="A24" s="206">
        <f>A23+0.1</f>
        <v>3.3000000000000003</v>
      </c>
      <c r="B24" s="52" t="s">
        <v>14638</v>
      </c>
      <c r="C24" s="40" t="s">
        <v>14379</v>
      </c>
      <c r="D24" s="41" t="str">
        <f>VLOOKUP(C24,[2]ឋានៈ!$A$22:$B$46,2,FALSE)</f>
        <v>ង</v>
      </c>
      <c r="E24" s="388"/>
      <c r="F24" s="389"/>
      <c r="G24" s="390"/>
      <c r="H24" s="391"/>
      <c r="I24" s="211">
        <v>46147</v>
      </c>
      <c r="J24" s="211">
        <v>46149</v>
      </c>
      <c r="K24" s="206">
        <f>J24-I24+1</f>
        <v>3</v>
      </c>
      <c r="L24" s="206">
        <f t="shared" si="21"/>
        <v>2</v>
      </c>
      <c r="M24" s="207"/>
      <c r="N24" s="207">
        <f>VLOOKUP(D24,[2]ឋានៈ!$A$2:$D$7,2,FALSE)</f>
        <v>16000</v>
      </c>
      <c r="O24" s="207">
        <f t="shared" si="22"/>
        <v>48000</v>
      </c>
      <c r="P24" s="207">
        <f>VLOOKUP(D24,[2]ឋានៈ!$A$2:$D$7,3,FALSE)</f>
        <v>60000</v>
      </c>
      <c r="Q24" s="207">
        <f t="shared" si="23"/>
        <v>180000</v>
      </c>
      <c r="R24" s="207">
        <f>VLOOKUP(D24,[2]ឋានៈ!$A$2:$D$7,4,FALSE)</f>
        <v>80000</v>
      </c>
      <c r="S24" s="207">
        <f t="shared" si="24"/>
        <v>160000</v>
      </c>
      <c r="T24" s="208"/>
      <c r="U24" s="209">
        <f>M24+O24+Q24+S24+T24</f>
        <v>388000</v>
      </c>
      <c r="V24" s="227"/>
      <c r="W24" s="145"/>
      <c r="X24" s="100" t="s">
        <v>12971</v>
      </c>
      <c r="Y24" s="100" t="str">
        <f>VLOOKUP(X24,'[2]Name List'!$B$8:$F$4371,2,FALSE)</f>
        <v>3000031423</v>
      </c>
      <c r="Z24" s="100" t="str">
        <f>VLOOKUP(X24,'[2]Name List'!$B$8:$F$4371,3,FALSE)</f>
        <v>រ៉ាត់ សុវណ្ណរដ្ឋា</v>
      </c>
      <c r="AA24" s="100" t="str">
        <f>VLOOKUP(X24,'[2]Name List'!$B$8:$F$4371,4,FALSE)</f>
        <v>RATH SOVANNROTHA</v>
      </c>
      <c r="AB24" s="107">
        <f>VLOOKUP(X24,'[2]Name List'!$B$8:$F$4371,5,FALSE)</f>
        <v>420000303762</v>
      </c>
      <c r="AC24" s="186">
        <f t="shared" si="26"/>
        <v>388000</v>
      </c>
      <c r="AD24" s="42">
        <f>A24</f>
        <v>3.3000000000000003</v>
      </c>
    </row>
    <row r="25" spans="1:30" s="217" customFormat="1" ht="28.4" customHeight="1">
      <c r="A25" s="398" t="str">
        <f>"សរុប"&amp;ROUNDDOWN(A24,)</f>
        <v>សរុប3</v>
      </c>
      <c r="B25" s="399"/>
      <c r="C25" s="399"/>
      <c r="D25" s="399"/>
      <c r="E25" s="399"/>
      <c r="F25" s="399"/>
      <c r="G25" s="399"/>
      <c r="H25" s="399"/>
      <c r="I25" s="399"/>
      <c r="J25" s="400"/>
      <c r="K25" s="218"/>
      <c r="L25" s="218"/>
      <c r="M25" s="210">
        <f>SUM(M22:M24)</f>
        <v>256000</v>
      </c>
      <c r="N25" s="210"/>
      <c r="O25" s="210">
        <f>SUM(O22:O24)</f>
        <v>201000</v>
      </c>
      <c r="P25" s="210"/>
      <c r="Q25" s="210">
        <f>SUM(Q22:Q24)</f>
        <v>630000</v>
      </c>
      <c r="R25" s="210"/>
      <c r="S25" s="210">
        <f>SUM(S22:S24)</f>
        <v>640000</v>
      </c>
      <c r="T25" s="210"/>
      <c r="U25" s="210">
        <f>SUM(U22:U24)</f>
        <v>1727000</v>
      </c>
      <c r="V25" s="228"/>
      <c r="W25" s="212">
        <f>M25+O25+Q25+S25</f>
        <v>1727000</v>
      </c>
      <c r="X25" s="213"/>
      <c r="Y25" s="213"/>
      <c r="Z25" s="213"/>
      <c r="AA25" s="213"/>
      <c r="AB25" s="214"/>
      <c r="AC25" s="215"/>
      <c r="AD25" s="216" t="str">
        <f t="shared" ref="AD25" si="27">A25</f>
        <v>សរុប3</v>
      </c>
    </row>
    <row r="26" spans="1:30" ht="32.5" customHeight="1">
      <c r="A26" s="206">
        <f>A22+1</f>
        <v>4.0999999999999996</v>
      </c>
      <c r="B26" s="52" t="s">
        <v>14852</v>
      </c>
      <c r="C26" s="40" t="s">
        <v>67</v>
      </c>
      <c r="D26" s="41" t="str">
        <f>VLOOKUP(C26,[2]ឋានៈ!$A$22:$B$46,2,FALSE)</f>
        <v>ខ១</v>
      </c>
      <c r="E26" s="388">
        <v>318</v>
      </c>
      <c r="F26" s="389">
        <v>46169</v>
      </c>
      <c r="G26" s="390" t="s">
        <v>14854</v>
      </c>
      <c r="H26" s="391" t="s">
        <v>21</v>
      </c>
      <c r="I26" s="211">
        <v>46171</v>
      </c>
      <c r="J26" s="211">
        <v>46173</v>
      </c>
      <c r="K26" s="206">
        <f>J26-I26+1</f>
        <v>3</v>
      </c>
      <c r="L26" s="206">
        <f t="shared" ref="L26:L27" si="28">K26-1</f>
        <v>2</v>
      </c>
      <c r="M26" s="207">
        <f>VLOOKUP(H26,[2]ធ្វើដំណើរ!$A$3:$B$26,2,FALSE)</f>
        <v>537600</v>
      </c>
      <c r="N26" s="207">
        <f>VLOOKUP(D26,[2]ឋានៈ!$A$2:$D$7,2,FALSE)</f>
        <v>35000</v>
      </c>
      <c r="O26" s="207">
        <f t="shared" ref="O26:O27" si="29">N26*K26</f>
        <v>105000</v>
      </c>
      <c r="P26" s="207">
        <f>VLOOKUP(D26,[2]ឋានៈ!$A$2:$D$7,3,FALSE)</f>
        <v>90000</v>
      </c>
      <c r="Q26" s="207">
        <f t="shared" ref="Q26:Q27" si="30">P26*K26</f>
        <v>270000</v>
      </c>
      <c r="R26" s="207">
        <f>VLOOKUP(D26,[2]ឋានៈ!$A$2:$D$7,4,FALSE)</f>
        <v>160000</v>
      </c>
      <c r="S26" s="207">
        <f t="shared" ref="S26:S27" si="31">R26*L26</f>
        <v>320000</v>
      </c>
      <c r="T26" s="208"/>
      <c r="U26" s="209">
        <f>M26+O26+Q26+S26+T26</f>
        <v>1232600</v>
      </c>
      <c r="V26" s="227"/>
      <c r="W26" s="145"/>
      <c r="X26" s="100" t="str">
        <f t="shared" ref="X26:X27" si="32">RIGHT(B26,LEN(B26)-FIND(" ",B26))</f>
        <v>ហួត ស៊ីនាដ</v>
      </c>
      <c r="Y26" s="100">
        <f>VLOOKUP(X26,'[2]Name List'!$B$8:$F$4371,2,FALSE)</f>
        <v>1791400111</v>
      </c>
      <c r="Z26" s="100" t="str">
        <f>VLOOKUP(X26,'[2]Name List'!$B$8:$F$4371,3,FALSE)</f>
        <v>ហួត ស៊ីនាដ</v>
      </c>
      <c r="AA26" s="100" t="str">
        <f>VLOOKUP(X26,'[2]Name List'!$B$8:$F$4371,4,FALSE)</f>
        <v>HUOT SYNEAD</v>
      </c>
      <c r="AB26" s="107">
        <f>VLOOKUP(X26,'[2]Name List'!$B$8:$F$4371,5,FALSE)</f>
        <v>580000023899</v>
      </c>
      <c r="AC26" s="186">
        <f t="shared" ref="AC26:AC27" si="33">U26</f>
        <v>1232600</v>
      </c>
      <c r="AD26" s="42">
        <f>A26</f>
        <v>4.0999999999999996</v>
      </c>
    </row>
    <row r="27" spans="1:30" ht="32.5" customHeight="1">
      <c r="A27" s="206">
        <f>A26+0.1</f>
        <v>4.1999999999999993</v>
      </c>
      <c r="B27" s="52" t="s">
        <v>14637</v>
      </c>
      <c r="C27" s="40" t="s">
        <v>68</v>
      </c>
      <c r="D27" s="41" t="str">
        <f>VLOOKUP(C27,[2]ឋានៈ!$A$22:$B$46,2,FALSE)</f>
        <v>ង</v>
      </c>
      <c r="E27" s="388"/>
      <c r="F27" s="389"/>
      <c r="G27" s="390"/>
      <c r="H27" s="391"/>
      <c r="I27" s="211">
        <v>46171</v>
      </c>
      <c r="J27" s="211">
        <v>46173</v>
      </c>
      <c r="K27" s="206">
        <f>J27-I27+1</f>
        <v>3</v>
      </c>
      <c r="L27" s="206">
        <f t="shared" si="28"/>
        <v>2</v>
      </c>
      <c r="M27" s="207"/>
      <c r="N27" s="207">
        <f>VLOOKUP(D27,[2]ឋានៈ!$A$2:$D$7,2,FALSE)</f>
        <v>16000</v>
      </c>
      <c r="O27" s="207">
        <f t="shared" si="29"/>
        <v>48000</v>
      </c>
      <c r="P27" s="207">
        <f>VLOOKUP(D27,[2]ឋានៈ!$A$2:$D$7,3,FALSE)</f>
        <v>60000</v>
      </c>
      <c r="Q27" s="207">
        <f t="shared" si="30"/>
        <v>180000</v>
      </c>
      <c r="R27" s="207">
        <f>VLOOKUP(D27,[2]ឋានៈ!$A$2:$D$7,4,FALSE)</f>
        <v>80000</v>
      </c>
      <c r="S27" s="207">
        <f t="shared" si="31"/>
        <v>160000</v>
      </c>
      <c r="T27" s="208"/>
      <c r="U27" s="209">
        <f>M27+O27+Q27+S27+T27</f>
        <v>388000</v>
      </c>
      <c r="V27" s="227"/>
      <c r="W27" s="145"/>
      <c r="X27" s="100" t="str">
        <f t="shared" si="32"/>
        <v>រ៉ាត់ សុវណ្ណរដ្ឋា</v>
      </c>
      <c r="Y27" s="100" t="str">
        <f>VLOOKUP(X27,'[2]Name List'!$B$8:$F$4371,2,FALSE)</f>
        <v>3000031423</v>
      </c>
      <c r="Z27" s="100" t="str">
        <f>VLOOKUP(X27,'[2]Name List'!$B$8:$F$4371,3,FALSE)</f>
        <v>រ៉ាត់ សុវណ្ណរដ្ឋា</v>
      </c>
      <c r="AA27" s="100" t="str">
        <f>VLOOKUP(X27,'[2]Name List'!$B$8:$F$4371,4,FALSE)</f>
        <v>RATH SOVANNROTHA</v>
      </c>
      <c r="AB27" s="107">
        <f>VLOOKUP(X27,'[2]Name List'!$B$8:$F$4371,5,FALSE)</f>
        <v>420000303762</v>
      </c>
      <c r="AC27" s="186">
        <f t="shared" si="33"/>
        <v>388000</v>
      </c>
      <c r="AD27" s="42">
        <f>A27</f>
        <v>4.1999999999999993</v>
      </c>
    </row>
    <row r="28" spans="1:30" s="217" customFormat="1" ht="28.4" customHeight="1">
      <c r="A28" s="398" t="str">
        <f>"សរុប"&amp;ROUNDDOWN(A27,)</f>
        <v>សរុប4</v>
      </c>
      <c r="B28" s="399"/>
      <c r="C28" s="399"/>
      <c r="D28" s="399"/>
      <c r="E28" s="399"/>
      <c r="F28" s="399"/>
      <c r="G28" s="399"/>
      <c r="H28" s="399"/>
      <c r="I28" s="399"/>
      <c r="J28" s="400"/>
      <c r="K28" s="218"/>
      <c r="L28" s="218"/>
      <c r="M28" s="210">
        <f>SUM(M26:M27)</f>
        <v>537600</v>
      </c>
      <c r="N28" s="210"/>
      <c r="O28" s="210">
        <f>SUM(O26:O27)</f>
        <v>153000</v>
      </c>
      <c r="P28" s="210"/>
      <c r="Q28" s="210">
        <f>SUM(Q26:Q27)</f>
        <v>450000</v>
      </c>
      <c r="R28" s="210"/>
      <c r="S28" s="210">
        <f>SUM(S26:S27)</f>
        <v>480000</v>
      </c>
      <c r="T28" s="210"/>
      <c r="U28" s="210">
        <f>SUM(U26:U27)</f>
        <v>1620600</v>
      </c>
      <c r="V28" s="228"/>
      <c r="W28" s="212">
        <f>M28+O28+Q28+S28</f>
        <v>1620600</v>
      </c>
      <c r="X28" s="213"/>
      <c r="Y28" s="213"/>
      <c r="Z28" s="213"/>
      <c r="AA28" s="213"/>
      <c r="AB28" s="214"/>
      <c r="AC28" s="215"/>
      <c r="AD28" s="216" t="str">
        <f t="shared" ref="AD28" si="34">A28</f>
        <v>សរុប4</v>
      </c>
    </row>
    <row r="29" spans="1:30" ht="32.5" customHeight="1">
      <c r="A29" s="206">
        <f>A26+1</f>
        <v>5.0999999999999996</v>
      </c>
      <c r="B29" s="52" t="s">
        <v>14523</v>
      </c>
      <c r="C29" s="40" t="s">
        <v>14358</v>
      </c>
      <c r="D29" s="41" t="str">
        <f>VLOOKUP(C29,[2]ឋានៈ!$A$22:$B$46,2,FALSE)</f>
        <v>គ</v>
      </c>
      <c r="E29" s="388">
        <v>263</v>
      </c>
      <c r="F29" s="389">
        <v>46175</v>
      </c>
      <c r="G29" s="390" t="s">
        <v>14855</v>
      </c>
      <c r="H29" s="391" t="s">
        <v>18</v>
      </c>
      <c r="I29" s="211">
        <v>46175</v>
      </c>
      <c r="J29" s="211">
        <v>46176</v>
      </c>
      <c r="K29" s="206">
        <f>J29-I29+1</f>
        <v>2</v>
      </c>
      <c r="L29" s="206">
        <f t="shared" ref="L29:L30" si="35">K29-1</f>
        <v>1</v>
      </c>
      <c r="M29" s="207">
        <f>VLOOKUP(H29,[2]ធ្វើដំណើរ!$A$3:$B$26,2,FALSE)</f>
        <v>145600</v>
      </c>
      <c r="N29" s="207">
        <f>VLOOKUP(D29,[2]ឋានៈ!$A$2:$D$7,2,FALSE)</f>
        <v>24000</v>
      </c>
      <c r="O29" s="207">
        <f t="shared" ref="O29:O30" si="36">N29*K29</f>
        <v>48000</v>
      </c>
      <c r="P29" s="207">
        <f>VLOOKUP(D29,[2]ឋានៈ!$A$2:$D$7,3,FALSE)</f>
        <v>70000</v>
      </c>
      <c r="Q29" s="207">
        <f t="shared" ref="Q29:Q30" si="37">P29*K29</f>
        <v>140000</v>
      </c>
      <c r="R29" s="207">
        <f>VLOOKUP(D29,[2]ឋានៈ!$A$2:$D$7,4,FALSE)</f>
        <v>100000</v>
      </c>
      <c r="S29" s="207">
        <f t="shared" ref="S29:S30" si="38">R29*L29</f>
        <v>100000</v>
      </c>
      <c r="T29" s="208"/>
      <c r="U29" s="209">
        <f>M29+O29+Q29+S29+T29</f>
        <v>433600</v>
      </c>
      <c r="V29" s="227"/>
      <c r="W29" s="145"/>
      <c r="X29" s="100" t="str">
        <f t="shared" ref="X29:X30" si="39">RIGHT(B29,LEN(B29)-FIND(" ",B29))</f>
        <v>សិរី វិបុល</v>
      </c>
      <c r="Y29" s="100" t="str">
        <f>VLOOKUP(X29,'[2]Name List'!$B$8:$F$4371,2,FALSE)</f>
        <v>1831200161</v>
      </c>
      <c r="Z29" s="100" t="str">
        <f>VLOOKUP(X29,'[2]Name List'!$B$8:$F$4371,3,FALSE)</f>
        <v>សិរី វិបុល</v>
      </c>
      <c r="AA29" s="100" t="str">
        <f>VLOOKUP(X29,'[2]Name List'!$B$8:$F$4371,4,FALSE)</f>
        <v>SEREY VIBOL</v>
      </c>
      <c r="AB29" s="107" t="str">
        <f>VLOOKUP(X29,'[2]Name List'!$B$8:$F$4371,5,FALSE)</f>
        <v>0010002532129</v>
      </c>
      <c r="AC29" s="186">
        <f t="shared" ref="AC29:AC30" si="40">U29</f>
        <v>433600</v>
      </c>
      <c r="AD29" s="42">
        <f>A29</f>
        <v>5.0999999999999996</v>
      </c>
    </row>
    <row r="30" spans="1:30" ht="32.5" customHeight="1">
      <c r="A30" s="206">
        <f>A29+0.1</f>
        <v>5.1999999999999993</v>
      </c>
      <c r="B30" s="52" t="s">
        <v>14856</v>
      </c>
      <c r="C30" s="40" t="s">
        <v>14379</v>
      </c>
      <c r="D30" s="41" t="str">
        <f>VLOOKUP(C30,[2]ឋានៈ!$A$22:$B$46,2,FALSE)</f>
        <v>ង</v>
      </c>
      <c r="E30" s="388"/>
      <c r="F30" s="389"/>
      <c r="G30" s="390"/>
      <c r="H30" s="391"/>
      <c r="I30" s="211">
        <v>46175</v>
      </c>
      <c r="J30" s="211">
        <v>46176</v>
      </c>
      <c r="K30" s="206">
        <f>J30-I30+1</f>
        <v>2</v>
      </c>
      <c r="L30" s="206">
        <f t="shared" si="35"/>
        <v>1</v>
      </c>
      <c r="M30" s="207"/>
      <c r="N30" s="207">
        <f>VLOOKUP(D30,[2]ឋានៈ!$A$2:$D$7,2,FALSE)</f>
        <v>16000</v>
      </c>
      <c r="O30" s="207">
        <f t="shared" si="36"/>
        <v>32000</v>
      </c>
      <c r="P30" s="207">
        <f>VLOOKUP(D30,[2]ឋានៈ!$A$2:$D$7,3,FALSE)</f>
        <v>60000</v>
      </c>
      <c r="Q30" s="207">
        <f t="shared" si="37"/>
        <v>120000</v>
      </c>
      <c r="R30" s="207">
        <f>VLOOKUP(D30,[2]ឋានៈ!$A$2:$D$7,4,FALSE)</f>
        <v>80000</v>
      </c>
      <c r="S30" s="207">
        <f t="shared" si="38"/>
        <v>80000</v>
      </c>
      <c r="T30" s="208"/>
      <c r="U30" s="209">
        <f>M30+O30+Q30+S30+T30</f>
        <v>232000</v>
      </c>
      <c r="V30" s="227"/>
      <c r="W30" s="145"/>
      <c r="X30" s="100" t="str">
        <f t="shared" si="39"/>
        <v>ម៉ិច បូរ៉ា</v>
      </c>
      <c r="Y30" s="100">
        <f>VLOOKUP(X30,'[2]Name List'!$B$8:$F$4371,2,FALSE)</f>
        <v>0</v>
      </c>
      <c r="Z30" s="100" t="str">
        <f>VLOOKUP(X30,'[2]Name List'!$B$8:$F$4371,3,FALSE)</f>
        <v>ម៉ិច បូរ៉ា</v>
      </c>
      <c r="AA30" s="100" t="str">
        <f>VLOOKUP(X30,'[2]Name List'!$B$8:$F$4371,4,FALSE)</f>
        <v>MICH BORA</v>
      </c>
      <c r="AB30" s="107" t="str">
        <f>VLOOKUP(X30,'[2]Name List'!$B$8:$F$4371,5,FALSE)</f>
        <v>0420000192685</v>
      </c>
      <c r="AC30" s="186">
        <f t="shared" si="40"/>
        <v>232000</v>
      </c>
      <c r="AD30" s="42">
        <f>A30</f>
        <v>5.1999999999999993</v>
      </c>
    </row>
    <row r="31" spans="1:30" s="217" customFormat="1" ht="28.4" customHeight="1">
      <c r="A31" s="398" t="str">
        <f>"សរុប"&amp;ROUNDDOWN(A30,)</f>
        <v>សរុប5</v>
      </c>
      <c r="B31" s="399"/>
      <c r="C31" s="399"/>
      <c r="D31" s="399"/>
      <c r="E31" s="399"/>
      <c r="F31" s="399"/>
      <c r="G31" s="399"/>
      <c r="H31" s="399"/>
      <c r="I31" s="399"/>
      <c r="J31" s="400"/>
      <c r="K31" s="218"/>
      <c r="L31" s="218"/>
      <c r="M31" s="210">
        <f>SUM(M29:M30)</f>
        <v>145600</v>
      </c>
      <c r="N31" s="210"/>
      <c r="O31" s="210">
        <f>SUM(O29:O30)</f>
        <v>80000</v>
      </c>
      <c r="P31" s="210"/>
      <c r="Q31" s="210">
        <f>SUM(Q29:Q30)</f>
        <v>260000</v>
      </c>
      <c r="R31" s="210"/>
      <c r="S31" s="210">
        <f>SUM(S29:S30)</f>
        <v>180000</v>
      </c>
      <c r="T31" s="210"/>
      <c r="U31" s="210">
        <f>SUM(U29:U30)</f>
        <v>665600</v>
      </c>
      <c r="V31" s="228"/>
      <c r="W31" s="212">
        <f>M31+O31+Q31+S31</f>
        <v>665600</v>
      </c>
      <c r="X31" s="213"/>
      <c r="Y31" s="213"/>
      <c r="Z31" s="213"/>
      <c r="AA31" s="213"/>
      <c r="AB31" s="214"/>
      <c r="AC31" s="215"/>
      <c r="AD31" s="216" t="str">
        <f t="shared" ref="AD31" si="41">A31</f>
        <v>សរុប5</v>
      </c>
    </row>
    <row r="32" spans="1:30" ht="40.4" customHeight="1">
      <c r="A32" s="206">
        <f>A29+1</f>
        <v>6.1</v>
      </c>
      <c r="B32" s="52" t="s">
        <v>14611</v>
      </c>
      <c r="C32" s="40" t="s">
        <v>67</v>
      </c>
      <c r="D32" s="41" t="str">
        <f>VLOOKUP(C32,ឋានៈ!$A$22:$B$46,2,FALSE)</f>
        <v>ខ១</v>
      </c>
      <c r="E32" s="395">
        <v>344</v>
      </c>
      <c r="F32" s="392">
        <v>46182</v>
      </c>
      <c r="G32" s="360" t="s">
        <v>14844</v>
      </c>
      <c r="H32" s="362" t="s">
        <v>24</v>
      </c>
      <c r="I32" s="211">
        <v>46184</v>
      </c>
      <c r="J32" s="211">
        <v>46186</v>
      </c>
      <c r="K32" s="206">
        <f t="shared" ref="K32" si="42">J32-I32+1</f>
        <v>3</v>
      </c>
      <c r="L32" s="206">
        <f>K32-1</f>
        <v>2</v>
      </c>
      <c r="M32" s="207">
        <f>VLOOKUP(H32,ធ្វើដំណើរ!$A$3:$B$26,2,FALSE)</f>
        <v>465600</v>
      </c>
      <c r="N32" s="207">
        <f>VLOOKUP(D32,ឋានៈ!$A$2:$D$7,2,FALSE)</f>
        <v>35000</v>
      </c>
      <c r="O32" s="207">
        <f t="shared" ref="O32" si="43">N32*K32</f>
        <v>105000</v>
      </c>
      <c r="P32" s="207">
        <f>VLOOKUP(D32,ឋានៈ!$A$2:$D$7,3,FALSE)</f>
        <v>90000</v>
      </c>
      <c r="Q32" s="207">
        <f t="shared" ref="Q32" si="44">P32*K32</f>
        <v>270000</v>
      </c>
      <c r="R32" s="207">
        <f>VLOOKUP(D32,ឋានៈ!$A$2:$D$7,4,FALSE)</f>
        <v>160000</v>
      </c>
      <c r="S32" s="207">
        <f t="shared" ref="S32" si="45">R32*L32</f>
        <v>320000</v>
      </c>
      <c r="T32" s="208"/>
      <c r="U32" s="209">
        <f>M32+O32+Q32+S32+T32</f>
        <v>1160600</v>
      </c>
      <c r="V32" s="227"/>
      <c r="W32" s="145"/>
      <c r="X32" s="100" t="str">
        <f t="shared" ref="X32" si="46">RIGHT(B32,LEN(B32)-FIND(" ",B32))</f>
        <v>ឡៅ ហ៊ីម</v>
      </c>
      <c r="Y32" s="285" t="str">
        <f>VLOOKUP(X32,'Name List'!$B$8:$F$4374,2,FALSE)</f>
        <v>1690500036</v>
      </c>
      <c r="Z32" s="100" t="str">
        <f>VLOOKUP(X32,'Name List'!$B$8:$F$4374,3,FALSE)</f>
        <v>ឡៅ ហ៊ីម</v>
      </c>
      <c r="AA32" s="100" t="str">
        <f>VLOOKUP(X32,'Name List'!$B$8:$F$4374,4,FALSE)</f>
        <v>LAOV HIM</v>
      </c>
      <c r="AB32" s="107" t="str">
        <f>VLOOKUP(X32,'Name List'!$B$8:$F$4374,5,FALSE)</f>
        <v>0010002543888</v>
      </c>
      <c r="AC32" s="186">
        <f t="shared" ref="AC32" si="47">U32</f>
        <v>1160600</v>
      </c>
      <c r="AD32" s="42">
        <f>A32</f>
        <v>6.1</v>
      </c>
    </row>
    <row r="33" spans="1:30" ht="40.4" customHeight="1">
      <c r="A33" s="206">
        <f>A32+0.1</f>
        <v>6.1999999999999993</v>
      </c>
      <c r="B33" s="52" t="s">
        <v>14612</v>
      </c>
      <c r="C33" s="40" t="s">
        <v>68</v>
      </c>
      <c r="D33" s="41" t="str">
        <f>VLOOKUP(C33,ឋានៈ!$A$22:$B$46,2,FALSE)</f>
        <v>ង</v>
      </c>
      <c r="E33" s="397"/>
      <c r="F33" s="394"/>
      <c r="G33" s="361"/>
      <c r="H33" s="363"/>
      <c r="I33" s="211">
        <v>46184</v>
      </c>
      <c r="J33" s="211">
        <v>46186</v>
      </c>
      <c r="K33" s="206">
        <f t="shared" ref="K33" si="48">J33-I33+1</f>
        <v>3</v>
      </c>
      <c r="L33" s="206">
        <f>K33-1</f>
        <v>2</v>
      </c>
      <c r="M33" s="207"/>
      <c r="N33" s="207">
        <f>VLOOKUP(D33,ឋានៈ!$A$2:$D$7,2,FALSE)</f>
        <v>16000</v>
      </c>
      <c r="O33" s="207">
        <f t="shared" ref="O33" si="49">N33*K33</f>
        <v>48000</v>
      </c>
      <c r="P33" s="207">
        <f>VLOOKUP(D33,ឋានៈ!$A$2:$D$7,3,FALSE)</f>
        <v>60000</v>
      </c>
      <c r="Q33" s="207">
        <f t="shared" ref="Q33" si="50">P33*K33</f>
        <v>180000</v>
      </c>
      <c r="R33" s="207">
        <f>VLOOKUP(D33,ឋានៈ!$A$2:$D$7,4,FALSE)</f>
        <v>80000</v>
      </c>
      <c r="S33" s="207">
        <f t="shared" ref="S33" si="51">R33*L33</f>
        <v>160000</v>
      </c>
      <c r="T33" s="208"/>
      <c r="U33" s="209">
        <f>M33+O33+Q33+S33+T33</f>
        <v>388000</v>
      </c>
      <c r="V33" s="227"/>
      <c r="W33" s="145"/>
      <c r="X33" s="100" t="str">
        <f t="shared" ref="X33" si="52">RIGHT(B33,LEN(B33)-FIND(" ",B33))</f>
        <v>មេង រិទ្ធីវ៉ាន់</v>
      </c>
      <c r="Y33" s="285">
        <f>VLOOKUP(X33,'Name List'!$B$8:$F$4374,2,FALSE)</f>
        <v>0</v>
      </c>
      <c r="Z33" s="100" t="str">
        <f>VLOOKUP(X33,'Name List'!$B$8:$F$4374,3,FALSE)</f>
        <v>មេង រិទ្ធីវ៉ាន់</v>
      </c>
      <c r="AA33" s="100" t="str">
        <f>VLOOKUP(X33,'Name List'!$B$8:$F$4374,4,FALSE)</f>
        <v>MENG RITHYVANN</v>
      </c>
      <c r="AB33" s="107">
        <f>VLOOKUP(X33,'Name List'!$B$8:$F$4374,5,FALSE)</f>
        <v>60000649433</v>
      </c>
      <c r="AC33" s="186">
        <f t="shared" ref="AC33" si="53">U33</f>
        <v>388000</v>
      </c>
      <c r="AD33" s="42">
        <f>A33</f>
        <v>6.1999999999999993</v>
      </c>
    </row>
    <row r="34" spans="1:30" s="217" customFormat="1" ht="28.4" customHeight="1">
      <c r="A34" s="398" t="str">
        <f>"សរុប"&amp;ROUNDDOWN(A33,)</f>
        <v>សរុប6</v>
      </c>
      <c r="B34" s="399"/>
      <c r="C34" s="399"/>
      <c r="D34" s="399"/>
      <c r="E34" s="399"/>
      <c r="F34" s="399"/>
      <c r="G34" s="399"/>
      <c r="H34" s="399"/>
      <c r="I34" s="399"/>
      <c r="J34" s="400"/>
      <c r="K34" s="218"/>
      <c r="L34" s="218"/>
      <c r="M34" s="210">
        <f>SUM(M32:M33)</f>
        <v>465600</v>
      </c>
      <c r="N34" s="210"/>
      <c r="O34" s="210">
        <f>SUM(O32:O33)</f>
        <v>153000</v>
      </c>
      <c r="P34" s="210"/>
      <c r="Q34" s="210">
        <f>SUM(Q32:Q33)</f>
        <v>450000</v>
      </c>
      <c r="R34" s="210"/>
      <c r="S34" s="210">
        <f>SUM(S32:S33)</f>
        <v>480000</v>
      </c>
      <c r="T34" s="210"/>
      <c r="U34" s="210">
        <f>SUM(U32:U33)</f>
        <v>1548600</v>
      </c>
      <c r="V34" s="228"/>
      <c r="W34" s="212">
        <f>M34+O34+Q34+S34</f>
        <v>1548600</v>
      </c>
      <c r="X34" s="213"/>
      <c r="Y34" s="286"/>
      <c r="Z34" s="213"/>
      <c r="AA34" s="213"/>
      <c r="AB34" s="214"/>
      <c r="AC34" s="215"/>
      <c r="AD34" s="216" t="str">
        <f t="shared" ref="AD34" si="54">A34</f>
        <v>សរុប6</v>
      </c>
    </row>
    <row r="35" spans="1:30" ht="28.5" customHeight="1">
      <c r="A35" s="206">
        <f>A32+1</f>
        <v>7.1</v>
      </c>
      <c r="B35" s="52" t="s">
        <v>14828</v>
      </c>
      <c r="C35" s="40" t="s">
        <v>14362</v>
      </c>
      <c r="D35" s="41" t="str">
        <f>VLOOKUP(C35,ឋានៈ!$A$22:$B$46,2,FALSE)</f>
        <v>ឃ</v>
      </c>
      <c r="E35" s="395">
        <v>212</v>
      </c>
      <c r="F35" s="392">
        <v>46188</v>
      </c>
      <c r="G35" s="360" t="s">
        <v>14838</v>
      </c>
      <c r="H35" s="362" t="s">
        <v>7</v>
      </c>
      <c r="I35" s="211">
        <v>46180</v>
      </c>
      <c r="J35" s="211">
        <v>46186</v>
      </c>
      <c r="K35" s="206">
        <f t="shared" ref="K35:K36" si="55">J35-I35+1</f>
        <v>7</v>
      </c>
      <c r="L35" s="206">
        <f t="shared" ref="L35:L38" si="56">K35-1</f>
        <v>6</v>
      </c>
      <c r="M35" s="207">
        <f>VLOOKUP(H35,ធ្វើដំណើរ!$A$3:$B$26,2,FALSE)</f>
        <v>361600</v>
      </c>
      <c r="N35" s="207">
        <f>VLOOKUP(D35,ឋានៈ!$A$2:$D$7,2,FALSE)</f>
        <v>20000</v>
      </c>
      <c r="O35" s="207">
        <f t="shared" ref="O35:O36" si="57">N35*K35</f>
        <v>140000</v>
      </c>
      <c r="P35" s="207">
        <f>VLOOKUP(D35,ឋានៈ!$A$2:$D$7,3,FALSE)</f>
        <v>60000</v>
      </c>
      <c r="Q35" s="207">
        <f t="shared" ref="Q35:Q36" si="58">P35*K35</f>
        <v>420000</v>
      </c>
      <c r="R35" s="207">
        <f>VLOOKUP(D35,ឋានៈ!$A$2:$D$7,4,FALSE)</f>
        <v>80000</v>
      </c>
      <c r="S35" s="207">
        <f t="shared" ref="S35:S36" si="59">R35*L35</f>
        <v>480000</v>
      </c>
      <c r="T35" s="208"/>
      <c r="U35" s="209">
        <f t="shared" ref="U35:U38" si="60">M35+O35+Q35+S35+T35</f>
        <v>1401600</v>
      </c>
      <c r="V35" s="227"/>
      <c r="W35" s="145"/>
      <c r="X35" s="100" t="str">
        <f t="shared" ref="X35:X36" si="61">RIGHT(B35,LEN(B35)-FIND(" ",B35))</f>
        <v>ស្រេង សុជាតិ</v>
      </c>
      <c r="Y35" s="285" t="str">
        <f>VLOOKUP(X35,'Name List'!$B$8:$F$4374,2,FALSE)</f>
        <v>1780800137</v>
      </c>
      <c r="Z35" s="100" t="str">
        <f>VLOOKUP(X35,'Name List'!$B$8:$F$4374,3,FALSE)</f>
        <v>ស្រេង សុជាតិ</v>
      </c>
      <c r="AA35" s="100" t="str">
        <f>VLOOKUP(X35,'Name List'!$B$8:$F$4374,4,FALSE)</f>
        <v>SRENG SOCHEAT</v>
      </c>
      <c r="AB35" s="107" t="str">
        <f>VLOOKUP(X35,'Name List'!$B$8:$F$4374,5,FALSE)</f>
        <v>0010002550755</v>
      </c>
      <c r="AC35" s="186">
        <f t="shared" ref="AC35:AC36" si="62">U35</f>
        <v>1401600</v>
      </c>
      <c r="AD35" s="42">
        <f t="shared" ref="AD35:AD38" si="63">A35</f>
        <v>7.1</v>
      </c>
    </row>
    <row r="36" spans="1:30" ht="28.5" customHeight="1">
      <c r="A36" s="206">
        <f>A35+0.1</f>
        <v>7.1999999999999993</v>
      </c>
      <c r="B36" s="52" t="s">
        <v>14832</v>
      </c>
      <c r="C36" s="40" t="s">
        <v>14362</v>
      </c>
      <c r="D36" s="41" t="str">
        <f>VLOOKUP(C36,ឋានៈ!$A$22:$B$46,2,FALSE)</f>
        <v>ឃ</v>
      </c>
      <c r="E36" s="396"/>
      <c r="F36" s="393"/>
      <c r="G36" s="361"/>
      <c r="H36" s="363"/>
      <c r="I36" s="211">
        <v>46180</v>
      </c>
      <c r="J36" s="211">
        <v>46186</v>
      </c>
      <c r="K36" s="206">
        <f t="shared" si="55"/>
        <v>7</v>
      </c>
      <c r="L36" s="206">
        <f t="shared" si="56"/>
        <v>6</v>
      </c>
      <c r="M36" s="207"/>
      <c r="N36" s="207">
        <f>VLOOKUP(D36,ឋានៈ!$A$2:$D$7,2,FALSE)</f>
        <v>20000</v>
      </c>
      <c r="O36" s="207">
        <f t="shared" si="57"/>
        <v>140000</v>
      </c>
      <c r="P36" s="207">
        <f>VLOOKUP(D36,ឋានៈ!$A$2:$D$7,3,FALSE)</f>
        <v>60000</v>
      </c>
      <c r="Q36" s="207">
        <f t="shared" si="58"/>
        <v>420000</v>
      </c>
      <c r="R36" s="207">
        <f>VLOOKUP(D36,ឋានៈ!$A$2:$D$7,4,FALSE)</f>
        <v>80000</v>
      </c>
      <c r="S36" s="207">
        <f t="shared" si="59"/>
        <v>480000</v>
      </c>
      <c r="T36" s="208"/>
      <c r="U36" s="209">
        <f t="shared" si="60"/>
        <v>1040000</v>
      </c>
      <c r="V36" s="227"/>
      <c r="W36" s="145"/>
      <c r="X36" s="100" t="str">
        <f t="shared" si="61"/>
        <v>នូ រស្មី</v>
      </c>
      <c r="Y36" s="285" t="str">
        <f>VLOOKUP(X36,'Name List'!$B$8:$F$4374,2,FALSE)</f>
        <v>1821200600</v>
      </c>
      <c r="Z36" s="100" t="str">
        <f>VLOOKUP(X36,'Name List'!$B$8:$F$4374,3,FALSE)</f>
        <v>នូ រស្មី</v>
      </c>
      <c r="AA36" s="100" t="str">
        <f>VLOOKUP(X36,'Name List'!$B$8:$F$4374,4,FALSE)</f>
        <v>NOU RAKSMEY</v>
      </c>
      <c r="AB36" s="107" t="str">
        <f>VLOOKUP(X36,'Name List'!$B$8:$F$4374,5,FALSE)</f>
        <v>0010002554831</v>
      </c>
      <c r="AC36" s="186">
        <f t="shared" si="62"/>
        <v>1040000</v>
      </c>
      <c r="AD36" s="42">
        <f t="shared" si="63"/>
        <v>7.1999999999999993</v>
      </c>
    </row>
    <row r="37" spans="1:30" ht="28.5" customHeight="1">
      <c r="A37" s="206">
        <f>A32+1.2</f>
        <v>7.3</v>
      </c>
      <c r="B37" s="52" t="s">
        <v>14831</v>
      </c>
      <c r="C37" s="40" t="s">
        <v>14362</v>
      </c>
      <c r="D37" s="41" t="str">
        <f>VLOOKUP(C37,ឋានៈ!$A$22:$B$46,2,FALSE)</f>
        <v>ឃ</v>
      </c>
      <c r="E37" s="396"/>
      <c r="F37" s="393"/>
      <c r="G37" s="361"/>
      <c r="H37" s="363"/>
      <c r="I37" s="211">
        <v>46180</v>
      </c>
      <c r="J37" s="211">
        <v>46186</v>
      </c>
      <c r="K37" s="206">
        <f t="shared" ref="K37:K38" si="64">J37-I37+1</f>
        <v>7</v>
      </c>
      <c r="L37" s="206">
        <f t="shared" si="56"/>
        <v>6</v>
      </c>
      <c r="M37" s="207"/>
      <c r="N37" s="207">
        <f>VLOOKUP(D37,ឋានៈ!$A$2:$D$7,2,FALSE)</f>
        <v>20000</v>
      </c>
      <c r="O37" s="207">
        <f t="shared" ref="O37:O38" si="65">N37*K37</f>
        <v>140000</v>
      </c>
      <c r="P37" s="207">
        <f>VLOOKUP(D37,ឋានៈ!$A$2:$D$7,3,FALSE)</f>
        <v>60000</v>
      </c>
      <c r="Q37" s="207">
        <f t="shared" ref="Q37:Q38" si="66">P37*K37</f>
        <v>420000</v>
      </c>
      <c r="R37" s="207">
        <f>VLOOKUP(D37,ឋានៈ!$A$2:$D$7,4,FALSE)</f>
        <v>80000</v>
      </c>
      <c r="S37" s="207">
        <f t="shared" ref="S37:S38" si="67">R37*L37</f>
        <v>480000</v>
      </c>
      <c r="T37" s="208"/>
      <c r="U37" s="209">
        <f t="shared" si="60"/>
        <v>1040000</v>
      </c>
      <c r="V37" s="227"/>
      <c r="W37" s="145"/>
      <c r="X37" s="100" t="str">
        <f t="shared" ref="X37:X38" si="68">RIGHT(B37,LEN(B37)-FIND(" ",B37))</f>
        <v>ថូ ស៊ុនថន</v>
      </c>
      <c r="Y37" s="285" t="str">
        <f>VLOOKUP(X37,'Name List'!$B$8:$F$4374,2,FALSE)</f>
        <v>1850800302</v>
      </c>
      <c r="Z37" s="100" t="str">
        <f>VLOOKUP(X37,'Name List'!$B$8:$F$4374,3,FALSE)</f>
        <v>ថូ ស៊ុនថន</v>
      </c>
      <c r="AA37" s="100" t="str">
        <f>VLOOKUP(X37,'Name List'!$B$8:$F$4374,4,FALSE)</f>
        <v>THOU SUNTHARN</v>
      </c>
      <c r="AB37" s="107" t="str">
        <f>VLOOKUP(X37,'Name List'!$B$8:$F$4374,5,FALSE)</f>
        <v>0010002729925</v>
      </c>
      <c r="AC37" s="186">
        <f t="shared" ref="AC37:AC38" si="69">U37</f>
        <v>1040000</v>
      </c>
      <c r="AD37" s="42">
        <f t="shared" si="63"/>
        <v>7.3</v>
      </c>
    </row>
    <row r="38" spans="1:30" ht="28.5" customHeight="1">
      <c r="A38" s="206">
        <f>A37+0.1</f>
        <v>7.3999999999999995</v>
      </c>
      <c r="B38" s="52" t="s">
        <v>14834</v>
      </c>
      <c r="C38" s="40" t="s">
        <v>14363</v>
      </c>
      <c r="D38" s="41" t="str">
        <f>VLOOKUP(C38,ឋានៈ!$A$22:$B$46,2,FALSE)</f>
        <v>ឃ</v>
      </c>
      <c r="E38" s="396"/>
      <c r="F38" s="393"/>
      <c r="G38" s="361"/>
      <c r="H38" s="363"/>
      <c r="I38" s="211">
        <v>46180</v>
      </c>
      <c r="J38" s="211">
        <v>46186</v>
      </c>
      <c r="K38" s="206">
        <f t="shared" si="64"/>
        <v>7</v>
      </c>
      <c r="L38" s="206">
        <f t="shared" si="56"/>
        <v>6</v>
      </c>
      <c r="M38" s="207"/>
      <c r="N38" s="207">
        <f>VLOOKUP(D38,ឋានៈ!$A$2:$D$7,2,FALSE)</f>
        <v>20000</v>
      </c>
      <c r="O38" s="207">
        <f t="shared" si="65"/>
        <v>140000</v>
      </c>
      <c r="P38" s="207">
        <f>VLOOKUP(D38,ឋានៈ!$A$2:$D$7,3,FALSE)</f>
        <v>60000</v>
      </c>
      <c r="Q38" s="207">
        <f t="shared" si="66"/>
        <v>420000</v>
      </c>
      <c r="R38" s="207">
        <f>VLOOKUP(D38,ឋានៈ!$A$2:$D$7,4,FALSE)</f>
        <v>80000</v>
      </c>
      <c r="S38" s="207">
        <f t="shared" si="67"/>
        <v>480000</v>
      </c>
      <c r="T38" s="208"/>
      <c r="U38" s="209">
        <f t="shared" si="60"/>
        <v>1040000</v>
      </c>
      <c r="V38" s="227"/>
      <c r="W38" s="145"/>
      <c r="X38" s="100" t="str">
        <f t="shared" si="68"/>
        <v>ចាន់ គន្ធា</v>
      </c>
      <c r="Y38" s="285" t="str">
        <f>VLOOKUP(X38,'Name List'!$B$8:$F$4374,2,FALSE)</f>
        <v>2890800232</v>
      </c>
      <c r="Z38" s="100" t="str">
        <f>VLOOKUP(X38,'Name List'!$B$8:$F$4374,3,FALSE)</f>
        <v>ចាន់ គន្ធា</v>
      </c>
      <c r="AA38" s="100" t="str">
        <f>VLOOKUP(X38,'Name List'!$B$8:$F$4374,4,FALSE)</f>
        <v>CHAN KUNTHEAR</v>
      </c>
      <c r="AB38" s="107" t="str">
        <f>VLOOKUP(X38,'Name List'!$B$8:$F$4374,5,FALSE)</f>
        <v>0010002536736</v>
      </c>
      <c r="AC38" s="186">
        <f t="shared" si="69"/>
        <v>1040000</v>
      </c>
      <c r="AD38" s="42">
        <f t="shared" si="63"/>
        <v>7.3999999999999995</v>
      </c>
    </row>
    <row r="39" spans="1:30" s="217" customFormat="1" ht="28.5" customHeight="1">
      <c r="A39" s="398" t="str">
        <f>"សរុប"&amp;ROUNDDOWN(A38,)</f>
        <v>សរុប7</v>
      </c>
      <c r="B39" s="399"/>
      <c r="C39" s="399"/>
      <c r="D39" s="399"/>
      <c r="E39" s="399"/>
      <c r="F39" s="399"/>
      <c r="G39" s="399"/>
      <c r="H39" s="399"/>
      <c r="I39" s="399"/>
      <c r="J39" s="400"/>
      <c r="K39" s="218"/>
      <c r="L39" s="218"/>
      <c r="M39" s="210">
        <f>SUM(M35:M38)</f>
        <v>361600</v>
      </c>
      <c r="N39" s="210"/>
      <c r="O39" s="210">
        <f>SUM(O35:O38)</f>
        <v>560000</v>
      </c>
      <c r="P39" s="210"/>
      <c r="Q39" s="210">
        <f>SUM(Q35:Q38)</f>
        <v>1680000</v>
      </c>
      <c r="R39" s="210"/>
      <c r="S39" s="210">
        <f>SUM(S35:S38)</f>
        <v>1920000</v>
      </c>
      <c r="T39" s="210"/>
      <c r="U39" s="210">
        <f>SUM(U35:U38)</f>
        <v>4521600</v>
      </c>
      <c r="V39" s="228"/>
      <c r="W39" s="212">
        <f>M39+O39+Q39+S39</f>
        <v>4521600</v>
      </c>
      <c r="X39" s="213"/>
      <c r="Y39" s="286"/>
      <c r="Z39" s="213"/>
      <c r="AA39" s="213"/>
      <c r="AB39" s="214"/>
      <c r="AC39" s="215"/>
      <c r="AD39" s="216" t="str">
        <f t="shared" ref="AD39:AD43" si="70">A39</f>
        <v>សរុប7</v>
      </c>
    </row>
    <row r="40" spans="1:30" ht="28.5" customHeight="1">
      <c r="A40" s="206">
        <f>A35+1</f>
        <v>8.1</v>
      </c>
      <c r="B40" s="52" t="s">
        <v>14829</v>
      </c>
      <c r="C40" s="40" t="s">
        <v>14361</v>
      </c>
      <c r="D40" s="41" t="str">
        <f>VLOOKUP(C40,ឋានៈ!$A$22:$B$46,2,FALSE)</f>
        <v>គ</v>
      </c>
      <c r="E40" s="395">
        <v>210</v>
      </c>
      <c r="F40" s="392">
        <v>46188</v>
      </c>
      <c r="G40" s="360" t="s">
        <v>14841</v>
      </c>
      <c r="H40" s="362" t="s">
        <v>8</v>
      </c>
      <c r="I40" s="211">
        <v>46180</v>
      </c>
      <c r="J40" s="211">
        <v>46186</v>
      </c>
      <c r="K40" s="206">
        <f t="shared" ref="K40:K43" si="71">J40-I40+1</f>
        <v>7</v>
      </c>
      <c r="L40" s="206">
        <f t="shared" ref="L40:L43" si="72">K40-1</f>
        <v>6</v>
      </c>
      <c r="M40" s="207">
        <f>VLOOKUP(H40,ធ្វើដំណើរ!$A$3:$B$26,2,FALSE)</f>
        <v>705600</v>
      </c>
      <c r="N40" s="207">
        <f>VLOOKUP(D40,ឋានៈ!$A$2:$D$7,2,FALSE)</f>
        <v>24000</v>
      </c>
      <c r="O40" s="207">
        <f t="shared" ref="O40:O43" si="73">N40*K40</f>
        <v>168000</v>
      </c>
      <c r="P40" s="207">
        <f>VLOOKUP(D40,ឋានៈ!$A$2:$D$7,3,FALSE)</f>
        <v>70000</v>
      </c>
      <c r="Q40" s="207">
        <f t="shared" ref="Q40:Q43" si="74">P40*K40</f>
        <v>490000</v>
      </c>
      <c r="R40" s="207">
        <f>VLOOKUP(D40,ឋានៈ!$A$2:$D$7,4,FALSE)</f>
        <v>100000</v>
      </c>
      <c r="S40" s="207">
        <f t="shared" ref="S40:S43" si="75">R40*L40</f>
        <v>600000</v>
      </c>
      <c r="T40" s="208"/>
      <c r="U40" s="209">
        <f t="shared" ref="U40:U43" si="76">M40+O40+Q40+S40+T40</f>
        <v>1963600</v>
      </c>
      <c r="V40" s="227"/>
      <c r="W40" s="145"/>
      <c r="X40" s="100" t="str">
        <f t="shared" ref="X40:X43" si="77">RIGHT(B40,LEN(B40)-FIND(" ",B40))</f>
        <v>ជៀប ចាន់ថន</v>
      </c>
      <c r="Y40" s="285" t="str">
        <f>VLOOKUP(X40,'Name List'!$B$8:$F$4374,2,FALSE)</f>
        <v>1720500331</v>
      </c>
      <c r="Z40" s="100" t="str">
        <f>VLOOKUP(X40,'Name List'!$B$8:$F$4374,3,FALSE)</f>
        <v>ជៀប ចាន់ថន</v>
      </c>
      <c r="AA40" s="100" t="str">
        <f>VLOOKUP(X40,'Name List'!$B$8:$F$4374,4,FALSE)</f>
        <v>CHEAP CHANTHAN</v>
      </c>
      <c r="AB40" s="107" t="str">
        <f>VLOOKUP(X40,'Name List'!$B$8:$F$4374,5,FALSE)</f>
        <v>0010002536663</v>
      </c>
      <c r="AC40" s="186">
        <f t="shared" ref="AC40:AC43" si="78">U40</f>
        <v>1963600</v>
      </c>
      <c r="AD40" s="42">
        <f t="shared" si="70"/>
        <v>8.1</v>
      </c>
    </row>
    <row r="41" spans="1:30" ht="28.5" customHeight="1">
      <c r="A41" s="206">
        <f>A40+0.1</f>
        <v>8.1999999999999993</v>
      </c>
      <c r="B41" s="52" t="s">
        <v>14836</v>
      </c>
      <c r="C41" s="40" t="s">
        <v>14362</v>
      </c>
      <c r="D41" s="41" t="str">
        <f>VLOOKUP(C41,ឋានៈ!$A$22:$B$46,2,FALSE)</f>
        <v>ឃ</v>
      </c>
      <c r="E41" s="396"/>
      <c r="F41" s="393"/>
      <c r="G41" s="361"/>
      <c r="H41" s="363"/>
      <c r="I41" s="211">
        <v>46180</v>
      </c>
      <c r="J41" s="211">
        <v>46186</v>
      </c>
      <c r="K41" s="206">
        <f t="shared" si="71"/>
        <v>7</v>
      </c>
      <c r="L41" s="206">
        <f t="shared" si="72"/>
        <v>6</v>
      </c>
      <c r="M41" s="207"/>
      <c r="N41" s="207">
        <f>VLOOKUP(D41,ឋានៈ!$A$2:$D$7,2,FALSE)</f>
        <v>20000</v>
      </c>
      <c r="O41" s="207">
        <f t="shared" si="73"/>
        <v>140000</v>
      </c>
      <c r="P41" s="207">
        <f>VLOOKUP(D41,ឋានៈ!$A$2:$D$7,3,FALSE)</f>
        <v>60000</v>
      </c>
      <c r="Q41" s="207">
        <f t="shared" si="74"/>
        <v>420000</v>
      </c>
      <c r="R41" s="207">
        <f>VLOOKUP(D41,ឋានៈ!$A$2:$D$7,4,FALSE)</f>
        <v>80000</v>
      </c>
      <c r="S41" s="207">
        <f t="shared" si="75"/>
        <v>480000</v>
      </c>
      <c r="T41" s="208"/>
      <c r="U41" s="209">
        <f t="shared" si="76"/>
        <v>1040000</v>
      </c>
      <c r="V41" s="227"/>
      <c r="W41" s="145"/>
      <c r="X41" s="100" t="str">
        <f t="shared" si="77"/>
        <v>ច្ចាន់ រតនា</v>
      </c>
      <c r="Y41" s="285" t="str">
        <f>VLOOKUP(X41,'Name List'!$B$8:$F$4374,2,FALSE)</f>
        <v>1820700366</v>
      </c>
      <c r="Z41" s="100" t="str">
        <f>VLOOKUP(X41,'Name List'!$B$8:$F$4374,3,FALSE)</f>
        <v>ច្ចាន់ រតនា</v>
      </c>
      <c r="AA41" s="100" t="str">
        <f>VLOOKUP(X41,'Name List'!$B$8:$F$4374,4,FALSE)</f>
        <v>CHAN RATANA</v>
      </c>
      <c r="AB41" s="107" t="str">
        <f>VLOOKUP(X41,'Name List'!$B$8:$F$4374,5,FALSE)</f>
        <v>0010002531696</v>
      </c>
      <c r="AC41" s="186">
        <f t="shared" si="78"/>
        <v>1040000</v>
      </c>
      <c r="AD41" s="42">
        <f t="shared" si="70"/>
        <v>8.1999999999999993</v>
      </c>
    </row>
    <row r="42" spans="1:30" ht="28.5" customHeight="1">
      <c r="A42" s="206">
        <f>A37+1</f>
        <v>8.3000000000000007</v>
      </c>
      <c r="B42" s="52" t="s">
        <v>14839</v>
      </c>
      <c r="C42" s="40" t="s">
        <v>14364</v>
      </c>
      <c r="D42" s="41" t="str">
        <f>VLOOKUP(C42,ឋានៈ!$A$22:$B$46,2,FALSE)</f>
        <v>ឃ</v>
      </c>
      <c r="E42" s="396"/>
      <c r="F42" s="393"/>
      <c r="G42" s="361"/>
      <c r="H42" s="363"/>
      <c r="I42" s="211">
        <v>46180</v>
      </c>
      <c r="J42" s="211">
        <v>46186</v>
      </c>
      <c r="K42" s="206">
        <f t="shared" si="71"/>
        <v>7</v>
      </c>
      <c r="L42" s="206">
        <f t="shared" si="72"/>
        <v>6</v>
      </c>
      <c r="M42" s="207"/>
      <c r="N42" s="207">
        <f>VLOOKUP(D42,ឋានៈ!$A$2:$D$7,2,FALSE)</f>
        <v>20000</v>
      </c>
      <c r="O42" s="207">
        <f t="shared" si="73"/>
        <v>140000</v>
      </c>
      <c r="P42" s="207">
        <f>VLOOKUP(D42,ឋានៈ!$A$2:$D$7,3,FALSE)</f>
        <v>60000</v>
      </c>
      <c r="Q42" s="207">
        <f t="shared" si="74"/>
        <v>420000</v>
      </c>
      <c r="R42" s="207">
        <f>VLOOKUP(D42,ឋានៈ!$A$2:$D$7,4,FALSE)</f>
        <v>80000</v>
      </c>
      <c r="S42" s="207">
        <f t="shared" si="75"/>
        <v>480000</v>
      </c>
      <c r="T42" s="208"/>
      <c r="U42" s="209">
        <f t="shared" si="76"/>
        <v>1040000</v>
      </c>
      <c r="V42" s="227"/>
      <c r="W42" s="145"/>
      <c r="X42" s="100" t="str">
        <f t="shared" si="77"/>
        <v>សៅ បូណា</v>
      </c>
      <c r="Y42" s="285">
        <f>VLOOKUP(X42,'Name List'!$B$8:$F$4374,2,FALSE)</f>
        <v>1840500253</v>
      </c>
      <c r="Z42" s="100" t="str">
        <f>VLOOKUP(X42,'Name List'!$B$8:$F$4374,3,FALSE)</f>
        <v>សៅ បូណា</v>
      </c>
      <c r="AA42" s="100" t="str">
        <f>VLOOKUP(X42,'Name List'!$B$8:$F$4374,4,FALSE)</f>
        <v>SAO BONA</v>
      </c>
      <c r="AB42" s="107" t="str">
        <f>VLOOKUP(X42,'Name List'!$B$8:$F$4374,5,FALSE)</f>
        <v>0420000093938</v>
      </c>
      <c r="AC42" s="186">
        <f t="shared" si="78"/>
        <v>1040000</v>
      </c>
      <c r="AD42" s="42">
        <f t="shared" si="70"/>
        <v>8.3000000000000007</v>
      </c>
    </row>
    <row r="43" spans="1:30" ht="28.5" customHeight="1">
      <c r="A43" s="206">
        <f>A42+0.1</f>
        <v>8.4</v>
      </c>
      <c r="B43" s="52" t="s">
        <v>14840</v>
      </c>
      <c r="C43" s="40" t="s">
        <v>14364</v>
      </c>
      <c r="D43" s="41" t="str">
        <f>VLOOKUP(C43,ឋានៈ!$A$22:$B$46,2,FALSE)</f>
        <v>ឃ</v>
      </c>
      <c r="E43" s="396"/>
      <c r="F43" s="393"/>
      <c r="G43" s="361"/>
      <c r="H43" s="363"/>
      <c r="I43" s="211">
        <v>46180</v>
      </c>
      <c r="J43" s="211">
        <v>46186</v>
      </c>
      <c r="K43" s="206">
        <f t="shared" si="71"/>
        <v>7</v>
      </c>
      <c r="L43" s="206">
        <f t="shared" si="72"/>
        <v>6</v>
      </c>
      <c r="M43" s="207"/>
      <c r="N43" s="207">
        <f>VLOOKUP(D43,ឋានៈ!$A$2:$D$7,2,FALSE)</f>
        <v>20000</v>
      </c>
      <c r="O43" s="207">
        <f t="shared" si="73"/>
        <v>140000</v>
      </c>
      <c r="P43" s="207">
        <f>VLOOKUP(D43,ឋានៈ!$A$2:$D$7,3,FALSE)</f>
        <v>60000</v>
      </c>
      <c r="Q43" s="207">
        <f t="shared" si="74"/>
        <v>420000</v>
      </c>
      <c r="R43" s="207">
        <f>VLOOKUP(D43,ឋានៈ!$A$2:$D$7,4,FALSE)</f>
        <v>80000</v>
      </c>
      <c r="S43" s="207">
        <f t="shared" si="75"/>
        <v>480000</v>
      </c>
      <c r="T43" s="208"/>
      <c r="U43" s="209">
        <f t="shared" si="76"/>
        <v>1040000</v>
      </c>
      <c r="V43" s="227"/>
      <c r="W43" s="145"/>
      <c r="X43" s="100" t="str">
        <f t="shared" si="77"/>
        <v>វ៉ឹង ប៊ុនធឿន</v>
      </c>
      <c r="Y43" s="285">
        <f>VLOOKUP(X43,'Name List'!$B$8:$F$4374,2,FALSE)</f>
        <v>1800800358</v>
      </c>
      <c r="Z43" s="100" t="str">
        <f>VLOOKUP(X43,'Name List'!$B$8:$F$4374,3,FALSE)</f>
        <v>វ៉ឹង ប៊ុនធឿន</v>
      </c>
      <c r="AA43" s="100" t="str">
        <f>VLOOKUP(X43,'Name List'!$B$8:$F$4374,4,FALSE)</f>
        <v>VOENG BUNTHOEUN</v>
      </c>
      <c r="AB43" s="107" t="str">
        <f>VLOOKUP(X43,'Name List'!$B$8:$F$4374,5,FALSE)</f>
        <v>0420000157111</v>
      </c>
      <c r="AC43" s="186">
        <f t="shared" si="78"/>
        <v>1040000</v>
      </c>
      <c r="AD43" s="42">
        <f t="shared" si="70"/>
        <v>8.4</v>
      </c>
    </row>
    <row r="44" spans="1:30" s="217" customFormat="1" ht="28.5" customHeight="1">
      <c r="A44" s="398" t="str">
        <f>"សរុប"&amp;ROUNDDOWN(A43,)</f>
        <v>សរុប8</v>
      </c>
      <c r="B44" s="399"/>
      <c r="C44" s="399"/>
      <c r="D44" s="399"/>
      <c r="E44" s="399"/>
      <c r="F44" s="399"/>
      <c r="G44" s="399"/>
      <c r="H44" s="399"/>
      <c r="I44" s="399"/>
      <c r="J44" s="400"/>
      <c r="K44" s="218"/>
      <c r="L44" s="218"/>
      <c r="M44" s="210">
        <f>SUM(M40:M43)</f>
        <v>705600</v>
      </c>
      <c r="N44" s="210"/>
      <c r="O44" s="210">
        <f>SUM(O40:O43)</f>
        <v>588000</v>
      </c>
      <c r="P44" s="210"/>
      <c r="Q44" s="210">
        <f>SUM(Q40:Q43)</f>
        <v>1750000</v>
      </c>
      <c r="R44" s="210"/>
      <c r="S44" s="210">
        <f>SUM(S40:S43)</f>
        <v>2040000</v>
      </c>
      <c r="T44" s="210"/>
      <c r="U44" s="210">
        <f>SUM(U40:U43)</f>
        <v>5083600</v>
      </c>
      <c r="V44" s="228"/>
      <c r="W44" s="212">
        <f>M44+O44+Q44+S44</f>
        <v>5083600</v>
      </c>
      <c r="X44" s="213"/>
      <c r="Y44" s="286"/>
      <c r="Z44" s="213"/>
      <c r="AA44" s="213"/>
      <c r="AB44" s="214"/>
      <c r="AC44" s="215"/>
      <c r="AD44" s="216" t="str">
        <f t="shared" ref="AD44:AD48" si="79">A44</f>
        <v>សរុប8</v>
      </c>
    </row>
    <row r="45" spans="1:30" ht="28.5" customHeight="1">
      <c r="A45" s="206">
        <f>A40+1</f>
        <v>9.1</v>
      </c>
      <c r="B45" s="52" t="s">
        <v>14833</v>
      </c>
      <c r="C45" s="40" t="s">
        <v>14362</v>
      </c>
      <c r="D45" s="41" t="str">
        <f>VLOOKUP(C45,ឋានៈ!$A$22:$B$46,2,FALSE)</f>
        <v>ឃ</v>
      </c>
      <c r="E45" s="395">
        <v>211</v>
      </c>
      <c r="F45" s="392">
        <v>46188</v>
      </c>
      <c r="G45" s="360" t="s">
        <v>14838</v>
      </c>
      <c r="H45" s="362" t="s">
        <v>21</v>
      </c>
      <c r="I45" s="211">
        <v>46180</v>
      </c>
      <c r="J45" s="211">
        <v>46186</v>
      </c>
      <c r="K45" s="206">
        <f t="shared" ref="K45:K48" si="80">J45-I45+1</f>
        <v>7</v>
      </c>
      <c r="L45" s="206">
        <f t="shared" ref="L45:L48" si="81">K45-1</f>
        <v>6</v>
      </c>
      <c r="M45" s="207">
        <f>VLOOKUP(H45,ធ្វើដំណើរ!$A$3:$B$26,2,FALSE)</f>
        <v>537600</v>
      </c>
      <c r="N45" s="207">
        <f>VLOOKUP(D45,ឋានៈ!$A$2:$D$7,2,FALSE)</f>
        <v>20000</v>
      </c>
      <c r="O45" s="207">
        <f t="shared" ref="O45:O48" si="82">N45*K45</f>
        <v>140000</v>
      </c>
      <c r="P45" s="207">
        <f>VLOOKUP(D45,ឋានៈ!$A$2:$D$7,3,FALSE)</f>
        <v>60000</v>
      </c>
      <c r="Q45" s="207">
        <f t="shared" ref="Q45:Q48" si="83">P45*K45</f>
        <v>420000</v>
      </c>
      <c r="R45" s="207">
        <f>VLOOKUP(D45,ឋានៈ!$A$2:$D$7,4,FALSE)</f>
        <v>80000</v>
      </c>
      <c r="S45" s="207">
        <f t="shared" ref="S45:S48" si="84">R45*L45</f>
        <v>480000</v>
      </c>
      <c r="T45" s="208"/>
      <c r="U45" s="209">
        <f t="shared" ref="U45:U48" si="85">M45+O45+Q45+S45+T45</f>
        <v>1577600</v>
      </c>
      <c r="V45" s="227"/>
      <c r="W45" s="145"/>
      <c r="X45" s="100" t="str">
        <f t="shared" ref="X45:X48" si="86">RIGHT(B45,LEN(B45)-FIND(" ",B45))</f>
        <v>ស៊ិន សាម៉េត</v>
      </c>
      <c r="Y45" s="285" t="str">
        <f>VLOOKUP(X45,'Name List'!$B$8:$F$4374,2,FALSE)</f>
        <v>1790200284</v>
      </c>
      <c r="Z45" s="100" t="str">
        <f>VLOOKUP(X45,'Name List'!$B$8:$F$4374,3,FALSE)</f>
        <v>ស៊ិន សាម៉េត</v>
      </c>
      <c r="AA45" s="100" t="str">
        <f>VLOOKUP(X45,'Name List'!$B$8:$F$4374,4,FALSE)</f>
        <v>SIN SAMETH</v>
      </c>
      <c r="AB45" s="107" t="str">
        <f>VLOOKUP(X45,'Name List'!$B$8:$F$4374,5,FALSE)</f>
        <v>0010002557644</v>
      </c>
      <c r="AC45" s="186">
        <f t="shared" ref="AC45:AC48" si="87">U45</f>
        <v>1577600</v>
      </c>
      <c r="AD45" s="42">
        <f t="shared" si="79"/>
        <v>9.1</v>
      </c>
    </row>
    <row r="46" spans="1:30" ht="28.5" customHeight="1">
      <c r="A46" s="206">
        <f>A45+0.1</f>
        <v>9.1999999999999993</v>
      </c>
      <c r="B46" s="52" t="s">
        <v>14830</v>
      </c>
      <c r="C46" s="40" t="s">
        <v>14362</v>
      </c>
      <c r="D46" s="41" t="str">
        <f>VLOOKUP(C46,ឋានៈ!$A$22:$B$46,2,FALSE)</f>
        <v>ឃ</v>
      </c>
      <c r="E46" s="396"/>
      <c r="F46" s="393"/>
      <c r="G46" s="361"/>
      <c r="H46" s="363"/>
      <c r="I46" s="211">
        <v>46180</v>
      </c>
      <c r="J46" s="211">
        <v>46186</v>
      </c>
      <c r="K46" s="206">
        <f t="shared" si="80"/>
        <v>7</v>
      </c>
      <c r="L46" s="206">
        <f t="shared" si="81"/>
        <v>6</v>
      </c>
      <c r="M46" s="207"/>
      <c r="N46" s="207">
        <f>VLOOKUP(D46,ឋានៈ!$A$2:$D$7,2,FALSE)</f>
        <v>20000</v>
      </c>
      <c r="O46" s="207">
        <f t="shared" si="82"/>
        <v>140000</v>
      </c>
      <c r="P46" s="207">
        <f>VLOOKUP(D46,ឋានៈ!$A$2:$D$7,3,FALSE)</f>
        <v>60000</v>
      </c>
      <c r="Q46" s="207">
        <f t="shared" si="83"/>
        <v>420000</v>
      </c>
      <c r="R46" s="207">
        <f>VLOOKUP(D46,ឋានៈ!$A$2:$D$7,4,FALSE)</f>
        <v>80000</v>
      </c>
      <c r="S46" s="207">
        <f t="shared" si="84"/>
        <v>480000</v>
      </c>
      <c r="T46" s="208"/>
      <c r="U46" s="209">
        <f t="shared" si="85"/>
        <v>1040000</v>
      </c>
      <c r="V46" s="227"/>
      <c r="W46" s="145"/>
      <c r="X46" s="100" t="str">
        <f t="shared" si="86"/>
        <v>សឿង សុខយន់</v>
      </c>
      <c r="Y46" s="285" t="str">
        <f>VLOOKUP(X46,'Name List'!$B$8:$F$4374,2,FALSE)</f>
        <v>1810800320</v>
      </c>
      <c r="Z46" s="100" t="str">
        <f>VLOOKUP(X46,'Name List'!$B$8:$F$4374,3,FALSE)</f>
        <v>សឿង សុខយន់</v>
      </c>
      <c r="AA46" s="100" t="str">
        <f>VLOOKUP(X46,'Name List'!$B$8:$F$4374,4,FALSE)</f>
        <v>SOEUNG SOK YUN</v>
      </c>
      <c r="AB46" s="107" t="str">
        <f>VLOOKUP(X46,'Name List'!$B$8:$F$4374,5,FALSE)</f>
        <v>0010002553576</v>
      </c>
      <c r="AC46" s="186">
        <f t="shared" si="87"/>
        <v>1040000</v>
      </c>
      <c r="AD46" s="42">
        <f t="shared" si="79"/>
        <v>9.1999999999999993</v>
      </c>
    </row>
    <row r="47" spans="1:30" ht="28.5" customHeight="1">
      <c r="A47" s="206">
        <f>A42+1</f>
        <v>9.3000000000000007</v>
      </c>
      <c r="B47" s="52" t="s">
        <v>14842</v>
      </c>
      <c r="C47" s="40" t="s">
        <v>14364</v>
      </c>
      <c r="D47" s="41" t="str">
        <f>VLOOKUP(C47,ឋានៈ!$A$22:$B$46,2,FALSE)</f>
        <v>ឃ</v>
      </c>
      <c r="E47" s="396"/>
      <c r="F47" s="393"/>
      <c r="G47" s="361"/>
      <c r="H47" s="363"/>
      <c r="I47" s="211">
        <v>46180</v>
      </c>
      <c r="J47" s="211">
        <v>46186</v>
      </c>
      <c r="K47" s="206">
        <f t="shared" si="80"/>
        <v>7</v>
      </c>
      <c r="L47" s="206">
        <f t="shared" si="81"/>
        <v>6</v>
      </c>
      <c r="M47" s="207"/>
      <c r="N47" s="207">
        <f>VLOOKUP(D47,ឋានៈ!$A$2:$D$7,2,FALSE)</f>
        <v>20000</v>
      </c>
      <c r="O47" s="207">
        <f t="shared" si="82"/>
        <v>140000</v>
      </c>
      <c r="P47" s="207">
        <f>VLOOKUP(D47,ឋានៈ!$A$2:$D$7,3,FALSE)</f>
        <v>60000</v>
      </c>
      <c r="Q47" s="207">
        <f t="shared" si="83"/>
        <v>420000</v>
      </c>
      <c r="R47" s="207">
        <f>VLOOKUP(D47,ឋានៈ!$A$2:$D$7,4,FALSE)</f>
        <v>80000</v>
      </c>
      <c r="S47" s="207">
        <f t="shared" si="84"/>
        <v>480000</v>
      </c>
      <c r="T47" s="208"/>
      <c r="U47" s="209">
        <f t="shared" si="85"/>
        <v>1040000</v>
      </c>
      <c r="V47" s="227"/>
      <c r="W47" s="145"/>
      <c r="X47" s="100" t="str">
        <f t="shared" si="86"/>
        <v>ង៉ោ ប៊ុនហុក</v>
      </c>
      <c r="Y47" s="285">
        <f>VLOOKUP(X47,'Name List'!$B$8:$F$4374,2,FALSE)</f>
        <v>1810500203</v>
      </c>
      <c r="Z47" s="100" t="str">
        <f>VLOOKUP(X47,'Name List'!$B$8:$F$4374,3,FALSE)</f>
        <v>ង៉ោ ប៊ុនហុក</v>
      </c>
      <c r="AA47" s="100" t="str">
        <f>VLOOKUP(X47,'Name List'!$B$8:$F$4374,4,FALSE)</f>
        <v>NGOR BUNHOK</v>
      </c>
      <c r="AB47" s="107" t="str">
        <f>VLOOKUP(X47,'Name List'!$B$8:$F$4374,5,FALSE)</f>
        <v>0010002541209</v>
      </c>
      <c r="AC47" s="186">
        <f t="shared" si="87"/>
        <v>1040000</v>
      </c>
      <c r="AD47" s="42">
        <f t="shared" si="79"/>
        <v>9.3000000000000007</v>
      </c>
    </row>
    <row r="48" spans="1:30" ht="28.5" customHeight="1">
      <c r="A48" s="206">
        <f>A47+0.1</f>
        <v>9.4</v>
      </c>
      <c r="B48" s="52" t="s">
        <v>14843</v>
      </c>
      <c r="C48" s="40" t="s">
        <v>14364</v>
      </c>
      <c r="D48" s="41" t="str">
        <f>VLOOKUP(C48,ឋានៈ!$A$22:$B$46,2,FALSE)</f>
        <v>ឃ</v>
      </c>
      <c r="E48" s="396"/>
      <c r="F48" s="393"/>
      <c r="G48" s="361"/>
      <c r="H48" s="363"/>
      <c r="I48" s="211">
        <v>46180</v>
      </c>
      <c r="J48" s="211">
        <v>46186</v>
      </c>
      <c r="K48" s="206">
        <f t="shared" si="80"/>
        <v>7</v>
      </c>
      <c r="L48" s="206">
        <f t="shared" si="81"/>
        <v>6</v>
      </c>
      <c r="M48" s="207"/>
      <c r="N48" s="207">
        <f>VLOOKUP(D48,ឋានៈ!$A$2:$D$7,2,FALSE)</f>
        <v>20000</v>
      </c>
      <c r="O48" s="207">
        <f t="shared" si="82"/>
        <v>140000</v>
      </c>
      <c r="P48" s="207">
        <f>VLOOKUP(D48,ឋានៈ!$A$2:$D$7,3,FALSE)</f>
        <v>60000</v>
      </c>
      <c r="Q48" s="207">
        <f t="shared" si="83"/>
        <v>420000</v>
      </c>
      <c r="R48" s="207">
        <f>VLOOKUP(D48,ឋានៈ!$A$2:$D$7,4,FALSE)</f>
        <v>80000</v>
      </c>
      <c r="S48" s="207">
        <f t="shared" si="84"/>
        <v>480000</v>
      </c>
      <c r="T48" s="208"/>
      <c r="U48" s="209">
        <f t="shared" si="85"/>
        <v>1040000</v>
      </c>
      <c r="V48" s="227"/>
      <c r="W48" s="145"/>
      <c r="X48" s="100" t="str">
        <f t="shared" si="86"/>
        <v>ម៉ី ទិត្យសត្យា</v>
      </c>
      <c r="Y48" s="285">
        <f>VLOOKUP(X48,'Name List'!$B$8:$F$4374,2,FALSE)</f>
        <v>1892100380</v>
      </c>
      <c r="Z48" s="100" t="str">
        <f>VLOOKUP(X48,'Name List'!$B$8:$F$4374,3,FALSE)</f>
        <v>ម៉ី ទិត្យសត្យា</v>
      </c>
      <c r="AA48" s="100" t="str">
        <f>VLOOKUP(X48,'Name List'!$B$8:$F$4374,4,FALSE)</f>
        <v>MEY TITSATYA</v>
      </c>
      <c r="AB48" s="107" t="str">
        <f>VLOOKUP(X48,'Name List'!$B$8:$F$4374,5,FALSE)</f>
        <v>0130000280648</v>
      </c>
      <c r="AC48" s="186">
        <f t="shared" si="87"/>
        <v>1040000</v>
      </c>
      <c r="AD48" s="42">
        <f t="shared" si="79"/>
        <v>9.4</v>
      </c>
    </row>
    <row r="49" spans="1:30" s="217" customFormat="1" ht="28.5" customHeight="1">
      <c r="A49" s="398" t="str">
        <f>"សរុប"&amp;ROUNDDOWN(A48,)</f>
        <v>សរុប9</v>
      </c>
      <c r="B49" s="399"/>
      <c r="C49" s="399"/>
      <c r="D49" s="399"/>
      <c r="E49" s="399"/>
      <c r="F49" s="399"/>
      <c r="G49" s="399"/>
      <c r="H49" s="399"/>
      <c r="I49" s="399"/>
      <c r="J49" s="400"/>
      <c r="K49" s="218"/>
      <c r="L49" s="218"/>
      <c r="M49" s="210">
        <f>SUM(M45:M48)</f>
        <v>537600</v>
      </c>
      <c r="N49" s="210"/>
      <c r="O49" s="210">
        <f>SUM(O45:O48)</f>
        <v>560000</v>
      </c>
      <c r="P49" s="210"/>
      <c r="Q49" s="210">
        <f>SUM(Q45:Q48)</f>
        <v>1680000</v>
      </c>
      <c r="R49" s="210"/>
      <c r="S49" s="210">
        <f>SUM(S45:S48)</f>
        <v>1920000</v>
      </c>
      <c r="T49" s="210"/>
      <c r="U49" s="210">
        <f>SUM(U45:U48)</f>
        <v>4697600</v>
      </c>
      <c r="V49" s="228"/>
      <c r="W49" s="212">
        <f>M49+O49+Q49+S49</f>
        <v>4697600</v>
      </c>
      <c r="X49" s="213"/>
      <c r="Y49" s="286"/>
      <c r="Z49" s="213"/>
      <c r="AA49" s="213"/>
      <c r="AB49" s="214"/>
      <c r="AC49" s="215"/>
      <c r="AD49" s="216" t="str">
        <f t="shared" ref="AD49" si="88">A49</f>
        <v>សរុប9</v>
      </c>
    </row>
    <row r="50" spans="1:30" ht="39" customHeight="1">
      <c r="A50" s="206">
        <f>A45+1</f>
        <v>10.1</v>
      </c>
      <c r="B50" s="52" t="s">
        <v>14513</v>
      </c>
      <c r="C50" s="40" t="s">
        <v>67</v>
      </c>
      <c r="D50" s="41" t="str">
        <f>VLOOKUP(C50,ឋានៈ!$A$22:$B$46,2,FALSE)</f>
        <v>ខ១</v>
      </c>
      <c r="E50" s="395">
        <v>264</v>
      </c>
      <c r="F50" s="392">
        <v>46176</v>
      </c>
      <c r="G50" s="360" t="s">
        <v>14845</v>
      </c>
      <c r="H50" s="362" t="s">
        <v>18</v>
      </c>
      <c r="I50" s="211">
        <v>46176</v>
      </c>
      <c r="J50" s="211">
        <v>46176</v>
      </c>
      <c r="K50" s="206">
        <f t="shared" ref="K50:K51" si="89">J50-I50+1</f>
        <v>1</v>
      </c>
      <c r="L50" s="206">
        <f>K50-1</f>
        <v>0</v>
      </c>
      <c r="M50" s="207">
        <f>VLOOKUP(H50,ធ្វើដំណើរ!$A$3:$B$26,2,FALSE)</f>
        <v>145600</v>
      </c>
      <c r="N50" s="207">
        <f>VLOOKUP(D50,ឋានៈ!$A$2:$D$7,2,FALSE)</f>
        <v>35000</v>
      </c>
      <c r="O50" s="207">
        <f t="shared" ref="O50:O51" si="90">N50*K50</f>
        <v>35000</v>
      </c>
      <c r="P50" s="207">
        <f>VLOOKUP(D50,ឋានៈ!$A$2:$D$7,3,FALSE)</f>
        <v>90000</v>
      </c>
      <c r="Q50" s="207">
        <f t="shared" ref="Q50:Q51" si="91">P50*K50</f>
        <v>90000</v>
      </c>
      <c r="R50" s="207">
        <f>VLOOKUP(D50,ឋានៈ!$A$2:$D$7,4,FALSE)</f>
        <v>160000</v>
      </c>
      <c r="S50" s="207">
        <f t="shared" ref="S50:S51" si="92">R50*L50</f>
        <v>0</v>
      </c>
      <c r="T50" s="208"/>
      <c r="U50" s="209">
        <f>M50+O50+Q50+S50+T50</f>
        <v>270600</v>
      </c>
      <c r="V50" s="227"/>
      <c r="W50" s="145"/>
      <c r="X50" s="100" t="str">
        <f t="shared" ref="X50:X51" si="93">RIGHT(B50,LEN(B50)-FIND(" ",B50))</f>
        <v>សួស រដ្ឋាវី</v>
      </c>
      <c r="Y50" s="285" t="str">
        <f>VLOOKUP(X50,'Name List'!$B$8:$F$4374,2,FALSE)</f>
        <v>2871200197</v>
      </c>
      <c r="Z50" s="100" t="str">
        <f>VLOOKUP(X50,'Name List'!$B$8:$F$4374,3,FALSE)</f>
        <v>សួស រដ្ឋាវី</v>
      </c>
      <c r="AA50" s="100" t="str">
        <f>VLOOKUP(X50,'Name List'!$B$8:$F$4374,4,FALSE)</f>
        <v>SUOS RATHAVY</v>
      </c>
      <c r="AB50" s="107" t="str">
        <f>VLOOKUP(X50,'Name List'!$B$8:$F$4374,5,FALSE)</f>
        <v>0010002480889</v>
      </c>
      <c r="AC50" s="186">
        <f t="shared" ref="AC50:AC51" si="94">U50</f>
        <v>270600</v>
      </c>
      <c r="AD50" s="42">
        <f>A50</f>
        <v>10.1</v>
      </c>
    </row>
    <row r="51" spans="1:30" ht="39" customHeight="1">
      <c r="A51" s="206">
        <f>A50+0.1</f>
        <v>10.199999999999999</v>
      </c>
      <c r="B51" s="52" t="s">
        <v>14514</v>
      </c>
      <c r="C51" s="40" t="s">
        <v>68</v>
      </c>
      <c r="D51" s="41" t="str">
        <f>VLOOKUP(C51,ឋានៈ!$A$22:$B$46,2,FALSE)</f>
        <v>ង</v>
      </c>
      <c r="E51" s="397"/>
      <c r="F51" s="394"/>
      <c r="G51" s="361"/>
      <c r="H51" s="363"/>
      <c r="I51" s="211">
        <v>46176</v>
      </c>
      <c r="J51" s="211">
        <v>46176</v>
      </c>
      <c r="K51" s="206">
        <f t="shared" si="89"/>
        <v>1</v>
      </c>
      <c r="L51" s="206">
        <f>K51-1</f>
        <v>0</v>
      </c>
      <c r="M51" s="207"/>
      <c r="N51" s="207">
        <f>VLOOKUP(D51,ឋានៈ!$A$2:$D$7,2,FALSE)</f>
        <v>16000</v>
      </c>
      <c r="O51" s="207">
        <f t="shared" si="90"/>
        <v>16000</v>
      </c>
      <c r="P51" s="207">
        <f>VLOOKUP(D51,ឋានៈ!$A$2:$D$7,3,FALSE)</f>
        <v>60000</v>
      </c>
      <c r="Q51" s="207">
        <f t="shared" si="91"/>
        <v>60000</v>
      </c>
      <c r="R51" s="207">
        <f>VLOOKUP(D51,ឋានៈ!$A$2:$D$7,4,FALSE)</f>
        <v>80000</v>
      </c>
      <c r="S51" s="207">
        <f t="shared" si="92"/>
        <v>0</v>
      </c>
      <c r="T51" s="208"/>
      <c r="U51" s="209">
        <f>M51+O51+Q51+S51+T51</f>
        <v>76000</v>
      </c>
      <c r="V51" s="227"/>
      <c r="W51" s="145"/>
      <c r="X51" s="100" t="str">
        <f t="shared" si="93"/>
        <v>សំរិទ្ធ សុខបញ្ញា</v>
      </c>
      <c r="Y51" s="285" t="str">
        <f>VLOOKUP(X51,'Name List'!$B$8:$F$4374,2,FALSE)</f>
        <v>3000031461</v>
      </c>
      <c r="Z51" s="100" t="str">
        <f>VLOOKUP(X51,'Name List'!$B$8:$F$4374,3,FALSE)</f>
        <v>សំរិទ្ធ សុខបញ្ញា</v>
      </c>
      <c r="AA51" s="100" t="str">
        <f>VLOOKUP(X51,'Name List'!$B$8:$F$4374,4,FALSE)</f>
        <v>SAMRETH SOK PANHA</v>
      </c>
      <c r="AB51" s="107">
        <f>VLOOKUP(X51,'Name List'!$B$8:$F$4374,5,FALSE)</f>
        <v>670000119402</v>
      </c>
      <c r="AC51" s="186">
        <f t="shared" si="94"/>
        <v>76000</v>
      </c>
      <c r="AD51" s="42">
        <f>A51</f>
        <v>10.199999999999999</v>
      </c>
    </row>
    <row r="52" spans="1:30" s="217" customFormat="1" ht="28.4" customHeight="1">
      <c r="A52" s="398" t="str">
        <f>"សរុប"&amp;ROUNDDOWN(A51,)</f>
        <v>សរុប10</v>
      </c>
      <c r="B52" s="399"/>
      <c r="C52" s="399"/>
      <c r="D52" s="399"/>
      <c r="E52" s="399"/>
      <c r="F52" s="399"/>
      <c r="G52" s="399"/>
      <c r="H52" s="399"/>
      <c r="I52" s="399"/>
      <c r="J52" s="400"/>
      <c r="K52" s="218"/>
      <c r="L52" s="218"/>
      <c r="M52" s="210">
        <f>SUM(M50:M51)</f>
        <v>145600</v>
      </c>
      <c r="N52" s="210"/>
      <c r="O52" s="210">
        <f>SUM(O50:O51)</f>
        <v>51000</v>
      </c>
      <c r="P52" s="210"/>
      <c r="Q52" s="210">
        <f>SUM(Q50:Q51)</f>
        <v>150000</v>
      </c>
      <c r="R52" s="210"/>
      <c r="S52" s="210">
        <f>SUM(S50:S51)</f>
        <v>0</v>
      </c>
      <c r="T52" s="210"/>
      <c r="U52" s="210">
        <f>SUM(U50:U51)</f>
        <v>346600</v>
      </c>
      <c r="V52" s="228"/>
      <c r="W52" s="212">
        <f>M52+O52+Q52+S52</f>
        <v>346600</v>
      </c>
      <c r="X52" s="213"/>
      <c r="Y52" s="286"/>
      <c r="Z52" s="213"/>
      <c r="AA52" s="213"/>
      <c r="AB52" s="214"/>
      <c r="AC52" s="215"/>
      <c r="AD52" s="216" t="str">
        <f t="shared" ref="AD52" si="95">A52</f>
        <v>សរុប10</v>
      </c>
    </row>
    <row r="53" spans="1:30" ht="43.5" customHeight="1">
      <c r="A53" s="206">
        <f>A50+1</f>
        <v>11.1</v>
      </c>
      <c r="B53" s="52" t="s">
        <v>14513</v>
      </c>
      <c r="C53" s="40" t="s">
        <v>67</v>
      </c>
      <c r="D53" s="41" t="str">
        <f>VLOOKUP(C53,ឋានៈ!$A$22:$B$46,2,FALSE)</f>
        <v>ខ១</v>
      </c>
      <c r="E53" s="395">
        <v>268</v>
      </c>
      <c r="F53" s="392">
        <v>46176</v>
      </c>
      <c r="G53" s="360" t="s">
        <v>14846</v>
      </c>
      <c r="H53" s="362" t="s">
        <v>18</v>
      </c>
      <c r="I53" s="211">
        <v>46183</v>
      </c>
      <c r="J53" s="211">
        <v>46183</v>
      </c>
      <c r="K53" s="206">
        <f t="shared" ref="K53:K54" si="96">J53-I53+1</f>
        <v>1</v>
      </c>
      <c r="L53" s="206">
        <f>K53-1</f>
        <v>0</v>
      </c>
      <c r="M53" s="207">
        <f>VLOOKUP(H53,ធ្វើដំណើរ!$A$3:$B$26,2,FALSE)</f>
        <v>145600</v>
      </c>
      <c r="N53" s="207">
        <f>VLOOKUP(D53,ឋានៈ!$A$2:$D$7,2,FALSE)</f>
        <v>35000</v>
      </c>
      <c r="O53" s="207">
        <f t="shared" ref="O53:O54" si="97">N53*K53</f>
        <v>35000</v>
      </c>
      <c r="P53" s="207">
        <f>VLOOKUP(D53,ឋានៈ!$A$2:$D$7,3,FALSE)</f>
        <v>90000</v>
      </c>
      <c r="Q53" s="207">
        <f t="shared" ref="Q53:Q54" si="98">P53*K53</f>
        <v>90000</v>
      </c>
      <c r="R53" s="207">
        <f>VLOOKUP(D53,ឋានៈ!$A$2:$D$7,4,FALSE)</f>
        <v>160000</v>
      </c>
      <c r="S53" s="207">
        <f t="shared" ref="S53:S54" si="99">R53*L53</f>
        <v>0</v>
      </c>
      <c r="T53" s="208"/>
      <c r="U53" s="209">
        <f>M53+O53+Q53+S53+T53</f>
        <v>270600</v>
      </c>
      <c r="V53" s="227"/>
      <c r="W53" s="145"/>
      <c r="X53" s="100" t="str">
        <f t="shared" ref="X53:X54" si="100">RIGHT(B53,LEN(B53)-FIND(" ",B53))</f>
        <v>សួស រដ្ឋាវី</v>
      </c>
      <c r="Y53" s="285" t="str">
        <f>VLOOKUP(X53,'Name List'!$B$8:$F$4374,2,FALSE)</f>
        <v>2871200197</v>
      </c>
      <c r="Z53" s="100" t="str">
        <f>VLOOKUP(X53,'Name List'!$B$8:$F$4374,3,FALSE)</f>
        <v>សួស រដ្ឋាវី</v>
      </c>
      <c r="AA53" s="100" t="str">
        <f>VLOOKUP(X53,'Name List'!$B$8:$F$4374,4,FALSE)</f>
        <v>SUOS RATHAVY</v>
      </c>
      <c r="AB53" s="107" t="str">
        <f>VLOOKUP(X53,'Name List'!$B$8:$F$4374,5,FALSE)</f>
        <v>0010002480889</v>
      </c>
      <c r="AC53" s="186">
        <f t="shared" ref="AC53:AC54" si="101">U53</f>
        <v>270600</v>
      </c>
      <c r="AD53" s="42">
        <f>A53</f>
        <v>11.1</v>
      </c>
    </row>
    <row r="54" spans="1:30" ht="43.5" customHeight="1">
      <c r="A54" s="206">
        <f>A53+0.1</f>
        <v>11.2</v>
      </c>
      <c r="B54" s="52" t="s">
        <v>14514</v>
      </c>
      <c r="C54" s="40" t="s">
        <v>68</v>
      </c>
      <c r="D54" s="41" t="str">
        <f>VLOOKUP(C54,ឋានៈ!$A$22:$B$46,2,FALSE)</f>
        <v>ង</v>
      </c>
      <c r="E54" s="397"/>
      <c r="F54" s="394"/>
      <c r="G54" s="361"/>
      <c r="H54" s="363"/>
      <c r="I54" s="211">
        <v>46183</v>
      </c>
      <c r="J54" s="211">
        <v>46183</v>
      </c>
      <c r="K54" s="206">
        <f t="shared" si="96"/>
        <v>1</v>
      </c>
      <c r="L54" s="206">
        <f>K54-1</f>
        <v>0</v>
      </c>
      <c r="M54" s="207"/>
      <c r="N54" s="207">
        <f>VLOOKUP(D54,ឋានៈ!$A$2:$D$7,2,FALSE)</f>
        <v>16000</v>
      </c>
      <c r="O54" s="207">
        <f t="shared" si="97"/>
        <v>16000</v>
      </c>
      <c r="P54" s="207">
        <f>VLOOKUP(D54,ឋានៈ!$A$2:$D$7,3,FALSE)</f>
        <v>60000</v>
      </c>
      <c r="Q54" s="207">
        <f t="shared" si="98"/>
        <v>60000</v>
      </c>
      <c r="R54" s="207">
        <f>VLOOKUP(D54,ឋានៈ!$A$2:$D$7,4,FALSE)</f>
        <v>80000</v>
      </c>
      <c r="S54" s="207">
        <f t="shared" si="99"/>
        <v>0</v>
      </c>
      <c r="T54" s="208"/>
      <c r="U54" s="209">
        <f>M54+O54+Q54+S54+T54</f>
        <v>76000</v>
      </c>
      <c r="V54" s="227"/>
      <c r="W54" s="145"/>
      <c r="X54" s="100" t="str">
        <f t="shared" si="100"/>
        <v>សំរិទ្ធ សុខបញ្ញា</v>
      </c>
      <c r="Y54" s="285" t="str">
        <f>VLOOKUP(X54,'Name List'!$B$8:$F$4374,2,FALSE)</f>
        <v>3000031461</v>
      </c>
      <c r="Z54" s="100" t="str">
        <f>VLOOKUP(X54,'Name List'!$B$8:$F$4374,3,FALSE)</f>
        <v>សំរិទ្ធ សុខបញ្ញា</v>
      </c>
      <c r="AA54" s="100" t="str">
        <f>VLOOKUP(X54,'Name List'!$B$8:$F$4374,4,FALSE)</f>
        <v>SAMRETH SOK PANHA</v>
      </c>
      <c r="AB54" s="107">
        <f>VLOOKUP(X54,'Name List'!$B$8:$F$4374,5,FALSE)</f>
        <v>670000119402</v>
      </c>
      <c r="AC54" s="186">
        <f t="shared" si="101"/>
        <v>76000</v>
      </c>
      <c r="AD54" s="42">
        <f>A54</f>
        <v>11.2</v>
      </c>
    </row>
    <row r="55" spans="1:30" s="217" customFormat="1" ht="28.4" customHeight="1">
      <c r="A55" s="398" t="str">
        <f>"សរុប"&amp;ROUNDDOWN(A54,)</f>
        <v>សរុប11</v>
      </c>
      <c r="B55" s="399"/>
      <c r="C55" s="399"/>
      <c r="D55" s="399"/>
      <c r="E55" s="399"/>
      <c r="F55" s="399"/>
      <c r="G55" s="399"/>
      <c r="H55" s="399"/>
      <c r="I55" s="399"/>
      <c r="J55" s="400"/>
      <c r="K55" s="218"/>
      <c r="L55" s="218"/>
      <c r="M55" s="210">
        <f>SUM(M53:M54)</f>
        <v>145600</v>
      </c>
      <c r="N55" s="210"/>
      <c r="O55" s="210">
        <f>SUM(O53:O54)</f>
        <v>51000</v>
      </c>
      <c r="P55" s="210"/>
      <c r="Q55" s="210">
        <f>SUM(Q53:Q54)</f>
        <v>150000</v>
      </c>
      <c r="R55" s="210"/>
      <c r="S55" s="210">
        <f>SUM(S53:S54)</f>
        <v>0</v>
      </c>
      <c r="T55" s="210"/>
      <c r="U55" s="210">
        <f>SUM(U53:U54)</f>
        <v>346600</v>
      </c>
      <c r="V55" s="228"/>
      <c r="W55" s="212">
        <f>M55+O55+Q55+S55</f>
        <v>346600</v>
      </c>
      <c r="X55" s="213"/>
      <c r="Y55" s="286"/>
      <c r="Z55" s="213"/>
      <c r="AA55" s="213"/>
      <c r="AB55" s="214"/>
      <c r="AC55" s="215"/>
      <c r="AD55" s="216" t="str">
        <f t="shared" ref="AD55" si="102">A55</f>
        <v>សរុប11</v>
      </c>
    </row>
    <row r="56" spans="1:30" ht="31.5" customHeight="1">
      <c r="A56" s="206">
        <f>A53+1</f>
        <v>12.1</v>
      </c>
      <c r="B56" s="52" t="s">
        <v>14523</v>
      </c>
      <c r="C56" s="40" t="s">
        <v>14358</v>
      </c>
      <c r="D56" s="41" t="str">
        <f>VLOOKUP(C56,ឋានៈ!$A$22:$B$46,2,FALSE)</f>
        <v>គ</v>
      </c>
      <c r="E56" s="395">
        <v>272</v>
      </c>
      <c r="F56" s="392">
        <v>46177</v>
      </c>
      <c r="G56" s="360" t="s">
        <v>14847</v>
      </c>
      <c r="H56" s="362" t="s">
        <v>19</v>
      </c>
      <c r="I56" s="211">
        <v>46177</v>
      </c>
      <c r="J56" s="211">
        <v>46178</v>
      </c>
      <c r="K56" s="206">
        <f t="shared" ref="K56:K57" si="103">J56-I56+1</f>
        <v>2</v>
      </c>
      <c r="L56" s="206">
        <f>K56-1</f>
        <v>1</v>
      </c>
      <c r="M56" s="207">
        <f>VLOOKUP(H56,ធ្វើដំណើរ!$A$3:$B$26,2,FALSE)</f>
        <v>72000</v>
      </c>
      <c r="N56" s="207">
        <f>VLOOKUP(D56,ឋានៈ!$A$2:$D$7,2,FALSE)</f>
        <v>24000</v>
      </c>
      <c r="O56" s="207">
        <f t="shared" ref="O56:O57" si="104">N56*K56</f>
        <v>48000</v>
      </c>
      <c r="P56" s="207">
        <f>VLOOKUP(D56,ឋានៈ!$A$2:$D$7,3,FALSE)</f>
        <v>70000</v>
      </c>
      <c r="Q56" s="207">
        <f t="shared" ref="Q56:Q57" si="105">P56*K56</f>
        <v>140000</v>
      </c>
      <c r="R56" s="207">
        <f>VLOOKUP(D56,ឋានៈ!$A$2:$D$7,4,FALSE)</f>
        <v>100000</v>
      </c>
      <c r="S56" s="207">
        <f t="shared" ref="S56:S57" si="106">R56*L56</f>
        <v>100000</v>
      </c>
      <c r="T56" s="208"/>
      <c r="U56" s="209">
        <f>M56+O56+Q56+S56+T56</f>
        <v>360000</v>
      </c>
      <c r="V56" s="227"/>
      <c r="W56" s="145"/>
      <c r="X56" s="100" t="str">
        <f t="shared" ref="X56:X57" si="107">RIGHT(B56,LEN(B56)-FIND(" ",B56))</f>
        <v>សិរី វិបុល</v>
      </c>
      <c r="Y56" s="285" t="str">
        <f>VLOOKUP(X56,'Name List'!$B$8:$F$4374,2,FALSE)</f>
        <v>1831200161</v>
      </c>
      <c r="Z56" s="100" t="str">
        <f>VLOOKUP(X56,'Name List'!$B$8:$F$4374,3,FALSE)</f>
        <v>សិរី វិបុល</v>
      </c>
      <c r="AA56" s="100" t="str">
        <f>VLOOKUP(X56,'Name List'!$B$8:$F$4374,4,FALSE)</f>
        <v>SEREY VIBOL</v>
      </c>
      <c r="AB56" s="107" t="str">
        <f>VLOOKUP(X56,'Name List'!$B$8:$F$4374,5,FALSE)</f>
        <v>0010002532129</v>
      </c>
      <c r="AC56" s="186">
        <f t="shared" ref="AC56:AC57" si="108">U56</f>
        <v>360000</v>
      </c>
      <c r="AD56" s="42">
        <f>A56</f>
        <v>12.1</v>
      </c>
    </row>
    <row r="57" spans="1:30" ht="31.5" customHeight="1">
      <c r="A57" s="206">
        <f>A56+0.1</f>
        <v>12.2</v>
      </c>
      <c r="B57" s="52" t="s">
        <v>14509</v>
      </c>
      <c r="C57" s="40" t="s">
        <v>14379</v>
      </c>
      <c r="D57" s="41" t="str">
        <f>VLOOKUP(C57,ឋានៈ!$A$22:$B$46,2,FALSE)</f>
        <v>ង</v>
      </c>
      <c r="E57" s="397"/>
      <c r="F57" s="394"/>
      <c r="G57" s="361"/>
      <c r="H57" s="363"/>
      <c r="I57" s="211">
        <v>46177</v>
      </c>
      <c r="J57" s="211">
        <v>46178</v>
      </c>
      <c r="K57" s="206">
        <f t="shared" si="103"/>
        <v>2</v>
      </c>
      <c r="L57" s="206">
        <f>K57-1</f>
        <v>1</v>
      </c>
      <c r="M57" s="207"/>
      <c r="N57" s="207">
        <f>VLOOKUP(D57,ឋានៈ!$A$2:$D$7,2,FALSE)</f>
        <v>16000</v>
      </c>
      <c r="O57" s="207">
        <f t="shared" si="104"/>
        <v>32000</v>
      </c>
      <c r="P57" s="207">
        <f>VLOOKUP(D57,ឋានៈ!$A$2:$D$7,3,FALSE)</f>
        <v>60000</v>
      </c>
      <c r="Q57" s="207">
        <f t="shared" si="105"/>
        <v>120000</v>
      </c>
      <c r="R57" s="207">
        <f>VLOOKUP(D57,ឋានៈ!$A$2:$D$7,4,FALSE)</f>
        <v>80000</v>
      </c>
      <c r="S57" s="207">
        <f t="shared" si="106"/>
        <v>80000</v>
      </c>
      <c r="T57" s="208"/>
      <c r="U57" s="209">
        <f>M57+O57+Q57+S57+T57</f>
        <v>232000</v>
      </c>
      <c r="V57" s="227"/>
      <c r="W57" s="145"/>
      <c r="X57" s="100" t="str">
        <f t="shared" si="107"/>
        <v>ម៉ិច បូរ៉ា</v>
      </c>
      <c r="Y57" s="285">
        <f>VLOOKUP(X57,'Name List'!$B$8:$F$4374,2,FALSE)</f>
        <v>0</v>
      </c>
      <c r="Z57" s="100" t="str">
        <f>VLOOKUP(X57,'Name List'!$B$8:$F$4374,3,FALSE)</f>
        <v>ម៉ិច បូរ៉ា</v>
      </c>
      <c r="AA57" s="100" t="str">
        <f>VLOOKUP(X57,'Name List'!$B$8:$F$4374,4,FALSE)</f>
        <v>MICH BORA</v>
      </c>
      <c r="AB57" s="107" t="str">
        <f>VLOOKUP(X57,'Name List'!$B$8:$F$4374,5,FALSE)</f>
        <v>0420000192685</v>
      </c>
      <c r="AC57" s="186">
        <f t="shared" si="108"/>
        <v>232000</v>
      </c>
      <c r="AD57" s="42">
        <f>A57</f>
        <v>12.2</v>
      </c>
    </row>
    <row r="58" spans="1:30" s="217" customFormat="1" ht="28.4" customHeight="1">
      <c r="A58" s="398" t="str">
        <f>"សរុប"&amp;ROUNDDOWN(A57,)</f>
        <v>សរុប12</v>
      </c>
      <c r="B58" s="399"/>
      <c r="C58" s="399"/>
      <c r="D58" s="399"/>
      <c r="E58" s="399"/>
      <c r="F58" s="399"/>
      <c r="G58" s="399"/>
      <c r="H58" s="399"/>
      <c r="I58" s="399"/>
      <c r="J58" s="400"/>
      <c r="K58" s="218"/>
      <c r="L58" s="218"/>
      <c r="M58" s="210">
        <f>SUM(M56:M57)</f>
        <v>72000</v>
      </c>
      <c r="N58" s="210"/>
      <c r="O58" s="210">
        <f>SUM(O56:O57)</f>
        <v>80000</v>
      </c>
      <c r="P58" s="210"/>
      <c r="Q58" s="210">
        <f>SUM(Q56:Q57)</f>
        <v>260000</v>
      </c>
      <c r="R58" s="210"/>
      <c r="S58" s="210">
        <f>SUM(S56:S57)</f>
        <v>180000</v>
      </c>
      <c r="T58" s="210"/>
      <c r="U58" s="210">
        <f>SUM(U56:U57)</f>
        <v>592000</v>
      </c>
      <c r="V58" s="228"/>
      <c r="W58" s="212">
        <f>M58+O58+Q58+S58</f>
        <v>592000</v>
      </c>
      <c r="X58" s="213"/>
      <c r="Y58" s="286"/>
      <c r="Z58" s="213"/>
      <c r="AA58" s="213"/>
      <c r="AB58" s="214"/>
      <c r="AC58" s="215"/>
      <c r="AD58" s="216" t="str">
        <f t="shared" ref="AD58" si="109">A58</f>
        <v>សរុប12</v>
      </c>
    </row>
    <row r="59" spans="1:30" ht="28.4" customHeight="1">
      <c r="A59" s="206">
        <f>A56+1</f>
        <v>13.1</v>
      </c>
      <c r="B59" s="52" t="s">
        <v>14848</v>
      </c>
      <c r="C59" s="40" t="s">
        <v>71</v>
      </c>
      <c r="D59" s="41" t="str">
        <f>VLOOKUP(C59,ឋានៈ!$A$22:$B$46,2,FALSE)</f>
        <v>ខ២</v>
      </c>
      <c r="E59" s="388">
        <v>323</v>
      </c>
      <c r="F59" s="389">
        <v>46170</v>
      </c>
      <c r="G59" s="390" t="s">
        <v>15017</v>
      </c>
      <c r="H59" s="362" t="s">
        <v>21</v>
      </c>
      <c r="I59" s="211">
        <v>46171</v>
      </c>
      <c r="J59" s="211">
        <v>46173</v>
      </c>
      <c r="K59" s="206">
        <f t="shared" ref="K59:K61" si="110">J59-I59+1</f>
        <v>3</v>
      </c>
      <c r="L59" s="206">
        <f>K59-1</f>
        <v>2</v>
      </c>
      <c r="M59" s="207">
        <f>VLOOKUP(H59,ធ្វើដំណើរ!$A$3:$B$26,2,FALSE)</f>
        <v>537600</v>
      </c>
      <c r="N59" s="207">
        <f>VLOOKUP(D59,ឋានៈ!$A$2:$D$7,2,FALSE)</f>
        <v>30000</v>
      </c>
      <c r="O59" s="207">
        <f t="shared" ref="O59:O61" si="111">N59*K59</f>
        <v>90000</v>
      </c>
      <c r="P59" s="207">
        <f>VLOOKUP(D59,ឋានៈ!$A$2:$D$7,3,FALSE)</f>
        <v>80000</v>
      </c>
      <c r="Q59" s="207">
        <f>P59*K59</f>
        <v>240000</v>
      </c>
      <c r="R59" s="207">
        <f>VLOOKUP(D59,ឋានៈ!$A$2:$D$7,4,FALSE)</f>
        <v>120000</v>
      </c>
      <c r="S59" s="207">
        <f>R59*L59</f>
        <v>240000</v>
      </c>
      <c r="T59" s="208"/>
      <c r="U59" s="209">
        <f>M59+O59+Q59+S59+T59</f>
        <v>1107600</v>
      </c>
      <c r="V59" s="227"/>
      <c r="W59" s="145"/>
      <c r="X59" s="100" t="str">
        <f t="shared" ref="X59:X61" si="112">RIGHT(B59,LEN(B59)-FIND(" ",B59))</f>
        <v>ទ្រឿង សំគាល់</v>
      </c>
      <c r="Y59" s="285" t="str">
        <f>VLOOKUP(X59,'Name List'!$B$8:$F$4374,2,FALSE)</f>
        <v>1881200094</v>
      </c>
      <c r="Z59" s="100" t="str">
        <f>VLOOKUP(X59,'Name List'!$B$8:$F$4374,3,FALSE)</f>
        <v>ទ្រឿង សំគាល់</v>
      </c>
      <c r="AA59" s="100" t="str">
        <f>VLOOKUP(X59,'Name List'!$B$8:$F$4374,4,FALSE)</f>
        <v>TROEUNG SAMKAL</v>
      </c>
      <c r="AB59" s="107">
        <f>VLOOKUP(X59,'Name List'!$B$8:$F$4374,5,FALSE)</f>
        <v>450000013237</v>
      </c>
      <c r="AC59" s="186">
        <f t="shared" ref="AC59:AC61" si="113">U59</f>
        <v>1107600</v>
      </c>
      <c r="AD59" s="42">
        <f>A59</f>
        <v>13.1</v>
      </c>
    </row>
    <row r="60" spans="1:30" ht="28.4" customHeight="1">
      <c r="A60" s="206">
        <f t="shared" ref="A60" si="114">A57+1</f>
        <v>13.2</v>
      </c>
      <c r="B60" s="52" t="s">
        <v>14601</v>
      </c>
      <c r="C60" s="40" t="s">
        <v>14358</v>
      </c>
      <c r="D60" s="41" t="str">
        <f>VLOOKUP(C60,ឋានៈ!$A$22:$B$46,2,FALSE)</f>
        <v>គ</v>
      </c>
      <c r="E60" s="388"/>
      <c r="F60" s="389"/>
      <c r="G60" s="390"/>
      <c r="H60" s="363"/>
      <c r="I60" s="211">
        <v>46171</v>
      </c>
      <c r="J60" s="211">
        <v>46173</v>
      </c>
      <c r="K60" s="206">
        <f t="shared" si="110"/>
        <v>3</v>
      </c>
      <c r="L60" s="206">
        <f>K60-1</f>
        <v>2</v>
      </c>
      <c r="M60" s="207"/>
      <c r="N60" s="207">
        <f>VLOOKUP(D60,ឋានៈ!$A$2:$D$7,2,FALSE)</f>
        <v>24000</v>
      </c>
      <c r="O60" s="207">
        <f t="shared" si="111"/>
        <v>72000</v>
      </c>
      <c r="P60" s="207">
        <f>VLOOKUP(D60,ឋានៈ!$A$2:$D$7,3,FALSE)</f>
        <v>70000</v>
      </c>
      <c r="Q60" s="207">
        <f t="shared" ref="Q60:Q61" si="115">P60*K60</f>
        <v>210000</v>
      </c>
      <c r="R60" s="207">
        <f>VLOOKUP(D60,ឋានៈ!$A$2:$D$7,4,FALSE)</f>
        <v>100000</v>
      </c>
      <c r="S60" s="207">
        <f t="shared" ref="S60:S61" si="116">R60*L60</f>
        <v>200000</v>
      </c>
      <c r="T60" s="208"/>
      <c r="U60" s="209">
        <f>M60+O60+Q60+S60+T60</f>
        <v>482000</v>
      </c>
      <c r="V60" s="227"/>
      <c r="W60" s="145"/>
      <c r="X60" s="100" t="str">
        <f t="shared" si="112"/>
        <v>ឡាយ ម៉ារីណា</v>
      </c>
      <c r="Y60" s="285">
        <f>VLOOKUP(X60,'Name List'!$B$8:$F$4374,2,FALSE)</f>
        <v>2931200038</v>
      </c>
      <c r="Z60" s="100" t="str">
        <f>VLOOKUP(X60,'Name List'!$B$8:$F$4374,3,FALSE)</f>
        <v>ឡាយ ម៉ារីណា</v>
      </c>
      <c r="AA60" s="100" t="str">
        <f>VLOOKUP(X60,'Name List'!$B$8:$F$4374,4,FALSE)</f>
        <v>LAY MARINA</v>
      </c>
      <c r="AB60" s="107" t="str">
        <f>VLOOKUP(X60,'Name List'!$B$8:$F$4374,5,FALSE)</f>
        <v>0010003464003</v>
      </c>
      <c r="AC60" s="186">
        <f t="shared" si="113"/>
        <v>482000</v>
      </c>
      <c r="AD60" s="42">
        <f>A60</f>
        <v>13.2</v>
      </c>
    </row>
    <row r="61" spans="1:30" ht="28.4" customHeight="1">
      <c r="A61" s="206">
        <f>A56+1.2</f>
        <v>13.299999999999999</v>
      </c>
      <c r="B61" s="52" t="s">
        <v>14849</v>
      </c>
      <c r="C61" s="40" t="s">
        <v>14379</v>
      </c>
      <c r="D61" s="41" t="str">
        <f>VLOOKUP(C61,ឋានៈ!$A$22:$B$46,2,FALSE)</f>
        <v>ង</v>
      </c>
      <c r="E61" s="388"/>
      <c r="F61" s="389"/>
      <c r="G61" s="390"/>
      <c r="H61" s="367"/>
      <c r="I61" s="211">
        <v>46171</v>
      </c>
      <c r="J61" s="211">
        <v>46173</v>
      </c>
      <c r="K61" s="206">
        <f t="shared" si="110"/>
        <v>3</v>
      </c>
      <c r="L61" s="206">
        <f>K61-1</f>
        <v>2</v>
      </c>
      <c r="M61" s="207"/>
      <c r="N61" s="207">
        <f>VLOOKUP(D61,ឋានៈ!$A$2:$D$7,2,FALSE)</f>
        <v>16000</v>
      </c>
      <c r="O61" s="207">
        <f t="shared" si="111"/>
        <v>48000</v>
      </c>
      <c r="P61" s="207">
        <f>VLOOKUP(D61,ឋានៈ!$A$2:$D$7,3,FALSE)</f>
        <v>60000</v>
      </c>
      <c r="Q61" s="207">
        <f t="shared" si="115"/>
        <v>180000</v>
      </c>
      <c r="R61" s="207">
        <f>VLOOKUP(D61,ឋានៈ!$A$2:$D$7,4,FALSE)</f>
        <v>80000</v>
      </c>
      <c r="S61" s="207">
        <f t="shared" si="116"/>
        <v>160000</v>
      </c>
      <c r="T61" s="208"/>
      <c r="U61" s="209">
        <f>M61+O61+Q61+S61+T61</f>
        <v>388000</v>
      </c>
      <c r="V61" s="227"/>
      <c r="W61" s="145"/>
      <c r="X61" s="100" t="str">
        <f t="shared" si="112"/>
        <v>ហៀន ថាវរៈ</v>
      </c>
      <c r="Y61" s="285">
        <f>VLOOKUP(X61,'Name List'!$B$8:$F$4374,2,FALSE)</f>
        <v>0</v>
      </c>
      <c r="Z61" s="100" t="str">
        <f>VLOOKUP(X61,'Name List'!$B$8:$F$4374,3,FALSE)</f>
        <v>ហៀន ថាវរៈ</v>
      </c>
      <c r="AA61" s="100" t="str">
        <f>VLOOKUP(X61,'Name List'!$B$8:$F$4374,4,FALSE)</f>
        <v>HEAN THAVARAK</v>
      </c>
      <c r="AB61" s="107">
        <f>VLOOKUP(X61,'Name List'!$B$8:$F$4374,5,FALSE)</f>
        <v>20001078748</v>
      </c>
      <c r="AC61" s="186">
        <f t="shared" si="113"/>
        <v>388000</v>
      </c>
      <c r="AD61" s="42">
        <f>A61</f>
        <v>13.299999999999999</v>
      </c>
    </row>
    <row r="62" spans="1:30" s="217" customFormat="1" ht="28.4" customHeight="1">
      <c r="A62" s="398" t="str">
        <f>"សរុប"&amp;ROUNDDOWN(A60,)</f>
        <v>សរុប13</v>
      </c>
      <c r="B62" s="399"/>
      <c r="C62" s="399"/>
      <c r="D62" s="399"/>
      <c r="E62" s="399"/>
      <c r="F62" s="399"/>
      <c r="G62" s="399"/>
      <c r="H62" s="399"/>
      <c r="I62" s="399"/>
      <c r="J62" s="400"/>
      <c r="K62" s="218"/>
      <c r="L62" s="218"/>
      <c r="M62" s="210">
        <f>SUM(M59:M61)</f>
        <v>537600</v>
      </c>
      <c r="N62" s="210"/>
      <c r="O62" s="210">
        <f>SUM(O59:O61)</f>
        <v>210000</v>
      </c>
      <c r="P62" s="210"/>
      <c r="Q62" s="210">
        <f>SUM(Q59:Q61)</f>
        <v>630000</v>
      </c>
      <c r="R62" s="210"/>
      <c r="S62" s="210">
        <f>SUM(S59:S61)</f>
        <v>600000</v>
      </c>
      <c r="T62" s="210"/>
      <c r="U62" s="210">
        <f>SUM(U59:U61)</f>
        <v>1977600</v>
      </c>
      <c r="V62" s="228"/>
      <c r="W62" s="212">
        <f>M62+O62+Q62+S62</f>
        <v>1977600</v>
      </c>
      <c r="X62" s="213"/>
      <c r="Y62" s="286"/>
      <c r="Z62" s="213"/>
      <c r="AA62" s="213"/>
      <c r="AB62" s="214"/>
      <c r="AC62" s="215"/>
      <c r="AD62" s="216" t="str">
        <f t="shared" ref="AD62" si="117">A62</f>
        <v>សរុប13</v>
      </c>
    </row>
    <row r="63" spans="1:30" ht="28.4" customHeight="1">
      <c r="A63" s="206">
        <f>A59+1</f>
        <v>14.1</v>
      </c>
      <c r="B63" s="52" t="s">
        <v>14457</v>
      </c>
      <c r="C63" s="40" t="s">
        <v>67</v>
      </c>
      <c r="D63" s="41" t="str">
        <f>VLOOKUP(C63,ឋានៈ!$A$22:$B$46,2,FALSE)</f>
        <v>ខ១</v>
      </c>
      <c r="E63" s="388">
        <v>257</v>
      </c>
      <c r="F63" s="389">
        <v>46170</v>
      </c>
      <c r="G63" s="390" t="s">
        <v>14850</v>
      </c>
      <c r="H63" s="362" t="s">
        <v>21</v>
      </c>
      <c r="I63" s="211">
        <v>46174</v>
      </c>
      <c r="J63" s="211">
        <v>46176</v>
      </c>
      <c r="K63" s="206">
        <f t="shared" ref="K63:K65" si="118">J63-I63+1</f>
        <v>3</v>
      </c>
      <c r="L63" s="206">
        <f>K63-1</f>
        <v>2</v>
      </c>
      <c r="M63" s="207">
        <f>VLOOKUP(H63,ធ្វើដំណើរ!$A$3:$B$26,2,FALSE)</f>
        <v>537600</v>
      </c>
      <c r="N63" s="207">
        <f>VLOOKUP(D63,ឋានៈ!$A$2:$D$7,2,FALSE)</f>
        <v>35000</v>
      </c>
      <c r="O63" s="207">
        <f t="shared" ref="O63:O65" si="119">N63*K63</f>
        <v>105000</v>
      </c>
      <c r="P63" s="207">
        <f>VLOOKUP(D63,ឋានៈ!$A$2:$D$7,3,FALSE)</f>
        <v>90000</v>
      </c>
      <c r="Q63" s="207">
        <f>P63*K63</f>
        <v>270000</v>
      </c>
      <c r="R63" s="207">
        <f>VLOOKUP(D63,ឋានៈ!$A$2:$D$7,4,FALSE)</f>
        <v>160000</v>
      </c>
      <c r="S63" s="207">
        <f>R63*L63</f>
        <v>320000</v>
      </c>
      <c r="T63" s="208"/>
      <c r="U63" s="209">
        <f>M63+O63+Q63+S63+T63</f>
        <v>1232600</v>
      </c>
      <c r="V63" s="227"/>
      <c r="W63" s="291"/>
      <c r="X63" s="100" t="str">
        <f t="shared" ref="X63:X65" si="120">RIGHT(B63,LEN(B63)-FIND(" ",B63))</f>
        <v>ងុយ រិទ្ធ</v>
      </c>
      <c r="Y63" s="285" t="str">
        <f>VLOOKUP(X63,'Name List'!$B$8:$F$4374,2,FALSE)</f>
        <v>1740500009</v>
      </c>
      <c r="Z63" s="100" t="str">
        <f>VLOOKUP(X63,'Name List'!$B$8:$F$4374,3,FALSE)</f>
        <v>ងុយ រិទ្ធ</v>
      </c>
      <c r="AA63" s="100" t="str">
        <f>VLOOKUP(X63,'Name List'!$B$8:$F$4374,4,FALSE)</f>
        <v>NGUY RITH</v>
      </c>
      <c r="AB63" s="107" t="str">
        <f>VLOOKUP(X63,'Name List'!$B$8:$F$4374,5,FALSE)</f>
        <v>0010002526218</v>
      </c>
      <c r="AC63" s="195">
        <f t="shared" ref="AC63:AC65" si="121">U63</f>
        <v>1232600</v>
      </c>
      <c r="AD63" s="42">
        <f>A63</f>
        <v>14.1</v>
      </c>
    </row>
    <row r="64" spans="1:30" ht="28.4" customHeight="1">
      <c r="A64" s="206">
        <f t="shared" ref="A64:A65" si="122">A60+1</f>
        <v>14.2</v>
      </c>
      <c r="B64" s="52" t="s">
        <v>14418</v>
      </c>
      <c r="C64" s="40" t="s">
        <v>14419</v>
      </c>
      <c r="D64" s="41" t="str">
        <f>VLOOKUP(C64,ឋានៈ!$A$22:$B$46,2,FALSE)</f>
        <v>គ</v>
      </c>
      <c r="E64" s="388"/>
      <c r="F64" s="389"/>
      <c r="G64" s="390"/>
      <c r="H64" s="363"/>
      <c r="I64" s="211">
        <v>46174</v>
      </c>
      <c r="J64" s="211">
        <v>46176</v>
      </c>
      <c r="K64" s="206">
        <f t="shared" si="118"/>
        <v>3</v>
      </c>
      <c r="L64" s="206">
        <f>K64-1</f>
        <v>2</v>
      </c>
      <c r="M64" s="207"/>
      <c r="N64" s="207">
        <f>VLOOKUP(D64,ឋានៈ!$A$2:$D$7,2,FALSE)</f>
        <v>24000</v>
      </c>
      <c r="O64" s="207">
        <f t="shared" si="119"/>
        <v>72000</v>
      </c>
      <c r="P64" s="207">
        <f>VLOOKUP(D64,ឋានៈ!$A$2:$D$7,3,FALSE)</f>
        <v>70000</v>
      </c>
      <c r="Q64" s="207">
        <f t="shared" ref="Q64:Q65" si="123">P64*K64</f>
        <v>210000</v>
      </c>
      <c r="R64" s="207">
        <f>VLOOKUP(D64,ឋានៈ!$A$2:$D$7,4,FALSE)</f>
        <v>100000</v>
      </c>
      <c r="S64" s="207">
        <f t="shared" ref="S64:S65" si="124">R64*L64</f>
        <v>200000</v>
      </c>
      <c r="T64" s="208"/>
      <c r="U64" s="209">
        <f>M64+O64+Q64+S64+T64</f>
        <v>482000</v>
      </c>
      <c r="V64" s="227"/>
      <c r="W64" s="291"/>
      <c r="X64" s="100" t="str">
        <f t="shared" si="120"/>
        <v>និន វណ្ណៈ</v>
      </c>
      <c r="Y64" s="285" t="str">
        <f>VLOOKUP(X64,'Name List'!$B$8:$F$4374,2,FALSE)</f>
        <v>1791400115</v>
      </c>
      <c r="Z64" s="100" t="str">
        <f>VLOOKUP(X64,'Name List'!$B$8:$F$4374,3,FALSE)</f>
        <v>និន វណ្ណៈ</v>
      </c>
      <c r="AA64" s="100" t="str">
        <f>VLOOKUP(X64,'Name List'!$B$8:$F$4374,4,FALSE)</f>
        <v>NIN VANNAK</v>
      </c>
      <c r="AB64" s="107" t="str">
        <f>VLOOKUP(X64,'Name List'!$B$8:$F$4374,5,FALSE)</f>
        <v>0010002527467</v>
      </c>
      <c r="AC64" s="195">
        <f t="shared" si="121"/>
        <v>482000</v>
      </c>
      <c r="AD64" s="42">
        <f>A64</f>
        <v>14.2</v>
      </c>
    </row>
    <row r="65" spans="1:30" ht="28.4" customHeight="1">
      <c r="A65" s="206">
        <f t="shared" si="122"/>
        <v>14.299999999999999</v>
      </c>
      <c r="B65" s="52" t="s">
        <v>14458</v>
      </c>
      <c r="C65" s="40" t="s">
        <v>68</v>
      </c>
      <c r="D65" s="41" t="str">
        <f>VLOOKUP(C65,ឋានៈ!$A$22:$B$46,2,FALSE)</f>
        <v>ង</v>
      </c>
      <c r="E65" s="388"/>
      <c r="F65" s="389"/>
      <c r="G65" s="390"/>
      <c r="H65" s="367"/>
      <c r="I65" s="211">
        <v>46174</v>
      </c>
      <c r="J65" s="211">
        <v>46176</v>
      </c>
      <c r="K65" s="206">
        <f t="shared" si="118"/>
        <v>3</v>
      </c>
      <c r="L65" s="206">
        <f>K65-1</f>
        <v>2</v>
      </c>
      <c r="M65" s="207"/>
      <c r="N65" s="207">
        <f>VLOOKUP(D65,ឋានៈ!$A$2:$D$7,2,FALSE)</f>
        <v>16000</v>
      </c>
      <c r="O65" s="207">
        <f t="shared" si="119"/>
        <v>48000</v>
      </c>
      <c r="P65" s="207">
        <f>VLOOKUP(D65,ឋានៈ!$A$2:$D$7,3,FALSE)</f>
        <v>60000</v>
      </c>
      <c r="Q65" s="207">
        <f t="shared" si="123"/>
        <v>180000</v>
      </c>
      <c r="R65" s="207">
        <f>VLOOKUP(D65,ឋានៈ!$A$2:$D$7,4,FALSE)</f>
        <v>80000</v>
      </c>
      <c r="S65" s="207">
        <f t="shared" si="124"/>
        <v>160000</v>
      </c>
      <c r="T65" s="208"/>
      <c r="U65" s="209">
        <f>M65+O65+Q65+S65+T65</f>
        <v>388000</v>
      </c>
      <c r="V65" s="227"/>
      <c r="W65" s="291"/>
      <c r="X65" s="100" t="str">
        <f t="shared" si="120"/>
        <v>សុខ ដាលី</v>
      </c>
      <c r="Y65" s="285" t="str">
        <f>VLOOKUP(X65,'Name List'!$B$8:$F$4374,2,FALSE)</f>
        <v>3000031415</v>
      </c>
      <c r="Z65" s="100" t="str">
        <f>VLOOKUP(X65,'Name List'!$B$8:$F$4374,3,FALSE)</f>
        <v>សុខ ដាលី</v>
      </c>
      <c r="AA65" s="100" t="str">
        <f>VLOOKUP(X65,'Name List'!$B$8:$F$4374,4,FALSE)</f>
        <v>SOK DALY</v>
      </c>
      <c r="AB65" s="107">
        <f>VLOOKUP(X65,'Name List'!$B$8:$F$4374,5,FALSE)</f>
        <v>420000336032</v>
      </c>
      <c r="AC65" s="195">
        <f t="shared" si="121"/>
        <v>388000</v>
      </c>
      <c r="AD65" s="42">
        <f>A65</f>
        <v>14.299999999999999</v>
      </c>
    </row>
    <row r="66" spans="1:30" s="217" customFormat="1" ht="28.4" customHeight="1">
      <c r="A66" s="398" t="str">
        <f>"សរុប"&amp;ROUNDDOWN(A64,)</f>
        <v>សរុប14</v>
      </c>
      <c r="B66" s="399"/>
      <c r="C66" s="399"/>
      <c r="D66" s="399"/>
      <c r="E66" s="399"/>
      <c r="F66" s="399"/>
      <c r="G66" s="399"/>
      <c r="H66" s="399"/>
      <c r="I66" s="399"/>
      <c r="J66" s="400"/>
      <c r="K66" s="218"/>
      <c r="L66" s="218"/>
      <c r="M66" s="210">
        <f>SUM(M63:M65)</f>
        <v>537600</v>
      </c>
      <c r="N66" s="210"/>
      <c r="O66" s="210">
        <f>SUM(O63:O65)</f>
        <v>225000</v>
      </c>
      <c r="P66" s="210"/>
      <c r="Q66" s="210">
        <f>SUM(Q63:Q65)</f>
        <v>660000</v>
      </c>
      <c r="R66" s="210"/>
      <c r="S66" s="210">
        <f>SUM(S63:S65)</f>
        <v>680000</v>
      </c>
      <c r="T66" s="210"/>
      <c r="U66" s="210">
        <f>SUM(U63:U65)</f>
        <v>2102600</v>
      </c>
      <c r="V66" s="228"/>
      <c r="W66" s="212">
        <f>M66+O66+Q66+S66</f>
        <v>2102600</v>
      </c>
      <c r="X66" s="213"/>
      <c r="Y66" s="286"/>
      <c r="Z66" s="213"/>
      <c r="AA66" s="213"/>
      <c r="AB66" s="214"/>
      <c r="AC66" s="215"/>
      <c r="AD66" s="216" t="str">
        <f t="shared" ref="AD66" si="125">A66</f>
        <v>សរុប14</v>
      </c>
    </row>
    <row r="67" spans="1:30" ht="31.5" customHeight="1">
      <c r="A67" s="206">
        <f>A63+1</f>
        <v>15.1</v>
      </c>
      <c r="B67" s="52" t="s">
        <v>14565</v>
      </c>
      <c r="C67" s="40" t="s">
        <v>14361</v>
      </c>
      <c r="D67" s="41" t="str">
        <f>VLOOKUP(C67,ឋានៈ!$A$22:$B$46,2,FALSE)</f>
        <v>គ</v>
      </c>
      <c r="E67" s="395">
        <v>277</v>
      </c>
      <c r="F67" s="392">
        <v>46182</v>
      </c>
      <c r="G67" s="360" t="s">
        <v>14851</v>
      </c>
      <c r="H67" s="362" t="s">
        <v>15</v>
      </c>
      <c r="I67" s="211">
        <v>46183</v>
      </c>
      <c r="J67" s="211">
        <v>46185</v>
      </c>
      <c r="K67" s="206">
        <f t="shared" ref="K67:K68" si="126">J67-I67+1</f>
        <v>3</v>
      </c>
      <c r="L67" s="206">
        <f>K67-1</f>
        <v>2</v>
      </c>
      <c r="M67" s="207">
        <f>VLOOKUP(H67,ធ្វើដំណើរ!$A$3:$B$26,2,FALSE)</f>
        <v>201600</v>
      </c>
      <c r="N67" s="207">
        <f>VLOOKUP(D67,ឋានៈ!$A$2:$D$7,2,FALSE)</f>
        <v>24000</v>
      </c>
      <c r="O67" s="207">
        <f t="shared" ref="O67:O68" si="127">N67*K67</f>
        <v>72000</v>
      </c>
      <c r="P67" s="207">
        <f>VLOOKUP(D67,ឋានៈ!$A$2:$D$7,3,FALSE)</f>
        <v>70000</v>
      </c>
      <c r="Q67" s="207">
        <f t="shared" ref="Q67:Q68" si="128">P67*K67</f>
        <v>210000</v>
      </c>
      <c r="R67" s="207">
        <f>VLOOKUP(D67,ឋានៈ!$A$2:$D$7,4,FALSE)</f>
        <v>100000</v>
      </c>
      <c r="S67" s="207">
        <f t="shared" ref="S67:S68" si="129">R67*L67</f>
        <v>200000</v>
      </c>
      <c r="T67" s="208"/>
      <c r="U67" s="209">
        <f>M67+O67+Q67+S67+T67</f>
        <v>683600</v>
      </c>
      <c r="V67" s="227"/>
      <c r="W67" s="145"/>
      <c r="X67" s="100" t="str">
        <f t="shared" ref="X67:X68" si="130">RIGHT(B67,LEN(B67)-FIND(" ",B67))</f>
        <v>ភុន សុភ័ក្ត</v>
      </c>
      <c r="Y67" s="285" t="str">
        <f>VLOOKUP(X67,'Name List'!$B$8:$F$4374,2,FALSE)</f>
        <v>1830800334</v>
      </c>
      <c r="Z67" s="100" t="str">
        <f>VLOOKUP(X67,'Name List'!$B$8:$F$4374,3,FALSE)</f>
        <v>ភុន សុភ័ក្ត</v>
      </c>
      <c r="AA67" s="100" t="str">
        <f>VLOOKUP(X67,'Name List'!$B$8:$F$4374,4,FALSE)</f>
        <v>PHUN SOPHEAK</v>
      </c>
      <c r="AB67" s="107" t="str">
        <f>VLOOKUP(X67,'Name List'!$B$8:$F$4374,5,FALSE)</f>
        <v>0010002550868</v>
      </c>
      <c r="AC67" s="186">
        <f t="shared" ref="AC67:AC68" si="131">U67</f>
        <v>683600</v>
      </c>
      <c r="AD67" s="42">
        <f>A67</f>
        <v>15.1</v>
      </c>
    </row>
    <row r="68" spans="1:30" ht="31.5" customHeight="1">
      <c r="A68" s="206">
        <f>A67+0.1</f>
        <v>15.2</v>
      </c>
      <c r="B68" s="52" t="s">
        <v>14398</v>
      </c>
      <c r="C68" s="40" t="s">
        <v>14365</v>
      </c>
      <c r="D68" s="41" t="str">
        <f>VLOOKUP(C68,ឋានៈ!$A$22:$B$46,2,FALSE)</f>
        <v>ង</v>
      </c>
      <c r="E68" s="397"/>
      <c r="F68" s="394"/>
      <c r="G68" s="361"/>
      <c r="H68" s="363"/>
      <c r="I68" s="211">
        <v>46183</v>
      </c>
      <c r="J68" s="211">
        <v>46185</v>
      </c>
      <c r="K68" s="206">
        <f t="shared" si="126"/>
        <v>3</v>
      </c>
      <c r="L68" s="206">
        <f>K68-1</f>
        <v>2</v>
      </c>
      <c r="M68" s="207"/>
      <c r="N68" s="207">
        <f>VLOOKUP(D68,ឋានៈ!$A$2:$D$7,2,FALSE)</f>
        <v>16000</v>
      </c>
      <c r="O68" s="207">
        <f t="shared" si="127"/>
        <v>48000</v>
      </c>
      <c r="P68" s="207">
        <f>VLOOKUP(D68,ឋានៈ!$A$2:$D$7,3,FALSE)</f>
        <v>60000</v>
      </c>
      <c r="Q68" s="207">
        <f t="shared" si="128"/>
        <v>180000</v>
      </c>
      <c r="R68" s="207">
        <f>VLOOKUP(D68,ឋានៈ!$A$2:$D$7,4,FALSE)</f>
        <v>80000</v>
      </c>
      <c r="S68" s="207">
        <f t="shared" si="129"/>
        <v>160000</v>
      </c>
      <c r="T68" s="208"/>
      <c r="U68" s="209">
        <f>M68+O68+Q68+S68+T68</f>
        <v>388000</v>
      </c>
      <c r="V68" s="227"/>
      <c r="W68" s="145"/>
      <c r="X68" s="100" t="str">
        <f t="shared" si="130"/>
        <v>សុខ សុភ័ក្រ</v>
      </c>
      <c r="Y68" s="285">
        <f>VLOOKUP(X68,'Name List'!$B$8:$F$4374,2,FALSE)</f>
        <v>1941200317</v>
      </c>
      <c r="Z68" s="100" t="str">
        <f>VLOOKUP(X68,'Name List'!$B$8:$F$4374,3,FALSE)</f>
        <v>សុខ សុភ័ក្រ</v>
      </c>
      <c r="AA68" s="100" t="str">
        <f>VLOOKUP(X68,'Name List'!$B$8:$F$4374,4,FALSE)</f>
        <v>SOK SOPHEAK</v>
      </c>
      <c r="AB68" s="107">
        <f>VLOOKUP(X68,'Name List'!$B$8:$F$4374,5,FALSE)</f>
        <v>670000070853</v>
      </c>
      <c r="AC68" s="186">
        <f t="shared" si="131"/>
        <v>388000</v>
      </c>
      <c r="AD68" s="42">
        <f>A68</f>
        <v>15.2</v>
      </c>
    </row>
    <row r="69" spans="1:30" s="217" customFormat="1" ht="28.4" customHeight="1">
      <c r="A69" s="398" t="str">
        <f>"សរុប"&amp;ROUNDDOWN(A68,)</f>
        <v>សរុប15</v>
      </c>
      <c r="B69" s="399"/>
      <c r="C69" s="399"/>
      <c r="D69" s="399"/>
      <c r="E69" s="399"/>
      <c r="F69" s="399"/>
      <c r="G69" s="399"/>
      <c r="H69" s="399"/>
      <c r="I69" s="399"/>
      <c r="J69" s="400"/>
      <c r="K69" s="218"/>
      <c r="L69" s="218"/>
      <c r="M69" s="210">
        <f>SUM(M67:M68)</f>
        <v>201600</v>
      </c>
      <c r="N69" s="210"/>
      <c r="O69" s="210">
        <f>SUM(O67:O68)</f>
        <v>120000</v>
      </c>
      <c r="P69" s="210"/>
      <c r="Q69" s="210">
        <f>SUM(Q67:Q68)</f>
        <v>390000</v>
      </c>
      <c r="R69" s="210"/>
      <c r="S69" s="210">
        <f>SUM(S67:S68)</f>
        <v>360000</v>
      </c>
      <c r="T69" s="210"/>
      <c r="U69" s="210">
        <f>SUM(U67:U68)</f>
        <v>1071600</v>
      </c>
      <c r="V69" s="228"/>
      <c r="W69" s="212">
        <f>M69+O69+Q69+S69</f>
        <v>1071600</v>
      </c>
      <c r="X69" s="213"/>
      <c r="Y69" s="286"/>
      <c r="Z69" s="213"/>
      <c r="AA69" s="213"/>
      <c r="AB69" s="214"/>
      <c r="AC69" s="215"/>
      <c r="AD69" s="216" t="str">
        <f t="shared" ref="AD69" si="132">A69</f>
        <v>សរុប15</v>
      </c>
    </row>
    <row r="70" spans="1:30" ht="31.5" customHeight="1">
      <c r="A70" s="206">
        <f>A67+1</f>
        <v>16.100000000000001</v>
      </c>
      <c r="B70" s="52" t="s">
        <v>14597</v>
      </c>
      <c r="C70" s="40" t="s">
        <v>67</v>
      </c>
      <c r="D70" s="41" t="str">
        <f>VLOOKUP(C70,ឋានៈ!$A$22:$B$46,2,FALSE)</f>
        <v>ខ១</v>
      </c>
      <c r="E70" s="395">
        <v>342</v>
      </c>
      <c r="F70" s="392">
        <v>46178</v>
      </c>
      <c r="G70" s="360" t="s">
        <v>14857</v>
      </c>
      <c r="H70" s="362" t="s">
        <v>9</v>
      </c>
      <c r="I70" s="211">
        <v>46182</v>
      </c>
      <c r="J70" s="211">
        <v>46183</v>
      </c>
      <c r="K70" s="206">
        <f t="shared" ref="K70:K71" si="133">J70-I70+1</f>
        <v>2</v>
      </c>
      <c r="L70" s="206">
        <f>K70-1</f>
        <v>1</v>
      </c>
      <c r="M70" s="207">
        <f>VLOOKUP(H70,ធ្វើដំណើរ!$A$3:$B$26,2,FALSE)</f>
        <v>499200</v>
      </c>
      <c r="N70" s="207">
        <f>VLOOKUP(D70,ឋានៈ!$A$2:$D$7,2,FALSE)</f>
        <v>35000</v>
      </c>
      <c r="O70" s="207">
        <f t="shared" ref="O70:O71" si="134">N70*K70</f>
        <v>70000</v>
      </c>
      <c r="P70" s="207">
        <f>VLOOKUP(D70,ឋានៈ!$A$2:$D$7,3,FALSE)</f>
        <v>90000</v>
      </c>
      <c r="Q70" s="207">
        <f t="shared" ref="Q70:Q71" si="135">P70*K70</f>
        <v>180000</v>
      </c>
      <c r="R70" s="207">
        <f>VLOOKUP(D70,ឋានៈ!$A$2:$D$7,4,FALSE)</f>
        <v>160000</v>
      </c>
      <c r="S70" s="207">
        <f t="shared" ref="S70:S71" si="136">R70*L70</f>
        <v>160000</v>
      </c>
      <c r="T70" s="208"/>
      <c r="U70" s="209">
        <f>M70+O70+Q70+S70+T70</f>
        <v>909200</v>
      </c>
      <c r="V70" s="227"/>
      <c r="W70" s="145"/>
      <c r="X70" s="100" t="str">
        <f t="shared" ref="X70:X71" si="137">RIGHT(B70,LEN(B70)-FIND(" ",B70))</f>
        <v>សេង សក្តា</v>
      </c>
      <c r="Y70" s="285" t="str">
        <f>VLOOKUP(X70,'Name List'!$B$8:$F$4374,2,FALSE)</f>
        <v>1682100016</v>
      </c>
      <c r="Z70" s="100" t="str">
        <f>VLOOKUP(X70,'Name List'!$B$8:$F$4374,3,FALSE)</f>
        <v>សេង សក្តា</v>
      </c>
      <c r="AA70" s="100" t="str">
        <f>VLOOKUP(X70,'Name List'!$B$8:$F$4374,4,FALSE)</f>
        <v>SENG SAKDA</v>
      </c>
      <c r="AB70" s="107" t="str">
        <f>VLOOKUP(X70,'Name List'!$B$8:$F$4374,5,FALSE)</f>
        <v>0010002535764</v>
      </c>
      <c r="AC70" s="186">
        <f t="shared" ref="AC70:AC71" si="138">U70</f>
        <v>909200</v>
      </c>
      <c r="AD70" s="42">
        <f>A70</f>
        <v>16.100000000000001</v>
      </c>
    </row>
    <row r="71" spans="1:30" ht="31.5" customHeight="1">
      <c r="A71" s="206">
        <f>A70+0.1</f>
        <v>16.200000000000003</v>
      </c>
      <c r="B71" s="52" t="s">
        <v>14598</v>
      </c>
      <c r="C71" s="40" t="s">
        <v>14379</v>
      </c>
      <c r="D71" s="41" t="str">
        <f>VLOOKUP(C71,ឋានៈ!$A$22:$B$46,2,FALSE)</f>
        <v>ង</v>
      </c>
      <c r="E71" s="397"/>
      <c r="F71" s="394"/>
      <c r="G71" s="361"/>
      <c r="H71" s="363"/>
      <c r="I71" s="211">
        <v>46182</v>
      </c>
      <c r="J71" s="211">
        <v>46183</v>
      </c>
      <c r="K71" s="206">
        <f t="shared" si="133"/>
        <v>2</v>
      </c>
      <c r="L71" s="206">
        <f>K71-1</f>
        <v>1</v>
      </c>
      <c r="M71" s="207"/>
      <c r="N71" s="207">
        <f>VLOOKUP(D71,ឋានៈ!$A$2:$D$7,2,FALSE)</f>
        <v>16000</v>
      </c>
      <c r="O71" s="207">
        <f t="shared" si="134"/>
        <v>32000</v>
      </c>
      <c r="P71" s="207">
        <f>VLOOKUP(D71,ឋានៈ!$A$2:$D$7,3,FALSE)</f>
        <v>60000</v>
      </c>
      <c r="Q71" s="207">
        <f t="shared" si="135"/>
        <v>120000</v>
      </c>
      <c r="R71" s="207">
        <f>VLOOKUP(D71,ឋានៈ!$A$2:$D$7,4,FALSE)</f>
        <v>80000</v>
      </c>
      <c r="S71" s="207">
        <f t="shared" si="136"/>
        <v>80000</v>
      </c>
      <c r="T71" s="208"/>
      <c r="U71" s="209">
        <f>M71+O71+Q71+S71+T71</f>
        <v>232000</v>
      </c>
      <c r="V71" s="227"/>
      <c r="W71" s="145"/>
      <c r="X71" s="100" t="str">
        <f t="shared" si="137"/>
        <v>ខាន់ បញ្ញា</v>
      </c>
      <c r="Y71" s="285">
        <f>VLOOKUP(X71,'Name List'!$B$8:$F$4374,2,FALSE)</f>
        <v>0</v>
      </c>
      <c r="Z71" s="100" t="str">
        <f>VLOOKUP(X71,'Name List'!$B$8:$F$4374,3,FALSE)</f>
        <v>ខាន់ បញ្ញា</v>
      </c>
      <c r="AA71" s="100" t="str">
        <f>VLOOKUP(X71,'Name List'!$B$8:$F$4374,4,FALSE)</f>
        <v>KHAN PANHA</v>
      </c>
      <c r="AB71" s="107" t="str">
        <f>VLOOKUP(X71,'Name List'!$B$8:$F$4374,5,FALSE)</f>
        <v>0440000030667</v>
      </c>
      <c r="AC71" s="186">
        <f t="shared" si="138"/>
        <v>232000</v>
      </c>
      <c r="AD71" s="42">
        <f>A71</f>
        <v>16.200000000000003</v>
      </c>
    </row>
    <row r="72" spans="1:30" s="217" customFormat="1" ht="28.4" customHeight="1">
      <c r="A72" s="398" t="str">
        <f>"សរុប"&amp;ROUNDDOWN(A71,)</f>
        <v>សរុប16</v>
      </c>
      <c r="B72" s="399"/>
      <c r="C72" s="399"/>
      <c r="D72" s="399"/>
      <c r="E72" s="399"/>
      <c r="F72" s="399"/>
      <c r="G72" s="399"/>
      <c r="H72" s="399"/>
      <c r="I72" s="399"/>
      <c r="J72" s="400"/>
      <c r="K72" s="218"/>
      <c r="L72" s="218"/>
      <c r="M72" s="210">
        <f>SUM(M70:M71)</f>
        <v>499200</v>
      </c>
      <c r="N72" s="210"/>
      <c r="O72" s="210">
        <f>SUM(O70:O71)</f>
        <v>102000</v>
      </c>
      <c r="P72" s="210"/>
      <c r="Q72" s="210">
        <f>SUM(Q70:Q71)</f>
        <v>300000</v>
      </c>
      <c r="R72" s="210"/>
      <c r="S72" s="210">
        <f>SUM(S70:S71)</f>
        <v>240000</v>
      </c>
      <c r="T72" s="210"/>
      <c r="U72" s="210">
        <f>SUM(U70:U71)</f>
        <v>1141200</v>
      </c>
      <c r="V72" s="228"/>
      <c r="W72" s="212">
        <f>M72+O72+Q72+S72</f>
        <v>1141200</v>
      </c>
      <c r="X72" s="213"/>
      <c r="Y72" s="286"/>
      <c r="Z72" s="213"/>
      <c r="AA72" s="213"/>
      <c r="AB72" s="214"/>
      <c r="AC72" s="215"/>
      <c r="AD72" s="216" t="str">
        <f t="shared" ref="AD72" si="139">A72</f>
        <v>សរុប16</v>
      </c>
    </row>
    <row r="73" spans="1:30" ht="28.4" customHeight="1">
      <c r="A73" s="206">
        <f>A70+1</f>
        <v>17.100000000000001</v>
      </c>
      <c r="B73" s="52" t="s">
        <v>14530</v>
      </c>
      <c r="C73" s="40" t="s">
        <v>67</v>
      </c>
      <c r="D73" s="41" t="str">
        <f>VLOOKUP(C73,ឋានៈ!$A$22:$B$46,2,FALSE)</f>
        <v>ខ១</v>
      </c>
      <c r="E73" s="388">
        <v>340</v>
      </c>
      <c r="F73" s="389">
        <v>46178</v>
      </c>
      <c r="G73" s="390" t="s">
        <v>14858</v>
      </c>
      <c r="H73" s="362" t="s">
        <v>13</v>
      </c>
      <c r="I73" s="211">
        <v>46180</v>
      </c>
      <c r="J73" s="211">
        <v>46182</v>
      </c>
      <c r="K73" s="206">
        <f t="shared" ref="K73:K75" si="140">J73-I73+1</f>
        <v>3</v>
      </c>
      <c r="L73" s="206">
        <f>K73-1</f>
        <v>2</v>
      </c>
      <c r="M73" s="207">
        <f>VLOOKUP(H73,ធ្វើដំណើរ!$A$3:$B$26,2,FALSE)</f>
        <v>576000</v>
      </c>
      <c r="N73" s="207">
        <f>VLOOKUP(D73,ឋានៈ!$A$2:$D$7,2,FALSE)</f>
        <v>35000</v>
      </c>
      <c r="O73" s="207">
        <f t="shared" ref="O73:O75" si="141">N73*K73</f>
        <v>105000</v>
      </c>
      <c r="P73" s="207">
        <f>VLOOKUP(D73,ឋានៈ!$A$2:$D$7,3,FALSE)</f>
        <v>90000</v>
      </c>
      <c r="Q73" s="207">
        <f>P73*K73</f>
        <v>270000</v>
      </c>
      <c r="R73" s="207">
        <f>VLOOKUP(D73,ឋានៈ!$A$2:$D$7,4,FALSE)</f>
        <v>160000</v>
      </c>
      <c r="S73" s="207">
        <f>R73*L73</f>
        <v>320000</v>
      </c>
      <c r="T73" s="208"/>
      <c r="U73" s="209">
        <f>M73+O73+Q73+S73+T73</f>
        <v>1271000</v>
      </c>
      <c r="V73" s="227"/>
      <c r="W73" s="291"/>
      <c r="X73" s="100" t="str">
        <f t="shared" ref="X73:X75" si="142">RIGHT(B73,LEN(B73)-FIND(" ",B73))</f>
        <v>ទុយ ស៊ីផាន់</v>
      </c>
      <c r="Y73" s="285" t="str">
        <f>VLOOKUP(X73,'Name List'!$B$8:$F$4374,2,FALSE)</f>
        <v>1830500031</v>
      </c>
      <c r="Z73" s="100" t="str">
        <f>VLOOKUP(X73,'Name List'!$B$8:$F$4374,3,FALSE)</f>
        <v>ទុយ ស៊ីផាន់</v>
      </c>
      <c r="AA73" s="100" t="str">
        <f>VLOOKUP(X73,'Name List'!$B$8:$F$4374,4,FALSE)</f>
        <v>TUY SIPHANN</v>
      </c>
      <c r="AB73" s="107" t="str">
        <f>VLOOKUP(X73,'Name List'!$B$8:$F$4374,5,FALSE)</f>
        <v>0010002557792</v>
      </c>
      <c r="AC73" s="195">
        <f t="shared" ref="AC73:AC75" si="143">U73</f>
        <v>1271000</v>
      </c>
      <c r="AD73" s="42">
        <f>A73</f>
        <v>17.100000000000001</v>
      </c>
    </row>
    <row r="74" spans="1:30" ht="28.4" customHeight="1">
      <c r="A74" s="206">
        <f t="shared" ref="A74" si="144">A71+1</f>
        <v>17.200000000000003</v>
      </c>
      <c r="B74" s="52" t="s">
        <v>14531</v>
      </c>
      <c r="C74" s="40" t="s">
        <v>14365</v>
      </c>
      <c r="D74" s="41" t="str">
        <f>VLOOKUP(C74,ឋានៈ!$A$22:$B$46,2,FALSE)</f>
        <v>ង</v>
      </c>
      <c r="E74" s="388"/>
      <c r="F74" s="389"/>
      <c r="G74" s="390"/>
      <c r="H74" s="363"/>
      <c r="I74" s="211">
        <v>46180</v>
      </c>
      <c r="J74" s="211">
        <v>46182</v>
      </c>
      <c r="K74" s="206">
        <f t="shared" si="140"/>
        <v>3</v>
      </c>
      <c r="L74" s="206">
        <f>K74-1</f>
        <v>2</v>
      </c>
      <c r="M74" s="207"/>
      <c r="N74" s="207">
        <f>VLOOKUP(D74,ឋានៈ!$A$2:$D$7,2,FALSE)</f>
        <v>16000</v>
      </c>
      <c r="O74" s="207">
        <f t="shared" si="141"/>
        <v>48000</v>
      </c>
      <c r="P74" s="207">
        <f>VLOOKUP(D74,ឋានៈ!$A$2:$D$7,3,FALSE)</f>
        <v>60000</v>
      </c>
      <c r="Q74" s="207">
        <f t="shared" ref="Q74:Q75" si="145">P74*K74</f>
        <v>180000</v>
      </c>
      <c r="R74" s="207">
        <f>VLOOKUP(D74,ឋានៈ!$A$2:$D$7,4,FALSE)</f>
        <v>80000</v>
      </c>
      <c r="S74" s="207">
        <f t="shared" ref="S74:S75" si="146">R74*L74</f>
        <v>160000</v>
      </c>
      <c r="T74" s="208"/>
      <c r="U74" s="209">
        <f>M74+O74+Q74+S74+T74</f>
        <v>388000</v>
      </c>
      <c r="V74" s="227"/>
      <c r="W74" s="291"/>
      <c r="X74" s="100" t="str">
        <f t="shared" si="142"/>
        <v>ស្រី វាសនា</v>
      </c>
      <c r="Y74" s="285">
        <f>VLOOKUP(X74,'Name List'!$B$8:$F$4374,2,FALSE)</f>
        <v>1880500186</v>
      </c>
      <c r="Z74" s="100" t="str">
        <f>VLOOKUP(X74,'Name List'!$B$8:$F$4374,3,FALSE)</f>
        <v>ស្រី វាសនា</v>
      </c>
      <c r="AA74" s="100" t="str">
        <f>VLOOKUP(X74,'Name List'!$B$8:$F$4374,4,FALSE)</f>
        <v>SREY VEASNA</v>
      </c>
      <c r="AB74" s="107" t="str">
        <f>VLOOKUP(X74,'Name List'!$B$8:$F$4374,5,FALSE)</f>
        <v>0290000072514</v>
      </c>
      <c r="AC74" s="195">
        <f t="shared" si="143"/>
        <v>388000</v>
      </c>
      <c r="AD74" s="42">
        <f>A74</f>
        <v>17.200000000000003</v>
      </c>
    </row>
    <row r="75" spans="1:30" ht="28.4" customHeight="1">
      <c r="A75" s="206">
        <f>A70+1.2</f>
        <v>17.3</v>
      </c>
      <c r="B75" s="52" t="s">
        <v>14532</v>
      </c>
      <c r="C75" s="40" t="s">
        <v>68</v>
      </c>
      <c r="D75" s="41" t="str">
        <f>VLOOKUP(C75,ឋានៈ!$A$22:$B$46,2,FALSE)</f>
        <v>ង</v>
      </c>
      <c r="E75" s="388"/>
      <c r="F75" s="389"/>
      <c r="G75" s="390"/>
      <c r="H75" s="367"/>
      <c r="I75" s="211">
        <v>46180</v>
      </c>
      <c r="J75" s="211">
        <v>46182</v>
      </c>
      <c r="K75" s="206">
        <f t="shared" si="140"/>
        <v>3</v>
      </c>
      <c r="L75" s="206">
        <f>K75-1</f>
        <v>2</v>
      </c>
      <c r="M75" s="207"/>
      <c r="N75" s="207">
        <f>VLOOKUP(D75,ឋានៈ!$A$2:$D$7,2,FALSE)</f>
        <v>16000</v>
      </c>
      <c r="O75" s="207">
        <f t="shared" si="141"/>
        <v>48000</v>
      </c>
      <c r="P75" s="207">
        <f>VLOOKUP(D75,ឋានៈ!$A$2:$D$7,3,FALSE)</f>
        <v>60000</v>
      </c>
      <c r="Q75" s="207">
        <f t="shared" si="145"/>
        <v>180000</v>
      </c>
      <c r="R75" s="207">
        <f>VLOOKUP(D75,ឋានៈ!$A$2:$D$7,4,FALSE)</f>
        <v>80000</v>
      </c>
      <c r="S75" s="207">
        <f t="shared" si="146"/>
        <v>160000</v>
      </c>
      <c r="T75" s="208"/>
      <c r="U75" s="209">
        <f>M75+O75+Q75+S75+T75</f>
        <v>388000</v>
      </c>
      <c r="V75" s="227"/>
      <c r="W75" s="291"/>
      <c r="X75" s="100" t="str">
        <f t="shared" si="142"/>
        <v>គង់ ទិតឆដេត</v>
      </c>
      <c r="Y75" s="285" t="str">
        <f>VLOOKUP(X75,'Name List'!$B$8:$F$4374,2,FALSE)</f>
        <v>3000031414</v>
      </c>
      <c r="Z75" s="100" t="str">
        <f>VLOOKUP(X75,'Name List'!$B$8:$F$4374,3,FALSE)</f>
        <v>គង់ ទិតឆដេត</v>
      </c>
      <c r="AA75" s="100" t="str">
        <f>VLOOKUP(X75,'Name List'!$B$8:$F$4374,4,FALSE)</f>
        <v>KONG TITCHHADETH</v>
      </c>
      <c r="AB75" s="107">
        <f>VLOOKUP(X75,'Name List'!$B$8:$F$4374,5,FALSE)</f>
        <v>40000587248</v>
      </c>
      <c r="AC75" s="195">
        <f t="shared" si="143"/>
        <v>388000</v>
      </c>
      <c r="AD75" s="42">
        <f>A75</f>
        <v>17.3</v>
      </c>
    </row>
    <row r="76" spans="1:30" s="217" customFormat="1" ht="28.4" customHeight="1">
      <c r="A76" s="398" t="str">
        <f>"សរុប"&amp;ROUNDDOWN(A74,)</f>
        <v>សរុប17</v>
      </c>
      <c r="B76" s="399"/>
      <c r="C76" s="399"/>
      <c r="D76" s="399"/>
      <c r="E76" s="399"/>
      <c r="F76" s="399"/>
      <c r="G76" s="399"/>
      <c r="H76" s="399"/>
      <c r="I76" s="399"/>
      <c r="J76" s="400"/>
      <c r="K76" s="218"/>
      <c r="L76" s="218"/>
      <c r="M76" s="210">
        <f>SUM(M73:M75)</f>
        <v>576000</v>
      </c>
      <c r="N76" s="210"/>
      <c r="O76" s="210">
        <f>SUM(O73:O75)</f>
        <v>201000</v>
      </c>
      <c r="P76" s="210"/>
      <c r="Q76" s="210">
        <f>SUM(Q73:Q75)</f>
        <v>630000</v>
      </c>
      <c r="R76" s="210"/>
      <c r="S76" s="210">
        <f>SUM(S73:S75)</f>
        <v>640000</v>
      </c>
      <c r="T76" s="210"/>
      <c r="U76" s="210">
        <f>SUM(U73:U75)</f>
        <v>2047000</v>
      </c>
      <c r="V76" s="228"/>
      <c r="W76" s="212">
        <f>M76+O76+Q76+S76</f>
        <v>2047000</v>
      </c>
      <c r="X76" s="213"/>
      <c r="Y76" s="286"/>
      <c r="Z76" s="213"/>
      <c r="AA76" s="213"/>
      <c r="AB76" s="214"/>
      <c r="AC76" s="215"/>
      <c r="AD76" s="216" t="str">
        <f t="shared" ref="AD76:AD82" si="147">A76</f>
        <v>សរុប17</v>
      </c>
    </row>
    <row r="77" spans="1:30" ht="28.5" customHeight="1">
      <c r="A77" s="206">
        <f>A73+1</f>
        <v>18.100000000000001</v>
      </c>
      <c r="B77" s="52" t="s">
        <v>14484</v>
      </c>
      <c r="C77" s="40" t="s">
        <v>14366</v>
      </c>
      <c r="D77" s="41" t="str">
        <f>VLOOKUP(C77,ឋានៈ!$A$22:$B$46,2,FALSE)</f>
        <v>ឃ</v>
      </c>
      <c r="E77" s="388">
        <v>341</v>
      </c>
      <c r="F77" s="389">
        <v>46178</v>
      </c>
      <c r="G77" s="390" t="s">
        <v>15018</v>
      </c>
      <c r="H77" s="391" t="s">
        <v>19</v>
      </c>
      <c r="I77" s="211">
        <v>46178</v>
      </c>
      <c r="J77" s="211">
        <v>46179</v>
      </c>
      <c r="K77" s="206">
        <f t="shared" ref="K77:K80" si="148">J77-I77+1</f>
        <v>2</v>
      </c>
      <c r="L77" s="206">
        <f t="shared" ref="L77:L80" si="149">K77-1</f>
        <v>1</v>
      </c>
      <c r="M77" s="207">
        <f>VLOOKUP(H77,ធ្វើដំណើរ!$A$3:$B$26,2,FALSE)</f>
        <v>72000</v>
      </c>
      <c r="N77" s="207">
        <f>VLOOKUP(D77,ឋានៈ!$A$2:$D$7,2,FALSE)</f>
        <v>20000</v>
      </c>
      <c r="O77" s="207">
        <f t="shared" ref="O77:O80" si="150">N77*K77</f>
        <v>40000</v>
      </c>
      <c r="P77" s="207">
        <f>VLOOKUP(D77,ឋានៈ!$A$2:$D$7,3,FALSE)</f>
        <v>60000</v>
      </c>
      <c r="Q77" s="207">
        <f t="shared" ref="Q77:Q80" si="151">P77*K77</f>
        <v>120000</v>
      </c>
      <c r="R77" s="207">
        <f>VLOOKUP(D77,ឋានៈ!$A$2:$D$7,4,FALSE)</f>
        <v>80000</v>
      </c>
      <c r="S77" s="207">
        <f t="shared" ref="S77:S80" si="152">R77*L77</f>
        <v>80000</v>
      </c>
      <c r="T77" s="208"/>
      <c r="U77" s="209">
        <f t="shared" ref="U77:U80" si="153">M77+O77+Q77+S77+T77</f>
        <v>312000</v>
      </c>
      <c r="V77" s="227"/>
      <c r="W77" s="145"/>
      <c r="X77" s="100" t="str">
        <f t="shared" ref="X77:X80" si="154">RIGHT(B77,LEN(B77)-FIND(" ",B77))</f>
        <v>ប្រាក់ សៀងហ័រ</v>
      </c>
      <c r="Y77" s="285" t="str">
        <f>VLOOKUP(X77,'Name List'!$B$8:$F$4374,2,FALSE)</f>
        <v>3000031342</v>
      </c>
      <c r="Z77" s="100" t="str">
        <f>VLOOKUP(X77,'Name List'!$B$8:$F$4374,3,FALSE)</f>
        <v>ប្រាក់ សៀងហ័រ</v>
      </c>
      <c r="AA77" s="100" t="str">
        <f>VLOOKUP(X77,'Name List'!$B$8:$F$4374,4,FALSE)</f>
        <v>BRAK SEANG HOR</v>
      </c>
      <c r="AB77" s="107">
        <f>VLOOKUP(X77,'Name List'!$B$8:$F$4374,5,FALSE)</f>
        <v>220000336278</v>
      </c>
      <c r="AC77" s="186">
        <f t="shared" ref="AC77:AC80" si="155">U77</f>
        <v>312000</v>
      </c>
      <c r="AD77" s="42">
        <f t="shared" si="147"/>
        <v>18.100000000000001</v>
      </c>
    </row>
    <row r="78" spans="1:30" ht="28.5" customHeight="1">
      <c r="A78" s="206">
        <f>A77+0.1</f>
        <v>18.200000000000003</v>
      </c>
      <c r="B78" s="52" t="s">
        <v>14486</v>
      </c>
      <c r="C78" s="40" t="s">
        <v>14366</v>
      </c>
      <c r="D78" s="41" t="str">
        <f>VLOOKUP(C78,ឋានៈ!$A$22:$B$46,2,FALSE)</f>
        <v>ឃ</v>
      </c>
      <c r="E78" s="388"/>
      <c r="F78" s="389"/>
      <c r="G78" s="390"/>
      <c r="H78" s="391"/>
      <c r="I78" s="211">
        <v>46178</v>
      </c>
      <c r="J78" s="211">
        <v>46179</v>
      </c>
      <c r="K78" s="206">
        <f t="shared" si="148"/>
        <v>2</v>
      </c>
      <c r="L78" s="206">
        <f t="shared" si="149"/>
        <v>1</v>
      </c>
      <c r="M78" s="207"/>
      <c r="N78" s="207">
        <f>VLOOKUP(D78,ឋានៈ!$A$2:$D$7,2,FALSE)</f>
        <v>20000</v>
      </c>
      <c r="O78" s="207">
        <f t="shared" si="150"/>
        <v>40000</v>
      </c>
      <c r="P78" s="207">
        <f>VLOOKUP(D78,ឋានៈ!$A$2:$D$7,3,FALSE)</f>
        <v>60000</v>
      </c>
      <c r="Q78" s="207">
        <f t="shared" si="151"/>
        <v>120000</v>
      </c>
      <c r="R78" s="207">
        <f>VLOOKUP(D78,ឋានៈ!$A$2:$D$7,4,FALSE)</f>
        <v>80000</v>
      </c>
      <c r="S78" s="207">
        <f t="shared" si="152"/>
        <v>80000</v>
      </c>
      <c r="T78" s="208"/>
      <c r="U78" s="209">
        <f t="shared" si="153"/>
        <v>240000</v>
      </c>
      <c r="V78" s="227"/>
      <c r="W78" s="145"/>
      <c r="X78" s="100" t="str">
        <f t="shared" si="154"/>
        <v>ឡឹង ចាន់ថៃ</v>
      </c>
      <c r="Y78" s="285" t="str">
        <f>VLOOKUP(X78,'Name List'!$B$8:$F$4374,2,FALSE)</f>
        <v>3000031311</v>
      </c>
      <c r="Z78" s="100" t="str">
        <f>VLOOKUP(X78,'Name List'!$B$8:$F$4374,3,FALSE)</f>
        <v>ឡឹង ចាន់ថៃ</v>
      </c>
      <c r="AA78" s="100" t="str">
        <f>VLOOKUP(X78,'Name List'!$B$8:$F$4374,4,FALSE)</f>
        <v>LOENG CHANTHAY</v>
      </c>
      <c r="AB78" s="107" t="str">
        <f>VLOOKUP(X78,'Name List'!$B$8:$F$4374,5,FALSE)</f>
        <v>0650000058836</v>
      </c>
      <c r="AC78" s="186">
        <f t="shared" si="155"/>
        <v>240000</v>
      </c>
      <c r="AD78" s="42">
        <f t="shared" si="147"/>
        <v>18.200000000000003</v>
      </c>
    </row>
    <row r="79" spans="1:30" ht="28.5" customHeight="1">
      <c r="A79" s="206">
        <f t="shared" ref="A79" si="156">A75+1</f>
        <v>18.3</v>
      </c>
      <c r="B79" s="52" t="s">
        <v>14485</v>
      </c>
      <c r="C79" s="40" t="s">
        <v>14366</v>
      </c>
      <c r="D79" s="41" t="str">
        <f>VLOOKUP(C79,ឋានៈ!$A$22:$B$46,2,FALSE)</f>
        <v>ឃ</v>
      </c>
      <c r="E79" s="388"/>
      <c r="F79" s="389"/>
      <c r="G79" s="390"/>
      <c r="H79" s="391"/>
      <c r="I79" s="211">
        <v>46178</v>
      </c>
      <c r="J79" s="211">
        <v>46179</v>
      </c>
      <c r="K79" s="206">
        <f t="shared" si="148"/>
        <v>2</v>
      </c>
      <c r="L79" s="206">
        <f t="shared" si="149"/>
        <v>1</v>
      </c>
      <c r="M79" s="207"/>
      <c r="N79" s="207">
        <f>VLOOKUP(D79,ឋានៈ!$A$2:$D$7,2,FALSE)</f>
        <v>20000</v>
      </c>
      <c r="O79" s="207">
        <f t="shared" si="150"/>
        <v>40000</v>
      </c>
      <c r="P79" s="207">
        <f>VLOOKUP(D79,ឋានៈ!$A$2:$D$7,3,FALSE)</f>
        <v>60000</v>
      </c>
      <c r="Q79" s="207">
        <f t="shared" si="151"/>
        <v>120000</v>
      </c>
      <c r="R79" s="207">
        <f>VLOOKUP(D79,ឋានៈ!$A$2:$D$7,4,FALSE)</f>
        <v>80000</v>
      </c>
      <c r="S79" s="207">
        <f t="shared" si="152"/>
        <v>80000</v>
      </c>
      <c r="T79" s="208"/>
      <c r="U79" s="209">
        <f t="shared" si="153"/>
        <v>240000</v>
      </c>
      <c r="V79" s="227"/>
      <c r="W79" s="145"/>
      <c r="X79" s="100" t="str">
        <f t="shared" si="154"/>
        <v>អ៊ូច ដាវីត</v>
      </c>
      <c r="Y79" s="285" t="str">
        <f>VLOOKUP(X79,'Name List'!$B$8:$F$4374,2,FALSE)</f>
        <v>3000031312</v>
      </c>
      <c r="Z79" s="100" t="str">
        <f>VLOOKUP(X79,'Name List'!$B$8:$F$4374,3,FALSE)</f>
        <v>អ៊ូច ដាវីត</v>
      </c>
      <c r="AA79" s="100" t="str">
        <f>VLOOKUP(X79,'Name List'!$B$8:$F$4374,4,FALSE)</f>
        <v>OUCH DAVID</v>
      </c>
      <c r="AB79" s="107" t="str">
        <f>VLOOKUP(X79,'Name List'!$B$8:$F$4374,5,FALSE)</f>
        <v>0650000058933</v>
      </c>
      <c r="AC79" s="186">
        <f t="shared" si="155"/>
        <v>240000</v>
      </c>
      <c r="AD79" s="42">
        <f t="shared" si="147"/>
        <v>18.3</v>
      </c>
    </row>
    <row r="80" spans="1:30" ht="28.5" customHeight="1">
      <c r="A80" s="206">
        <f t="shared" ref="A80" si="157">A79+0.1</f>
        <v>18.400000000000002</v>
      </c>
      <c r="B80" s="52" t="s">
        <v>14518</v>
      </c>
      <c r="C80" s="40" t="s">
        <v>14379</v>
      </c>
      <c r="D80" s="41" t="str">
        <f>VLOOKUP(C80,ឋានៈ!$A$22:$B$46,2,FALSE)</f>
        <v>ង</v>
      </c>
      <c r="E80" s="388"/>
      <c r="F80" s="389"/>
      <c r="G80" s="390"/>
      <c r="H80" s="391"/>
      <c r="I80" s="211">
        <v>46178</v>
      </c>
      <c r="J80" s="211">
        <v>46179</v>
      </c>
      <c r="K80" s="206">
        <f t="shared" si="148"/>
        <v>2</v>
      </c>
      <c r="L80" s="206">
        <f t="shared" si="149"/>
        <v>1</v>
      </c>
      <c r="M80" s="207"/>
      <c r="N80" s="207">
        <f>VLOOKUP(D80,ឋានៈ!$A$2:$D$7,2,FALSE)</f>
        <v>16000</v>
      </c>
      <c r="O80" s="207">
        <f t="shared" si="150"/>
        <v>32000</v>
      </c>
      <c r="P80" s="207">
        <f>VLOOKUP(D80,ឋានៈ!$A$2:$D$7,3,FALSE)</f>
        <v>60000</v>
      </c>
      <c r="Q80" s="207">
        <f t="shared" si="151"/>
        <v>120000</v>
      </c>
      <c r="R80" s="207">
        <f>VLOOKUP(D80,ឋានៈ!$A$2:$D$7,4,FALSE)</f>
        <v>80000</v>
      </c>
      <c r="S80" s="207">
        <f t="shared" si="152"/>
        <v>80000</v>
      </c>
      <c r="T80" s="208"/>
      <c r="U80" s="209">
        <f t="shared" si="153"/>
        <v>232000</v>
      </c>
      <c r="V80" s="227"/>
      <c r="W80" s="145"/>
      <c r="X80" s="100" t="str">
        <f t="shared" si="154"/>
        <v>ប្រម សុភ័ក</v>
      </c>
      <c r="Y80" s="285">
        <f>VLOOKUP(X80,'Name List'!$B$8:$F$4374,2,FALSE)</f>
        <v>0</v>
      </c>
      <c r="Z80" s="100" t="str">
        <f>VLOOKUP(X80,'Name List'!$B$8:$F$4374,3,FALSE)</f>
        <v>ប្រម សុភ័ក</v>
      </c>
      <c r="AA80" s="100" t="str">
        <f>VLOOKUP(X80,'Name List'!$B$8:$F$4374,4,FALSE)</f>
        <v>PROM SOPHEAK</v>
      </c>
      <c r="AB80" s="107" t="str">
        <f>VLOOKUP(X80,'Name List'!$B$8:$F$4374,5,FALSE)</f>
        <v>0480000461077</v>
      </c>
      <c r="AC80" s="186">
        <f t="shared" si="155"/>
        <v>232000</v>
      </c>
      <c r="AD80" s="42">
        <f t="shared" si="147"/>
        <v>18.400000000000002</v>
      </c>
    </row>
    <row r="81" spans="1:30" ht="28.5" customHeight="1">
      <c r="A81" s="206">
        <f>A73+1.4</f>
        <v>18.5</v>
      </c>
      <c r="B81" s="52" t="s">
        <v>14517</v>
      </c>
      <c r="C81" s="40" t="s">
        <v>14379</v>
      </c>
      <c r="D81" s="41" t="str">
        <f>VLOOKUP(C81,ឋានៈ!$A$22:$B$46,2,FALSE)</f>
        <v>ង</v>
      </c>
      <c r="E81" s="388"/>
      <c r="F81" s="389"/>
      <c r="G81" s="390"/>
      <c r="H81" s="391"/>
      <c r="I81" s="211">
        <v>46178</v>
      </c>
      <c r="J81" s="211">
        <v>46179</v>
      </c>
      <c r="K81" s="206">
        <f t="shared" ref="K81" si="158">J81-I81+1</f>
        <v>2</v>
      </c>
      <c r="L81" s="206">
        <f t="shared" ref="L81" si="159">K81-1</f>
        <v>1</v>
      </c>
      <c r="M81" s="207"/>
      <c r="N81" s="207">
        <f>VLOOKUP(D81,ឋានៈ!$A$2:$D$7,2,FALSE)</f>
        <v>16000</v>
      </c>
      <c r="O81" s="207">
        <f t="shared" ref="O81" si="160">N81*K81</f>
        <v>32000</v>
      </c>
      <c r="P81" s="207">
        <f>VLOOKUP(D81,ឋានៈ!$A$2:$D$7,3,FALSE)</f>
        <v>60000</v>
      </c>
      <c r="Q81" s="207">
        <f t="shared" ref="Q81" si="161">P81*K81</f>
        <v>120000</v>
      </c>
      <c r="R81" s="207">
        <f>VLOOKUP(D81,ឋានៈ!$A$2:$D$7,4,FALSE)</f>
        <v>80000</v>
      </c>
      <c r="S81" s="207">
        <f t="shared" ref="S81" si="162">R81*L81</f>
        <v>80000</v>
      </c>
      <c r="T81" s="208"/>
      <c r="U81" s="209">
        <f t="shared" ref="U81" si="163">M81+O81+Q81+S81+T81</f>
        <v>232000</v>
      </c>
      <c r="V81" s="227"/>
      <c r="W81" s="145"/>
      <c r="X81" s="100" t="str">
        <f t="shared" ref="X81" si="164">RIGHT(B81,LEN(B81)-FIND(" ",B81))</f>
        <v>ចាន់ សុខម៉េង</v>
      </c>
      <c r="Y81" s="285">
        <f>VLOOKUP(X81,'Name List'!$B$8:$F$4374,2,FALSE)</f>
        <v>0</v>
      </c>
      <c r="Z81" s="100" t="str">
        <f>VLOOKUP(X81,'Name List'!$B$8:$F$4374,3,FALSE)</f>
        <v>ចាន់ សុខម៉េង</v>
      </c>
      <c r="AA81" s="100" t="str">
        <f>VLOOKUP(X81,'Name List'!$B$8:$F$4374,4,FALSE)</f>
        <v>CHAN SOKMENG</v>
      </c>
      <c r="AB81" s="107" t="str">
        <f>VLOOKUP(X81,'Name List'!$B$8:$F$4374,5,FALSE)</f>
        <v>0010006348063</v>
      </c>
      <c r="AC81" s="186">
        <f t="shared" ref="AC81" si="165">U81</f>
        <v>232000</v>
      </c>
      <c r="AD81" s="42">
        <f t="shared" ref="AD81" si="166">A81</f>
        <v>18.5</v>
      </c>
    </row>
    <row r="82" spans="1:30" s="217" customFormat="1" ht="28.5" customHeight="1">
      <c r="A82" s="398" t="str">
        <f>"សរុប"&amp;ROUNDDOWN(A80,)</f>
        <v>សរុប18</v>
      </c>
      <c r="B82" s="399"/>
      <c r="C82" s="399"/>
      <c r="D82" s="399"/>
      <c r="E82" s="399"/>
      <c r="F82" s="399"/>
      <c r="G82" s="399"/>
      <c r="H82" s="399"/>
      <c r="I82" s="399"/>
      <c r="J82" s="400"/>
      <c r="K82" s="218"/>
      <c r="L82" s="218"/>
      <c r="M82" s="210">
        <f>SUM(M77:M81)</f>
        <v>72000</v>
      </c>
      <c r="N82" s="210"/>
      <c r="O82" s="210">
        <f>SUM(O77:O81)</f>
        <v>184000</v>
      </c>
      <c r="P82" s="210"/>
      <c r="Q82" s="210">
        <f>SUM(Q77:Q81)</f>
        <v>600000</v>
      </c>
      <c r="R82" s="210"/>
      <c r="S82" s="210">
        <f>SUM(S77:S81)</f>
        <v>400000</v>
      </c>
      <c r="T82" s="210"/>
      <c r="U82" s="210">
        <f>SUM(U77:U81)</f>
        <v>1256000</v>
      </c>
      <c r="V82" s="228"/>
      <c r="W82" s="212">
        <f>M82+O82+Q82+S82</f>
        <v>1256000</v>
      </c>
      <c r="X82" s="213"/>
      <c r="Y82" s="286"/>
      <c r="Z82" s="213"/>
      <c r="AA82" s="213"/>
      <c r="AB82" s="214"/>
      <c r="AC82" s="215"/>
      <c r="AD82" s="216" t="str">
        <f t="shared" si="147"/>
        <v>សរុប18</v>
      </c>
    </row>
    <row r="83" spans="1:30" ht="61.4" customHeight="1">
      <c r="A83" s="206">
        <f>A77+0.9</f>
        <v>19</v>
      </c>
      <c r="B83" s="52" t="s">
        <v>14859</v>
      </c>
      <c r="C83" s="40" t="s">
        <v>14358</v>
      </c>
      <c r="D83" s="41" t="str">
        <f>VLOOKUP(C83,ឋានៈ!$A$22:$B$46,2,FALSE)</f>
        <v>គ</v>
      </c>
      <c r="E83" s="289">
        <v>275</v>
      </c>
      <c r="F83" s="290">
        <v>46181</v>
      </c>
      <c r="G83" s="101" t="s">
        <v>14860</v>
      </c>
      <c r="H83" s="102" t="s">
        <v>6</v>
      </c>
      <c r="I83" s="211">
        <v>46184</v>
      </c>
      <c r="J83" s="211">
        <v>46186</v>
      </c>
      <c r="K83" s="206">
        <f t="shared" ref="K83" si="167">J83-I83+1</f>
        <v>3</v>
      </c>
      <c r="L83" s="206">
        <f>K83-1</f>
        <v>2</v>
      </c>
      <c r="M83" s="207">
        <f>VLOOKUP(H83,ធ្វើដំណើរ!$A$3:$B$26,2,FALSE)</f>
        <v>273600</v>
      </c>
      <c r="N83" s="207">
        <f>VLOOKUP(D83,ឋានៈ!$A$2:$D$7,2,FALSE)</f>
        <v>24000</v>
      </c>
      <c r="O83" s="207">
        <f t="shared" ref="O83" si="168">N83*K83</f>
        <v>72000</v>
      </c>
      <c r="P83" s="207">
        <f>VLOOKUP(D83,ឋានៈ!$A$2:$D$7,3,FALSE)</f>
        <v>70000</v>
      </c>
      <c r="Q83" s="207">
        <f t="shared" ref="Q83" si="169">P83*K83</f>
        <v>210000</v>
      </c>
      <c r="R83" s="207">
        <f>VLOOKUP(D83,ឋានៈ!$A$2:$D$7,4,FALSE)</f>
        <v>100000</v>
      </c>
      <c r="S83" s="207">
        <f t="shared" ref="S83" si="170">R83*L83</f>
        <v>200000</v>
      </c>
      <c r="T83" s="208"/>
      <c r="U83" s="209">
        <f>M83+O83+Q83+S83+T83</f>
        <v>755600</v>
      </c>
      <c r="V83" s="227"/>
      <c r="W83" s="145"/>
      <c r="X83" s="100" t="str">
        <f t="shared" ref="X83" si="171">RIGHT(B83,LEN(B83)-FIND(" ",B83))</f>
        <v>អ៊ុក សំសុវត្យា</v>
      </c>
      <c r="Y83" s="285" t="str">
        <f>VLOOKUP(X83,'Name List'!$B$8:$F$4374,2,FALSE)</f>
        <v>1811200178</v>
      </c>
      <c r="Z83" s="100" t="str">
        <f>VLOOKUP(X83,'Name List'!$B$8:$F$4374,3,FALSE)</f>
        <v>អ៊ុក សំសុវត្យា</v>
      </c>
      <c r="AA83" s="100" t="str">
        <f>VLOOKUP(X83,'Name List'!$B$8:$F$4374,4,FALSE)</f>
        <v>OUK SAM SOVATHYA</v>
      </c>
      <c r="AB83" s="107" t="str">
        <f>VLOOKUP(X83,'Name List'!$B$8:$F$4374,5,FALSE)</f>
        <v>0010002525718</v>
      </c>
      <c r="AC83" s="186">
        <f t="shared" ref="AC83" si="172">U83</f>
        <v>755600</v>
      </c>
      <c r="AD83" s="42">
        <f>A83</f>
        <v>19</v>
      </c>
    </row>
    <row r="84" spans="1:30" s="217" customFormat="1" ht="28.4" customHeight="1">
      <c r="A84" s="398" t="str">
        <f>"សរុប"&amp;ROUNDDOWN(A83,)</f>
        <v>សរុប19</v>
      </c>
      <c r="B84" s="399"/>
      <c r="C84" s="399"/>
      <c r="D84" s="399"/>
      <c r="E84" s="399"/>
      <c r="F84" s="399"/>
      <c r="G84" s="399"/>
      <c r="H84" s="399"/>
      <c r="I84" s="399"/>
      <c r="J84" s="400"/>
      <c r="K84" s="218"/>
      <c r="L84" s="218"/>
      <c r="M84" s="210">
        <f>SUM(M83:M83)</f>
        <v>273600</v>
      </c>
      <c r="N84" s="210"/>
      <c r="O84" s="210">
        <f>SUM(O83:O83)</f>
        <v>72000</v>
      </c>
      <c r="P84" s="210"/>
      <c r="Q84" s="210">
        <f>SUM(Q83:Q83)</f>
        <v>210000</v>
      </c>
      <c r="R84" s="210"/>
      <c r="S84" s="210">
        <f>SUM(S83:S83)</f>
        <v>200000</v>
      </c>
      <c r="T84" s="210"/>
      <c r="U84" s="210">
        <f>SUM(U83:U83)</f>
        <v>755600</v>
      </c>
      <c r="V84" s="228"/>
      <c r="W84" s="212">
        <f>M84+O84+Q84+S84</f>
        <v>755600</v>
      </c>
      <c r="X84" s="213"/>
      <c r="Y84" s="286"/>
      <c r="Z84" s="213"/>
      <c r="AA84" s="213"/>
      <c r="AB84" s="214"/>
      <c r="AC84" s="215"/>
      <c r="AD84" s="216" t="str">
        <f t="shared" ref="AD84" si="173">A84</f>
        <v>សរុប19</v>
      </c>
    </row>
    <row r="85" spans="1:30" ht="70" customHeight="1">
      <c r="A85" s="206">
        <f>A83+1</f>
        <v>20</v>
      </c>
      <c r="B85" s="52" t="s">
        <v>14442</v>
      </c>
      <c r="C85" s="40" t="s">
        <v>14369</v>
      </c>
      <c r="D85" s="41" t="str">
        <f>VLOOKUP(C85,ឋានៈ!$A$22:$B$46,2,FALSE)</f>
        <v>គ</v>
      </c>
      <c r="E85" s="289">
        <v>283</v>
      </c>
      <c r="F85" s="290">
        <v>46183</v>
      </c>
      <c r="G85" s="101" t="s">
        <v>14861</v>
      </c>
      <c r="H85" s="102" t="s">
        <v>21</v>
      </c>
      <c r="I85" s="211">
        <v>46191</v>
      </c>
      <c r="J85" s="211">
        <v>46193</v>
      </c>
      <c r="K85" s="206">
        <f t="shared" ref="K85" si="174">J85-I85+1</f>
        <v>3</v>
      </c>
      <c r="L85" s="206">
        <f>K85-1</f>
        <v>2</v>
      </c>
      <c r="M85" s="207">
        <f>VLOOKUP(H85,ធ្វើដំណើរ!$A$3:$B$26,2,FALSE)</f>
        <v>537600</v>
      </c>
      <c r="N85" s="207">
        <f>VLOOKUP(D85,ឋានៈ!$A$2:$D$7,2,FALSE)</f>
        <v>24000</v>
      </c>
      <c r="O85" s="207">
        <f t="shared" ref="O85" si="175">N85*K85</f>
        <v>72000</v>
      </c>
      <c r="P85" s="207">
        <f>VLOOKUP(D85,ឋានៈ!$A$2:$D$7,3,FALSE)</f>
        <v>70000</v>
      </c>
      <c r="Q85" s="207">
        <f t="shared" ref="Q85" si="176">P85*K85</f>
        <v>210000</v>
      </c>
      <c r="R85" s="207">
        <f>VLOOKUP(D85,ឋានៈ!$A$2:$D$7,4,FALSE)</f>
        <v>100000</v>
      </c>
      <c r="S85" s="207">
        <f t="shared" ref="S85" si="177">R85*L85</f>
        <v>200000</v>
      </c>
      <c r="T85" s="208"/>
      <c r="U85" s="209">
        <f>M85+O85+Q85+S85+T85</f>
        <v>1019600</v>
      </c>
      <c r="V85" s="227"/>
      <c r="W85" s="145"/>
      <c r="X85" s="100" t="str">
        <f t="shared" ref="X85" si="178">RIGHT(B85,LEN(B85)-FIND(" ",B85))</f>
        <v>ចាន់ ថុល</v>
      </c>
      <c r="Y85" s="285" t="str">
        <f>VLOOKUP(X85,'Name List'!$B$8:$F$4374,2,FALSE)</f>
        <v>1740300111</v>
      </c>
      <c r="Z85" s="100" t="str">
        <f>VLOOKUP(X85,'Name List'!$B$8:$F$4374,3,FALSE)</f>
        <v>ចាន់ ថុល</v>
      </c>
      <c r="AA85" s="100" t="str">
        <f>VLOOKUP(X85,'Name List'!$B$8:$F$4374,4,FALSE)</f>
        <v>CHAN THOL</v>
      </c>
      <c r="AB85" s="107" t="str">
        <f>VLOOKUP(X85,'Name List'!$B$8:$F$4374,5,FALSE)</f>
        <v>0010002526037</v>
      </c>
      <c r="AC85" s="186">
        <f t="shared" ref="AC85" si="179">U85</f>
        <v>1019600</v>
      </c>
      <c r="AD85" s="42">
        <f>A85</f>
        <v>20</v>
      </c>
    </row>
    <row r="86" spans="1:30" s="217" customFormat="1" ht="28.4" customHeight="1">
      <c r="A86" s="398" t="str">
        <f>"សរុប"&amp;ROUNDDOWN(A85,)</f>
        <v>សរុប20</v>
      </c>
      <c r="B86" s="399"/>
      <c r="C86" s="399"/>
      <c r="D86" s="399"/>
      <c r="E86" s="399"/>
      <c r="F86" s="399"/>
      <c r="G86" s="399"/>
      <c r="H86" s="399"/>
      <c r="I86" s="399"/>
      <c r="J86" s="400"/>
      <c r="K86" s="218"/>
      <c r="L86" s="218"/>
      <c r="M86" s="210">
        <f>SUM(M85:M85)</f>
        <v>537600</v>
      </c>
      <c r="N86" s="210"/>
      <c r="O86" s="210">
        <f>SUM(O85:O85)</f>
        <v>72000</v>
      </c>
      <c r="P86" s="210"/>
      <c r="Q86" s="210">
        <f>SUM(Q85:Q85)</f>
        <v>210000</v>
      </c>
      <c r="R86" s="210"/>
      <c r="S86" s="210">
        <f>SUM(S85:S85)</f>
        <v>200000</v>
      </c>
      <c r="T86" s="210"/>
      <c r="U86" s="210">
        <f>SUM(U85:U85)</f>
        <v>1019600</v>
      </c>
      <c r="V86" s="228"/>
      <c r="W86" s="212">
        <f>M86+O86+Q86+S86</f>
        <v>1019600</v>
      </c>
      <c r="X86" s="213"/>
      <c r="Y86" s="286"/>
      <c r="Z86" s="213"/>
      <c r="AA86" s="213"/>
      <c r="AB86" s="214"/>
      <c r="AC86" s="215"/>
      <c r="AD86" s="216" t="str">
        <f t="shared" ref="AD86" si="180">A86</f>
        <v>សរុប20</v>
      </c>
    </row>
    <row r="87" spans="1:30" ht="31.5" customHeight="1">
      <c r="A87" s="206">
        <f>A85+1.1</f>
        <v>21.1</v>
      </c>
      <c r="B87" s="52" t="s">
        <v>14611</v>
      </c>
      <c r="C87" s="40" t="s">
        <v>67</v>
      </c>
      <c r="D87" s="41" t="str">
        <f>VLOOKUP(C87,ឋានៈ!$A$22:$B$46,2,FALSE)</f>
        <v>ខ១</v>
      </c>
      <c r="E87" s="395">
        <v>365</v>
      </c>
      <c r="F87" s="392">
        <v>46192</v>
      </c>
      <c r="G87" s="360" t="s">
        <v>14862</v>
      </c>
      <c r="H87" s="362" t="s">
        <v>11</v>
      </c>
      <c r="I87" s="211">
        <v>46195</v>
      </c>
      <c r="J87" s="211">
        <v>46197</v>
      </c>
      <c r="K87" s="206">
        <f t="shared" ref="K87:K88" si="181">J87-I87+1</f>
        <v>3</v>
      </c>
      <c r="L87" s="206">
        <f>K87-1</f>
        <v>2</v>
      </c>
      <c r="M87" s="207">
        <f>VLOOKUP(H87,ធ្វើដំណើរ!$A$3:$B$26,2,FALSE)</f>
        <v>630400</v>
      </c>
      <c r="N87" s="207">
        <f>VLOOKUP(D87,ឋានៈ!$A$2:$D$7,2,FALSE)</f>
        <v>35000</v>
      </c>
      <c r="O87" s="207">
        <f t="shared" ref="O87:O88" si="182">N87*K87</f>
        <v>105000</v>
      </c>
      <c r="P87" s="207">
        <f>VLOOKUP(D87,ឋានៈ!$A$2:$D$7,3,FALSE)</f>
        <v>90000</v>
      </c>
      <c r="Q87" s="207">
        <f t="shared" ref="Q87:Q88" si="183">P87*K87</f>
        <v>270000</v>
      </c>
      <c r="R87" s="207">
        <f>VLOOKUP(D87,ឋានៈ!$A$2:$D$7,4,FALSE)</f>
        <v>160000</v>
      </c>
      <c r="S87" s="207">
        <f t="shared" ref="S87:S88" si="184">R87*L87</f>
        <v>320000</v>
      </c>
      <c r="T87" s="208"/>
      <c r="U87" s="209">
        <f>M87+O87+Q87+S87+T87</f>
        <v>1325400</v>
      </c>
      <c r="V87" s="227"/>
      <c r="W87" s="145"/>
      <c r="X87" s="100" t="str">
        <f t="shared" ref="X87:X88" si="185">RIGHT(B87,LEN(B87)-FIND(" ",B87))</f>
        <v>ឡៅ ហ៊ីម</v>
      </c>
      <c r="Y87" s="285" t="str">
        <f>VLOOKUP(X87,'Name List'!$B$8:$F$4374,2,FALSE)</f>
        <v>1690500036</v>
      </c>
      <c r="Z87" s="100" t="str">
        <f>VLOOKUP(X87,'Name List'!$B$8:$F$4374,3,FALSE)</f>
        <v>ឡៅ ហ៊ីម</v>
      </c>
      <c r="AA87" s="100" t="str">
        <f>VLOOKUP(X87,'Name List'!$B$8:$F$4374,4,FALSE)</f>
        <v>LAOV HIM</v>
      </c>
      <c r="AB87" s="107" t="str">
        <f>VLOOKUP(X87,'Name List'!$B$8:$F$4374,5,FALSE)</f>
        <v>0010002543888</v>
      </c>
      <c r="AC87" s="186">
        <f t="shared" ref="AC87:AC88" si="186">U87</f>
        <v>1325400</v>
      </c>
      <c r="AD87" s="42">
        <f>A87</f>
        <v>21.1</v>
      </c>
    </row>
    <row r="88" spans="1:30" ht="31.5" customHeight="1">
      <c r="A88" s="206">
        <f>A87+0.1</f>
        <v>21.200000000000003</v>
      </c>
      <c r="B88" s="52" t="s">
        <v>14612</v>
      </c>
      <c r="C88" s="40" t="s">
        <v>68</v>
      </c>
      <c r="D88" s="41" t="str">
        <f>VLOOKUP(C88,ឋានៈ!$A$22:$B$46,2,FALSE)</f>
        <v>ង</v>
      </c>
      <c r="E88" s="397"/>
      <c r="F88" s="394"/>
      <c r="G88" s="361"/>
      <c r="H88" s="363"/>
      <c r="I88" s="211">
        <v>46195</v>
      </c>
      <c r="J88" s="211">
        <v>46197</v>
      </c>
      <c r="K88" s="206">
        <f t="shared" si="181"/>
        <v>3</v>
      </c>
      <c r="L88" s="206">
        <f>K88-1</f>
        <v>2</v>
      </c>
      <c r="M88" s="207"/>
      <c r="N88" s="207">
        <f>VLOOKUP(D88,ឋានៈ!$A$2:$D$7,2,FALSE)</f>
        <v>16000</v>
      </c>
      <c r="O88" s="207">
        <f t="shared" si="182"/>
        <v>48000</v>
      </c>
      <c r="P88" s="207">
        <f>VLOOKUP(D88,ឋានៈ!$A$2:$D$7,3,FALSE)</f>
        <v>60000</v>
      </c>
      <c r="Q88" s="207">
        <f t="shared" si="183"/>
        <v>180000</v>
      </c>
      <c r="R88" s="207">
        <f>VLOOKUP(D88,ឋានៈ!$A$2:$D$7,4,FALSE)</f>
        <v>80000</v>
      </c>
      <c r="S88" s="207">
        <f t="shared" si="184"/>
        <v>160000</v>
      </c>
      <c r="T88" s="208"/>
      <c r="U88" s="209">
        <f>M88+O88+Q88+S88+T88</f>
        <v>388000</v>
      </c>
      <c r="V88" s="227"/>
      <c r="W88" s="145"/>
      <c r="X88" s="100" t="str">
        <f t="shared" si="185"/>
        <v>មេង រិទ្ធីវ៉ាន់</v>
      </c>
      <c r="Y88" s="285">
        <f>VLOOKUP(X88,'Name List'!$B$8:$F$4374,2,FALSE)</f>
        <v>0</v>
      </c>
      <c r="Z88" s="100" t="str">
        <f>VLOOKUP(X88,'Name List'!$B$8:$F$4374,3,FALSE)</f>
        <v>មេង រិទ្ធីវ៉ាន់</v>
      </c>
      <c r="AA88" s="100" t="str">
        <f>VLOOKUP(X88,'Name List'!$B$8:$F$4374,4,FALSE)</f>
        <v>MENG RITHYVANN</v>
      </c>
      <c r="AB88" s="107">
        <f>VLOOKUP(X88,'Name List'!$B$8:$F$4374,5,FALSE)</f>
        <v>60000649433</v>
      </c>
      <c r="AC88" s="186">
        <f t="shared" si="186"/>
        <v>388000</v>
      </c>
      <c r="AD88" s="42">
        <f>A88</f>
        <v>21.200000000000003</v>
      </c>
    </row>
    <row r="89" spans="1:30" s="217" customFormat="1" ht="28.4" customHeight="1">
      <c r="A89" s="398" t="str">
        <f>"សរុប"&amp;ROUNDDOWN(A88,)</f>
        <v>សរុប21</v>
      </c>
      <c r="B89" s="399"/>
      <c r="C89" s="399"/>
      <c r="D89" s="399"/>
      <c r="E89" s="399"/>
      <c r="F89" s="399"/>
      <c r="G89" s="399"/>
      <c r="H89" s="399"/>
      <c r="I89" s="399"/>
      <c r="J89" s="400"/>
      <c r="K89" s="218"/>
      <c r="L89" s="218"/>
      <c r="M89" s="210">
        <f>SUM(M87:M88)</f>
        <v>630400</v>
      </c>
      <c r="N89" s="210"/>
      <c r="O89" s="210">
        <f>SUM(O87:O88)</f>
        <v>153000</v>
      </c>
      <c r="P89" s="210"/>
      <c r="Q89" s="210">
        <f>SUM(Q87:Q88)</f>
        <v>450000</v>
      </c>
      <c r="R89" s="210"/>
      <c r="S89" s="210">
        <f>SUM(S87:S88)</f>
        <v>480000</v>
      </c>
      <c r="T89" s="210"/>
      <c r="U89" s="210">
        <f>SUM(U87:U88)</f>
        <v>1713400</v>
      </c>
      <c r="V89" s="228"/>
      <c r="W89" s="212">
        <f>M89+O89+Q89+S89</f>
        <v>1713400</v>
      </c>
      <c r="X89" s="213"/>
      <c r="Y89" s="286"/>
      <c r="Z89" s="213"/>
      <c r="AA89" s="213"/>
      <c r="AB89" s="214"/>
      <c r="AC89" s="215"/>
      <c r="AD89" s="216" t="str">
        <f t="shared" ref="AD89:AD94" si="187">A89</f>
        <v>សរុប21</v>
      </c>
    </row>
    <row r="90" spans="1:30" ht="28.5" customHeight="1">
      <c r="A90" s="206">
        <f>A87+1</f>
        <v>22.1</v>
      </c>
      <c r="B90" s="52" t="s">
        <v>14863</v>
      </c>
      <c r="C90" s="40" t="s">
        <v>14390</v>
      </c>
      <c r="D90" s="41" t="str">
        <f>VLOOKUP(C90,ឋានៈ!$A$22:$B$46,2,FALSE)</f>
        <v>គ</v>
      </c>
      <c r="E90" s="388">
        <v>362</v>
      </c>
      <c r="F90" s="389">
        <v>46185</v>
      </c>
      <c r="G90" s="390" t="s">
        <v>14867</v>
      </c>
      <c r="H90" s="391" t="s">
        <v>6</v>
      </c>
      <c r="I90" s="211">
        <v>46190</v>
      </c>
      <c r="J90" s="211">
        <v>46192</v>
      </c>
      <c r="K90" s="206">
        <f t="shared" ref="K90:K93" si="188">J90-I90+1</f>
        <v>3</v>
      </c>
      <c r="L90" s="206">
        <f t="shared" ref="L90:L93" si="189">K90-1</f>
        <v>2</v>
      </c>
      <c r="M90" s="207"/>
      <c r="N90" s="207">
        <f>VLOOKUP(D90,ឋានៈ!$A$2:$D$7,2,FALSE)</f>
        <v>24000</v>
      </c>
      <c r="O90" s="207">
        <f t="shared" ref="O90:O93" si="190">N90*K90</f>
        <v>72000</v>
      </c>
      <c r="P90" s="207">
        <f>VLOOKUP(D90,ឋានៈ!$A$2:$D$7,3,FALSE)</f>
        <v>70000</v>
      </c>
      <c r="Q90" s="207">
        <f t="shared" ref="Q90:Q93" si="191">P90*K90</f>
        <v>210000</v>
      </c>
      <c r="R90" s="207">
        <f>VLOOKUP(D90,ឋានៈ!$A$2:$D$7,4,FALSE)</f>
        <v>100000</v>
      </c>
      <c r="S90" s="207">
        <f t="shared" ref="S90:S93" si="192">R90*L90</f>
        <v>200000</v>
      </c>
      <c r="T90" s="208"/>
      <c r="U90" s="209">
        <f t="shared" ref="U90:U93" si="193">M90+O90+Q90+S90+T90</f>
        <v>482000</v>
      </c>
      <c r="V90" s="227"/>
      <c r="W90" s="145"/>
      <c r="X90" s="100" t="str">
        <f t="shared" ref="X90:X93" si="194">RIGHT(B90,LEN(B90)-FIND(" ",B90))</f>
        <v>ឈាង គឹមស៊ន</v>
      </c>
      <c r="Y90" s="285" t="str">
        <f>VLOOKUP(X90,'Name List'!$B$8:$F$4374,2,FALSE)</f>
        <v>1780800158</v>
      </c>
      <c r="Z90" s="100" t="str">
        <f>VLOOKUP(X90,'Name List'!$B$8:$F$4374,3,FALSE)</f>
        <v>ឈាង គឹមស៊ន</v>
      </c>
      <c r="AA90" s="100" t="str">
        <f>VLOOKUP(X90,'Name List'!$B$8:$F$4374,4,FALSE)</f>
        <v>CHHEANG KIMSORN</v>
      </c>
      <c r="AB90" s="107" t="str">
        <f>VLOOKUP(X90,'Name List'!$B$8:$F$4374,5,FALSE)</f>
        <v>0010002525068</v>
      </c>
      <c r="AC90" s="186">
        <f t="shared" ref="AC90:AC93" si="195">U90</f>
        <v>482000</v>
      </c>
      <c r="AD90" s="42">
        <f t="shared" si="187"/>
        <v>22.1</v>
      </c>
    </row>
    <row r="91" spans="1:30" ht="28.5" customHeight="1">
      <c r="A91" s="206">
        <f>A90+0.1</f>
        <v>22.200000000000003</v>
      </c>
      <c r="B91" s="52" t="s">
        <v>14864</v>
      </c>
      <c r="C91" s="40" t="s">
        <v>14363</v>
      </c>
      <c r="D91" s="41" t="str">
        <f>VLOOKUP(C91,ឋានៈ!$A$22:$B$46,2,FALSE)</f>
        <v>ឃ</v>
      </c>
      <c r="E91" s="388"/>
      <c r="F91" s="389"/>
      <c r="G91" s="390"/>
      <c r="H91" s="391"/>
      <c r="I91" s="211">
        <v>46190</v>
      </c>
      <c r="J91" s="211">
        <v>46192</v>
      </c>
      <c r="K91" s="206">
        <f t="shared" si="188"/>
        <v>3</v>
      </c>
      <c r="L91" s="206">
        <f t="shared" si="189"/>
        <v>2</v>
      </c>
      <c r="M91" s="207">
        <v>273600</v>
      </c>
      <c r="N91" s="207">
        <f>VLOOKUP(D91,ឋានៈ!$A$2:$D$7,2,FALSE)</f>
        <v>20000</v>
      </c>
      <c r="O91" s="207">
        <f t="shared" si="190"/>
        <v>60000</v>
      </c>
      <c r="P91" s="207">
        <f>VLOOKUP(D91,ឋានៈ!$A$2:$D$7,3,FALSE)</f>
        <v>60000</v>
      </c>
      <c r="Q91" s="207">
        <f t="shared" si="191"/>
        <v>180000</v>
      </c>
      <c r="R91" s="207">
        <f>VLOOKUP(D91,ឋានៈ!$A$2:$D$7,4,FALSE)</f>
        <v>80000</v>
      </c>
      <c r="S91" s="207">
        <f t="shared" si="192"/>
        <v>160000</v>
      </c>
      <c r="T91" s="208"/>
      <c r="U91" s="209">
        <f t="shared" si="193"/>
        <v>673600</v>
      </c>
      <c r="V91" s="227"/>
      <c r="W91" s="145"/>
      <c r="X91" s="100" t="str">
        <f t="shared" si="194"/>
        <v>ជា សុខេន</v>
      </c>
      <c r="Y91" s="285" t="str">
        <f>VLOOKUP(X91,'Name List'!$B$8:$F$4374,2,FALSE)</f>
        <v>2791500043</v>
      </c>
      <c r="Z91" s="100" t="str">
        <f>VLOOKUP(X91,'Name List'!$B$8:$F$4374,3,FALSE)</f>
        <v>ជា សុខេន</v>
      </c>
      <c r="AA91" s="100" t="str">
        <f>VLOOKUP(X91,'Name List'!$B$8:$F$4374,4,FALSE)</f>
        <v>CHEA SOKHEN</v>
      </c>
      <c r="AB91" s="107" t="str">
        <f>VLOOKUP(X91,'Name List'!$B$8:$F$4374,5,FALSE)</f>
        <v>0010002531378</v>
      </c>
      <c r="AC91" s="186">
        <f t="shared" si="195"/>
        <v>673600</v>
      </c>
      <c r="AD91" s="42">
        <f t="shared" si="187"/>
        <v>22.200000000000003</v>
      </c>
    </row>
    <row r="92" spans="1:30" ht="28.5" customHeight="1">
      <c r="A92" s="206">
        <f>A87+1.2</f>
        <v>22.3</v>
      </c>
      <c r="B92" s="52" t="s">
        <v>14865</v>
      </c>
      <c r="C92" s="40" t="s">
        <v>14379</v>
      </c>
      <c r="D92" s="41" t="str">
        <f>VLOOKUP(C92,ឋានៈ!$A$22:$B$46,2,FALSE)</f>
        <v>ង</v>
      </c>
      <c r="E92" s="388"/>
      <c r="F92" s="389"/>
      <c r="G92" s="390"/>
      <c r="H92" s="391"/>
      <c r="I92" s="211">
        <v>46190</v>
      </c>
      <c r="J92" s="211">
        <v>46192</v>
      </c>
      <c r="K92" s="206">
        <f t="shared" si="188"/>
        <v>3</v>
      </c>
      <c r="L92" s="206">
        <f t="shared" si="189"/>
        <v>2</v>
      </c>
      <c r="M92" s="207"/>
      <c r="N92" s="207">
        <f>VLOOKUP(D92,ឋានៈ!$A$2:$D$7,2,FALSE)</f>
        <v>16000</v>
      </c>
      <c r="O92" s="207">
        <f t="shared" si="190"/>
        <v>48000</v>
      </c>
      <c r="P92" s="207">
        <f>VLOOKUP(D92,ឋានៈ!$A$2:$D$7,3,FALSE)</f>
        <v>60000</v>
      </c>
      <c r="Q92" s="207">
        <f t="shared" si="191"/>
        <v>180000</v>
      </c>
      <c r="R92" s="207">
        <f>VLOOKUP(D92,ឋានៈ!$A$2:$D$7,4,FALSE)</f>
        <v>80000</v>
      </c>
      <c r="S92" s="207">
        <f t="shared" si="192"/>
        <v>160000</v>
      </c>
      <c r="T92" s="208"/>
      <c r="U92" s="209">
        <f t="shared" si="193"/>
        <v>388000</v>
      </c>
      <c r="V92" s="227"/>
      <c r="W92" s="145"/>
      <c r="X92" s="100" t="str">
        <f t="shared" si="194"/>
        <v>ម៉េង ពុធថារិនភក្តី</v>
      </c>
      <c r="Y92" s="285">
        <f>VLOOKUP(X92,'Name List'!$B$8:$F$4374,2,FALSE)</f>
        <v>0</v>
      </c>
      <c r="Z92" s="100" t="str">
        <f>VLOOKUP(X92,'Name List'!$B$8:$F$4374,3,FALSE)</f>
        <v>ម៉េង ពុធថារិនភក្តី</v>
      </c>
      <c r="AA92" s="100" t="str">
        <f>VLOOKUP(X92,'Name List'!$B$8:$F$4374,4,FALSE)</f>
        <v>MENG PUTHARINPHEAKDEY</v>
      </c>
      <c r="AB92" s="107">
        <f>VLOOKUP(X92,'Name List'!$B$8:$F$4374,5,FALSE)</f>
        <v>10003823348</v>
      </c>
      <c r="AC92" s="186">
        <f t="shared" si="195"/>
        <v>388000</v>
      </c>
      <c r="AD92" s="42">
        <f t="shared" si="187"/>
        <v>22.3</v>
      </c>
    </row>
    <row r="93" spans="1:30" ht="28.5" customHeight="1">
      <c r="A93" s="206">
        <f t="shared" ref="A93" si="196">A92+0.1</f>
        <v>22.400000000000002</v>
      </c>
      <c r="B93" s="52" t="s">
        <v>14866</v>
      </c>
      <c r="C93" s="40" t="s">
        <v>14379</v>
      </c>
      <c r="D93" s="41" t="str">
        <f>VLOOKUP(C93,ឋានៈ!$A$22:$B$46,2,FALSE)</f>
        <v>ង</v>
      </c>
      <c r="E93" s="388"/>
      <c r="F93" s="389"/>
      <c r="G93" s="390"/>
      <c r="H93" s="391"/>
      <c r="I93" s="211">
        <v>46190</v>
      </c>
      <c r="J93" s="211">
        <v>46192</v>
      </c>
      <c r="K93" s="206">
        <f t="shared" si="188"/>
        <v>3</v>
      </c>
      <c r="L93" s="206">
        <f t="shared" si="189"/>
        <v>2</v>
      </c>
      <c r="M93" s="207"/>
      <c r="N93" s="207">
        <f>VLOOKUP(D93,ឋានៈ!$A$2:$D$7,2,FALSE)</f>
        <v>16000</v>
      </c>
      <c r="O93" s="207">
        <f t="shared" si="190"/>
        <v>48000</v>
      </c>
      <c r="P93" s="207">
        <f>VLOOKUP(D93,ឋានៈ!$A$2:$D$7,3,FALSE)</f>
        <v>60000</v>
      </c>
      <c r="Q93" s="207">
        <f t="shared" si="191"/>
        <v>180000</v>
      </c>
      <c r="R93" s="207">
        <f>VLOOKUP(D93,ឋានៈ!$A$2:$D$7,4,FALSE)</f>
        <v>80000</v>
      </c>
      <c r="S93" s="207">
        <f t="shared" si="192"/>
        <v>160000</v>
      </c>
      <c r="T93" s="208"/>
      <c r="U93" s="209">
        <f t="shared" si="193"/>
        <v>388000</v>
      </c>
      <c r="V93" s="227"/>
      <c r="W93" s="145"/>
      <c r="X93" s="100" t="str">
        <f t="shared" si="194"/>
        <v>វ៉ា រ៉ាវុធ</v>
      </c>
      <c r="Y93" s="285">
        <f>VLOOKUP(X93,'Name List'!$B$8:$F$4374,2,FALSE)</f>
        <v>0</v>
      </c>
      <c r="Z93" s="100" t="str">
        <f>VLOOKUP(X93,'Name List'!$B$8:$F$4374,3,FALSE)</f>
        <v>វ៉ា រ៉ាវុធ</v>
      </c>
      <c r="AA93" s="100" t="str">
        <f>VLOOKUP(X93,'Name List'!$B$8:$F$4374,4,FALSE)</f>
        <v>VA RAVUTH</v>
      </c>
      <c r="AB93" s="107" t="str">
        <f>VLOOKUP(X93,'Name List'!$B$8:$F$4374,5,FALSE)</f>
        <v>0420000253013</v>
      </c>
      <c r="AC93" s="186">
        <f t="shared" si="195"/>
        <v>388000</v>
      </c>
      <c r="AD93" s="42">
        <f t="shared" si="187"/>
        <v>22.400000000000002</v>
      </c>
    </row>
    <row r="94" spans="1:30" s="217" customFormat="1" ht="28.5" customHeight="1">
      <c r="A94" s="398" t="str">
        <f>"សរុប"&amp;ROUNDDOWN(A93,)</f>
        <v>សរុប22</v>
      </c>
      <c r="B94" s="399"/>
      <c r="C94" s="399"/>
      <c r="D94" s="399"/>
      <c r="E94" s="399"/>
      <c r="F94" s="399"/>
      <c r="G94" s="399"/>
      <c r="H94" s="399"/>
      <c r="I94" s="399"/>
      <c r="J94" s="400"/>
      <c r="K94" s="218"/>
      <c r="L94" s="218"/>
      <c r="M94" s="210">
        <f>SUM(M90:M93)</f>
        <v>273600</v>
      </c>
      <c r="N94" s="210"/>
      <c r="O94" s="210">
        <f>SUM(O90:O93)</f>
        <v>228000</v>
      </c>
      <c r="P94" s="210"/>
      <c r="Q94" s="210">
        <f>SUM(Q90:Q93)</f>
        <v>750000</v>
      </c>
      <c r="R94" s="210"/>
      <c r="S94" s="210">
        <f>SUM(S90:S93)</f>
        <v>680000</v>
      </c>
      <c r="T94" s="210"/>
      <c r="U94" s="210">
        <f>SUM(U90:U93)</f>
        <v>1931600</v>
      </c>
      <c r="V94" s="228"/>
      <c r="W94" s="212">
        <f>M94+O94+Q94+S94</f>
        <v>1931600</v>
      </c>
      <c r="X94" s="213"/>
      <c r="Y94" s="286"/>
      <c r="Z94" s="213"/>
      <c r="AA94" s="213"/>
      <c r="AB94" s="214"/>
      <c r="AC94" s="215"/>
      <c r="AD94" s="216" t="str">
        <f t="shared" si="187"/>
        <v>សរុប22</v>
      </c>
    </row>
    <row r="95" spans="1:30" ht="31.5" customHeight="1">
      <c r="A95" s="206">
        <f>A90+1</f>
        <v>23.1</v>
      </c>
      <c r="B95" s="52" t="s">
        <v>14402</v>
      </c>
      <c r="C95" s="40" t="s">
        <v>71</v>
      </c>
      <c r="D95" s="41" t="str">
        <f>VLOOKUP(C95,ឋានៈ!$A$22:$B$46,2,FALSE)</f>
        <v>ខ២</v>
      </c>
      <c r="E95" s="395">
        <v>284</v>
      </c>
      <c r="F95" s="392">
        <v>46184</v>
      </c>
      <c r="G95" s="360" t="s">
        <v>14869</v>
      </c>
      <c r="H95" s="362" t="s">
        <v>5</v>
      </c>
      <c r="I95" s="211">
        <v>46185</v>
      </c>
      <c r="J95" s="211">
        <v>46186</v>
      </c>
      <c r="K95" s="206">
        <f t="shared" ref="K95:K96" si="197">J95-I95+1</f>
        <v>2</v>
      </c>
      <c r="L95" s="206">
        <f>K95-1</f>
        <v>1</v>
      </c>
      <c r="M95" s="207">
        <f>VLOOKUP(H95,ធ្វើដំណើរ!$A$3:$B$26,2,FALSE)</f>
        <v>268800</v>
      </c>
      <c r="N95" s="207">
        <f>VLOOKUP(D95,ឋានៈ!$A$2:$D$7,2,FALSE)</f>
        <v>30000</v>
      </c>
      <c r="O95" s="207">
        <f t="shared" ref="O95:O96" si="198">N95*K95</f>
        <v>60000</v>
      </c>
      <c r="P95" s="207">
        <f>VLOOKUP(D95,ឋានៈ!$A$2:$D$7,3,FALSE)</f>
        <v>80000</v>
      </c>
      <c r="Q95" s="207">
        <f t="shared" ref="Q95:Q96" si="199">P95*K95</f>
        <v>160000</v>
      </c>
      <c r="R95" s="207">
        <f>VLOOKUP(D95,ឋានៈ!$A$2:$D$7,4,FALSE)</f>
        <v>120000</v>
      </c>
      <c r="S95" s="207">
        <f t="shared" ref="S95:S96" si="200">R95*L95</f>
        <v>120000</v>
      </c>
      <c r="T95" s="208"/>
      <c r="U95" s="209">
        <f>M95+O95+Q95+S95+T95</f>
        <v>608800</v>
      </c>
      <c r="V95" s="227"/>
      <c r="W95" s="145"/>
      <c r="X95" s="100" t="str">
        <f t="shared" ref="X95:X96" si="201">RIGHT(B95,LEN(B95)-FIND(" ",B95))</f>
        <v>ង៉ូវ ហៃលាំង</v>
      </c>
      <c r="Y95" s="285" t="str">
        <f>VLOOKUP(X95,'Name List'!$B$8:$F$4374,2,FALSE)</f>
        <v>3000031374</v>
      </c>
      <c r="Z95" s="100" t="str">
        <f>VLOOKUP(X95,'Name List'!$B$8:$F$4374,3,FALSE)</f>
        <v>ង៉ូវ ហៃលាំង</v>
      </c>
      <c r="AA95" s="100" t="str">
        <f>VLOOKUP(X95,'Name List'!$B$8:$F$4374,4,FALSE)</f>
        <v>NGOUV HAYLIANG</v>
      </c>
      <c r="AB95" s="107">
        <f>VLOOKUP(X95,'Name List'!$B$8:$F$4374,5,FALSE)</f>
        <v>420000256616</v>
      </c>
      <c r="AC95" s="186">
        <f t="shared" ref="AC95:AC96" si="202">U95</f>
        <v>608800</v>
      </c>
      <c r="AD95" s="42">
        <f>A95</f>
        <v>23.1</v>
      </c>
    </row>
    <row r="96" spans="1:30" ht="31.5" customHeight="1">
      <c r="A96" s="206">
        <f>A95+0.1</f>
        <v>23.200000000000003</v>
      </c>
      <c r="B96" s="52" t="s">
        <v>14403</v>
      </c>
      <c r="C96" s="40" t="s">
        <v>14364</v>
      </c>
      <c r="D96" s="41" t="str">
        <f>VLOOKUP(C96,ឋានៈ!$A$22:$B$46,2,FALSE)</f>
        <v>ឃ</v>
      </c>
      <c r="E96" s="397"/>
      <c r="F96" s="394"/>
      <c r="G96" s="361"/>
      <c r="H96" s="363"/>
      <c r="I96" s="211">
        <v>46185</v>
      </c>
      <c r="J96" s="211">
        <v>46186</v>
      </c>
      <c r="K96" s="206">
        <f t="shared" si="197"/>
        <v>2</v>
      </c>
      <c r="L96" s="206">
        <f>K96-1</f>
        <v>1</v>
      </c>
      <c r="M96" s="207"/>
      <c r="N96" s="207">
        <f>VLOOKUP(D96,ឋានៈ!$A$2:$D$7,2,FALSE)</f>
        <v>20000</v>
      </c>
      <c r="O96" s="207">
        <f t="shared" si="198"/>
        <v>40000</v>
      </c>
      <c r="P96" s="207">
        <f>VLOOKUP(D96,ឋានៈ!$A$2:$D$7,3,FALSE)</f>
        <v>60000</v>
      </c>
      <c r="Q96" s="207">
        <f t="shared" si="199"/>
        <v>120000</v>
      </c>
      <c r="R96" s="207">
        <f>VLOOKUP(D96,ឋានៈ!$A$2:$D$7,4,FALSE)</f>
        <v>80000</v>
      </c>
      <c r="S96" s="207">
        <f t="shared" si="200"/>
        <v>80000</v>
      </c>
      <c r="T96" s="208"/>
      <c r="U96" s="209">
        <f>M96+O96+Q96+S96+T96</f>
        <v>240000</v>
      </c>
      <c r="V96" s="227"/>
      <c r="W96" s="145"/>
      <c r="X96" s="100" t="str">
        <f t="shared" si="201"/>
        <v>អ៊ិន សារី</v>
      </c>
      <c r="Y96" s="285" t="str">
        <f>VLOOKUP(X96,'Name List'!$B$8:$F$4374,2,FALSE)</f>
        <v>2912000136</v>
      </c>
      <c r="Z96" s="100" t="str">
        <f>VLOOKUP(X96,'Name List'!$B$8:$F$4374,3,FALSE)</f>
        <v>អ៊ិន សារី</v>
      </c>
      <c r="AA96" s="100" t="str">
        <f>VLOOKUP(X96,'Name List'!$B$8:$F$4374,4,FALSE)</f>
        <v>IN SARY</v>
      </c>
      <c r="AB96" s="107" t="str">
        <f>VLOOKUP(X96,'Name List'!$B$8:$F$4374,5,FALSE)</f>
        <v>0440000030406</v>
      </c>
      <c r="AC96" s="186">
        <f t="shared" si="202"/>
        <v>240000</v>
      </c>
      <c r="AD96" s="42">
        <f>A96</f>
        <v>23.200000000000003</v>
      </c>
    </row>
    <row r="97" spans="1:30" s="217" customFormat="1" ht="28.4" customHeight="1">
      <c r="A97" s="398" t="str">
        <f>"សរុប"&amp;ROUNDDOWN(A96,)</f>
        <v>សរុប23</v>
      </c>
      <c r="B97" s="399"/>
      <c r="C97" s="399"/>
      <c r="D97" s="399"/>
      <c r="E97" s="399"/>
      <c r="F97" s="399"/>
      <c r="G97" s="399"/>
      <c r="H97" s="399"/>
      <c r="I97" s="399"/>
      <c r="J97" s="400"/>
      <c r="K97" s="218"/>
      <c r="L97" s="218"/>
      <c r="M97" s="210">
        <f>SUM(M95:M96)</f>
        <v>268800</v>
      </c>
      <c r="N97" s="210"/>
      <c r="O97" s="210">
        <f>SUM(O95:O96)</f>
        <v>100000</v>
      </c>
      <c r="P97" s="210"/>
      <c r="Q97" s="210">
        <f>SUM(Q95:Q96)</f>
        <v>280000</v>
      </c>
      <c r="R97" s="210"/>
      <c r="S97" s="210">
        <f>SUM(S95:S96)</f>
        <v>200000</v>
      </c>
      <c r="T97" s="210"/>
      <c r="U97" s="210">
        <f>SUM(U95:U96)</f>
        <v>848800</v>
      </c>
      <c r="V97" s="228"/>
      <c r="W97" s="212">
        <f>M97+O97+Q97+S97</f>
        <v>848800</v>
      </c>
      <c r="X97" s="213"/>
      <c r="Y97" s="286"/>
      <c r="Z97" s="213"/>
      <c r="AA97" s="213"/>
      <c r="AB97" s="214"/>
      <c r="AC97" s="215"/>
      <c r="AD97" s="216" t="str">
        <f t="shared" ref="AD97:AD101" si="203">A97</f>
        <v>សរុប23</v>
      </c>
    </row>
    <row r="98" spans="1:30" ht="28.5" customHeight="1">
      <c r="A98" s="206">
        <f>A95+1</f>
        <v>24.1</v>
      </c>
      <c r="B98" s="52" t="s">
        <v>14551</v>
      </c>
      <c r="C98" s="40" t="s">
        <v>67</v>
      </c>
      <c r="D98" s="41" t="str">
        <f>VLOOKUP(C98,ឋានៈ!$A$22:$B$46,2,FALSE)</f>
        <v>ខ១</v>
      </c>
      <c r="E98" s="388">
        <v>286</v>
      </c>
      <c r="F98" s="389">
        <v>46184</v>
      </c>
      <c r="G98" s="390" t="s">
        <v>14870</v>
      </c>
      <c r="H98" s="391" t="s">
        <v>19</v>
      </c>
      <c r="I98" s="211">
        <v>46189</v>
      </c>
      <c r="J98" s="211">
        <v>46190</v>
      </c>
      <c r="K98" s="206">
        <f t="shared" ref="K98:K100" si="204">J98-I98+1</f>
        <v>2</v>
      </c>
      <c r="L98" s="206">
        <f t="shared" ref="L98:L100" si="205">K98-1</f>
        <v>1</v>
      </c>
      <c r="M98" s="207">
        <f>VLOOKUP(H98,ធ្វើដំណើរ!$A$3:$B$26,2,FALSE)</f>
        <v>72000</v>
      </c>
      <c r="N98" s="207">
        <f>VLOOKUP(D98,ឋានៈ!$A$2:$D$7,2,FALSE)</f>
        <v>35000</v>
      </c>
      <c r="O98" s="207">
        <f t="shared" ref="O98:O100" si="206">N98*K98</f>
        <v>70000</v>
      </c>
      <c r="P98" s="207">
        <f>VLOOKUP(D98,ឋានៈ!$A$2:$D$7,3,FALSE)</f>
        <v>90000</v>
      </c>
      <c r="Q98" s="207">
        <f t="shared" ref="Q98:Q100" si="207">P98*K98</f>
        <v>180000</v>
      </c>
      <c r="R98" s="207">
        <f>VLOOKUP(D98,ឋានៈ!$A$2:$D$7,4,FALSE)</f>
        <v>160000</v>
      </c>
      <c r="S98" s="207">
        <f t="shared" ref="S98:S100" si="208">R98*L98</f>
        <v>160000</v>
      </c>
      <c r="T98" s="208"/>
      <c r="U98" s="209">
        <f t="shared" ref="U98:U100" si="209">M98+O98+Q98+S98+T98</f>
        <v>482000</v>
      </c>
      <c r="V98" s="227"/>
      <c r="W98" s="145"/>
      <c r="X98" s="100" t="str">
        <f t="shared" ref="X98:X100" si="210">RIGHT(B98,LEN(B98)-FIND(" ",B98))</f>
        <v>ជា សុខនី</v>
      </c>
      <c r="Y98" s="285" t="str">
        <f>VLOOKUP(X98,'Name List'!$B$8:$F$4374,2,FALSE)</f>
        <v>2710300003</v>
      </c>
      <c r="Z98" s="100" t="str">
        <f>VLOOKUP(X98,'Name List'!$B$8:$F$4374,3,FALSE)</f>
        <v>ជា សុខនី</v>
      </c>
      <c r="AA98" s="100" t="str">
        <f>VLOOKUP(X98,'Name List'!$B$8:$F$4374,4,FALSE)</f>
        <v>CHEA SOKNY</v>
      </c>
      <c r="AB98" s="107" t="str">
        <f>VLOOKUP(X98,'Name List'!$B$8:$F$4374,5,FALSE)</f>
        <v>0010002555878</v>
      </c>
      <c r="AC98" s="186">
        <f t="shared" ref="AC98:AC100" si="211">U98</f>
        <v>482000</v>
      </c>
      <c r="AD98" s="42">
        <f t="shared" si="203"/>
        <v>24.1</v>
      </c>
    </row>
    <row r="99" spans="1:30" ht="28.5" customHeight="1">
      <c r="A99" s="206">
        <f>A98+0.1</f>
        <v>24.200000000000003</v>
      </c>
      <c r="B99" s="52" t="s">
        <v>14559</v>
      </c>
      <c r="C99" s="40" t="s">
        <v>14365</v>
      </c>
      <c r="D99" s="41" t="str">
        <f>VLOOKUP(C99,ឋានៈ!$A$22:$B$46,2,FALSE)</f>
        <v>ង</v>
      </c>
      <c r="E99" s="388"/>
      <c r="F99" s="389"/>
      <c r="G99" s="390"/>
      <c r="H99" s="391"/>
      <c r="I99" s="211">
        <v>46189</v>
      </c>
      <c r="J99" s="211">
        <v>46190</v>
      </c>
      <c r="K99" s="206">
        <f t="shared" si="204"/>
        <v>2</v>
      </c>
      <c r="L99" s="206">
        <f t="shared" si="205"/>
        <v>1</v>
      </c>
      <c r="M99" s="207"/>
      <c r="N99" s="207">
        <f>VLOOKUP(D99,ឋានៈ!$A$2:$D$7,2,FALSE)</f>
        <v>16000</v>
      </c>
      <c r="O99" s="207">
        <f t="shared" si="206"/>
        <v>32000</v>
      </c>
      <c r="P99" s="207">
        <f>VLOOKUP(D99,ឋានៈ!$A$2:$D$7,3,FALSE)</f>
        <v>60000</v>
      </c>
      <c r="Q99" s="207">
        <f t="shared" si="207"/>
        <v>120000</v>
      </c>
      <c r="R99" s="207">
        <f>VLOOKUP(D99,ឋានៈ!$A$2:$D$7,4,FALSE)</f>
        <v>80000</v>
      </c>
      <c r="S99" s="207">
        <f t="shared" si="208"/>
        <v>80000</v>
      </c>
      <c r="T99" s="208"/>
      <c r="U99" s="209">
        <f t="shared" si="209"/>
        <v>232000</v>
      </c>
      <c r="V99" s="227"/>
      <c r="W99" s="145"/>
      <c r="X99" s="100" t="str">
        <f t="shared" si="210"/>
        <v>ជា សុរី</v>
      </c>
      <c r="Y99" s="285">
        <f>VLOOKUP(X99,'Name List'!$B$8:$F$4374,2,FALSE)</f>
        <v>2851200214</v>
      </c>
      <c r="Z99" s="100" t="str">
        <f>VLOOKUP(X99,'Name List'!$B$8:$F$4374,3,FALSE)</f>
        <v>ជា សុរី</v>
      </c>
      <c r="AA99" s="100" t="str">
        <f>VLOOKUP(X99,'Name List'!$B$8:$F$4374,4,FALSE)</f>
        <v>CHEA SORY</v>
      </c>
      <c r="AB99" s="107" t="str">
        <f>VLOOKUP(X99,'Name List'!$B$8:$F$4374,5,FALSE)</f>
        <v>0010002531467</v>
      </c>
      <c r="AC99" s="186">
        <f t="shared" si="211"/>
        <v>232000</v>
      </c>
      <c r="AD99" s="42">
        <f t="shared" si="203"/>
        <v>24.200000000000003</v>
      </c>
    </row>
    <row r="100" spans="1:30" ht="28.5" customHeight="1">
      <c r="A100" s="206">
        <f>A95+1.2</f>
        <v>24.3</v>
      </c>
      <c r="B100" s="52" t="s">
        <v>14552</v>
      </c>
      <c r="C100" s="40" t="s">
        <v>68</v>
      </c>
      <c r="D100" s="41" t="str">
        <f>VLOOKUP(C100,ឋានៈ!$A$22:$B$46,2,FALSE)</f>
        <v>ង</v>
      </c>
      <c r="E100" s="388"/>
      <c r="F100" s="389"/>
      <c r="G100" s="390"/>
      <c r="H100" s="391"/>
      <c r="I100" s="211">
        <v>46189</v>
      </c>
      <c r="J100" s="211">
        <v>46190</v>
      </c>
      <c r="K100" s="206">
        <f t="shared" si="204"/>
        <v>2</v>
      </c>
      <c r="L100" s="206">
        <f t="shared" si="205"/>
        <v>1</v>
      </c>
      <c r="M100" s="207"/>
      <c r="N100" s="207">
        <f>VLOOKUP(D100,ឋានៈ!$A$2:$D$7,2,FALSE)</f>
        <v>16000</v>
      </c>
      <c r="O100" s="207">
        <f t="shared" si="206"/>
        <v>32000</v>
      </c>
      <c r="P100" s="207">
        <f>VLOOKUP(D100,ឋានៈ!$A$2:$D$7,3,FALSE)</f>
        <v>60000</v>
      </c>
      <c r="Q100" s="207">
        <f t="shared" si="207"/>
        <v>120000</v>
      </c>
      <c r="R100" s="207">
        <f>VLOOKUP(D100,ឋានៈ!$A$2:$D$7,4,FALSE)</f>
        <v>80000</v>
      </c>
      <c r="S100" s="207">
        <f t="shared" si="208"/>
        <v>80000</v>
      </c>
      <c r="T100" s="208"/>
      <c r="U100" s="209">
        <f t="shared" si="209"/>
        <v>232000</v>
      </c>
      <c r="V100" s="227"/>
      <c r="W100" s="145"/>
      <c r="X100" s="100" t="str">
        <f t="shared" si="210"/>
        <v>ខេង សុហ្រ្វាវត្ថិ</v>
      </c>
      <c r="Y100" s="285" t="str">
        <f>VLOOKUP(X100,'Name List'!$B$8:$F$4374,2,FALSE)</f>
        <v>3000031463</v>
      </c>
      <c r="Z100" s="100" t="str">
        <f>VLOOKUP(X100,'Name List'!$B$8:$F$4374,3,FALSE)</f>
        <v>ខេង សុហ្រ្វាវត្ថិ</v>
      </c>
      <c r="AA100" s="100" t="str">
        <f>VLOOKUP(X100,'Name List'!$B$8:$F$4374,4,FALSE)</f>
        <v>KHENG SOFRAWATH</v>
      </c>
      <c r="AB100" s="107">
        <f>VLOOKUP(X100,'Name List'!$B$8:$F$4374,5,FALSE)</f>
        <v>240000371794</v>
      </c>
      <c r="AC100" s="186">
        <f t="shared" si="211"/>
        <v>232000</v>
      </c>
      <c r="AD100" s="42">
        <f t="shared" si="203"/>
        <v>24.3</v>
      </c>
    </row>
    <row r="101" spans="1:30" s="217" customFormat="1" ht="28.5" customHeight="1">
      <c r="A101" s="398" t="str">
        <f>"សរុប"&amp;ROUNDDOWN(A100,)</f>
        <v>សរុប24</v>
      </c>
      <c r="B101" s="399"/>
      <c r="C101" s="399"/>
      <c r="D101" s="399"/>
      <c r="E101" s="399"/>
      <c r="F101" s="399"/>
      <c r="G101" s="399"/>
      <c r="H101" s="399"/>
      <c r="I101" s="399"/>
      <c r="J101" s="400"/>
      <c r="K101" s="218"/>
      <c r="L101" s="218"/>
      <c r="M101" s="210">
        <f>SUM(M98:M100)</f>
        <v>72000</v>
      </c>
      <c r="N101" s="210"/>
      <c r="O101" s="210">
        <f>SUM(O98:O100)</f>
        <v>134000</v>
      </c>
      <c r="P101" s="210"/>
      <c r="Q101" s="210">
        <f>SUM(Q98:Q100)</f>
        <v>420000</v>
      </c>
      <c r="R101" s="210"/>
      <c r="S101" s="210">
        <f>SUM(S98:S100)</f>
        <v>320000</v>
      </c>
      <c r="T101" s="210"/>
      <c r="U101" s="210">
        <f>SUM(U98:U100)</f>
        <v>946000</v>
      </c>
      <c r="V101" s="228"/>
      <c r="W101" s="212">
        <f>M101+O101+Q101+S101</f>
        <v>946000</v>
      </c>
      <c r="X101" s="213"/>
      <c r="Y101" s="286"/>
      <c r="Z101" s="213"/>
      <c r="AA101" s="213"/>
      <c r="AB101" s="214"/>
      <c r="AC101" s="215"/>
      <c r="AD101" s="216" t="str">
        <f t="shared" si="203"/>
        <v>សរុប24</v>
      </c>
    </row>
    <row r="102" spans="1:30" ht="48" customHeight="1">
      <c r="A102" s="206">
        <f>A98+1</f>
        <v>25.1</v>
      </c>
      <c r="B102" s="52" t="s">
        <v>14561</v>
      </c>
      <c r="C102" s="40" t="s">
        <v>14362</v>
      </c>
      <c r="D102" s="41" t="str">
        <f>VLOOKUP(C102,ឋានៈ!$A$22:$B$46,2,FALSE)</f>
        <v>ឃ</v>
      </c>
      <c r="E102" s="388">
        <v>288</v>
      </c>
      <c r="F102" s="389">
        <v>46184</v>
      </c>
      <c r="G102" s="390" t="s">
        <v>14871</v>
      </c>
      <c r="H102" s="391" t="s">
        <v>19</v>
      </c>
      <c r="I102" s="211">
        <v>46189</v>
      </c>
      <c r="J102" s="211">
        <v>46190</v>
      </c>
      <c r="K102" s="206">
        <f t="shared" ref="K102:K103" si="212">J102-I102+1</f>
        <v>2</v>
      </c>
      <c r="L102" s="206">
        <f t="shared" ref="L102:L103" si="213">K102-1</f>
        <v>1</v>
      </c>
      <c r="M102" s="207">
        <f>VLOOKUP(H102,ធ្វើដំណើរ!$A$3:$B$26,2,FALSE)</f>
        <v>72000</v>
      </c>
      <c r="N102" s="207">
        <f>VLOOKUP(D102,ឋានៈ!$A$2:$D$7,2,FALSE)</f>
        <v>20000</v>
      </c>
      <c r="O102" s="207">
        <f t="shared" ref="O102:O103" si="214">N102*K102</f>
        <v>40000</v>
      </c>
      <c r="P102" s="207">
        <f>VLOOKUP(D102,ឋានៈ!$A$2:$D$7,3,FALSE)</f>
        <v>60000</v>
      </c>
      <c r="Q102" s="207">
        <f t="shared" ref="Q102:Q103" si="215">P102*K102</f>
        <v>120000</v>
      </c>
      <c r="R102" s="207">
        <f>VLOOKUP(D102,ឋានៈ!$A$2:$D$7,4,FALSE)</f>
        <v>80000</v>
      </c>
      <c r="S102" s="207">
        <f t="shared" ref="S102:S103" si="216">R102*L102</f>
        <v>80000</v>
      </c>
      <c r="T102" s="208"/>
      <c r="U102" s="209">
        <f t="shared" ref="U102:U103" si="217">M102+O102+Q102+S102+T102</f>
        <v>312000</v>
      </c>
      <c r="V102" s="227"/>
      <c r="W102" s="145"/>
      <c r="X102" s="100" t="str">
        <f t="shared" ref="X102:X103" si="218">RIGHT(B102,LEN(B102)-FIND(" ",B102))</f>
        <v>អៀង សុចន្ធី</v>
      </c>
      <c r="Y102" s="285" t="str">
        <f>VLOOKUP(X102,'Name List'!$B$8:$F$4374,2,FALSE)</f>
        <v>2691200107</v>
      </c>
      <c r="Z102" s="100" t="str">
        <f>VLOOKUP(X102,'Name List'!$B$8:$F$4374,3,FALSE)</f>
        <v>អៀង សុចន្ធី</v>
      </c>
      <c r="AA102" s="100" t="str">
        <f>VLOOKUP(X102,'Name List'!$B$8:$F$4374,4,FALSE)</f>
        <v>IENG SOCHANTHY</v>
      </c>
      <c r="AB102" s="107" t="str">
        <f>VLOOKUP(X102,'Name List'!$B$8:$F$4374,5,FALSE)</f>
        <v>0010002528083</v>
      </c>
      <c r="AC102" s="186">
        <f t="shared" ref="AC102:AC103" si="219">U102</f>
        <v>312000</v>
      </c>
      <c r="AD102" s="42">
        <f t="shared" ref="AD102:AD104" si="220">A102</f>
        <v>25.1</v>
      </c>
    </row>
    <row r="103" spans="1:30" ht="48" customHeight="1">
      <c r="A103" s="206">
        <f>A102+0.1</f>
        <v>25.200000000000003</v>
      </c>
      <c r="B103" s="52" t="s">
        <v>14558</v>
      </c>
      <c r="C103" s="40" t="s">
        <v>14364</v>
      </c>
      <c r="D103" s="41" t="str">
        <f>VLOOKUP(C103,ឋានៈ!$A$22:$B$46,2,FALSE)</f>
        <v>ឃ</v>
      </c>
      <c r="E103" s="388"/>
      <c r="F103" s="389"/>
      <c r="G103" s="390"/>
      <c r="H103" s="391"/>
      <c r="I103" s="211">
        <v>46189</v>
      </c>
      <c r="J103" s="211">
        <v>46190</v>
      </c>
      <c r="K103" s="206">
        <f t="shared" si="212"/>
        <v>2</v>
      </c>
      <c r="L103" s="206">
        <f t="shared" si="213"/>
        <v>1</v>
      </c>
      <c r="M103" s="207"/>
      <c r="N103" s="207">
        <f>VLOOKUP(D103,ឋានៈ!$A$2:$D$7,2,FALSE)</f>
        <v>20000</v>
      </c>
      <c r="O103" s="207">
        <f t="shared" si="214"/>
        <v>40000</v>
      </c>
      <c r="P103" s="207">
        <f>VLOOKUP(D103,ឋានៈ!$A$2:$D$7,3,FALSE)</f>
        <v>60000</v>
      </c>
      <c r="Q103" s="207">
        <f t="shared" si="215"/>
        <v>120000</v>
      </c>
      <c r="R103" s="207">
        <f>VLOOKUP(D103,ឋានៈ!$A$2:$D$7,4,FALSE)</f>
        <v>80000</v>
      </c>
      <c r="S103" s="207">
        <f t="shared" si="216"/>
        <v>80000</v>
      </c>
      <c r="T103" s="208"/>
      <c r="U103" s="209">
        <f t="shared" si="217"/>
        <v>240000</v>
      </c>
      <c r="V103" s="227"/>
      <c r="W103" s="145"/>
      <c r="X103" s="100" t="str">
        <f t="shared" si="218"/>
        <v>ឡៃ ប៊ុងគាង</v>
      </c>
      <c r="Y103" s="285">
        <f>VLOOKUP(X103,'Name List'!$B$8:$F$4374,2,FALSE)</f>
        <v>1941200155</v>
      </c>
      <c r="Z103" s="100" t="str">
        <f>VLOOKUP(X103,'Name List'!$B$8:$F$4374,3,FALSE)</f>
        <v>ឡៃ ប៊ុងគាង</v>
      </c>
      <c r="AA103" s="100" t="str">
        <f>VLOOKUP(X103,'Name List'!$B$8:$F$4374,4,FALSE)</f>
        <v>LAY BUNGKEANG</v>
      </c>
      <c r="AB103" s="107" t="str">
        <f>VLOOKUP(X103,'Name List'!$B$8:$F$4374,5,FALSE)</f>
        <v>0440000032077</v>
      </c>
      <c r="AC103" s="186">
        <f t="shared" si="219"/>
        <v>240000</v>
      </c>
      <c r="AD103" s="42">
        <f t="shared" si="220"/>
        <v>25.200000000000003</v>
      </c>
    </row>
    <row r="104" spans="1:30" s="217" customFormat="1" ht="28.5" customHeight="1">
      <c r="A104" s="398" t="str">
        <f>"សរុប"&amp;ROUNDDOWN(A103,)</f>
        <v>សរុប25</v>
      </c>
      <c r="B104" s="399"/>
      <c r="C104" s="399"/>
      <c r="D104" s="399"/>
      <c r="E104" s="399"/>
      <c r="F104" s="399"/>
      <c r="G104" s="399"/>
      <c r="H104" s="399"/>
      <c r="I104" s="399"/>
      <c r="J104" s="400"/>
      <c r="K104" s="218"/>
      <c r="L104" s="218"/>
      <c r="M104" s="210">
        <f>SUM(M102:M103)</f>
        <v>72000</v>
      </c>
      <c r="N104" s="210"/>
      <c r="O104" s="210">
        <f>SUM(O102:O103)</f>
        <v>80000</v>
      </c>
      <c r="P104" s="210"/>
      <c r="Q104" s="210">
        <f>SUM(Q102:Q103)</f>
        <v>240000</v>
      </c>
      <c r="R104" s="210"/>
      <c r="S104" s="210">
        <f>SUM(S102:S103)</f>
        <v>160000</v>
      </c>
      <c r="T104" s="210"/>
      <c r="U104" s="210">
        <f>SUM(U102:U103)</f>
        <v>552000</v>
      </c>
      <c r="V104" s="228"/>
      <c r="W104" s="212">
        <f>M104+O104+Q104+S104</f>
        <v>552000</v>
      </c>
      <c r="X104" s="213"/>
      <c r="Y104" s="286"/>
      <c r="Z104" s="213"/>
      <c r="AA104" s="213"/>
      <c r="AB104" s="214"/>
      <c r="AC104" s="215"/>
      <c r="AD104" s="216" t="str">
        <f t="shared" si="220"/>
        <v>សរុប25</v>
      </c>
    </row>
    <row r="105" spans="1:30" ht="39.65" customHeight="1">
      <c r="A105" s="206">
        <f>A102+1</f>
        <v>26.1</v>
      </c>
      <c r="B105" s="52" t="s">
        <v>14554</v>
      </c>
      <c r="C105" s="40" t="s">
        <v>67</v>
      </c>
      <c r="D105" s="41" t="str">
        <f>VLOOKUP(C105,ឋានៈ!$A$22:$B$46,2,FALSE)</f>
        <v>ខ១</v>
      </c>
      <c r="E105" s="388">
        <v>287</v>
      </c>
      <c r="F105" s="389">
        <v>46184</v>
      </c>
      <c r="G105" s="390" t="s">
        <v>14871</v>
      </c>
      <c r="H105" s="391" t="s">
        <v>19</v>
      </c>
      <c r="I105" s="211">
        <v>46189</v>
      </c>
      <c r="J105" s="211">
        <v>46190</v>
      </c>
      <c r="K105" s="206">
        <f t="shared" ref="K105:K106" si="221">J105-I105+1</f>
        <v>2</v>
      </c>
      <c r="L105" s="206">
        <f t="shared" ref="L105:L106" si="222">K105-1</f>
        <v>1</v>
      </c>
      <c r="M105" s="207">
        <f>VLOOKUP(H105,ធ្វើដំណើរ!$A$3:$B$26,2,FALSE)</f>
        <v>72000</v>
      </c>
      <c r="N105" s="207">
        <f>VLOOKUP(D105,ឋានៈ!$A$2:$D$7,2,FALSE)</f>
        <v>35000</v>
      </c>
      <c r="O105" s="207">
        <f t="shared" ref="O105:O106" si="223">N105*K105</f>
        <v>70000</v>
      </c>
      <c r="P105" s="207">
        <f>VLOOKUP(D105,ឋានៈ!$A$2:$D$7,3,FALSE)</f>
        <v>90000</v>
      </c>
      <c r="Q105" s="207">
        <f t="shared" ref="Q105:Q106" si="224">P105*K105</f>
        <v>180000</v>
      </c>
      <c r="R105" s="207">
        <f>VLOOKUP(D105,ឋានៈ!$A$2:$D$7,4,FALSE)</f>
        <v>160000</v>
      </c>
      <c r="S105" s="207">
        <f t="shared" ref="S105:S106" si="225">R105*L105</f>
        <v>160000</v>
      </c>
      <c r="T105" s="208"/>
      <c r="U105" s="209">
        <f t="shared" ref="U105:U106" si="226">M105+O105+Q105+S105+T105</f>
        <v>482000</v>
      </c>
      <c r="V105" s="227"/>
      <c r="W105" s="145"/>
      <c r="X105" s="100" t="str">
        <f t="shared" ref="X105:X106" si="227">RIGHT(B105,LEN(B105)-FIND(" ",B105))</f>
        <v>ម៉ៅ ធីតា</v>
      </c>
      <c r="Y105" s="285" t="str">
        <f>VLOOKUP(X105,'Name List'!$B$8:$F$4374,2,FALSE)</f>
        <v>2671200122</v>
      </c>
      <c r="Z105" s="100" t="str">
        <f>VLOOKUP(X105,'Name List'!$B$8:$F$4374,3,FALSE)</f>
        <v>ម៉ៅ ធីតា</v>
      </c>
      <c r="AA105" s="100" t="str">
        <f>VLOOKUP(X105,'Name List'!$B$8:$F$4374,4,FALSE)</f>
        <v>MAO THIDA</v>
      </c>
      <c r="AB105" s="107" t="str">
        <f>VLOOKUP(X105,'Name List'!$B$8:$F$4374,5,FALSE)</f>
        <v>0010002526967</v>
      </c>
      <c r="AC105" s="186">
        <f t="shared" ref="AC105:AC106" si="228">U105</f>
        <v>482000</v>
      </c>
      <c r="AD105" s="42">
        <f t="shared" ref="AD105:AD107" si="229">A105</f>
        <v>26.1</v>
      </c>
    </row>
    <row r="106" spans="1:30" ht="39.65" customHeight="1">
      <c r="A106" s="206">
        <f>A105+0.1</f>
        <v>26.200000000000003</v>
      </c>
      <c r="B106" s="52" t="s">
        <v>14555</v>
      </c>
      <c r="C106" s="40" t="s">
        <v>68</v>
      </c>
      <c r="D106" s="41" t="str">
        <f>VLOOKUP(C106,ឋានៈ!$A$22:$B$46,2,FALSE)</f>
        <v>ង</v>
      </c>
      <c r="E106" s="388"/>
      <c r="F106" s="389"/>
      <c r="G106" s="390"/>
      <c r="H106" s="391"/>
      <c r="I106" s="211">
        <v>46189</v>
      </c>
      <c r="J106" s="211">
        <v>46190</v>
      </c>
      <c r="K106" s="206">
        <f t="shared" si="221"/>
        <v>2</v>
      </c>
      <c r="L106" s="206">
        <f t="shared" si="222"/>
        <v>1</v>
      </c>
      <c r="M106" s="207"/>
      <c r="N106" s="207">
        <f>VLOOKUP(D106,ឋានៈ!$A$2:$D$7,2,FALSE)</f>
        <v>16000</v>
      </c>
      <c r="O106" s="207">
        <f t="shared" si="223"/>
        <v>32000</v>
      </c>
      <c r="P106" s="207">
        <f>VLOOKUP(D106,ឋានៈ!$A$2:$D$7,3,FALSE)</f>
        <v>60000</v>
      </c>
      <c r="Q106" s="207">
        <f t="shared" si="224"/>
        <v>120000</v>
      </c>
      <c r="R106" s="207">
        <f>VLOOKUP(D106,ឋានៈ!$A$2:$D$7,4,FALSE)</f>
        <v>80000</v>
      </c>
      <c r="S106" s="207">
        <f t="shared" si="225"/>
        <v>80000</v>
      </c>
      <c r="T106" s="208"/>
      <c r="U106" s="209">
        <f t="shared" si="226"/>
        <v>232000</v>
      </c>
      <c r="V106" s="227"/>
      <c r="W106" s="145"/>
      <c r="X106" s="100" t="str">
        <f t="shared" si="227"/>
        <v>សិត ស៊ីម៉ាណា</v>
      </c>
      <c r="Y106" s="285" t="str">
        <f>VLOOKUP(X106,'Name List'!$B$8:$F$4374,2,FALSE)</f>
        <v>3000031419</v>
      </c>
      <c r="Z106" s="100" t="str">
        <f>VLOOKUP(X106,'Name List'!$B$8:$F$4374,3,FALSE)</f>
        <v>សិត ស៊ីម៉ាណា</v>
      </c>
      <c r="AA106" s="100" t="str">
        <f>VLOOKUP(X106,'Name List'!$B$8:$F$4374,4,FALSE)</f>
        <v>SETH SIMANA</v>
      </c>
      <c r="AB106" s="107">
        <f>VLOOKUP(X106,'Name List'!$B$8:$F$4374,5,FALSE)</f>
        <v>660000051721</v>
      </c>
      <c r="AC106" s="186">
        <f t="shared" si="228"/>
        <v>232000</v>
      </c>
      <c r="AD106" s="42">
        <f t="shared" si="229"/>
        <v>26.200000000000003</v>
      </c>
    </row>
    <row r="107" spans="1:30" s="217" customFormat="1" ht="28.5" customHeight="1">
      <c r="A107" s="398" t="str">
        <f>"សរុប"&amp;ROUNDDOWN(A106,)</f>
        <v>សរុប26</v>
      </c>
      <c r="B107" s="399"/>
      <c r="C107" s="399"/>
      <c r="D107" s="399"/>
      <c r="E107" s="399"/>
      <c r="F107" s="399"/>
      <c r="G107" s="399"/>
      <c r="H107" s="399"/>
      <c r="I107" s="399"/>
      <c r="J107" s="400"/>
      <c r="K107" s="218"/>
      <c r="L107" s="218"/>
      <c r="M107" s="210">
        <f>SUM(M105:M106)</f>
        <v>72000</v>
      </c>
      <c r="N107" s="210"/>
      <c r="O107" s="210">
        <f>SUM(O105:O106)</f>
        <v>102000</v>
      </c>
      <c r="P107" s="210"/>
      <c r="Q107" s="210">
        <f>SUM(Q105:Q106)</f>
        <v>300000</v>
      </c>
      <c r="R107" s="210"/>
      <c r="S107" s="210">
        <f>SUM(S105:S106)</f>
        <v>240000</v>
      </c>
      <c r="T107" s="210"/>
      <c r="U107" s="210">
        <f>SUM(U105:U106)</f>
        <v>714000</v>
      </c>
      <c r="V107" s="228"/>
      <c r="W107" s="212">
        <f>M107+O107+Q107+S107</f>
        <v>714000</v>
      </c>
      <c r="X107" s="213"/>
      <c r="Y107" s="286"/>
      <c r="Z107" s="213"/>
      <c r="AA107" s="213"/>
      <c r="AB107" s="214"/>
      <c r="AC107" s="215"/>
      <c r="AD107" s="216" t="str">
        <f t="shared" si="229"/>
        <v>សរុប26</v>
      </c>
    </row>
    <row r="108" spans="1:30" ht="28.5" customHeight="1">
      <c r="A108" s="206">
        <f>A105+1</f>
        <v>27.1</v>
      </c>
      <c r="B108" s="52" t="s">
        <v>14380</v>
      </c>
      <c r="C108" s="40" t="s">
        <v>14359</v>
      </c>
      <c r="D108" s="41" t="str">
        <f>VLOOKUP(C108,ឋានៈ!$A$22:$B$46,2,FALSE)</f>
        <v>ខ២</v>
      </c>
      <c r="E108" s="388">
        <v>295</v>
      </c>
      <c r="F108" s="389">
        <v>46189</v>
      </c>
      <c r="G108" s="390" t="s">
        <v>14872</v>
      </c>
      <c r="H108" s="391" t="s">
        <v>12</v>
      </c>
      <c r="I108" s="211">
        <v>46190</v>
      </c>
      <c r="J108" s="211">
        <v>46191</v>
      </c>
      <c r="K108" s="206">
        <f t="shared" ref="K108:K109" si="230">J108-I108+1</f>
        <v>2</v>
      </c>
      <c r="L108" s="206">
        <f t="shared" ref="L108:L109" si="231">K108-1</f>
        <v>1</v>
      </c>
      <c r="M108" s="207">
        <f>VLOOKUP(H108,ធ្វើដំណើរ!$A$3:$B$26,2,FALSE)</f>
        <v>123200</v>
      </c>
      <c r="N108" s="207">
        <f>VLOOKUP(D108,ឋានៈ!$A$2:$D$7,2,FALSE)</f>
        <v>30000</v>
      </c>
      <c r="O108" s="207">
        <f t="shared" ref="O108:O109" si="232">N108*K108</f>
        <v>60000</v>
      </c>
      <c r="P108" s="207">
        <f>VLOOKUP(D108,ឋានៈ!$A$2:$D$7,3,FALSE)</f>
        <v>80000</v>
      </c>
      <c r="Q108" s="207">
        <f t="shared" ref="Q108:Q109" si="233">P108*K108</f>
        <v>160000</v>
      </c>
      <c r="R108" s="207">
        <f>VLOOKUP(D108,ឋានៈ!$A$2:$D$7,4,FALSE)</f>
        <v>120000</v>
      </c>
      <c r="S108" s="207">
        <f t="shared" ref="S108:S109" si="234">R108*L108</f>
        <v>120000</v>
      </c>
      <c r="T108" s="208"/>
      <c r="U108" s="209">
        <f t="shared" ref="U108:U109" si="235">M108+O108+Q108+S108+T108</f>
        <v>463200</v>
      </c>
      <c r="V108" s="227"/>
      <c r="W108" s="145"/>
      <c r="X108" s="100" t="str">
        <f t="shared" ref="X108:X109" si="236">RIGHT(B108,LEN(B108)-FIND(" ",B108))</f>
        <v>មឿន ហុក</v>
      </c>
      <c r="Y108" s="285" t="str">
        <f>VLOOKUP(X108,'Name List'!$B$8:$F$4374,2,FALSE)</f>
        <v>1830100033</v>
      </c>
      <c r="Z108" s="100" t="str">
        <f>VLOOKUP(X108,'Name List'!$B$8:$F$4374,3,FALSE)</f>
        <v>មឿន ហុក</v>
      </c>
      <c r="AA108" s="100" t="str">
        <f>VLOOKUP(X108,'Name List'!$B$8:$F$4374,4,FALSE)</f>
        <v>MOEUN HOK</v>
      </c>
      <c r="AB108" s="107" t="str">
        <f>VLOOKUP(X108,'Name List'!$B$8:$F$4374,5,FALSE)</f>
        <v>0010002689354</v>
      </c>
      <c r="AC108" s="186">
        <f t="shared" ref="AC108:AC109" si="237">U108</f>
        <v>463200</v>
      </c>
      <c r="AD108" s="42">
        <f t="shared" ref="AD108:AD110" si="238">A108</f>
        <v>27.1</v>
      </c>
    </row>
    <row r="109" spans="1:30" ht="28.5" customHeight="1">
      <c r="A109" s="206">
        <f>A108+0.1</f>
        <v>27.200000000000003</v>
      </c>
      <c r="B109" s="52" t="s">
        <v>14433</v>
      </c>
      <c r="C109" s="40" t="s">
        <v>68</v>
      </c>
      <c r="D109" s="41" t="str">
        <f>VLOOKUP(C109,ឋានៈ!$A$22:$B$46,2,FALSE)</f>
        <v>ង</v>
      </c>
      <c r="E109" s="388"/>
      <c r="F109" s="389"/>
      <c r="G109" s="390"/>
      <c r="H109" s="391"/>
      <c r="I109" s="211">
        <v>46190</v>
      </c>
      <c r="J109" s="211">
        <v>46191</v>
      </c>
      <c r="K109" s="206">
        <f t="shared" si="230"/>
        <v>2</v>
      </c>
      <c r="L109" s="206">
        <f t="shared" si="231"/>
        <v>1</v>
      </c>
      <c r="M109" s="207"/>
      <c r="N109" s="207">
        <f>VLOOKUP(D109,ឋានៈ!$A$2:$D$7,2,FALSE)</f>
        <v>16000</v>
      </c>
      <c r="O109" s="207">
        <f t="shared" si="232"/>
        <v>32000</v>
      </c>
      <c r="P109" s="207">
        <f>VLOOKUP(D109,ឋានៈ!$A$2:$D$7,3,FALSE)</f>
        <v>60000</v>
      </c>
      <c r="Q109" s="207">
        <f t="shared" si="233"/>
        <v>120000</v>
      </c>
      <c r="R109" s="207">
        <f>VLOOKUP(D109,ឋានៈ!$A$2:$D$7,4,FALSE)</f>
        <v>80000</v>
      </c>
      <c r="S109" s="207">
        <f t="shared" si="234"/>
        <v>80000</v>
      </c>
      <c r="T109" s="208"/>
      <c r="U109" s="209">
        <f t="shared" si="235"/>
        <v>232000</v>
      </c>
      <c r="V109" s="227"/>
      <c r="W109" s="145"/>
      <c r="X109" s="100" t="str">
        <f t="shared" si="236"/>
        <v>បាន សេរីវឌ្ឍនា</v>
      </c>
      <c r="Y109" s="285">
        <f>VLOOKUP(X109,'Name List'!$B$8:$F$4374,2,FALSE)</f>
        <v>0</v>
      </c>
      <c r="Z109" s="100" t="str">
        <f>VLOOKUP(X109,'Name List'!$B$8:$F$4374,3,FALSE)</f>
        <v>បាន សេរីវឌ្ឍនា</v>
      </c>
      <c r="AA109" s="100" t="str">
        <f>VLOOKUP(X109,'Name List'!$B$8:$F$4374,4,FALSE)</f>
        <v>BAN SEREYVATHANA</v>
      </c>
      <c r="AB109" s="107">
        <f>VLOOKUP(X109,'Name List'!$B$8:$F$4374,5,FALSE)</f>
        <v>670000130438</v>
      </c>
      <c r="AC109" s="186">
        <f t="shared" si="237"/>
        <v>232000</v>
      </c>
      <c r="AD109" s="42">
        <f t="shared" si="238"/>
        <v>27.200000000000003</v>
      </c>
    </row>
    <row r="110" spans="1:30" s="217" customFormat="1" ht="28.5" customHeight="1">
      <c r="A110" s="398" t="str">
        <f>"សរុប"&amp;ROUNDDOWN(A109,)</f>
        <v>សរុប27</v>
      </c>
      <c r="B110" s="399"/>
      <c r="C110" s="399"/>
      <c r="D110" s="399"/>
      <c r="E110" s="399"/>
      <c r="F110" s="399"/>
      <c r="G110" s="399"/>
      <c r="H110" s="399"/>
      <c r="I110" s="399"/>
      <c r="J110" s="400"/>
      <c r="K110" s="218"/>
      <c r="L110" s="218"/>
      <c r="M110" s="210">
        <f>SUM(M108:M109)</f>
        <v>123200</v>
      </c>
      <c r="N110" s="210"/>
      <c r="O110" s="210">
        <f>SUM(O108:O109)</f>
        <v>92000</v>
      </c>
      <c r="P110" s="210"/>
      <c r="Q110" s="210">
        <f>SUM(Q108:Q109)</f>
        <v>280000</v>
      </c>
      <c r="R110" s="210"/>
      <c r="S110" s="210">
        <f>SUM(S108:S109)</f>
        <v>200000</v>
      </c>
      <c r="T110" s="210"/>
      <c r="U110" s="210">
        <f>SUM(U108:U109)</f>
        <v>695200</v>
      </c>
      <c r="V110" s="228"/>
      <c r="W110" s="212">
        <f>M110+O110+Q110+S110</f>
        <v>695200</v>
      </c>
      <c r="X110" s="213"/>
      <c r="Y110" s="286"/>
      <c r="Z110" s="213"/>
      <c r="AA110" s="213"/>
      <c r="AB110" s="214"/>
      <c r="AC110" s="215"/>
      <c r="AD110" s="216" t="str">
        <f t="shared" si="238"/>
        <v>សរុប27</v>
      </c>
    </row>
    <row r="111" spans="1:30" ht="38.5" customHeight="1">
      <c r="A111" s="206">
        <f>A108+1</f>
        <v>28.1</v>
      </c>
      <c r="B111" s="52" t="s">
        <v>14873</v>
      </c>
      <c r="C111" s="40" t="s">
        <v>67</v>
      </c>
      <c r="D111" s="41" t="str">
        <f>VLOOKUP(C111,ឋានៈ!$A$22:$B$46,2,FALSE)</f>
        <v>ខ១</v>
      </c>
      <c r="E111" s="388">
        <v>289</v>
      </c>
      <c r="F111" s="389">
        <v>46185</v>
      </c>
      <c r="G111" s="390" t="s">
        <v>14875</v>
      </c>
      <c r="H111" s="391" t="s">
        <v>21</v>
      </c>
      <c r="I111" s="211">
        <v>46191</v>
      </c>
      <c r="J111" s="211">
        <v>46193</v>
      </c>
      <c r="K111" s="206">
        <f t="shared" ref="K111:K112" si="239">J111-I111+1</f>
        <v>3</v>
      </c>
      <c r="L111" s="206">
        <f t="shared" ref="L111:L112" si="240">K111-1</f>
        <v>2</v>
      </c>
      <c r="M111" s="207">
        <f>VLOOKUP(H111,ធ្វើដំណើរ!$A$3:$B$26,2,FALSE)</f>
        <v>537600</v>
      </c>
      <c r="N111" s="207">
        <f>VLOOKUP(D111,ឋានៈ!$A$2:$D$7,2,FALSE)</f>
        <v>35000</v>
      </c>
      <c r="O111" s="207">
        <f t="shared" ref="O111:O112" si="241">N111*K111</f>
        <v>105000</v>
      </c>
      <c r="P111" s="207">
        <f>VLOOKUP(D111,ឋានៈ!$A$2:$D$7,3,FALSE)</f>
        <v>90000</v>
      </c>
      <c r="Q111" s="207">
        <f t="shared" ref="Q111:Q112" si="242">P111*K111</f>
        <v>270000</v>
      </c>
      <c r="R111" s="207">
        <f>VLOOKUP(D111,ឋានៈ!$A$2:$D$7,4,FALSE)</f>
        <v>160000</v>
      </c>
      <c r="S111" s="207">
        <f t="shared" ref="S111:S112" si="243">R111*L111</f>
        <v>320000</v>
      </c>
      <c r="T111" s="208"/>
      <c r="U111" s="209">
        <f t="shared" ref="U111:U112" si="244">M111+O111+Q111+S111+T111</f>
        <v>1232600</v>
      </c>
      <c r="V111" s="227"/>
      <c r="W111" s="145"/>
      <c r="X111" s="100" t="str">
        <f t="shared" ref="X111:X112" si="245">RIGHT(B111,LEN(B111)-FIND(" ",B111))</f>
        <v>ម៉ន គ្រីយ៉ា</v>
      </c>
      <c r="Y111" s="285">
        <f>VLOOKUP(X111,'Name List'!$B$8:$F$4374,2,FALSE)</f>
        <v>1731500001</v>
      </c>
      <c r="Z111" s="100" t="str">
        <f>VLOOKUP(X111,'Name List'!$B$8:$F$4374,3,FALSE)</f>
        <v>ម៉ន គ្រីយ៉ា</v>
      </c>
      <c r="AA111" s="100" t="str">
        <f>VLOOKUP(X111,'Name List'!$B$8:$F$4374,4,FALSE)</f>
        <v>MON KRIYA</v>
      </c>
      <c r="AB111" s="107" t="str">
        <f>VLOOKUP(X111,'Name List'!$B$8:$F$4374,5,FALSE)</f>
        <v>0460000015758</v>
      </c>
      <c r="AC111" s="186">
        <f t="shared" ref="AC111:AC112" si="246">U111</f>
        <v>1232600</v>
      </c>
      <c r="AD111" s="42">
        <f t="shared" ref="AD111:AD113" si="247">A111</f>
        <v>28.1</v>
      </c>
    </row>
    <row r="112" spans="1:30" ht="38.5" customHeight="1">
      <c r="A112" s="206">
        <f>A111+0.1</f>
        <v>28.200000000000003</v>
      </c>
      <c r="B112" s="52" t="s">
        <v>14874</v>
      </c>
      <c r="C112" s="40" t="s">
        <v>68</v>
      </c>
      <c r="D112" s="41" t="str">
        <f>VLOOKUP(C112,ឋានៈ!$A$22:$B$46,2,FALSE)</f>
        <v>ង</v>
      </c>
      <c r="E112" s="388"/>
      <c r="F112" s="389"/>
      <c r="G112" s="390"/>
      <c r="H112" s="391"/>
      <c r="I112" s="211">
        <v>46191</v>
      </c>
      <c r="J112" s="211">
        <v>46193</v>
      </c>
      <c r="K112" s="206">
        <f t="shared" si="239"/>
        <v>3</v>
      </c>
      <c r="L112" s="206">
        <f t="shared" si="240"/>
        <v>2</v>
      </c>
      <c r="M112" s="207"/>
      <c r="N112" s="207">
        <f>VLOOKUP(D112,ឋានៈ!$A$2:$D$7,2,FALSE)</f>
        <v>16000</v>
      </c>
      <c r="O112" s="207">
        <f t="shared" si="241"/>
        <v>48000</v>
      </c>
      <c r="P112" s="207">
        <f>VLOOKUP(D112,ឋានៈ!$A$2:$D$7,3,FALSE)</f>
        <v>60000</v>
      </c>
      <c r="Q112" s="207">
        <f t="shared" si="242"/>
        <v>180000</v>
      </c>
      <c r="R112" s="207">
        <f>VLOOKUP(D112,ឋានៈ!$A$2:$D$7,4,FALSE)</f>
        <v>80000</v>
      </c>
      <c r="S112" s="207">
        <f t="shared" si="243"/>
        <v>160000</v>
      </c>
      <c r="T112" s="208"/>
      <c r="U112" s="209">
        <f t="shared" si="244"/>
        <v>388000</v>
      </c>
      <c r="V112" s="227"/>
      <c r="W112" s="145"/>
      <c r="X112" s="100" t="str">
        <f t="shared" si="245"/>
        <v>សោម គឹមរ៉ី</v>
      </c>
      <c r="Y112" s="285" t="str">
        <f>VLOOKUP(X112,'Name List'!$B$8:$F$4374,2,FALSE)</f>
        <v>3000031402</v>
      </c>
      <c r="Z112" s="100" t="str">
        <f>VLOOKUP(X112,'Name List'!$B$8:$F$4374,3,FALSE)</f>
        <v>សោម គឹមរ៉ី</v>
      </c>
      <c r="AA112" s="100" t="str">
        <f>VLOOKUP(X112,'Name List'!$B$8:$F$4374,4,FALSE)</f>
        <v>SORM KIMREY</v>
      </c>
      <c r="AB112" s="107">
        <f>VLOOKUP(X112,'Name List'!$B$8:$F$4374,5,FALSE)</f>
        <v>420000133077</v>
      </c>
      <c r="AC112" s="186">
        <f t="shared" si="246"/>
        <v>388000</v>
      </c>
      <c r="AD112" s="42">
        <f t="shared" si="247"/>
        <v>28.200000000000003</v>
      </c>
    </row>
    <row r="113" spans="1:30" s="217" customFormat="1" ht="28.5" customHeight="1">
      <c r="A113" s="398" t="str">
        <f>"សរុប"&amp;ROUNDDOWN(A112,)</f>
        <v>សរុប28</v>
      </c>
      <c r="B113" s="399"/>
      <c r="C113" s="399"/>
      <c r="D113" s="399"/>
      <c r="E113" s="399"/>
      <c r="F113" s="399"/>
      <c r="G113" s="399"/>
      <c r="H113" s="399"/>
      <c r="I113" s="399"/>
      <c r="J113" s="400"/>
      <c r="K113" s="218"/>
      <c r="L113" s="218"/>
      <c r="M113" s="210">
        <f>SUM(M111:M112)</f>
        <v>537600</v>
      </c>
      <c r="N113" s="210"/>
      <c r="O113" s="210">
        <f>SUM(O111:O112)</f>
        <v>153000</v>
      </c>
      <c r="P113" s="210"/>
      <c r="Q113" s="210">
        <f>SUM(Q111:Q112)</f>
        <v>450000</v>
      </c>
      <c r="R113" s="210"/>
      <c r="S113" s="210">
        <f>SUM(S111:S112)</f>
        <v>480000</v>
      </c>
      <c r="T113" s="210"/>
      <c r="U113" s="210">
        <f>SUM(U111:U112)</f>
        <v>1620600</v>
      </c>
      <c r="V113" s="228"/>
      <c r="W113" s="212">
        <f>M113+O113+Q113+S113</f>
        <v>1620600</v>
      </c>
      <c r="X113" s="213"/>
      <c r="Y113" s="286"/>
      <c r="Z113" s="213"/>
      <c r="AA113" s="213"/>
      <c r="AB113" s="214"/>
      <c r="AC113" s="215"/>
      <c r="AD113" s="216" t="str">
        <f t="shared" si="247"/>
        <v>សរុប28</v>
      </c>
    </row>
    <row r="114" spans="1:30" ht="35.9" customHeight="1">
      <c r="A114" s="206">
        <f>A111+1</f>
        <v>29.1</v>
      </c>
      <c r="B114" s="52" t="s">
        <v>14633</v>
      </c>
      <c r="C114" s="40" t="s">
        <v>67</v>
      </c>
      <c r="D114" s="41" t="str">
        <f>VLOOKUP(C114,ឋានៈ!$A$22:$B$46,2,FALSE)</f>
        <v>ខ១</v>
      </c>
      <c r="E114" s="388">
        <v>361</v>
      </c>
      <c r="F114" s="389">
        <v>46190</v>
      </c>
      <c r="G114" s="390" t="s">
        <v>15001</v>
      </c>
      <c r="H114" s="391" t="s">
        <v>6</v>
      </c>
      <c r="I114" s="211">
        <v>46190</v>
      </c>
      <c r="J114" s="211">
        <v>46193</v>
      </c>
      <c r="K114" s="206">
        <f t="shared" ref="K114:K115" si="248">J114-I114+1</f>
        <v>4</v>
      </c>
      <c r="L114" s="206">
        <f t="shared" ref="L114:L115" si="249">K114-1</f>
        <v>3</v>
      </c>
      <c r="M114" s="207">
        <f>VLOOKUP(H114,ធ្វើដំណើរ!$A$3:$B$26,2,FALSE)</f>
        <v>273600</v>
      </c>
      <c r="N114" s="207">
        <f>VLOOKUP(D114,ឋានៈ!$A$2:$D$7,2,FALSE)</f>
        <v>35000</v>
      </c>
      <c r="O114" s="207">
        <f t="shared" ref="O114:O115" si="250">N114*K114</f>
        <v>140000</v>
      </c>
      <c r="P114" s="207">
        <f>VLOOKUP(D114,ឋានៈ!$A$2:$D$7,3,FALSE)</f>
        <v>90000</v>
      </c>
      <c r="Q114" s="207">
        <f t="shared" ref="Q114:Q115" si="251">P114*K114</f>
        <v>360000</v>
      </c>
      <c r="R114" s="207">
        <f>VLOOKUP(D114,ឋានៈ!$A$2:$D$7,4,FALSE)</f>
        <v>160000</v>
      </c>
      <c r="S114" s="207">
        <f t="shared" ref="S114:S115" si="252">R114*L114</f>
        <v>480000</v>
      </c>
      <c r="T114" s="208"/>
      <c r="U114" s="209">
        <f t="shared" ref="U114:U115" si="253">M114+O114+Q114+S114+T114</f>
        <v>1253600</v>
      </c>
      <c r="V114" s="227"/>
      <c r="W114" s="145"/>
      <c r="X114" s="100" t="str">
        <f t="shared" ref="X114:X115" si="254">RIGHT(B114,LEN(B114)-FIND(" ",B114))</f>
        <v>ប្រាក់ ចាន់ធឿន</v>
      </c>
      <c r="Y114" s="285" t="str">
        <f>VLOOKUP(X114,'Name List'!$B$8:$F$4374,2,FALSE)</f>
        <v>1592100008</v>
      </c>
      <c r="Z114" s="100" t="str">
        <f>VLOOKUP(X114,'Name List'!$B$8:$F$4374,3,FALSE)</f>
        <v>ប្រាក់ ចាន់ធឿន</v>
      </c>
      <c r="AA114" s="100" t="str">
        <f>VLOOKUP(X114,'Name List'!$B$8:$F$4374,4,FALSE)</f>
        <v>PRAK CHANTHOEUN</v>
      </c>
      <c r="AB114" s="107" t="str">
        <f>VLOOKUP(X114,'Name List'!$B$8:$F$4374,5,FALSE)</f>
        <v>0010002783644</v>
      </c>
      <c r="AC114" s="186">
        <f t="shared" ref="AC114:AC115" si="255">U114</f>
        <v>1253600</v>
      </c>
      <c r="AD114" s="42">
        <f t="shared" ref="AD114:AD116" si="256">A114</f>
        <v>29.1</v>
      </c>
    </row>
    <row r="115" spans="1:30" ht="35.9" customHeight="1">
      <c r="A115" s="206">
        <f>A114+0.1</f>
        <v>29.200000000000003</v>
      </c>
      <c r="B115" s="52" t="s">
        <v>14634</v>
      </c>
      <c r="C115" s="40" t="s">
        <v>68</v>
      </c>
      <c r="D115" s="41" t="str">
        <f>VLOOKUP(C115,ឋានៈ!$A$22:$B$46,2,FALSE)</f>
        <v>ង</v>
      </c>
      <c r="E115" s="388"/>
      <c r="F115" s="389"/>
      <c r="G115" s="390"/>
      <c r="H115" s="391"/>
      <c r="I115" s="211">
        <v>46190</v>
      </c>
      <c r="J115" s="211">
        <v>46193</v>
      </c>
      <c r="K115" s="206">
        <f t="shared" si="248"/>
        <v>4</v>
      </c>
      <c r="L115" s="206">
        <f t="shared" si="249"/>
        <v>3</v>
      </c>
      <c r="M115" s="207"/>
      <c r="N115" s="207">
        <f>VLOOKUP(D115,ឋានៈ!$A$2:$D$7,2,FALSE)</f>
        <v>16000</v>
      </c>
      <c r="O115" s="207">
        <f t="shared" si="250"/>
        <v>64000</v>
      </c>
      <c r="P115" s="207">
        <f>VLOOKUP(D115,ឋានៈ!$A$2:$D$7,3,FALSE)</f>
        <v>60000</v>
      </c>
      <c r="Q115" s="207">
        <f t="shared" si="251"/>
        <v>240000</v>
      </c>
      <c r="R115" s="207">
        <f>VLOOKUP(D115,ឋានៈ!$A$2:$D$7,4,FALSE)</f>
        <v>80000</v>
      </c>
      <c r="S115" s="207">
        <f t="shared" si="252"/>
        <v>240000</v>
      </c>
      <c r="T115" s="208"/>
      <c r="U115" s="209">
        <f t="shared" si="253"/>
        <v>544000</v>
      </c>
      <c r="V115" s="227"/>
      <c r="W115" s="145"/>
      <c r="X115" s="100" t="str">
        <f t="shared" si="254"/>
        <v>ជោតិ កិរិយាតារានី</v>
      </c>
      <c r="Y115" s="285" t="str">
        <f>VLOOKUP(X115,'Name List'!$B$8:$F$4374,2,FALSE)</f>
        <v>3000031304</v>
      </c>
      <c r="Z115" s="100" t="str">
        <f>VLOOKUP(X115,'Name List'!$B$8:$F$4374,3,FALSE)</f>
        <v>ជោតិ កិរិយាតារានី</v>
      </c>
      <c r="AA115" s="100" t="str">
        <f>VLOOKUP(X115,'Name List'!$B$8:$F$4374,4,FALSE)</f>
        <v>CHOUT KERIADARANY</v>
      </c>
      <c r="AB115" s="107">
        <f>VLOOKUP(X115,'Name List'!$B$8:$F$4374,5,FALSE)</f>
        <v>420000180369</v>
      </c>
      <c r="AC115" s="186">
        <f t="shared" si="255"/>
        <v>544000</v>
      </c>
      <c r="AD115" s="42">
        <f t="shared" si="256"/>
        <v>29.200000000000003</v>
      </c>
    </row>
    <row r="116" spans="1:30" s="217" customFormat="1" ht="28.5" customHeight="1">
      <c r="A116" s="398" t="str">
        <f>"សរុប"&amp;ROUNDDOWN(A115,)</f>
        <v>សរុប29</v>
      </c>
      <c r="B116" s="399"/>
      <c r="C116" s="399"/>
      <c r="D116" s="399"/>
      <c r="E116" s="399"/>
      <c r="F116" s="399"/>
      <c r="G116" s="399"/>
      <c r="H116" s="399"/>
      <c r="I116" s="399"/>
      <c r="J116" s="400"/>
      <c r="K116" s="218"/>
      <c r="L116" s="218"/>
      <c r="M116" s="210">
        <f>SUM(M114:M115)</f>
        <v>273600</v>
      </c>
      <c r="N116" s="210"/>
      <c r="O116" s="210">
        <f>SUM(O114:O115)</f>
        <v>204000</v>
      </c>
      <c r="P116" s="210"/>
      <c r="Q116" s="210">
        <f>SUM(Q114:Q115)</f>
        <v>600000</v>
      </c>
      <c r="R116" s="210"/>
      <c r="S116" s="210">
        <f>SUM(S114:S115)</f>
        <v>720000</v>
      </c>
      <c r="T116" s="210"/>
      <c r="U116" s="210">
        <f>SUM(U114:U115)</f>
        <v>1797600</v>
      </c>
      <c r="V116" s="228"/>
      <c r="W116" s="212">
        <f>M116+O116+Q116+S116</f>
        <v>1797600</v>
      </c>
      <c r="X116" s="213"/>
      <c r="Y116" s="286"/>
      <c r="Z116" s="213"/>
      <c r="AA116" s="213"/>
      <c r="AB116" s="214"/>
      <c r="AC116" s="215"/>
      <c r="AD116" s="216" t="str">
        <f t="shared" si="256"/>
        <v>សរុប29</v>
      </c>
    </row>
    <row r="117" spans="1:30" ht="28.5" customHeight="1">
      <c r="A117" s="206">
        <f>A114+1</f>
        <v>30.1</v>
      </c>
      <c r="B117" s="52" t="s">
        <v>14554</v>
      </c>
      <c r="C117" s="40" t="s">
        <v>67</v>
      </c>
      <c r="D117" s="41" t="str">
        <f>VLOOKUP(C117,ឋានៈ!$A$22:$B$46,2,FALSE)</f>
        <v>ខ១</v>
      </c>
      <c r="E117" s="388">
        <v>345</v>
      </c>
      <c r="F117" s="389">
        <v>46182</v>
      </c>
      <c r="G117" s="390" t="s">
        <v>14876</v>
      </c>
      <c r="H117" s="391" t="s">
        <v>18</v>
      </c>
      <c r="I117" s="211">
        <v>46191</v>
      </c>
      <c r="J117" s="211">
        <v>46194</v>
      </c>
      <c r="K117" s="206">
        <f t="shared" ref="K117:K118" si="257">J117-I117+1</f>
        <v>4</v>
      </c>
      <c r="L117" s="206">
        <f t="shared" ref="L117:L118" si="258">K117-1</f>
        <v>3</v>
      </c>
      <c r="M117" s="207">
        <f>VLOOKUP(H117,ធ្វើដំណើរ!$A$3:$B$26,2,FALSE)</f>
        <v>145600</v>
      </c>
      <c r="N117" s="207">
        <f>VLOOKUP(D117,ឋានៈ!$A$2:$D$7,2,FALSE)</f>
        <v>35000</v>
      </c>
      <c r="O117" s="207">
        <f t="shared" ref="O117:O118" si="259">N117*K117</f>
        <v>140000</v>
      </c>
      <c r="P117" s="207">
        <f>VLOOKUP(D117,ឋានៈ!$A$2:$D$7,3,FALSE)</f>
        <v>90000</v>
      </c>
      <c r="Q117" s="207">
        <f t="shared" ref="Q117:Q118" si="260">P117*K117</f>
        <v>360000</v>
      </c>
      <c r="R117" s="207">
        <f>VLOOKUP(D117,ឋានៈ!$A$2:$D$7,4,FALSE)</f>
        <v>160000</v>
      </c>
      <c r="S117" s="207">
        <f t="shared" ref="S117:S118" si="261">R117*L117</f>
        <v>480000</v>
      </c>
      <c r="T117" s="208"/>
      <c r="U117" s="209">
        <f t="shared" ref="U117:U118" si="262">M117+O117+Q117+S117+T117</f>
        <v>1125600</v>
      </c>
      <c r="V117" s="227"/>
      <c r="W117" s="145"/>
      <c r="X117" s="100" t="str">
        <f t="shared" ref="X117:X118" si="263">RIGHT(B117,LEN(B117)-FIND(" ",B117))</f>
        <v>ម៉ៅ ធីតា</v>
      </c>
      <c r="Y117" s="285" t="str">
        <f>VLOOKUP(X117,'Name List'!$B$8:$F$4374,2,FALSE)</f>
        <v>2671200122</v>
      </c>
      <c r="Z117" s="100" t="str">
        <f>VLOOKUP(X117,'Name List'!$B$8:$F$4374,3,FALSE)</f>
        <v>ម៉ៅ ធីតា</v>
      </c>
      <c r="AA117" s="100" t="str">
        <f>VLOOKUP(X117,'Name List'!$B$8:$F$4374,4,FALSE)</f>
        <v>MAO THIDA</v>
      </c>
      <c r="AB117" s="107" t="str">
        <f>VLOOKUP(X117,'Name List'!$B$8:$F$4374,5,FALSE)</f>
        <v>0010002526967</v>
      </c>
      <c r="AC117" s="186">
        <f t="shared" ref="AC117:AC118" si="264">U117</f>
        <v>1125600</v>
      </c>
      <c r="AD117" s="42">
        <f t="shared" ref="AD117:AD119" si="265">A117</f>
        <v>30.1</v>
      </c>
    </row>
    <row r="118" spans="1:30" ht="28.5" customHeight="1">
      <c r="A118" s="206">
        <f>A117+0.1</f>
        <v>30.200000000000003</v>
      </c>
      <c r="B118" s="52" t="s">
        <v>14555</v>
      </c>
      <c r="C118" s="40" t="s">
        <v>68</v>
      </c>
      <c r="D118" s="41" t="str">
        <f>VLOOKUP(C118,ឋានៈ!$A$22:$B$46,2,FALSE)</f>
        <v>ង</v>
      </c>
      <c r="E118" s="388"/>
      <c r="F118" s="389"/>
      <c r="G118" s="390"/>
      <c r="H118" s="391"/>
      <c r="I118" s="211">
        <v>46191</v>
      </c>
      <c r="J118" s="211">
        <v>46194</v>
      </c>
      <c r="K118" s="206">
        <f t="shared" si="257"/>
        <v>4</v>
      </c>
      <c r="L118" s="206">
        <f t="shared" si="258"/>
        <v>3</v>
      </c>
      <c r="M118" s="207"/>
      <c r="N118" s="207">
        <f>VLOOKUP(D118,ឋានៈ!$A$2:$D$7,2,FALSE)</f>
        <v>16000</v>
      </c>
      <c r="O118" s="207">
        <f t="shared" si="259"/>
        <v>64000</v>
      </c>
      <c r="P118" s="207">
        <f>VLOOKUP(D118,ឋានៈ!$A$2:$D$7,3,FALSE)</f>
        <v>60000</v>
      </c>
      <c r="Q118" s="207">
        <f t="shared" si="260"/>
        <v>240000</v>
      </c>
      <c r="R118" s="207">
        <f>VLOOKUP(D118,ឋានៈ!$A$2:$D$7,4,FALSE)</f>
        <v>80000</v>
      </c>
      <c r="S118" s="207">
        <f t="shared" si="261"/>
        <v>240000</v>
      </c>
      <c r="T118" s="208"/>
      <c r="U118" s="209">
        <f t="shared" si="262"/>
        <v>544000</v>
      </c>
      <c r="V118" s="227"/>
      <c r="W118" s="145"/>
      <c r="X118" s="100" t="str">
        <f t="shared" si="263"/>
        <v>សិត ស៊ីម៉ាណា</v>
      </c>
      <c r="Y118" s="285" t="str">
        <f>VLOOKUP(X118,'Name List'!$B$8:$F$4374,2,FALSE)</f>
        <v>3000031419</v>
      </c>
      <c r="Z118" s="100" t="str">
        <f>VLOOKUP(X118,'Name List'!$B$8:$F$4374,3,FALSE)</f>
        <v>សិត ស៊ីម៉ាណា</v>
      </c>
      <c r="AA118" s="100" t="str">
        <f>VLOOKUP(X118,'Name List'!$B$8:$F$4374,4,FALSE)</f>
        <v>SETH SIMANA</v>
      </c>
      <c r="AB118" s="107">
        <f>VLOOKUP(X118,'Name List'!$B$8:$F$4374,5,FALSE)</f>
        <v>660000051721</v>
      </c>
      <c r="AC118" s="186">
        <f t="shared" si="264"/>
        <v>544000</v>
      </c>
      <c r="AD118" s="42">
        <f t="shared" si="265"/>
        <v>30.200000000000003</v>
      </c>
    </row>
    <row r="119" spans="1:30" s="217" customFormat="1" ht="28.5" customHeight="1">
      <c r="A119" s="398" t="str">
        <f>"សរុប"&amp;ROUNDDOWN(A118,)</f>
        <v>សរុប30</v>
      </c>
      <c r="B119" s="399"/>
      <c r="C119" s="399"/>
      <c r="D119" s="399"/>
      <c r="E119" s="399"/>
      <c r="F119" s="399"/>
      <c r="G119" s="399"/>
      <c r="H119" s="399"/>
      <c r="I119" s="399"/>
      <c r="J119" s="400"/>
      <c r="K119" s="218"/>
      <c r="L119" s="218"/>
      <c r="M119" s="210">
        <f>SUM(M117:M118)</f>
        <v>145600</v>
      </c>
      <c r="N119" s="210"/>
      <c r="O119" s="210">
        <f>SUM(O117:O118)</f>
        <v>204000</v>
      </c>
      <c r="P119" s="210"/>
      <c r="Q119" s="210">
        <f>SUM(Q117:Q118)</f>
        <v>600000</v>
      </c>
      <c r="R119" s="210"/>
      <c r="S119" s="210">
        <f>SUM(S117:S118)</f>
        <v>720000</v>
      </c>
      <c r="T119" s="210"/>
      <c r="U119" s="210">
        <f>SUM(U117:U118)</f>
        <v>1669600</v>
      </c>
      <c r="V119" s="228"/>
      <c r="W119" s="212">
        <f>M119+O119+Q119+S119</f>
        <v>1669600</v>
      </c>
      <c r="X119" s="213"/>
      <c r="Y119" s="286"/>
      <c r="Z119" s="213"/>
      <c r="AA119" s="213"/>
      <c r="AB119" s="214"/>
      <c r="AC119" s="215"/>
      <c r="AD119" s="216" t="str">
        <f t="shared" si="265"/>
        <v>សរុប30</v>
      </c>
    </row>
    <row r="120" spans="1:30" ht="28.5" customHeight="1">
      <c r="A120" s="206">
        <f>A117+1</f>
        <v>31.1</v>
      </c>
      <c r="B120" s="52" t="s">
        <v>14554</v>
      </c>
      <c r="C120" s="40" t="s">
        <v>67</v>
      </c>
      <c r="D120" s="41" t="str">
        <f>VLOOKUP(C120,ឋានៈ!$A$22:$B$46,2,FALSE)</f>
        <v>ខ១</v>
      </c>
      <c r="E120" s="388">
        <v>313</v>
      </c>
      <c r="F120" s="389">
        <v>46192</v>
      </c>
      <c r="G120" s="390" t="s">
        <v>15002</v>
      </c>
      <c r="H120" s="391" t="s">
        <v>18</v>
      </c>
      <c r="I120" s="211">
        <v>46195</v>
      </c>
      <c r="J120" s="211">
        <v>46196</v>
      </c>
      <c r="K120" s="206">
        <f t="shared" ref="K120:K121" si="266">J120-I120+1</f>
        <v>2</v>
      </c>
      <c r="L120" s="206">
        <f t="shared" ref="L120:L121" si="267">K120-1</f>
        <v>1</v>
      </c>
      <c r="M120" s="207">
        <f>VLOOKUP(H120,ធ្វើដំណើរ!$A$3:$B$26,2,FALSE)</f>
        <v>145600</v>
      </c>
      <c r="N120" s="207">
        <f>VLOOKUP(D120,ឋានៈ!$A$2:$D$7,2,FALSE)</f>
        <v>35000</v>
      </c>
      <c r="O120" s="207">
        <f t="shared" ref="O120:O121" si="268">N120*K120</f>
        <v>70000</v>
      </c>
      <c r="P120" s="207">
        <f>VLOOKUP(D120,ឋានៈ!$A$2:$D$7,3,FALSE)</f>
        <v>90000</v>
      </c>
      <c r="Q120" s="207">
        <f t="shared" ref="Q120:Q121" si="269">P120*K120</f>
        <v>180000</v>
      </c>
      <c r="R120" s="207">
        <f>VLOOKUP(D120,ឋានៈ!$A$2:$D$7,4,FALSE)</f>
        <v>160000</v>
      </c>
      <c r="S120" s="207">
        <f t="shared" ref="S120:S121" si="270">R120*L120</f>
        <v>160000</v>
      </c>
      <c r="T120" s="208"/>
      <c r="U120" s="209">
        <f t="shared" ref="U120:U121" si="271">M120+O120+Q120+S120+T120</f>
        <v>555600</v>
      </c>
      <c r="V120" s="227"/>
      <c r="W120" s="145"/>
      <c r="X120" s="100" t="str">
        <f t="shared" ref="X120:X121" si="272">RIGHT(B120,LEN(B120)-FIND(" ",B120))</f>
        <v>ម៉ៅ ធីតា</v>
      </c>
      <c r="Y120" s="285" t="str">
        <f>VLOOKUP(X120,'Name List'!$B$8:$F$4374,2,FALSE)</f>
        <v>2671200122</v>
      </c>
      <c r="Z120" s="100" t="str">
        <f>VLOOKUP(X120,'Name List'!$B$8:$F$4374,3,FALSE)</f>
        <v>ម៉ៅ ធីតា</v>
      </c>
      <c r="AA120" s="100" t="str">
        <f>VLOOKUP(X120,'Name List'!$B$8:$F$4374,4,FALSE)</f>
        <v>MAO THIDA</v>
      </c>
      <c r="AB120" s="107" t="str">
        <f>VLOOKUP(X120,'Name List'!$B$8:$F$4374,5,FALSE)</f>
        <v>0010002526967</v>
      </c>
      <c r="AC120" s="186">
        <f t="shared" ref="AC120:AC121" si="273">U120</f>
        <v>555600</v>
      </c>
      <c r="AD120" s="42">
        <f t="shared" ref="AD120:AD122" si="274">A120</f>
        <v>31.1</v>
      </c>
    </row>
    <row r="121" spans="1:30" ht="28.5" customHeight="1">
      <c r="A121" s="206">
        <f>A120+0.1</f>
        <v>31.200000000000003</v>
      </c>
      <c r="B121" s="52" t="s">
        <v>14555</v>
      </c>
      <c r="C121" s="40" t="s">
        <v>68</v>
      </c>
      <c r="D121" s="41" t="str">
        <f>VLOOKUP(C121,ឋានៈ!$A$22:$B$46,2,FALSE)</f>
        <v>ង</v>
      </c>
      <c r="E121" s="388"/>
      <c r="F121" s="389"/>
      <c r="G121" s="390"/>
      <c r="H121" s="391"/>
      <c r="I121" s="211">
        <v>46195</v>
      </c>
      <c r="J121" s="211">
        <v>46196</v>
      </c>
      <c r="K121" s="206">
        <f t="shared" si="266"/>
        <v>2</v>
      </c>
      <c r="L121" s="206">
        <f t="shared" si="267"/>
        <v>1</v>
      </c>
      <c r="M121" s="207"/>
      <c r="N121" s="207">
        <f>VLOOKUP(D121,ឋានៈ!$A$2:$D$7,2,FALSE)</f>
        <v>16000</v>
      </c>
      <c r="O121" s="207">
        <f t="shared" si="268"/>
        <v>32000</v>
      </c>
      <c r="P121" s="207">
        <f>VLOOKUP(D121,ឋានៈ!$A$2:$D$7,3,FALSE)</f>
        <v>60000</v>
      </c>
      <c r="Q121" s="207">
        <f t="shared" si="269"/>
        <v>120000</v>
      </c>
      <c r="R121" s="207">
        <f>VLOOKUP(D121,ឋានៈ!$A$2:$D$7,4,FALSE)</f>
        <v>80000</v>
      </c>
      <c r="S121" s="207">
        <f t="shared" si="270"/>
        <v>80000</v>
      </c>
      <c r="T121" s="208"/>
      <c r="U121" s="209">
        <f t="shared" si="271"/>
        <v>232000</v>
      </c>
      <c r="V121" s="227"/>
      <c r="W121" s="145"/>
      <c r="X121" s="100" t="str">
        <f t="shared" si="272"/>
        <v>សិត ស៊ីម៉ាណា</v>
      </c>
      <c r="Y121" s="285" t="str">
        <f>VLOOKUP(X121,'Name List'!$B$8:$F$4374,2,FALSE)</f>
        <v>3000031419</v>
      </c>
      <c r="Z121" s="100" t="str">
        <f>VLOOKUP(X121,'Name List'!$B$8:$F$4374,3,FALSE)</f>
        <v>សិត ស៊ីម៉ាណា</v>
      </c>
      <c r="AA121" s="100" t="str">
        <f>VLOOKUP(X121,'Name List'!$B$8:$F$4374,4,FALSE)</f>
        <v>SETH SIMANA</v>
      </c>
      <c r="AB121" s="107">
        <f>VLOOKUP(X121,'Name List'!$B$8:$F$4374,5,FALSE)</f>
        <v>660000051721</v>
      </c>
      <c r="AC121" s="186">
        <f t="shared" si="273"/>
        <v>232000</v>
      </c>
      <c r="AD121" s="42">
        <f t="shared" si="274"/>
        <v>31.200000000000003</v>
      </c>
    </row>
    <row r="122" spans="1:30" s="217" customFormat="1" ht="28.5" customHeight="1">
      <c r="A122" s="398" t="str">
        <f>"សរុប"&amp;ROUNDDOWN(A121,)</f>
        <v>សរុប31</v>
      </c>
      <c r="B122" s="399"/>
      <c r="C122" s="399"/>
      <c r="D122" s="399"/>
      <c r="E122" s="399"/>
      <c r="F122" s="399"/>
      <c r="G122" s="399"/>
      <c r="H122" s="399"/>
      <c r="I122" s="399"/>
      <c r="J122" s="400"/>
      <c r="K122" s="218"/>
      <c r="L122" s="218"/>
      <c r="M122" s="210">
        <f>SUM(M120:M121)</f>
        <v>145600</v>
      </c>
      <c r="N122" s="210"/>
      <c r="O122" s="210">
        <f>SUM(O120:O121)</f>
        <v>102000</v>
      </c>
      <c r="P122" s="210"/>
      <c r="Q122" s="210">
        <f>SUM(Q120:Q121)</f>
        <v>300000</v>
      </c>
      <c r="R122" s="210"/>
      <c r="S122" s="210">
        <f>SUM(S120:S121)</f>
        <v>240000</v>
      </c>
      <c r="T122" s="210"/>
      <c r="U122" s="210">
        <f>SUM(U120:U121)</f>
        <v>787600</v>
      </c>
      <c r="V122" s="228"/>
      <c r="W122" s="212">
        <f>M122+O122+Q122+S122</f>
        <v>787600</v>
      </c>
      <c r="X122" s="213"/>
      <c r="Y122" s="286"/>
      <c r="Z122" s="213"/>
      <c r="AA122" s="213"/>
      <c r="AB122" s="214"/>
      <c r="AC122" s="215"/>
      <c r="AD122" s="216" t="str">
        <f t="shared" si="274"/>
        <v>សរុប31</v>
      </c>
    </row>
    <row r="123" spans="1:30" ht="45.65" customHeight="1">
      <c r="A123" s="206">
        <f>A120+0.9</f>
        <v>32</v>
      </c>
      <c r="B123" s="52" t="s">
        <v>14448</v>
      </c>
      <c r="C123" s="40" t="s">
        <v>14369</v>
      </c>
      <c r="D123" s="41" t="str">
        <f>VLOOKUP(C123,ឋានៈ!$A$22:$B$46,2,FALSE)</f>
        <v>គ</v>
      </c>
      <c r="E123" s="292">
        <v>311</v>
      </c>
      <c r="F123" s="295">
        <v>46192</v>
      </c>
      <c r="G123" s="294" t="s">
        <v>14877</v>
      </c>
      <c r="H123" s="293" t="s">
        <v>11</v>
      </c>
      <c r="I123" s="211">
        <v>46195</v>
      </c>
      <c r="J123" s="211">
        <v>46197</v>
      </c>
      <c r="K123" s="206">
        <f t="shared" ref="K123" si="275">J123-I123+1</f>
        <v>3</v>
      </c>
      <c r="L123" s="206">
        <f t="shared" ref="L123" si="276">K123-1</f>
        <v>2</v>
      </c>
      <c r="M123" s="207">
        <f>VLOOKUP(H123,ធ្វើដំណើរ!$A$3:$B$26,2,FALSE)</f>
        <v>630400</v>
      </c>
      <c r="N123" s="207">
        <f>VLOOKUP(D123,ឋានៈ!$A$2:$D$7,2,FALSE)</f>
        <v>24000</v>
      </c>
      <c r="O123" s="207">
        <f t="shared" ref="O123" si="277">N123*K123</f>
        <v>72000</v>
      </c>
      <c r="P123" s="207">
        <f>VLOOKUP(D123,ឋានៈ!$A$2:$D$7,3,FALSE)</f>
        <v>70000</v>
      </c>
      <c r="Q123" s="207">
        <f t="shared" ref="Q123" si="278">P123*K123</f>
        <v>210000</v>
      </c>
      <c r="R123" s="207">
        <f>VLOOKUP(D123,ឋានៈ!$A$2:$D$7,4,FALSE)</f>
        <v>100000</v>
      </c>
      <c r="S123" s="207">
        <f t="shared" ref="S123" si="279">R123*L123</f>
        <v>200000</v>
      </c>
      <c r="T123" s="208"/>
      <c r="U123" s="209">
        <f t="shared" ref="U123" si="280">M123+O123+Q123+S123+T123</f>
        <v>1112400</v>
      </c>
      <c r="V123" s="227"/>
      <c r="W123" s="145"/>
      <c r="X123" s="100" t="str">
        <f t="shared" ref="X123" si="281">RIGHT(B123,LEN(B123)-FIND(" ",B123))</f>
        <v>នៅ ញិន</v>
      </c>
      <c r="Y123" s="285">
        <f>VLOOKUP(X123,'Name List'!$B$8:$F$4374,2,FALSE)</f>
        <v>1730200337</v>
      </c>
      <c r="Z123" s="100" t="str">
        <f>VLOOKUP(X123,'Name List'!$B$8:$F$4374,3,FALSE)</f>
        <v>នៅ ញិន</v>
      </c>
      <c r="AA123" s="100" t="str">
        <f>VLOOKUP(X123,'Name List'!$B$8:$F$4374,4,FALSE)</f>
        <v>NOUV NHIN</v>
      </c>
      <c r="AB123" s="107" t="str">
        <f>VLOOKUP(X123,'Name List'!$B$8:$F$4374,5,FALSE)</f>
        <v>0420000136262</v>
      </c>
      <c r="AC123" s="186">
        <f t="shared" ref="AC123" si="282">U123</f>
        <v>1112400</v>
      </c>
      <c r="AD123" s="42">
        <f t="shared" ref="AD123:AD127" si="283">A123</f>
        <v>32</v>
      </c>
    </row>
    <row r="124" spans="1:30" s="217" customFormat="1" ht="28.5" customHeight="1">
      <c r="A124" s="398" t="str">
        <f>"សរុប"&amp;ROUNDDOWN(A123,)</f>
        <v>សរុប32</v>
      </c>
      <c r="B124" s="399"/>
      <c r="C124" s="399"/>
      <c r="D124" s="399"/>
      <c r="E124" s="399"/>
      <c r="F124" s="399"/>
      <c r="G124" s="399"/>
      <c r="H124" s="399"/>
      <c r="I124" s="399"/>
      <c r="J124" s="400"/>
      <c r="K124" s="218"/>
      <c r="L124" s="218"/>
      <c r="M124" s="210">
        <f>SUM(M123:M123)</f>
        <v>630400</v>
      </c>
      <c r="N124" s="210"/>
      <c r="O124" s="210">
        <f>SUM(O123:O123)</f>
        <v>72000</v>
      </c>
      <c r="P124" s="210"/>
      <c r="Q124" s="210">
        <f>SUM(Q123:Q123)</f>
        <v>210000</v>
      </c>
      <c r="R124" s="210"/>
      <c r="S124" s="210">
        <f>SUM(S123:S123)</f>
        <v>200000</v>
      </c>
      <c r="T124" s="210"/>
      <c r="U124" s="210">
        <f>SUM(U123:U123)</f>
        <v>1112400</v>
      </c>
      <c r="V124" s="228"/>
      <c r="W124" s="212">
        <f>M124+O124+Q124+S124</f>
        <v>1112400</v>
      </c>
      <c r="X124" s="213"/>
      <c r="Y124" s="286"/>
      <c r="Z124" s="213"/>
      <c r="AA124" s="213"/>
      <c r="AB124" s="214"/>
      <c r="AC124" s="215"/>
      <c r="AD124" s="216" t="str">
        <f t="shared" si="283"/>
        <v>សរុប32</v>
      </c>
    </row>
    <row r="125" spans="1:30" ht="28.5" customHeight="1">
      <c r="A125" s="206">
        <f>A123+1.1</f>
        <v>33.1</v>
      </c>
      <c r="B125" s="52" t="s">
        <v>14393</v>
      </c>
      <c r="C125" s="40" t="s">
        <v>67</v>
      </c>
      <c r="D125" s="41" t="str">
        <f>VLOOKUP(C125,ឋានៈ!$A$22:$B$46,2,FALSE)</f>
        <v>ខ១</v>
      </c>
      <c r="E125" s="388">
        <v>338</v>
      </c>
      <c r="F125" s="389">
        <v>46178</v>
      </c>
      <c r="G125" s="390" t="s">
        <v>14878</v>
      </c>
      <c r="H125" s="391" t="s">
        <v>23</v>
      </c>
      <c r="I125" s="211">
        <v>46181</v>
      </c>
      <c r="J125" s="211">
        <v>46183</v>
      </c>
      <c r="K125" s="206">
        <f t="shared" ref="K125:K126" si="284">J125-I125+1</f>
        <v>3</v>
      </c>
      <c r="L125" s="206">
        <f t="shared" ref="L125:L126" si="285">K125-1</f>
        <v>2</v>
      </c>
      <c r="M125" s="207">
        <f>VLOOKUP(H125,ធ្វើដំណើរ!$A$3:$B$26,2,FALSE)</f>
        <v>235200</v>
      </c>
      <c r="N125" s="207">
        <f>VLOOKUP(D125,ឋានៈ!$A$2:$D$7,2,FALSE)</f>
        <v>35000</v>
      </c>
      <c r="O125" s="207">
        <f t="shared" ref="O125:O126" si="286">N125*K125</f>
        <v>105000</v>
      </c>
      <c r="P125" s="207">
        <f>VLOOKUP(D125,ឋានៈ!$A$2:$D$7,3,FALSE)</f>
        <v>90000</v>
      </c>
      <c r="Q125" s="207">
        <f t="shared" ref="Q125:Q126" si="287">P125*K125</f>
        <v>270000</v>
      </c>
      <c r="R125" s="207">
        <f>VLOOKUP(D125,ឋានៈ!$A$2:$D$7,4,FALSE)</f>
        <v>160000</v>
      </c>
      <c r="S125" s="207">
        <f t="shared" ref="S125:S126" si="288">R125*L125</f>
        <v>320000</v>
      </c>
      <c r="T125" s="208"/>
      <c r="U125" s="209">
        <f t="shared" ref="U125:U126" si="289">M125+O125+Q125+S125+T125</f>
        <v>930200</v>
      </c>
      <c r="V125" s="227"/>
      <c r="W125" s="145"/>
      <c r="X125" s="100" t="str">
        <f t="shared" ref="X125:X126" si="290">RIGHT(B125,LEN(B125)-FIND(" ",B125))</f>
        <v>យឹម ស៊ីណន</v>
      </c>
      <c r="Y125" s="285" t="str">
        <f>VLOOKUP(X125,'Name List'!$B$8:$F$4374,2,FALSE)</f>
        <v>3000031335</v>
      </c>
      <c r="Z125" s="100" t="str">
        <f>VLOOKUP(X125,'Name List'!$B$8:$F$4374,3,FALSE)</f>
        <v>យឹម ស៊ីណន</v>
      </c>
      <c r="AA125" s="100" t="str">
        <f>VLOOKUP(X125,'Name List'!$B$8:$F$4374,4,FALSE)</f>
        <v>YIM SINORN</v>
      </c>
      <c r="AB125" s="107" t="str">
        <f>VLOOKUP(X125,'Name List'!$B$8:$F$4374,5,FALSE)</f>
        <v>0650000088204</v>
      </c>
      <c r="AC125" s="186">
        <f t="shared" ref="AC125:AC126" si="291">U125</f>
        <v>930200</v>
      </c>
      <c r="AD125" s="42">
        <f t="shared" si="283"/>
        <v>33.1</v>
      </c>
    </row>
    <row r="126" spans="1:30" ht="28.5" customHeight="1">
      <c r="A126" s="206">
        <f>A125+0.1</f>
        <v>33.200000000000003</v>
      </c>
      <c r="B126" s="52" t="s">
        <v>14394</v>
      </c>
      <c r="C126" s="40" t="s">
        <v>68</v>
      </c>
      <c r="D126" s="41" t="str">
        <f>VLOOKUP(C126,ឋានៈ!$A$22:$B$46,2,FALSE)</f>
        <v>ង</v>
      </c>
      <c r="E126" s="388"/>
      <c r="F126" s="389"/>
      <c r="G126" s="390"/>
      <c r="H126" s="391"/>
      <c r="I126" s="211">
        <v>46181</v>
      </c>
      <c r="J126" s="211">
        <v>46183</v>
      </c>
      <c r="K126" s="206">
        <f t="shared" si="284"/>
        <v>3</v>
      </c>
      <c r="L126" s="206">
        <f t="shared" si="285"/>
        <v>2</v>
      </c>
      <c r="M126" s="207"/>
      <c r="N126" s="207">
        <f>VLOOKUP(D126,ឋានៈ!$A$2:$D$7,2,FALSE)</f>
        <v>16000</v>
      </c>
      <c r="O126" s="207">
        <f t="shared" si="286"/>
        <v>48000</v>
      </c>
      <c r="P126" s="207">
        <f>VLOOKUP(D126,ឋានៈ!$A$2:$D$7,3,FALSE)</f>
        <v>60000</v>
      </c>
      <c r="Q126" s="207">
        <f t="shared" si="287"/>
        <v>180000</v>
      </c>
      <c r="R126" s="207">
        <f>VLOOKUP(D126,ឋានៈ!$A$2:$D$7,4,FALSE)</f>
        <v>80000</v>
      </c>
      <c r="S126" s="207">
        <f t="shared" si="288"/>
        <v>160000</v>
      </c>
      <c r="T126" s="208"/>
      <c r="U126" s="209">
        <f t="shared" si="289"/>
        <v>388000</v>
      </c>
      <c r="V126" s="227"/>
      <c r="W126" s="145"/>
      <c r="X126" s="100" t="str">
        <f t="shared" si="290"/>
        <v>គុន ស៊ីណន</v>
      </c>
      <c r="Y126" s="285">
        <f>VLOOKUP(X126,'Name List'!$B$8:$F$4374,2,FALSE)</f>
        <v>0</v>
      </c>
      <c r="Z126" s="100" t="str">
        <f>VLOOKUP(X126,'Name List'!$B$8:$F$4374,3,FALSE)</f>
        <v>គុន ស៊ីណន</v>
      </c>
      <c r="AA126" s="100" t="str">
        <f>VLOOKUP(X126,'Name List'!$B$8:$F$4374,4,FALSE)</f>
        <v>KUN SINON</v>
      </c>
      <c r="AB126" s="107">
        <f>VLOOKUP(X126,'Name List'!$B$8:$F$4374,5,FALSE)</f>
        <v>670000134886</v>
      </c>
      <c r="AC126" s="186">
        <f t="shared" si="291"/>
        <v>388000</v>
      </c>
      <c r="AD126" s="42">
        <f t="shared" si="283"/>
        <v>33.200000000000003</v>
      </c>
    </row>
    <row r="127" spans="1:30" s="217" customFormat="1" ht="28.5" customHeight="1">
      <c r="A127" s="398" t="str">
        <f>"សរុប"&amp;ROUNDDOWN(A126,)</f>
        <v>សរុប33</v>
      </c>
      <c r="B127" s="399"/>
      <c r="C127" s="399"/>
      <c r="D127" s="399"/>
      <c r="E127" s="399"/>
      <c r="F127" s="399"/>
      <c r="G127" s="399"/>
      <c r="H127" s="399"/>
      <c r="I127" s="399"/>
      <c r="J127" s="400"/>
      <c r="K127" s="218"/>
      <c r="L127" s="218"/>
      <c r="M127" s="210">
        <f>SUM(M125:M126)</f>
        <v>235200</v>
      </c>
      <c r="N127" s="210"/>
      <c r="O127" s="210">
        <f>SUM(O125:O126)</f>
        <v>153000</v>
      </c>
      <c r="P127" s="210"/>
      <c r="Q127" s="210">
        <f>SUM(Q125:Q126)</f>
        <v>450000</v>
      </c>
      <c r="R127" s="210"/>
      <c r="S127" s="210">
        <f>SUM(S125:S126)</f>
        <v>480000</v>
      </c>
      <c r="T127" s="210"/>
      <c r="U127" s="210">
        <f>SUM(U125:U126)</f>
        <v>1318200</v>
      </c>
      <c r="V127" s="228"/>
      <c r="W127" s="212">
        <f>M127+O127+Q127+S127</f>
        <v>1318200</v>
      </c>
      <c r="X127" s="213"/>
      <c r="Y127" s="286"/>
      <c r="Z127" s="213"/>
      <c r="AA127" s="213"/>
      <c r="AB127" s="214"/>
      <c r="AC127" s="215"/>
      <c r="AD127" s="216" t="str">
        <f t="shared" si="283"/>
        <v>សរុប33</v>
      </c>
    </row>
    <row r="128" spans="1:30" ht="58.5" customHeight="1">
      <c r="A128" s="206">
        <f>A125+0.9</f>
        <v>34</v>
      </c>
      <c r="B128" s="52" t="s">
        <v>14880</v>
      </c>
      <c r="C128" s="40" t="s">
        <v>14364</v>
      </c>
      <c r="D128" s="41" t="str">
        <f>VLOOKUP(C128,ឋានៈ!$A$22:$B$46,2,FALSE)</f>
        <v>ឃ</v>
      </c>
      <c r="E128" s="292">
        <v>262</v>
      </c>
      <c r="F128" s="295">
        <v>46175</v>
      </c>
      <c r="G128" s="294" t="s">
        <v>14879</v>
      </c>
      <c r="H128" s="293" t="s">
        <v>9</v>
      </c>
      <c r="I128" s="211">
        <v>46182</v>
      </c>
      <c r="J128" s="211">
        <v>46185</v>
      </c>
      <c r="K128" s="206">
        <f t="shared" ref="K128" si="292">J128-I128+1</f>
        <v>4</v>
      </c>
      <c r="L128" s="206">
        <f t="shared" ref="L128" si="293">K128-1</f>
        <v>3</v>
      </c>
      <c r="M128" s="207">
        <f>VLOOKUP(H128,ធ្វើដំណើរ!$A$3:$B$26,2,FALSE)</f>
        <v>499200</v>
      </c>
      <c r="N128" s="207">
        <f>VLOOKUP(D128,ឋានៈ!$A$2:$D$7,2,FALSE)</f>
        <v>20000</v>
      </c>
      <c r="O128" s="207">
        <f t="shared" ref="O128" si="294">N128*K128</f>
        <v>80000</v>
      </c>
      <c r="P128" s="207">
        <f>VLOOKUP(D128,ឋានៈ!$A$2:$D$7,3,FALSE)</f>
        <v>60000</v>
      </c>
      <c r="Q128" s="207">
        <f t="shared" ref="Q128" si="295">P128*K128</f>
        <v>240000</v>
      </c>
      <c r="R128" s="207">
        <f>VLOOKUP(D128,ឋានៈ!$A$2:$D$7,4,FALSE)</f>
        <v>80000</v>
      </c>
      <c r="S128" s="207">
        <f t="shared" ref="S128" si="296">R128*L128</f>
        <v>240000</v>
      </c>
      <c r="T128" s="208"/>
      <c r="U128" s="209">
        <f t="shared" ref="U128" si="297">M128+O128+Q128+S128+T128</f>
        <v>1059200</v>
      </c>
      <c r="V128" s="227"/>
      <c r="W128" s="145"/>
      <c r="X128" s="100" t="str">
        <f t="shared" ref="X128" si="298">RIGHT(B128,LEN(B128)-FIND(" ",B128))</f>
        <v>ឈាង សុភត្រា</v>
      </c>
      <c r="Y128" s="285">
        <f>VLOOKUP(X128,'Name List'!$B$8:$F$4374,2,FALSE)</f>
        <v>1991200026</v>
      </c>
      <c r="Z128" s="100" t="str">
        <f>VLOOKUP(X128,'Name List'!$B$8:$F$4374,3,FALSE)</f>
        <v>ឈាង សុភត្រា</v>
      </c>
      <c r="AA128" s="100" t="str">
        <f>VLOOKUP(X128,'Name List'!$B$8:$F$4374,4,FALSE)</f>
        <v>CHHEANG SOPHEAK
TRA</v>
      </c>
      <c r="AB128" s="107" t="str">
        <f>VLOOKUP(X128,'Name List'!$B$8:$F$4374,5,FALSE)</f>
        <v>0650000020022</v>
      </c>
      <c r="AC128" s="186">
        <f t="shared" ref="AC128" si="299">U128</f>
        <v>1059200</v>
      </c>
      <c r="AD128" s="42">
        <f t="shared" ref="AD128:AD129" si="300">A128</f>
        <v>34</v>
      </c>
    </row>
    <row r="129" spans="1:30" s="217" customFormat="1" ht="28.5" customHeight="1">
      <c r="A129" s="398" t="str">
        <f>"សរុប"&amp;ROUNDDOWN(A128,)</f>
        <v>សរុប34</v>
      </c>
      <c r="B129" s="399"/>
      <c r="C129" s="399"/>
      <c r="D129" s="399"/>
      <c r="E129" s="399"/>
      <c r="F129" s="399"/>
      <c r="G129" s="399"/>
      <c r="H129" s="399"/>
      <c r="I129" s="399"/>
      <c r="J129" s="400"/>
      <c r="K129" s="218"/>
      <c r="L129" s="218"/>
      <c r="M129" s="210">
        <f>SUM(M128:M128)</f>
        <v>499200</v>
      </c>
      <c r="N129" s="210"/>
      <c r="O129" s="210">
        <f>SUM(O128:O128)</f>
        <v>80000</v>
      </c>
      <c r="P129" s="210"/>
      <c r="Q129" s="210">
        <f>SUM(Q128:Q128)</f>
        <v>240000</v>
      </c>
      <c r="R129" s="210"/>
      <c r="S129" s="210">
        <f>SUM(S128:S128)</f>
        <v>240000</v>
      </c>
      <c r="T129" s="210"/>
      <c r="U129" s="210">
        <f>SUM(U128:U128)</f>
        <v>1059200</v>
      </c>
      <c r="V129" s="228"/>
      <c r="W129" s="212">
        <f>M129+O129+Q129+S129</f>
        <v>1059200</v>
      </c>
      <c r="X129" s="213"/>
      <c r="Y129" s="286"/>
      <c r="Z129" s="213"/>
      <c r="AA129" s="213"/>
      <c r="AB129" s="214"/>
      <c r="AC129" s="215"/>
      <c r="AD129" s="216" t="str">
        <f t="shared" si="300"/>
        <v>សរុប34</v>
      </c>
    </row>
    <row r="130" spans="1:30" ht="58.5" customHeight="1">
      <c r="A130" s="206">
        <f>A128+1</f>
        <v>35</v>
      </c>
      <c r="B130" s="52" t="s">
        <v>14881</v>
      </c>
      <c r="C130" s="40" t="s">
        <v>14364</v>
      </c>
      <c r="D130" s="41" t="str">
        <f>VLOOKUP(C130,ឋានៈ!$A$22:$B$46,2,FALSE)</f>
        <v>ឃ</v>
      </c>
      <c r="E130" s="292">
        <v>276</v>
      </c>
      <c r="F130" s="295">
        <v>46181</v>
      </c>
      <c r="G130" s="294" t="s">
        <v>14879</v>
      </c>
      <c r="H130" s="293" t="s">
        <v>9</v>
      </c>
      <c r="I130" s="211">
        <v>46182</v>
      </c>
      <c r="J130" s="211">
        <v>46185</v>
      </c>
      <c r="K130" s="206">
        <f t="shared" ref="K130" si="301">J130-I130+1</f>
        <v>4</v>
      </c>
      <c r="L130" s="206">
        <f t="shared" ref="L130" si="302">K130-1</f>
        <v>3</v>
      </c>
      <c r="M130" s="207">
        <f>VLOOKUP(H130,ធ្វើដំណើរ!$A$3:$B$26,2,FALSE)</f>
        <v>499200</v>
      </c>
      <c r="N130" s="207">
        <f>VLOOKUP(D130,ឋានៈ!$A$2:$D$7,2,FALSE)</f>
        <v>20000</v>
      </c>
      <c r="O130" s="207">
        <f t="shared" ref="O130" si="303">N130*K130</f>
        <v>80000</v>
      </c>
      <c r="P130" s="207">
        <f>VLOOKUP(D130,ឋានៈ!$A$2:$D$7,3,FALSE)</f>
        <v>60000</v>
      </c>
      <c r="Q130" s="207">
        <f t="shared" ref="Q130" si="304">P130*K130</f>
        <v>240000</v>
      </c>
      <c r="R130" s="207">
        <f>VLOOKUP(D130,ឋានៈ!$A$2:$D$7,4,FALSE)</f>
        <v>80000</v>
      </c>
      <c r="S130" s="207">
        <f t="shared" ref="S130" si="305">R130*L130</f>
        <v>240000</v>
      </c>
      <c r="T130" s="208"/>
      <c r="U130" s="209">
        <f t="shared" ref="U130" si="306">M130+O130+Q130+S130+T130</f>
        <v>1059200</v>
      </c>
      <c r="V130" s="227"/>
      <c r="W130" s="145"/>
      <c r="X130" s="100" t="str">
        <f t="shared" ref="X130" si="307">RIGHT(B130,LEN(B130)-FIND(" ",B130))</f>
        <v>ឡៅ ស៊ាវអ៊ីញ</v>
      </c>
      <c r="Y130" s="285">
        <f>VLOOKUP(X130,'Name List'!$B$8:$F$4374,2,FALSE)</f>
        <v>2960100083</v>
      </c>
      <c r="Z130" s="100" t="str">
        <f>VLOOKUP(X130,'Name List'!$B$8:$F$4374,3,FALSE)</f>
        <v>ឡៅ ស៊ាវអ៊ីញ</v>
      </c>
      <c r="AA130" s="100" t="str">
        <f>VLOOKUP(X130,'Name List'!$B$8:$F$4374,4,FALSE)</f>
        <v>LAO SEAV INH</v>
      </c>
      <c r="AB130" s="107" t="str">
        <f>VLOOKUP(X130,'Name List'!$B$8:$F$4374,5,FALSE)</f>
        <v>0420000130337</v>
      </c>
      <c r="AC130" s="186">
        <f t="shared" ref="AC130" si="308">U130</f>
        <v>1059200</v>
      </c>
      <c r="AD130" s="42">
        <f t="shared" ref="AD130:AD134" si="309">A130</f>
        <v>35</v>
      </c>
    </row>
    <row r="131" spans="1:30" s="217" customFormat="1" ht="28.5" customHeight="1">
      <c r="A131" s="401" t="str">
        <f>"សរុប"&amp;ROUNDDOWN(A130,)</f>
        <v>សរុប35</v>
      </c>
      <c r="B131" s="402"/>
      <c r="C131" s="402"/>
      <c r="D131" s="402"/>
      <c r="E131" s="402"/>
      <c r="F131" s="402"/>
      <c r="G131" s="402"/>
      <c r="H131" s="402"/>
      <c r="I131" s="402"/>
      <c r="J131" s="403"/>
      <c r="K131" s="296"/>
      <c r="L131" s="296"/>
      <c r="M131" s="297">
        <f>SUM(M130:M130)</f>
        <v>499200</v>
      </c>
      <c r="N131" s="297"/>
      <c r="O131" s="297">
        <f>SUM(O130:O130)</f>
        <v>80000</v>
      </c>
      <c r="P131" s="297"/>
      <c r="Q131" s="297">
        <f>SUM(Q130:Q130)</f>
        <v>240000</v>
      </c>
      <c r="R131" s="297"/>
      <c r="S131" s="297">
        <f>SUM(S130:S130)</f>
        <v>240000</v>
      </c>
      <c r="T131" s="297"/>
      <c r="U131" s="297">
        <f>SUM(U130:U130)</f>
        <v>1059200</v>
      </c>
      <c r="V131" s="228"/>
      <c r="W131" s="212">
        <f>M131+O131+Q131+S131</f>
        <v>1059200</v>
      </c>
      <c r="X131" s="298"/>
      <c r="Y131" s="299"/>
      <c r="Z131" s="298"/>
      <c r="AA131" s="298"/>
      <c r="AB131" s="300"/>
      <c r="AC131" s="215"/>
      <c r="AD131" s="216" t="str">
        <f t="shared" si="309"/>
        <v>សរុប35</v>
      </c>
    </row>
    <row r="132" spans="1:30" ht="28.5" customHeight="1">
      <c r="A132" s="206">
        <f>A130+1.1</f>
        <v>36.1</v>
      </c>
      <c r="B132" s="52" t="s">
        <v>14520</v>
      </c>
      <c r="C132" s="40" t="s">
        <v>14360</v>
      </c>
      <c r="D132" s="41" t="str">
        <f>VLOOKUP(C132,ឋានៈ!$A$22:$B$46,2,FALSE)</f>
        <v>ខ២</v>
      </c>
      <c r="E132" s="388">
        <v>294</v>
      </c>
      <c r="F132" s="389">
        <v>46189</v>
      </c>
      <c r="G132" s="390" t="s">
        <v>14883</v>
      </c>
      <c r="H132" s="391" t="s">
        <v>12</v>
      </c>
      <c r="I132" s="211">
        <v>46189</v>
      </c>
      <c r="J132" s="211">
        <v>46190</v>
      </c>
      <c r="K132" s="206">
        <f t="shared" ref="K132:K133" si="310">J132-I132+1</f>
        <v>2</v>
      </c>
      <c r="L132" s="206">
        <f t="shared" ref="L132:L133" si="311">K132-1</f>
        <v>1</v>
      </c>
      <c r="M132" s="207">
        <f>VLOOKUP(H132,ធ្វើដំណើរ!$A$3:$B$26,2,FALSE)</f>
        <v>123200</v>
      </c>
      <c r="N132" s="207">
        <f>VLOOKUP(D132,ឋានៈ!$A$2:$D$7,2,FALSE)</f>
        <v>30000</v>
      </c>
      <c r="O132" s="207">
        <f t="shared" ref="O132:O133" si="312">N132*K132</f>
        <v>60000</v>
      </c>
      <c r="P132" s="207">
        <f>VLOOKUP(D132,ឋានៈ!$A$2:$D$7,3,FALSE)</f>
        <v>80000</v>
      </c>
      <c r="Q132" s="207">
        <f t="shared" ref="Q132:Q133" si="313">P132*K132</f>
        <v>160000</v>
      </c>
      <c r="R132" s="207">
        <f>VLOOKUP(D132,ឋានៈ!$A$2:$D$7,4,FALSE)</f>
        <v>120000</v>
      </c>
      <c r="S132" s="207">
        <f t="shared" ref="S132:S133" si="314">R132*L132</f>
        <v>120000</v>
      </c>
      <c r="T132" s="208"/>
      <c r="U132" s="209">
        <f t="shared" ref="U132:U133" si="315">M132+O132+Q132+S132+T132</f>
        <v>463200</v>
      </c>
      <c r="V132" s="227"/>
      <c r="W132" s="145"/>
      <c r="X132" s="100" t="str">
        <f t="shared" ref="X132:X133" si="316">RIGHT(B132,LEN(B132)-FIND(" ",B132))</f>
        <v>សេង សុសាន</v>
      </c>
      <c r="Y132" s="285" t="str">
        <f>VLOOKUP(X132,'Name List'!$B$8:$F$4374,2,FALSE)</f>
        <v>1820100032</v>
      </c>
      <c r="Z132" s="100" t="str">
        <f>VLOOKUP(X132,'Name List'!$B$8:$F$4374,3,FALSE)</f>
        <v>សេង សុសាន</v>
      </c>
      <c r="AA132" s="100" t="str">
        <f>VLOOKUP(X132,'Name List'!$B$8:$F$4374,4,FALSE)</f>
        <v>SENG SOSAN</v>
      </c>
      <c r="AB132" s="107" t="str">
        <f>VLOOKUP(X132,'Name List'!$B$8:$F$4374,5,FALSE)</f>
        <v>0010002554308</v>
      </c>
      <c r="AC132" s="186">
        <f t="shared" ref="AC132:AC133" si="317">U132</f>
        <v>463200</v>
      </c>
      <c r="AD132" s="42">
        <f t="shared" si="309"/>
        <v>36.1</v>
      </c>
    </row>
    <row r="133" spans="1:30" ht="28.5" customHeight="1">
      <c r="A133" s="206">
        <f>A132+0.1</f>
        <v>36.200000000000003</v>
      </c>
      <c r="B133" s="52" t="s">
        <v>14521</v>
      </c>
      <c r="C133" s="40" t="s">
        <v>14384</v>
      </c>
      <c r="D133" s="41" t="str">
        <f>VLOOKUP(C133,ឋានៈ!$A$22:$B$46,2,FALSE)</f>
        <v>ឃ</v>
      </c>
      <c r="E133" s="388"/>
      <c r="F133" s="389"/>
      <c r="G133" s="390"/>
      <c r="H133" s="391"/>
      <c r="I133" s="211">
        <v>46189</v>
      </c>
      <c r="J133" s="211">
        <v>46190</v>
      </c>
      <c r="K133" s="206">
        <f t="shared" si="310"/>
        <v>2</v>
      </c>
      <c r="L133" s="206">
        <f t="shared" si="311"/>
        <v>1</v>
      </c>
      <c r="M133" s="207"/>
      <c r="N133" s="207">
        <f>VLOOKUP(D133,ឋានៈ!$A$2:$D$7,2,FALSE)</f>
        <v>20000</v>
      </c>
      <c r="O133" s="207">
        <f t="shared" si="312"/>
        <v>40000</v>
      </c>
      <c r="P133" s="207">
        <f>VLOOKUP(D133,ឋានៈ!$A$2:$D$7,3,FALSE)</f>
        <v>60000</v>
      </c>
      <c r="Q133" s="207">
        <f t="shared" si="313"/>
        <v>120000</v>
      </c>
      <c r="R133" s="207">
        <f>VLOOKUP(D133,ឋានៈ!$A$2:$D$7,4,FALSE)</f>
        <v>80000</v>
      </c>
      <c r="S133" s="207">
        <f t="shared" si="314"/>
        <v>80000</v>
      </c>
      <c r="T133" s="208"/>
      <c r="U133" s="209">
        <f t="shared" si="315"/>
        <v>240000</v>
      </c>
      <c r="V133" s="227"/>
      <c r="W133" s="145"/>
      <c r="X133" s="100" t="str">
        <f t="shared" si="316"/>
        <v>យ៉ោក សុទ្ធីឧត្តម</v>
      </c>
      <c r="Y133" s="285">
        <f>VLOOKUP(X133,'Name List'!$B$8:$F$4374,2,FALSE)</f>
        <v>1971200066</v>
      </c>
      <c r="Z133" s="100" t="str">
        <f>VLOOKUP(X133,'Name List'!$B$8:$F$4374,3,FALSE)</f>
        <v>យ៉ោក សុទ្ធីឧត្តម</v>
      </c>
      <c r="AA133" s="100" t="str">
        <f>VLOOKUP(X133,'Name List'!$B$8:$F$4374,4,FALSE)</f>
        <v>YOK SOTHYOUDOM</v>
      </c>
      <c r="AB133" s="107" t="str">
        <f>VLOOKUP(X133,'Name List'!$B$8:$F$4374,5,FALSE)</f>
        <v>0650000019881</v>
      </c>
      <c r="AC133" s="186">
        <f t="shared" si="317"/>
        <v>240000</v>
      </c>
      <c r="AD133" s="42">
        <f t="shared" si="309"/>
        <v>36.200000000000003</v>
      </c>
    </row>
    <row r="134" spans="1:30" s="217" customFormat="1" ht="28.5" customHeight="1">
      <c r="A134" s="398" t="str">
        <f>"សរុប"&amp;ROUNDDOWN(A133,)</f>
        <v>សរុប36</v>
      </c>
      <c r="B134" s="399"/>
      <c r="C134" s="399"/>
      <c r="D134" s="399"/>
      <c r="E134" s="399"/>
      <c r="F134" s="399"/>
      <c r="G134" s="399"/>
      <c r="H134" s="399"/>
      <c r="I134" s="399"/>
      <c r="J134" s="400"/>
      <c r="K134" s="218"/>
      <c r="L134" s="218"/>
      <c r="M134" s="210">
        <f>SUM(M132:M133)</f>
        <v>123200</v>
      </c>
      <c r="N134" s="210"/>
      <c r="O134" s="210">
        <f>SUM(O132:O133)</f>
        <v>100000</v>
      </c>
      <c r="P134" s="210"/>
      <c r="Q134" s="210">
        <f>SUM(Q132:Q133)</f>
        <v>280000</v>
      </c>
      <c r="R134" s="210"/>
      <c r="S134" s="210">
        <f>SUM(S132:S133)</f>
        <v>200000</v>
      </c>
      <c r="T134" s="210"/>
      <c r="U134" s="210">
        <f>SUM(U132:U133)</f>
        <v>703200</v>
      </c>
      <c r="V134" s="228"/>
      <c r="W134" s="212">
        <f>M134+O134+Q134+S134</f>
        <v>703200</v>
      </c>
      <c r="X134" s="213"/>
      <c r="Y134" s="286"/>
      <c r="Z134" s="213"/>
      <c r="AA134" s="213"/>
      <c r="AB134" s="214"/>
      <c r="AC134" s="215"/>
      <c r="AD134" s="216" t="str">
        <f t="shared" si="309"/>
        <v>សរុប36</v>
      </c>
    </row>
    <row r="135" spans="1:30" ht="28.5" customHeight="1">
      <c r="A135" s="206">
        <f>A132+1</f>
        <v>37.1</v>
      </c>
      <c r="B135" s="52" t="s">
        <v>14520</v>
      </c>
      <c r="C135" s="40" t="s">
        <v>14360</v>
      </c>
      <c r="D135" s="41" t="str">
        <f>VLOOKUP(C135,ឋានៈ!$A$22:$B$46,2,FALSE)</f>
        <v>ខ២</v>
      </c>
      <c r="E135" s="388">
        <v>298</v>
      </c>
      <c r="F135" s="389">
        <v>46189</v>
      </c>
      <c r="G135" s="390" t="s">
        <v>14884</v>
      </c>
      <c r="H135" s="391" t="s">
        <v>29</v>
      </c>
      <c r="I135" s="211">
        <v>46198</v>
      </c>
      <c r="J135" s="211">
        <v>46199</v>
      </c>
      <c r="K135" s="206">
        <f t="shared" ref="K135:K136" si="318">J135-I135+1</f>
        <v>2</v>
      </c>
      <c r="L135" s="206">
        <f t="shared" ref="L135:L136" si="319">K135-1</f>
        <v>1</v>
      </c>
      <c r="M135" s="207">
        <f>VLOOKUP(H135,ធ្វើដំណើរ!$A$3:$B$26,2,FALSE)</f>
        <v>296000</v>
      </c>
      <c r="N135" s="207">
        <f>VLOOKUP(D135,ឋានៈ!$A$2:$D$7,2,FALSE)</f>
        <v>30000</v>
      </c>
      <c r="O135" s="207">
        <f t="shared" ref="O135:O136" si="320">N135*K135</f>
        <v>60000</v>
      </c>
      <c r="P135" s="207">
        <f>VLOOKUP(D135,ឋានៈ!$A$2:$D$7,3,FALSE)</f>
        <v>80000</v>
      </c>
      <c r="Q135" s="207">
        <f t="shared" ref="Q135:Q136" si="321">P135*K135</f>
        <v>160000</v>
      </c>
      <c r="R135" s="207">
        <f>VLOOKUP(D135,ឋានៈ!$A$2:$D$7,4,FALSE)</f>
        <v>120000</v>
      </c>
      <c r="S135" s="207">
        <f t="shared" ref="S135:S136" si="322">R135*L135</f>
        <v>120000</v>
      </c>
      <c r="T135" s="208"/>
      <c r="U135" s="209">
        <f t="shared" ref="U135:U136" si="323">M135+O135+Q135+S135+T135</f>
        <v>636000</v>
      </c>
      <c r="V135" s="227"/>
      <c r="W135" s="145"/>
      <c r="X135" s="100" t="str">
        <f t="shared" ref="X135:X136" si="324">RIGHT(B135,LEN(B135)-FIND(" ",B135))</f>
        <v>សេង សុសាន</v>
      </c>
      <c r="Y135" s="285" t="str">
        <f>VLOOKUP(X135,'Name List'!$B$8:$F$4374,2,FALSE)</f>
        <v>1820100032</v>
      </c>
      <c r="Z135" s="100" t="str">
        <f>VLOOKUP(X135,'Name List'!$B$8:$F$4374,3,FALSE)</f>
        <v>សេង សុសាន</v>
      </c>
      <c r="AA135" s="100" t="str">
        <f>VLOOKUP(X135,'Name List'!$B$8:$F$4374,4,FALSE)</f>
        <v>SENG SOSAN</v>
      </c>
      <c r="AB135" s="107" t="str">
        <f>VLOOKUP(X135,'Name List'!$B$8:$F$4374,5,FALSE)</f>
        <v>0010002554308</v>
      </c>
      <c r="AC135" s="186">
        <f t="shared" ref="AC135:AC136" si="325">U135</f>
        <v>636000</v>
      </c>
      <c r="AD135" s="42">
        <f t="shared" ref="AD135:AD144" si="326">A135</f>
        <v>37.1</v>
      </c>
    </row>
    <row r="136" spans="1:30" ht="28.5" customHeight="1">
      <c r="A136" s="206">
        <f>A135+0.1</f>
        <v>37.200000000000003</v>
      </c>
      <c r="B136" s="52" t="s">
        <v>14521</v>
      </c>
      <c r="C136" s="40" t="s">
        <v>14384</v>
      </c>
      <c r="D136" s="41" t="str">
        <f>VLOOKUP(C136,ឋានៈ!$A$22:$B$46,2,FALSE)</f>
        <v>ឃ</v>
      </c>
      <c r="E136" s="388"/>
      <c r="F136" s="389"/>
      <c r="G136" s="390"/>
      <c r="H136" s="391"/>
      <c r="I136" s="211">
        <v>46198</v>
      </c>
      <c r="J136" s="211">
        <v>46199</v>
      </c>
      <c r="K136" s="206">
        <f t="shared" si="318"/>
        <v>2</v>
      </c>
      <c r="L136" s="206">
        <f t="shared" si="319"/>
        <v>1</v>
      </c>
      <c r="M136" s="207"/>
      <c r="N136" s="207">
        <f>VLOOKUP(D136,ឋានៈ!$A$2:$D$7,2,FALSE)</f>
        <v>20000</v>
      </c>
      <c r="O136" s="207">
        <f t="shared" si="320"/>
        <v>40000</v>
      </c>
      <c r="P136" s="207">
        <f>VLOOKUP(D136,ឋានៈ!$A$2:$D$7,3,FALSE)</f>
        <v>60000</v>
      </c>
      <c r="Q136" s="207">
        <f t="shared" si="321"/>
        <v>120000</v>
      </c>
      <c r="R136" s="207">
        <f>VLOOKUP(D136,ឋានៈ!$A$2:$D$7,4,FALSE)</f>
        <v>80000</v>
      </c>
      <c r="S136" s="207">
        <f t="shared" si="322"/>
        <v>80000</v>
      </c>
      <c r="T136" s="208"/>
      <c r="U136" s="209">
        <f t="shared" si="323"/>
        <v>240000</v>
      </c>
      <c r="V136" s="227"/>
      <c r="W136" s="145"/>
      <c r="X136" s="100" t="str">
        <f t="shared" si="324"/>
        <v>យ៉ោក សុទ្ធីឧត្តម</v>
      </c>
      <c r="Y136" s="285">
        <f>VLOOKUP(X136,'Name List'!$B$8:$F$4374,2,FALSE)</f>
        <v>1971200066</v>
      </c>
      <c r="Z136" s="100" t="str">
        <f>VLOOKUP(X136,'Name List'!$B$8:$F$4374,3,FALSE)</f>
        <v>យ៉ោក សុទ្ធីឧត្តម</v>
      </c>
      <c r="AA136" s="100" t="str">
        <f>VLOOKUP(X136,'Name List'!$B$8:$F$4374,4,FALSE)</f>
        <v>YOK SOTHYOUDOM</v>
      </c>
      <c r="AB136" s="107" t="str">
        <f>VLOOKUP(X136,'Name List'!$B$8:$F$4374,5,FALSE)</f>
        <v>0650000019881</v>
      </c>
      <c r="AC136" s="186">
        <f t="shared" si="325"/>
        <v>240000</v>
      </c>
      <c r="AD136" s="42">
        <f t="shared" si="326"/>
        <v>37.200000000000003</v>
      </c>
    </row>
    <row r="137" spans="1:30" s="217" customFormat="1" ht="28.5" customHeight="1">
      <c r="A137" s="398" t="str">
        <f>"សរុប"&amp;ROUNDDOWN(A136,)</f>
        <v>សរុប37</v>
      </c>
      <c r="B137" s="399"/>
      <c r="C137" s="399"/>
      <c r="D137" s="399"/>
      <c r="E137" s="399"/>
      <c r="F137" s="399"/>
      <c r="G137" s="399"/>
      <c r="H137" s="399"/>
      <c r="I137" s="399"/>
      <c r="J137" s="400"/>
      <c r="K137" s="218"/>
      <c r="L137" s="218"/>
      <c r="M137" s="210">
        <f>SUM(M135:M136)</f>
        <v>296000</v>
      </c>
      <c r="N137" s="210"/>
      <c r="O137" s="210">
        <f>SUM(O135:O136)</f>
        <v>100000</v>
      </c>
      <c r="P137" s="210"/>
      <c r="Q137" s="210">
        <f>SUM(Q135:Q136)</f>
        <v>280000</v>
      </c>
      <c r="R137" s="210"/>
      <c r="S137" s="210">
        <f>SUM(S135:S136)</f>
        <v>200000</v>
      </c>
      <c r="T137" s="210"/>
      <c r="U137" s="210">
        <f>SUM(U135:U136)</f>
        <v>876000</v>
      </c>
      <c r="V137" s="228"/>
      <c r="W137" s="212">
        <f>M137+O137+Q137+S137</f>
        <v>876000</v>
      </c>
      <c r="X137" s="213"/>
      <c r="Y137" s="286"/>
      <c r="Z137" s="213"/>
      <c r="AA137" s="213"/>
      <c r="AB137" s="214"/>
      <c r="AC137" s="215"/>
      <c r="AD137" s="216" t="str">
        <f t="shared" si="326"/>
        <v>សរុប37</v>
      </c>
    </row>
    <row r="138" spans="1:30" ht="28.5" customHeight="1">
      <c r="A138" s="206">
        <f>A135+1</f>
        <v>38.1</v>
      </c>
      <c r="B138" s="52" t="s">
        <v>14484</v>
      </c>
      <c r="C138" s="40" t="s">
        <v>14366</v>
      </c>
      <c r="D138" s="41" t="str">
        <f>VLOOKUP(C138,ឋានៈ!$A$22:$B$46,2,FALSE)</f>
        <v>ឃ</v>
      </c>
      <c r="E138" s="388">
        <v>326</v>
      </c>
      <c r="F138" s="389">
        <v>46171</v>
      </c>
      <c r="G138" s="390" t="s">
        <v>15019</v>
      </c>
      <c r="H138" s="391" t="s">
        <v>21</v>
      </c>
      <c r="I138" s="211">
        <v>46171</v>
      </c>
      <c r="J138" s="211">
        <v>46173</v>
      </c>
      <c r="K138" s="206">
        <f t="shared" ref="K138:K143" si="327">J138-I138+1</f>
        <v>3</v>
      </c>
      <c r="L138" s="206">
        <f t="shared" ref="L138:L143" si="328">K138-1</f>
        <v>2</v>
      </c>
      <c r="M138" s="207">
        <f>VLOOKUP(H138,ធ្វើដំណើរ!$A$3:$B$26,2,FALSE)</f>
        <v>537600</v>
      </c>
      <c r="N138" s="207">
        <f>VLOOKUP(D138,ឋានៈ!$A$2:$D$7,2,FALSE)</f>
        <v>20000</v>
      </c>
      <c r="O138" s="207">
        <f t="shared" ref="O138:O143" si="329">N138*K138</f>
        <v>60000</v>
      </c>
      <c r="P138" s="207">
        <f>VLOOKUP(D138,ឋានៈ!$A$2:$D$7,3,FALSE)</f>
        <v>60000</v>
      </c>
      <c r="Q138" s="207">
        <f t="shared" ref="Q138:Q143" si="330">P138*K138</f>
        <v>180000</v>
      </c>
      <c r="R138" s="207">
        <f>VLOOKUP(D138,ឋានៈ!$A$2:$D$7,4,FALSE)</f>
        <v>80000</v>
      </c>
      <c r="S138" s="207">
        <f t="shared" ref="S138:S143" si="331">R138*L138</f>
        <v>160000</v>
      </c>
      <c r="T138" s="208"/>
      <c r="U138" s="209">
        <f t="shared" ref="U138:U143" si="332">M138+O138+Q138+S138+T138</f>
        <v>937600</v>
      </c>
      <c r="V138" s="227"/>
      <c r="W138" s="145"/>
      <c r="X138" s="100" t="str">
        <f t="shared" ref="X138:X143" si="333">RIGHT(B138,LEN(B138)-FIND(" ",B138))</f>
        <v>ប្រាក់ សៀងហ័រ</v>
      </c>
      <c r="Y138" s="285" t="str">
        <f>VLOOKUP(X138,'Name List'!$B$8:$F$4374,2,FALSE)</f>
        <v>3000031342</v>
      </c>
      <c r="Z138" s="100" t="str">
        <f>VLOOKUP(X138,'Name List'!$B$8:$F$4374,3,FALSE)</f>
        <v>ប្រាក់ សៀងហ័រ</v>
      </c>
      <c r="AA138" s="100" t="str">
        <f>VLOOKUP(X138,'Name List'!$B$8:$F$4374,4,FALSE)</f>
        <v>BRAK SEANG HOR</v>
      </c>
      <c r="AB138" s="107">
        <f>VLOOKUP(X138,'Name List'!$B$8:$F$4374,5,FALSE)</f>
        <v>220000336278</v>
      </c>
      <c r="AC138" s="186">
        <f t="shared" ref="AC138:AC143" si="334">U138</f>
        <v>937600</v>
      </c>
      <c r="AD138" s="42">
        <f t="shared" si="326"/>
        <v>38.1</v>
      </c>
    </row>
    <row r="139" spans="1:30" ht="28.5" customHeight="1">
      <c r="A139" s="206">
        <f>A138+0.1</f>
        <v>38.200000000000003</v>
      </c>
      <c r="B139" s="52" t="s">
        <v>14486</v>
      </c>
      <c r="C139" s="40" t="s">
        <v>14366</v>
      </c>
      <c r="D139" s="41" t="str">
        <f>VLOOKUP(C139,ឋានៈ!$A$22:$B$46,2,FALSE)</f>
        <v>ឃ</v>
      </c>
      <c r="E139" s="388"/>
      <c r="F139" s="389"/>
      <c r="G139" s="390"/>
      <c r="H139" s="391"/>
      <c r="I139" s="211">
        <v>46171</v>
      </c>
      <c r="J139" s="211">
        <v>46173</v>
      </c>
      <c r="K139" s="206">
        <f t="shared" si="327"/>
        <v>3</v>
      </c>
      <c r="L139" s="206">
        <f t="shared" si="328"/>
        <v>2</v>
      </c>
      <c r="M139" s="207"/>
      <c r="N139" s="207">
        <f>VLOOKUP(D139,ឋានៈ!$A$2:$D$7,2,FALSE)</f>
        <v>20000</v>
      </c>
      <c r="O139" s="207">
        <f t="shared" si="329"/>
        <v>60000</v>
      </c>
      <c r="P139" s="207">
        <f>VLOOKUP(D139,ឋានៈ!$A$2:$D$7,3,FALSE)</f>
        <v>60000</v>
      </c>
      <c r="Q139" s="207">
        <f t="shared" si="330"/>
        <v>180000</v>
      </c>
      <c r="R139" s="207">
        <f>VLOOKUP(D139,ឋានៈ!$A$2:$D$7,4,FALSE)</f>
        <v>80000</v>
      </c>
      <c r="S139" s="207">
        <f t="shared" si="331"/>
        <v>160000</v>
      </c>
      <c r="T139" s="208"/>
      <c r="U139" s="209">
        <f t="shared" si="332"/>
        <v>400000</v>
      </c>
      <c r="V139" s="227"/>
      <c r="W139" s="145"/>
      <c r="X139" s="100" t="str">
        <f t="shared" si="333"/>
        <v>ឡឹង ចាន់ថៃ</v>
      </c>
      <c r="Y139" s="285" t="str">
        <f>VLOOKUP(X139,'Name List'!$B$8:$F$4374,2,FALSE)</f>
        <v>3000031311</v>
      </c>
      <c r="Z139" s="100" t="str">
        <f>VLOOKUP(X139,'Name List'!$B$8:$F$4374,3,FALSE)</f>
        <v>ឡឹង ចាន់ថៃ</v>
      </c>
      <c r="AA139" s="100" t="str">
        <f>VLOOKUP(X139,'Name List'!$B$8:$F$4374,4,FALSE)</f>
        <v>LOENG CHANTHAY</v>
      </c>
      <c r="AB139" s="107" t="str">
        <f>VLOOKUP(X139,'Name List'!$B$8:$F$4374,5,FALSE)</f>
        <v>0650000058836</v>
      </c>
      <c r="AC139" s="186">
        <f t="shared" si="334"/>
        <v>400000</v>
      </c>
      <c r="AD139" s="42">
        <f t="shared" si="326"/>
        <v>38.200000000000003</v>
      </c>
    </row>
    <row r="140" spans="1:30" ht="28.5" customHeight="1">
      <c r="A140" s="206">
        <f>A135+1.2</f>
        <v>38.300000000000004</v>
      </c>
      <c r="B140" s="52" t="s">
        <v>14485</v>
      </c>
      <c r="C140" s="40" t="s">
        <v>14366</v>
      </c>
      <c r="D140" s="41" t="str">
        <f>VLOOKUP(C140,ឋានៈ!$A$22:$B$46,2,FALSE)</f>
        <v>ឃ</v>
      </c>
      <c r="E140" s="388"/>
      <c r="F140" s="389"/>
      <c r="G140" s="390"/>
      <c r="H140" s="391"/>
      <c r="I140" s="211">
        <v>46171</v>
      </c>
      <c r="J140" s="211">
        <v>46173</v>
      </c>
      <c r="K140" s="206">
        <f t="shared" si="327"/>
        <v>3</v>
      </c>
      <c r="L140" s="206">
        <f t="shared" si="328"/>
        <v>2</v>
      </c>
      <c r="M140" s="207"/>
      <c r="N140" s="207">
        <f>VLOOKUP(D140,ឋានៈ!$A$2:$D$7,2,FALSE)</f>
        <v>20000</v>
      </c>
      <c r="O140" s="207">
        <f t="shared" si="329"/>
        <v>60000</v>
      </c>
      <c r="P140" s="207">
        <f>VLOOKUP(D140,ឋានៈ!$A$2:$D$7,3,FALSE)</f>
        <v>60000</v>
      </c>
      <c r="Q140" s="207">
        <f t="shared" si="330"/>
        <v>180000</v>
      </c>
      <c r="R140" s="207">
        <f>VLOOKUP(D140,ឋានៈ!$A$2:$D$7,4,FALSE)</f>
        <v>80000</v>
      </c>
      <c r="S140" s="207">
        <f t="shared" si="331"/>
        <v>160000</v>
      </c>
      <c r="T140" s="208"/>
      <c r="U140" s="209">
        <f t="shared" si="332"/>
        <v>400000</v>
      </c>
      <c r="V140" s="227"/>
      <c r="W140" s="145"/>
      <c r="X140" s="100" t="str">
        <f t="shared" si="333"/>
        <v>អ៊ូច ដាវីត</v>
      </c>
      <c r="Y140" s="285" t="str">
        <f>VLOOKUP(X140,'Name List'!$B$8:$F$4374,2,FALSE)</f>
        <v>3000031312</v>
      </c>
      <c r="Z140" s="100" t="str">
        <f>VLOOKUP(X140,'Name List'!$B$8:$F$4374,3,FALSE)</f>
        <v>អ៊ូច ដាវីត</v>
      </c>
      <c r="AA140" s="100" t="str">
        <f>VLOOKUP(X140,'Name List'!$B$8:$F$4374,4,FALSE)</f>
        <v>OUCH DAVID</v>
      </c>
      <c r="AB140" s="107" t="str">
        <f>VLOOKUP(X140,'Name List'!$B$8:$F$4374,5,FALSE)</f>
        <v>0650000058933</v>
      </c>
      <c r="AC140" s="186">
        <f t="shared" si="334"/>
        <v>400000</v>
      </c>
      <c r="AD140" s="42">
        <f t="shared" si="326"/>
        <v>38.300000000000004</v>
      </c>
    </row>
    <row r="141" spans="1:30" ht="28.5" customHeight="1">
      <c r="A141" s="206">
        <f>A135+1.3</f>
        <v>38.4</v>
      </c>
      <c r="B141" s="52" t="s">
        <v>14487</v>
      </c>
      <c r="C141" s="40" t="s">
        <v>14364</v>
      </c>
      <c r="D141" s="41" t="str">
        <f>VLOOKUP(C141,ឋានៈ!$A$22:$B$46,2,FALSE)</f>
        <v>ឃ</v>
      </c>
      <c r="E141" s="388"/>
      <c r="F141" s="389"/>
      <c r="G141" s="390"/>
      <c r="H141" s="391"/>
      <c r="I141" s="211">
        <v>46171</v>
      </c>
      <c r="J141" s="211">
        <v>46173</v>
      </c>
      <c r="K141" s="206">
        <f t="shared" ref="K141" si="335">J141-I141+1</f>
        <v>3</v>
      </c>
      <c r="L141" s="206">
        <f t="shared" ref="L141" si="336">K141-1</f>
        <v>2</v>
      </c>
      <c r="M141" s="207"/>
      <c r="N141" s="207">
        <f>VLOOKUP(D141,ឋានៈ!$A$2:$D$7,2,FALSE)</f>
        <v>20000</v>
      </c>
      <c r="O141" s="207">
        <f t="shared" ref="O141" si="337">N141*K141</f>
        <v>60000</v>
      </c>
      <c r="P141" s="207">
        <f>VLOOKUP(D141,ឋានៈ!$A$2:$D$7,3,FALSE)</f>
        <v>60000</v>
      </c>
      <c r="Q141" s="207">
        <f t="shared" ref="Q141" si="338">P141*K141</f>
        <v>180000</v>
      </c>
      <c r="R141" s="207">
        <f>VLOOKUP(D141,ឋានៈ!$A$2:$D$7,4,FALSE)</f>
        <v>80000</v>
      </c>
      <c r="S141" s="207">
        <f t="shared" ref="S141" si="339">R141*L141</f>
        <v>160000</v>
      </c>
      <c r="T141" s="208"/>
      <c r="U141" s="209">
        <f t="shared" ref="U141" si="340">M141+O141+Q141+S141+T141</f>
        <v>400000</v>
      </c>
      <c r="V141" s="227"/>
      <c r="W141" s="145"/>
      <c r="X141" s="100" t="str">
        <f t="shared" ref="X141" si="341">RIGHT(B141,LEN(B141)-FIND(" ",B141))</f>
        <v>សួន សុខុម</v>
      </c>
      <c r="Y141" s="285">
        <f>VLOOKUP(X141,'Name List'!$B$8:$F$4374,2,FALSE)</f>
        <v>1801200652</v>
      </c>
      <c r="Z141" s="100" t="str">
        <f>VLOOKUP(X141,'Name List'!$B$8:$F$4374,3,FALSE)</f>
        <v>សួន សុខុម</v>
      </c>
      <c r="AA141" s="100" t="str">
        <f>VLOOKUP(X141,'Name List'!$B$8:$F$4374,4,FALSE)</f>
        <v>SUON SOKHOM</v>
      </c>
      <c r="AB141" s="107" t="str">
        <f>VLOOKUP(X141,'Name List'!$B$8:$F$4374,5,FALSE)</f>
        <v>0010003378182</v>
      </c>
      <c r="AC141" s="186">
        <f t="shared" ref="AC141" si="342">U141</f>
        <v>400000</v>
      </c>
      <c r="AD141" s="42">
        <f t="shared" ref="AD141" si="343">A141</f>
        <v>38.4</v>
      </c>
    </row>
    <row r="142" spans="1:30" ht="28.5" customHeight="1">
      <c r="A142" s="206">
        <f t="shared" ref="A142" si="344">A136+1.3</f>
        <v>38.5</v>
      </c>
      <c r="B142" s="52" t="s">
        <v>14518</v>
      </c>
      <c r="C142" s="40" t="s">
        <v>14379</v>
      </c>
      <c r="D142" s="41" t="str">
        <f>VLOOKUP(C142,ឋានៈ!$A$22:$B$46,2,FALSE)</f>
        <v>ង</v>
      </c>
      <c r="E142" s="388"/>
      <c r="F142" s="389"/>
      <c r="G142" s="390"/>
      <c r="H142" s="391"/>
      <c r="I142" s="211">
        <v>46171</v>
      </c>
      <c r="J142" s="211">
        <v>46173</v>
      </c>
      <c r="K142" s="206">
        <f t="shared" si="327"/>
        <v>3</v>
      </c>
      <c r="L142" s="206">
        <f t="shared" si="328"/>
        <v>2</v>
      </c>
      <c r="M142" s="207"/>
      <c r="N142" s="207">
        <f>VLOOKUP(D142,ឋានៈ!$A$2:$D$7,2,FALSE)</f>
        <v>16000</v>
      </c>
      <c r="O142" s="207">
        <f t="shared" si="329"/>
        <v>48000</v>
      </c>
      <c r="P142" s="207">
        <f>VLOOKUP(D142,ឋានៈ!$A$2:$D$7,3,FALSE)</f>
        <v>60000</v>
      </c>
      <c r="Q142" s="207">
        <f t="shared" si="330"/>
        <v>180000</v>
      </c>
      <c r="R142" s="207">
        <f>VLOOKUP(D142,ឋានៈ!$A$2:$D$7,4,FALSE)</f>
        <v>80000</v>
      </c>
      <c r="S142" s="207">
        <f t="shared" si="331"/>
        <v>160000</v>
      </c>
      <c r="T142" s="208"/>
      <c r="U142" s="209">
        <f t="shared" si="332"/>
        <v>388000</v>
      </c>
      <c r="V142" s="227"/>
      <c r="W142" s="145"/>
      <c r="X142" s="100" t="str">
        <f t="shared" si="333"/>
        <v>ប្រម សុភ័ក</v>
      </c>
      <c r="Y142" s="285">
        <f>VLOOKUP(X142,'Name List'!$B$8:$F$4374,2,FALSE)</f>
        <v>0</v>
      </c>
      <c r="Z142" s="100" t="str">
        <f>VLOOKUP(X142,'Name List'!$B$8:$F$4374,3,FALSE)</f>
        <v>ប្រម សុភ័ក</v>
      </c>
      <c r="AA142" s="100" t="str">
        <f>VLOOKUP(X142,'Name List'!$B$8:$F$4374,4,FALSE)</f>
        <v>PROM SOPHEAK</v>
      </c>
      <c r="AB142" s="107" t="str">
        <f>VLOOKUP(X142,'Name List'!$B$8:$F$4374,5,FALSE)</f>
        <v>0480000461077</v>
      </c>
      <c r="AC142" s="186">
        <f t="shared" si="334"/>
        <v>388000</v>
      </c>
      <c r="AD142" s="42">
        <f t="shared" si="326"/>
        <v>38.5</v>
      </c>
    </row>
    <row r="143" spans="1:30" ht="28.5" customHeight="1">
      <c r="A143" s="206">
        <f>A135+1.5</f>
        <v>38.6</v>
      </c>
      <c r="B143" s="52" t="s">
        <v>14517</v>
      </c>
      <c r="C143" s="40" t="s">
        <v>14379</v>
      </c>
      <c r="D143" s="41" t="str">
        <f>VLOOKUP(C143,ឋានៈ!$A$22:$B$46,2,FALSE)</f>
        <v>ង</v>
      </c>
      <c r="E143" s="388"/>
      <c r="F143" s="389"/>
      <c r="G143" s="390"/>
      <c r="H143" s="391"/>
      <c r="I143" s="211">
        <v>46171</v>
      </c>
      <c r="J143" s="211">
        <v>46173</v>
      </c>
      <c r="K143" s="206">
        <f t="shared" si="327"/>
        <v>3</v>
      </c>
      <c r="L143" s="206">
        <f t="shared" si="328"/>
        <v>2</v>
      </c>
      <c r="M143" s="207"/>
      <c r="N143" s="207">
        <f>VLOOKUP(D143,ឋានៈ!$A$2:$D$7,2,FALSE)</f>
        <v>16000</v>
      </c>
      <c r="O143" s="207">
        <f t="shared" si="329"/>
        <v>48000</v>
      </c>
      <c r="P143" s="207">
        <f>VLOOKUP(D143,ឋានៈ!$A$2:$D$7,3,FALSE)</f>
        <v>60000</v>
      </c>
      <c r="Q143" s="207">
        <f t="shared" si="330"/>
        <v>180000</v>
      </c>
      <c r="R143" s="207">
        <f>VLOOKUP(D143,ឋានៈ!$A$2:$D$7,4,FALSE)</f>
        <v>80000</v>
      </c>
      <c r="S143" s="207">
        <f t="shared" si="331"/>
        <v>160000</v>
      </c>
      <c r="T143" s="208"/>
      <c r="U143" s="209">
        <f t="shared" si="332"/>
        <v>388000</v>
      </c>
      <c r="V143" s="227"/>
      <c r="W143" s="145"/>
      <c r="X143" s="100" t="str">
        <f t="shared" si="333"/>
        <v>ចាន់ សុខម៉េង</v>
      </c>
      <c r="Y143" s="285">
        <f>VLOOKUP(X143,'Name List'!$B$8:$F$4374,2,FALSE)</f>
        <v>0</v>
      </c>
      <c r="Z143" s="100" t="str">
        <f>VLOOKUP(X143,'Name List'!$B$8:$F$4374,3,FALSE)</f>
        <v>ចាន់ សុខម៉េង</v>
      </c>
      <c r="AA143" s="100" t="str">
        <f>VLOOKUP(X143,'Name List'!$B$8:$F$4374,4,FALSE)</f>
        <v>CHAN SOKMENG</v>
      </c>
      <c r="AB143" s="107" t="str">
        <f>VLOOKUP(X143,'Name List'!$B$8:$F$4374,5,FALSE)</f>
        <v>0010006348063</v>
      </c>
      <c r="AC143" s="186">
        <f t="shared" si="334"/>
        <v>388000</v>
      </c>
      <c r="AD143" s="42">
        <f t="shared" si="326"/>
        <v>38.6</v>
      </c>
    </row>
    <row r="144" spans="1:30" s="217" customFormat="1" ht="28.5" customHeight="1">
      <c r="A144" s="398" t="str">
        <f>"សរុប"&amp;ROUNDDOWN(A142,)</f>
        <v>សរុប38</v>
      </c>
      <c r="B144" s="399"/>
      <c r="C144" s="399"/>
      <c r="D144" s="399"/>
      <c r="E144" s="399"/>
      <c r="F144" s="399"/>
      <c r="G144" s="399"/>
      <c r="H144" s="399"/>
      <c r="I144" s="399"/>
      <c r="J144" s="400"/>
      <c r="K144" s="218"/>
      <c r="L144" s="218"/>
      <c r="M144" s="210">
        <f>SUM(M138:M143)</f>
        <v>537600</v>
      </c>
      <c r="N144" s="210"/>
      <c r="O144" s="210">
        <f>SUM(O138:O143)</f>
        <v>336000</v>
      </c>
      <c r="P144" s="210"/>
      <c r="Q144" s="210">
        <f>SUM(Q138:Q143)</f>
        <v>1080000</v>
      </c>
      <c r="R144" s="210"/>
      <c r="S144" s="210">
        <f>SUM(S138:S143)</f>
        <v>960000</v>
      </c>
      <c r="T144" s="210"/>
      <c r="U144" s="210">
        <f>SUM(U138:U143)</f>
        <v>2913600</v>
      </c>
      <c r="V144" s="228"/>
      <c r="W144" s="212">
        <f>M144+O144+Q144+S144</f>
        <v>2913600</v>
      </c>
      <c r="X144" s="213"/>
      <c r="Y144" s="286"/>
      <c r="Z144" s="213"/>
      <c r="AA144" s="213"/>
      <c r="AB144" s="214"/>
      <c r="AC144" s="215"/>
      <c r="AD144" s="216" t="str">
        <f t="shared" si="326"/>
        <v>សរុប38</v>
      </c>
    </row>
    <row r="145" spans="1:30" ht="28.5" customHeight="1">
      <c r="A145" s="206">
        <f>A138+1</f>
        <v>39.1</v>
      </c>
      <c r="B145" s="52" t="s">
        <v>14484</v>
      </c>
      <c r="C145" s="40" t="s">
        <v>14366</v>
      </c>
      <c r="D145" s="41" t="str">
        <f>VLOOKUP(C145,ឋានៈ!$A$22:$B$46,2,FALSE)</f>
        <v>ឃ</v>
      </c>
      <c r="E145" s="388">
        <v>336</v>
      </c>
      <c r="F145" s="389">
        <v>46176</v>
      </c>
      <c r="G145" s="390" t="s">
        <v>15003</v>
      </c>
      <c r="H145" s="391" t="s">
        <v>18</v>
      </c>
      <c r="I145" s="211">
        <v>46176</v>
      </c>
      <c r="J145" s="211">
        <v>46177</v>
      </c>
      <c r="K145" s="206">
        <f t="shared" ref="K145:K149" si="345">J145-I145+1</f>
        <v>2</v>
      </c>
      <c r="L145" s="206">
        <f t="shared" ref="L145:L149" si="346">K145-1</f>
        <v>1</v>
      </c>
      <c r="M145" s="207">
        <f>VLOOKUP(H145,ធ្វើដំណើរ!$A$3:$B$26,2,FALSE)</f>
        <v>145600</v>
      </c>
      <c r="N145" s="207">
        <f>VLOOKUP(D145,ឋានៈ!$A$2:$D$7,2,FALSE)</f>
        <v>20000</v>
      </c>
      <c r="O145" s="207">
        <f t="shared" ref="O145:O149" si="347">N145*K145</f>
        <v>40000</v>
      </c>
      <c r="P145" s="207">
        <f>VLOOKUP(D145,ឋានៈ!$A$2:$D$7,3,FALSE)</f>
        <v>60000</v>
      </c>
      <c r="Q145" s="207">
        <f t="shared" ref="Q145:Q149" si="348">P145*K145</f>
        <v>120000</v>
      </c>
      <c r="R145" s="207">
        <f>VLOOKUP(D145,ឋានៈ!$A$2:$D$7,4,FALSE)</f>
        <v>80000</v>
      </c>
      <c r="S145" s="207">
        <f t="shared" ref="S145:S149" si="349">R145*L145</f>
        <v>80000</v>
      </c>
      <c r="T145" s="208"/>
      <c r="U145" s="209">
        <f t="shared" ref="U145:U149" si="350">M145+O145+Q145+S145+T145</f>
        <v>385600</v>
      </c>
      <c r="V145" s="227"/>
      <c r="W145" s="145"/>
      <c r="X145" s="100" t="str">
        <f t="shared" ref="X145:X149" si="351">RIGHT(B145,LEN(B145)-FIND(" ",B145))</f>
        <v>ប្រាក់ សៀងហ័រ</v>
      </c>
      <c r="Y145" s="285" t="str">
        <f>VLOOKUP(X145,'Name List'!$B$8:$F$4374,2,FALSE)</f>
        <v>3000031342</v>
      </c>
      <c r="Z145" s="100" t="str">
        <f>VLOOKUP(X145,'Name List'!$B$8:$F$4374,3,FALSE)</f>
        <v>ប្រាក់ សៀងហ័រ</v>
      </c>
      <c r="AA145" s="100" t="str">
        <f>VLOOKUP(X145,'Name List'!$B$8:$F$4374,4,FALSE)</f>
        <v>BRAK SEANG HOR</v>
      </c>
      <c r="AB145" s="107">
        <f>VLOOKUP(X145,'Name List'!$B$8:$F$4374,5,FALSE)</f>
        <v>220000336278</v>
      </c>
      <c r="AC145" s="186">
        <f t="shared" ref="AC145:AC149" si="352">U145</f>
        <v>385600</v>
      </c>
      <c r="AD145" s="42">
        <f t="shared" ref="AD145:AD153" si="353">A145</f>
        <v>39.1</v>
      </c>
    </row>
    <row r="146" spans="1:30" ht="28.5" customHeight="1">
      <c r="A146" s="206">
        <f>A145+0.1</f>
        <v>39.200000000000003</v>
      </c>
      <c r="B146" s="52" t="s">
        <v>14486</v>
      </c>
      <c r="C146" s="40" t="s">
        <v>14366</v>
      </c>
      <c r="D146" s="41" t="str">
        <f>VLOOKUP(C146,ឋានៈ!$A$22:$B$46,2,FALSE)</f>
        <v>ឃ</v>
      </c>
      <c r="E146" s="388"/>
      <c r="F146" s="389"/>
      <c r="G146" s="390"/>
      <c r="H146" s="391"/>
      <c r="I146" s="211">
        <v>46176</v>
      </c>
      <c r="J146" s="211">
        <v>46177</v>
      </c>
      <c r="K146" s="206">
        <f t="shared" si="345"/>
        <v>2</v>
      </c>
      <c r="L146" s="206">
        <f t="shared" si="346"/>
        <v>1</v>
      </c>
      <c r="M146" s="207"/>
      <c r="N146" s="207">
        <f>VLOOKUP(D146,ឋានៈ!$A$2:$D$7,2,FALSE)</f>
        <v>20000</v>
      </c>
      <c r="O146" s="207">
        <f t="shared" si="347"/>
        <v>40000</v>
      </c>
      <c r="P146" s="207">
        <f>VLOOKUP(D146,ឋានៈ!$A$2:$D$7,3,FALSE)</f>
        <v>60000</v>
      </c>
      <c r="Q146" s="207">
        <f t="shared" si="348"/>
        <v>120000</v>
      </c>
      <c r="R146" s="207">
        <f>VLOOKUP(D146,ឋានៈ!$A$2:$D$7,4,FALSE)</f>
        <v>80000</v>
      </c>
      <c r="S146" s="207">
        <f t="shared" si="349"/>
        <v>80000</v>
      </c>
      <c r="T146" s="208"/>
      <c r="U146" s="209">
        <f t="shared" si="350"/>
        <v>240000</v>
      </c>
      <c r="V146" s="227"/>
      <c r="W146" s="145"/>
      <c r="X146" s="100" t="str">
        <f t="shared" si="351"/>
        <v>ឡឹង ចាន់ថៃ</v>
      </c>
      <c r="Y146" s="285" t="str">
        <f>VLOOKUP(X146,'Name List'!$B$8:$F$4374,2,FALSE)</f>
        <v>3000031311</v>
      </c>
      <c r="Z146" s="100" t="str">
        <f>VLOOKUP(X146,'Name List'!$B$8:$F$4374,3,FALSE)</f>
        <v>ឡឹង ចាន់ថៃ</v>
      </c>
      <c r="AA146" s="100" t="str">
        <f>VLOOKUP(X146,'Name List'!$B$8:$F$4374,4,FALSE)</f>
        <v>LOENG CHANTHAY</v>
      </c>
      <c r="AB146" s="107" t="str">
        <f>VLOOKUP(X146,'Name List'!$B$8:$F$4374,5,FALSE)</f>
        <v>0650000058836</v>
      </c>
      <c r="AC146" s="186">
        <f t="shared" si="352"/>
        <v>240000</v>
      </c>
      <c r="AD146" s="42">
        <f t="shared" si="353"/>
        <v>39.200000000000003</v>
      </c>
    </row>
    <row r="147" spans="1:30" ht="28.5" customHeight="1">
      <c r="A147" s="206">
        <f t="shared" ref="A147" si="354">A140+1</f>
        <v>39.300000000000004</v>
      </c>
      <c r="B147" s="52" t="s">
        <v>14485</v>
      </c>
      <c r="C147" s="40" t="s">
        <v>14366</v>
      </c>
      <c r="D147" s="41" t="str">
        <f>VLOOKUP(C147,ឋានៈ!$A$22:$B$46,2,FALSE)</f>
        <v>ឃ</v>
      </c>
      <c r="E147" s="388"/>
      <c r="F147" s="389"/>
      <c r="G147" s="390"/>
      <c r="H147" s="391"/>
      <c r="I147" s="211">
        <v>46176</v>
      </c>
      <c r="J147" s="211">
        <v>46177</v>
      </c>
      <c r="K147" s="206">
        <f t="shared" si="345"/>
        <v>2</v>
      </c>
      <c r="L147" s="206">
        <f t="shared" si="346"/>
        <v>1</v>
      </c>
      <c r="M147" s="207"/>
      <c r="N147" s="207">
        <f>VLOOKUP(D147,ឋានៈ!$A$2:$D$7,2,FALSE)</f>
        <v>20000</v>
      </c>
      <c r="O147" s="207">
        <f t="shared" si="347"/>
        <v>40000</v>
      </c>
      <c r="P147" s="207">
        <f>VLOOKUP(D147,ឋានៈ!$A$2:$D$7,3,FALSE)</f>
        <v>60000</v>
      </c>
      <c r="Q147" s="207">
        <f t="shared" si="348"/>
        <v>120000</v>
      </c>
      <c r="R147" s="207">
        <f>VLOOKUP(D147,ឋានៈ!$A$2:$D$7,4,FALSE)</f>
        <v>80000</v>
      </c>
      <c r="S147" s="207">
        <f t="shared" si="349"/>
        <v>80000</v>
      </c>
      <c r="T147" s="208"/>
      <c r="U147" s="209">
        <f t="shared" si="350"/>
        <v>240000</v>
      </c>
      <c r="V147" s="227"/>
      <c r="W147" s="145"/>
      <c r="X147" s="100" t="str">
        <f t="shared" si="351"/>
        <v>អ៊ូច ដាវីត</v>
      </c>
      <c r="Y147" s="285" t="str">
        <f>VLOOKUP(X147,'Name List'!$B$8:$F$4374,2,FALSE)</f>
        <v>3000031312</v>
      </c>
      <c r="Z147" s="100" t="str">
        <f>VLOOKUP(X147,'Name List'!$B$8:$F$4374,3,FALSE)</f>
        <v>អ៊ូច ដាវីត</v>
      </c>
      <c r="AA147" s="100" t="str">
        <f>VLOOKUP(X147,'Name List'!$B$8:$F$4374,4,FALSE)</f>
        <v>OUCH DAVID</v>
      </c>
      <c r="AB147" s="107" t="str">
        <f>VLOOKUP(X147,'Name List'!$B$8:$F$4374,5,FALSE)</f>
        <v>0650000058933</v>
      </c>
      <c r="AC147" s="186">
        <f t="shared" si="352"/>
        <v>240000</v>
      </c>
      <c r="AD147" s="42">
        <f t="shared" si="353"/>
        <v>39.300000000000004</v>
      </c>
    </row>
    <row r="148" spans="1:30" ht="28.5" customHeight="1">
      <c r="A148" s="206">
        <f t="shared" ref="A148" si="355">A147+0.1</f>
        <v>39.400000000000006</v>
      </c>
      <c r="B148" s="52" t="s">
        <v>14518</v>
      </c>
      <c r="C148" s="40" t="s">
        <v>14379</v>
      </c>
      <c r="D148" s="41" t="str">
        <f>VLOOKUP(C148,ឋានៈ!$A$22:$B$46,2,FALSE)</f>
        <v>ង</v>
      </c>
      <c r="E148" s="388"/>
      <c r="F148" s="389"/>
      <c r="G148" s="390"/>
      <c r="H148" s="391"/>
      <c r="I148" s="211">
        <v>46176</v>
      </c>
      <c r="J148" s="211">
        <v>46177</v>
      </c>
      <c r="K148" s="206">
        <f t="shared" si="345"/>
        <v>2</v>
      </c>
      <c r="L148" s="206">
        <f t="shared" si="346"/>
        <v>1</v>
      </c>
      <c r="M148" s="207"/>
      <c r="N148" s="207">
        <f>VLOOKUP(D148,ឋានៈ!$A$2:$D$7,2,FALSE)</f>
        <v>16000</v>
      </c>
      <c r="O148" s="207">
        <f t="shared" si="347"/>
        <v>32000</v>
      </c>
      <c r="P148" s="207">
        <f>VLOOKUP(D148,ឋានៈ!$A$2:$D$7,3,FALSE)</f>
        <v>60000</v>
      </c>
      <c r="Q148" s="207">
        <f t="shared" si="348"/>
        <v>120000</v>
      </c>
      <c r="R148" s="207">
        <f>VLOOKUP(D148,ឋានៈ!$A$2:$D$7,4,FALSE)</f>
        <v>80000</v>
      </c>
      <c r="S148" s="207">
        <f t="shared" si="349"/>
        <v>80000</v>
      </c>
      <c r="T148" s="208"/>
      <c r="U148" s="209">
        <f t="shared" si="350"/>
        <v>232000</v>
      </c>
      <c r="V148" s="227"/>
      <c r="W148" s="145"/>
      <c r="X148" s="100" t="str">
        <f t="shared" si="351"/>
        <v>ប្រម សុភ័ក</v>
      </c>
      <c r="Y148" s="285">
        <f>VLOOKUP(X148,'Name List'!$B$8:$F$4374,2,FALSE)</f>
        <v>0</v>
      </c>
      <c r="Z148" s="100" t="str">
        <f>VLOOKUP(X148,'Name List'!$B$8:$F$4374,3,FALSE)</f>
        <v>ប្រម សុភ័ក</v>
      </c>
      <c r="AA148" s="100" t="str">
        <f>VLOOKUP(X148,'Name List'!$B$8:$F$4374,4,FALSE)</f>
        <v>PROM SOPHEAK</v>
      </c>
      <c r="AB148" s="107" t="str">
        <f>VLOOKUP(X148,'Name List'!$B$8:$F$4374,5,FALSE)</f>
        <v>0480000461077</v>
      </c>
      <c r="AC148" s="186">
        <f t="shared" si="352"/>
        <v>232000</v>
      </c>
      <c r="AD148" s="42">
        <f t="shared" si="353"/>
        <v>39.400000000000006</v>
      </c>
    </row>
    <row r="149" spans="1:30" ht="28.5" customHeight="1">
      <c r="A149" s="206">
        <f t="shared" ref="A149" si="356">A142+1</f>
        <v>39.5</v>
      </c>
      <c r="B149" s="52" t="s">
        <v>14517</v>
      </c>
      <c r="C149" s="40" t="s">
        <v>14379</v>
      </c>
      <c r="D149" s="41" t="str">
        <f>VLOOKUP(C149,ឋានៈ!$A$22:$B$46,2,FALSE)</f>
        <v>ង</v>
      </c>
      <c r="E149" s="388"/>
      <c r="F149" s="389"/>
      <c r="G149" s="390"/>
      <c r="H149" s="391"/>
      <c r="I149" s="211">
        <v>46176</v>
      </c>
      <c r="J149" s="211">
        <v>46177</v>
      </c>
      <c r="K149" s="206">
        <f t="shared" si="345"/>
        <v>2</v>
      </c>
      <c r="L149" s="206">
        <f t="shared" si="346"/>
        <v>1</v>
      </c>
      <c r="M149" s="207"/>
      <c r="N149" s="207">
        <f>VLOOKUP(D149,ឋានៈ!$A$2:$D$7,2,FALSE)</f>
        <v>16000</v>
      </c>
      <c r="O149" s="207">
        <f t="shared" si="347"/>
        <v>32000</v>
      </c>
      <c r="P149" s="207">
        <f>VLOOKUP(D149,ឋានៈ!$A$2:$D$7,3,FALSE)</f>
        <v>60000</v>
      </c>
      <c r="Q149" s="207">
        <f t="shared" si="348"/>
        <v>120000</v>
      </c>
      <c r="R149" s="207">
        <f>VLOOKUP(D149,ឋានៈ!$A$2:$D$7,4,FALSE)</f>
        <v>80000</v>
      </c>
      <c r="S149" s="207">
        <f t="shared" si="349"/>
        <v>80000</v>
      </c>
      <c r="T149" s="208"/>
      <c r="U149" s="209">
        <f t="shared" si="350"/>
        <v>232000</v>
      </c>
      <c r="V149" s="227"/>
      <c r="W149" s="145"/>
      <c r="X149" s="100" t="str">
        <f t="shared" si="351"/>
        <v>ចាន់ សុខម៉េង</v>
      </c>
      <c r="Y149" s="285">
        <f>VLOOKUP(X149,'Name List'!$B$8:$F$4374,2,FALSE)</f>
        <v>0</v>
      </c>
      <c r="Z149" s="100" t="str">
        <f>VLOOKUP(X149,'Name List'!$B$8:$F$4374,3,FALSE)</f>
        <v>ចាន់ សុខម៉េង</v>
      </c>
      <c r="AA149" s="100" t="str">
        <f>VLOOKUP(X149,'Name List'!$B$8:$F$4374,4,FALSE)</f>
        <v>CHAN SOKMENG</v>
      </c>
      <c r="AB149" s="107" t="str">
        <f>VLOOKUP(X149,'Name List'!$B$8:$F$4374,5,FALSE)</f>
        <v>0010006348063</v>
      </c>
      <c r="AC149" s="186">
        <f t="shared" si="352"/>
        <v>232000</v>
      </c>
      <c r="AD149" s="42">
        <f t="shared" si="353"/>
        <v>39.5</v>
      </c>
    </row>
    <row r="150" spans="1:30" s="217" customFormat="1" ht="28.5" customHeight="1">
      <c r="A150" s="398" t="str">
        <f>"សរុប"&amp;ROUNDDOWN(A148,)</f>
        <v>សរុប39</v>
      </c>
      <c r="B150" s="399"/>
      <c r="C150" s="399"/>
      <c r="D150" s="399"/>
      <c r="E150" s="399"/>
      <c r="F150" s="399"/>
      <c r="G150" s="399"/>
      <c r="H150" s="399"/>
      <c r="I150" s="399"/>
      <c r="J150" s="400"/>
      <c r="K150" s="218"/>
      <c r="L150" s="218"/>
      <c r="M150" s="210">
        <f>SUM(M145:M149)</f>
        <v>145600</v>
      </c>
      <c r="N150" s="210"/>
      <c r="O150" s="210">
        <f>SUM(O145:O149)</f>
        <v>184000</v>
      </c>
      <c r="P150" s="210"/>
      <c r="Q150" s="210">
        <f>SUM(Q145:Q149)</f>
        <v>600000</v>
      </c>
      <c r="R150" s="210"/>
      <c r="S150" s="210">
        <f>SUM(S145:S149)</f>
        <v>400000</v>
      </c>
      <c r="T150" s="210"/>
      <c r="U150" s="210">
        <f>SUM(U145:U149)</f>
        <v>1329600</v>
      </c>
      <c r="V150" s="228"/>
      <c r="W150" s="212">
        <f>M150+O150+Q150+S150</f>
        <v>1329600</v>
      </c>
      <c r="X150" s="213"/>
      <c r="Y150" s="286"/>
      <c r="Z150" s="213"/>
      <c r="AA150" s="213"/>
      <c r="AB150" s="214"/>
      <c r="AC150" s="215"/>
      <c r="AD150" s="216" t="str">
        <f t="shared" si="353"/>
        <v>សរុប39</v>
      </c>
    </row>
    <row r="151" spans="1:30" ht="28.5" customHeight="1">
      <c r="A151" s="206">
        <f>A145+1</f>
        <v>40.1</v>
      </c>
      <c r="B151" s="52" t="s">
        <v>14393</v>
      </c>
      <c r="C151" s="40" t="s">
        <v>67</v>
      </c>
      <c r="D151" s="41" t="str">
        <f>VLOOKUP(C151,ឋានៈ!$A$22:$B$46,2,FALSE)</f>
        <v>ខ១</v>
      </c>
      <c r="E151" s="388">
        <v>364</v>
      </c>
      <c r="F151" s="389">
        <v>46190</v>
      </c>
      <c r="G151" s="390" t="s">
        <v>14889</v>
      </c>
      <c r="H151" s="391" t="s">
        <v>23</v>
      </c>
      <c r="I151" s="211">
        <v>46191</v>
      </c>
      <c r="J151" s="211">
        <v>46193</v>
      </c>
      <c r="K151" s="206">
        <f t="shared" ref="K151:K152" si="357">J151-I151+1</f>
        <v>3</v>
      </c>
      <c r="L151" s="206">
        <f t="shared" ref="L151:L152" si="358">K151-1</f>
        <v>2</v>
      </c>
      <c r="M151" s="207">
        <f>VLOOKUP(H151,ធ្វើដំណើរ!$A$3:$B$26,2,FALSE)</f>
        <v>235200</v>
      </c>
      <c r="N151" s="207">
        <f>VLOOKUP(D151,ឋានៈ!$A$2:$D$7,2,FALSE)</f>
        <v>35000</v>
      </c>
      <c r="O151" s="207">
        <f t="shared" ref="O151:O152" si="359">N151*K151</f>
        <v>105000</v>
      </c>
      <c r="P151" s="207">
        <f>VLOOKUP(D151,ឋានៈ!$A$2:$D$7,3,FALSE)</f>
        <v>90000</v>
      </c>
      <c r="Q151" s="207">
        <f t="shared" ref="Q151:Q152" si="360">P151*K151</f>
        <v>270000</v>
      </c>
      <c r="R151" s="207">
        <f>VLOOKUP(D151,ឋានៈ!$A$2:$D$7,4,FALSE)</f>
        <v>160000</v>
      </c>
      <c r="S151" s="207">
        <f t="shared" ref="S151:S152" si="361">R151*L151</f>
        <v>320000</v>
      </c>
      <c r="T151" s="208"/>
      <c r="U151" s="209">
        <f t="shared" ref="U151:U152" si="362">M151+O151+Q151+S151+T151</f>
        <v>930200</v>
      </c>
      <c r="V151" s="227"/>
      <c r="W151" s="145"/>
      <c r="X151" s="100" t="str">
        <f t="shared" ref="X151:X152" si="363">RIGHT(B151,LEN(B151)-FIND(" ",B151))</f>
        <v>យឹម ស៊ីណន</v>
      </c>
      <c r="Y151" s="285" t="str">
        <f>VLOOKUP(X151,'Name List'!$B$8:$F$4374,2,FALSE)</f>
        <v>3000031335</v>
      </c>
      <c r="Z151" s="100" t="str">
        <f>VLOOKUP(X151,'Name List'!$B$8:$F$4374,3,FALSE)</f>
        <v>យឹម ស៊ីណន</v>
      </c>
      <c r="AA151" s="100" t="str">
        <f>VLOOKUP(X151,'Name List'!$B$8:$F$4374,4,FALSE)</f>
        <v>YIM SINORN</v>
      </c>
      <c r="AB151" s="107" t="str">
        <f>VLOOKUP(X151,'Name List'!$B$8:$F$4374,5,FALSE)</f>
        <v>0650000088204</v>
      </c>
      <c r="AC151" s="186">
        <f t="shared" ref="AC151:AC152" si="364">U151</f>
        <v>930200</v>
      </c>
      <c r="AD151" s="42">
        <f t="shared" si="353"/>
        <v>40.1</v>
      </c>
    </row>
    <row r="152" spans="1:30" ht="28.5" customHeight="1">
      <c r="A152" s="206">
        <f>A151+0.1</f>
        <v>40.200000000000003</v>
      </c>
      <c r="B152" s="52" t="s">
        <v>14394</v>
      </c>
      <c r="C152" s="40" t="s">
        <v>68</v>
      </c>
      <c r="D152" s="41" t="str">
        <f>VLOOKUP(C152,ឋានៈ!$A$22:$B$46,2,FALSE)</f>
        <v>ង</v>
      </c>
      <c r="E152" s="388"/>
      <c r="F152" s="389"/>
      <c r="G152" s="390"/>
      <c r="H152" s="391"/>
      <c r="I152" s="211">
        <v>46191</v>
      </c>
      <c r="J152" s="211">
        <v>46193</v>
      </c>
      <c r="K152" s="206">
        <f t="shared" si="357"/>
        <v>3</v>
      </c>
      <c r="L152" s="206">
        <f t="shared" si="358"/>
        <v>2</v>
      </c>
      <c r="M152" s="207"/>
      <c r="N152" s="207">
        <f>VLOOKUP(D152,ឋានៈ!$A$2:$D$7,2,FALSE)</f>
        <v>16000</v>
      </c>
      <c r="O152" s="207">
        <f t="shared" si="359"/>
        <v>48000</v>
      </c>
      <c r="P152" s="207">
        <f>VLOOKUP(D152,ឋានៈ!$A$2:$D$7,3,FALSE)</f>
        <v>60000</v>
      </c>
      <c r="Q152" s="207">
        <f t="shared" si="360"/>
        <v>180000</v>
      </c>
      <c r="R152" s="207">
        <f>VLOOKUP(D152,ឋានៈ!$A$2:$D$7,4,FALSE)</f>
        <v>80000</v>
      </c>
      <c r="S152" s="207">
        <f t="shared" si="361"/>
        <v>160000</v>
      </c>
      <c r="T152" s="208"/>
      <c r="U152" s="209">
        <f t="shared" si="362"/>
        <v>388000</v>
      </c>
      <c r="V152" s="227"/>
      <c r="W152" s="145"/>
      <c r="X152" s="100" t="str">
        <f t="shared" si="363"/>
        <v>គុន ស៊ីណន</v>
      </c>
      <c r="Y152" s="285">
        <f>VLOOKUP(X152,'Name List'!$B$8:$F$4374,2,FALSE)</f>
        <v>0</v>
      </c>
      <c r="Z152" s="100" t="str">
        <f>VLOOKUP(X152,'Name List'!$B$8:$F$4374,3,FALSE)</f>
        <v>គុន ស៊ីណន</v>
      </c>
      <c r="AA152" s="100" t="str">
        <f>VLOOKUP(X152,'Name List'!$B$8:$F$4374,4,FALSE)</f>
        <v>KUN SINON</v>
      </c>
      <c r="AB152" s="107">
        <f>VLOOKUP(X152,'Name List'!$B$8:$F$4374,5,FALSE)</f>
        <v>670000134886</v>
      </c>
      <c r="AC152" s="186">
        <f t="shared" si="364"/>
        <v>388000</v>
      </c>
      <c r="AD152" s="42">
        <f t="shared" si="353"/>
        <v>40.200000000000003</v>
      </c>
    </row>
    <row r="153" spans="1:30" s="217" customFormat="1" ht="28.5" customHeight="1">
      <c r="A153" s="398" t="str">
        <f>"សរុប"&amp;ROUNDDOWN(A152,)</f>
        <v>សរុប40</v>
      </c>
      <c r="B153" s="399"/>
      <c r="C153" s="399"/>
      <c r="D153" s="399"/>
      <c r="E153" s="399"/>
      <c r="F153" s="399"/>
      <c r="G153" s="399"/>
      <c r="H153" s="399"/>
      <c r="I153" s="399"/>
      <c r="J153" s="400"/>
      <c r="K153" s="218"/>
      <c r="L153" s="218"/>
      <c r="M153" s="210">
        <f>SUM(M151:M152)</f>
        <v>235200</v>
      </c>
      <c r="N153" s="210"/>
      <c r="O153" s="210">
        <f>SUM(O151:O152)</f>
        <v>153000</v>
      </c>
      <c r="P153" s="210"/>
      <c r="Q153" s="210">
        <f>SUM(Q151:Q152)</f>
        <v>450000</v>
      </c>
      <c r="R153" s="210"/>
      <c r="S153" s="210">
        <f>SUM(S151:S152)</f>
        <v>480000</v>
      </c>
      <c r="T153" s="210"/>
      <c r="U153" s="210">
        <f>SUM(U151:U152)</f>
        <v>1318200</v>
      </c>
      <c r="V153" s="228"/>
      <c r="W153" s="212">
        <f>M153+O153+Q153+S153</f>
        <v>1318200</v>
      </c>
      <c r="X153" s="213"/>
      <c r="Y153" s="286"/>
      <c r="Z153" s="213"/>
      <c r="AA153" s="213"/>
      <c r="AB153" s="214"/>
      <c r="AC153" s="215"/>
      <c r="AD153" s="216" t="str">
        <f t="shared" si="353"/>
        <v>សរុប40</v>
      </c>
    </row>
    <row r="154" spans="1:30" ht="28.5" customHeight="1">
      <c r="A154" s="206">
        <f>A151+1</f>
        <v>41.1</v>
      </c>
      <c r="B154" s="52" t="s">
        <v>14380</v>
      </c>
      <c r="C154" s="40" t="s">
        <v>14359</v>
      </c>
      <c r="D154" s="41" t="str">
        <f>VLOOKUP(C154,ឋានៈ!$A$22:$B$46,2,FALSE)</f>
        <v>ខ២</v>
      </c>
      <c r="E154" s="388">
        <v>296</v>
      </c>
      <c r="F154" s="389">
        <v>46189</v>
      </c>
      <c r="G154" s="390" t="s">
        <v>14890</v>
      </c>
      <c r="H154" s="391" t="s">
        <v>9</v>
      </c>
      <c r="I154" s="211">
        <v>46194</v>
      </c>
      <c r="J154" s="211">
        <v>46196</v>
      </c>
      <c r="K154" s="206">
        <f t="shared" ref="K154:K155" si="365">J154-I154+1</f>
        <v>3</v>
      </c>
      <c r="L154" s="206">
        <f t="shared" ref="L154:L155" si="366">K154-1</f>
        <v>2</v>
      </c>
      <c r="M154" s="207">
        <f>VLOOKUP(H154,ធ្វើដំណើរ!$A$3:$B$26,2,FALSE)</f>
        <v>499200</v>
      </c>
      <c r="N154" s="207">
        <f>VLOOKUP(D154,ឋានៈ!$A$2:$D$7,2,FALSE)</f>
        <v>30000</v>
      </c>
      <c r="O154" s="207">
        <f t="shared" ref="O154:O155" si="367">N154*K154</f>
        <v>90000</v>
      </c>
      <c r="P154" s="207">
        <f>VLOOKUP(D154,ឋានៈ!$A$2:$D$7,3,FALSE)</f>
        <v>80000</v>
      </c>
      <c r="Q154" s="207">
        <f t="shared" ref="Q154:Q155" si="368">P154*K154</f>
        <v>240000</v>
      </c>
      <c r="R154" s="207">
        <f>VLOOKUP(D154,ឋានៈ!$A$2:$D$7,4,FALSE)</f>
        <v>120000</v>
      </c>
      <c r="S154" s="207">
        <f t="shared" ref="S154:S155" si="369">R154*L154</f>
        <v>240000</v>
      </c>
      <c r="T154" s="208"/>
      <c r="U154" s="209">
        <f t="shared" ref="U154:U155" si="370">M154+O154+Q154+S154+T154</f>
        <v>1069200</v>
      </c>
      <c r="V154" s="227"/>
      <c r="W154" s="145"/>
      <c r="X154" s="100" t="str">
        <f t="shared" ref="X154:X155" si="371">RIGHT(B154,LEN(B154)-FIND(" ",B154))</f>
        <v>មឿន ហុក</v>
      </c>
      <c r="Y154" s="285" t="str">
        <f>VLOOKUP(X154,'Name List'!$B$8:$F$4374,2,FALSE)</f>
        <v>1830100033</v>
      </c>
      <c r="Z154" s="100" t="str">
        <f>VLOOKUP(X154,'Name List'!$B$8:$F$4374,3,FALSE)</f>
        <v>មឿន ហុក</v>
      </c>
      <c r="AA154" s="100" t="str">
        <f>VLOOKUP(X154,'Name List'!$B$8:$F$4374,4,FALSE)</f>
        <v>MOEUN HOK</v>
      </c>
      <c r="AB154" s="107" t="str">
        <f>VLOOKUP(X154,'Name List'!$B$8:$F$4374,5,FALSE)</f>
        <v>0010002689354</v>
      </c>
      <c r="AC154" s="186">
        <f t="shared" ref="AC154:AC155" si="372">U154</f>
        <v>1069200</v>
      </c>
      <c r="AD154" s="42">
        <f t="shared" ref="AD154:AD156" si="373">A154</f>
        <v>41.1</v>
      </c>
    </row>
    <row r="155" spans="1:30" ht="28.5" customHeight="1">
      <c r="A155" s="206">
        <f>A154+0.1</f>
        <v>41.2</v>
      </c>
      <c r="B155" s="52" t="s">
        <v>14891</v>
      </c>
      <c r="C155" s="40" t="s">
        <v>14379</v>
      </c>
      <c r="D155" s="41" t="str">
        <f>VLOOKUP(C155,ឋានៈ!$A$22:$B$46,2,FALSE)</f>
        <v>ង</v>
      </c>
      <c r="E155" s="388"/>
      <c r="F155" s="389"/>
      <c r="G155" s="390"/>
      <c r="H155" s="391"/>
      <c r="I155" s="211">
        <v>46194</v>
      </c>
      <c r="J155" s="211">
        <v>46196</v>
      </c>
      <c r="K155" s="206">
        <f t="shared" si="365"/>
        <v>3</v>
      </c>
      <c r="L155" s="206">
        <f t="shared" si="366"/>
        <v>2</v>
      </c>
      <c r="M155" s="207"/>
      <c r="N155" s="207">
        <f>VLOOKUP(D155,ឋានៈ!$A$2:$D$7,2,FALSE)</f>
        <v>16000</v>
      </c>
      <c r="O155" s="207">
        <f t="shared" si="367"/>
        <v>48000</v>
      </c>
      <c r="P155" s="207">
        <f>VLOOKUP(D155,ឋានៈ!$A$2:$D$7,3,FALSE)</f>
        <v>60000</v>
      </c>
      <c r="Q155" s="207">
        <f t="shared" si="368"/>
        <v>180000</v>
      </c>
      <c r="R155" s="207">
        <f>VLOOKUP(D155,ឋានៈ!$A$2:$D$7,4,FALSE)</f>
        <v>80000</v>
      </c>
      <c r="S155" s="207">
        <f t="shared" si="369"/>
        <v>160000</v>
      </c>
      <c r="T155" s="208"/>
      <c r="U155" s="209">
        <f t="shared" si="370"/>
        <v>388000</v>
      </c>
      <c r="V155" s="227"/>
      <c r="W155" s="145"/>
      <c r="X155" s="100" t="str">
        <f t="shared" si="371"/>
        <v>ចិន សុទ្ធារ៉ា</v>
      </c>
      <c r="Y155" s="285">
        <f>VLOOKUP(X155,'Name List'!$B$8:$F$4374,2,FALSE)</f>
        <v>0</v>
      </c>
      <c r="Z155" s="100" t="str">
        <f>VLOOKUP(X155,'Name List'!$B$8:$F$4374,3,FALSE)</f>
        <v>ចិន សុទ្ធារ៉ា</v>
      </c>
      <c r="AA155" s="100" t="str">
        <f>VLOOKUP(X155,'Name List'!$B$8:$F$4374,4,FALSE)</f>
        <v>CHIN SOTHEARA</v>
      </c>
      <c r="AB155" s="107" t="str">
        <f>VLOOKUP(X155,'Name List'!$B$8:$F$4374,5,FALSE)</f>
        <v>0420000091374</v>
      </c>
      <c r="AC155" s="186">
        <f t="shared" si="372"/>
        <v>388000</v>
      </c>
      <c r="AD155" s="42">
        <f t="shared" si="373"/>
        <v>41.2</v>
      </c>
    </row>
    <row r="156" spans="1:30" s="217" customFormat="1" ht="28.5" customHeight="1">
      <c r="A156" s="398" t="str">
        <f>"សរុប"&amp;ROUNDDOWN(A155,)</f>
        <v>សរុប41</v>
      </c>
      <c r="B156" s="399"/>
      <c r="C156" s="399"/>
      <c r="D156" s="399"/>
      <c r="E156" s="399"/>
      <c r="F156" s="399"/>
      <c r="G156" s="399"/>
      <c r="H156" s="399"/>
      <c r="I156" s="399"/>
      <c r="J156" s="400"/>
      <c r="K156" s="218"/>
      <c r="L156" s="218"/>
      <c r="M156" s="210">
        <f>SUM(M154:M155)</f>
        <v>499200</v>
      </c>
      <c r="N156" s="210"/>
      <c r="O156" s="210">
        <f>SUM(O154:O155)</f>
        <v>138000</v>
      </c>
      <c r="P156" s="210"/>
      <c r="Q156" s="210">
        <f>SUM(Q154:Q155)</f>
        <v>420000</v>
      </c>
      <c r="R156" s="210"/>
      <c r="S156" s="210">
        <f>SUM(S154:S155)</f>
        <v>400000</v>
      </c>
      <c r="T156" s="210"/>
      <c r="U156" s="210">
        <f>SUM(U154:U155)</f>
        <v>1457200</v>
      </c>
      <c r="V156" s="228"/>
      <c r="W156" s="212">
        <f>M156+O156+Q156+S156</f>
        <v>1457200</v>
      </c>
      <c r="X156" s="213"/>
      <c r="Y156" s="286"/>
      <c r="Z156" s="213"/>
      <c r="AA156" s="213"/>
      <c r="AB156" s="214"/>
      <c r="AC156" s="215"/>
      <c r="AD156" s="216" t="str">
        <f t="shared" si="373"/>
        <v>សរុប41</v>
      </c>
    </row>
    <row r="157" spans="1:30" ht="28.5" customHeight="1">
      <c r="A157" s="206">
        <f>A154+1</f>
        <v>42.1</v>
      </c>
      <c r="B157" s="52" t="s">
        <v>14380</v>
      </c>
      <c r="C157" s="40" t="s">
        <v>14359</v>
      </c>
      <c r="D157" s="41" t="str">
        <f>VLOOKUP(C157,ឋានៈ!$A$22:$B$46,2,FALSE)</f>
        <v>ខ២</v>
      </c>
      <c r="E157" s="388">
        <v>303</v>
      </c>
      <c r="F157" s="389">
        <v>46190</v>
      </c>
      <c r="G157" s="390" t="s">
        <v>14892</v>
      </c>
      <c r="H157" s="391" t="s">
        <v>29</v>
      </c>
      <c r="I157" s="211">
        <v>46198</v>
      </c>
      <c r="J157" s="211">
        <v>46199</v>
      </c>
      <c r="K157" s="206">
        <f t="shared" ref="K157:K158" si="374">J157-I157+1</f>
        <v>2</v>
      </c>
      <c r="L157" s="206">
        <f t="shared" ref="L157:L158" si="375">K157-1</f>
        <v>1</v>
      </c>
      <c r="M157" s="207">
        <f>VLOOKUP(H157,ធ្វើដំណើរ!$A$3:$B$26,2,FALSE)</f>
        <v>296000</v>
      </c>
      <c r="N157" s="207">
        <f>VLOOKUP(D157,ឋានៈ!$A$2:$D$7,2,FALSE)</f>
        <v>30000</v>
      </c>
      <c r="O157" s="207">
        <f t="shared" ref="O157:O158" si="376">N157*K157</f>
        <v>60000</v>
      </c>
      <c r="P157" s="207">
        <f>VLOOKUP(D157,ឋានៈ!$A$2:$D$7,3,FALSE)</f>
        <v>80000</v>
      </c>
      <c r="Q157" s="207">
        <f t="shared" ref="Q157:Q158" si="377">P157*K157</f>
        <v>160000</v>
      </c>
      <c r="R157" s="207">
        <f>VLOOKUP(D157,ឋានៈ!$A$2:$D$7,4,FALSE)</f>
        <v>120000</v>
      </c>
      <c r="S157" s="207">
        <f t="shared" ref="S157:S158" si="378">R157*L157</f>
        <v>120000</v>
      </c>
      <c r="T157" s="208"/>
      <c r="U157" s="209">
        <f t="shared" ref="U157:U158" si="379">M157+O157+Q157+S157+T157</f>
        <v>636000</v>
      </c>
      <c r="V157" s="227"/>
      <c r="W157" s="145"/>
      <c r="X157" s="100" t="str">
        <f t="shared" ref="X157:X158" si="380">RIGHT(B157,LEN(B157)-FIND(" ",B157))</f>
        <v>មឿន ហុក</v>
      </c>
      <c r="Y157" s="285" t="str">
        <f>VLOOKUP(X157,'Name List'!$B$8:$F$4374,2,FALSE)</f>
        <v>1830100033</v>
      </c>
      <c r="Z157" s="100" t="str">
        <f>VLOOKUP(X157,'Name List'!$B$8:$F$4374,3,FALSE)</f>
        <v>មឿន ហុក</v>
      </c>
      <c r="AA157" s="100" t="str">
        <f>VLOOKUP(X157,'Name List'!$B$8:$F$4374,4,FALSE)</f>
        <v>MOEUN HOK</v>
      </c>
      <c r="AB157" s="107" t="str">
        <f>VLOOKUP(X157,'Name List'!$B$8:$F$4374,5,FALSE)</f>
        <v>0010002689354</v>
      </c>
      <c r="AC157" s="186">
        <f t="shared" ref="AC157:AC158" si="381">U157</f>
        <v>636000</v>
      </c>
      <c r="AD157" s="42">
        <f t="shared" ref="AD157:AD159" si="382">A157</f>
        <v>42.1</v>
      </c>
    </row>
    <row r="158" spans="1:30" ht="28.5" customHeight="1">
      <c r="A158" s="206">
        <f>A157+0.1</f>
        <v>42.2</v>
      </c>
      <c r="B158" s="52" t="s">
        <v>14464</v>
      </c>
      <c r="C158" s="40" t="s">
        <v>14379</v>
      </c>
      <c r="D158" s="41" t="str">
        <f>VLOOKUP(C158,ឋានៈ!$A$22:$B$46,2,FALSE)</f>
        <v>ង</v>
      </c>
      <c r="E158" s="388"/>
      <c r="F158" s="389"/>
      <c r="G158" s="390"/>
      <c r="H158" s="391"/>
      <c r="I158" s="211">
        <v>46198</v>
      </c>
      <c r="J158" s="211">
        <v>46199</v>
      </c>
      <c r="K158" s="206">
        <f t="shared" si="374"/>
        <v>2</v>
      </c>
      <c r="L158" s="206">
        <f t="shared" si="375"/>
        <v>1</v>
      </c>
      <c r="M158" s="207"/>
      <c r="N158" s="207">
        <f>VLOOKUP(D158,ឋានៈ!$A$2:$D$7,2,FALSE)</f>
        <v>16000</v>
      </c>
      <c r="O158" s="207">
        <f t="shared" si="376"/>
        <v>32000</v>
      </c>
      <c r="P158" s="207">
        <f>VLOOKUP(D158,ឋានៈ!$A$2:$D$7,3,FALSE)</f>
        <v>60000</v>
      </c>
      <c r="Q158" s="207">
        <f t="shared" si="377"/>
        <v>120000</v>
      </c>
      <c r="R158" s="207">
        <f>VLOOKUP(D158,ឋានៈ!$A$2:$D$7,4,FALSE)</f>
        <v>80000</v>
      </c>
      <c r="S158" s="207">
        <f t="shared" si="378"/>
        <v>80000</v>
      </c>
      <c r="T158" s="208"/>
      <c r="U158" s="209">
        <f t="shared" si="379"/>
        <v>232000</v>
      </c>
      <c r="V158" s="227"/>
      <c r="W158" s="145"/>
      <c r="X158" s="100" t="str">
        <f t="shared" si="380"/>
        <v>អែល សិតសិរីវុទ្ធី</v>
      </c>
      <c r="Y158" s="285">
        <f>VLOOKUP(X158,'Name List'!$B$8:$F$4374,2,FALSE)</f>
        <v>0</v>
      </c>
      <c r="Z158" s="100" t="str">
        <f>VLOOKUP(X158,'Name List'!$B$8:$F$4374,3,FALSE)</f>
        <v>អែល សិតសិរីវុទ្ធី</v>
      </c>
      <c r="AA158" s="100" t="str">
        <f>VLOOKUP(X158,'Name List'!$B$8:$F$4374,4,FALSE)</f>
        <v>EL SETHSEREYVOTHY</v>
      </c>
      <c r="AB158" s="107" t="str">
        <f>VLOOKUP(X158,'Name List'!$B$8:$F$4374,5,FALSE)</f>
        <v>0420000091366</v>
      </c>
      <c r="AC158" s="186">
        <f t="shared" si="381"/>
        <v>232000</v>
      </c>
      <c r="AD158" s="42">
        <f t="shared" si="382"/>
        <v>42.2</v>
      </c>
    </row>
    <row r="159" spans="1:30" s="217" customFormat="1" ht="28.5" customHeight="1">
      <c r="A159" s="398" t="str">
        <f>"សរុប"&amp;ROUNDDOWN(A158,)</f>
        <v>សរុប42</v>
      </c>
      <c r="B159" s="399"/>
      <c r="C159" s="399"/>
      <c r="D159" s="399"/>
      <c r="E159" s="399"/>
      <c r="F159" s="399"/>
      <c r="G159" s="399"/>
      <c r="H159" s="399"/>
      <c r="I159" s="399"/>
      <c r="J159" s="400"/>
      <c r="K159" s="218"/>
      <c r="L159" s="218"/>
      <c r="M159" s="210">
        <f>SUM(M157:M158)</f>
        <v>296000</v>
      </c>
      <c r="N159" s="210"/>
      <c r="O159" s="210">
        <f>SUM(O157:O158)</f>
        <v>92000</v>
      </c>
      <c r="P159" s="210"/>
      <c r="Q159" s="210">
        <f>SUM(Q157:Q158)</f>
        <v>280000</v>
      </c>
      <c r="R159" s="210"/>
      <c r="S159" s="210">
        <f>SUM(S157:S158)</f>
        <v>200000</v>
      </c>
      <c r="T159" s="210"/>
      <c r="U159" s="210">
        <f>SUM(U157:U158)</f>
        <v>868000</v>
      </c>
      <c r="V159" s="228"/>
      <c r="W159" s="212">
        <f>M159+O159+Q159+S159</f>
        <v>868000</v>
      </c>
      <c r="X159" s="213"/>
      <c r="Y159" s="286"/>
      <c r="Z159" s="213"/>
      <c r="AA159" s="213"/>
      <c r="AB159" s="214"/>
      <c r="AC159" s="215"/>
      <c r="AD159" s="216" t="str">
        <f t="shared" si="382"/>
        <v>សរុប42</v>
      </c>
    </row>
    <row r="160" spans="1:30" ht="45.65" customHeight="1">
      <c r="A160" s="206">
        <f>A157+1</f>
        <v>43.1</v>
      </c>
      <c r="B160" s="52" t="s">
        <v>14588</v>
      </c>
      <c r="C160" s="40" t="s">
        <v>14359</v>
      </c>
      <c r="D160" s="41" t="str">
        <f>VLOOKUP(C160,ឋានៈ!$A$22:$B$46,2,FALSE)</f>
        <v>ខ២</v>
      </c>
      <c r="E160" s="388">
        <v>366</v>
      </c>
      <c r="F160" s="389">
        <v>46196</v>
      </c>
      <c r="G160" s="390" t="s">
        <v>14893</v>
      </c>
      <c r="H160" s="391" t="s">
        <v>9</v>
      </c>
      <c r="I160" s="211">
        <v>46196</v>
      </c>
      <c r="J160" s="211">
        <v>46198</v>
      </c>
      <c r="K160" s="206">
        <f t="shared" ref="K160:K161" si="383">J160-I160+1</f>
        <v>3</v>
      </c>
      <c r="L160" s="206">
        <f t="shared" ref="L160:L161" si="384">K160-1</f>
        <v>2</v>
      </c>
      <c r="M160" s="207">
        <f>VLOOKUP(H160,ធ្វើដំណើរ!$A$3:$B$26,2,FALSE)</f>
        <v>499200</v>
      </c>
      <c r="N160" s="207">
        <f>VLOOKUP(D160,ឋានៈ!$A$2:$D$7,2,FALSE)</f>
        <v>30000</v>
      </c>
      <c r="O160" s="207">
        <f t="shared" ref="O160:O161" si="385">N160*K160</f>
        <v>90000</v>
      </c>
      <c r="P160" s="207">
        <f>VLOOKUP(D160,ឋានៈ!$A$2:$D$7,3,FALSE)</f>
        <v>80000</v>
      </c>
      <c r="Q160" s="207">
        <f t="shared" ref="Q160:Q161" si="386">P160*K160</f>
        <v>240000</v>
      </c>
      <c r="R160" s="207">
        <f>VLOOKUP(D160,ឋានៈ!$A$2:$D$7,4,FALSE)</f>
        <v>120000</v>
      </c>
      <c r="S160" s="207">
        <f t="shared" ref="S160:S161" si="387">R160*L160</f>
        <v>240000</v>
      </c>
      <c r="T160" s="208"/>
      <c r="U160" s="209">
        <f t="shared" ref="U160:U161" si="388">M160+O160+Q160+S160+T160</f>
        <v>1069200</v>
      </c>
      <c r="V160" s="227"/>
      <c r="W160" s="145"/>
      <c r="X160" s="100" t="str">
        <f t="shared" ref="X160:X161" si="389">RIGHT(B160,LEN(B160)-FIND(" ",B160))</f>
        <v>ម៉ុល វិបុល</v>
      </c>
      <c r="Y160" s="285">
        <f>VLOOKUP(X160,'Name List'!$B$8:$F$4374,2,FALSE)</f>
        <v>1821700153</v>
      </c>
      <c r="Z160" s="100" t="str">
        <f>VLOOKUP(X160,'Name List'!$B$8:$F$4374,3,FALSE)</f>
        <v>ម៉ុល វិបុល</v>
      </c>
      <c r="AA160" s="100" t="str">
        <f>VLOOKUP(X160,'Name List'!$B$8:$F$4374,4,FALSE)</f>
        <v>MOL VIBOL</v>
      </c>
      <c r="AB160" s="107" t="str">
        <f>VLOOKUP(X160,'Name List'!$B$8:$F$4374,5,FALSE)</f>
        <v>0010003318554</v>
      </c>
      <c r="AC160" s="186">
        <f t="shared" ref="AC160:AC161" si="390">U160</f>
        <v>1069200</v>
      </c>
      <c r="AD160" s="42">
        <f t="shared" ref="AD160:AD162" si="391">A160</f>
        <v>43.1</v>
      </c>
    </row>
    <row r="161" spans="1:30" ht="45.65" customHeight="1">
      <c r="A161" s="206">
        <f>A160+0.1</f>
        <v>43.2</v>
      </c>
      <c r="B161" s="52" t="s">
        <v>14589</v>
      </c>
      <c r="C161" s="40" t="s">
        <v>68</v>
      </c>
      <c r="D161" s="41" t="str">
        <f>VLOOKUP(C161,ឋានៈ!$A$22:$B$46,2,FALSE)</f>
        <v>ង</v>
      </c>
      <c r="E161" s="388"/>
      <c r="F161" s="389"/>
      <c r="G161" s="390"/>
      <c r="H161" s="391"/>
      <c r="I161" s="211">
        <v>46196</v>
      </c>
      <c r="J161" s="211">
        <v>46198</v>
      </c>
      <c r="K161" s="206">
        <f t="shared" si="383"/>
        <v>3</v>
      </c>
      <c r="L161" s="206">
        <f t="shared" si="384"/>
        <v>2</v>
      </c>
      <c r="M161" s="207"/>
      <c r="N161" s="207">
        <f>VLOOKUP(D161,ឋានៈ!$A$2:$D$7,2,FALSE)</f>
        <v>16000</v>
      </c>
      <c r="O161" s="207">
        <f t="shared" si="385"/>
        <v>48000</v>
      </c>
      <c r="P161" s="207">
        <f>VLOOKUP(D161,ឋានៈ!$A$2:$D$7,3,FALSE)</f>
        <v>60000</v>
      </c>
      <c r="Q161" s="207">
        <f t="shared" si="386"/>
        <v>180000</v>
      </c>
      <c r="R161" s="207">
        <f>VLOOKUP(D161,ឋានៈ!$A$2:$D$7,4,FALSE)</f>
        <v>80000</v>
      </c>
      <c r="S161" s="207">
        <f t="shared" si="387"/>
        <v>160000</v>
      </c>
      <c r="T161" s="208"/>
      <c r="U161" s="209">
        <f t="shared" si="388"/>
        <v>388000</v>
      </c>
      <c r="V161" s="227"/>
      <c r="W161" s="145"/>
      <c r="X161" s="100" t="str">
        <f t="shared" si="389"/>
        <v>សាក់ រក្សា</v>
      </c>
      <c r="Y161" s="285">
        <f>VLOOKUP(X161,'Name List'!$B$8:$F$4374,2,FALSE)</f>
        <v>0</v>
      </c>
      <c r="Z161" s="100" t="str">
        <f>VLOOKUP(X161,'Name List'!$B$8:$F$4374,3,FALSE)</f>
        <v>សាក់ រក្សា</v>
      </c>
      <c r="AA161" s="100" t="str">
        <f>VLOOKUP(X161,'Name List'!$B$8:$F$4374,4,FALSE)</f>
        <v>SAK REAKSA</v>
      </c>
      <c r="AB161" s="107" t="str">
        <f>VLOOKUP(X161,'Name List'!$B$8:$F$4374,5,FALSE)</f>
        <v>0420000298734</v>
      </c>
      <c r="AC161" s="186">
        <f t="shared" si="390"/>
        <v>388000</v>
      </c>
      <c r="AD161" s="42">
        <f t="shared" si="391"/>
        <v>43.2</v>
      </c>
    </row>
    <row r="162" spans="1:30" s="217" customFormat="1" ht="28.5" customHeight="1">
      <c r="A162" s="398" t="str">
        <f>"សរុប"&amp;ROUNDDOWN(A161,)</f>
        <v>សរុប43</v>
      </c>
      <c r="B162" s="399"/>
      <c r="C162" s="399"/>
      <c r="D162" s="399"/>
      <c r="E162" s="399"/>
      <c r="F162" s="399"/>
      <c r="G162" s="399"/>
      <c r="H162" s="399"/>
      <c r="I162" s="399"/>
      <c r="J162" s="400"/>
      <c r="K162" s="218"/>
      <c r="L162" s="218"/>
      <c r="M162" s="210">
        <f>SUM(M160:M161)</f>
        <v>499200</v>
      </c>
      <c r="N162" s="210"/>
      <c r="O162" s="210">
        <f>SUM(O160:O161)</f>
        <v>138000</v>
      </c>
      <c r="P162" s="210"/>
      <c r="Q162" s="210">
        <f>SUM(Q160:Q161)</f>
        <v>420000</v>
      </c>
      <c r="R162" s="210"/>
      <c r="S162" s="210">
        <f>SUM(S160:S161)</f>
        <v>400000</v>
      </c>
      <c r="T162" s="210"/>
      <c r="U162" s="210">
        <f>SUM(U160:U161)</f>
        <v>1457200</v>
      </c>
      <c r="V162" s="228"/>
      <c r="W162" s="212">
        <f>M162+O162+Q162+S162</f>
        <v>1457200</v>
      </c>
      <c r="X162" s="213"/>
      <c r="Y162" s="286"/>
      <c r="Z162" s="213"/>
      <c r="AA162" s="213"/>
      <c r="AB162" s="214"/>
      <c r="AC162" s="215"/>
      <c r="AD162" s="216" t="str">
        <f t="shared" si="391"/>
        <v>សរុប43</v>
      </c>
    </row>
    <row r="163" spans="1:30" ht="45.65" customHeight="1">
      <c r="A163" s="206">
        <f>A160+1</f>
        <v>44.1</v>
      </c>
      <c r="B163" s="52" t="s">
        <v>14401</v>
      </c>
      <c r="C163" s="40" t="s">
        <v>14361</v>
      </c>
      <c r="D163" s="41" t="str">
        <f>VLOOKUP(C163,ឋានៈ!$A$22:$B$46,2,FALSE)</f>
        <v>គ</v>
      </c>
      <c r="E163" s="388">
        <v>299</v>
      </c>
      <c r="F163" s="389">
        <v>46189</v>
      </c>
      <c r="G163" s="390" t="s">
        <v>15004</v>
      </c>
      <c r="H163" s="391" t="s">
        <v>12</v>
      </c>
      <c r="I163" s="211">
        <v>46189</v>
      </c>
      <c r="J163" s="211">
        <v>46190</v>
      </c>
      <c r="K163" s="206">
        <f t="shared" ref="K163:K164" si="392">J163-I163+1</f>
        <v>2</v>
      </c>
      <c r="L163" s="206">
        <f t="shared" ref="L163:L164" si="393">K163-1</f>
        <v>1</v>
      </c>
      <c r="M163" s="207">
        <f>VLOOKUP(H163,ធ្វើដំណើរ!$A$3:$B$26,2,FALSE)</f>
        <v>123200</v>
      </c>
      <c r="N163" s="207">
        <f>VLOOKUP(D163,ឋានៈ!$A$2:$D$7,2,FALSE)</f>
        <v>24000</v>
      </c>
      <c r="O163" s="207">
        <f t="shared" ref="O163:O164" si="394">N163*K163</f>
        <v>48000</v>
      </c>
      <c r="P163" s="207">
        <f>VLOOKUP(D163,ឋានៈ!$A$2:$D$7,3,FALSE)</f>
        <v>70000</v>
      </c>
      <c r="Q163" s="207">
        <f t="shared" ref="Q163:Q164" si="395">P163*K163</f>
        <v>140000</v>
      </c>
      <c r="R163" s="207">
        <f>VLOOKUP(D163,ឋានៈ!$A$2:$D$7,4,FALSE)</f>
        <v>100000</v>
      </c>
      <c r="S163" s="207">
        <f t="shared" ref="S163:S164" si="396">R163*L163</f>
        <v>100000</v>
      </c>
      <c r="T163" s="208"/>
      <c r="U163" s="209">
        <f t="shared" ref="U163:U164" si="397">M163+O163+Q163+S163+T163</f>
        <v>411200</v>
      </c>
      <c r="V163" s="227"/>
      <c r="W163" s="145"/>
      <c r="X163" s="100" t="str">
        <f t="shared" ref="X163:X164" si="398">RIGHT(B163,LEN(B163)-FIND(" ",B163))</f>
        <v>ឡៅ គឹមសល្យ</v>
      </c>
      <c r="Y163" s="285" t="str">
        <f>VLOOKUP(X163,'Name List'!$B$8:$F$4374,2,FALSE)</f>
        <v>1830600265</v>
      </c>
      <c r="Z163" s="100" t="str">
        <f>VLOOKUP(X163,'Name List'!$B$8:$F$4374,3,FALSE)</f>
        <v>ឡៅ គឹមសល្យ</v>
      </c>
      <c r="AA163" s="100" t="str">
        <f>VLOOKUP(X163,'Name List'!$B$8:$F$4374,4,FALSE)</f>
        <v>LAO KIMSORL</v>
      </c>
      <c r="AB163" s="107" t="str">
        <f>VLOOKUP(X163,'Name List'!$B$8:$F$4374,5,FALSE)</f>
        <v>0010002525912</v>
      </c>
      <c r="AC163" s="186">
        <f t="shared" ref="AC163:AC164" si="399">U163</f>
        <v>411200</v>
      </c>
      <c r="AD163" s="42">
        <f t="shared" ref="AD163:AD165" si="400">A163</f>
        <v>44.1</v>
      </c>
    </row>
    <row r="164" spans="1:30" ht="45.65" customHeight="1">
      <c r="A164" s="206">
        <f>A163+0.1</f>
        <v>44.2</v>
      </c>
      <c r="B164" s="52" t="s">
        <v>14472</v>
      </c>
      <c r="C164" s="40" t="s">
        <v>14379</v>
      </c>
      <c r="D164" s="41" t="str">
        <f>VLOOKUP(C164,ឋានៈ!$A$22:$B$46,2,FALSE)</f>
        <v>ង</v>
      </c>
      <c r="E164" s="388"/>
      <c r="F164" s="389"/>
      <c r="G164" s="390"/>
      <c r="H164" s="391"/>
      <c r="I164" s="211">
        <v>46189</v>
      </c>
      <c r="J164" s="211">
        <v>46190</v>
      </c>
      <c r="K164" s="206">
        <f t="shared" si="392"/>
        <v>2</v>
      </c>
      <c r="L164" s="206">
        <f t="shared" si="393"/>
        <v>1</v>
      </c>
      <c r="M164" s="207"/>
      <c r="N164" s="207">
        <f>VLOOKUP(D164,ឋានៈ!$A$2:$D$7,2,FALSE)</f>
        <v>16000</v>
      </c>
      <c r="O164" s="207">
        <f t="shared" si="394"/>
        <v>32000</v>
      </c>
      <c r="P164" s="207">
        <f>VLOOKUP(D164,ឋានៈ!$A$2:$D$7,3,FALSE)</f>
        <v>60000</v>
      </c>
      <c r="Q164" s="207">
        <f t="shared" si="395"/>
        <v>120000</v>
      </c>
      <c r="R164" s="207">
        <f>VLOOKUP(D164,ឋានៈ!$A$2:$D$7,4,FALSE)</f>
        <v>80000</v>
      </c>
      <c r="S164" s="207">
        <f t="shared" si="396"/>
        <v>80000</v>
      </c>
      <c r="T164" s="208"/>
      <c r="U164" s="209">
        <f t="shared" si="397"/>
        <v>232000</v>
      </c>
      <c r="V164" s="227"/>
      <c r="W164" s="145"/>
      <c r="X164" s="100" t="str">
        <f t="shared" si="398"/>
        <v>សាពូន សាវត្តី</v>
      </c>
      <c r="Y164" s="285">
        <f>VLOOKUP(X164,'Name List'!$B$8:$F$4374,2,FALSE)</f>
        <v>0</v>
      </c>
      <c r="Z164" s="100" t="str">
        <f>VLOOKUP(X164,'Name List'!$B$8:$F$4374,3,FALSE)</f>
        <v>សាពូន សាវត្តី</v>
      </c>
      <c r="AA164" s="100" t="str">
        <f>VLOOKUP(X164,'Name List'!$B$8:$F$4374,4,FALSE)</f>
        <v>SAPOUN SAVTEY</v>
      </c>
      <c r="AB164" s="107">
        <f>VLOOKUP(X164,'Name List'!$B$8:$F$4374,5,FALSE)</f>
        <v>420000296127</v>
      </c>
      <c r="AC164" s="186">
        <f t="shared" si="399"/>
        <v>232000</v>
      </c>
      <c r="AD164" s="42">
        <f t="shared" si="400"/>
        <v>44.2</v>
      </c>
    </row>
    <row r="165" spans="1:30" s="217" customFormat="1" ht="28.5" customHeight="1">
      <c r="A165" s="387" t="str">
        <f>"សរុប"&amp;ROUNDDOWN(A164,)</f>
        <v>សរុប44</v>
      </c>
      <c r="B165" s="387"/>
      <c r="C165" s="387"/>
      <c r="D165" s="387"/>
      <c r="E165" s="387"/>
      <c r="F165" s="387"/>
      <c r="G165" s="387"/>
      <c r="H165" s="387"/>
      <c r="I165" s="387"/>
      <c r="J165" s="387"/>
      <c r="K165" s="218"/>
      <c r="L165" s="218"/>
      <c r="M165" s="210">
        <f>SUM(M163:M164)</f>
        <v>123200</v>
      </c>
      <c r="N165" s="210"/>
      <c r="O165" s="210">
        <f>SUM(O163:O164)</f>
        <v>80000</v>
      </c>
      <c r="P165" s="210"/>
      <c r="Q165" s="210">
        <f>SUM(Q163:Q164)</f>
        <v>260000</v>
      </c>
      <c r="R165" s="210"/>
      <c r="S165" s="210">
        <f>SUM(S163:S164)</f>
        <v>180000</v>
      </c>
      <c r="T165" s="210"/>
      <c r="U165" s="210">
        <f>SUM(U163:U164)</f>
        <v>643200</v>
      </c>
      <c r="V165" s="228"/>
      <c r="W165" s="212">
        <f>M165+O165+Q165+S165</f>
        <v>643200</v>
      </c>
      <c r="X165" s="298"/>
      <c r="Y165" s="299"/>
      <c r="Z165" s="298"/>
      <c r="AA165" s="298"/>
      <c r="AB165" s="300"/>
      <c r="AC165" s="215"/>
      <c r="AD165" s="216" t="str">
        <f t="shared" si="400"/>
        <v>សរុប44</v>
      </c>
    </row>
    <row r="166" spans="1:30" ht="45.65" customHeight="1">
      <c r="A166" s="206">
        <f>A163+1</f>
        <v>45.1</v>
      </c>
      <c r="B166" s="52" t="s">
        <v>14401</v>
      </c>
      <c r="C166" s="40" t="s">
        <v>14361</v>
      </c>
      <c r="D166" s="41" t="str">
        <f>VLOOKUP(C166,ឋានៈ!$A$22:$B$46,2,FALSE)</f>
        <v>គ</v>
      </c>
      <c r="E166" s="388">
        <v>304</v>
      </c>
      <c r="F166" s="389">
        <v>46190</v>
      </c>
      <c r="G166" s="390" t="s">
        <v>15005</v>
      </c>
      <c r="H166" s="391" t="s">
        <v>29</v>
      </c>
      <c r="I166" s="211">
        <v>46198</v>
      </c>
      <c r="J166" s="211">
        <v>46199</v>
      </c>
      <c r="K166" s="206">
        <f t="shared" ref="K166:K167" si="401">J166-I166+1</f>
        <v>2</v>
      </c>
      <c r="L166" s="206">
        <f t="shared" ref="L166:L167" si="402">K166-1</f>
        <v>1</v>
      </c>
      <c r="M166" s="207">
        <f>VLOOKUP(H166,ធ្វើដំណើរ!$A$3:$B$26,2,FALSE)</f>
        <v>296000</v>
      </c>
      <c r="N166" s="207">
        <f>VLOOKUP(D166,ឋានៈ!$A$2:$D$7,2,FALSE)</f>
        <v>24000</v>
      </c>
      <c r="O166" s="207">
        <f t="shared" ref="O166:O167" si="403">N166*K166</f>
        <v>48000</v>
      </c>
      <c r="P166" s="207">
        <f>VLOOKUP(D166,ឋានៈ!$A$2:$D$7,3,FALSE)</f>
        <v>70000</v>
      </c>
      <c r="Q166" s="207">
        <f t="shared" ref="Q166:Q167" si="404">P166*K166</f>
        <v>140000</v>
      </c>
      <c r="R166" s="207">
        <f>VLOOKUP(D166,ឋានៈ!$A$2:$D$7,4,FALSE)</f>
        <v>100000</v>
      </c>
      <c r="S166" s="207">
        <f t="shared" ref="S166:S167" si="405">R166*L166</f>
        <v>100000</v>
      </c>
      <c r="T166" s="208"/>
      <c r="U166" s="209">
        <f t="shared" ref="U166:U167" si="406">M166+O166+Q166+S166+T166</f>
        <v>584000</v>
      </c>
      <c r="V166" s="227"/>
      <c r="W166" s="145"/>
      <c r="X166" s="100" t="str">
        <f t="shared" ref="X166:X167" si="407">RIGHT(B166,LEN(B166)-FIND(" ",B166))</f>
        <v>ឡៅ គឹមសល្យ</v>
      </c>
      <c r="Y166" s="285" t="str">
        <f>VLOOKUP(X166,'Name List'!$B$8:$F$4374,2,FALSE)</f>
        <v>1830600265</v>
      </c>
      <c r="Z166" s="100" t="str">
        <f>VLOOKUP(X166,'Name List'!$B$8:$F$4374,3,FALSE)</f>
        <v>ឡៅ គឹមសល្យ</v>
      </c>
      <c r="AA166" s="100" t="str">
        <f>VLOOKUP(X166,'Name List'!$B$8:$F$4374,4,FALSE)</f>
        <v>LAO KIMSORL</v>
      </c>
      <c r="AB166" s="107" t="str">
        <f>VLOOKUP(X166,'Name List'!$B$8:$F$4374,5,FALSE)</f>
        <v>0010002525912</v>
      </c>
      <c r="AC166" s="186">
        <f t="shared" ref="AC166:AC167" si="408">U166</f>
        <v>584000</v>
      </c>
      <c r="AD166" s="42">
        <f t="shared" ref="AD166:AD168" si="409">A166</f>
        <v>45.1</v>
      </c>
    </row>
    <row r="167" spans="1:30" ht="45.65" customHeight="1">
      <c r="A167" s="206">
        <f>A166+0.1</f>
        <v>45.2</v>
      </c>
      <c r="B167" s="52" t="s">
        <v>14445</v>
      </c>
      <c r="C167" s="40" t="s">
        <v>14379</v>
      </c>
      <c r="D167" s="41" t="str">
        <f>VLOOKUP(C167,ឋានៈ!$A$22:$B$46,2,FALSE)</f>
        <v>ង</v>
      </c>
      <c r="E167" s="388"/>
      <c r="F167" s="389"/>
      <c r="G167" s="390"/>
      <c r="H167" s="391"/>
      <c r="I167" s="211">
        <v>46198</v>
      </c>
      <c r="J167" s="211">
        <v>46199</v>
      </c>
      <c r="K167" s="206">
        <f t="shared" si="401"/>
        <v>2</v>
      </c>
      <c r="L167" s="206">
        <f t="shared" si="402"/>
        <v>1</v>
      </c>
      <c r="M167" s="207"/>
      <c r="N167" s="207">
        <f>VLOOKUP(D167,ឋានៈ!$A$2:$D$7,2,FALSE)</f>
        <v>16000</v>
      </c>
      <c r="O167" s="207">
        <f t="shared" si="403"/>
        <v>32000</v>
      </c>
      <c r="P167" s="207">
        <f>VLOOKUP(D167,ឋានៈ!$A$2:$D$7,3,FALSE)</f>
        <v>60000</v>
      </c>
      <c r="Q167" s="207">
        <f t="shared" si="404"/>
        <v>120000</v>
      </c>
      <c r="R167" s="207">
        <f>VLOOKUP(D167,ឋានៈ!$A$2:$D$7,4,FALSE)</f>
        <v>80000</v>
      </c>
      <c r="S167" s="207">
        <f t="shared" si="405"/>
        <v>80000</v>
      </c>
      <c r="T167" s="208"/>
      <c r="U167" s="209">
        <f t="shared" si="406"/>
        <v>232000</v>
      </c>
      <c r="V167" s="227"/>
      <c r="W167" s="145"/>
      <c r="X167" s="100" t="str">
        <f t="shared" si="407"/>
        <v>ទៀង សុជាតិ</v>
      </c>
      <c r="Y167" s="285">
        <f>VLOOKUP(X167,'Name List'!$B$8:$F$4374,2,FALSE)</f>
        <v>0</v>
      </c>
      <c r="Z167" s="100" t="str">
        <f>VLOOKUP(X167,'Name List'!$B$8:$F$4374,3,FALSE)</f>
        <v>ទៀង សុជាតិ</v>
      </c>
      <c r="AA167" s="100" t="str">
        <f>VLOOKUP(X167,'Name List'!$B$8:$F$4374,4,FALSE)</f>
        <v>TIENG SOCHEAT</v>
      </c>
      <c r="AB167" s="107" t="str">
        <f>VLOOKUP(X167,'Name List'!$B$8:$F$4374,5,FALSE)</f>
        <v>0420000155027</v>
      </c>
      <c r="AC167" s="186">
        <f t="shared" si="408"/>
        <v>232000</v>
      </c>
      <c r="AD167" s="42">
        <f t="shared" si="409"/>
        <v>45.2</v>
      </c>
    </row>
    <row r="168" spans="1:30" s="217" customFormat="1" ht="28.5" customHeight="1">
      <c r="A168" s="387" t="str">
        <f>"សរុប"&amp;ROUNDDOWN(A167,)</f>
        <v>សរុប45</v>
      </c>
      <c r="B168" s="387"/>
      <c r="C168" s="387"/>
      <c r="D168" s="387"/>
      <c r="E168" s="387"/>
      <c r="F168" s="387"/>
      <c r="G168" s="387"/>
      <c r="H168" s="387"/>
      <c r="I168" s="387"/>
      <c r="J168" s="387"/>
      <c r="K168" s="218"/>
      <c r="L168" s="218"/>
      <c r="M168" s="210">
        <f>SUM(M166:M167)</f>
        <v>296000</v>
      </c>
      <c r="N168" s="210"/>
      <c r="O168" s="210">
        <f>SUM(O166:O167)</f>
        <v>80000</v>
      </c>
      <c r="P168" s="210"/>
      <c r="Q168" s="210">
        <f>SUM(Q166:Q167)</f>
        <v>260000</v>
      </c>
      <c r="R168" s="210"/>
      <c r="S168" s="210">
        <f>SUM(S166:S167)</f>
        <v>180000</v>
      </c>
      <c r="T168" s="210"/>
      <c r="U168" s="210">
        <f>SUM(U166:U167)</f>
        <v>816000</v>
      </c>
      <c r="V168" s="228"/>
      <c r="W168" s="212">
        <f>M168+O168+Q168+S168</f>
        <v>816000</v>
      </c>
      <c r="X168" s="298"/>
      <c r="Y168" s="299"/>
      <c r="Z168" s="298"/>
      <c r="AA168" s="298"/>
      <c r="AB168" s="300"/>
      <c r="AC168" s="215"/>
      <c r="AD168" s="216" t="str">
        <f t="shared" si="409"/>
        <v>សរុប45</v>
      </c>
    </row>
    <row r="169" spans="1:30" ht="45.65" customHeight="1">
      <c r="A169" s="206">
        <f>A166+1</f>
        <v>46.1</v>
      </c>
      <c r="B169" s="52" t="s">
        <v>14520</v>
      </c>
      <c r="C169" s="40" t="s">
        <v>14360</v>
      </c>
      <c r="D169" s="41" t="str">
        <f>VLOOKUP(C169,ឋានៈ!$A$22:$B$46,2,FALSE)</f>
        <v>ខ២</v>
      </c>
      <c r="E169" s="388">
        <v>297</v>
      </c>
      <c r="F169" s="389">
        <v>46189</v>
      </c>
      <c r="G169" s="390" t="s">
        <v>15005</v>
      </c>
      <c r="H169" s="391" t="s">
        <v>9</v>
      </c>
      <c r="I169" s="211">
        <v>46194</v>
      </c>
      <c r="J169" s="211">
        <v>46196</v>
      </c>
      <c r="K169" s="206">
        <f t="shared" ref="K169:K170" si="410">J169-I169+1</f>
        <v>3</v>
      </c>
      <c r="L169" s="206">
        <f t="shared" ref="L169:L170" si="411">K169-1</f>
        <v>2</v>
      </c>
      <c r="M169" s="207">
        <f>VLOOKUP(H169,ធ្វើដំណើរ!$A$3:$B$26,2,FALSE)</f>
        <v>499200</v>
      </c>
      <c r="N169" s="207">
        <f>VLOOKUP(D169,ឋានៈ!$A$2:$D$7,2,FALSE)</f>
        <v>30000</v>
      </c>
      <c r="O169" s="207">
        <f t="shared" ref="O169:O170" si="412">N169*K169</f>
        <v>90000</v>
      </c>
      <c r="P169" s="207">
        <f>VLOOKUP(D169,ឋានៈ!$A$2:$D$7,3,FALSE)</f>
        <v>80000</v>
      </c>
      <c r="Q169" s="207">
        <f t="shared" ref="Q169:Q170" si="413">P169*K169</f>
        <v>240000</v>
      </c>
      <c r="R169" s="207">
        <f>VLOOKUP(D169,ឋានៈ!$A$2:$D$7,4,FALSE)</f>
        <v>120000</v>
      </c>
      <c r="S169" s="207">
        <f t="shared" ref="S169:S170" si="414">R169*L169</f>
        <v>240000</v>
      </c>
      <c r="T169" s="208"/>
      <c r="U169" s="209">
        <f t="shared" ref="U169:U170" si="415">M169+O169+Q169+S169+T169</f>
        <v>1069200</v>
      </c>
      <c r="V169" s="227"/>
      <c r="W169" s="145"/>
      <c r="X169" s="100" t="str">
        <f t="shared" ref="X169:X170" si="416">RIGHT(B169,LEN(B169)-FIND(" ",B169))</f>
        <v>សេង សុសាន</v>
      </c>
      <c r="Y169" s="285" t="str">
        <f>VLOOKUP(X169,'Name List'!$B$8:$F$4374,2,FALSE)</f>
        <v>1820100032</v>
      </c>
      <c r="Z169" s="100" t="str">
        <f>VLOOKUP(X169,'Name List'!$B$8:$F$4374,3,FALSE)</f>
        <v>សេង សុសាន</v>
      </c>
      <c r="AA169" s="100" t="str">
        <f>VLOOKUP(X169,'Name List'!$B$8:$F$4374,4,FALSE)</f>
        <v>SENG SOSAN</v>
      </c>
      <c r="AB169" s="107" t="str">
        <f>VLOOKUP(X169,'Name List'!$B$8:$F$4374,5,FALSE)</f>
        <v>0010002554308</v>
      </c>
      <c r="AC169" s="186">
        <f t="shared" ref="AC169:AC170" si="417">U169</f>
        <v>1069200</v>
      </c>
      <c r="AD169" s="42">
        <f t="shared" ref="AD169:AD171" si="418">A169</f>
        <v>46.1</v>
      </c>
    </row>
    <row r="170" spans="1:30" ht="45.65" customHeight="1">
      <c r="A170" s="206">
        <f>A169+0.1</f>
        <v>46.2</v>
      </c>
      <c r="B170" s="52" t="s">
        <v>14521</v>
      </c>
      <c r="C170" s="40" t="s">
        <v>14384</v>
      </c>
      <c r="D170" s="41" t="str">
        <f>VLOOKUP(C170,ឋានៈ!$A$22:$B$46,2,FALSE)</f>
        <v>ឃ</v>
      </c>
      <c r="E170" s="388"/>
      <c r="F170" s="389"/>
      <c r="G170" s="390"/>
      <c r="H170" s="391"/>
      <c r="I170" s="211">
        <v>46194</v>
      </c>
      <c r="J170" s="211">
        <v>46196</v>
      </c>
      <c r="K170" s="206">
        <f t="shared" si="410"/>
        <v>3</v>
      </c>
      <c r="L170" s="206">
        <f t="shared" si="411"/>
        <v>2</v>
      </c>
      <c r="M170" s="207"/>
      <c r="N170" s="207">
        <f>VLOOKUP(D170,ឋានៈ!$A$2:$D$7,2,FALSE)</f>
        <v>20000</v>
      </c>
      <c r="O170" s="207">
        <f t="shared" si="412"/>
        <v>60000</v>
      </c>
      <c r="P170" s="207">
        <f>VLOOKUP(D170,ឋានៈ!$A$2:$D$7,3,FALSE)</f>
        <v>60000</v>
      </c>
      <c r="Q170" s="207">
        <f t="shared" si="413"/>
        <v>180000</v>
      </c>
      <c r="R170" s="207">
        <f>VLOOKUP(D170,ឋានៈ!$A$2:$D$7,4,FALSE)</f>
        <v>80000</v>
      </c>
      <c r="S170" s="207">
        <f t="shared" si="414"/>
        <v>160000</v>
      </c>
      <c r="T170" s="208"/>
      <c r="U170" s="209">
        <f t="shared" si="415"/>
        <v>400000</v>
      </c>
      <c r="V170" s="227"/>
      <c r="W170" s="145"/>
      <c r="X170" s="100" t="str">
        <f t="shared" si="416"/>
        <v>យ៉ោក សុទ្ធីឧត្តម</v>
      </c>
      <c r="Y170" s="285">
        <f>VLOOKUP(X170,'Name List'!$B$8:$F$4374,2,FALSE)</f>
        <v>1971200066</v>
      </c>
      <c r="Z170" s="100" t="str">
        <f>VLOOKUP(X170,'Name List'!$B$8:$F$4374,3,FALSE)</f>
        <v>យ៉ោក សុទ្ធីឧត្តម</v>
      </c>
      <c r="AA170" s="100" t="str">
        <f>VLOOKUP(X170,'Name List'!$B$8:$F$4374,4,FALSE)</f>
        <v>YOK SOTHYOUDOM</v>
      </c>
      <c r="AB170" s="107" t="str">
        <f>VLOOKUP(X170,'Name List'!$B$8:$F$4374,5,FALSE)</f>
        <v>0650000019881</v>
      </c>
      <c r="AC170" s="186">
        <f t="shared" si="417"/>
        <v>400000</v>
      </c>
      <c r="AD170" s="42">
        <f t="shared" si="418"/>
        <v>46.2</v>
      </c>
    </row>
    <row r="171" spans="1:30" s="217" customFormat="1" ht="28.5" customHeight="1">
      <c r="A171" s="387" t="str">
        <f>"សរុប"&amp;ROUNDDOWN(A170,)</f>
        <v>សរុប46</v>
      </c>
      <c r="B171" s="387"/>
      <c r="C171" s="387"/>
      <c r="D171" s="387"/>
      <c r="E171" s="387"/>
      <c r="F171" s="387"/>
      <c r="G171" s="387"/>
      <c r="H171" s="387"/>
      <c r="I171" s="387"/>
      <c r="J171" s="387"/>
      <c r="K171" s="218"/>
      <c r="L171" s="218"/>
      <c r="M171" s="210">
        <f>SUM(M169:M170)</f>
        <v>499200</v>
      </c>
      <c r="N171" s="210"/>
      <c r="O171" s="210">
        <f>SUM(O169:O170)</f>
        <v>150000</v>
      </c>
      <c r="P171" s="210"/>
      <c r="Q171" s="210">
        <f>SUM(Q169:Q170)</f>
        <v>420000</v>
      </c>
      <c r="R171" s="210"/>
      <c r="S171" s="210">
        <f>SUM(S169:S170)</f>
        <v>400000</v>
      </c>
      <c r="T171" s="210"/>
      <c r="U171" s="210">
        <f>SUM(U169:U170)</f>
        <v>1469200</v>
      </c>
      <c r="V171" s="228"/>
      <c r="W171" s="212">
        <f>M171+O171+Q171+S171</f>
        <v>1469200</v>
      </c>
      <c r="X171" s="298"/>
      <c r="Y171" s="299"/>
      <c r="Z171" s="298"/>
      <c r="AA171" s="298"/>
      <c r="AB171" s="300"/>
      <c r="AC171" s="215"/>
      <c r="AD171" s="216" t="str">
        <f t="shared" si="418"/>
        <v>សរុប46</v>
      </c>
    </row>
    <row r="172" spans="1:30" ht="45.65" customHeight="1">
      <c r="A172" s="206">
        <f>A169+1</f>
        <v>47.1</v>
      </c>
      <c r="B172" s="52" t="s">
        <v>14418</v>
      </c>
      <c r="C172" s="40" t="s">
        <v>14419</v>
      </c>
      <c r="D172" s="41" t="str">
        <f>VLOOKUP(C172,ឋានៈ!$A$22:$B$46,2,FALSE)</f>
        <v>គ</v>
      </c>
      <c r="E172" s="388">
        <v>355</v>
      </c>
      <c r="F172" s="389">
        <v>46200</v>
      </c>
      <c r="G172" s="390" t="s">
        <v>14895</v>
      </c>
      <c r="H172" s="391" t="s">
        <v>7</v>
      </c>
      <c r="I172" s="211">
        <v>46201</v>
      </c>
      <c r="J172" s="211">
        <v>46203</v>
      </c>
      <c r="K172" s="206">
        <f t="shared" ref="K172:K173" si="419">J172-I172+1</f>
        <v>3</v>
      </c>
      <c r="L172" s="206">
        <f t="shared" ref="L172:L173" si="420">K172-1</f>
        <v>2</v>
      </c>
      <c r="M172" s="207">
        <f>VLOOKUP(H172,ធ្វើដំណើរ!$A$3:$B$26,2,FALSE)</f>
        <v>361600</v>
      </c>
      <c r="N172" s="207">
        <f>VLOOKUP(D172,ឋានៈ!$A$2:$D$7,2,FALSE)</f>
        <v>24000</v>
      </c>
      <c r="O172" s="207">
        <f t="shared" ref="O172:O173" si="421">N172*K172</f>
        <v>72000</v>
      </c>
      <c r="P172" s="207">
        <f>VLOOKUP(D172,ឋានៈ!$A$2:$D$7,3,FALSE)</f>
        <v>70000</v>
      </c>
      <c r="Q172" s="207">
        <f t="shared" ref="Q172:Q173" si="422">P172*K172</f>
        <v>210000</v>
      </c>
      <c r="R172" s="207">
        <f>VLOOKUP(D172,ឋានៈ!$A$2:$D$7,4,FALSE)</f>
        <v>100000</v>
      </c>
      <c r="S172" s="207">
        <f t="shared" ref="S172:S173" si="423">R172*L172</f>
        <v>200000</v>
      </c>
      <c r="T172" s="208"/>
      <c r="U172" s="209">
        <f t="shared" ref="U172:U173" si="424">M172+O172+Q172+S172+T172</f>
        <v>843600</v>
      </c>
      <c r="V172" s="227"/>
      <c r="W172" s="145"/>
      <c r="X172" s="100" t="str">
        <f t="shared" ref="X172:X173" si="425">RIGHT(B172,LEN(B172)-FIND(" ",B172))</f>
        <v>និន វណ្ណៈ</v>
      </c>
      <c r="Y172" s="285" t="str">
        <f>VLOOKUP(X172,'Name List'!$B$8:$F$4374,2,FALSE)</f>
        <v>1791400115</v>
      </c>
      <c r="Z172" s="100" t="str">
        <f>VLOOKUP(X172,'Name List'!$B$8:$F$4374,3,FALSE)</f>
        <v>និន វណ្ណៈ</v>
      </c>
      <c r="AA172" s="100" t="str">
        <f>VLOOKUP(X172,'Name List'!$B$8:$F$4374,4,FALSE)</f>
        <v>NIN VANNAK</v>
      </c>
      <c r="AB172" s="107" t="str">
        <f>VLOOKUP(X172,'Name List'!$B$8:$F$4374,5,FALSE)</f>
        <v>0010002527467</v>
      </c>
      <c r="AC172" s="186">
        <f t="shared" ref="AC172:AC173" si="426">U172</f>
        <v>843600</v>
      </c>
      <c r="AD172" s="42">
        <f t="shared" ref="AD172:AD174" si="427">A172</f>
        <v>47.1</v>
      </c>
    </row>
    <row r="173" spans="1:30" ht="45.65" customHeight="1">
      <c r="A173" s="206">
        <f>A172+0.1</f>
        <v>47.2</v>
      </c>
      <c r="B173" s="52" t="s">
        <v>14894</v>
      </c>
      <c r="C173" s="40" t="s">
        <v>14364</v>
      </c>
      <c r="D173" s="41" t="str">
        <f>VLOOKUP(C173,ឋានៈ!$A$22:$B$46,2,FALSE)</f>
        <v>ឃ</v>
      </c>
      <c r="E173" s="388"/>
      <c r="F173" s="389"/>
      <c r="G173" s="390"/>
      <c r="H173" s="391"/>
      <c r="I173" s="211">
        <v>46201</v>
      </c>
      <c r="J173" s="211">
        <v>46203</v>
      </c>
      <c r="K173" s="206">
        <f t="shared" si="419"/>
        <v>3</v>
      </c>
      <c r="L173" s="206">
        <f t="shared" si="420"/>
        <v>2</v>
      </c>
      <c r="M173" s="207"/>
      <c r="N173" s="207">
        <f>VLOOKUP(D173,ឋានៈ!$A$2:$D$7,2,FALSE)</f>
        <v>20000</v>
      </c>
      <c r="O173" s="207">
        <f t="shared" si="421"/>
        <v>60000</v>
      </c>
      <c r="P173" s="207">
        <f>VLOOKUP(D173,ឋានៈ!$A$2:$D$7,3,FALSE)</f>
        <v>60000</v>
      </c>
      <c r="Q173" s="207">
        <f t="shared" si="422"/>
        <v>180000</v>
      </c>
      <c r="R173" s="207">
        <f>VLOOKUP(D173,ឋានៈ!$A$2:$D$7,4,FALSE)</f>
        <v>80000</v>
      </c>
      <c r="S173" s="207">
        <f t="shared" si="423"/>
        <v>160000</v>
      </c>
      <c r="T173" s="208"/>
      <c r="U173" s="209">
        <f t="shared" si="424"/>
        <v>400000</v>
      </c>
      <c r="V173" s="227"/>
      <c r="W173" s="145"/>
      <c r="X173" s="100" t="str">
        <f t="shared" si="425"/>
        <v>អ៊ាប សីហា</v>
      </c>
      <c r="Y173" s="285">
        <f>VLOOKUP(X173,'Name List'!$B$8:$F$4374,2,FALSE)</f>
        <v>1930600090</v>
      </c>
      <c r="Z173" s="100" t="str">
        <f>VLOOKUP(X173,'Name List'!$B$8:$F$4374,3,FALSE)</f>
        <v>អ៊ាប សីហា</v>
      </c>
      <c r="AA173" s="100" t="str">
        <f>VLOOKUP(X173,'Name List'!$B$8:$F$4374,4,FALSE)</f>
        <v>EAB SEYHA</v>
      </c>
      <c r="AB173" s="107" t="str">
        <f>VLOOKUP(X173,'Name List'!$B$8:$F$4374,5,FALSE)</f>
        <v>0420000103558</v>
      </c>
      <c r="AC173" s="186">
        <f t="shared" si="426"/>
        <v>400000</v>
      </c>
      <c r="AD173" s="42">
        <f t="shared" si="427"/>
        <v>47.2</v>
      </c>
    </row>
    <row r="174" spans="1:30" s="217" customFormat="1" ht="28.5" customHeight="1">
      <c r="A174" s="387" t="str">
        <f>"សរុប"&amp;ROUNDDOWN(A173,)</f>
        <v>សរុប47</v>
      </c>
      <c r="B174" s="387"/>
      <c r="C174" s="387"/>
      <c r="D174" s="387"/>
      <c r="E174" s="387"/>
      <c r="F174" s="387"/>
      <c r="G174" s="387"/>
      <c r="H174" s="387"/>
      <c r="I174" s="387"/>
      <c r="J174" s="387"/>
      <c r="K174" s="218"/>
      <c r="L174" s="218"/>
      <c r="M174" s="210">
        <f>SUM(M172:M173)</f>
        <v>361600</v>
      </c>
      <c r="N174" s="210"/>
      <c r="O174" s="210">
        <f>SUM(O172:O173)</f>
        <v>132000</v>
      </c>
      <c r="P174" s="210"/>
      <c r="Q174" s="210">
        <f>SUM(Q172:Q173)</f>
        <v>390000</v>
      </c>
      <c r="R174" s="210"/>
      <c r="S174" s="210">
        <f>SUM(S172:S173)</f>
        <v>360000</v>
      </c>
      <c r="T174" s="210"/>
      <c r="U174" s="210">
        <f>SUM(U172:U173)</f>
        <v>1243600</v>
      </c>
      <c r="V174" s="228"/>
      <c r="W174" s="212">
        <f>M174+O174+Q174+S174</f>
        <v>1243600</v>
      </c>
      <c r="X174" s="298"/>
      <c r="Y174" s="299"/>
      <c r="Z174" s="298"/>
      <c r="AA174" s="298"/>
      <c r="AB174" s="300"/>
      <c r="AC174" s="215"/>
      <c r="AD174" s="216" t="str">
        <f t="shared" si="427"/>
        <v>សរុប47</v>
      </c>
    </row>
    <row r="175" spans="1:30" ht="45.65" customHeight="1">
      <c r="A175" s="206">
        <f>A172+1</f>
        <v>48.1</v>
      </c>
      <c r="B175" s="52" t="s">
        <v>14508</v>
      </c>
      <c r="C175" s="40" t="s">
        <v>14359</v>
      </c>
      <c r="D175" s="41" t="str">
        <f>VLOOKUP(C175,ឋានៈ!$A$22:$B$46,2,FALSE)</f>
        <v>ខ២</v>
      </c>
      <c r="E175" s="388">
        <v>369</v>
      </c>
      <c r="F175" s="389">
        <v>46206</v>
      </c>
      <c r="G175" s="390" t="s">
        <v>14897</v>
      </c>
      <c r="H175" s="391" t="s">
        <v>16</v>
      </c>
      <c r="I175" s="211">
        <v>46206</v>
      </c>
      <c r="J175" s="211">
        <v>46209</v>
      </c>
      <c r="K175" s="206">
        <f t="shared" ref="K175:K176" si="428">J175-I175+1</f>
        <v>4</v>
      </c>
      <c r="L175" s="206">
        <f t="shared" ref="L175:L176" si="429">K175-1</f>
        <v>3</v>
      </c>
      <c r="M175" s="207">
        <f>VLOOKUP(H175,ធ្វើដំណើរ!$A$3:$B$26,2,FALSE)</f>
        <v>480000</v>
      </c>
      <c r="N175" s="207">
        <f>VLOOKUP(D175,ឋានៈ!$A$2:$D$7,2,FALSE)</f>
        <v>30000</v>
      </c>
      <c r="O175" s="207">
        <f t="shared" ref="O175:O176" si="430">N175*K175</f>
        <v>120000</v>
      </c>
      <c r="P175" s="207">
        <f>VLOOKUP(D175,ឋានៈ!$A$2:$D$7,3,FALSE)</f>
        <v>80000</v>
      </c>
      <c r="Q175" s="207">
        <f t="shared" ref="Q175:Q176" si="431">P175*K175</f>
        <v>320000</v>
      </c>
      <c r="R175" s="207">
        <f>VLOOKUP(D175,ឋានៈ!$A$2:$D$7,4,FALSE)</f>
        <v>120000</v>
      </c>
      <c r="S175" s="207">
        <f t="shared" ref="S175:S176" si="432">R175*L175</f>
        <v>360000</v>
      </c>
      <c r="T175" s="208"/>
      <c r="U175" s="209">
        <f t="shared" ref="U175:U176" si="433">M175+O175+Q175+S175+T175</f>
        <v>1280000</v>
      </c>
      <c r="V175" s="227"/>
      <c r="W175" s="145"/>
      <c r="X175" s="100" t="str">
        <f t="shared" ref="X175:X176" si="434">RIGHT(B175,LEN(B175)-FIND(" ",B175))</f>
        <v>លូ លីឃីម</v>
      </c>
      <c r="Y175" s="285" t="str">
        <f>VLOOKUP(X175,'Name List'!$B$8:$F$4374,2,FALSE)</f>
        <v>1750300117</v>
      </c>
      <c r="Z175" s="100" t="str">
        <f>VLOOKUP(X175,'Name List'!$B$8:$F$4374,3,FALSE)</f>
        <v>លូ លីឃីម</v>
      </c>
      <c r="AA175" s="100" t="str">
        <f>VLOOKUP(X175,'Name List'!$B$8:$F$4374,4,FALSE)</f>
        <v>LOU LYKHIM</v>
      </c>
      <c r="AB175" s="107" t="str">
        <f>VLOOKUP(X175,'Name List'!$B$8:$F$4374,5,FALSE)</f>
        <v>0010002526331</v>
      </c>
      <c r="AC175" s="186">
        <f t="shared" ref="AC175:AC176" si="435">U175</f>
        <v>1280000</v>
      </c>
      <c r="AD175" s="42">
        <f t="shared" ref="AD175:AD177" si="436">A175</f>
        <v>48.1</v>
      </c>
    </row>
    <row r="176" spans="1:30" ht="45.65" customHeight="1">
      <c r="A176" s="206">
        <f>A175+0.1</f>
        <v>48.2</v>
      </c>
      <c r="B176" s="52" t="s">
        <v>14896</v>
      </c>
      <c r="C176" s="40" t="s">
        <v>68</v>
      </c>
      <c r="D176" s="41" t="str">
        <f>VLOOKUP(C176,ឋានៈ!$A$22:$B$46,2,FALSE)</f>
        <v>ង</v>
      </c>
      <c r="E176" s="388"/>
      <c r="F176" s="389"/>
      <c r="G176" s="390"/>
      <c r="H176" s="391"/>
      <c r="I176" s="211">
        <v>46206</v>
      </c>
      <c r="J176" s="211">
        <v>46209</v>
      </c>
      <c r="K176" s="206">
        <f t="shared" si="428"/>
        <v>4</v>
      </c>
      <c r="L176" s="206">
        <f t="shared" si="429"/>
        <v>3</v>
      </c>
      <c r="M176" s="207"/>
      <c r="N176" s="207">
        <f>VLOOKUP(D176,ឋានៈ!$A$2:$D$7,2,FALSE)</f>
        <v>16000</v>
      </c>
      <c r="O176" s="207">
        <f t="shared" si="430"/>
        <v>64000</v>
      </c>
      <c r="P176" s="207">
        <f>VLOOKUP(D176,ឋានៈ!$A$2:$D$7,3,FALSE)</f>
        <v>60000</v>
      </c>
      <c r="Q176" s="207">
        <f t="shared" si="431"/>
        <v>240000</v>
      </c>
      <c r="R176" s="207">
        <f>VLOOKUP(D176,ឋានៈ!$A$2:$D$7,4,FALSE)</f>
        <v>80000</v>
      </c>
      <c r="S176" s="207">
        <f t="shared" si="432"/>
        <v>240000</v>
      </c>
      <c r="T176" s="208"/>
      <c r="U176" s="209">
        <f t="shared" si="433"/>
        <v>544000</v>
      </c>
      <c r="V176" s="227"/>
      <c r="W176" s="145"/>
      <c r="X176" s="100" t="str">
        <f t="shared" si="434"/>
        <v>ប្រាក់ ច័ន្ទរង្សី</v>
      </c>
      <c r="Y176" s="285">
        <f>VLOOKUP(X176,'Name List'!$B$8:$F$4374,2,FALSE)</f>
        <v>0</v>
      </c>
      <c r="Z176" s="100" t="str">
        <f>VLOOKUP(X176,'Name List'!$B$8:$F$4374,3,FALSE)</f>
        <v>ប្រាក់ ច័ន្ទរង្សី</v>
      </c>
      <c r="AA176" s="100" t="str">
        <f>VLOOKUP(X176,'Name List'!$B$8:$F$4374,4,FALSE)</f>
        <v>PRAK CHANRANGSEY</v>
      </c>
      <c r="AB176" s="107" t="str">
        <f>VLOOKUP(X176,'Name List'!$B$8:$F$4374,5,FALSE)</f>
        <v>0240000342058</v>
      </c>
      <c r="AC176" s="186">
        <f t="shared" si="435"/>
        <v>544000</v>
      </c>
      <c r="AD176" s="42">
        <f t="shared" si="436"/>
        <v>48.2</v>
      </c>
    </row>
    <row r="177" spans="1:30" s="217" customFormat="1" ht="28.5" customHeight="1">
      <c r="A177" s="387" t="str">
        <f>"សរុប"&amp;ROUNDDOWN(A176,)</f>
        <v>សរុប48</v>
      </c>
      <c r="B177" s="387"/>
      <c r="C177" s="387"/>
      <c r="D177" s="387"/>
      <c r="E177" s="387"/>
      <c r="F177" s="387"/>
      <c r="G177" s="387"/>
      <c r="H177" s="387"/>
      <c r="I177" s="387"/>
      <c r="J177" s="387"/>
      <c r="K177" s="218"/>
      <c r="L177" s="218"/>
      <c r="M177" s="210">
        <f>SUM(M175:M176)</f>
        <v>480000</v>
      </c>
      <c r="N177" s="210"/>
      <c r="O177" s="210">
        <f>SUM(O175:O176)</f>
        <v>184000</v>
      </c>
      <c r="P177" s="210"/>
      <c r="Q177" s="210">
        <f>SUM(Q175:Q176)</f>
        <v>560000</v>
      </c>
      <c r="R177" s="210"/>
      <c r="S177" s="210">
        <f>SUM(S175:S176)</f>
        <v>600000</v>
      </c>
      <c r="T177" s="210"/>
      <c r="U177" s="210">
        <f>SUM(U175:U176)</f>
        <v>1824000</v>
      </c>
      <c r="V177" s="228"/>
      <c r="W177" s="212">
        <f>M177+O177+Q177+S177</f>
        <v>1824000</v>
      </c>
      <c r="X177" s="298"/>
      <c r="Y177" s="299"/>
      <c r="Z177" s="298"/>
      <c r="AA177" s="298"/>
      <c r="AB177" s="300"/>
      <c r="AC177" s="215"/>
      <c r="AD177" s="216" t="str">
        <f t="shared" si="436"/>
        <v>សរុប48</v>
      </c>
    </row>
    <row r="178" spans="1:30" ht="45.65" customHeight="1">
      <c r="A178" s="206">
        <f>A175+1</f>
        <v>49.1</v>
      </c>
      <c r="B178" s="52" t="s">
        <v>14393</v>
      </c>
      <c r="C178" s="40" t="s">
        <v>67</v>
      </c>
      <c r="D178" s="41" t="str">
        <f>VLOOKUP(C178,ឋានៈ!$A$22:$B$46,2,FALSE)</f>
        <v>ខ១</v>
      </c>
      <c r="E178" s="388">
        <v>325</v>
      </c>
      <c r="F178" s="389">
        <v>46195</v>
      </c>
      <c r="G178" s="390" t="s">
        <v>14899</v>
      </c>
      <c r="H178" s="391" t="s">
        <v>6</v>
      </c>
      <c r="I178" s="211">
        <v>46198</v>
      </c>
      <c r="J178" s="211">
        <v>46201</v>
      </c>
      <c r="K178" s="206">
        <f t="shared" ref="K178:K179" si="437">J178-I178+1</f>
        <v>4</v>
      </c>
      <c r="L178" s="206">
        <f t="shared" ref="L178:L179" si="438">K178-1</f>
        <v>3</v>
      </c>
      <c r="M178" s="207">
        <f>VLOOKUP(H178,ធ្វើដំណើរ!$A$3:$B$26,2,FALSE)</f>
        <v>273600</v>
      </c>
      <c r="N178" s="207">
        <f>VLOOKUP(D178,ឋានៈ!$A$2:$D$7,2,FALSE)</f>
        <v>35000</v>
      </c>
      <c r="O178" s="207">
        <f t="shared" ref="O178:O179" si="439">N178*K178</f>
        <v>140000</v>
      </c>
      <c r="P178" s="207">
        <f>VLOOKUP(D178,ឋានៈ!$A$2:$D$7,3,FALSE)</f>
        <v>90000</v>
      </c>
      <c r="Q178" s="207">
        <f t="shared" ref="Q178:Q179" si="440">P178*K178</f>
        <v>360000</v>
      </c>
      <c r="R178" s="207">
        <f>VLOOKUP(D178,ឋានៈ!$A$2:$D$7,4,FALSE)</f>
        <v>160000</v>
      </c>
      <c r="S178" s="207">
        <f t="shared" ref="S178:S179" si="441">R178*L178</f>
        <v>480000</v>
      </c>
      <c r="T178" s="208"/>
      <c r="U178" s="209">
        <f t="shared" ref="U178:U179" si="442">M178+O178+Q178+S178+T178</f>
        <v>1253600</v>
      </c>
      <c r="V178" s="227"/>
      <c r="W178" s="145"/>
      <c r="X178" s="100" t="str">
        <f t="shared" ref="X178:X179" si="443">RIGHT(B178,LEN(B178)-FIND(" ",B178))</f>
        <v>យឹម ស៊ីណន</v>
      </c>
      <c r="Y178" s="285" t="str">
        <f>VLOOKUP(X178,'Name List'!$B$8:$F$4374,2,FALSE)</f>
        <v>3000031335</v>
      </c>
      <c r="Z178" s="100" t="str">
        <f>VLOOKUP(X178,'Name List'!$B$8:$F$4374,3,FALSE)</f>
        <v>យឹម ស៊ីណន</v>
      </c>
      <c r="AA178" s="100" t="str">
        <f>VLOOKUP(X178,'Name List'!$B$8:$F$4374,4,FALSE)</f>
        <v>YIM SINORN</v>
      </c>
      <c r="AB178" s="107" t="str">
        <f>VLOOKUP(X178,'Name List'!$B$8:$F$4374,5,FALSE)</f>
        <v>0650000088204</v>
      </c>
      <c r="AC178" s="186">
        <f t="shared" ref="AC178:AC179" si="444">U178</f>
        <v>1253600</v>
      </c>
      <c r="AD178" s="42">
        <f t="shared" ref="AD178:AD184" si="445">A178</f>
        <v>49.1</v>
      </c>
    </row>
    <row r="179" spans="1:30" ht="45.65" customHeight="1">
      <c r="A179" s="206">
        <f>A178+0.1</f>
        <v>49.2</v>
      </c>
      <c r="B179" s="52" t="s">
        <v>14898</v>
      </c>
      <c r="C179" s="40" t="s">
        <v>68</v>
      </c>
      <c r="D179" s="41" t="str">
        <f>VLOOKUP(C179,ឋានៈ!$A$22:$B$46,2,FALSE)</f>
        <v>ង</v>
      </c>
      <c r="E179" s="388"/>
      <c r="F179" s="389"/>
      <c r="G179" s="390"/>
      <c r="H179" s="391"/>
      <c r="I179" s="211">
        <v>46198</v>
      </c>
      <c r="J179" s="211">
        <v>46201</v>
      </c>
      <c r="K179" s="206">
        <f t="shared" si="437"/>
        <v>4</v>
      </c>
      <c r="L179" s="206">
        <f t="shared" si="438"/>
        <v>3</v>
      </c>
      <c r="M179" s="207"/>
      <c r="N179" s="207">
        <f>VLOOKUP(D179,ឋានៈ!$A$2:$D$7,2,FALSE)</f>
        <v>16000</v>
      </c>
      <c r="O179" s="207">
        <f t="shared" si="439"/>
        <v>64000</v>
      </c>
      <c r="P179" s="207">
        <f>VLOOKUP(D179,ឋានៈ!$A$2:$D$7,3,FALSE)</f>
        <v>60000</v>
      </c>
      <c r="Q179" s="207">
        <f t="shared" si="440"/>
        <v>240000</v>
      </c>
      <c r="R179" s="207">
        <f>VLOOKUP(D179,ឋានៈ!$A$2:$D$7,4,FALSE)</f>
        <v>80000</v>
      </c>
      <c r="S179" s="207">
        <f t="shared" si="441"/>
        <v>240000</v>
      </c>
      <c r="T179" s="208"/>
      <c r="U179" s="209">
        <f t="shared" si="442"/>
        <v>544000</v>
      </c>
      <c r="V179" s="227"/>
      <c r="W179" s="145"/>
      <c r="X179" s="100" t="str">
        <f t="shared" si="443"/>
        <v>គុន ស៊ីណន</v>
      </c>
      <c r="Y179" s="285">
        <f>VLOOKUP(X179,'Name List'!$B$8:$F$4374,2,FALSE)</f>
        <v>0</v>
      </c>
      <c r="Z179" s="100" t="str">
        <f>VLOOKUP(X179,'Name List'!$B$8:$F$4374,3,FALSE)</f>
        <v>គុន ស៊ីណន</v>
      </c>
      <c r="AA179" s="100" t="str">
        <f>VLOOKUP(X179,'Name List'!$B$8:$F$4374,4,FALSE)</f>
        <v>KUN SINON</v>
      </c>
      <c r="AB179" s="107">
        <f>VLOOKUP(X179,'Name List'!$B$8:$F$4374,5,FALSE)</f>
        <v>670000134886</v>
      </c>
      <c r="AC179" s="186">
        <f t="shared" si="444"/>
        <v>544000</v>
      </c>
      <c r="AD179" s="42">
        <f t="shared" si="445"/>
        <v>49.2</v>
      </c>
    </row>
    <row r="180" spans="1:30" s="217" customFormat="1" ht="28.5" customHeight="1">
      <c r="A180" s="387" t="str">
        <f>"សរុប"&amp;ROUNDDOWN(A179,)</f>
        <v>សរុប49</v>
      </c>
      <c r="B180" s="387"/>
      <c r="C180" s="387"/>
      <c r="D180" s="387"/>
      <c r="E180" s="387"/>
      <c r="F180" s="387"/>
      <c r="G180" s="387"/>
      <c r="H180" s="387"/>
      <c r="I180" s="387"/>
      <c r="J180" s="387"/>
      <c r="K180" s="218"/>
      <c r="L180" s="218"/>
      <c r="M180" s="210">
        <f>SUM(M178:M179)</f>
        <v>273600</v>
      </c>
      <c r="N180" s="210"/>
      <c r="O180" s="210">
        <f>SUM(O178:O179)</f>
        <v>204000</v>
      </c>
      <c r="P180" s="210"/>
      <c r="Q180" s="210">
        <f>SUM(Q178:Q179)</f>
        <v>600000</v>
      </c>
      <c r="R180" s="210"/>
      <c r="S180" s="210">
        <f>SUM(S178:S179)</f>
        <v>720000</v>
      </c>
      <c r="T180" s="210"/>
      <c r="U180" s="210">
        <f>SUM(U178:U179)</f>
        <v>1797600</v>
      </c>
      <c r="V180" s="228"/>
      <c r="W180" s="212">
        <f>M180+O180+Q180+S180</f>
        <v>1797600</v>
      </c>
      <c r="X180" s="298"/>
      <c r="Y180" s="299"/>
      <c r="Z180" s="298"/>
      <c r="AA180" s="298"/>
      <c r="AB180" s="300"/>
      <c r="AC180" s="215"/>
      <c r="AD180" s="216" t="str">
        <f t="shared" si="445"/>
        <v>សរុប49</v>
      </c>
    </row>
    <row r="181" spans="1:30" ht="28.5" customHeight="1">
      <c r="A181" s="206">
        <f>A178+1</f>
        <v>50.1</v>
      </c>
      <c r="B181" s="52" t="s">
        <v>14530</v>
      </c>
      <c r="C181" s="40" t="s">
        <v>67</v>
      </c>
      <c r="D181" s="41" t="str">
        <f>VLOOKUP(C181,ឋានៈ!$A$22:$B$46,2,FALSE)</f>
        <v>ខ១</v>
      </c>
      <c r="E181" s="388">
        <v>376</v>
      </c>
      <c r="F181" s="389">
        <v>46199</v>
      </c>
      <c r="G181" s="390" t="s">
        <v>14900</v>
      </c>
      <c r="H181" s="391" t="s">
        <v>18</v>
      </c>
      <c r="I181" s="211">
        <v>46199</v>
      </c>
      <c r="J181" s="211">
        <v>46200</v>
      </c>
      <c r="K181" s="206">
        <f t="shared" ref="K181:K183" si="446">J181-I181+1</f>
        <v>2</v>
      </c>
      <c r="L181" s="206">
        <f t="shared" ref="L181:L183" si="447">K181-1</f>
        <v>1</v>
      </c>
      <c r="M181" s="207">
        <f>VLOOKUP(H181,ធ្វើដំណើរ!$A$3:$B$26,2,FALSE)</f>
        <v>145600</v>
      </c>
      <c r="N181" s="207">
        <f>VLOOKUP(D181,ឋានៈ!$A$2:$D$7,2,FALSE)</f>
        <v>35000</v>
      </c>
      <c r="O181" s="207">
        <f t="shared" ref="O181:O183" si="448">N181*K181</f>
        <v>70000</v>
      </c>
      <c r="P181" s="207">
        <f>VLOOKUP(D181,ឋានៈ!$A$2:$D$7,3,FALSE)</f>
        <v>90000</v>
      </c>
      <c r="Q181" s="207">
        <f t="shared" ref="Q181:Q183" si="449">P181*K181</f>
        <v>180000</v>
      </c>
      <c r="R181" s="207">
        <f>VLOOKUP(D181,ឋានៈ!$A$2:$D$7,4,FALSE)</f>
        <v>160000</v>
      </c>
      <c r="S181" s="207">
        <f t="shared" ref="S181:S183" si="450">R181*L181</f>
        <v>160000</v>
      </c>
      <c r="T181" s="208"/>
      <c r="U181" s="209">
        <f t="shared" ref="U181:U183" si="451">M181+O181+Q181+S181+T181</f>
        <v>555600</v>
      </c>
      <c r="V181" s="227"/>
      <c r="W181" s="145"/>
      <c r="X181" s="100" t="str">
        <f t="shared" ref="X181:X183" si="452">RIGHT(B181,LEN(B181)-FIND(" ",B181))</f>
        <v>ទុយ ស៊ីផាន់</v>
      </c>
      <c r="Y181" s="285" t="str">
        <f>VLOOKUP(X181,'Name List'!$B$8:$F$4374,2,FALSE)</f>
        <v>1830500031</v>
      </c>
      <c r="Z181" s="100" t="str">
        <f>VLOOKUP(X181,'Name List'!$B$8:$F$4374,3,FALSE)</f>
        <v>ទុយ ស៊ីផាន់</v>
      </c>
      <c r="AA181" s="100" t="str">
        <f>VLOOKUP(X181,'Name List'!$B$8:$F$4374,4,FALSE)</f>
        <v>TUY SIPHANN</v>
      </c>
      <c r="AB181" s="107" t="str">
        <f>VLOOKUP(X181,'Name List'!$B$8:$F$4374,5,FALSE)</f>
        <v>0010002557792</v>
      </c>
      <c r="AC181" s="186">
        <f t="shared" ref="AC181:AC183" si="453">U181</f>
        <v>555600</v>
      </c>
      <c r="AD181" s="42">
        <f t="shared" si="445"/>
        <v>50.1</v>
      </c>
    </row>
    <row r="182" spans="1:30" ht="28.5" customHeight="1">
      <c r="A182" s="206">
        <f>A181+0.1</f>
        <v>50.2</v>
      </c>
      <c r="B182" s="52" t="s">
        <v>14531</v>
      </c>
      <c r="C182" s="40" t="s">
        <v>14365</v>
      </c>
      <c r="D182" s="41" t="str">
        <f>VLOOKUP(C182,ឋានៈ!$A$22:$B$46,2,FALSE)</f>
        <v>ង</v>
      </c>
      <c r="E182" s="388"/>
      <c r="F182" s="389"/>
      <c r="G182" s="390"/>
      <c r="H182" s="391"/>
      <c r="I182" s="211">
        <v>46199</v>
      </c>
      <c r="J182" s="211">
        <v>46200</v>
      </c>
      <c r="K182" s="206">
        <f t="shared" si="446"/>
        <v>2</v>
      </c>
      <c r="L182" s="206">
        <f t="shared" si="447"/>
        <v>1</v>
      </c>
      <c r="M182" s="207"/>
      <c r="N182" s="207">
        <f>VLOOKUP(D182,ឋានៈ!$A$2:$D$7,2,FALSE)</f>
        <v>16000</v>
      </c>
      <c r="O182" s="207">
        <f t="shared" si="448"/>
        <v>32000</v>
      </c>
      <c r="P182" s="207">
        <f>VLOOKUP(D182,ឋានៈ!$A$2:$D$7,3,FALSE)</f>
        <v>60000</v>
      </c>
      <c r="Q182" s="207">
        <f t="shared" si="449"/>
        <v>120000</v>
      </c>
      <c r="R182" s="207">
        <f>VLOOKUP(D182,ឋានៈ!$A$2:$D$7,4,FALSE)</f>
        <v>80000</v>
      </c>
      <c r="S182" s="207">
        <f t="shared" si="450"/>
        <v>80000</v>
      </c>
      <c r="T182" s="208"/>
      <c r="U182" s="209">
        <f t="shared" si="451"/>
        <v>232000</v>
      </c>
      <c r="V182" s="227"/>
      <c r="W182" s="145"/>
      <c r="X182" s="100" t="str">
        <f t="shared" si="452"/>
        <v>ស្រី វាសនា</v>
      </c>
      <c r="Y182" s="285">
        <f>VLOOKUP(X182,'Name List'!$B$8:$F$4374,2,FALSE)</f>
        <v>1880500186</v>
      </c>
      <c r="Z182" s="100" t="str">
        <f>VLOOKUP(X182,'Name List'!$B$8:$F$4374,3,FALSE)</f>
        <v>ស្រី វាសនា</v>
      </c>
      <c r="AA182" s="100" t="str">
        <f>VLOOKUP(X182,'Name List'!$B$8:$F$4374,4,FALSE)</f>
        <v>SREY VEASNA</v>
      </c>
      <c r="AB182" s="107" t="str">
        <f>VLOOKUP(X182,'Name List'!$B$8:$F$4374,5,FALSE)</f>
        <v>0290000072514</v>
      </c>
      <c r="AC182" s="186">
        <f t="shared" si="453"/>
        <v>232000</v>
      </c>
      <c r="AD182" s="42">
        <f t="shared" si="445"/>
        <v>50.2</v>
      </c>
    </row>
    <row r="183" spans="1:30" ht="28.5" customHeight="1">
      <c r="A183" s="206">
        <f>A178+1.2</f>
        <v>50.300000000000004</v>
      </c>
      <c r="B183" s="52" t="s">
        <v>14532</v>
      </c>
      <c r="C183" s="40" t="s">
        <v>68</v>
      </c>
      <c r="D183" s="41" t="str">
        <f>VLOOKUP(C183,ឋានៈ!$A$22:$B$46,2,FALSE)</f>
        <v>ង</v>
      </c>
      <c r="E183" s="388"/>
      <c r="F183" s="389"/>
      <c r="G183" s="390"/>
      <c r="H183" s="391"/>
      <c r="I183" s="211">
        <v>46199</v>
      </c>
      <c r="J183" s="211">
        <v>46200</v>
      </c>
      <c r="K183" s="206">
        <f t="shared" si="446"/>
        <v>2</v>
      </c>
      <c r="L183" s="206">
        <f t="shared" si="447"/>
        <v>1</v>
      </c>
      <c r="M183" s="207"/>
      <c r="N183" s="207">
        <f>VLOOKUP(D183,ឋានៈ!$A$2:$D$7,2,FALSE)</f>
        <v>16000</v>
      </c>
      <c r="O183" s="207">
        <f t="shared" si="448"/>
        <v>32000</v>
      </c>
      <c r="P183" s="207">
        <f>VLOOKUP(D183,ឋានៈ!$A$2:$D$7,3,FALSE)</f>
        <v>60000</v>
      </c>
      <c r="Q183" s="207">
        <f t="shared" si="449"/>
        <v>120000</v>
      </c>
      <c r="R183" s="207">
        <f>VLOOKUP(D183,ឋានៈ!$A$2:$D$7,4,FALSE)</f>
        <v>80000</v>
      </c>
      <c r="S183" s="207">
        <f t="shared" si="450"/>
        <v>80000</v>
      </c>
      <c r="T183" s="208"/>
      <c r="U183" s="209">
        <f t="shared" si="451"/>
        <v>232000</v>
      </c>
      <c r="V183" s="227"/>
      <c r="W183" s="145"/>
      <c r="X183" s="100" t="str">
        <f t="shared" si="452"/>
        <v>គង់ ទិតឆដេត</v>
      </c>
      <c r="Y183" s="285" t="str">
        <f>VLOOKUP(X183,'Name List'!$B$8:$F$4374,2,FALSE)</f>
        <v>3000031414</v>
      </c>
      <c r="Z183" s="100" t="str">
        <f>VLOOKUP(X183,'Name List'!$B$8:$F$4374,3,FALSE)</f>
        <v>គង់ ទិតឆដេត</v>
      </c>
      <c r="AA183" s="100" t="str">
        <f>VLOOKUP(X183,'Name List'!$B$8:$F$4374,4,FALSE)</f>
        <v>KONG TITCHHADETH</v>
      </c>
      <c r="AB183" s="107">
        <f>VLOOKUP(X183,'Name List'!$B$8:$F$4374,5,FALSE)</f>
        <v>40000587248</v>
      </c>
      <c r="AC183" s="186">
        <f t="shared" si="453"/>
        <v>232000</v>
      </c>
      <c r="AD183" s="42">
        <f t="shared" si="445"/>
        <v>50.300000000000004</v>
      </c>
    </row>
    <row r="184" spans="1:30" s="217" customFormat="1" ht="28.5" customHeight="1">
      <c r="A184" s="398" t="str">
        <f>"សរុប"&amp;ROUNDDOWN(A183,)</f>
        <v>សរុប50</v>
      </c>
      <c r="B184" s="399"/>
      <c r="C184" s="399"/>
      <c r="D184" s="399"/>
      <c r="E184" s="399"/>
      <c r="F184" s="399"/>
      <c r="G184" s="399"/>
      <c r="H184" s="399"/>
      <c r="I184" s="399"/>
      <c r="J184" s="400"/>
      <c r="K184" s="218"/>
      <c r="L184" s="218"/>
      <c r="M184" s="210">
        <f>SUM(M181:M183)</f>
        <v>145600</v>
      </c>
      <c r="N184" s="210"/>
      <c r="O184" s="210">
        <f>SUM(O181:O183)</f>
        <v>134000</v>
      </c>
      <c r="P184" s="210"/>
      <c r="Q184" s="210">
        <f>SUM(Q181:Q183)</f>
        <v>420000</v>
      </c>
      <c r="R184" s="210"/>
      <c r="S184" s="210">
        <f>SUM(S181:S183)</f>
        <v>320000</v>
      </c>
      <c r="T184" s="210"/>
      <c r="U184" s="210">
        <f>SUM(U181:U183)</f>
        <v>1019600</v>
      </c>
      <c r="V184" s="228"/>
      <c r="W184" s="212">
        <f>M184+O184+Q184+S184</f>
        <v>1019600</v>
      </c>
      <c r="X184" s="213"/>
      <c r="Y184" s="286"/>
      <c r="Z184" s="213"/>
      <c r="AA184" s="213"/>
      <c r="AB184" s="214"/>
      <c r="AC184" s="215"/>
      <c r="AD184" s="216" t="str">
        <f t="shared" si="445"/>
        <v>សរុប50</v>
      </c>
    </row>
    <row r="185" spans="1:30" ht="45.65" customHeight="1">
      <c r="A185" s="206">
        <f>A181+1</f>
        <v>51.1</v>
      </c>
      <c r="B185" s="52" t="s">
        <v>14510</v>
      </c>
      <c r="C185" s="40" t="s">
        <v>14359</v>
      </c>
      <c r="D185" s="41" t="str">
        <f>VLOOKUP(C185,ឋានៈ!$A$22:$B$46,2,FALSE)</f>
        <v>ខ២</v>
      </c>
      <c r="E185" s="388">
        <v>384</v>
      </c>
      <c r="F185" s="389">
        <v>46202</v>
      </c>
      <c r="G185" s="390" t="s">
        <v>14899</v>
      </c>
      <c r="H185" s="391" t="s">
        <v>13</v>
      </c>
      <c r="I185" s="211">
        <v>46205</v>
      </c>
      <c r="J185" s="211">
        <v>46208</v>
      </c>
      <c r="K185" s="206">
        <f t="shared" ref="K185:K186" si="454">J185-I185+1</f>
        <v>4</v>
      </c>
      <c r="L185" s="206">
        <f t="shared" ref="L185:L186" si="455">K185-1</f>
        <v>3</v>
      </c>
      <c r="M185" s="207">
        <v>668000</v>
      </c>
      <c r="N185" s="207">
        <f>VLOOKUP(D185,ឋានៈ!$A$2:$D$7,2,FALSE)</f>
        <v>30000</v>
      </c>
      <c r="O185" s="207">
        <f t="shared" ref="O185:O186" si="456">N185*K185</f>
        <v>120000</v>
      </c>
      <c r="P185" s="207">
        <f>VLOOKUP(D185,ឋានៈ!$A$2:$D$7,3,FALSE)</f>
        <v>80000</v>
      </c>
      <c r="Q185" s="207">
        <f t="shared" ref="Q185:Q186" si="457">P185*K185</f>
        <v>320000</v>
      </c>
      <c r="R185" s="207">
        <f>VLOOKUP(D185,ឋានៈ!$A$2:$D$7,4,FALSE)</f>
        <v>120000</v>
      </c>
      <c r="S185" s="207">
        <f t="shared" ref="S185:S186" si="458">R185*L185</f>
        <v>360000</v>
      </c>
      <c r="T185" s="208"/>
      <c r="U185" s="209">
        <f>M185+O185+Q185+S185</f>
        <v>1468000</v>
      </c>
      <c r="V185" s="227"/>
      <c r="W185" s="145"/>
      <c r="X185" s="100" t="str">
        <f t="shared" ref="X185:X186" si="459">RIGHT(B185,LEN(B185)-FIND(" ",B185))</f>
        <v>សាន គីមហុង</v>
      </c>
      <c r="Y185" s="285" t="str">
        <f>VLOOKUP(X185,'Name List'!$B$8:$F$4374,2,FALSE)</f>
        <v>3000031244</v>
      </c>
      <c r="Z185" s="100" t="str">
        <f>VLOOKUP(X185,'Name List'!$B$8:$F$4374,3,FALSE)</f>
        <v>សាន គីមហុង</v>
      </c>
      <c r="AA185" s="100" t="str">
        <f>VLOOKUP(X185,'Name List'!$B$8:$F$4374,4,FALSE)</f>
        <v>SAN KIMHONG</v>
      </c>
      <c r="AB185" s="107" t="str">
        <f>VLOOKUP(X185,'Name List'!$B$8:$F$4374,5,FALSE)</f>
        <v>0420000134391</v>
      </c>
      <c r="AC185" s="186">
        <f t="shared" ref="AC185:AC186" si="460">U185</f>
        <v>1468000</v>
      </c>
      <c r="AD185" s="42">
        <f t="shared" ref="AD185:AD189" si="461">A185</f>
        <v>51.1</v>
      </c>
    </row>
    <row r="186" spans="1:30" ht="45.65" customHeight="1">
      <c r="A186" s="206">
        <f>A185+0.1</f>
        <v>51.2</v>
      </c>
      <c r="B186" s="52" t="s">
        <v>14901</v>
      </c>
      <c r="C186" s="40" t="s">
        <v>68</v>
      </c>
      <c r="D186" s="41" t="str">
        <f>VLOOKUP(C186,ឋានៈ!$A$22:$B$46,2,FALSE)</f>
        <v>ង</v>
      </c>
      <c r="E186" s="388"/>
      <c r="F186" s="389"/>
      <c r="G186" s="390"/>
      <c r="H186" s="391"/>
      <c r="I186" s="211">
        <v>46205</v>
      </c>
      <c r="J186" s="211">
        <v>46208</v>
      </c>
      <c r="K186" s="206">
        <f t="shared" si="454"/>
        <v>4</v>
      </c>
      <c r="L186" s="206">
        <f t="shared" si="455"/>
        <v>3</v>
      </c>
      <c r="M186" s="207"/>
      <c r="N186" s="207">
        <f>VLOOKUP(D186,ឋានៈ!$A$2:$D$7,2,FALSE)</f>
        <v>16000</v>
      </c>
      <c r="O186" s="207">
        <f t="shared" si="456"/>
        <v>64000</v>
      </c>
      <c r="P186" s="207">
        <f>VLOOKUP(D186,ឋានៈ!$A$2:$D$7,3,FALSE)</f>
        <v>60000</v>
      </c>
      <c r="Q186" s="207">
        <f t="shared" si="457"/>
        <v>240000</v>
      </c>
      <c r="R186" s="207">
        <f>VLOOKUP(D186,ឋានៈ!$A$2:$D$7,4,FALSE)</f>
        <v>80000</v>
      </c>
      <c r="S186" s="207">
        <f t="shared" si="458"/>
        <v>240000</v>
      </c>
      <c r="T186" s="208"/>
      <c r="U186" s="209">
        <f t="shared" ref="U186" si="462">M186+O186+Q186+S186+T186</f>
        <v>544000</v>
      </c>
      <c r="V186" s="227"/>
      <c r="W186" s="145"/>
      <c r="X186" s="100" t="str">
        <f t="shared" si="459"/>
        <v>ពេជ សុខវឌ្ឍនៈ</v>
      </c>
      <c r="Y186" s="285">
        <f>VLOOKUP(X186,'Name List'!$B$8:$F$4374,2,FALSE)</f>
        <v>0</v>
      </c>
      <c r="Z186" s="100" t="str">
        <f>VLOOKUP(X186,'Name List'!$B$8:$F$4374,3,FALSE)</f>
        <v>ពេជ សុខវឌ្ឍនៈ</v>
      </c>
      <c r="AA186" s="100" t="str">
        <f>VLOOKUP(X186,'Name List'!$B$8:$F$4374,4,FALSE)</f>
        <v>PICH SOKVATANAK</v>
      </c>
      <c r="AB186" s="107" t="str">
        <f>VLOOKUP(X186,'Name List'!$B$8:$F$4374,5,FALSE)</f>
        <v>0670000077227</v>
      </c>
      <c r="AC186" s="186">
        <f t="shared" si="460"/>
        <v>544000</v>
      </c>
      <c r="AD186" s="42">
        <f t="shared" si="461"/>
        <v>51.2</v>
      </c>
    </row>
    <row r="187" spans="1:30" s="217" customFormat="1" ht="28.5" customHeight="1">
      <c r="A187" s="387" t="str">
        <f>"សរុប"&amp;ROUNDDOWN(A186,)</f>
        <v>សរុប51</v>
      </c>
      <c r="B187" s="387"/>
      <c r="C187" s="387"/>
      <c r="D187" s="387"/>
      <c r="E187" s="387"/>
      <c r="F187" s="387"/>
      <c r="G187" s="387"/>
      <c r="H187" s="387"/>
      <c r="I187" s="387"/>
      <c r="J187" s="387"/>
      <c r="K187" s="218"/>
      <c r="L187" s="218"/>
      <c r="M187" s="210">
        <f>SUM(M185:M186)</f>
        <v>668000</v>
      </c>
      <c r="N187" s="210"/>
      <c r="O187" s="210">
        <f>SUM(O185:O186)</f>
        <v>184000</v>
      </c>
      <c r="P187" s="210"/>
      <c r="Q187" s="210">
        <f>SUM(Q185:Q186)</f>
        <v>560000</v>
      </c>
      <c r="R187" s="210"/>
      <c r="S187" s="210">
        <f>SUM(S185:S186)</f>
        <v>600000</v>
      </c>
      <c r="T187" s="210"/>
      <c r="U187" s="210">
        <f>SUM(U185:U186)</f>
        <v>2012000</v>
      </c>
      <c r="V187" s="228"/>
      <c r="W187" s="212">
        <f>M187+O187+Q187+S187</f>
        <v>2012000</v>
      </c>
      <c r="X187" s="298"/>
      <c r="Y187" s="299"/>
      <c r="Z187" s="298"/>
      <c r="AA187" s="298"/>
      <c r="AB187" s="300"/>
      <c r="AC187" s="215"/>
      <c r="AD187" s="216" t="str">
        <f t="shared" si="461"/>
        <v>សរុប51</v>
      </c>
    </row>
    <row r="188" spans="1:30" ht="58.5" customHeight="1">
      <c r="A188" s="206">
        <f>A185+0.9</f>
        <v>52</v>
      </c>
      <c r="B188" s="52" t="s">
        <v>14594</v>
      </c>
      <c r="C188" s="40" t="s">
        <v>14367</v>
      </c>
      <c r="D188" s="41" t="str">
        <f>VLOOKUP(C188,ឋានៈ!$A$22:$B$46,2,FALSE)</f>
        <v>គ</v>
      </c>
      <c r="E188" s="292">
        <v>357</v>
      </c>
      <c r="F188" s="295">
        <v>46203</v>
      </c>
      <c r="G188" s="294" t="s">
        <v>14902</v>
      </c>
      <c r="H188" s="293" t="s">
        <v>23</v>
      </c>
      <c r="I188" s="211">
        <v>46206</v>
      </c>
      <c r="J188" s="211">
        <v>46207</v>
      </c>
      <c r="K188" s="206">
        <f t="shared" ref="K188" si="463">J188-I188+1</f>
        <v>2</v>
      </c>
      <c r="L188" s="206">
        <f t="shared" ref="L188" si="464">K188-1</f>
        <v>1</v>
      </c>
      <c r="M188" s="207">
        <f>VLOOKUP(H188,ធ្វើដំណើរ!$A$3:$B$26,2,FALSE)</f>
        <v>235200</v>
      </c>
      <c r="N188" s="207">
        <f>VLOOKUP(D188,ឋានៈ!$A$2:$D$7,2,FALSE)</f>
        <v>24000</v>
      </c>
      <c r="O188" s="207">
        <f t="shared" ref="O188" si="465">N188*K188</f>
        <v>48000</v>
      </c>
      <c r="P188" s="207">
        <f>VLOOKUP(D188,ឋានៈ!$A$2:$D$7,3,FALSE)</f>
        <v>70000</v>
      </c>
      <c r="Q188" s="207">
        <f t="shared" ref="Q188" si="466">P188*K188</f>
        <v>140000</v>
      </c>
      <c r="R188" s="207">
        <f>VLOOKUP(D188,ឋានៈ!$A$2:$D$7,4,FALSE)</f>
        <v>100000</v>
      </c>
      <c r="S188" s="207">
        <f t="shared" ref="S188" si="467">R188*L188</f>
        <v>100000</v>
      </c>
      <c r="T188" s="208"/>
      <c r="U188" s="209">
        <f t="shared" ref="U188" si="468">M188+O188+Q188+S188+T188</f>
        <v>523200</v>
      </c>
      <c r="V188" s="227"/>
      <c r="W188" s="145"/>
      <c r="X188" s="100" t="str">
        <f t="shared" ref="X188" si="469">RIGHT(B188,LEN(B188)-FIND(" ",B188))</f>
        <v>សោម និស្ស័យ</v>
      </c>
      <c r="Y188" s="285" t="str">
        <f>VLOOKUP(X188,'Name List'!$B$8:$F$4374,2,FALSE)</f>
        <v>1801200315</v>
      </c>
      <c r="Z188" s="100" t="str">
        <f>VLOOKUP(X188,'Name List'!$B$8:$F$4374,3,FALSE)</f>
        <v>សោម និស្ស័យ</v>
      </c>
      <c r="AA188" s="100" t="str">
        <f>VLOOKUP(X188,'Name List'!$B$8:$F$4374,4,FALSE)</f>
        <v>SOM NISAY</v>
      </c>
      <c r="AB188" s="107" t="str">
        <f>VLOOKUP(X188,'Name List'!$B$8:$F$4374,5,FALSE)</f>
        <v>0010002550909</v>
      </c>
      <c r="AC188" s="186">
        <f t="shared" ref="AC188" si="470">U188</f>
        <v>523200</v>
      </c>
      <c r="AD188" s="42">
        <f t="shared" si="461"/>
        <v>52</v>
      </c>
    </row>
    <row r="189" spans="1:30" s="217" customFormat="1" ht="28.5" customHeight="1">
      <c r="A189" s="401" t="str">
        <f>"សរុប"&amp;ROUNDDOWN(A188,)</f>
        <v>សរុប52</v>
      </c>
      <c r="B189" s="402"/>
      <c r="C189" s="402"/>
      <c r="D189" s="402"/>
      <c r="E189" s="402"/>
      <c r="F189" s="402"/>
      <c r="G189" s="402"/>
      <c r="H189" s="402"/>
      <c r="I189" s="402"/>
      <c r="J189" s="403"/>
      <c r="K189" s="296"/>
      <c r="L189" s="296"/>
      <c r="M189" s="297">
        <f>SUM(M188:M188)</f>
        <v>235200</v>
      </c>
      <c r="N189" s="297"/>
      <c r="O189" s="297">
        <f>SUM(O188:O188)</f>
        <v>48000</v>
      </c>
      <c r="P189" s="297"/>
      <c r="Q189" s="297">
        <f>SUM(Q188:Q188)</f>
        <v>140000</v>
      </c>
      <c r="R189" s="297"/>
      <c r="S189" s="297">
        <f>SUM(S188:S188)</f>
        <v>100000</v>
      </c>
      <c r="T189" s="297"/>
      <c r="U189" s="297">
        <f>SUM(U188:U188)</f>
        <v>523200</v>
      </c>
      <c r="V189" s="228"/>
      <c r="W189" s="212">
        <f>M189+O189+Q189+S189</f>
        <v>523200</v>
      </c>
      <c r="X189" s="298"/>
      <c r="Y189" s="299"/>
      <c r="Z189" s="298"/>
      <c r="AA189" s="298"/>
      <c r="AB189" s="300"/>
      <c r="AC189" s="215"/>
      <c r="AD189" s="216" t="str">
        <f t="shared" si="461"/>
        <v>សរុប52</v>
      </c>
    </row>
    <row r="190" spans="1:30" ht="45.65" customHeight="1">
      <c r="A190" s="206">
        <f>A188+1.1</f>
        <v>53.1</v>
      </c>
      <c r="B190" s="52" t="s">
        <v>14903</v>
      </c>
      <c r="C190" s="40" t="s">
        <v>67</v>
      </c>
      <c r="D190" s="41" t="str">
        <f>VLOOKUP(C190,ឋានៈ!$A$22:$B$46,2,FALSE)</f>
        <v>ខ១</v>
      </c>
      <c r="E190" s="388">
        <v>312</v>
      </c>
      <c r="F190" s="389">
        <v>46192</v>
      </c>
      <c r="G190" s="390" t="s">
        <v>14905</v>
      </c>
      <c r="H190" s="391" t="s">
        <v>14</v>
      </c>
      <c r="I190" s="211">
        <v>46192</v>
      </c>
      <c r="J190" s="211">
        <v>46194</v>
      </c>
      <c r="K190" s="206">
        <f t="shared" ref="K190:K191" si="471">J190-I190+1</f>
        <v>3</v>
      </c>
      <c r="L190" s="206">
        <f t="shared" ref="L190:L191" si="472">K190-1</f>
        <v>2</v>
      </c>
      <c r="M190" s="207">
        <f>VLOOKUP(H190,ធ្វើដំណើរ!$A$3:$B$26,2,FALSE)</f>
        <v>748800</v>
      </c>
      <c r="N190" s="207">
        <f>VLOOKUP(D190,ឋានៈ!$A$2:$D$7,2,FALSE)</f>
        <v>35000</v>
      </c>
      <c r="O190" s="207">
        <f t="shared" ref="O190:O191" si="473">N190*K190</f>
        <v>105000</v>
      </c>
      <c r="P190" s="207">
        <f>VLOOKUP(D190,ឋានៈ!$A$2:$D$7,3,FALSE)</f>
        <v>90000</v>
      </c>
      <c r="Q190" s="207">
        <f t="shared" ref="Q190:Q191" si="474">P190*K190</f>
        <v>270000</v>
      </c>
      <c r="R190" s="207">
        <f>VLOOKUP(D190,ឋានៈ!$A$2:$D$7,4,FALSE)</f>
        <v>160000</v>
      </c>
      <c r="S190" s="207">
        <f t="shared" ref="S190:S191" si="475">R190*L190</f>
        <v>320000</v>
      </c>
      <c r="T190" s="208"/>
      <c r="U190" s="209">
        <f>M190+O190+Q190+S190</f>
        <v>1443800</v>
      </c>
      <c r="V190" s="227"/>
      <c r="W190" s="145"/>
      <c r="X190" s="100" t="str">
        <f t="shared" ref="X190:X191" si="476">RIGHT(B190,LEN(B190)-FIND(" ",B190))</f>
        <v>ផេង សុខាំ</v>
      </c>
      <c r="Y190" s="285">
        <f>VLOOKUP(X190,'Name List'!$B$8:$F$4374,2,FALSE)</f>
        <v>1510300066</v>
      </c>
      <c r="Z190" s="100" t="str">
        <f>VLOOKUP(X190,'Name List'!$B$8:$F$4374,3,FALSE)</f>
        <v>ផេង សុខាំ</v>
      </c>
      <c r="AA190" s="100" t="str">
        <f>VLOOKUP(X190,'Name List'!$B$8:$F$4374,4,FALSE)</f>
        <v>PHENG SOKHAM</v>
      </c>
      <c r="AB190" s="107" t="str">
        <f>VLOOKUP(X190,'Name List'!$B$8:$F$4374,5,FALSE)</f>
        <v>0010002747818</v>
      </c>
      <c r="AC190" s="186">
        <f t="shared" ref="AC190:AC191" si="477">U190</f>
        <v>1443800</v>
      </c>
      <c r="AD190" s="42">
        <f t="shared" ref="AD190:AD192" si="478">A190</f>
        <v>53.1</v>
      </c>
    </row>
    <row r="191" spans="1:30" ht="45.65" customHeight="1">
      <c r="A191" s="206">
        <f>A190+0.1</f>
        <v>53.2</v>
      </c>
      <c r="B191" s="52" t="s">
        <v>14904</v>
      </c>
      <c r="C191" s="40" t="s">
        <v>68</v>
      </c>
      <c r="D191" s="41" t="str">
        <f>VLOOKUP(C191,ឋានៈ!$A$22:$B$46,2,FALSE)</f>
        <v>ង</v>
      </c>
      <c r="E191" s="388"/>
      <c r="F191" s="389"/>
      <c r="G191" s="390"/>
      <c r="H191" s="391"/>
      <c r="I191" s="211">
        <v>46192</v>
      </c>
      <c r="J191" s="211">
        <v>46194</v>
      </c>
      <c r="K191" s="206">
        <f t="shared" si="471"/>
        <v>3</v>
      </c>
      <c r="L191" s="206">
        <f t="shared" si="472"/>
        <v>2</v>
      </c>
      <c r="M191" s="207"/>
      <c r="N191" s="207">
        <f>VLOOKUP(D191,ឋានៈ!$A$2:$D$7,2,FALSE)</f>
        <v>16000</v>
      </c>
      <c r="O191" s="207">
        <f t="shared" si="473"/>
        <v>48000</v>
      </c>
      <c r="P191" s="207">
        <f>VLOOKUP(D191,ឋានៈ!$A$2:$D$7,3,FALSE)</f>
        <v>60000</v>
      </c>
      <c r="Q191" s="207">
        <f t="shared" si="474"/>
        <v>180000</v>
      </c>
      <c r="R191" s="207">
        <f>VLOOKUP(D191,ឋានៈ!$A$2:$D$7,4,FALSE)</f>
        <v>80000</v>
      </c>
      <c r="S191" s="207">
        <f t="shared" si="475"/>
        <v>160000</v>
      </c>
      <c r="T191" s="208"/>
      <c r="U191" s="209">
        <f t="shared" ref="U191" si="479">M191+O191+Q191+S191+T191</f>
        <v>388000</v>
      </c>
      <c r="V191" s="227"/>
      <c r="W191" s="145"/>
      <c r="X191" s="100" t="str">
        <f t="shared" si="476"/>
        <v>ខៀវ ចាន់ណារ័ត្ន</v>
      </c>
      <c r="Y191" s="285" t="str">
        <f>VLOOKUP(X191,'Name List'!$B$8:$F$4374,2,FALSE)</f>
        <v>3000031408</v>
      </c>
      <c r="Z191" s="100" t="str">
        <f>VLOOKUP(X191,'Name List'!$B$8:$F$4374,3,FALSE)</f>
        <v>ខៀវ ចាន់ណារ័ត្ន</v>
      </c>
      <c r="AA191" s="100" t="str">
        <f>VLOOKUP(X191,'Name List'!$B$8:$F$4374,4,FALSE)</f>
        <v>KHIEV CHANNAROTH</v>
      </c>
      <c r="AB191" s="107">
        <f>VLOOKUP(X191,'Name List'!$B$8:$F$4374,5,FALSE)</f>
        <v>440000029987</v>
      </c>
      <c r="AC191" s="186">
        <f t="shared" si="477"/>
        <v>388000</v>
      </c>
      <c r="AD191" s="42">
        <f t="shared" si="478"/>
        <v>53.2</v>
      </c>
    </row>
    <row r="192" spans="1:30" s="217" customFormat="1" ht="28.5" customHeight="1">
      <c r="A192" s="387" t="str">
        <f>"សរុប"&amp;ROUNDDOWN(A191,)</f>
        <v>សរុប53</v>
      </c>
      <c r="B192" s="387"/>
      <c r="C192" s="387"/>
      <c r="D192" s="387"/>
      <c r="E192" s="387"/>
      <c r="F192" s="387"/>
      <c r="G192" s="387"/>
      <c r="H192" s="387"/>
      <c r="I192" s="387"/>
      <c r="J192" s="387"/>
      <c r="K192" s="218"/>
      <c r="L192" s="218"/>
      <c r="M192" s="210">
        <f>SUM(M190:M191)</f>
        <v>748800</v>
      </c>
      <c r="N192" s="210"/>
      <c r="O192" s="210">
        <f>SUM(O190:O191)</f>
        <v>153000</v>
      </c>
      <c r="P192" s="210"/>
      <c r="Q192" s="210">
        <f>SUM(Q190:Q191)</f>
        <v>450000</v>
      </c>
      <c r="R192" s="210"/>
      <c r="S192" s="210">
        <f>SUM(S190:S191)</f>
        <v>480000</v>
      </c>
      <c r="T192" s="210"/>
      <c r="U192" s="210">
        <f>SUM(U190:U191)</f>
        <v>1831800</v>
      </c>
      <c r="V192" s="228"/>
      <c r="W192" s="212">
        <f>M192+O192+Q192+S192</f>
        <v>1831800</v>
      </c>
      <c r="X192" s="298"/>
      <c r="Y192" s="299"/>
      <c r="Z192" s="298"/>
      <c r="AA192" s="298"/>
      <c r="AB192" s="300"/>
      <c r="AC192" s="215"/>
      <c r="AD192" s="216" t="str">
        <f t="shared" si="478"/>
        <v>សរុប53</v>
      </c>
    </row>
    <row r="193" spans="1:30" ht="45.65" customHeight="1">
      <c r="A193" s="206">
        <f>A190+1</f>
        <v>54.1</v>
      </c>
      <c r="B193" s="52" t="s">
        <v>14946</v>
      </c>
      <c r="C193" s="40" t="s">
        <v>67</v>
      </c>
      <c r="D193" s="41" t="str">
        <f>VLOOKUP(C193,ឋានៈ!$A$22:$B$46,2,FALSE)</f>
        <v>ខ១</v>
      </c>
      <c r="E193" s="388">
        <v>373</v>
      </c>
      <c r="F193" s="389">
        <v>46199</v>
      </c>
      <c r="G193" s="390" t="s">
        <v>14907</v>
      </c>
      <c r="H193" s="391" t="s">
        <v>9</v>
      </c>
      <c r="I193" s="211">
        <v>46205</v>
      </c>
      <c r="J193" s="211">
        <v>46207</v>
      </c>
      <c r="K193" s="206">
        <f t="shared" ref="K193:K194" si="480">J193-I193+1</f>
        <v>3</v>
      </c>
      <c r="L193" s="206">
        <f t="shared" ref="L193:L194" si="481">K193-1</f>
        <v>2</v>
      </c>
      <c r="M193" s="207">
        <f>VLOOKUP(H193,ធ្វើដំណើរ!$A$3:$B$26,2,FALSE)</f>
        <v>499200</v>
      </c>
      <c r="N193" s="207">
        <f>VLOOKUP(D193,ឋានៈ!$A$2:$D$7,2,FALSE)</f>
        <v>35000</v>
      </c>
      <c r="O193" s="207">
        <f t="shared" ref="O193:O194" si="482">N193*K193</f>
        <v>105000</v>
      </c>
      <c r="P193" s="207">
        <f>VLOOKUP(D193,ឋានៈ!$A$2:$D$7,3,FALSE)</f>
        <v>90000</v>
      </c>
      <c r="Q193" s="207">
        <f t="shared" ref="Q193:Q194" si="483">P193*K193</f>
        <v>270000</v>
      </c>
      <c r="R193" s="207">
        <f>VLOOKUP(D193,ឋានៈ!$A$2:$D$7,4,FALSE)</f>
        <v>160000</v>
      </c>
      <c r="S193" s="207">
        <f t="shared" ref="S193:S194" si="484">R193*L193</f>
        <v>320000</v>
      </c>
      <c r="T193" s="208"/>
      <c r="U193" s="209">
        <f>M193+O193+Q193+S193</f>
        <v>1194200</v>
      </c>
      <c r="V193" s="227"/>
      <c r="W193" s="145"/>
      <c r="X193" s="100" t="str">
        <f t="shared" ref="X193:X194" si="485">RIGHT(B193,LEN(B193)-FIND(" ",B193))</f>
        <v>​ជា កុសល</v>
      </c>
      <c r="Y193" s="285">
        <f>VLOOKUP(X193,'Name List'!$B$8:$F$4374,2,FALSE)</f>
        <v>1790800001</v>
      </c>
      <c r="Z193" s="100" t="str">
        <f>VLOOKUP(X193,'Name List'!$B$8:$F$4374,3,FALSE)</f>
        <v>​ជា កុសល</v>
      </c>
      <c r="AA193" s="100" t="str">
        <f>VLOOKUP(X193,'Name List'!$B$8:$F$4374,4,FALSE)</f>
        <v>CHEA KOSAL</v>
      </c>
      <c r="AB193" s="107">
        <f>VLOOKUP(X193,'Name List'!$B$8:$F$4374,5,FALSE)</f>
        <v>180000138914</v>
      </c>
      <c r="AC193" s="186">
        <f t="shared" ref="AC193:AC194" si="486">U193</f>
        <v>1194200</v>
      </c>
      <c r="AD193" s="42">
        <f t="shared" ref="AD193:AD199" si="487">A193</f>
        <v>54.1</v>
      </c>
    </row>
    <row r="194" spans="1:30" ht="45.65" customHeight="1">
      <c r="A194" s="206">
        <f>A193+0.1</f>
        <v>54.2</v>
      </c>
      <c r="B194" s="52" t="s">
        <v>14906</v>
      </c>
      <c r="C194" s="40" t="s">
        <v>68</v>
      </c>
      <c r="D194" s="41" t="str">
        <f>VLOOKUP(C194,ឋានៈ!$A$22:$B$46,2,FALSE)</f>
        <v>ង</v>
      </c>
      <c r="E194" s="388"/>
      <c r="F194" s="389"/>
      <c r="G194" s="390"/>
      <c r="H194" s="391"/>
      <c r="I194" s="211">
        <v>46205</v>
      </c>
      <c r="J194" s="211">
        <v>46207</v>
      </c>
      <c r="K194" s="206">
        <f t="shared" si="480"/>
        <v>3</v>
      </c>
      <c r="L194" s="206">
        <f t="shared" si="481"/>
        <v>2</v>
      </c>
      <c r="M194" s="207"/>
      <c r="N194" s="207">
        <f>VLOOKUP(D194,ឋានៈ!$A$2:$D$7,2,FALSE)</f>
        <v>16000</v>
      </c>
      <c r="O194" s="207">
        <f t="shared" si="482"/>
        <v>48000</v>
      </c>
      <c r="P194" s="207">
        <f>VLOOKUP(D194,ឋានៈ!$A$2:$D$7,3,FALSE)</f>
        <v>60000</v>
      </c>
      <c r="Q194" s="207">
        <f t="shared" si="483"/>
        <v>180000</v>
      </c>
      <c r="R194" s="207">
        <f>VLOOKUP(D194,ឋានៈ!$A$2:$D$7,4,FALSE)</f>
        <v>80000</v>
      </c>
      <c r="S194" s="207">
        <f t="shared" si="484"/>
        <v>160000</v>
      </c>
      <c r="T194" s="208"/>
      <c r="U194" s="209">
        <f t="shared" ref="U194" si="488">M194+O194+Q194+S194+T194</f>
        <v>388000</v>
      </c>
      <c r="V194" s="227"/>
      <c r="W194" s="145"/>
      <c r="X194" s="100" t="str">
        <f t="shared" si="485"/>
        <v>អាន ផានី</v>
      </c>
      <c r="Y194" s="285" t="str">
        <f>VLOOKUP(X194,'Name List'!$B$8:$F$4374,2,FALSE)</f>
        <v>3000031472</v>
      </c>
      <c r="Z194" s="100" t="str">
        <f>VLOOKUP(X194,'Name List'!$B$8:$F$4374,3,FALSE)</f>
        <v>អាន ផានី</v>
      </c>
      <c r="AA194" s="100" t="str">
        <f>VLOOKUP(X194,'Name List'!$B$8:$F$4374,4,FALSE)</f>
        <v>AN PHANY</v>
      </c>
      <c r="AB194" s="107">
        <f>VLOOKUP(X194,'Name List'!$B$8:$F$4374,5,FALSE)</f>
        <v>10006021234</v>
      </c>
      <c r="AC194" s="186">
        <f t="shared" si="486"/>
        <v>388000</v>
      </c>
      <c r="AD194" s="42">
        <f t="shared" si="487"/>
        <v>54.2</v>
      </c>
    </row>
    <row r="195" spans="1:30" s="217" customFormat="1" ht="28.5" customHeight="1">
      <c r="A195" s="387" t="str">
        <f>"សរុប"&amp;ROUNDDOWN(A194,)</f>
        <v>សរុប54</v>
      </c>
      <c r="B195" s="387"/>
      <c r="C195" s="387"/>
      <c r="D195" s="387"/>
      <c r="E195" s="387"/>
      <c r="F195" s="387"/>
      <c r="G195" s="387"/>
      <c r="H195" s="387"/>
      <c r="I195" s="387"/>
      <c r="J195" s="387"/>
      <c r="K195" s="218"/>
      <c r="L195" s="218"/>
      <c r="M195" s="210">
        <f>SUM(M193:M194)</f>
        <v>499200</v>
      </c>
      <c r="N195" s="210"/>
      <c r="O195" s="210">
        <f>SUM(O193:O194)</f>
        <v>153000</v>
      </c>
      <c r="P195" s="210"/>
      <c r="Q195" s="210">
        <f>SUM(Q193:Q194)</f>
        <v>450000</v>
      </c>
      <c r="R195" s="210"/>
      <c r="S195" s="210">
        <f>SUM(S193:S194)</f>
        <v>480000</v>
      </c>
      <c r="T195" s="210"/>
      <c r="U195" s="210">
        <f>SUM(U193:U194)</f>
        <v>1582200</v>
      </c>
      <c r="V195" s="228"/>
      <c r="W195" s="212">
        <f>M195+O195+Q195+S195</f>
        <v>1582200</v>
      </c>
      <c r="X195" s="298"/>
      <c r="Y195" s="299"/>
      <c r="Z195" s="298"/>
      <c r="AA195" s="298"/>
      <c r="AB195" s="300"/>
      <c r="AC195" s="215"/>
      <c r="AD195" s="216" t="str">
        <f t="shared" si="487"/>
        <v>សរុប54</v>
      </c>
    </row>
    <row r="196" spans="1:30" ht="28.5" customHeight="1">
      <c r="A196" s="206">
        <f>A193+1</f>
        <v>55.1</v>
      </c>
      <c r="B196" s="52" t="s">
        <v>14908</v>
      </c>
      <c r="C196" s="40" t="s">
        <v>14359</v>
      </c>
      <c r="D196" s="41" t="str">
        <f>VLOOKUP(C196,ឋានៈ!$A$22:$B$46,2,FALSE)</f>
        <v>ខ២</v>
      </c>
      <c r="E196" s="388">
        <v>356</v>
      </c>
      <c r="F196" s="389">
        <v>46185</v>
      </c>
      <c r="G196" s="390" t="s">
        <v>15006</v>
      </c>
      <c r="H196" s="391" t="s">
        <v>9</v>
      </c>
      <c r="I196" s="211">
        <v>46188</v>
      </c>
      <c r="J196" s="211">
        <v>46190</v>
      </c>
      <c r="K196" s="206">
        <f t="shared" ref="K196:K198" si="489">J196-I196+1</f>
        <v>3</v>
      </c>
      <c r="L196" s="206">
        <f t="shared" ref="L196:L198" si="490">K196-1</f>
        <v>2</v>
      </c>
      <c r="M196" s="207">
        <f>VLOOKUP(H196,ធ្វើដំណើរ!$A$3:$B$26,2,FALSE)</f>
        <v>499200</v>
      </c>
      <c r="N196" s="207">
        <f>VLOOKUP(D196,ឋានៈ!$A$2:$D$7,2,FALSE)</f>
        <v>30000</v>
      </c>
      <c r="O196" s="207">
        <f t="shared" ref="O196:O198" si="491">N196*K196</f>
        <v>90000</v>
      </c>
      <c r="P196" s="207">
        <f>VLOOKUP(D196,ឋានៈ!$A$2:$D$7,3,FALSE)</f>
        <v>80000</v>
      </c>
      <c r="Q196" s="207">
        <f t="shared" ref="Q196:Q198" si="492">P196*K196</f>
        <v>240000</v>
      </c>
      <c r="R196" s="207">
        <f>VLOOKUP(D196,ឋានៈ!$A$2:$D$7,4,FALSE)</f>
        <v>120000</v>
      </c>
      <c r="S196" s="207">
        <f t="shared" ref="S196:S198" si="493">R196*L196</f>
        <v>240000</v>
      </c>
      <c r="T196" s="208"/>
      <c r="U196" s="209">
        <f t="shared" ref="U196:U198" si="494">M196+O196+Q196+S196+T196</f>
        <v>1069200</v>
      </c>
      <c r="V196" s="227"/>
      <c r="W196" s="145"/>
      <c r="X196" s="100" t="str">
        <f t="shared" ref="X196:X198" si="495">RIGHT(B196,LEN(B196)-FIND(" ",B196))</f>
        <v>ឃ្លោក ប៉េងថុល</v>
      </c>
      <c r="Y196" s="285" t="str">
        <f>VLOOKUP(X196,'Name List'!$B$8:$F$4374,2,FALSE)</f>
        <v>2691400005</v>
      </c>
      <c r="Z196" s="100" t="str">
        <f>VLOOKUP(X196,'Name List'!$B$8:$F$4374,3,FALSE)</f>
        <v>ឃ្លោក ប៉េងថុល</v>
      </c>
      <c r="AA196" s="100" t="str">
        <f>VLOOKUP(X196,'Name List'!$B$8:$F$4374,4,FALSE)</f>
        <v>KHLOK PENG THOL</v>
      </c>
      <c r="AB196" s="107" t="str">
        <f>VLOOKUP(X196,'Name List'!$B$8:$F$4374,5,FALSE)</f>
        <v>0010002558788</v>
      </c>
      <c r="AC196" s="186">
        <f t="shared" ref="AC196:AC198" si="496">U196</f>
        <v>1069200</v>
      </c>
      <c r="AD196" s="42">
        <f t="shared" si="487"/>
        <v>55.1</v>
      </c>
    </row>
    <row r="197" spans="1:30" ht="28.5" customHeight="1">
      <c r="A197" s="206">
        <f>A196+0.1</f>
        <v>55.2</v>
      </c>
      <c r="B197" s="52" t="s">
        <v>14909</v>
      </c>
      <c r="C197" s="40" t="s">
        <v>68</v>
      </c>
      <c r="D197" s="41" t="str">
        <f>VLOOKUP(C197,ឋានៈ!$A$22:$B$46,2,FALSE)</f>
        <v>ង</v>
      </c>
      <c r="E197" s="388"/>
      <c r="F197" s="389"/>
      <c r="G197" s="390"/>
      <c r="H197" s="391"/>
      <c r="I197" s="211">
        <v>46188</v>
      </c>
      <c r="J197" s="211">
        <v>46190</v>
      </c>
      <c r="K197" s="206">
        <f t="shared" si="489"/>
        <v>3</v>
      </c>
      <c r="L197" s="206">
        <f t="shared" si="490"/>
        <v>2</v>
      </c>
      <c r="M197" s="207"/>
      <c r="N197" s="207">
        <f>VLOOKUP(D197,ឋានៈ!$A$2:$D$7,2,FALSE)</f>
        <v>16000</v>
      </c>
      <c r="O197" s="207">
        <f t="shared" si="491"/>
        <v>48000</v>
      </c>
      <c r="P197" s="207">
        <f>VLOOKUP(D197,ឋានៈ!$A$2:$D$7,3,FALSE)</f>
        <v>60000</v>
      </c>
      <c r="Q197" s="207">
        <f t="shared" si="492"/>
        <v>180000</v>
      </c>
      <c r="R197" s="207">
        <f>VLOOKUP(D197,ឋានៈ!$A$2:$D$7,4,FALSE)</f>
        <v>80000</v>
      </c>
      <c r="S197" s="207">
        <f t="shared" si="493"/>
        <v>160000</v>
      </c>
      <c r="T197" s="208"/>
      <c r="U197" s="209">
        <f t="shared" si="494"/>
        <v>388000</v>
      </c>
      <c r="V197" s="227"/>
      <c r="W197" s="145"/>
      <c r="X197" s="100" t="str">
        <f t="shared" si="495"/>
        <v>រឿន រចនា</v>
      </c>
      <c r="Y197" s="285">
        <f>VLOOKUP(X197,'Name List'!$B$8:$F$4374,2,FALSE)</f>
        <v>0</v>
      </c>
      <c r="Z197" s="100" t="str">
        <f>VLOOKUP(X197,'Name List'!$B$8:$F$4374,3,FALSE)</f>
        <v>រឿន រចនា</v>
      </c>
      <c r="AA197" s="100" t="str">
        <f>VLOOKUP(X197,'Name List'!$B$8:$F$4374,4,FALSE)</f>
        <v>ROEUN RACHANA</v>
      </c>
      <c r="AB197" s="107" t="str">
        <f>VLOOKUP(X197,'Name List'!$B$8:$F$4374,5,FALSE)</f>
        <v>0420000324468</v>
      </c>
      <c r="AC197" s="186">
        <f t="shared" si="496"/>
        <v>388000</v>
      </c>
      <c r="AD197" s="42">
        <f t="shared" si="487"/>
        <v>55.2</v>
      </c>
    </row>
    <row r="198" spans="1:30" ht="28.5" customHeight="1">
      <c r="A198" s="206">
        <f>A193+1.2</f>
        <v>55.300000000000004</v>
      </c>
      <c r="B198" s="52" t="s">
        <v>14396</v>
      </c>
      <c r="C198" s="40" t="s">
        <v>14379</v>
      </c>
      <c r="D198" s="41" t="str">
        <f>VLOOKUP(C198,ឋានៈ!$A$22:$B$46,2,FALSE)</f>
        <v>ង</v>
      </c>
      <c r="E198" s="388"/>
      <c r="F198" s="389"/>
      <c r="G198" s="390"/>
      <c r="H198" s="391"/>
      <c r="I198" s="211">
        <v>46188</v>
      </c>
      <c r="J198" s="211">
        <v>46190</v>
      </c>
      <c r="K198" s="206">
        <f t="shared" si="489"/>
        <v>3</v>
      </c>
      <c r="L198" s="206">
        <f t="shared" si="490"/>
        <v>2</v>
      </c>
      <c r="M198" s="207"/>
      <c r="N198" s="207">
        <f>VLOOKUP(D198,ឋានៈ!$A$2:$D$7,2,FALSE)</f>
        <v>16000</v>
      </c>
      <c r="O198" s="207">
        <f t="shared" si="491"/>
        <v>48000</v>
      </c>
      <c r="P198" s="207">
        <f>VLOOKUP(D198,ឋានៈ!$A$2:$D$7,3,FALSE)</f>
        <v>60000</v>
      </c>
      <c r="Q198" s="207">
        <f t="shared" si="492"/>
        <v>180000</v>
      </c>
      <c r="R198" s="207">
        <f>VLOOKUP(D198,ឋានៈ!$A$2:$D$7,4,FALSE)</f>
        <v>80000</v>
      </c>
      <c r="S198" s="207">
        <f t="shared" si="493"/>
        <v>160000</v>
      </c>
      <c r="T198" s="208"/>
      <c r="U198" s="209">
        <f t="shared" si="494"/>
        <v>388000</v>
      </c>
      <c r="V198" s="227"/>
      <c r="W198" s="145"/>
      <c r="X198" s="100" t="str">
        <f t="shared" si="495"/>
        <v>ហាក់ ហុងលី</v>
      </c>
      <c r="Y198" s="285">
        <f>VLOOKUP(X198,'Name List'!$B$8:$F$4374,2,FALSE)</f>
        <v>0</v>
      </c>
      <c r="Z198" s="100" t="str">
        <f>VLOOKUP(X198,'Name List'!$B$8:$F$4374,3,FALSE)</f>
        <v>ហាក់ ហុងលី</v>
      </c>
      <c r="AA198" s="100" t="str">
        <f>VLOOKUP(X198,'Name List'!$B$8:$F$4374,4,FALSE)</f>
        <v>HAK HONGLY</v>
      </c>
      <c r="AB198" s="107" t="str">
        <f>VLOOKUP(X198,'Name List'!$B$8:$F$4374,5,FALSE)</f>
        <v>0010006284197</v>
      </c>
      <c r="AC198" s="186">
        <f t="shared" si="496"/>
        <v>388000</v>
      </c>
      <c r="AD198" s="42">
        <f t="shared" si="487"/>
        <v>55.300000000000004</v>
      </c>
    </row>
    <row r="199" spans="1:30" s="217" customFormat="1" ht="28.5" customHeight="1">
      <c r="A199" s="398" t="str">
        <f>"សរុប"&amp;ROUNDDOWN(A198,)</f>
        <v>សរុប55</v>
      </c>
      <c r="B199" s="399"/>
      <c r="C199" s="399"/>
      <c r="D199" s="399"/>
      <c r="E199" s="399"/>
      <c r="F199" s="399"/>
      <c r="G199" s="399"/>
      <c r="H199" s="399"/>
      <c r="I199" s="399"/>
      <c r="J199" s="400"/>
      <c r="K199" s="218"/>
      <c r="L199" s="218"/>
      <c r="M199" s="210">
        <f>SUM(M196:M198)</f>
        <v>499200</v>
      </c>
      <c r="N199" s="210"/>
      <c r="O199" s="210">
        <f>SUM(O196:O198)</f>
        <v>186000</v>
      </c>
      <c r="P199" s="210"/>
      <c r="Q199" s="210">
        <f>SUM(Q196:Q198)</f>
        <v>600000</v>
      </c>
      <c r="R199" s="210"/>
      <c r="S199" s="210">
        <f>SUM(S196:S198)</f>
        <v>560000</v>
      </c>
      <c r="T199" s="210"/>
      <c r="U199" s="210">
        <f>SUM(U196:U198)</f>
        <v>1845200</v>
      </c>
      <c r="V199" s="228"/>
      <c r="W199" s="212">
        <f>M199+O199+Q199+S199</f>
        <v>1845200</v>
      </c>
      <c r="X199" s="213"/>
      <c r="Y199" s="286"/>
      <c r="Z199" s="213"/>
      <c r="AA199" s="213"/>
      <c r="AB199" s="214"/>
      <c r="AC199" s="215"/>
      <c r="AD199" s="216" t="str">
        <f t="shared" si="487"/>
        <v>សរុប55</v>
      </c>
    </row>
    <row r="200" spans="1:30" ht="45.65" customHeight="1">
      <c r="A200" s="206">
        <f>A196+1</f>
        <v>56.1</v>
      </c>
      <c r="B200" s="52" t="s">
        <v>14554</v>
      </c>
      <c r="C200" s="40" t="s">
        <v>67</v>
      </c>
      <c r="D200" s="41" t="str">
        <f>VLOOKUP(C200,ឋានៈ!$A$22:$B$46,2,FALSE)</f>
        <v>ខ១</v>
      </c>
      <c r="E200" s="388">
        <v>361</v>
      </c>
      <c r="F200" s="389">
        <v>46206</v>
      </c>
      <c r="G200" s="390" t="s">
        <v>14910</v>
      </c>
      <c r="H200" s="391" t="s">
        <v>18</v>
      </c>
      <c r="I200" s="211">
        <v>46204</v>
      </c>
      <c r="J200" s="211">
        <v>46205</v>
      </c>
      <c r="K200" s="206">
        <f t="shared" ref="K200:K201" si="497">J200-I200+1</f>
        <v>2</v>
      </c>
      <c r="L200" s="206">
        <f t="shared" ref="L200:L201" si="498">K200-1</f>
        <v>1</v>
      </c>
      <c r="M200" s="207">
        <f>VLOOKUP(H200,ធ្វើដំណើរ!$A$3:$B$26,2,FALSE)</f>
        <v>145600</v>
      </c>
      <c r="N200" s="207">
        <f>VLOOKUP(D200,ឋានៈ!$A$2:$D$7,2,FALSE)</f>
        <v>35000</v>
      </c>
      <c r="O200" s="207">
        <f t="shared" ref="O200:O201" si="499">N200*K200</f>
        <v>70000</v>
      </c>
      <c r="P200" s="207">
        <f>VLOOKUP(D200,ឋានៈ!$A$2:$D$7,3,FALSE)</f>
        <v>90000</v>
      </c>
      <c r="Q200" s="207">
        <f t="shared" ref="Q200:Q201" si="500">P200*K200</f>
        <v>180000</v>
      </c>
      <c r="R200" s="207">
        <f>VLOOKUP(D200,ឋានៈ!$A$2:$D$7,4,FALSE)</f>
        <v>160000</v>
      </c>
      <c r="S200" s="207">
        <f t="shared" ref="S200:S201" si="501">R200*L200</f>
        <v>160000</v>
      </c>
      <c r="T200" s="208"/>
      <c r="U200" s="209">
        <f>M200+O200+Q200+S200</f>
        <v>555600</v>
      </c>
      <c r="V200" s="227"/>
      <c r="W200" s="145"/>
      <c r="X200" s="100" t="str">
        <f t="shared" ref="X200:X201" si="502">RIGHT(B200,LEN(B200)-FIND(" ",B200))</f>
        <v>ម៉ៅ ធីតា</v>
      </c>
      <c r="Y200" s="285" t="str">
        <f>VLOOKUP(X200,'Name List'!$B$8:$F$4374,2,FALSE)</f>
        <v>2671200122</v>
      </c>
      <c r="Z200" s="100" t="str">
        <f>VLOOKUP(X200,'Name List'!$B$8:$F$4374,3,FALSE)</f>
        <v>ម៉ៅ ធីតា</v>
      </c>
      <c r="AA200" s="100" t="str">
        <f>VLOOKUP(X200,'Name List'!$B$8:$F$4374,4,FALSE)</f>
        <v>MAO THIDA</v>
      </c>
      <c r="AB200" s="107" t="str">
        <f>VLOOKUP(X200,'Name List'!$B$8:$F$4374,5,FALSE)</f>
        <v>0010002526967</v>
      </c>
      <c r="AC200" s="186">
        <f t="shared" ref="AC200:AC201" si="503">U200</f>
        <v>555600</v>
      </c>
      <c r="AD200" s="42">
        <f t="shared" ref="AD200:AD202" si="504">A200</f>
        <v>56.1</v>
      </c>
    </row>
    <row r="201" spans="1:30" ht="45.65" customHeight="1">
      <c r="A201" s="206">
        <f>A200+0.1</f>
        <v>56.2</v>
      </c>
      <c r="B201" s="52" t="s">
        <v>14945</v>
      </c>
      <c r="C201" s="40" t="s">
        <v>68</v>
      </c>
      <c r="D201" s="41" t="str">
        <f>VLOOKUP(C201,ឋានៈ!$A$22:$B$46,2,FALSE)</f>
        <v>ង</v>
      </c>
      <c r="E201" s="388"/>
      <c r="F201" s="389"/>
      <c r="G201" s="390"/>
      <c r="H201" s="391"/>
      <c r="I201" s="211">
        <v>46204</v>
      </c>
      <c r="J201" s="211">
        <v>46205</v>
      </c>
      <c r="K201" s="206">
        <f t="shared" si="497"/>
        <v>2</v>
      </c>
      <c r="L201" s="206">
        <f t="shared" si="498"/>
        <v>1</v>
      </c>
      <c r="M201" s="207"/>
      <c r="N201" s="207">
        <f>VLOOKUP(D201,ឋានៈ!$A$2:$D$7,2,FALSE)</f>
        <v>16000</v>
      </c>
      <c r="O201" s="207">
        <f t="shared" si="499"/>
        <v>32000</v>
      </c>
      <c r="P201" s="207">
        <f>VLOOKUP(D201,ឋានៈ!$A$2:$D$7,3,FALSE)</f>
        <v>60000</v>
      </c>
      <c r="Q201" s="207">
        <f t="shared" si="500"/>
        <v>120000</v>
      </c>
      <c r="R201" s="207">
        <f>VLOOKUP(D201,ឋានៈ!$A$2:$D$7,4,FALSE)</f>
        <v>80000</v>
      </c>
      <c r="S201" s="207">
        <f t="shared" si="501"/>
        <v>80000</v>
      </c>
      <c r="T201" s="208"/>
      <c r="U201" s="209">
        <f t="shared" ref="U201" si="505">M201+O201+Q201+S201+T201</f>
        <v>232000</v>
      </c>
      <c r="V201" s="227"/>
      <c r="W201" s="145"/>
      <c r="X201" s="100" t="str">
        <f t="shared" si="502"/>
        <v>សិត ស៊ីម៉ាណា</v>
      </c>
      <c r="Y201" s="285" t="str">
        <f>VLOOKUP(X201,'Name List'!$B$8:$F$4374,2,FALSE)</f>
        <v>3000031419</v>
      </c>
      <c r="Z201" s="100" t="str">
        <f>VLOOKUP(X201,'Name List'!$B$8:$F$4374,3,FALSE)</f>
        <v>សិត ស៊ីម៉ាណា</v>
      </c>
      <c r="AA201" s="100" t="str">
        <f>VLOOKUP(X201,'Name List'!$B$8:$F$4374,4,FALSE)</f>
        <v>SETH SIMANA</v>
      </c>
      <c r="AB201" s="107">
        <f>VLOOKUP(X201,'Name List'!$B$8:$F$4374,5,FALSE)</f>
        <v>660000051721</v>
      </c>
      <c r="AC201" s="186">
        <f t="shared" si="503"/>
        <v>232000</v>
      </c>
      <c r="AD201" s="42">
        <f t="shared" si="504"/>
        <v>56.2</v>
      </c>
    </row>
    <row r="202" spans="1:30" s="217" customFormat="1" ht="28.5" customHeight="1">
      <c r="A202" s="387" t="str">
        <f>"សរុប"&amp;ROUNDDOWN(A201,)</f>
        <v>សរុប56</v>
      </c>
      <c r="B202" s="387"/>
      <c r="C202" s="387"/>
      <c r="D202" s="387"/>
      <c r="E202" s="387"/>
      <c r="F202" s="387"/>
      <c r="G202" s="387"/>
      <c r="H202" s="387"/>
      <c r="I202" s="387"/>
      <c r="J202" s="387"/>
      <c r="K202" s="218"/>
      <c r="L202" s="218"/>
      <c r="M202" s="210">
        <f>SUM(M200:M201)</f>
        <v>145600</v>
      </c>
      <c r="N202" s="210"/>
      <c r="O202" s="210">
        <f>SUM(O200:O201)</f>
        <v>102000</v>
      </c>
      <c r="P202" s="210"/>
      <c r="Q202" s="210">
        <f>SUM(Q200:Q201)</f>
        <v>300000</v>
      </c>
      <c r="R202" s="210"/>
      <c r="S202" s="210">
        <f>SUM(S200:S201)</f>
        <v>240000</v>
      </c>
      <c r="T202" s="210"/>
      <c r="U202" s="210">
        <f>SUM(U200:U201)</f>
        <v>787600</v>
      </c>
      <c r="V202" s="228"/>
      <c r="W202" s="212">
        <f>M202+O202+Q202+S202</f>
        <v>787600</v>
      </c>
      <c r="X202" s="298"/>
      <c r="Y202" s="299"/>
      <c r="Z202" s="298"/>
      <c r="AA202" s="298"/>
      <c r="AB202" s="300"/>
      <c r="AC202" s="215"/>
      <c r="AD202" s="216" t="str">
        <f t="shared" si="504"/>
        <v>សរុប56</v>
      </c>
    </row>
    <row r="203" spans="1:30" ht="45.65" customHeight="1">
      <c r="A203" s="206">
        <f>A200+1</f>
        <v>57.1</v>
      </c>
      <c r="B203" s="52" t="s">
        <v>14476</v>
      </c>
      <c r="C203" s="40" t="s">
        <v>14359</v>
      </c>
      <c r="D203" s="41" t="str">
        <f>VLOOKUP(C203,ឋានៈ!$A$22:$B$46,2,FALSE)</f>
        <v>ខ២</v>
      </c>
      <c r="E203" s="388">
        <v>334</v>
      </c>
      <c r="F203" s="389">
        <v>46176</v>
      </c>
      <c r="G203" s="390" t="s">
        <v>14912</v>
      </c>
      <c r="H203" s="391" t="s">
        <v>12</v>
      </c>
      <c r="I203" s="211">
        <v>46178</v>
      </c>
      <c r="J203" s="211">
        <v>46181</v>
      </c>
      <c r="K203" s="206">
        <f t="shared" ref="K203:K204" si="506">J203-I203+1</f>
        <v>4</v>
      </c>
      <c r="L203" s="206">
        <f t="shared" ref="L203:L204" si="507">K203-1</f>
        <v>3</v>
      </c>
      <c r="M203" s="207">
        <v>256000</v>
      </c>
      <c r="N203" s="207">
        <f>VLOOKUP(D203,ឋានៈ!$A$2:$D$7,2,FALSE)</f>
        <v>30000</v>
      </c>
      <c r="O203" s="207">
        <f t="shared" ref="O203:O204" si="508">N203*K203</f>
        <v>120000</v>
      </c>
      <c r="P203" s="207">
        <f>VLOOKUP(D203,ឋានៈ!$A$2:$D$7,3,FALSE)</f>
        <v>80000</v>
      </c>
      <c r="Q203" s="207">
        <f t="shared" ref="Q203:Q204" si="509">P203*K203</f>
        <v>320000</v>
      </c>
      <c r="R203" s="207">
        <f>VLOOKUP(D203,ឋានៈ!$A$2:$D$7,4,FALSE)</f>
        <v>120000</v>
      </c>
      <c r="S203" s="207">
        <f t="shared" ref="S203:S204" si="510">R203*L203</f>
        <v>360000</v>
      </c>
      <c r="T203" s="208"/>
      <c r="U203" s="209">
        <f>M203+O203+Q203+S203</f>
        <v>1056000</v>
      </c>
      <c r="V203" s="227"/>
      <c r="W203" s="145"/>
      <c r="X203" s="100" t="str">
        <f t="shared" ref="X203:X204" si="511">RIGHT(B203,LEN(B203)-FIND(" ",B203))</f>
        <v>ហង្ស កក្កដារាស្សី</v>
      </c>
      <c r="Y203" s="285" t="str">
        <f>VLOOKUP(X203,'Name List'!$B$8:$F$4374,2,FALSE)</f>
        <v>1860500204</v>
      </c>
      <c r="Z203" s="100" t="str">
        <f>VLOOKUP(X203,'Name List'!$B$8:$F$4374,3,FALSE)</f>
        <v>ហង្ស កក្កដារាស្សី</v>
      </c>
      <c r="AA203" s="100" t="str">
        <f>VLOOKUP(X203,'Name List'!$B$8:$F$4374,4,FALSE)</f>
        <v>HANG KAKDAREASEY</v>
      </c>
      <c r="AB203" s="107" t="str">
        <f>VLOOKUP(X203,'Name List'!$B$8:$F$4374,5,FALSE)</f>
        <v>0010002782508</v>
      </c>
      <c r="AC203" s="186">
        <f t="shared" ref="AC203:AC204" si="512">U203</f>
        <v>1056000</v>
      </c>
      <c r="AD203" s="42">
        <f t="shared" ref="AD203:AD210" si="513">A203</f>
        <v>57.1</v>
      </c>
    </row>
    <row r="204" spans="1:30" ht="45.65" customHeight="1">
      <c r="A204" s="206">
        <f>A203+0.1</f>
        <v>57.2</v>
      </c>
      <c r="B204" s="52" t="s">
        <v>14911</v>
      </c>
      <c r="C204" s="40" t="s">
        <v>71</v>
      </c>
      <c r="D204" s="41" t="str">
        <f>VLOOKUP(C204,ឋានៈ!$A$22:$B$46,2,FALSE)</f>
        <v>ខ២</v>
      </c>
      <c r="E204" s="388"/>
      <c r="F204" s="389"/>
      <c r="G204" s="390"/>
      <c r="H204" s="391"/>
      <c r="I204" s="211">
        <v>46178</v>
      </c>
      <c r="J204" s="211">
        <v>46181</v>
      </c>
      <c r="K204" s="206">
        <f t="shared" si="506"/>
        <v>4</v>
      </c>
      <c r="L204" s="206">
        <f t="shared" si="507"/>
        <v>3</v>
      </c>
      <c r="M204" s="207"/>
      <c r="N204" s="207">
        <f>VLOOKUP(D204,ឋានៈ!$A$2:$D$7,2,FALSE)</f>
        <v>30000</v>
      </c>
      <c r="O204" s="207">
        <f t="shared" si="508"/>
        <v>120000</v>
      </c>
      <c r="P204" s="207">
        <f>VLOOKUP(D204,ឋានៈ!$A$2:$D$7,3,FALSE)</f>
        <v>80000</v>
      </c>
      <c r="Q204" s="207">
        <f t="shared" si="509"/>
        <v>320000</v>
      </c>
      <c r="R204" s="207">
        <f>VLOOKUP(D204,ឋានៈ!$A$2:$D$7,4,FALSE)</f>
        <v>120000</v>
      </c>
      <c r="S204" s="207">
        <f t="shared" si="510"/>
        <v>360000</v>
      </c>
      <c r="T204" s="208"/>
      <c r="U204" s="209">
        <f t="shared" ref="U204" si="514">M204+O204+Q204+S204+T204</f>
        <v>800000</v>
      </c>
      <c r="V204" s="227"/>
      <c r="W204" s="145"/>
      <c r="X204" s="100" t="str">
        <f t="shared" si="511"/>
        <v>គិញ សុវ័ត្ថ</v>
      </c>
      <c r="Y204" s="285" t="str">
        <f>VLOOKUP(X204,'Name List'!$B$8:$F$4374,2,FALSE)</f>
        <v>3000031435</v>
      </c>
      <c r="Z204" s="100" t="str">
        <f>VLOOKUP(X204,'Name List'!$B$8:$F$4374,3,FALSE)</f>
        <v>គិញ សុវ័ត្ថ</v>
      </c>
      <c r="AA204" s="100" t="str">
        <f>VLOOKUP(X204,'Name List'!$B$8:$F$4374,4,FALSE)</f>
        <v>KENH SOVATH</v>
      </c>
      <c r="AB204" s="107">
        <f>VLOOKUP(X204,'Name List'!$B$8:$F$4374,5,FALSE)</f>
        <v>670000128584</v>
      </c>
      <c r="AC204" s="186">
        <f t="shared" si="512"/>
        <v>800000</v>
      </c>
      <c r="AD204" s="42">
        <f t="shared" si="513"/>
        <v>57.2</v>
      </c>
    </row>
    <row r="205" spans="1:30" s="217" customFormat="1" ht="28.5" customHeight="1">
      <c r="A205" s="387" t="str">
        <f>"សរុប"&amp;ROUNDDOWN(A204,)</f>
        <v>សរុប57</v>
      </c>
      <c r="B205" s="387"/>
      <c r="C205" s="387"/>
      <c r="D205" s="387"/>
      <c r="E205" s="387"/>
      <c r="F205" s="387"/>
      <c r="G205" s="387"/>
      <c r="H205" s="387"/>
      <c r="I205" s="387"/>
      <c r="J205" s="387"/>
      <c r="K205" s="218"/>
      <c r="L205" s="218"/>
      <c r="M205" s="210">
        <f>SUM(M203:M204)</f>
        <v>256000</v>
      </c>
      <c r="N205" s="210"/>
      <c r="O205" s="210">
        <f>SUM(O203:O204)</f>
        <v>240000</v>
      </c>
      <c r="P205" s="210"/>
      <c r="Q205" s="210">
        <f>SUM(Q203:Q204)</f>
        <v>640000</v>
      </c>
      <c r="R205" s="210"/>
      <c r="S205" s="210">
        <f>SUM(S203:S204)</f>
        <v>720000</v>
      </c>
      <c r="T205" s="210"/>
      <c r="U205" s="210">
        <f>SUM(U203:U204)</f>
        <v>1856000</v>
      </c>
      <c r="V205" s="228"/>
      <c r="W205" s="212">
        <f>M205+O205+Q205+S205</f>
        <v>1856000</v>
      </c>
      <c r="X205" s="298"/>
      <c r="Y205" s="299"/>
      <c r="Z205" s="298"/>
      <c r="AA205" s="298"/>
      <c r="AB205" s="300"/>
      <c r="AC205" s="215"/>
      <c r="AD205" s="216" t="str">
        <f t="shared" si="513"/>
        <v>សរុប57</v>
      </c>
    </row>
    <row r="206" spans="1:30" ht="28.5" customHeight="1">
      <c r="A206" s="206">
        <f>A203+1</f>
        <v>58.1</v>
      </c>
      <c r="B206" s="52" t="s">
        <v>14566</v>
      </c>
      <c r="C206" s="40" t="s">
        <v>14363</v>
      </c>
      <c r="D206" s="41" t="str">
        <f>VLOOKUP(C206,ឋានៈ!$A$22:$B$46,2,FALSE)</f>
        <v>ឃ</v>
      </c>
      <c r="E206" s="388">
        <v>290</v>
      </c>
      <c r="F206" s="389">
        <v>46189</v>
      </c>
      <c r="G206" s="390" t="s">
        <v>15007</v>
      </c>
      <c r="H206" s="391" t="s">
        <v>12</v>
      </c>
      <c r="I206" s="211">
        <v>46190</v>
      </c>
      <c r="J206" s="211">
        <v>46191</v>
      </c>
      <c r="K206" s="206">
        <f t="shared" ref="K206:K209" si="515">J206-I206+1</f>
        <v>2</v>
      </c>
      <c r="L206" s="206">
        <f t="shared" ref="L206:L209" si="516">K206-1</f>
        <v>1</v>
      </c>
      <c r="M206" s="207">
        <f>VLOOKUP(H206,ធ្វើដំណើរ!$A$3:$B$26,2,FALSE)</f>
        <v>123200</v>
      </c>
      <c r="N206" s="207">
        <f>VLOOKUP(D206,ឋានៈ!$A$2:$D$7,2,FALSE)</f>
        <v>20000</v>
      </c>
      <c r="O206" s="207">
        <f t="shared" ref="O206:O209" si="517">N206*K206</f>
        <v>40000</v>
      </c>
      <c r="P206" s="207">
        <f>VLOOKUP(D206,ឋានៈ!$A$2:$D$7,3,FALSE)</f>
        <v>60000</v>
      </c>
      <c r="Q206" s="207">
        <f t="shared" ref="Q206:Q209" si="518">P206*K206</f>
        <v>120000</v>
      </c>
      <c r="R206" s="207">
        <f>VLOOKUP(D206,ឋានៈ!$A$2:$D$7,4,FALSE)</f>
        <v>80000</v>
      </c>
      <c r="S206" s="207">
        <f t="shared" ref="S206:S209" si="519">R206*L206</f>
        <v>80000</v>
      </c>
      <c r="T206" s="208"/>
      <c r="U206" s="209">
        <f t="shared" ref="U206:U209" si="520">M206+O206+Q206+S206+T206</f>
        <v>363200</v>
      </c>
      <c r="V206" s="227"/>
      <c r="W206" s="145"/>
      <c r="X206" s="100" t="str">
        <f t="shared" ref="X206:X209" si="521">RIGHT(B206,LEN(B206)-FIND(" ",B206))</f>
        <v>ព្រំ សុភា</v>
      </c>
      <c r="Y206" s="285" t="str">
        <f>VLOOKUP(X206,'Name List'!$B$8:$F$4374,2,FALSE)</f>
        <v>1811200476</v>
      </c>
      <c r="Z206" s="100" t="str">
        <f>VLOOKUP(X206,'Name List'!$B$8:$F$4374,3,FALSE)</f>
        <v>ព្រំ សុភា</v>
      </c>
      <c r="AA206" s="100" t="str">
        <f>VLOOKUP(X206,'Name List'!$B$8:$F$4374,4,FALSE)</f>
        <v>PROM SOPHEA</v>
      </c>
      <c r="AB206" s="107" t="str">
        <f>VLOOKUP(X206,'Name List'!$B$8:$F$4374,5,FALSE)</f>
        <v>0010002526323</v>
      </c>
      <c r="AC206" s="186">
        <f t="shared" ref="AC206:AC209" si="522">U206</f>
        <v>363200</v>
      </c>
      <c r="AD206" s="42">
        <f t="shared" si="513"/>
        <v>58.1</v>
      </c>
    </row>
    <row r="207" spans="1:30" ht="28.5" customHeight="1">
      <c r="A207" s="206">
        <f>A206+0.1</f>
        <v>58.2</v>
      </c>
      <c r="B207" s="52" t="s">
        <v>14461</v>
      </c>
      <c r="C207" s="40" t="s">
        <v>14363</v>
      </c>
      <c r="D207" s="41" t="str">
        <f>VLOOKUP(C207,ឋានៈ!$A$22:$B$46,2,FALSE)</f>
        <v>ឃ</v>
      </c>
      <c r="E207" s="388"/>
      <c r="F207" s="389"/>
      <c r="G207" s="390"/>
      <c r="H207" s="391"/>
      <c r="I207" s="211">
        <v>46190</v>
      </c>
      <c r="J207" s="211">
        <v>46191</v>
      </c>
      <c r="K207" s="206">
        <f t="shared" si="515"/>
        <v>2</v>
      </c>
      <c r="L207" s="206">
        <f t="shared" si="516"/>
        <v>1</v>
      </c>
      <c r="M207" s="207"/>
      <c r="N207" s="207">
        <f>VLOOKUP(D207,ឋានៈ!$A$2:$D$7,2,FALSE)</f>
        <v>20000</v>
      </c>
      <c r="O207" s="207">
        <f t="shared" si="517"/>
        <v>40000</v>
      </c>
      <c r="P207" s="207">
        <f>VLOOKUP(D207,ឋានៈ!$A$2:$D$7,3,FALSE)</f>
        <v>60000</v>
      </c>
      <c r="Q207" s="207">
        <f t="shared" si="518"/>
        <v>120000</v>
      </c>
      <c r="R207" s="207">
        <f>VLOOKUP(D207,ឋានៈ!$A$2:$D$7,4,FALSE)</f>
        <v>80000</v>
      </c>
      <c r="S207" s="207">
        <f t="shared" si="519"/>
        <v>80000</v>
      </c>
      <c r="T207" s="208"/>
      <c r="U207" s="209">
        <f t="shared" si="520"/>
        <v>240000</v>
      </c>
      <c r="V207" s="227"/>
      <c r="W207" s="145"/>
      <c r="X207" s="100" t="str">
        <f t="shared" si="521"/>
        <v>ជិន សុជាតិ</v>
      </c>
      <c r="Y207" s="285">
        <f>VLOOKUP(X207,'Name List'!$B$8:$F$4374,2,FALSE)</f>
        <v>1801400333</v>
      </c>
      <c r="Z207" s="100" t="str">
        <f>VLOOKUP(X207,'Name List'!$B$8:$F$4374,3,FALSE)</f>
        <v>ជិន សុជាតិ</v>
      </c>
      <c r="AA207" s="100" t="str">
        <f>VLOOKUP(X207,'Name List'!$B$8:$F$4374,4,FALSE)</f>
        <v>CHIN SOCHEATH</v>
      </c>
      <c r="AB207" s="107" t="str">
        <f>VLOOKUP(X207,'Name List'!$B$8:$F$4374,5,FALSE)</f>
        <v>0440000030608</v>
      </c>
      <c r="AC207" s="186">
        <f t="shared" si="522"/>
        <v>240000</v>
      </c>
      <c r="AD207" s="42">
        <f t="shared" si="513"/>
        <v>58.2</v>
      </c>
    </row>
    <row r="208" spans="1:30" ht="28.5" customHeight="1">
      <c r="A208" s="206">
        <f>A203+1.2</f>
        <v>58.300000000000004</v>
      </c>
      <c r="B208" s="52" t="s">
        <v>14462</v>
      </c>
      <c r="C208" s="40" t="s">
        <v>14363</v>
      </c>
      <c r="D208" s="41" t="str">
        <f>VLOOKUP(C208,ឋានៈ!$A$22:$B$46,2,FALSE)</f>
        <v>ឃ</v>
      </c>
      <c r="E208" s="388"/>
      <c r="F208" s="389"/>
      <c r="G208" s="390"/>
      <c r="H208" s="391"/>
      <c r="I208" s="211">
        <v>46190</v>
      </c>
      <c r="J208" s="211">
        <v>46191</v>
      </c>
      <c r="K208" s="206">
        <f t="shared" si="515"/>
        <v>2</v>
      </c>
      <c r="L208" s="206">
        <f t="shared" si="516"/>
        <v>1</v>
      </c>
      <c r="M208" s="207"/>
      <c r="N208" s="207">
        <f>VLOOKUP(D208,ឋានៈ!$A$2:$D$7,2,FALSE)</f>
        <v>20000</v>
      </c>
      <c r="O208" s="207">
        <f t="shared" si="517"/>
        <v>40000</v>
      </c>
      <c r="P208" s="207">
        <f>VLOOKUP(D208,ឋានៈ!$A$2:$D$7,3,FALSE)</f>
        <v>60000</v>
      </c>
      <c r="Q208" s="207">
        <f t="shared" si="518"/>
        <v>120000</v>
      </c>
      <c r="R208" s="207">
        <f>VLOOKUP(D208,ឋានៈ!$A$2:$D$7,4,FALSE)</f>
        <v>80000</v>
      </c>
      <c r="S208" s="207">
        <f t="shared" si="519"/>
        <v>80000</v>
      </c>
      <c r="T208" s="208"/>
      <c r="U208" s="209">
        <f t="shared" si="520"/>
        <v>240000</v>
      </c>
      <c r="V208" s="227"/>
      <c r="W208" s="145"/>
      <c r="X208" s="100" t="str">
        <f t="shared" si="521"/>
        <v>ហ៊ន វណ្ណា</v>
      </c>
      <c r="Y208" s="285" t="str">
        <f>VLOOKUP(X208,'Name List'!$B$8:$F$4374,2,FALSE)</f>
        <v>1820800433</v>
      </c>
      <c r="Z208" s="100" t="str">
        <f>VLOOKUP(X208,'Name List'!$B$8:$F$4374,3,FALSE)</f>
        <v>ហ៊ន វណ្ណា</v>
      </c>
      <c r="AA208" s="100" t="str">
        <f>VLOOKUP(X208,'Name List'!$B$8:$F$4374,4,FALSE)</f>
        <v>HORN VANNA</v>
      </c>
      <c r="AB208" s="107" t="str">
        <f>VLOOKUP(X208,'Name List'!$B$8:$F$4374,5,FALSE)</f>
        <v>0010002525807</v>
      </c>
      <c r="AC208" s="186">
        <f t="shared" si="522"/>
        <v>240000</v>
      </c>
      <c r="AD208" s="42">
        <f t="shared" si="513"/>
        <v>58.300000000000004</v>
      </c>
    </row>
    <row r="209" spans="1:30" ht="28.5" customHeight="1">
      <c r="A209" s="206">
        <f>A208+0.1</f>
        <v>58.400000000000006</v>
      </c>
      <c r="B209" s="52" t="s">
        <v>14567</v>
      </c>
      <c r="C209" s="40" t="s">
        <v>14364</v>
      </c>
      <c r="D209" s="41" t="str">
        <f>VLOOKUP(C209,ឋានៈ!$A$22:$B$46,2,FALSE)</f>
        <v>ឃ</v>
      </c>
      <c r="E209" s="388"/>
      <c r="F209" s="389"/>
      <c r="G209" s="390"/>
      <c r="H209" s="391"/>
      <c r="I209" s="211">
        <v>46190</v>
      </c>
      <c r="J209" s="211">
        <v>46191</v>
      </c>
      <c r="K209" s="206">
        <f t="shared" si="515"/>
        <v>2</v>
      </c>
      <c r="L209" s="206">
        <f t="shared" si="516"/>
        <v>1</v>
      </c>
      <c r="M209" s="207"/>
      <c r="N209" s="207">
        <f>VLOOKUP(D209,ឋានៈ!$A$2:$D$7,2,FALSE)</f>
        <v>20000</v>
      </c>
      <c r="O209" s="207">
        <f t="shared" si="517"/>
        <v>40000</v>
      </c>
      <c r="P209" s="207">
        <f>VLOOKUP(D209,ឋានៈ!$A$2:$D$7,3,FALSE)</f>
        <v>60000</v>
      </c>
      <c r="Q209" s="207">
        <f t="shared" si="518"/>
        <v>120000</v>
      </c>
      <c r="R209" s="207">
        <f>VLOOKUP(D209,ឋានៈ!$A$2:$D$7,4,FALSE)</f>
        <v>80000</v>
      </c>
      <c r="S209" s="207">
        <f t="shared" si="519"/>
        <v>80000</v>
      </c>
      <c r="T209" s="208"/>
      <c r="U209" s="209">
        <f t="shared" si="520"/>
        <v>240000</v>
      </c>
      <c r="V209" s="227"/>
      <c r="W209" s="145"/>
      <c r="X209" s="100" t="str">
        <f t="shared" si="521"/>
        <v>អ៊ីវលី ច័ន្ទវត្តី</v>
      </c>
      <c r="Y209" s="285">
        <f>VLOOKUP(X209,'Name List'!$B$8:$F$4374,2,FALSE)</f>
        <v>2911200219</v>
      </c>
      <c r="Z209" s="100" t="str">
        <f>VLOOKUP(X209,'Name List'!$B$8:$F$4374,3,FALSE)</f>
        <v>អ៊ីវលី ច័ន្ទវត្តី</v>
      </c>
      <c r="AA209" s="100" t="str">
        <f>VLOOKUP(X209,'Name List'!$B$8:$F$4374,4,FALSE)</f>
        <v>IVLY CHANVATEY</v>
      </c>
      <c r="AB209" s="107" t="str">
        <f>VLOOKUP(X209,'Name List'!$B$8:$F$4374,5,FALSE)</f>
        <v>0010003831197</v>
      </c>
      <c r="AC209" s="186">
        <f t="shared" si="522"/>
        <v>240000</v>
      </c>
      <c r="AD209" s="42">
        <f t="shared" si="513"/>
        <v>58.400000000000006</v>
      </c>
    </row>
    <row r="210" spans="1:30" s="217" customFormat="1" ht="28.5" customHeight="1">
      <c r="A210" s="398" t="str">
        <f>"សរុប"&amp;ROUNDDOWN(A209,)</f>
        <v>សរុប58</v>
      </c>
      <c r="B210" s="399"/>
      <c r="C210" s="399"/>
      <c r="D210" s="399"/>
      <c r="E210" s="399"/>
      <c r="F210" s="399"/>
      <c r="G210" s="399"/>
      <c r="H210" s="399"/>
      <c r="I210" s="399"/>
      <c r="J210" s="400"/>
      <c r="K210" s="218"/>
      <c r="L210" s="218"/>
      <c r="M210" s="210">
        <f>SUM(M206:M209)</f>
        <v>123200</v>
      </c>
      <c r="N210" s="210"/>
      <c r="O210" s="210">
        <f>SUM(O206:O209)</f>
        <v>160000</v>
      </c>
      <c r="P210" s="210"/>
      <c r="Q210" s="210">
        <f>SUM(Q206:Q209)</f>
        <v>480000</v>
      </c>
      <c r="R210" s="210"/>
      <c r="S210" s="210">
        <f>SUM(S206:S209)</f>
        <v>320000</v>
      </c>
      <c r="T210" s="210"/>
      <c r="U210" s="210">
        <f>SUM(U206:U209)</f>
        <v>1083200</v>
      </c>
      <c r="V210" s="228"/>
      <c r="W210" s="212">
        <f>M210+O210+Q210+S210</f>
        <v>1083200</v>
      </c>
      <c r="X210" s="213"/>
      <c r="Y210" s="286"/>
      <c r="Z210" s="213"/>
      <c r="AA210" s="213"/>
      <c r="AB210" s="214"/>
      <c r="AC210" s="215"/>
      <c r="AD210" s="216" t="str">
        <f t="shared" si="513"/>
        <v>សរុប58</v>
      </c>
    </row>
    <row r="211" spans="1:30" ht="28.5" customHeight="1">
      <c r="A211" s="206">
        <f>A206+1</f>
        <v>59.1</v>
      </c>
      <c r="B211" s="52" t="s">
        <v>14566</v>
      </c>
      <c r="C211" s="40" t="s">
        <v>14363</v>
      </c>
      <c r="D211" s="41" t="str">
        <f>VLOOKUP(C211,ឋានៈ!$A$22:$B$46,2,FALSE)</f>
        <v>ឃ</v>
      </c>
      <c r="E211" s="388">
        <v>292</v>
      </c>
      <c r="F211" s="389">
        <v>46189</v>
      </c>
      <c r="G211" s="390" t="s">
        <v>15008</v>
      </c>
      <c r="H211" s="391" t="s">
        <v>29</v>
      </c>
      <c r="I211" s="211">
        <v>46198</v>
      </c>
      <c r="J211" s="211">
        <v>46199</v>
      </c>
      <c r="K211" s="206">
        <f t="shared" ref="K211:K214" si="523">J211-I211+1</f>
        <v>2</v>
      </c>
      <c r="L211" s="206">
        <f t="shared" ref="L211:L214" si="524">K211-1</f>
        <v>1</v>
      </c>
      <c r="M211" s="207">
        <f>VLOOKUP(H211,ធ្វើដំណើរ!$A$3:$B$26,2,FALSE)</f>
        <v>296000</v>
      </c>
      <c r="N211" s="207">
        <f>VLOOKUP(D211,ឋានៈ!$A$2:$D$7,2,FALSE)</f>
        <v>20000</v>
      </c>
      <c r="O211" s="207">
        <f t="shared" ref="O211:O214" si="525">N211*K211</f>
        <v>40000</v>
      </c>
      <c r="P211" s="207">
        <f>VLOOKUP(D211,ឋានៈ!$A$2:$D$7,3,FALSE)</f>
        <v>60000</v>
      </c>
      <c r="Q211" s="207">
        <f t="shared" ref="Q211:Q214" si="526">P211*K211</f>
        <v>120000</v>
      </c>
      <c r="R211" s="207">
        <f>VLOOKUP(D211,ឋានៈ!$A$2:$D$7,4,FALSE)</f>
        <v>80000</v>
      </c>
      <c r="S211" s="207">
        <f t="shared" ref="S211:S214" si="527">R211*L211</f>
        <v>80000</v>
      </c>
      <c r="T211" s="208"/>
      <c r="U211" s="209">
        <f t="shared" ref="U211:U214" si="528">M211+O211+Q211+S211+T211</f>
        <v>536000</v>
      </c>
      <c r="V211" s="227"/>
      <c r="W211" s="145"/>
      <c r="X211" s="100" t="str">
        <f t="shared" ref="X211:X214" si="529">RIGHT(B211,LEN(B211)-FIND(" ",B211))</f>
        <v>ព្រំ សុភា</v>
      </c>
      <c r="Y211" s="285" t="str">
        <f>VLOOKUP(X211,'Name List'!$B$8:$F$4374,2,FALSE)</f>
        <v>1811200476</v>
      </c>
      <c r="Z211" s="100" t="str">
        <f>VLOOKUP(X211,'Name List'!$B$8:$F$4374,3,FALSE)</f>
        <v>ព្រំ សុភា</v>
      </c>
      <c r="AA211" s="100" t="str">
        <f>VLOOKUP(X211,'Name List'!$B$8:$F$4374,4,FALSE)</f>
        <v>PROM SOPHEA</v>
      </c>
      <c r="AB211" s="107" t="str">
        <f>VLOOKUP(X211,'Name List'!$B$8:$F$4374,5,FALSE)</f>
        <v>0010002526323</v>
      </c>
      <c r="AC211" s="186">
        <f t="shared" ref="AC211:AC214" si="530">U211</f>
        <v>536000</v>
      </c>
      <c r="AD211" s="42">
        <f t="shared" ref="AD211:AD215" si="531">A211</f>
        <v>59.1</v>
      </c>
    </row>
    <row r="212" spans="1:30" ht="28.5" customHeight="1">
      <c r="A212" s="206">
        <f>A211+0.1</f>
        <v>59.2</v>
      </c>
      <c r="B212" s="52" t="s">
        <v>14461</v>
      </c>
      <c r="C212" s="40" t="s">
        <v>14363</v>
      </c>
      <c r="D212" s="41" t="str">
        <f>VLOOKUP(C212,ឋានៈ!$A$22:$B$46,2,FALSE)</f>
        <v>ឃ</v>
      </c>
      <c r="E212" s="388"/>
      <c r="F212" s="389"/>
      <c r="G212" s="390"/>
      <c r="H212" s="391"/>
      <c r="I212" s="211">
        <v>46198</v>
      </c>
      <c r="J212" s="211">
        <v>46199</v>
      </c>
      <c r="K212" s="206">
        <f t="shared" si="523"/>
        <v>2</v>
      </c>
      <c r="L212" s="206">
        <f t="shared" si="524"/>
        <v>1</v>
      </c>
      <c r="M212" s="207"/>
      <c r="N212" s="207">
        <f>VLOOKUP(D212,ឋានៈ!$A$2:$D$7,2,FALSE)</f>
        <v>20000</v>
      </c>
      <c r="O212" s="207">
        <f t="shared" si="525"/>
        <v>40000</v>
      </c>
      <c r="P212" s="207">
        <f>VLOOKUP(D212,ឋានៈ!$A$2:$D$7,3,FALSE)</f>
        <v>60000</v>
      </c>
      <c r="Q212" s="207">
        <f t="shared" si="526"/>
        <v>120000</v>
      </c>
      <c r="R212" s="207">
        <f>VLOOKUP(D212,ឋានៈ!$A$2:$D$7,4,FALSE)</f>
        <v>80000</v>
      </c>
      <c r="S212" s="207">
        <f t="shared" si="527"/>
        <v>80000</v>
      </c>
      <c r="T212" s="208"/>
      <c r="U212" s="209">
        <f t="shared" si="528"/>
        <v>240000</v>
      </c>
      <c r="V212" s="227"/>
      <c r="W212" s="145"/>
      <c r="X212" s="100" t="str">
        <f t="shared" si="529"/>
        <v>ជិន សុជាតិ</v>
      </c>
      <c r="Y212" s="285">
        <f>VLOOKUP(X212,'Name List'!$B$8:$F$4374,2,FALSE)</f>
        <v>1801400333</v>
      </c>
      <c r="Z212" s="100" t="str">
        <f>VLOOKUP(X212,'Name List'!$B$8:$F$4374,3,FALSE)</f>
        <v>ជិន សុជាតិ</v>
      </c>
      <c r="AA212" s="100" t="str">
        <f>VLOOKUP(X212,'Name List'!$B$8:$F$4374,4,FALSE)</f>
        <v>CHIN SOCHEATH</v>
      </c>
      <c r="AB212" s="107" t="str">
        <f>VLOOKUP(X212,'Name List'!$B$8:$F$4374,5,FALSE)</f>
        <v>0440000030608</v>
      </c>
      <c r="AC212" s="186">
        <f t="shared" si="530"/>
        <v>240000</v>
      </c>
      <c r="AD212" s="42">
        <f t="shared" si="531"/>
        <v>59.2</v>
      </c>
    </row>
    <row r="213" spans="1:30" ht="28.5" customHeight="1">
      <c r="A213" s="206">
        <f>A208+1</f>
        <v>59.300000000000004</v>
      </c>
      <c r="B213" s="52" t="s">
        <v>14462</v>
      </c>
      <c r="C213" s="40" t="s">
        <v>14363</v>
      </c>
      <c r="D213" s="41" t="str">
        <f>VLOOKUP(C213,ឋានៈ!$A$22:$B$46,2,FALSE)</f>
        <v>ឃ</v>
      </c>
      <c r="E213" s="388"/>
      <c r="F213" s="389"/>
      <c r="G213" s="390"/>
      <c r="H213" s="391"/>
      <c r="I213" s="211">
        <v>46198</v>
      </c>
      <c r="J213" s="211">
        <v>46199</v>
      </c>
      <c r="K213" s="206">
        <f t="shared" si="523"/>
        <v>2</v>
      </c>
      <c r="L213" s="206">
        <f t="shared" si="524"/>
        <v>1</v>
      </c>
      <c r="M213" s="207"/>
      <c r="N213" s="207">
        <f>VLOOKUP(D213,ឋានៈ!$A$2:$D$7,2,FALSE)</f>
        <v>20000</v>
      </c>
      <c r="O213" s="207">
        <f t="shared" si="525"/>
        <v>40000</v>
      </c>
      <c r="P213" s="207">
        <f>VLOOKUP(D213,ឋានៈ!$A$2:$D$7,3,FALSE)</f>
        <v>60000</v>
      </c>
      <c r="Q213" s="207">
        <f t="shared" si="526"/>
        <v>120000</v>
      </c>
      <c r="R213" s="207">
        <f>VLOOKUP(D213,ឋានៈ!$A$2:$D$7,4,FALSE)</f>
        <v>80000</v>
      </c>
      <c r="S213" s="207">
        <f t="shared" si="527"/>
        <v>80000</v>
      </c>
      <c r="T213" s="208"/>
      <c r="U213" s="209">
        <f t="shared" si="528"/>
        <v>240000</v>
      </c>
      <c r="V213" s="227"/>
      <c r="W213" s="145"/>
      <c r="X213" s="100" t="str">
        <f t="shared" si="529"/>
        <v>ហ៊ន វណ្ណា</v>
      </c>
      <c r="Y213" s="285" t="str">
        <f>VLOOKUP(X213,'Name List'!$B$8:$F$4374,2,FALSE)</f>
        <v>1820800433</v>
      </c>
      <c r="Z213" s="100" t="str">
        <f>VLOOKUP(X213,'Name List'!$B$8:$F$4374,3,FALSE)</f>
        <v>ហ៊ន វណ្ណា</v>
      </c>
      <c r="AA213" s="100" t="str">
        <f>VLOOKUP(X213,'Name List'!$B$8:$F$4374,4,FALSE)</f>
        <v>HORN VANNA</v>
      </c>
      <c r="AB213" s="107" t="str">
        <f>VLOOKUP(X213,'Name List'!$B$8:$F$4374,5,FALSE)</f>
        <v>0010002525807</v>
      </c>
      <c r="AC213" s="186">
        <f t="shared" si="530"/>
        <v>240000</v>
      </c>
      <c r="AD213" s="42">
        <f t="shared" si="531"/>
        <v>59.300000000000004</v>
      </c>
    </row>
    <row r="214" spans="1:30" ht="28.5" customHeight="1">
      <c r="A214" s="206">
        <f>A213+0.1</f>
        <v>59.400000000000006</v>
      </c>
      <c r="B214" s="52" t="s">
        <v>14567</v>
      </c>
      <c r="C214" s="40" t="s">
        <v>14364</v>
      </c>
      <c r="D214" s="41" t="str">
        <f>VLOOKUP(C214,ឋានៈ!$A$22:$B$46,2,FALSE)</f>
        <v>ឃ</v>
      </c>
      <c r="E214" s="388"/>
      <c r="F214" s="389"/>
      <c r="G214" s="390"/>
      <c r="H214" s="391"/>
      <c r="I214" s="211">
        <v>46198</v>
      </c>
      <c r="J214" s="211">
        <v>46199</v>
      </c>
      <c r="K214" s="206">
        <f t="shared" si="523"/>
        <v>2</v>
      </c>
      <c r="L214" s="206">
        <f t="shared" si="524"/>
        <v>1</v>
      </c>
      <c r="M214" s="207"/>
      <c r="N214" s="207">
        <f>VLOOKUP(D214,ឋានៈ!$A$2:$D$7,2,FALSE)</f>
        <v>20000</v>
      </c>
      <c r="O214" s="207">
        <f t="shared" si="525"/>
        <v>40000</v>
      </c>
      <c r="P214" s="207">
        <f>VLOOKUP(D214,ឋានៈ!$A$2:$D$7,3,FALSE)</f>
        <v>60000</v>
      </c>
      <c r="Q214" s="207">
        <f t="shared" si="526"/>
        <v>120000</v>
      </c>
      <c r="R214" s="207">
        <f>VLOOKUP(D214,ឋានៈ!$A$2:$D$7,4,FALSE)</f>
        <v>80000</v>
      </c>
      <c r="S214" s="207">
        <f t="shared" si="527"/>
        <v>80000</v>
      </c>
      <c r="T214" s="208"/>
      <c r="U214" s="209">
        <f t="shared" si="528"/>
        <v>240000</v>
      </c>
      <c r="V214" s="227"/>
      <c r="W214" s="145"/>
      <c r="X214" s="100" t="str">
        <f t="shared" si="529"/>
        <v>អ៊ីវលី ច័ន្ទវត្តី</v>
      </c>
      <c r="Y214" s="285">
        <f>VLOOKUP(X214,'Name List'!$B$8:$F$4374,2,FALSE)</f>
        <v>2911200219</v>
      </c>
      <c r="Z214" s="100" t="str">
        <f>VLOOKUP(X214,'Name List'!$B$8:$F$4374,3,FALSE)</f>
        <v>អ៊ីវលី ច័ន្ទវត្តី</v>
      </c>
      <c r="AA214" s="100" t="str">
        <f>VLOOKUP(X214,'Name List'!$B$8:$F$4374,4,FALSE)</f>
        <v>IVLY CHANVATEY</v>
      </c>
      <c r="AB214" s="107" t="str">
        <f>VLOOKUP(X214,'Name List'!$B$8:$F$4374,5,FALSE)</f>
        <v>0010003831197</v>
      </c>
      <c r="AC214" s="186">
        <f t="shared" si="530"/>
        <v>240000</v>
      </c>
      <c r="AD214" s="42">
        <f t="shared" si="531"/>
        <v>59.400000000000006</v>
      </c>
    </row>
    <row r="215" spans="1:30" s="217" customFormat="1" ht="28.5" customHeight="1">
      <c r="A215" s="398" t="str">
        <f>"សរុប"&amp;ROUNDDOWN(A214,)</f>
        <v>សរុប59</v>
      </c>
      <c r="B215" s="399"/>
      <c r="C215" s="399"/>
      <c r="D215" s="399"/>
      <c r="E215" s="399"/>
      <c r="F215" s="399"/>
      <c r="G215" s="399"/>
      <c r="H215" s="399"/>
      <c r="I215" s="399"/>
      <c r="J215" s="400"/>
      <c r="K215" s="218"/>
      <c r="L215" s="218"/>
      <c r="M215" s="210">
        <f>SUM(M211:M214)</f>
        <v>296000</v>
      </c>
      <c r="N215" s="210"/>
      <c r="O215" s="210">
        <f>SUM(O211:O214)</f>
        <v>160000</v>
      </c>
      <c r="P215" s="210"/>
      <c r="Q215" s="210">
        <f>SUM(Q211:Q214)</f>
        <v>480000</v>
      </c>
      <c r="R215" s="210"/>
      <c r="S215" s="210">
        <f>SUM(S211:S214)</f>
        <v>320000</v>
      </c>
      <c r="T215" s="210"/>
      <c r="U215" s="210">
        <f>SUM(U211:U214)</f>
        <v>1256000</v>
      </c>
      <c r="V215" s="228"/>
      <c r="W215" s="212">
        <f>M215+O215+Q215+S215</f>
        <v>1256000</v>
      </c>
      <c r="X215" s="213"/>
      <c r="Y215" s="286"/>
      <c r="Z215" s="213"/>
      <c r="AA215" s="213"/>
      <c r="AB215" s="214"/>
      <c r="AC215" s="215"/>
      <c r="AD215" s="216" t="str">
        <f t="shared" si="531"/>
        <v>សរុប59</v>
      </c>
    </row>
    <row r="216" spans="1:30" ht="28.5" customHeight="1">
      <c r="A216" s="206">
        <f>A211+1</f>
        <v>60.1</v>
      </c>
      <c r="B216" s="52" t="s">
        <v>14566</v>
      </c>
      <c r="C216" s="40" t="s">
        <v>14363</v>
      </c>
      <c r="D216" s="41" t="str">
        <f>VLOOKUP(C216,ឋានៈ!$A$22:$B$46,2,FALSE)</f>
        <v>ឃ</v>
      </c>
      <c r="E216" s="388">
        <v>293</v>
      </c>
      <c r="F216" s="389">
        <v>46189</v>
      </c>
      <c r="G216" s="390" t="s">
        <v>15009</v>
      </c>
      <c r="H216" s="391" t="s">
        <v>9</v>
      </c>
      <c r="I216" s="211">
        <v>46194</v>
      </c>
      <c r="J216" s="211">
        <v>46196</v>
      </c>
      <c r="K216" s="206">
        <f t="shared" ref="K216:K219" si="532">J216-I216+1</f>
        <v>3</v>
      </c>
      <c r="L216" s="206">
        <f t="shared" ref="L216:L219" si="533">K216-1</f>
        <v>2</v>
      </c>
      <c r="M216" s="207">
        <f>VLOOKUP(H216,ធ្វើដំណើរ!$A$3:$B$26,2,FALSE)</f>
        <v>499200</v>
      </c>
      <c r="N216" s="207">
        <f>VLOOKUP(D216,ឋានៈ!$A$2:$D$7,2,FALSE)</f>
        <v>20000</v>
      </c>
      <c r="O216" s="207">
        <f t="shared" ref="O216:O219" si="534">N216*K216</f>
        <v>60000</v>
      </c>
      <c r="P216" s="207">
        <f>VLOOKUP(D216,ឋានៈ!$A$2:$D$7,3,FALSE)</f>
        <v>60000</v>
      </c>
      <c r="Q216" s="207">
        <f t="shared" ref="Q216:Q219" si="535">P216*K216</f>
        <v>180000</v>
      </c>
      <c r="R216" s="207">
        <f>VLOOKUP(D216,ឋានៈ!$A$2:$D$7,4,FALSE)</f>
        <v>80000</v>
      </c>
      <c r="S216" s="207">
        <f t="shared" ref="S216:S219" si="536">R216*L216</f>
        <v>160000</v>
      </c>
      <c r="T216" s="208"/>
      <c r="U216" s="209">
        <f t="shared" ref="U216:U219" si="537">M216+O216+Q216+S216+T216</f>
        <v>899200</v>
      </c>
      <c r="V216" s="227"/>
      <c r="W216" s="145"/>
      <c r="X216" s="100" t="str">
        <f t="shared" ref="X216:X219" si="538">RIGHT(B216,LEN(B216)-FIND(" ",B216))</f>
        <v>ព្រំ សុភា</v>
      </c>
      <c r="Y216" s="285" t="str">
        <f>VLOOKUP(X216,'Name List'!$B$8:$F$4374,2,FALSE)</f>
        <v>1811200476</v>
      </c>
      <c r="Z216" s="100" t="str">
        <f>VLOOKUP(X216,'Name List'!$B$8:$F$4374,3,FALSE)</f>
        <v>ព្រំ សុភា</v>
      </c>
      <c r="AA216" s="100" t="str">
        <f>VLOOKUP(X216,'Name List'!$B$8:$F$4374,4,FALSE)</f>
        <v>PROM SOPHEA</v>
      </c>
      <c r="AB216" s="107" t="str">
        <f>VLOOKUP(X216,'Name List'!$B$8:$F$4374,5,FALSE)</f>
        <v>0010002526323</v>
      </c>
      <c r="AC216" s="186">
        <f t="shared" ref="AC216:AC219" si="539">U216</f>
        <v>899200</v>
      </c>
      <c r="AD216" s="42">
        <f t="shared" ref="AD216:AD223" si="540">A216</f>
        <v>60.1</v>
      </c>
    </row>
    <row r="217" spans="1:30" ht="28.5" customHeight="1">
      <c r="A217" s="206">
        <f>A216+0.1</f>
        <v>60.2</v>
      </c>
      <c r="B217" s="52" t="s">
        <v>14461</v>
      </c>
      <c r="C217" s="40" t="s">
        <v>14363</v>
      </c>
      <c r="D217" s="41" t="str">
        <f>VLOOKUP(C217,ឋានៈ!$A$22:$B$46,2,FALSE)</f>
        <v>ឃ</v>
      </c>
      <c r="E217" s="388"/>
      <c r="F217" s="389"/>
      <c r="G217" s="390"/>
      <c r="H217" s="391"/>
      <c r="I217" s="211">
        <v>46194</v>
      </c>
      <c r="J217" s="211">
        <v>46196</v>
      </c>
      <c r="K217" s="206">
        <f t="shared" si="532"/>
        <v>3</v>
      </c>
      <c r="L217" s="206">
        <f t="shared" si="533"/>
        <v>2</v>
      </c>
      <c r="M217" s="207"/>
      <c r="N217" s="207">
        <f>VLOOKUP(D217,ឋានៈ!$A$2:$D$7,2,FALSE)</f>
        <v>20000</v>
      </c>
      <c r="O217" s="207">
        <f t="shared" si="534"/>
        <v>60000</v>
      </c>
      <c r="P217" s="207">
        <f>VLOOKUP(D217,ឋានៈ!$A$2:$D$7,3,FALSE)</f>
        <v>60000</v>
      </c>
      <c r="Q217" s="207">
        <f t="shared" si="535"/>
        <v>180000</v>
      </c>
      <c r="R217" s="207">
        <f>VLOOKUP(D217,ឋានៈ!$A$2:$D$7,4,FALSE)</f>
        <v>80000</v>
      </c>
      <c r="S217" s="207">
        <f t="shared" si="536"/>
        <v>160000</v>
      </c>
      <c r="T217" s="208"/>
      <c r="U217" s="209">
        <f t="shared" si="537"/>
        <v>400000</v>
      </c>
      <c r="V217" s="227"/>
      <c r="W217" s="145"/>
      <c r="X217" s="100" t="str">
        <f t="shared" si="538"/>
        <v>ជិន សុជាតិ</v>
      </c>
      <c r="Y217" s="285">
        <f>VLOOKUP(X217,'Name List'!$B$8:$F$4374,2,FALSE)</f>
        <v>1801400333</v>
      </c>
      <c r="Z217" s="100" t="str">
        <f>VLOOKUP(X217,'Name List'!$B$8:$F$4374,3,FALSE)</f>
        <v>ជិន សុជាតិ</v>
      </c>
      <c r="AA217" s="100" t="str">
        <f>VLOOKUP(X217,'Name List'!$B$8:$F$4374,4,FALSE)</f>
        <v>CHIN SOCHEATH</v>
      </c>
      <c r="AB217" s="107" t="str">
        <f>VLOOKUP(X217,'Name List'!$B$8:$F$4374,5,FALSE)</f>
        <v>0440000030608</v>
      </c>
      <c r="AC217" s="186">
        <f t="shared" si="539"/>
        <v>400000</v>
      </c>
      <c r="AD217" s="42">
        <f t="shared" si="540"/>
        <v>60.2</v>
      </c>
    </row>
    <row r="218" spans="1:30" ht="28.5" customHeight="1">
      <c r="A218" s="206">
        <f>A213+1</f>
        <v>60.300000000000004</v>
      </c>
      <c r="B218" s="52" t="s">
        <v>14462</v>
      </c>
      <c r="C218" s="40" t="s">
        <v>14363</v>
      </c>
      <c r="D218" s="41" t="str">
        <f>VLOOKUP(C218,ឋានៈ!$A$22:$B$46,2,FALSE)</f>
        <v>ឃ</v>
      </c>
      <c r="E218" s="388"/>
      <c r="F218" s="389"/>
      <c r="G218" s="390"/>
      <c r="H218" s="391"/>
      <c r="I218" s="211">
        <v>46194</v>
      </c>
      <c r="J218" s="211">
        <v>46196</v>
      </c>
      <c r="K218" s="206">
        <f t="shared" si="532"/>
        <v>3</v>
      </c>
      <c r="L218" s="206">
        <f t="shared" si="533"/>
        <v>2</v>
      </c>
      <c r="M218" s="207"/>
      <c r="N218" s="207">
        <f>VLOOKUP(D218,ឋានៈ!$A$2:$D$7,2,FALSE)</f>
        <v>20000</v>
      </c>
      <c r="O218" s="207">
        <f t="shared" si="534"/>
        <v>60000</v>
      </c>
      <c r="P218" s="207">
        <f>VLOOKUP(D218,ឋានៈ!$A$2:$D$7,3,FALSE)</f>
        <v>60000</v>
      </c>
      <c r="Q218" s="207">
        <f t="shared" si="535"/>
        <v>180000</v>
      </c>
      <c r="R218" s="207">
        <f>VLOOKUP(D218,ឋានៈ!$A$2:$D$7,4,FALSE)</f>
        <v>80000</v>
      </c>
      <c r="S218" s="207">
        <f t="shared" si="536"/>
        <v>160000</v>
      </c>
      <c r="T218" s="208"/>
      <c r="U218" s="209">
        <f t="shared" si="537"/>
        <v>400000</v>
      </c>
      <c r="V218" s="227"/>
      <c r="W218" s="145"/>
      <c r="X218" s="100" t="str">
        <f t="shared" si="538"/>
        <v>ហ៊ន វណ្ណា</v>
      </c>
      <c r="Y218" s="285" t="str">
        <f>VLOOKUP(X218,'Name List'!$B$8:$F$4374,2,FALSE)</f>
        <v>1820800433</v>
      </c>
      <c r="Z218" s="100" t="str">
        <f>VLOOKUP(X218,'Name List'!$B$8:$F$4374,3,FALSE)</f>
        <v>ហ៊ន វណ្ណា</v>
      </c>
      <c r="AA218" s="100" t="str">
        <f>VLOOKUP(X218,'Name List'!$B$8:$F$4374,4,FALSE)</f>
        <v>HORN VANNA</v>
      </c>
      <c r="AB218" s="107" t="str">
        <f>VLOOKUP(X218,'Name List'!$B$8:$F$4374,5,FALSE)</f>
        <v>0010002525807</v>
      </c>
      <c r="AC218" s="186">
        <f t="shared" si="539"/>
        <v>400000</v>
      </c>
      <c r="AD218" s="42">
        <f t="shared" si="540"/>
        <v>60.300000000000004</v>
      </c>
    </row>
    <row r="219" spans="1:30" ht="28.5" customHeight="1">
      <c r="A219" s="206">
        <f>A218+0.1</f>
        <v>60.400000000000006</v>
      </c>
      <c r="B219" s="52" t="s">
        <v>14567</v>
      </c>
      <c r="C219" s="40" t="s">
        <v>14364</v>
      </c>
      <c r="D219" s="41" t="str">
        <f>VLOOKUP(C219,ឋានៈ!$A$22:$B$46,2,FALSE)</f>
        <v>ឃ</v>
      </c>
      <c r="E219" s="388"/>
      <c r="F219" s="389"/>
      <c r="G219" s="390"/>
      <c r="H219" s="391"/>
      <c r="I219" s="211">
        <v>46194</v>
      </c>
      <c r="J219" s="211">
        <v>46196</v>
      </c>
      <c r="K219" s="206">
        <f t="shared" si="532"/>
        <v>3</v>
      </c>
      <c r="L219" s="206">
        <f t="shared" si="533"/>
        <v>2</v>
      </c>
      <c r="M219" s="207"/>
      <c r="N219" s="207">
        <f>VLOOKUP(D219,ឋានៈ!$A$2:$D$7,2,FALSE)</f>
        <v>20000</v>
      </c>
      <c r="O219" s="207">
        <f t="shared" si="534"/>
        <v>60000</v>
      </c>
      <c r="P219" s="207">
        <f>VLOOKUP(D219,ឋានៈ!$A$2:$D$7,3,FALSE)</f>
        <v>60000</v>
      </c>
      <c r="Q219" s="207">
        <f t="shared" si="535"/>
        <v>180000</v>
      </c>
      <c r="R219" s="207">
        <f>VLOOKUP(D219,ឋានៈ!$A$2:$D$7,4,FALSE)</f>
        <v>80000</v>
      </c>
      <c r="S219" s="207">
        <f t="shared" si="536"/>
        <v>160000</v>
      </c>
      <c r="T219" s="208"/>
      <c r="U219" s="209">
        <f t="shared" si="537"/>
        <v>400000</v>
      </c>
      <c r="V219" s="227"/>
      <c r="W219" s="145"/>
      <c r="X219" s="100" t="str">
        <f t="shared" si="538"/>
        <v>អ៊ីវលី ច័ន្ទវត្តី</v>
      </c>
      <c r="Y219" s="285">
        <f>VLOOKUP(X219,'Name List'!$B$8:$F$4374,2,FALSE)</f>
        <v>2911200219</v>
      </c>
      <c r="Z219" s="100" t="str">
        <f>VLOOKUP(X219,'Name List'!$B$8:$F$4374,3,FALSE)</f>
        <v>អ៊ីវលី ច័ន្ទវត្តី</v>
      </c>
      <c r="AA219" s="100" t="str">
        <f>VLOOKUP(X219,'Name List'!$B$8:$F$4374,4,FALSE)</f>
        <v>IVLY CHANVATEY</v>
      </c>
      <c r="AB219" s="107" t="str">
        <f>VLOOKUP(X219,'Name List'!$B$8:$F$4374,5,FALSE)</f>
        <v>0010003831197</v>
      </c>
      <c r="AC219" s="186">
        <f t="shared" si="539"/>
        <v>400000</v>
      </c>
      <c r="AD219" s="42">
        <f t="shared" si="540"/>
        <v>60.400000000000006</v>
      </c>
    </row>
    <row r="220" spans="1:30" s="217" customFormat="1" ht="28.5" customHeight="1">
      <c r="A220" s="398" t="str">
        <f>"សរុប"&amp;ROUNDDOWN(A219,)</f>
        <v>សរុប60</v>
      </c>
      <c r="B220" s="399"/>
      <c r="C220" s="399"/>
      <c r="D220" s="399"/>
      <c r="E220" s="399"/>
      <c r="F220" s="399"/>
      <c r="G220" s="399"/>
      <c r="H220" s="399"/>
      <c r="I220" s="399"/>
      <c r="J220" s="400"/>
      <c r="K220" s="218"/>
      <c r="L220" s="218"/>
      <c r="M220" s="210">
        <f>SUM(M216:M219)</f>
        <v>499200</v>
      </c>
      <c r="N220" s="210"/>
      <c r="O220" s="210">
        <f>SUM(O216:O219)</f>
        <v>240000</v>
      </c>
      <c r="P220" s="210"/>
      <c r="Q220" s="210">
        <f>SUM(Q216:Q219)</f>
        <v>720000</v>
      </c>
      <c r="R220" s="210"/>
      <c r="S220" s="210">
        <f>SUM(S216:S219)</f>
        <v>640000</v>
      </c>
      <c r="T220" s="210"/>
      <c r="U220" s="210">
        <f>SUM(U216:U219)</f>
        <v>2099200</v>
      </c>
      <c r="V220" s="228"/>
      <c r="W220" s="212">
        <f>M220+O220+Q220+S220</f>
        <v>2099200</v>
      </c>
      <c r="X220" s="213"/>
      <c r="Y220" s="286"/>
      <c r="Z220" s="213"/>
      <c r="AA220" s="213"/>
      <c r="AB220" s="214"/>
      <c r="AC220" s="215"/>
      <c r="AD220" s="216" t="str">
        <f t="shared" si="540"/>
        <v>សរុប60</v>
      </c>
    </row>
    <row r="221" spans="1:30" ht="38.5" customHeight="1">
      <c r="A221" s="206">
        <f>A216+1</f>
        <v>61.1</v>
      </c>
      <c r="B221" s="52" t="s">
        <v>14401</v>
      </c>
      <c r="C221" s="40" t="s">
        <v>14361</v>
      </c>
      <c r="D221" s="41" t="str">
        <f>VLOOKUP(C221,ឋានៈ!$A$22:$B$46,2,FALSE)</f>
        <v>គ</v>
      </c>
      <c r="E221" s="388">
        <v>301</v>
      </c>
      <c r="F221" s="389">
        <v>46190</v>
      </c>
      <c r="G221" s="390" t="s">
        <v>15009</v>
      </c>
      <c r="H221" s="391" t="s">
        <v>9</v>
      </c>
      <c r="I221" s="211">
        <v>46194</v>
      </c>
      <c r="J221" s="211">
        <v>46196</v>
      </c>
      <c r="K221" s="206">
        <f t="shared" ref="K221:K222" si="541">J221-I221+1</f>
        <v>3</v>
      </c>
      <c r="L221" s="206">
        <f t="shared" ref="L221:L222" si="542">K221-1</f>
        <v>2</v>
      </c>
      <c r="M221" s="207">
        <f>VLOOKUP(H221,ធ្វើដំណើរ!$A$3:$B$26,2,FALSE)</f>
        <v>499200</v>
      </c>
      <c r="N221" s="207">
        <f>VLOOKUP(D221,ឋានៈ!$A$2:$D$7,2,FALSE)</f>
        <v>24000</v>
      </c>
      <c r="O221" s="207">
        <f t="shared" ref="O221:O222" si="543">N221*K221</f>
        <v>72000</v>
      </c>
      <c r="P221" s="207">
        <f>VLOOKUP(D221,ឋានៈ!$A$2:$D$7,3,FALSE)</f>
        <v>70000</v>
      </c>
      <c r="Q221" s="207">
        <f t="shared" ref="Q221:Q222" si="544">P221*K221</f>
        <v>210000</v>
      </c>
      <c r="R221" s="207">
        <f>VLOOKUP(D221,ឋានៈ!$A$2:$D$7,4,FALSE)</f>
        <v>100000</v>
      </c>
      <c r="S221" s="207">
        <f t="shared" ref="S221:S222" si="545">R221*L221</f>
        <v>200000</v>
      </c>
      <c r="T221" s="208"/>
      <c r="U221" s="209">
        <f>M221+O221+Q221+S221</f>
        <v>981200</v>
      </c>
      <c r="V221" s="227"/>
      <c r="W221" s="145"/>
      <c r="X221" s="100" t="str">
        <f t="shared" ref="X221:X222" si="546">RIGHT(B221,LEN(B221)-FIND(" ",B221))</f>
        <v>ឡៅ គឹមសល្យ</v>
      </c>
      <c r="Y221" s="285" t="str">
        <f>VLOOKUP(X221,'Name List'!$B$8:$F$4374,2,FALSE)</f>
        <v>1830600265</v>
      </c>
      <c r="Z221" s="100" t="str">
        <f>VLOOKUP(X221,'Name List'!$B$8:$F$4374,3,FALSE)</f>
        <v>ឡៅ គឹមសល្យ</v>
      </c>
      <c r="AA221" s="100" t="str">
        <f>VLOOKUP(X221,'Name List'!$B$8:$F$4374,4,FALSE)</f>
        <v>LAO KIMSORL</v>
      </c>
      <c r="AB221" s="107" t="str">
        <f>VLOOKUP(X221,'Name List'!$B$8:$F$4374,5,FALSE)</f>
        <v>0010002525912</v>
      </c>
      <c r="AC221" s="186">
        <f t="shared" ref="AC221:AC222" si="547">U221</f>
        <v>981200</v>
      </c>
      <c r="AD221" s="42">
        <f t="shared" si="540"/>
        <v>61.1</v>
      </c>
    </row>
    <row r="222" spans="1:30" ht="38.5" customHeight="1">
      <c r="A222" s="206">
        <f>A221+0.1</f>
        <v>61.2</v>
      </c>
      <c r="B222" s="52" t="s">
        <v>14425</v>
      </c>
      <c r="C222" s="40" t="s">
        <v>14379</v>
      </c>
      <c r="D222" s="41" t="str">
        <f>VLOOKUP(C222,ឋានៈ!$A$22:$B$46,2,FALSE)</f>
        <v>ង</v>
      </c>
      <c r="E222" s="388"/>
      <c r="F222" s="389"/>
      <c r="G222" s="390"/>
      <c r="H222" s="391"/>
      <c r="I222" s="211">
        <v>46194</v>
      </c>
      <c r="J222" s="211">
        <v>46196</v>
      </c>
      <c r="K222" s="206">
        <f t="shared" si="541"/>
        <v>3</v>
      </c>
      <c r="L222" s="206">
        <f t="shared" si="542"/>
        <v>2</v>
      </c>
      <c r="M222" s="207"/>
      <c r="N222" s="207">
        <f>VLOOKUP(D222,ឋានៈ!$A$2:$D$7,2,FALSE)</f>
        <v>16000</v>
      </c>
      <c r="O222" s="207">
        <f t="shared" si="543"/>
        <v>48000</v>
      </c>
      <c r="P222" s="207">
        <f>VLOOKUP(D222,ឋានៈ!$A$2:$D$7,3,FALSE)</f>
        <v>60000</v>
      </c>
      <c r="Q222" s="207">
        <f t="shared" si="544"/>
        <v>180000</v>
      </c>
      <c r="R222" s="207">
        <f>VLOOKUP(D222,ឋានៈ!$A$2:$D$7,4,FALSE)</f>
        <v>80000</v>
      </c>
      <c r="S222" s="207">
        <f t="shared" si="545"/>
        <v>160000</v>
      </c>
      <c r="T222" s="208"/>
      <c r="U222" s="209">
        <f t="shared" ref="U222" si="548">M222+O222+Q222+S222+T222</f>
        <v>388000</v>
      </c>
      <c r="V222" s="227"/>
      <c r="W222" s="145"/>
      <c r="X222" s="100" t="str">
        <f t="shared" si="546"/>
        <v>តាន់ តិចសៀន</v>
      </c>
      <c r="Y222" s="285">
        <f>VLOOKUP(X222,'Name List'!$B$8:$F$4374,2,FALSE)</f>
        <v>0</v>
      </c>
      <c r="Z222" s="100" t="str">
        <f>VLOOKUP(X222,'Name List'!$B$8:$F$4374,3,FALSE)</f>
        <v>តាន់ តិចសៀន</v>
      </c>
      <c r="AA222" s="100" t="str">
        <f>VLOOKUP(X222,'Name List'!$B$8:$F$4374,4,FALSE)</f>
        <v>TAN TECHSEAN</v>
      </c>
      <c r="AB222" s="107">
        <f>VLOOKUP(X222,'Name List'!$B$8:$F$4374,5,FALSE)</f>
        <v>230000398727</v>
      </c>
      <c r="AC222" s="186">
        <f t="shared" si="547"/>
        <v>388000</v>
      </c>
      <c r="AD222" s="42">
        <f t="shared" si="540"/>
        <v>61.2</v>
      </c>
    </row>
    <row r="223" spans="1:30" s="217" customFormat="1" ht="28.5" customHeight="1">
      <c r="A223" s="387" t="str">
        <f>"សរុប"&amp;ROUNDDOWN(A222,)</f>
        <v>សរុប61</v>
      </c>
      <c r="B223" s="387"/>
      <c r="C223" s="387"/>
      <c r="D223" s="387"/>
      <c r="E223" s="387"/>
      <c r="F223" s="387"/>
      <c r="G223" s="387"/>
      <c r="H223" s="387"/>
      <c r="I223" s="387"/>
      <c r="J223" s="387"/>
      <c r="K223" s="218"/>
      <c r="L223" s="218"/>
      <c r="M223" s="210">
        <f>SUM(M221:M222)</f>
        <v>499200</v>
      </c>
      <c r="N223" s="210"/>
      <c r="O223" s="210">
        <f>SUM(O221:O222)</f>
        <v>120000</v>
      </c>
      <c r="P223" s="210"/>
      <c r="Q223" s="210">
        <f>SUM(Q221:Q222)</f>
        <v>390000</v>
      </c>
      <c r="R223" s="210"/>
      <c r="S223" s="210">
        <f>SUM(S221:S222)</f>
        <v>360000</v>
      </c>
      <c r="T223" s="210"/>
      <c r="U223" s="210">
        <f>SUM(U221:U222)</f>
        <v>1369200</v>
      </c>
      <c r="V223" s="228"/>
      <c r="W223" s="212">
        <f>M223+O223+Q223+S223</f>
        <v>1369200</v>
      </c>
      <c r="X223" s="298"/>
      <c r="Y223" s="299"/>
      <c r="Z223" s="298"/>
      <c r="AA223" s="298"/>
      <c r="AB223" s="300"/>
      <c r="AC223" s="215"/>
      <c r="AD223" s="216" t="str">
        <f t="shared" si="540"/>
        <v>សរុប61</v>
      </c>
    </row>
    <row r="224" spans="1:30" ht="38.5" customHeight="1">
      <c r="A224" s="206">
        <f>A221+1</f>
        <v>62.1</v>
      </c>
      <c r="B224" s="52" t="s">
        <v>14449</v>
      </c>
      <c r="C224" s="40" t="s">
        <v>67</v>
      </c>
      <c r="D224" s="41" t="str">
        <f>VLOOKUP(C224,ឋានៈ!$A$22:$B$46,2,FALSE)</f>
        <v>ខ១</v>
      </c>
      <c r="E224" s="388">
        <v>377</v>
      </c>
      <c r="F224" s="389">
        <v>46199</v>
      </c>
      <c r="G224" s="390" t="s">
        <v>15010</v>
      </c>
      <c r="H224" s="391" t="s">
        <v>22</v>
      </c>
      <c r="I224" s="211">
        <v>46201</v>
      </c>
      <c r="J224" s="211">
        <v>46202</v>
      </c>
      <c r="K224" s="206">
        <f t="shared" ref="K224:K225" si="549">J224-I224+1</f>
        <v>2</v>
      </c>
      <c r="L224" s="206">
        <f t="shared" ref="L224:L225" si="550">K224-1</f>
        <v>1</v>
      </c>
      <c r="M224" s="207">
        <f>VLOOKUP(H224,ធ្វើដំណើរ!$A$3:$B$26,2,FALSE)</f>
        <v>200000</v>
      </c>
      <c r="N224" s="207">
        <f>VLOOKUP(D224,ឋានៈ!$A$2:$D$7,2,FALSE)</f>
        <v>35000</v>
      </c>
      <c r="O224" s="207">
        <f t="shared" ref="O224:O225" si="551">N224*K224</f>
        <v>70000</v>
      </c>
      <c r="P224" s="207">
        <f>VLOOKUP(D224,ឋានៈ!$A$2:$D$7,3,FALSE)</f>
        <v>90000</v>
      </c>
      <c r="Q224" s="207">
        <f t="shared" ref="Q224:Q225" si="552">P224*K224</f>
        <v>180000</v>
      </c>
      <c r="R224" s="207">
        <f>VLOOKUP(D224,ឋានៈ!$A$2:$D$7,4,FALSE)</f>
        <v>160000</v>
      </c>
      <c r="S224" s="207">
        <f t="shared" ref="S224:S225" si="553">R224*L224</f>
        <v>160000</v>
      </c>
      <c r="T224" s="208"/>
      <c r="U224" s="209">
        <f>M224+O224+Q224+S224</f>
        <v>610000</v>
      </c>
      <c r="V224" s="227"/>
      <c r="W224" s="145"/>
      <c r="X224" s="100" t="str">
        <f t="shared" ref="X224:X225" si="554">RIGHT(B224,LEN(B224)-FIND(" ",B224))</f>
        <v>គួច សុមាន</v>
      </c>
      <c r="Y224" s="285" t="str">
        <f>VLOOKUP(X224,'Name List'!$B$8:$F$4374,2,FALSE)</f>
        <v>1890800167</v>
      </c>
      <c r="Z224" s="100" t="str">
        <f>VLOOKUP(X224,'Name List'!$B$8:$F$4374,3,FALSE)</f>
        <v>គួច សុមាន</v>
      </c>
      <c r="AA224" s="100" t="str">
        <f>VLOOKUP(X224,'Name List'!$B$8:$F$4374,4,FALSE)</f>
        <v>KUOCH SOMEAN</v>
      </c>
      <c r="AB224" s="107" t="str">
        <f>VLOOKUP(X224,'Name List'!$B$8:$F$4374,5,FALSE)</f>
        <v>0010002783652</v>
      </c>
      <c r="AC224" s="186">
        <f t="shared" ref="AC224:AC225" si="555">U224</f>
        <v>610000</v>
      </c>
      <c r="AD224" s="42">
        <f t="shared" ref="AD224:AD226" si="556">A224</f>
        <v>62.1</v>
      </c>
    </row>
    <row r="225" spans="1:30" ht="38.5" customHeight="1">
      <c r="A225" s="206">
        <f>A224+0.1</f>
        <v>62.2</v>
      </c>
      <c r="B225" s="52" t="s">
        <v>14913</v>
      </c>
      <c r="C225" s="40" t="s">
        <v>14389</v>
      </c>
      <c r="D225" s="41" t="str">
        <f>VLOOKUP(C225,ឋានៈ!$A$22:$B$46,2,FALSE)</f>
        <v>គ</v>
      </c>
      <c r="E225" s="388"/>
      <c r="F225" s="389"/>
      <c r="G225" s="390"/>
      <c r="H225" s="391"/>
      <c r="I225" s="211">
        <v>46201</v>
      </c>
      <c r="J225" s="211">
        <v>46202</v>
      </c>
      <c r="K225" s="206">
        <f t="shared" si="549"/>
        <v>2</v>
      </c>
      <c r="L225" s="206">
        <f t="shared" si="550"/>
        <v>1</v>
      </c>
      <c r="M225" s="207"/>
      <c r="N225" s="207">
        <f>VLOOKUP(D225,ឋានៈ!$A$2:$D$7,2,FALSE)</f>
        <v>24000</v>
      </c>
      <c r="O225" s="207">
        <f t="shared" si="551"/>
        <v>48000</v>
      </c>
      <c r="P225" s="207">
        <f>VLOOKUP(D225,ឋានៈ!$A$2:$D$7,3,FALSE)</f>
        <v>70000</v>
      </c>
      <c r="Q225" s="207">
        <f t="shared" si="552"/>
        <v>140000</v>
      </c>
      <c r="R225" s="207">
        <f>VLOOKUP(D225,ឋានៈ!$A$2:$D$7,4,FALSE)</f>
        <v>100000</v>
      </c>
      <c r="S225" s="207">
        <f t="shared" si="553"/>
        <v>100000</v>
      </c>
      <c r="T225" s="208"/>
      <c r="U225" s="209">
        <f t="shared" ref="U225" si="557">M225+O225+Q225+S225+T225</f>
        <v>288000</v>
      </c>
      <c r="V225" s="227"/>
      <c r="W225" s="145"/>
      <c r="X225" s="100" t="str">
        <f t="shared" si="554"/>
        <v>ដែន តារ៉ាវុធ</v>
      </c>
      <c r="Y225" s="285">
        <f>VLOOKUP(X225,'Name List'!$B$8:$F$4374,2,FALSE)</f>
        <v>0</v>
      </c>
      <c r="Z225" s="100" t="str">
        <f>VLOOKUP(X225,'Name List'!$B$8:$F$4374,3,FALSE)</f>
        <v>ដែន តារ៉ាវុធ</v>
      </c>
      <c r="AA225" s="100" t="str">
        <f>VLOOKUP(X225,'Name List'!$B$8:$F$4374,4,FALSE)</f>
        <v>DEN DARAVUTH</v>
      </c>
      <c r="AB225" s="107">
        <f>VLOOKUP(X225,'Name List'!$B$8:$F$4374,5,FALSE)</f>
        <v>420000434557</v>
      </c>
      <c r="AC225" s="186">
        <f t="shared" si="555"/>
        <v>288000</v>
      </c>
      <c r="AD225" s="42">
        <f t="shared" si="556"/>
        <v>62.2</v>
      </c>
    </row>
    <row r="226" spans="1:30" s="217" customFormat="1" ht="28.5" customHeight="1">
      <c r="A226" s="387" t="str">
        <f>"សរុប"&amp;ROUNDDOWN(A225,)</f>
        <v>សរុប62</v>
      </c>
      <c r="B226" s="387"/>
      <c r="C226" s="387"/>
      <c r="D226" s="387"/>
      <c r="E226" s="387"/>
      <c r="F226" s="387"/>
      <c r="G226" s="387"/>
      <c r="H226" s="387"/>
      <c r="I226" s="387"/>
      <c r="J226" s="387"/>
      <c r="K226" s="218"/>
      <c r="L226" s="218"/>
      <c r="M226" s="210">
        <f>SUM(M224:M225)</f>
        <v>200000</v>
      </c>
      <c r="N226" s="210"/>
      <c r="O226" s="210">
        <f>SUM(O224:O225)</f>
        <v>118000</v>
      </c>
      <c r="P226" s="210"/>
      <c r="Q226" s="210">
        <f>SUM(Q224:Q225)</f>
        <v>320000</v>
      </c>
      <c r="R226" s="210"/>
      <c r="S226" s="210">
        <f>SUM(S224:S225)</f>
        <v>260000</v>
      </c>
      <c r="T226" s="210"/>
      <c r="U226" s="210">
        <f>SUM(U224:U225)</f>
        <v>898000</v>
      </c>
      <c r="V226" s="228"/>
      <c r="W226" s="212">
        <f>M226+O226+Q226+S226</f>
        <v>898000</v>
      </c>
      <c r="X226" s="298"/>
      <c r="Y226" s="299"/>
      <c r="Z226" s="298"/>
      <c r="AA226" s="298"/>
      <c r="AB226" s="300"/>
      <c r="AC226" s="215"/>
      <c r="AD226" s="216" t="str">
        <f t="shared" si="556"/>
        <v>សរុប62</v>
      </c>
    </row>
    <row r="227" spans="1:30" ht="38.5" customHeight="1">
      <c r="A227" s="206">
        <f>A224+1</f>
        <v>63.1</v>
      </c>
      <c r="B227" s="52" t="s">
        <v>14903</v>
      </c>
      <c r="C227" s="40" t="s">
        <v>67</v>
      </c>
      <c r="D227" s="41" t="str">
        <f>VLOOKUP(C227,ឋានៈ!$A$22:$B$46,2,FALSE)</f>
        <v>ខ១</v>
      </c>
      <c r="E227" s="388">
        <v>354</v>
      </c>
      <c r="F227" s="389">
        <v>46199</v>
      </c>
      <c r="G227" s="390" t="s">
        <v>14916</v>
      </c>
      <c r="H227" s="391" t="s">
        <v>14</v>
      </c>
      <c r="I227" s="211">
        <v>46201</v>
      </c>
      <c r="J227" s="211">
        <v>46204</v>
      </c>
      <c r="K227" s="206">
        <f t="shared" ref="K227:K228" si="558">J227-I227+1</f>
        <v>4</v>
      </c>
      <c r="L227" s="206">
        <f t="shared" ref="L227:L228" si="559">K227-1</f>
        <v>3</v>
      </c>
      <c r="M227" s="207">
        <f>VLOOKUP(H227,ធ្វើដំណើរ!$A$3:$B$26,2,FALSE)</f>
        <v>748800</v>
      </c>
      <c r="N227" s="207">
        <f>VLOOKUP(D227,ឋានៈ!$A$2:$D$7,2,FALSE)</f>
        <v>35000</v>
      </c>
      <c r="O227" s="207">
        <f t="shared" ref="O227:O228" si="560">N227*K227</f>
        <v>140000</v>
      </c>
      <c r="P227" s="207">
        <f>VLOOKUP(D227,ឋានៈ!$A$2:$D$7,3,FALSE)</f>
        <v>90000</v>
      </c>
      <c r="Q227" s="207">
        <f t="shared" ref="Q227:Q228" si="561">P227*K227</f>
        <v>360000</v>
      </c>
      <c r="R227" s="207">
        <f>VLOOKUP(D227,ឋានៈ!$A$2:$D$7,4,FALSE)</f>
        <v>160000</v>
      </c>
      <c r="S227" s="207">
        <f t="shared" ref="S227:S228" si="562">R227*L227</f>
        <v>480000</v>
      </c>
      <c r="T227" s="208"/>
      <c r="U227" s="209">
        <f>M227+O227+Q227+S227</f>
        <v>1728800</v>
      </c>
      <c r="V227" s="227"/>
      <c r="W227" s="145"/>
      <c r="X227" s="100" t="str">
        <f t="shared" ref="X227:X228" si="563">RIGHT(B227,LEN(B227)-FIND(" ",B227))</f>
        <v>ផេង សុខាំ</v>
      </c>
      <c r="Y227" s="285">
        <f>VLOOKUP(X227,'Name List'!$B$8:$F$4374,2,FALSE)</f>
        <v>1510300066</v>
      </c>
      <c r="Z227" s="100" t="str">
        <f>VLOOKUP(X227,'Name List'!$B$8:$F$4374,3,FALSE)</f>
        <v>ផេង សុខាំ</v>
      </c>
      <c r="AA227" s="100" t="str">
        <f>VLOOKUP(X227,'Name List'!$B$8:$F$4374,4,FALSE)</f>
        <v>PHENG SOKHAM</v>
      </c>
      <c r="AB227" s="107" t="str">
        <f>VLOOKUP(X227,'Name List'!$B$8:$F$4374,5,FALSE)</f>
        <v>0010002747818</v>
      </c>
      <c r="AC227" s="186">
        <f t="shared" ref="AC227:AC228" si="564">U227</f>
        <v>1728800</v>
      </c>
      <c r="AD227" s="42">
        <f t="shared" ref="AD227:AD229" si="565">A227</f>
        <v>63.1</v>
      </c>
    </row>
    <row r="228" spans="1:30" ht="38.5" customHeight="1">
      <c r="A228" s="206">
        <f>A227+0.1</f>
        <v>63.2</v>
      </c>
      <c r="B228" s="52" t="s">
        <v>14917</v>
      </c>
      <c r="C228" s="40" t="s">
        <v>68</v>
      </c>
      <c r="D228" s="41" t="str">
        <f>VLOOKUP(C228,ឋានៈ!$A$22:$B$46,2,FALSE)</f>
        <v>ង</v>
      </c>
      <c r="E228" s="388"/>
      <c r="F228" s="389"/>
      <c r="G228" s="390"/>
      <c r="H228" s="391"/>
      <c r="I228" s="211">
        <v>46201</v>
      </c>
      <c r="J228" s="211">
        <v>46204</v>
      </c>
      <c r="K228" s="206">
        <f t="shared" si="558"/>
        <v>4</v>
      </c>
      <c r="L228" s="206">
        <f t="shared" si="559"/>
        <v>3</v>
      </c>
      <c r="M228" s="207"/>
      <c r="N228" s="207">
        <f>VLOOKUP(D228,ឋានៈ!$A$2:$D$7,2,FALSE)</f>
        <v>16000</v>
      </c>
      <c r="O228" s="207">
        <f t="shared" si="560"/>
        <v>64000</v>
      </c>
      <c r="P228" s="207">
        <f>VLOOKUP(D228,ឋានៈ!$A$2:$D$7,3,FALSE)</f>
        <v>60000</v>
      </c>
      <c r="Q228" s="207">
        <f t="shared" si="561"/>
        <v>240000</v>
      </c>
      <c r="R228" s="207">
        <f>VLOOKUP(D228,ឋានៈ!$A$2:$D$7,4,FALSE)</f>
        <v>80000</v>
      </c>
      <c r="S228" s="207">
        <f t="shared" si="562"/>
        <v>240000</v>
      </c>
      <c r="T228" s="208"/>
      <c r="U228" s="209">
        <f t="shared" ref="U228" si="566">M228+O228+Q228+S228+T228</f>
        <v>544000</v>
      </c>
      <c r="V228" s="227"/>
      <c r="W228" s="145"/>
      <c r="X228" s="100" t="str">
        <f t="shared" si="563"/>
        <v>ខៀវ ចាន់ណារ័ត្ន</v>
      </c>
      <c r="Y228" s="285" t="str">
        <f>VLOOKUP(X228,'Name List'!$B$8:$F$4374,2,FALSE)</f>
        <v>3000031408</v>
      </c>
      <c r="Z228" s="100" t="str">
        <f>VLOOKUP(X228,'Name List'!$B$8:$F$4374,3,FALSE)</f>
        <v>ខៀវ ចាន់ណារ័ត្ន</v>
      </c>
      <c r="AA228" s="100" t="str">
        <f>VLOOKUP(X228,'Name List'!$B$8:$F$4374,4,FALSE)</f>
        <v>KHIEV CHANNAROTH</v>
      </c>
      <c r="AB228" s="107">
        <f>VLOOKUP(X228,'Name List'!$B$8:$F$4374,5,FALSE)</f>
        <v>440000029987</v>
      </c>
      <c r="AC228" s="186">
        <f t="shared" si="564"/>
        <v>544000</v>
      </c>
      <c r="AD228" s="42">
        <f t="shared" si="565"/>
        <v>63.2</v>
      </c>
    </row>
    <row r="229" spans="1:30" s="217" customFormat="1" ht="28.5" customHeight="1">
      <c r="A229" s="387" t="str">
        <f>"សរុប"&amp;ROUNDDOWN(A228,)</f>
        <v>សរុប63</v>
      </c>
      <c r="B229" s="387"/>
      <c r="C229" s="387"/>
      <c r="D229" s="387"/>
      <c r="E229" s="387"/>
      <c r="F229" s="387"/>
      <c r="G229" s="387"/>
      <c r="H229" s="387"/>
      <c r="I229" s="387"/>
      <c r="J229" s="387"/>
      <c r="K229" s="218"/>
      <c r="L229" s="218"/>
      <c r="M229" s="210">
        <f>SUM(M227:M228)</f>
        <v>748800</v>
      </c>
      <c r="N229" s="210"/>
      <c r="O229" s="210">
        <f>SUM(O227:O228)</f>
        <v>204000</v>
      </c>
      <c r="P229" s="210"/>
      <c r="Q229" s="210">
        <f>SUM(Q227:Q228)</f>
        <v>600000</v>
      </c>
      <c r="R229" s="210"/>
      <c r="S229" s="210">
        <f>SUM(S227:S228)</f>
        <v>720000</v>
      </c>
      <c r="T229" s="210"/>
      <c r="U229" s="210">
        <f>SUM(U227:U228)</f>
        <v>2272800</v>
      </c>
      <c r="V229" s="228"/>
      <c r="W229" s="212">
        <f>M229+O229+Q229+S229</f>
        <v>2272800</v>
      </c>
      <c r="X229" s="298"/>
      <c r="Y229" s="299"/>
      <c r="Z229" s="298"/>
      <c r="AA229" s="298"/>
      <c r="AB229" s="300"/>
      <c r="AC229" s="215"/>
      <c r="AD229" s="216" t="str">
        <f t="shared" si="565"/>
        <v>សរុប63</v>
      </c>
    </row>
    <row r="230" spans="1:30" ht="38.5" customHeight="1">
      <c r="A230" s="206">
        <f>A227+1</f>
        <v>64.099999999999994</v>
      </c>
      <c r="B230" s="52" t="s">
        <v>14393</v>
      </c>
      <c r="C230" s="40" t="s">
        <v>67</v>
      </c>
      <c r="D230" s="41" t="str">
        <f>VLOOKUP(C230,ឋានៈ!$A$22:$B$46,2,FALSE)</f>
        <v>ខ១</v>
      </c>
      <c r="E230" s="388">
        <v>385</v>
      </c>
      <c r="F230" s="389">
        <v>46202</v>
      </c>
      <c r="G230" s="390" t="s">
        <v>14918</v>
      </c>
      <c r="H230" s="391" t="s">
        <v>23</v>
      </c>
      <c r="I230" s="211">
        <v>46206</v>
      </c>
      <c r="J230" s="211">
        <v>46208</v>
      </c>
      <c r="K230" s="206">
        <f t="shared" ref="K230:K231" si="567">J230-I230+1</f>
        <v>3</v>
      </c>
      <c r="L230" s="206">
        <f t="shared" ref="L230:L231" si="568">K230-1</f>
        <v>2</v>
      </c>
      <c r="M230" s="207">
        <f>VLOOKUP(H230,ធ្វើដំណើរ!$A$3:$B$26,2,FALSE)</f>
        <v>235200</v>
      </c>
      <c r="N230" s="207">
        <f>VLOOKUP(D230,ឋានៈ!$A$2:$D$7,2,FALSE)</f>
        <v>35000</v>
      </c>
      <c r="O230" s="207">
        <f t="shared" ref="O230:O231" si="569">N230*K230</f>
        <v>105000</v>
      </c>
      <c r="P230" s="207">
        <f>VLOOKUP(D230,ឋានៈ!$A$2:$D$7,3,FALSE)</f>
        <v>90000</v>
      </c>
      <c r="Q230" s="207">
        <f t="shared" ref="Q230:Q231" si="570">P230*K230</f>
        <v>270000</v>
      </c>
      <c r="R230" s="207">
        <f>VLOOKUP(D230,ឋានៈ!$A$2:$D$7,4,FALSE)</f>
        <v>160000</v>
      </c>
      <c r="S230" s="207">
        <f t="shared" ref="S230:S231" si="571">R230*L230</f>
        <v>320000</v>
      </c>
      <c r="T230" s="208"/>
      <c r="U230" s="209">
        <f>M230+O230+Q230+S230</f>
        <v>930200</v>
      </c>
      <c r="V230" s="227"/>
      <c r="W230" s="145"/>
      <c r="X230" s="100" t="str">
        <f t="shared" ref="X230:X231" si="572">RIGHT(B230,LEN(B230)-FIND(" ",B230))</f>
        <v>យឹម ស៊ីណន</v>
      </c>
      <c r="Y230" s="285" t="str">
        <f>VLOOKUP(X230,'Name List'!$B$8:$F$4374,2,FALSE)</f>
        <v>3000031335</v>
      </c>
      <c r="Z230" s="100" t="str">
        <f>VLOOKUP(X230,'Name List'!$B$8:$F$4374,3,FALSE)</f>
        <v>យឹម ស៊ីណន</v>
      </c>
      <c r="AA230" s="100" t="str">
        <f>VLOOKUP(X230,'Name List'!$B$8:$F$4374,4,FALSE)</f>
        <v>YIM SINORN</v>
      </c>
      <c r="AB230" s="107" t="str">
        <f>VLOOKUP(X230,'Name List'!$B$8:$F$4374,5,FALSE)</f>
        <v>0650000088204</v>
      </c>
      <c r="AC230" s="186">
        <f t="shared" ref="AC230:AC231" si="573">U230</f>
        <v>930200</v>
      </c>
      <c r="AD230" s="42">
        <f t="shared" ref="AD230:AD235" si="574">A230</f>
        <v>64.099999999999994</v>
      </c>
    </row>
    <row r="231" spans="1:30" ht="38.5" customHeight="1">
      <c r="A231" s="206">
        <f>A230+0.1</f>
        <v>64.199999999999989</v>
      </c>
      <c r="B231" s="52" t="s">
        <v>14394</v>
      </c>
      <c r="C231" s="40" t="s">
        <v>68</v>
      </c>
      <c r="D231" s="41" t="str">
        <f>VLOOKUP(C231,ឋានៈ!$A$22:$B$46,2,FALSE)</f>
        <v>ង</v>
      </c>
      <c r="E231" s="388"/>
      <c r="F231" s="389"/>
      <c r="G231" s="390"/>
      <c r="H231" s="391"/>
      <c r="I231" s="211">
        <v>46206</v>
      </c>
      <c r="J231" s="211">
        <v>46208</v>
      </c>
      <c r="K231" s="206">
        <f t="shared" si="567"/>
        <v>3</v>
      </c>
      <c r="L231" s="206">
        <f t="shared" si="568"/>
        <v>2</v>
      </c>
      <c r="M231" s="207"/>
      <c r="N231" s="207">
        <f>VLOOKUP(D231,ឋានៈ!$A$2:$D$7,2,FALSE)</f>
        <v>16000</v>
      </c>
      <c r="O231" s="207">
        <f t="shared" si="569"/>
        <v>48000</v>
      </c>
      <c r="P231" s="207">
        <f>VLOOKUP(D231,ឋានៈ!$A$2:$D$7,3,FALSE)</f>
        <v>60000</v>
      </c>
      <c r="Q231" s="207">
        <f t="shared" si="570"/>
        <v>180000</v>
      </c>
      <c r="R231" s="207">
        <f>VLOOKUP(D231,ឋានៈ!$A$2:$D$7,4,FALSE)</f>
        <v>80000</v>
      </c>
      <c r="S231" s="207">
        <f t="shared" si="571"/>
        <v>160000</v>
      </c>
      <c r="T231" s="208"/>
      <c r="U231" s="209">
        <f t="shared" ref="U231" si="575">M231+O231+Q231+S231+T231</f>
        <v>388000</v>
      </c>
      <c r="V231" s="227"/>
      <c r="W231" s="145"/>
      <c r="X231" s="100" t="str">
        <f t="shared" si="572"/>
        <v>គុន ស៊ីណន</v>
      </c>
      <c r="Y231" s="285">
        <f>VLOOKUP(X231,'Name List'!$B$8:$F$4374,2,FALSE)</f>
        <v>0</v>
      </c>
      <c r="Z231" s="100" t="str">
        <f>VLOOKUP(X231,'Name List'!$B$8:$F$4374,3,FALSE)</f>
        <v>គុន ស៊ីណន</v>
      </c>
      <c r="AA231" s="100" t="str">
        <f>VLOOKUP(X231,'Name List'!$B$8:$F$4374,4,FALSE)</f>
        <v>KUN SINON</v>
      </c>
      <c r="AB231" s="107">
        <f>VLOOKUP(X231,'Name List'!$B$8:$F$4374,5,FALSE)</f>
        <v>670000134886</v>
      </c>
      <c r="AC231" s="186">
        <f t="shared" si="573"/>
        <v>388000</v>
      </c>
      <c r="AD231" s="42">
        <f t="shared" si="574"/>
        <v>64.199999999999989</v>
      </c>
    </row>
    <row r="232" spans="1:30" s="217" customFormat="1" ht="28.5" customHeight="1">
      <c r="A232" s="387" t="str">
        <f>"សរុប"&amp;ROUNDDOWN(A231,)</f>
        <v>សរុប64</v>
      </c>
      <c r="B232" s="387"/>
      <c r="C232" s="387"/>
      <c r="D232" s="387"/>
      <c r="E232" s="387"/>
      <c r="F232" s="387"/>
      <c r="G232" s="387"/>
      <c r="H232" s="387"/>
      <c r="I232" s="387"/>
      <c r="J232" s="387"/>
      <c r="K232" s="218"/>
      <c r="L232" s="218"/>
      <c r="M232" s="210">
        <f>SUM(M230:M231)</f>
        <v>235200</v>
      </c>
      <c r="N232" s="210"/>
      <c r="O232" s="210">
        <f>SUM(O230:O231)</f>
        <v>153000</v>
      </c>
      <c r="P232" s="210"/>
      <c r="Q232" s="210">
        <f>SUM(Q230:Q231)</f>
        <v>450000</v>
      </c>
      <c r="R232" s="210"/>
      <c r="S232" s="210">
        <f>SUM(S230:S231)</f>
        <v>480000</v>
      </c>
      <c r="T232" s="210"/>
      <c r="U232" s="210">
        <f>SUM(U230:U231)</f>
        <v>1318200</v>
      </c>
      <c r="V232" s="228"/>
      <c r="W232" s="212">
        <f>M232+O232+Q232+S232</f>
        <v>1318200</v>
      </c>
      <c r="X232" s="298"/>
      <c r="Y232" s="299"/>
      <c r="Z232" s="298"/>
      <c r="AA232" s="298"/>
      <c r="AB232" s="300"/>
      <c r="AC232" s="215"/>
      <c r="AD232" s="216" t="str">
        <f t="shared" si="574"/>
        <v>សរុប64</v>
      </c>
    </row>
    <row r="233" spans="1:30" ht="38.5" customHeight="1">
      <c r="A233" s="206">
        <f>A230+1</f>
        <v>65.099999999999994</v>
      </c>
      <c r="B233" s="52" t="s">
        <v>14903</v>
      </c>
      <c r="C233" s="40" t="s">
        <v>67</v>
      </c>
      <c r="D233" s="41" t="str">
        <f>VLOOKUP(C233,ឋានៈ!$A$22:$B$46,2,FALSE)</f>
        <v>ខ១</v>
      </c>
      <c r="E233" s="388">
        <v>364</v>
      </c>
      <c r="F233" s="389">
        <v>46205</v>
      </c>
      <c r="G233" s="390" t="s">
        <v>14919</v>
      </c>
      <c r="H233" s="391" t="s">
        <v>14</v>
      </c>
      <c r="I233" s="211">
        <v>46211</v>
      </c>
      <c r="J233" s="211">
        <v>46213</v>
      </c>
      <c r="K233" s="206">
        <f t="shared" ref="K233:K234" si="576">J233-I233+1</f>
        <v>3</v>
      </c>
      <c r="L233" s="206">
        <f t="shared" ref="L233:L234" si="577">K233-1</f>
        <v>2</v>
      </c>
      <c r="M233" s="207">
        <f>VLOOKUP(H233,ធ្វើដំណើរ!$A$3:$B$26,2,FALSE)</f>
        <v>748800</v>
      </c>
      <c r="N233" s="207">
        <f>VLOOKUP(D233,ឋានៈ!$A$2:$D$7,2,FALSE)</f>
        <v>35000</v>
      </c>
      <c r="O233" s="207">
        <f t="shared" ref="O233:O234" si="578">N233*K233</f>
        <v>105000</v>
      </c>
      <c r="P233" s="207">
        <f>VLOOKUP(D233,ឋានៈ!$A$2:$D$7,3,FALSE)</f>
        <v>90000</v>
      </c>
      <c r="Q233" s="207">
        <f t="shared" ref="Q233:Q234" si="579">P233*K233</f>
        <v>270000</v>
      </c>
      <c r="R233" s="207">
        <f>VLOOKUP(D233,ឋានៈ!$A$2:$D$7,4,FALSE)</f>
        <v>160000</v>
      </c>
      <c r="S233" s="207">
        <f t="shared" ref="S233:S234" si="580">R233*L233</f>
        <v>320000</v>
      </c>
      <c r="T233" s="208"/>
      <c r="U233" s="209">
        <f>M233+O233+Q233+S233</f>
        <v>1443800</v>
      </c>
      <c r="V233" s="227"/>
      <c r="W233" s="145"/>
      <c r="X233" s="100" t="str">
        <f t="shared" ref="X233:X234" si="581">RIGHT(B233,LEN(B233)-FIND(" ",B233))</f>
        <v>ផេង សុខាំ</v>
      </c>
      <c r="Y233" s="285">
        <f>VLOOKUP(X233,'Name List'!$B$8:$F$4374,2,FALSE)</f>
        <v>1510300066</v>
      </c>
      <c r="Z233" s="100" t="str">
        <f>VLOOKUP(X233,'Name List'!$B$8:$F$4374,3,FALSE)</f>
        <v>ផេង សុខាំ</v>
      </c>
      <c r="AA233" s="100" t="str">
        <f>VLOOKUP(X233,'Name List'!$B$8:$F$4374,4,FALSE)</f>
        <v>PHENG SOKHAM</v>
      </c>
      <c r="AB233" s="107" t="str">
        <f>VLOOKUP(X233,'Name List'!$B$8:$F$4374,5,FALSE)</f>
        <v>0010002747818</v>
      </c>
      <c r="AC233" s="186">
        <f t="shared" ref="AC233:AC234" si="582">U233</f>
        <v>1443800</v>
      </c>
      <c r="AD233" s="42">
        <f t="shared" si="574"/>
        <v>65.099999999999994</v>
      </c>
    </row>
    <row r="234" spans="1:30" ht="38.5" customHeight="1">
      <c r="A234" s="206">
        <f>A233+0.1</f>
        <v>65.199999999999989</v>
      </c>
      <c r="B234" s="52" t="s">
        <v>14917</v>
      </c>
      <c r="C234" s="40" t="s">
        <v>68</v>
      </c>
      <c r="D234" s="41" t="str">
        <f>VLOOKUP(C234,ឋានៈ!$A$22:$B$46,2,FALSE)</f>
        <v>ង</v>
      </c>
      <c r="E234" s="388"/>
      <c r="F234" s="389"/>
      <c r="G234" s="390"/>
      <c r="H234" s="391"/>
      <c r="I234" s="211">
        <v>46211</v>
      </c>
      <c r="J234" s="211">
        <v>46213</v>
      </c>
      <c r="K234" s="206">
        <f t="shared" si="576"/>
        <v>3</v>
      </c>
      <c r="L234" s="206">
        <f t="shared" si="577"/>
        <v>2</v>
      </c>
      <c r="M234" s="207"/>
      <c r="N234" s="207">
        <f>VLOOKUP(D234,ឋានៈ!$A$2:$D$7,2,FALSE)</f>
        <v>16000</v>
      </c>
      <c r="O234" s="207">
        <f t="shared" si="578"/>
        <v>48000</v>
      </c>
      <c r="P234" s="207">
        <f>VLOOKUP(D234,ឋានៈ!$A$2:$D$7,3,FALSE)</f>
        <v>60000</v>
      </c>
      <c r="Q234" s="207">
        <f t="shared" si="579"/>
        <v>180000</v>
      </c>
      <c r="R234" s="207">
        <f>VLOOKUP(D234,ឋានៈ!$A$2:$D$7,4,FALSE)</f>
        <v>80000</v>
      </c>
      <c r="S234" s="207">
        <f t="shared" si="580"/>
        <v>160000</v>
      </c>
      <c r="T234" s="208"/>
      <c r="U234" s="209">
        <f t="shared" ref="U234" si="583">M234+O234+Q234+S234+T234</f>
        <v>388000</v>
      </c>
      <c r="V234" s="227"/>
      <c r="W234" s="145"/>
      <c r="X234" s="100" t="str">
        <f t="shared" si="581"/>
        <v>ខៀវ ចាន់ណារ័ត្ន</v>
      </c>
      <c r="Y234" s="285" t="str">
        <f>VLOOKUP(X234,'Name List'!$B$8:$F$4374,2,FALSE)</f>
        <v>3000031408</v>
      </c>
      <c r="Z234" s="100" t="str">
        <f>VLOOKUP(X234,'Name List'!$B$8:$F$4374,3,FALSE)</f>
        <v>ខៀវ ចាន់ណារ័ត្ន</v>
      </c>
      <c r="AA234" s="100" t="str">
        <f>VLOOKUP(X234,'Name List'!$B$8:$F$4374,4,FALSE)</f>
        <v>KHIEV CHANNAROTH</v>
      </c>
      <c r="AB234" s="107">
        <f>VLOOKUP(X234,'Name List'!$B$8:$F$4374,5,FALSE)</f>
        <v>440000029987</v>
      </c>
      <c r="AC234" s="186">
        <f t="shared" si="582"/>
        <v>388000</v>
      </c>
      <c r="AD234" s="42">
        <f t="shared" si="574"/>
        <v>65.199999999999989</v>
      </c>
    </row>
    <row r="235" spans="1:30" s="217" customFormat="1" ht="28.5" customHeight="1">
      <c r="A235" s="387" t="str">
        <f>"សរុប"&amp;ROUNDDOWN(A234,)</f>
        <v>សរុប65</v>
      </c>
      <c r="B235" s="387"/>
      <c r="C235" s="387"/>
      <c r="D235" s="387"/>
      <c r="E235" s="387"/>
      <c r="F235" s="387"/>
      <c r="G235" s="387"/>
      <c r="H235" s="387"/>
      <c r="I235" s="387"/>
      <c r="J235" s="387"/>
      <c r="K235" s="218"/>
      <c r="L235" s="218"/>
      <c r="M235" s="210">
        <f>SUM(M233:M234)</f>
        <v>748800</v>
      </c>
      <c r="N235" s="210"/>
      <c r="O235" s="210">
        <f>SUM(O233:O234)</f>
        <v>153000</v>
      </c>
      <c r="P235" s="210"/>
      <c r="Q235" s="210">
        <f>SUM(Q233:Q234)</f>
        <v>450000</v>
      </c>
      <c r="R235" s="210"/>
      <c r="S235" s="210">
        <f>SUM(S233:S234)</f>
        <v>480000</v>
      </c>
      <c r="T235" s="210"/>
      <c r="U235" s="210">
        <f>SUM(U233:U234)</f>
        <v>1831800</v>
      </c>
      <c r="V235" s="228"/>
      <c r="W235" s="212">
        <f>M235+O235+Q235+S235</f>
        <v>1831800</v>
      </c>
      <c r="X235" s="298"/>
      <c r="Y235" s="299"/>
      <c r="Z235" s="298"/>
      <c r="AA235" s="298"/>
      <c r="AB235" s="300"/>
      <c r="AC235" s="215"/>
      <c r="AD235" s="216" t="str">
        <f t="shared" si="574"/>
        <v>សរុប65</v>
      </c>
    </row>
    <row r="236" spans="1:30" ht="38.5" customHeight="1">
      <c r="A236" s="206">
        <f>A233+1</f>
        <v>66.099999999999994</v>
      </c>
      <c r="B236" s="52" t="s">
        <v>14873</v>
      </c>
      <c r="C236" s="40" t="s">
        <v>67</v>
      </c>
      <c r="D236" s="41" t="str">
        <f>VLOOKUP(C236,ឋានៈ!$A$22:$B$46,2,FALSE)</f>
        <v>ខ១</v>
      </c>
      <c r="E236" s="388">
        <v>362</v>
      </c>
      <c r="F236" s="389">
        <v>46204</v>
      </c>
      <c r="G236" s="390" t="s">
        <v>14919</v>
      </c>
      <c r="H236" s="391" t="s">
        <v>21</v>
      </c>
      <c r="I236" s="211">
        <v>46208</v>
      </c>
      <c r="J236" s="211">
        <v>46210</v>
      </c>
      <c r="K236" s="206">
        <f t="shared" ref="K236:K237" si="584">J236-I236+1</f>
        <v>3</v>
      </c>
      <c r="L236" s="206">
        <f t="shared" ref="L236:L237" si="585">K236-1</f>
        <v>2</v>
      </c>
      <c r="M236" s="207">
        <f>VLOOKUP(H236,ធ្វើដំណើរ!$A$3:$B$26,2,FALSE)</f>
        <v>537600</v>
      </c>
      <c r="N236" s="207">
        <f>VLOOKUP(D236,ឋានៈ!$A$2:$D$7,2,FALSE)</f>
        <v>35000</v>
      </c>
      <c r="O236" s="207">
        <f t="shared" ref="O236:O237" si="586">N236*K236</f>
        <v>105000</v>
      </c>
      <c r="P236" s="207">
        <f>VLOOKUP(D236,ឋានៈ!$A$2:$D$7,3,FALSE)</f>
        <v>90000</v>
      </c>
      <c r="Q236" s="207">
        <f t="shared" ref="Q236:Q237" si="587">P236*K236</f>
        <v>270000</v>
      </c>
      <c r="R236" s="207">
        <f>VLOOKUP(D236,ឋានៈ!$A$2:$D$7,4,FALSE)</f>
        <v>160000</v>
      </c>
      <c r="S236" s="207">
        <f t="shared" ref="S236:S237" si="588">R236*L236</f>
        <v>320000</v>
      </c>
      <c r="T236" s="208"/>
      <c r="U236" s="209">
        <f>M236+O236+Q236+S236</f>
        <v>1232600</v>
      </c>
      <c r="V236" s="227"/>
      <c r="W236" s="145"/>
      <c r="X236" s="100" t="str">
        <f t="shared" ref="X236:X237" si="589">RIGHT(B236,LEN(B236)-FIND(" ",B236))</f>
        <v>ម៉ន គ្រីយ៉ា</v>
      </c>
      <c r="Y236" s="285">
        <f>VLOOKUP(X236,'Name List'!$B$8:$F$4374,2,FALSE)</f>
        <v>1731500001</v>
      </c>
      <c r="Z236" s="100" t="str">
        <f>VLOOKUP(X236,'Name List'!$B$8:$F$4374,3,FALSE)</f>
        <v>ម៉ន គ្រីយ៉ា</v>
      </c>
      <c r="AA236" s="100" t="str">
        <f>VLOOKUP(X236,'Name List'!$B$8:$F$4374,4,FALSE)</f>
        <v>MON KRIYA</v>
      </c>
      <c r="AB236" s="107" t="str">
        <f>VLOOKUP(X236,'Name List'!$B$8:$F$4374,5,FALSE)</f>
        <v>0460000015758</v>
      </c>
      <c r="AC236" s="186">
        <f t="shared" ref="AC236:AC237" si="590">U236</f>
        <v>1232600</v>
      </c>
      <c r="AD236" s="42">
        <f t="shared" ref="AD236:AD238" si="591">A236</f>
        <v>66.099999999999994</v>
      </c>
    </row>
    <row r="237" spans="1:30" ht="38.5" customHeight="1">
      <c r="A237" s="206">
        <f>A236+0.1</f>
        <v>66.199999999999989</v>
      </c>
      <c r="B237" s="52" t="s">
        <v>14874</v>
      </c>
      <c r="C237" s="40" t="s">
        <v>68</v>
      </c>
      <c r="D237" s="41" t="str">
        <f>VLOOKUP(C237,ឋានៈ!$A$22:$B$46,2,FALSE)</f>
        <v>ង</v>
      </c>
      <c r="E237" s="388"/>
      <c r="F237" s="389"/>
      <c r="G237" s="390"/>
      <c r="H237" s="391"/>
      <c r="I237" s="211">
        <v>46208</v>
      </c>
      <c r="J237" s="211">
        <v>46210</v>
      </c>
      <c r="K237" s="206">
        <f t="shared" si="584"/>
        <v>3</v>
      </c>
      <c r="L237" s="206">
        <f t="shared" si="585"/>
        <v>2</v>
      </c>
      <c r="M237" s="207"/>
      <c r="N237" s="207">
        <f>VLOOKUP(D237,ឋានៈ!$A$2:$D$7,2,FALSE)</f>
        <v>16000</v>
      </c>
      <c r="O237" s="207">
        <f t="shared" si="586"/>
        <v>48000</v>
      </c>
      <c r="P237" s="207">
        <f>VLOOKUP(D237,ឋានៈ!$A$2:$D$7,3,FALSE)</f>
        <v>60000</v>
      </c>
      <c r="Q237" s="207">
        <f t="shared" si="587"/>
        <v>180000</v>
      </c>
      <c r="R237" s="207">
        <f>VLOOKUP(D237,ឋានៈ!$A$2:$D$7,4,FALSE)</f>
        <v>80000</v>
      </c>
      <c r="S237" s="207">
        <f t="shared" si="588"/>
        <v>160000</v>
      </c>
      <c r="T237" s="208"/>
      <c r="U237" s="209">
        <f t="shared" ref="U237" si="592">M237+O237+Q237+S237+T237</f>
        <v>388000</v>
      </c>
      <c r="V237" s="227"/>
      <c r="W237" s="145"/>
      <c r="X237" s="100" t="str">
        <f t="shared" si="589"/>
        <v>សោម គឹមរ៉ី</v>
      </c>
      <c r="Y237" s="285" t="str">
        <f>VLOOKUP(X237,'Name List'!$B$8:$F$4374,2,FALSE)</f>
        <v>3000031402</v>
      </c>
      <c r="Z237" s="100" t="str">
        <f>VLOOKUP(X237,'Name List'!$B$8:$F$4374,3,FALSE)</f>
        <v>សោម គឹមរ៉ី</v>
      </c>
      <c r="AA237" s="100" t="str">
        <f>VLOOKUP(X237,'Name List'!$B$8:$F$4374,4,FALSE)</f>
        <v>SORM KIMREY</v>
      </c>
      <c r="AB237" s="107">
        <f>VLOOKUP(X237,'Name List'!$B$8:$F$4374,5,FALSE)</f>
        <v>420000133077</v>
      </c>
      <c r="AC237" s="186">
        <f t="shared" si="590"/>
        <v>388000</v>
      </c>
      <c r="AD237" s="42">
        <f t="shared" si="591"/>
        <v>66.199999999999989</v>
      </c>
    </row>
    <row r="238" spans="1:30" s="217" customFormat="1" ht="28.5" customHeight="1">
      <c r="A238" s="387" t="str">
        <f>"សរុប"&amp;ROUNDDOWN(A237,)</f>
        <v>សរុប66</v>
      </c>
      <c r="B238" s="387"/>
      <c r="C238" s="387"/>
      <c r="D238" s="387"/>
      <c r="E238" s="387"/>
      <c r="F238" s="387"/>
      <c r="G238" s="387"/>
      <c r="H238" s="387"/>
      <c r="I238" s="387"/>
      <c r="J238" s="387"/>
      <c r="K238" s="218"/>
      <c r="L238" s="218"/>
      <c r="M238" s="210">
        <f>SUM(M236:M237)</f>
        <v>537600</v>
      </c>
      <c r="N238" s="210"/>
      <c r="O238" s="210">
        <f>SUM(O236:O237)</f>
        <v>153000</v>
      </c>
      <c r="P238" s="210"/>
      <c r="Q238" s="210">
        <f>SUM(Q236:Q237)</f>
        <v>450000</v>
      </c>
      <c r="R238" s="210"/>
      <c r="S238" s="210">
        <f>SUM(S236:S237)</f>
        <v>480000</v>
      </c>
      <c r="T238" s="210"/>
      <c r="U238" s="210">
        <f>SUM(U236:U237)</f>
        <v>1620600</v>
      </c>
      <c r="V238" s="228"/>
      <c r="W238" s="212">
        <f>M238+O238+Q238+S238</f>
        <v>1620600</v>
      </c>
      <c r="X238" s="298"/>
      <c r="Y238" s="299"/>
      <c r="Z238" s="298"/>
      <c r="AA238" s="298"/>
      <c r="AB238" s="300"/>
      <c r="AC238" s="215"/>
      <c r="AD238" s="216" t="str">
        <f t="shared" si="591"/>
        <v>សរុប66</v>
      </c>
    </row>
    <row r="239" spans="1:30" ht="38.5" customHeight="1">
      <c r="A239" s="206">
        <f>A236+1</f>
        <v>67.099999999999994</v>
      </c>
      <c r="B239" s="52" t="s">
        <v>14920</v>
      </c>
      <c r="C239" s="40" t="s">
        <v>67</v>
      </c>
      <c r="D239" s="41" t="str">
        <f>VLOOKUP(C239,ឋានៈ!$A$22:$B$46,2,FALSE)</f>
        <v>ខ១</v>
      </c>
      <c r="E239" s="388">
        <v>390</v>
      </c>
      <c r="F239" s="389">
        <v>46212</v>
      </c>
      <c r="G239" s="390" t="s">
        <v>14922</v>
      </c>
      <c r="H239" s="391" t="s">
        <v>22</v>
      </c>
      <c r="I239" s="211">
        <v>46214</v>
      </c>
      <c r="J239" s="211">
        <v>46216</v>
      </c>
      <c r="K239" s="206">
        <f t="shared" ref="K239:K240" si="593">J239-I239+1</f>
        <v>3</v>
      </c>
      <c r="L239" s="206">
        <f t="shared" ref="L239:L240" si="594">K239-1</f>
        <v>2</v>
      </c>
      <c r="M239" s="207">
        <f>VLOOKUP(H239,ធ្វើដំណើរ!$A$3:$B$26,2,FALSE)</f>
        <v>200000</v>
      </c>
      <c r="N239" s="207">
        <f>VLOOKUP(D239,ឋានៈ!$A$2:$D$7,2,FALSE)</f>
        <v>35000</v>
      </c>
      <c r="O239" s="207">
        <f>N239*K239</f>
        <v>105000</v>
      </c>
      <c r="P239" s="207">
        <f>VLOOKUP(D239,ឋានៈ!$A$2:$D$7,3,FALSE)</f>
        <v>90000</v>
      </c>
      <c r="Q239" s="207">
        <f t="shared" ref="Q239:Q240" si="595">P239*K239</f>
        <v>270000</v>
      </c>
      <c r="R239" s="207">
        <f>VLOOKUP(D239,ឋានៈ!$A$2:$D$7,4,FALSE)</f>
        <v>160000</v>
      </c>
      <c r="S239" s="207">
        <f t="shared" ref="S239:S240" si="596">R239*L239</f>
        <v>320000</v>
      </c>
      <c r="T239" s="208"/>
      <c r="U239" s="209">
        <f>M239+O239+Q239+S239</f>
        <v>895000</v>
      </c>
      <c r="V239" s="227"/>
      <c r="W239" s="145"/>
      <c r="X239" s="100" t="str">
        <f t="shared" ref="X239:X240" si="597">RIGHT(B239,LEN(B239)-FIND(" ",B239))</f>
        <v>ស៊ើង សរសុចិត្តា</v>
      </c>
      <c r="Y239" s="285">
        <f>VLOOKUP(X239,'Name List'!$B$8:$F$4374,2,FALSE)</f>
        <v>2601200016</v>
      </c>
      <c r="Z239" s="100" t="str">
        <f>VLOOKUP(X239,'Name List'!$B$8:$F$4374,3,FALSE)</f>
        <v>ស៊ើង សរសុចិត្តា</v>
      </c>
      <c r="AA239" s="100" t="str">
        <f>VLOOKUP(X239,'Name List'!$B$8:$F$4374,4,FALSE)</f>
        <v>SOEUNG SARSOCHETTA</v>
      </c>
      <c r="AB239" s="107" t="str">
        <f>VLOOKUP(X239,'Name List'!$B$8:$F$4374,5,FALSE)</f>
        <v>0010002559922</v>
      </c>
      <c r="AC239" s="186">
        <f t="shared" ref="AC239:AC240" si="598">U239</f>
        <v>895000</v>
      </c>
      <c r="AD239" s="42">
        <f t="shared" ref="AD239:AD241" si="599">A239</f>
        <v>67.099999999999994</v>
      </c>
    </row>
    <row r="240" spans="1:30" ht="38.5" customHeight="1">
      <c r="A240" s="206">
        <f>A239+0.1</f>
        <v>67.199999999999989</v>
      </c>
      <c r="B240" s="52" t="s">
        <v>14921</v>
      </c>
      <c r="C240" s="40" t="s">
        <v>14363</v>
      </c>
      <c r="D240" s="41" t="str">
        <f>VLOOKUP(C240,ឋានៈ!$A$22:$B$46,2,FALSE)</f>
        <v>ឃ</v>
      </c>
      <c r="E240" s="388"/>
      <c r="F240" s="389"/>
      <c r="G240" s="390"/>
      <c r="H240" s="391"/>
      <c r="I240" s="211">
        <v>46214</v>
      </c>
      <c r="J240" s="211">
        <v>46216</v>
      </c>
      <c r="K240" s="206">
        <f t="shared" si="593"/>
        <v>3</v>
      </c>
      <c r="L240" s="206">
        <f t="shared" si="594"/>
        <v>2</v>
      </c>
      <c r="M240" s="207"/>
      <c r="N240" s="207">
        <f>VLOOKUP(D240,ឋានៈ!$A$2:$D$7,2,FALSE)</f>
        <v>20000</v>
      </c>
      <c r="O240" s="207">
        <f t="shared" ref="O240" si="600">N240*K240</f>
        <v>60000</v>
      </c>
      <c r="P240" s="207">
        <f>VLOOKUP(D240,ឋានៈ!$A$2:$D$7,3,FALSE)</f>
        <v>60000</v>
      </c>
      <c r="Q240" s="207">
        <f t="shared" si="595"/>
        <v>180000</v>
      </c>
      <c r="R240" s="207">
        <f>VLOOKUP(D240,ឋានៈ!$A$2:$D$7,4,FALSE)</f>
        <v>80000</v>
      </c>
      <c r="S240" s="207">
        <f t="shared" si="596"/>
        <v>160000</v>
      </c>
      <c r="T240" s="208"/>
      <c r="U240" s="209">
        <f t="shared" ref="U240" si="601">M240+O240+Q240+S240+T240</f>
        <v>400000</v>
      </c>
      <c r="V240" s="227"/>
      <c r="W240" s="145"/>
      <c r="X240" s="100" t="str">
        <f t="shared" si="597"/>
        <v>វ៉ាន់ រតនា</v>
      </c>
      <c r="Y240" s="285" t="str">
        <f>VLOOKUP(X240,'Name List'!$B$8:$F$4374,2,FALSE)</f>
        <v>1730300819</v>
      </c>
      <c r="Z240" s="100" t="str">
        <f>VLOOKUP(X240,'Name List'!$B$8:$F$4374,3,FALSE)</f>
        <v>វ៉ាន់ រតនា</v>
      </c>
      <c r="AA240" s="100" t="str">
        <f>VLOOKUP(X240,'Name List'!$B$8:$F$4374,4,FALSE)</f>
        <v>VANN RATANA</v>
      </c>
      <c r="AB240" s="107" t="str">
        <f>VLOOKUP(X240,'Name List'!$B$8:$F$4374,5,FALSE)</f>
        <v>0010002527842</v>
      </c>
      <c r="AC240" s="186">
        <f t="shared" si="598"/>
        <v>400000</v>
      </c>
      <c r="AD240" s="42">
        <f t="shared" si="599"/>
        <v>67.199999999999989</v>
      </c>
    </row>
    <row r="241" spans="1:30" s="217" customFormat="1" ht="28.5" customHeight="1">
      <c r="A241" s="387" t="str">
        <f>"សរុប"&amp;ROUNDDOWN(A240,)</f>
        <v>សរុប67</v>
      </c>
      <c r="B241" s="387"/>
      <c r="C241" s="387"/>
      <c r="D241" s="387"/>
      <c r="E241" s="387"/>
      <c r="F241" s="387"/>
      <c r="G241" s="387"/>
      <c r="H241" s="387"/>
      <c r="I241" s="387"/>
      <c r="J241" s="387"/>
      <c r="K241" s="218"/>
      <c r="L241" s="218"/>
      <c r="M241" s="210">
        <f>SUM(M239:M240)</f>
        <v>200000</v>
      </c>
      <c r="N241" s="210"/>
      <c r="O241" s="210">
        <f>SUM(O239:O240)</f>
        <v>165000</v>
      </c>
      <c r="P241" s="210"/>
      <c r="Q241" s="210">
        <f>SUM(Q239:Q240)</f>
        <v>450000</v>
      </c>
      <c r="R241" s="210"/>
      <c r="S241" s="210">
        <f>SUM(S239:S240)</f>
        <v>480000</v>
      </c>
      <c r="T241" s="210"/>
      <c r="U241" s="210">
        <f>SUM(U239:U240)</f>
        <v>1295000</v>
      </c>
      <c r="V241" s="228"/>
      <c r="W241" s="212">
        <f>M241+O241+Q241+S241</f>
        <v>1295000</v>
      </c>
      <c r="X241" s="298"/>
      <c r="Y241" s="299"/>
      <c r="Z241" s="298"/>
      <c r="AA241" s="298"/>
      <c r="AB241" s="300"/>
      <c r="AC241" s="215"/>
      <c r="AD241" s="216" t="str">
        <f t="shared" si="599"/>
        <v>សរុប67</v>
      </c>
    </row>
    <row r="242" spans="1:30" ht="38.5" customHeight="1">
      <c r="A242" s="206">
        <f>A239+1</f>
        <v>68.099999999999994</v>
      </c>
      <c r="B242" s="52" t="s">
        <v>14565</v>
      </c>
      <c r="C242" s="40" t="s">
        <v>14361</v>
      </c>
      <c r="D242" s="41" t="str">
        <f>VLOOKUP(C242,ឋានៈ!$A$22:$B$46,2,FALSE)</f>
        <v>គ</v>
      </c>
      <c r="E242" s="388">
        <v>360</v>
      </c>
      <c r="F242" s="389">
        <v>46203</v>
      </c>
      <c r="G242" s="390" t="s">
        <v>14923</v>
      </c>
      <c r="H242" s="391" t="s">
        <v>22</v>
      </c>
      <c r="I242" s="211">
        <v>46209</v>
      </c>
      <c r="J242" s="211">
        <v>46213</v>
      </c>
      <c r="K242" s="206">
        <f t="shared" ref="K242:K243" si="602">J242-I242+1</f>
        <v>5</v>
      </c>
      <c r="L242" s="206">
        <f t="shared" ref="L242:L243" si="603">K242-1</f>
        <v>4</v>
      </c>
      <c r="M242" s="207">
        <f>VLOOKUP(H242,ធ្វើដំណើរ!$A$3:$B$26,2,FALSE)</f>
        <v>200000</v>
      </c>
      <c r="N242" s="207">
        <f>VLOOKUP(D242,ឋានៈ!$A$2:$D$7,2,FALSE)</f>
        <v>24000</v>
      </c>
      <c r="O242" s="207">
        <f>N242*K242</f>
        <v>120000</v>
      </c>
      <c r="P242" s="207">
        <f>VLOOKUP(D242,ឋានៈ!$A$2:$D$7,3,FALSE)</f>
        <v>70000</v>
      </c>
      <c r="Q242" s="207">
        <f t="shared" ref="Q242:Q243" si="604">P242*K242</f>
        <v>350000</v>
      </c>
      <c r="R242" s="207">
        <f>VLOOKUP(D242,ឋានៈ!$A$2:$D$7,4,FALSE)</f>
        <v>100000</v>
      </c>
      <c r="S242" s="207">
        <f t="shared" ref="S242:S243" si="605">R242*L242</f>
        <v>400000</v>
      </c>
      <c r="T242" s="208"/>
      <c r="U242" s="209">
        <f>M242+O242+Q242+S242</f>
        <v>1070000</v>
      </c>
      <c r="V242" s="227"/>
      <c r="W242" s="145"/>
      <c r="X242" s="100" t="str">
        <f t="shared" ref="X242:X243" si="606">RIGHT(B242,LEN(B242)-FIND(" ",B242))</f>
        <v>ភុន សុភ័ក្ត</v>
      </c>
      <c r="Y242" s="285" t="str">
        <f>VLOOKUP(X242,'Name List'!$B$8:$F$4374,2,FALSE)</f>
        <v>1830800334</v>
      </c>
      <c r="Z242" s="100" t="str">
        <f>VLOOKUP(X242,'Name List'!$B$8:$F$4374,3,FALSE)</f>
        <v>ភុន សុភ័ក្ត</v>
      </c>
      <c r="AA242" s="100" t="str">
        <f>VLOOKUP(X242,'Name List'!$B$8:$F$4374,4,FALSE)</f>
        <v>PHUN SOPHEAK</v>
      </c>
      <c r="AB242" s="107" t="str">
        <f>VLOOKUP(X242,'Name List'!$B$8:$F$4374,5,FALSE)</f>
        <v>0010002550868</v>
      </c>
      <c r="AC242" s="186">
        <f t="shared" ref="AC242:AC243" si="607">U242</f>
        <v>1070000</v>
      </c>
      <c r="AD242" s="42">
        <f t="shared" ref="AD242:AD244" si="608">A242</f>
        <v>68.099999999999994</v>
      </c>
    </row>
    <row r="243" spans="1:30" ht="38.5" customHeight="1">
      <c r="A243" s="206">
        <f>A242+0.1</f>
        <v>68.199999999999989</v>
      </c>
      <c r="B243" s="52" t="s">
        <v>14398</v>
      </c>
      <c r="C243" s="40" t="s">
        <v>14365</v>
      </c>
      <c r="D243" s="41" t="str">
        <f>VLOOKUP(C243,ឋានៈ!$A$22:$B$46,2,FALSE)</f>
        <v>ង</v>
      </c>
      <c r="E243" s="388"/>
      <c r="F243" s="389"/>
      <c r="G243" s="390"/>
      <c r="H243" s="391"/>
      <c r="I243" s="211">
        <v>46209</v>
      </c>
      <c r="J243" s="211">
        <v>46213</v>
      </c>
      <c r="K243" s="206">
        <f t="shared" si="602"/>
        <v>5</v>
      </c>
      <c r="L243" s="206">
        <f t="shared" si="603"/>
        <v>4</v>
      </c>
      <c r="M243" s="207"/>
      <c r="N243" s="207">
        <f>VLOOKUP(D243,ឋានៈ!$A$2:$D$7,2,FALSE)</f>
        <v>16000</v>
      </c>
      <c r="O243" s="207">
        <f t="shared" ref="O243" si="609">N243*K243</f>
        <v>80000</v>
      </c>
      <c r="P243" s="207">
        <f>VLOOKUP(D243,ឋានៈ!$A$2:$D$7,3,FALSE)</f>
        <v>60000</v>
      </c>
      <c r="Q243" s="207">
        <f t="shared" si="604"/>
        <v>300000</v>
      </c>
      <c r="R243" s="207">
        <f>VLOOKUP(D243,ឋានៈ!$A$2:$D$7,4,FALSE)</f>
        <v>80000</v>
      </c>
      <c r="S243" s="207">
        <f t="shared" si="605"/>
        <v>320000</v>
      </c>
      <c r="T243" s="208"/>
      <c r="U243" s="209">
        <f t="shared" ref="U243" si="610">M243+O243+Q243+S243+T243</f>
        <v>700000</v>
      </c>
      <c r="V243" s="227"/>
      <c r="W243" s="145"/>
      <c r="X243" s="100" t="str">
        <f t="shared" si="606"/>
        <v>សុខ សុភ័ក្រ</v>
      </c>
      <c r="Y243" s="285">
        <f>VLOOKUP(X243,'Name List'!$B$8:$F$4374,2,FALSE)</f>
        <v>1941200317</v>
      </c>
      <c r="Z243" s="100" t="str">
        <f>VLOOKUP(X243,'Name List'!$B$8:$F$4374,3,FALSE)</f>
        <v>សុខ សុភ័ក្រ</v>
      </c>
      <c r="AA243" s="100" t="str">
        <f>VLOOKUP(X243,'Name List'!$B$8:$F$4374,4,FALSE)</f>
        <v>SOK SOPHEAK</v>
      </c>
      <c r="AB243" s="107">
        <f>VLOOKUP(X243,'Name List'!$B$8:$F$4374,5,FALSE)</f>
        <v>670000070853</v>
      </c>
      <c r="AC243" s="186">
        <f t="shared" si="607"/>
        <v>700000</v>
      </c>
      <c r="AD243" s="42">
        <f t="shared" si="608"/>
        <v>68.199999999999989</v>
      </c>
    </row>
    <row r="244" spans="1:30" s="217" customFormat="1" ht="28.5" customHeight="1">
      <c r="A244" s="387" t="str">
        <f>"សរុប"&amp;ROUNDDOWN(A243,)</f>
        <v>សរុប68</v>
      </c>
      <c r="B244" s="387"/>
      <c r="C244" s="387"/>
      <c r="D244" s="387"/>
      <c r="E244" s="387"/>
      <c r="F244" s="387"/>
      <c r="G244" s="387"/>
      <c r="H244" s="387"/>
      <c r="I244" s="387"/>
      <c r="J244" s="387"/>
      <c r="K244" s="218"/>
      <c r="L244" s="218"/>
      <c r="M244" s="210">
        <f>SUM(M242:M243)</f>
        <v>200000</v>
      </c>
      <c r="N244" s="210"/>
      <c r="O244" s="210">
        <f>SUM(O242:O243)</f>
        <v>200000</v>
      </c>
      <c r="P244" s="210"/>
      <c r="Q244" s="210">
        <f>SUM(Q242:Q243)</f>
        <v>650000</v>
      </c>
      <c r="R244" s="210"/>
      <c r="S244" s="210">
        <f>SUM(S242:S243)</f>
        <v>720000</v>
      </c>
      <c r="T244" s="210"/>
      <c r="U244" s="210">
        <f>SUM(U242:U243)</f>
        <v>1770000</v>
      </c>
      <c r="V244" s="228"/>
      <c r="W244" s="212">
        <f>M244+O244+Q244+S244</f>
        <v>1770000</v>
      </c>
      <c r="X244" s="298"/>
      <c r="Y244" s="299"/>
      <c r="Z244" s="298"/>
      <c r="AA244" s="298"/>
      <c r="AB244" s="300"/>
      <c r="AC244" s="215"/>
      <c r="AD244" s="216" t="str">
        <f t="shared" si="608"/>
        <v>សរុប68</v>
      </c>
    </row>
    <row r="245" spans="1:30" ht="38.5" customHeight="1">
      <c r="A245" s="206">
        <f>A242+1</f>
        <v>69.099999999999994</v>
      </c>
      <c r="B245" s="52" t="s">
        <v>14633</v>
      </c>
      <c r="C245" s="40" t="s">
        <v>67</v>
      </c>
      <c r="D245" s="41" t="str">
        <f>VLOOKUP(C245,ឋានៈ!$A$22:$B$46,2,FALSE)</f>
        <v>ខ១</v>
      </c>
      <c r="E245" s="388">
        <v>386</v>
      </c>
      <c r="F245" s="389">
        <v>46204</v>
      </c>
      <c r="G245" s="390" t="s">
        <v>14924</v>
      </c>
      <c r="H245" s="391" t="s">
        <v>7</v>
      </c>
      <c r="I245" s="211">
        <v>46204</v>
      </c>
      <c r="J245" s="211">
        <v>46206</v>
      </c>
      <c r="K245" s="206">
        <f t="shared" ref="K245:K246" si="611">J245-I245+1</f>
        <v>3</v>
      </c>
      <c r="L245" s="206">
        <f t="shared" ref="L245:L246" si="612">K245-1</f>
        <v>2</v>
      </c>
      <c r="M245" s="207">
        <f>VLOOKUP(H245,ធ្វើដំណើរ!$A$3:$B$26,2,FALSE)</f>
        <v>361600</v>
      </c>
      <c r="N245" s="207">
        <f>VLOOKUP(D245,ឋានៈ!$A$2:$D$7,2,FALSE)</f>
        <v>35000</v>
      </c>
      <c r="O245" s="207">
        <f>N245*K245</f>
        <v>105000</v>
      </c>
      <c r="P245" s="207">
        <f>VLOOKUP(D245,ឋានៈ!$A$2:$D$7,3,FALSE)</f>
        <v>90000</v>
      </c>
      <c r="Q245" s="207">
        <f t="shared" ref="Q245:Q246" si="613">P245*K245</f>
        <v>270000</v>
      </c>
      <c r="R245" s="207">
        <f>VLOOKUP(D245,ឋានៈ!$A$2:$D$7,4,FALSE)</f>
        <v>160000</v>
      </c>
      <c r="S245" s="207">
        <f t="shared" ref="S245:S246" si="614">R245*L245</f>
        <v>320000</v>
      </c>
      <c r="T245" s="208"/>
      <c r="U245" s="209">
        <f>M245+O245+Q245+S245</f>
        <v>1056600</v>
      </c>
      <c r="V245" s="227"/>
      <c r="W245" s="145"/>
      <c r="X245" s="100" t="str">
        <f t="shared" ref="X245:X246" si="615">RIGHT(B245,LEN(B245)-FIND(" ",B245))</f>
        <v>ប្រាក់ ចាន់ធឿន</v>
      </c>
      <c r="Y245" s="285" t="str">
        <f>VLOOKUP(X245,'Name List'!$B$8:$F$4374,2,FALSE)</f>
        <v>1592100008</v>
      </c>
      <c r="Z245" s="100" t="str">
        <f>VLOOKUP(X245,'Name List'!$B$8:$F$4374,3,FALSE)</f>
        <v>ប្រាក់ ចាន់ធឿន</v>
      </c>
      <c r="AA245" s="100" t="str">
        <f>VLOOKUP(X245,'Name List'!$B$8:$F$4374,4,FALSE)</f>
        <v>PRAK CHANTHOEUN</v>
      </c>
      <c r="AB245" s="107" t="str">
        <f>VLOOKUP(X245,'Name List'!$B$8:$F$4374,5,FALSE)</f>
        <v>0010002783644</v>
      </c>
      <c r="AC245" s="186">
        <f t="shared" ref="AC245:AC246" si="616">U245</f>
        <v>1056600</v>
      </c>
      <c r="AD245" s="42">
        <f t="shared" ref="AD245:AD247" si="617">A245</f>
        <v>69.099999999999994</v>
      </c>
    </row>
    <row r="246" spans="1:30" ht="38.5" customHeight="1">
      <c r="A246" s="206">
        <f>A245+0.1</f>
        <v>69.199999999999989</v>
      </c>
      <c r="B246" s="52" t="s">
        <v>14634</v>
      </c>
      <c r="C246" s="40" t="s">
        <v>68</v>
      </c>
      <c r="D246" s="41" t="str">
        <f>VLOOKUP(C246,ឋានៈ!$A$22:$B$46,2,FALSE)</f>
        <v>ង</v>
      </c>
      <c r="E246" s="388"/>
      <c r="F246" s="389"/>
      <c r="G246" s="390"/>
      <c r="H246" s="391"/>
      <c r="I246" s="211">
        <v>46204</v>
      </c>
      <c r="J246" s="211">
        <v>46206</v>
      </c>
      <c r="K246" s="206">
        <f t="shared" si="611"/>
        <v>3</v>
      </c>
      <c r="L246" s="206">
        <f t="shared" si="612"/>
        <v>2</v>
      </c>
      <c r="M246" s="207"/>
      <c r="N246" s="207">
        <f>VLOOKUP(D246,ឋានៈ!$A$2:$D$7,2,FALSE)</f>
        <v>16000</v>
      </c>
      <c r="O246" s="207">
        <f t="shared" ref="O246" si="618">N246*K246</f>
        <v>48000</v>
      </c>
      <c r="P246" s="207">
        <f>VLOOKUP(D246,ឋានៈ!$A$2:$D$7,3,FALSE)</f>
        <v>60000</v>
      </c>
      <c r="Q246" s="207">
        <f t="shared" si="613"/>
        <v>180000</v>
      </c>
      <c r="R246" s="207">
        <f>VLOOKUP(D246,ឋានៈ!$A$2:$D$7,4,FALSE)</f>
        <v>80000</v>
      </c>
      <c r="S246" s="207">
        <f t="shared" si="614"/>
        <v>160000</v>
      </c>
      <c r="T246" s="208"/>
      <c r="U246" s="209">
        <f t="shared" ref="U246" si="619">M246+O246+Q246+S246+T246</f>
        <v>388000</v>
      </c>
      <c r="V246" s="227"/>
      <c r="W246" s="145"/>
      <c r="X246" s="100" t="str">
        <f t="shared" si="615"/>
        <v>ជោតិ កិរិយាតារានី</v>
      </c>
      <c r="Y246" s="285" t="str">
        <f>VLOOKUP(X246,'Name List'!$B$8:$F$4374,2,FALSE)</f>
        <v>3000031304</v>
      </c>
      <c r="Z246" s="100" t="str">
        <f>VLOOKUP(X246,'Name List'!$B$8:$F$4374,3,FALSE)</f>
        <v>ជោតិ កិរិយាតារានី</v>
      </c>
      <c r="AA246" s="100" t="str">
        <f>VLOOKUP(X246,'Name List'!$B$8:$F$4374,4,FALSE)</f>
        <v>CHOUT KERIADARANY</v>
      </c>
      <c r="AB246" s="107">
        <f>VLOOKUP(X246,'Name List'!$B$8:$F$4374,5,FALSE)</f>
        <v>420000180369</v>
      </c>
      <c r="AC246" s="186">
        <f t="shared" si="616"/>
        <v>388000</v>
      </c>
      <c r="AD246" s="42">
        <f t="shared" si="617"/>
        <v>69.199999999999989</v>
      </c>
    </row>
    <row r="247" spans="1:30" s="217" customFormat="1" ht="28.5" customHeight="1">
      <c r="A247" s="387" t="str">
        <f>"សរុប"&amp;ROUNDDOWN(A246,)</f>
        <v>សរុប69</v>
      </c>
      <c r="B247" s="387"/>
      <c r="C247" s="387"/>
      <c r="D247" s="387"/>
      <c r="E247" s="387"/>
      <c r="F247" s="387"/>
      <c r="G247" s="387"/>
      <c r="H247" s="387"/>
      <c r="I247" s="387"/>
      <c r="J247" s="387"/>
      <c r="K247" s="218"/>
      <c r="L247" s="218"/>
      <c r="M247" s="210">
        <f>SUM(M245:M246)</f>
        <v>361600</v>
      </c>
      <c r="N247" s="210"/>
      <c r="O247" s="210">
        <f>SUM(O245:O246)</f>
        <v>153000</v>
      </c>
      <c r="P247" s="210"/>
      <c r="Q247" s="210">
        <f>SUM(Q245:Q246)</f>
        <v>450000</v>
      </c>
      <c r="R247" s="210"/>
      <c r="S247" s="210">
        <f>SUM(S245:S246)</f>
        <v>480000</v>
      </c>
      <c r="T247" s="210"/>
      <c r="U247" s="210">
        <f>SUM(U245:U246)</f>
        <v>1444600</v>
      </c>
      <c r="V247" s="228"/>
      <c r="W247" s="212">
        <f>M247+O247+Q247+S247</f>
        <v>1444600</v>
      </c>
      <c r="X247" s="298"/>
      <c r="Y247" s="299"/>
      <c r="Z247" s="298"/>
      <c r="AA247" s="298"/>
      <c r="AB247" s="300"/>
      <c r="AC247" s="215"/>
      <c r="AD247" s="216" t="str">
        <f t="shared" si="617"/>
        <v>សរុប69</v>
      </c>
    </row>
    <row r="248" spans="1:30" ht="38.5" customHeight="1">
      <c r="A248" s="206">
        <f>A245+1</f>
        <v>70.099999999999994</v>
      </c>
      <c r="B248" s="52" t="s">
        <v>14581</v>
      </c>
      <c r="C248" s="40" t="s">
        <v>67</v>
      </c>
      <c r="D248" s="41" t="str">
        <f>VLOOKUP(C248,ឋានៈ!$A$22:$B$46,2,FALSE)</f>
        <v>ខ១</v>
      </c>
      <c r="E248" s="388">
        <v>363</v>
      </c>
      <c r="F248" s="389">
        <v>46204</v>
      </c>
      <c r="G248" s="390" t="s">
        <v>14925</v>
      </c>
      <c r="H248" s="391" t="s">
        <v>15</v>
      </c>
      <c r="I248" s="211">
        <v>46208</v>
      </c>
      <c r="J248" s="211">
        <v>46209</v>
      </c>
      <c r="K248" s="206">
        <f t="shared" ref="K248:K249" si="620">J248-I248+1</f>
        <v>2</v>
      </c>
      <c r="L248" s="206">
        <f t="shared" ref="L248:L249" si="621">K248-1</f>
        <v>1</v>
      </c>
      <c r="M248" s="207">
        <f>VLOOKUP(H248,ធ្វើដំណើរ!$A$3:$B$26,2,FALSE)</f>
        <v>201600</v>
      </c>
      <c r="N248" s="207">
        <f>VLOOKUP(D248,ឋានៈ!$A$2:$D$7,2,FALSE)</f>
        <v>35000</v>
      </c>
      <c r="O248" s="207">
        <f>N248*K248</f>
        <v>70000</v>
      </c>
      <c r="P248" s="207">
        <f>VLOOKUP(D248,ឋានៈ!$A$2:$D$7,3,FALSE)</f>
        <v>90000</v>
      </c>
      <c r="Q248" s="207">
        <f t="shared" ref="Q248:Q249" si="622">P248*K248</f>
        <v>180000</v>
      </c>
      <c r="R248" s="207">
        <f>VLOOKUP(D248,ឋានៈ!$A$2:$D$7,4,FALSE)</f>
        <v>160000</v>
      </c>
      <c r="S248" s="207">
        <f t="shared" ref="S248:S249" si="623">R248*L248</f>
        <v>160000</v>
      </c>
      <c r="T248" s="208"/>
      <c r="U248" s="209">
        <f>M248+O248+Q248+S248</f>
        <v>611600</v>
      </c>
      <c r="V248" s="227"/>
      <c r="W248" s="145"/>
      <c r="X248" s="100" t="str">
        <f t="shared" ref="X248:X249" si="624">RIGHT(B248,LEN(B248)-FIND(" ",B248))</f>
        <v>កត្តា អ៊ន</v>
      </c>
      <c r="Y248" s="285">
        <f>VLOOKUP(X248,'Name List'!$B$8:$F$4374,2,FALSE)</f>
        <v>1751200087</v>
      </c>
      <c r="Z248" s="100" t="str">
        <f>VLOOKUP(X248,'Name List'!$B$8:$F$4374,3,FALSE)</f>
        <v>កត្តា អ៊ន</v>
      </c>
      <c r="AA248" s="100" t="str">
        <f>VLOOKUP(X248,'Name List'!$B$8:$F$4374,4,FALSE)</f>
        <v>KATTA ORN</v>
      </c>
      <c r="AB248" s="107">
        <f>VLOOKUP(X248,'Name List'!$B$8:$F$4374,5,FALSE)</f>
        <v>10002618643</v>
      </c>
      <c r="AC248" s="186">
        <f t="shared" ref="AC248:AC249" si="625">U248</f>
        <v>611600</v>
      </c>
      <c r="AD248" s="42">
        <f t="shared" ref="AD248:AD250" si="626">A248</f>
        <v>70.099999999999994</v>
      </c>
    </row>
    <row r="249" spans="1:30" ht="38.5" customHeight="1">
      <c r="A249" s="206">
        <f>A248+0.1</f>
        <v>70.199999999999989</v>
      </c>
      <c r="B249" s="52" t="s">
        <v>14582</v>
      </c>
      <c r="C249" s="40" t="s">
        <v>68</v>
      </c>
      <c r="D249" s="41" t="str">
        <f>VLOOKUP(C249,ឋានៈ!$A$22:$B$46,2,FALSE)</f>
        <v>ង</v>
      </c>
      <c r="E249" s="388"/>
      <c r="F249" s="389"/>
      <c r="G249" s="390"/>
      <c r="H249" s="391"/>
      <c r="I249" s="211">
        <v>46208</v>
      </c>
      <c r="J249" s="211">
        <v>46209</v>
      </c>
      <c r="K249" s="206">
        <f t="shared" si="620"/>
        <v>2</v>
      </c>
      <c r="L249" s="206">
        <f t="shared" si="621"/>
        <v>1</v>
      </c>
      <c r="M249" s="207"/>
      <c r="N249" s="207">
        <f>VLOOKUP(D249,ឋានៈ!$A$2:$D$7,2,FALSE)</f>
        <v>16000</v>
      </c>
      <c r="O249" s="207">
        <f t="shared" ref="O249" si="627">N249*K249</f>
        <v>32000</v>
      </c>
      <c r="P249" s="207">
        <f>VLOOKUP(D249,ឋានៈ!$A$2:$D$7,3,FALSE)</f>
        <v>60000</v>
      </c>
      <c r="Q249" s="207">
        <f t="shared" si="622"/>
        <v>120000</v>
      </c>
      <c r="R249" s="207">
        <f>VLOOKUP(D249,ឋានៈ!$A$2:$D$7,4,FALSE)</f>
        <v>80000</v>
      </c>
      <c r="S249" s="207">
        <f t="shared" si="623"/>
        <v>80000</v>
      </c>
      <c r="T249" s="208"/>
      <c r="U249" s="209">
        <f t="shared" ref="U249" si="628">M249+O249+Q249+S249+T249</f>
        <v>232000</v>
      </c>
      <c r="V249" s="227"/>
      <c r="W249" s="145"/>
      <c r="X249" s="100" t="str">
        <f t="shared" si="624"/>
        <v>ម៉ែន អេង</v>
      </c>
      <c r="Y249" s="285">
        <f>VLOOKUP(X249,'Name List'!$B$8:$F$4374,2,FALSE)</f>
        <v>0</v>
      </c>
      <c r="Z249" s="100" t="str">
        <f>VLOOKUP(X249,'Name List'!$B$8:$F$4374,3,FALSE)</f>
        <v>ម៉ែន អេង</v>
      </c>
      <c r="AA249" s="100" t="str">
        <f>VLOOKUP(X249,'Name List'!$B$8:$F$4374,4,FALSE)</f>
        <v>MEN ENG</v>
      </c>
      <c r="AB249" s="107">
        <f>VLOOKUP(X249,'Name List'!$B$8:$F$4374,5,FALSE)</f>
        <v>670000143559</v>
      </c>
      <c r="AC249" s="186">
        <f t="shared" si="625"/>
        <v>232000</v>
      </c>
      <c r="AD249" s="42">
        <f t="shared" si="626"/>
        <v>70.199999999999989</v>
      </c>
    </row>
    <row r="250" spans="1:30" s="217" customFormat="1" ht="28.5" customHeight="1">
      <c r="A250" s="387" t="str">
        <f>"សរុប"&amp;ROUNDDOWN(A249,)</f>
        <v>សរុប70</v>
      </c>
      <c r="B250" s="387"/>
      <c r="C250" s="387"/>
      <c r="D250" s="387"/>
      <c r="E250" s="387"/>
      <c r="F250" s="387"/>
      <c r="G250" s="387"/>
      <c r="H250" s="387"/>
      <c r="I250" s="387"/>
      <c r="J250" s="387"/>
      <c r="K250" s="218"/>
      <c r="L250" s="218"/>
      <c r="M250" s="210">
        <f>SUM(M248:M249)</f>
        <v>201600</v>
      </c>
      <c r="N250" s="210"/>
      <c r="O250" s="210">
        <f>SUM(O248:O249)</f>
        <v>102000</v>
      </c>
      <c r="P250" s="210"/>
      <c r="Q250" s="210">
        <f>SUM(Q248:Q249)</f>
        <v>300000</v>
      </c>
      <c r="R250" s="210"/>
      <c r="S250" s="210">
        <f>SUM(S248:S249)</f>
        <v>240000</v>
      </c>
      <c r="T250" s="210"/>
      <c r="U250" s="210">
        <f>SUM(U248:U249)</f>
        <v>843600</v>
      </c>
      <c r="V250" s="228"/>
      <c r="W250" s="212">
        <f>M250+O250+Q250+S250</f>
        <v>843600</v>
      </c>
      <c r="X250" s="298"/>
      <c r="Y250" s="299"/>
      <c r="Z250" s="298"/>
      <c r="AA250" s="298"/>
      <c r="AB250" s="300"/>
      <c r="AC250" s="215"/>
      <c r="AD250" s="216" t="str">
        <f t="shared" si="626"/>
        <v>សរុប70</v>
      </c>
    </row>
    <row r="251" spans="1:30" ht="38.5" customHeight="1">
      <c r="A251" s="206">
        <f>A248+1</f>
        <v>71.099999999999994</v>
      </c>
      <c r="B251" s="52" t="s">
        <v>14581</v>
      </c>
      <c r="C251" s="40" t="s">
        <v>67</v>
      </c>
      <c r="D251" s="41" t="str">
        <f>VLOOKUP(C251,ឋានៈ!$A$22:$B$46,2,FALSE)</f>
        <v>ខ១</v>
      </c>
      <c r="E251" s="388">
        <v>376</v>
      </c>
      <c r="F251" s="389">
        <v>46209</v>
      </c>
      <c r="G251" s="390" t="s">
        <v>14926</v>
      </c>
      <c r="H251" s="391" t="s">
        <v>15</v>
      </c>
      <c r="I251" s="211">
        <v>46210</v>
      </c>
      <c r="J251" s="211">
        <v>46211</v>
      </c>
      <c r="K251" s="206">
        <f t="shared" ref="K251:K252" si="629">J251-I251+1</f>
        <v>2</v>
      </c>
      <c r="L251" s="206">
        <f t="shared" ref="L251:L252" si="630">K251-1</f>
        <v>1</v>
      </c>
      <c r="M251" s="207">
        <f>VLOOKUP(H251,ធ្វើដំណើរ!$A$3:$B$26,2,FALSE)</f>
        <v>201600</v>
      </c>
      <c r="N251" s="207">
        <f>VLOOKUP(D251,ឋានៈ!$A$2:$D$7,2,FALSE)</f>
        <v>35000</v>
      </c>
      <c r="O251" s="207">
        <f>N251*K251</f>
        <v>70000</v>
      </c>
      <c r="P251" s="207">
        <f>VLOOKUP(D251,ឋានៈ!$A$2:$D$7,3,FALSE)</f>
        <v>90000</v>
      </c>
      <c r="Q251" s="207">
        <f t="shared" ref="Q251:Q252" si="631">P251*K251</f>
        <v>180000</v>
      </c>
      <c r="R251" s="207">
        <f>VLOOKUP(D251,ឋានៈ!$A$2:$D$7,4,FALSE)</f>
        <v>160000</v>
      </c>
      <c r="S251" s="207">
        <f t="shared" ref="S251:S252" si="632">R251*L251</f>
        <v>160000</v>
      </c>
      <c r="T251" s="208"/>
      <c r="U251" s="209">
        <f>M251+O251+Q251+S251</f>
        <v>611600</v>
      </c>
      <c r="V251" s="227"/>
      <c r="W251" s="145"/>
      <c r="X251" s="100" t="str">
        <f t="shared" ref="X251:X252" si="633">RIGHT(B251,LEN(B251)-FIND(" ",B251))</f>
        <v>កត្តា អ៊ន</v>
      </c>
      <c r="Y251" s="285">
        <f>VLOOKUP(X251,'Name List'!$B$8:$F$4374,2,FALSE)</f>
        <v>1751200087</v>
      </c>
      <c r="Z251" s="100" t="str">
        <f>VLOOKUP(X251,'Name List'!$B$8:$F$4374,3,FALSE)</f>
        <v>កត្តា អ៊ន</v>
      </c>
      <c r="AA251" s="100" t="str">
        <f>VLOOKUP(X251,'Name List'!$B$8:$F$4374,4,FALSE)</f>
        <v>KATTA ORN</v>
      </c>
      <c r="AB251" s="107">
        <f>VLOOKUP(X251,'Name List'!$B$8:$F$4374,5,FALSE)</f>
        <v>10002618643</v>
      </c>
      <c r="AC251" s="186">
        <f t="shared" ref="AC251:AC252" si="634">U251</f>
        <v>611600</v>
      </c>
      <c r="AD251" s="42">
        <f t="shared" ref="AD251:AD253" si="635">A251</f>
        <v>71.099999999999994</v>
      </c>
    </row>
    <row r="252" spans="1:30" ht="38.5" customHeight="1">
      <c r="A252" s="206">
        <f>A251+0.1</f>
        <v>71.199999999999989</v>
      </c>
      <c r="B252" s="52" t="s">
        <v>14582</v>
      </c>
      <c r="C252" s="40" t="s">
        <v>68</v>
      </c>
      <c r="D252" s="41" t="str">
        <f>VLOOKUP(C252,ឋានៈ!$A$22:$B$46,2,FALSE)</f>
        <v>ង</v>
      </c>
      <c r="E252" s="388"/>
      <c r="F252" s="389"/>
      <c r="G252" s="390"/>
      <c r="H252" s="391"/>
      <c r="I252" s="211">
        <v>46210</v>
      </c>
      <c r="J252" s="211">
        <v>46211</v>
      </c>
      <c r="K252" s="206">
        <f t="shared" si="629"/>
        <v>2</v>
      </c>
      <c r="L252" s="206">
        <f t="shared" si="630"/>
        <v>1</v>
      </c>
      <c r="M252" s="207"/>
      <c r="N252" s="207">
        <f>VLOOKUP(D252,ឋានៈ!$A$2:$D$7,2,FALSE)</f>
        <v>16000</v>
      </c>
      <c r="O252" s="207">
        <f t="shared" ref="O252" si="636">N252*K252</f>
        <v>32000</v>
      </c>
      <c r="P252" s="207">
        <f>VLOOKUP(D252,ឋានៈ!$A$2:$D$7,3,FALSE)</f>
        <v>60000</v>
      </c>
      <c r="Q252" s="207">
        <f t="shared" si="631"/>
        <v>120000</v>
      </c>
      <c r="R252" s="207">
        <f>VLOOKUP(D252,ឋានៈ!$A$2:$D$7,4,FALSE)</f>
        <v>80000</v>
      </c>
      <c r="S252" s="207">
        <f t="shared" si="632"/>
        <v>80000</v>
      </c>
      <c r="T252" s="208"/>
      <c r="U252" s="209">
        <f t="shared" ref="U252" si="637">M252+O252+Q252+S252+T252</f>
        <v>232000</v>
      </c>
      <c r="V252" s="227"/>
      <c r="W252" s="145"/>
      <c r="X252" s="100" t="str">
        <f t="shared" si="633"/>
        <v>ម៉ែន អេង</v>
      </c>
      <c r="Y252" s="285">
        <f>VLOOKUP(X252,'Name List'!$B$8:$F$4374,2,FALSE)</f>
        <v>0</v>
      </c>
      <c r="Z252" s="100" t="str">
        <f>VLOOKUP(X252,'Name List'!$B$8:$F$4374,3,FALSE)</f>
        <v>ម៉ែន អេង</v>
      </c>
      <c r="AA252" s="100" t="str">
        <f>VLOOKUP(X252,'Name List'!$B$8:$F$4374,4,FALSE)</f>
        <v>MEN ENG</v>
      </c>
      <c r="AB252" s="107">
        <f>VLOOKUP(X252,'Name List'!$B$8:$F$4374,5,FALSE)</f>
        <v>670000143559</v>
      </c>
      <c r="AC252" s="186">
        <f t="shared" si="634"/>
        <v>232000</v>
      </c>
      <c r="AD252" s="42">
        <f t="shared" si="635"/>
        <v>71.199999999999989</v>
      </c>
    </row>
    <row r="253" spans="1:30" s="217" customFormat="1" ht="28.5" customHeight="1">
      <c r="A253" s="387" t="str">
        <f>"សរុប"&amp;ROUNDDOWN(A252,)</f>
        <v>សរុប71</v>
      </c>
      <c r="B253" s="387"/>
      <c r="C253" s="387"/>
      <c r="D253" s="387"/>
      <c r="E253" s="387"/>
      <c r="F253" s="387"/>
      <c r="G253" s="387"/>
      <c r="H253" s="387"/>
      <c r="I253" s="387"/>
      <c r="J253" s="387"/>
      <c r="K253" s="218"/>
      <c r="L253" s="218"/>
      <c r="M253" s="210">
        <f>SUM(M251:M252)</f>
        <v>201600</v>
      </c>
      <c r="N253" s="210"/>
      <c r="O253" s="210">
        <f>SUM(O251:O252)</f>
        <v>102000</v>
      </c>
      <c r="P253" s="210"/>
      <c r="Q253" s="210">
        <f>SUM(Q251:Q252)</f>
        <v>300000</v>
      </c>
      <c r="R253" s="210"/>
      <c r="S253" s="210">
        <f>SUM(S251:S252)</f>
        <v>240000</v>
      </c>
      <c r="T253" s="210"/>
      <c r="U253" s="210">
        <f>SUM(U251:U252)</f>
        <v>843600</v>
      </c>
      <c r="V253" s="228"/>
      <c r="W253" s="212">
        <f>M253+O253+Q253+S253</f>
        <v>843600</v>
      </c>
      <c r="X253" s="298"/>
      <c r="Y253" s="299"/>
      <c r="Z253" s="298"/>
      <c r="AA253" s="298"/>
      <c r="AB253" s="300"/>
      <c r="AC253" s="215"/>
      <c r="AD253" s="216" t="str">
        <f t="shared" si="635"/>
        <v>សរុប71</v>
      </c>
    </row>
    <row r="254" spans="1:30" ht="38.5" customHeight="1">
      <c r="A254" s="206">
        <f>A251+1</f>
        <v>72.099999999999994</v>
      </c>
      <c r="B254" s="52" t="s">
        <v>14581</v>
      </c>
      <c r="C254" s="40" t="s">
        <v>67</v>
      </c>
      <c r="D254" s="41" t="str">
        <f>VLOOKUP(C254,ឋានៈ!$A$22:$B$46,2,FALSE)</f>
        <v>ខ១</v>
      </c>
      <c r="E254" s="388">
        <v>365</v>
      </c>
      <c r="F254" s="389">
        <v>46205</v>
      </c>
      <c r="G254" s="390" t="s">
        <v>14927</v>
      </c>
      <c r="H254" s="391" t="s">
        <v>15</v>
      </c>
      <c r="I254" s="211">
        <v>46215</v>
      </c>
      <c r="J254" s="211">
        <v>46216</v>
      </c>
      <c r="K254" s="206">
        <f t="shared" ref="K254:K255" si="638">J254-I254+1</f>
        <v>2</v>
      </c>
      <c r="L254" s="206">
        <f t="shared" ref="L254:L255" si="639">K254-1</f>
        <v>1</v>
      </c>
      <c r="M254" s="207">
        <f>VLOOKUP(H254,ធ្វើដំណើរ!$A$3:$B$26,2,FALSE)</f>
        <v>201600</v>
      </c>
      <c r="N254" s="207">
        <f>VLOOKUP(D254,ឋានៈ!$A$2:$D$7,2,FALSE)</f>
        <v>35000</v>
      </c>
      <c r="O254" s="207">
        <f>N254*K254</f>
        <v>70000</v>
      </c>
      <c r="P254" s="207">
        <f>VLOOKUP(D254,ឋានៈ!$A$2:$D$7,3,FALSE)</f>
        <v>90000</v>
      </c>
      <c r="Q254" s="207">
        <f t="shared" ref="Q254:Q255" si="640">P254*K254</f>
        <v>180000</v>
      </c>
      <c r="R254" s="207">
        <f>VLOOKUP(D254,ឋានៈ!$A$2:$D$7,4,FALSE)</f>
        <v>160000</v>
      </c>
      <c r="S254" s="207">
        <f t="shared" ref="S254:S255" si="641">R254*L254</f>
        <v>160000</v>
      </c>
      <c r="T254" s="208"/>
      <c r="U254" s="209">
        <f>M254+O254+Q254+S254</f>
        <v>611600</v>
      </c>
      <c r="V254" s="227"/>
      <c r="W254" s="145"/>
      <c r="X254" s="100" t="str">
        <f t="shared" ref="X254:X255" si="642">RIGHT(B254,LEN(B254)-FIND(" ",B254))</f>
        <v>កត្តា អ៊ន</v>
      </c>
      <c r="Y254" s="285">
        <f>VLOOKUP(X254,'Name List'!$B$8:$F$4374,2,FALSE)</f>
        <v>1751200087</v>
      </c>
      <c r="Z254" s="100" t="str">
        <f>VLOOKUP(X254,'Name List'!$B$8:$F$4374,3,FALSE)</f>
        <v>កត្តា អ៊ន</v>
      </c>
      <c r="AA254" s="100" t="str">
        <f>VLOOKUP(X254,'Name List'!$B$8:$F$4374,4,FALSE)</f>
        <v>KATTA ORN</v>
      </c>
      <c r="AB254" s="107">
        <f>VLOOKUP(X254,'Name List'!$B$8:$F$4374,5,FALSE)</f>
        <v>10002618643</v>
      </c>
      <c r="AC254" s="186">
        <f t="shared" ref="AC254:AC255" si="643">U254</f>
        <v>611600</v>
      </c>
      <c r="AD254" s="42">
        <f t="shared" ref="AD254:AD256" si="644">A254</f>
        <v>72.099999999999994</v>
      </c>
    </row>
    <row r="255" spans="1:30" ht="38.5" customHeight="1">
      <c r="A255" s="206">
        <f>A254+0.1</f>
        <v>72.199999999999989</v>
      </c>
      <c r="B255" s="52" t="s">
        <v>14582</v>
      </c>
      <c r="C255" s="40" t="s">
        <v>68</v>
      </c>
      <c r="D255" s="41" t="str">
        <f>VLOOKUP(C255,ឋានៈ!$A$22:$B$46,2,FALSE)</f>
        <v>ង</v>
      </c>
      <c r="E255" s="388"/>
      <c r="F255" s="389"/>
      <c r="G255" s="390"/>
      <c r="H255" s="391"/>
      <c r="I255" s="211">
        <v>46215</v>
      </c>
      <c r="J255" s="211">
        <v>46216</v>
      </c>
      <c r="K255" s="206">
        <f t="shared" si="638"/>
        <v>2</v>
      </c>
      <c r="L255" s="206">
        <f t="shared" si="639"/>
        <v>1</v>
      </c>
      <c r="M255" s="207"/>
      <c r="N255" s="207">
        <f>VLOOKUP(D255,ឋានៈ!$A$2:$D$7,2,FALSE)</f>
        <v>16000</v>
      </c>
      <c r="O255" s="207">
        <f t="shared" ref="O255" si="645">N255*K255</f>
        <v>32000</v>
      </c>
      <c r="P255" s="207">
        <f>VLOOKUP(D255,ឋានៈ!$A$2:$D$7,3,FALSE)</f>
        <v>60000</v>
      </c>
      <c r="Q255" s="207">
        <f t="shared" si="640"/>
        <v>120000</v>
      </c>
      <c r="R255" s="207">
        <f>VLOOKUP(D255,ឋានៈ!$A$2:$D$7,4,FALSE)</f>
        <v>80000</v>
      </c>
      <c r="S255" s="207">
        <f t="shared" si="641"/>
        <v>80000</v>
      </c>
      <c r="T255" s="208"/>
      <c r="U255" s="209">
        <f t="shared" ref="U255" si="646">M255+O255+Q255+S255+T255</f>
        <v>232000</v>
      </c>
      <c r="V255" s="227"/>
      <c r="W255" s="145"/>
      <c r="X255" s="100" t="str">
        <f t="shared" si="642"/>
        <v>ម៉ែន អេង</v>
      </c>
      <c r="Y255" s="285">
        <f>VLOOKUP(X255,'Name List'!$B$8:$F$4374,2,FALSE)</f>
        <v>0</v>
      </c>
      <c r="Z255" s="100" t="str">
        <f>VLOOKUP(X255,'Name List'!$B$8:$F$4374,3,FALSE)</f>
        <v>ម៉ែន អេង</v>
      </c>
      <c r="AA255" s="100" t="str">
        <f>VLOOKUP(X255,'Name List'!$B$8:$F$4374,4,FALSE)</f>
        <v>MEN ENG</v>
      </c>
      <c r="AB255" s="107">
        <f>VLOOKUP(X255,'Name List'!$B$8:$F$4374,5,FALSE)</f>
        <v>670000143559</v>
      </c>
      <c r="AC255" s="186">
        <f t="shared" si="643"/>
        <v>232000</v>
      </c>
      <c r="AD255" s="42">
        <f t="shared" si="644"/>
        <v>72.199999999999989</v>
      </c>
    </row>
    <row r="256" spans="1:30" s="217" customFormat="1" ht="28.5" customHeight="1">
      <c r="A256" s="387" t="str">
        <f>"សរុប"&amp;ROUNDDOWN(A255,)</f>
        <v>សរុប72</v>
      </c>
      <c r="B256" s="387"/>
      <c r="C256" s="387"/>
      <c r="D256" s="387"/>
      <c r="E256" s="387"/>
      <c r="F256" s="387"/>
      <c r="G256" s="387"/>
      <c r="H256" s="387"/>
      <c r="I256" s="387"/>
      <c r="J256" s="387"/>
      <c r="K256" s="218"/>
      <c r="L256" s="218"/>
      <c r="M256" s="210">
        <f>SUM(M254:M255)</f>
        <v>201600</v>
      </c>
      <c r="N256" s="210"/>
      <c r="O256" s="210">
        <f>SUM(O254:O255)</f>
        <v>102000</v>
      </c>
      <c r="P256" s="210"/>
      <c r="Q256" s="210">
        <f>SUM(Q254:Q255)</f>
        <v>300000</v>
      </c>
      <c r="R256" s="210"/>
      <c r="S256" s="210">
        <f>SUM(S254:S255)</f>
        <v>240000</v>
      </c>
      <c r="T256" s="210"/>
      <c r="U256" s="210">
        <f>SUM(U254:U255)</f>
        <v>843600</v>
      </c>
      <c r="V256" s="228"/>
      <c r="W256" s="212">
        <f>M256+O256+Q256+S256</f>
        <v>843600</v>
      </c>
      <c r="X256" s="298"/>
      <c r="Y256" s="299"/>
      <c r="Z256" s="298"/>
      <c r="AA256" s="298"/>
      <c r="AB256" s="300"/>
      <c r="AC256" s="215"/>
      <c r="AD256" s="216" t="str">
        <f t="shared" si="644"/>
        <v>សរុប72</v>
      </c>
    </row>
    <row r="257" spans="1:30" ht="38.5" customHeight="1">
      <c r="A257" s="206">
        <f>A254+1</f>
        <v>73.099999999999994</v>
      </c>
      <c r="B257" s="52" t="s">
        <v>14928</v>
      </c>
      <c r="C257" s="40" t="s">
        <v>67</v>
      </c>
      <c r="D257" s="41" t="str">
        <f>VLOOKUP(C257,ឋានៈ!$A$22:$B$46,2,FALSE)</f>
        <v>ខ១</v>
      </c>
      <c r="E257" s="388">
        <v>367</v>
      </c>
      <c r="F257" s="389">
        <v>46206</v>
      </c>
      <c r="G257" s="390" t="s">
        <v>14929</v>
      </c>
      <c r="H257" s="391" t="s">
        <v>60</v>
      </c>
      <c r="I257" s="211">
        <v>46210</v>
      </c>
      <c r="J257" s="211">
        <v>46212</v>
      </c>
      <c r="K257" s="206">
        <f t="shared" ref="K257:K258" si="647">J257-I257+1</f>
        <v>3</v>
      </c>
      <c r="L257" s="206">
        <f t="shared" ref="L257:L258" si="648">K257-1</f>
        <v>2</v>
      </c>
      <c r="M257" s="207">
        <f>VLOOKUP(H257,ធ្វើដំណើរ!$A$3:$B$26,2,FALSE)</f>
        <v>942400</v>
      </c>
      <c r="N257" s="207">
        <f>VLOOKUP(D257,ឋានៈ!$A$2:$D$7,2,FALSE)</f>
        <v>35000</v>
      </c>
      <c r="O257" s="207">
        <f>N257*K257</f>
        <v>105000</v>
      </c>
      <c r="P257" s="207">
        <f>VLOOKUP(D257,ឋានៈ!$A$2:$D$7,3,FALSE)</f>
        <v>90000</v>
      </c>
      <c r="Q257" s="207">
        <f t="shared" ref="Q257:Q258" si="649">P257*K257</f>
        <v>270000</v>
      </c>
      <c r="R257" s="207">
        <f>VLOOKUP(D257,ឋានៈ!$A$2:$D$7,4,FALSE)</f>
        <v>160000</v>
      </c>
      <c r="S257" s="207">
        <f t="shared" ref="S257:S258" si="650">R257*L257</f>
        <v>320000</v>
      </c>
      <c r="T257" s="208"/>
      <c r="U257" s="209">
        <f>M257+O257+Q257+S257</f>
        <v>1637400</v>
      </c>
      <c r="V257" s="227"/>
      <c r="W257" s="145"/>
      <c r="X257" s="100" t="str">
        <f t="shared" ref="X257:X258" si="651">RIGHT(B257,LEN(B257)-FIND(" ",B257))</f>
        <v>ទេព ណាវី</v>
      </c>
      <c r="Y257" s="285" t="str">
        <f>VLOOKUP(X257,'Name List'!$B$8:$F$4374,2,FALSE)</f>
        <v>1742000291</v>
      </c>
      <c r="Z257" s="100" t="str">
        <f>VLOOKUP(X257,'Name List'!$B$8:$F$4374,3,FALSE)</f>
        <v>ទេព ណាវី</v>
      </c>
      <c r="AA257" s="100" t="str">
        <f>VLOOKUP(X257,'Name List'!$B$8:$F$4374,4,FALSE)</f>
        <v>TEP NAVY</v>
      </c>
      <c r="AB257" s="107" t="str">
        <f>VLOOKUP(X257,'Name List'!$B$8:$F$4374,5,FALSE)</f>
        <v>0010002525947</v>
      </c>
      <c r="AC257" s="186">
        <f t="shared" ref="AC257:AC258" si="652">U257</f>
        <v>1637400</v>
      </c>
      <c r="AD257" s="42">
        <f t="shared" ref="AD257:AD264" si="653">A257</f>
        <v>73.099999999999994</v>
      </c>
    </row>
    <row r="258" spans="1:30" ht="38.5" customHeight="1">
      <c r="A258" s="206">
        <f>A257+0.1</f>
        <v>73.199999999999989</v>
      </c>
      <c r="B258" s="52" t="s">
        <v>14404</v>
      </c>
      <c r="C258" s="40" t="s">
        <v>68</v>
      </c>
      <c r="D258" s="41" t="str">
        <f>VLOOKUP(C258,ឋានៈ!$A$22:$B$46,2,FALSE)</f>
        <v>ង</v>
      </c>
      <c r="E258" s="388"/>
      <c r="F258" s="389"/>
      <c r="G258" s="390"/>
      <c r="H258" s="391"/>
      <c r="I258" s="211">
        <v>46210</v>
      </c>
      <c r="J258" s="211">
        <v>46212</v>
      </c>
      <c r="K258" s="206">
        <f t="shared" si="647"/>
        <v>3</v>
      </c>
      <c r="L258" s="206">
        <f t="shared" si="648"/>
        <v>2</v>
      </c>
      <c r="M258" s="207"/>
      <c r="N258" s="207">
        <f>VLOOKUP(D258,ឋានៈ!$A$2:$D$7,2,FALSE)</f>
        <v>16000</v>
      </c>
      <c r="O258" s="207">
        <f t="shared" ref="O258" si="654">N258*K258</f>
        <v>48000</v>
      </c>
      <c r="P258" s="207">
        <f>VLOOKUP(D258,ឋានៈ!$A$2:$D$7,3,FALSE)</f>
        <v>60000</v>
      </c>
      <c r="Q258" s="207">
        <f t="shared" si="649"/>
        <v>180000</v>
      </c>
      <c r="R258" s="207">
        <f>VLOOKUP(D258,ឋានៈ!$A$2:$D$7,4,FALSE)</f>
        <v>80000</v>
      </c>
      <c r="S258" s="207">
        <f t="shared" si="650"/>
        <v>160000</v>
      </c>
      <c r="T258" s="208"/>
      <c r="U258" s="209">
        <f t="shared" ref="U258" si="655">M258+O258+Q258+S258+T258</f>
        <v>388000</v>
      </c>
      <c r="V258" s="227"/>
      <c r="W258" s="145"/>
      <c r="X258" s="100" t="str">
        <f t="shared" si="651"/>
        <v>លឿន យូហៃ</v>
      </c>
      <c r="Y258" s="285" t="str">
        <f>VLOOKUP(X258,'Name List'!$B$8:$F$4374,2,FALSE)</f>
        <v>3000031417</v>
      </c>
      <c r="Z258" s="100" t="str">
        <f>VLOOKUP(X258,'Name List'!$B$8:$F$4374,3,FALSE)</f>
        <v>លឿន យូហៃ</v>
      </c>
      <c r="AA258" s="100" t="str">
        <f>VLOOKUP(X258,'Name List'!$B$8:$F$4374,4,FALSE)</f>
        <v>LOEUN YOUHAI</v>
      </c>
      <c r="AB258" s="107">
        <f>VLOOKUP(X258,'Name List'!$B$8:$F$4374,5,FALSE)</f>
        <v>420000303711</v>
      </c>
      <c r="AC258" s="186">
        <f t="shared" si="652"/>
        <v>388000</v>
      </c>
      <c r="AD258" s="42">
        <f t="shared" si="653"/>
        <v>73.199999999999989</v>
      </c>
    </row>
    <row r="259" spans="1:30" s="217" customFormat="1" ht="28.5" customHeight="1">
      <c r="A259" s="387" t="str">
        <f>"សរុប"&amp;ROUNDDOWN(A258,)</f>
        <v>សរុប73</v>
      </c>
      <c r="B259" s="387"/>
      <c r="C259" s="387"/>
      <c r="D259" s="387"/>
      <c r="E259" s="387"/>
      <c r="F259" s="387"/>
      <c r="G259" s="387"/>
      <c r="H259" s="387"/>
      <c r="I259" s="387"/>
      <c r="J259" s="387"/>
      <c r="K259" s="218"/>
      <c r="L259" s="218"/>
      <c r="M259" s="210">
        <f>SUM(M257:M258)</f>
        <v>942400</v>
      </c>
      <c r="N259" s="210"/>
      <c r="O259" s="210">
        <f>SUM(O257:O258)</f>
        <v>153000</v>
      </c>
      <c r="P259" s="210"/>
      <c r="Q259" s="210">
        <f>SUM(Q257:Q258)</f>
        <v>450000</v>
      </c>
      <c r="R259" s="210"/>
      <c r="S259" s="210">
        <f>SUM(S257:S258)</f>
        <v>480000</v>
      </c>
      <c r="T259" s="210"/>
      <c r="U259" s="210">
        <f>SUM(U257:U258)</f>
        <v>2025400</v>
      </c>
      <c r="V259" s="228"/>
      <c r="W259" s="212">
        <f>M259+O259+Q259+S259</f>
        <v>2025400</v>
      </c>
      <c r="X259" s="298"/>
      <c r="Y259" s="299"/>
      <c r="Z259" s="298"/>
      <c r="AA259" s="298"/>
      <c r="AB259" s="300"/>
      <c r="AC259" s="215"/>
      <c r="AD259" s="216" t="str">
        <f t="shared" si="653"/>
        <v>សរុប73</v>
      </c>
    </row>
    <row r="260" spans="1:30" ht="28.5" customHeight="1">
      <c r="A260" s="206">
        <f>A257+1</f>
        <v>74.099999999999994</v>
      </c>
      <c r="B260" s="52" t="s">
        <v>14829</v>
      </c>
      <c r="C260" s="40" t="s">
        <v>14361</v>
      </c>
      <c r="D260" s="41" t="str">
        <f>VLOOKUP(C260,ឋានៈ!$A$22:$B$46,2,FALSE)</f>
        <v>គ</v>
      </c>
      <c r="E260" s="388">
        <v>311</v>
      </c>
      <c r="F260" s="389">
        <v>46202</v>
      </c>
      <c r="G260" s="390" t="s">
        <v>14930</v>
      </c>
      <c r="H260" s="391" t="s">
        <v>23</v>
      </c>
      <c r="I260" s="211">
        <v>46208</v>
      </c>
      <c r="J260" s="211">
        <v>46214</v>
      </c>
      <c r="K260" s="206">
        <f t="shared" ref="K260:K263" si="656">J260-I260+1</f>
        <v>7</v>
      </c>
      <c r="L260" s="206">
        <f t="shared" ref="L260:L263" si="657">K260-1</f>
        <v>6</v>
      </c>
      <c r="M260" s="207">
        <f>VLOOKUP(H260,ធ្វើដំណើរ!$A$3:$B$26,2,FALSE)</f>
        <v>235200</v>
      </c>
      <c r="N260" s="207">
        <f>VLOOKUP(D260,ឋានៈ!$A$2:$D$7,2,FALSE)</f>
        <v>24000</v>
      </c>
      <c r="O260" s="207">
        <f t="shared" ref="O260:O263" si="658">N260*K260</f>
        <v>168000</v>
      </c>
      <c r="P260" s="207">
        <f>VLOOKUP(D260,ឋានៈ!$A$2:$D$7,3,FALSE)</f>
        <v>70000</v>
      </c>
      <c r="Q260" s="207">
        <f t="shared" ref="Q260:Q263" si="659">P260*K260</f>
        <v>490000</v>
      </c>
      <c r="R260" s="207">
        <f>VLOOKUP(D260,ឋានៈ!$A$2:$D$7,4,FALSE)</f>
        <v>100000</v>
      </c>
      <c r="S260" s="207">
        <f t="shared" ref="S260:S263" si="660">R260*L260</f>
        <v>600000</v>
      </c>
      <c r="T260" s="208"/>
      <c r="U260" s="209">
        <f t="shared" ref="U260:U263" si="661">M260+O260+Q260+S260+T260</f>
        <v>1493200</v>
      </c>
      <c r="V260" s="227"/>
      <c r="W260" s="145"/>
      <c r="X260" s="100" t="str">
        <f t="shared" ref="X260:X263" si="662">RIGHT(B260,LEN(B260)-FIND(" ",B260))</f>
        <v>ជៀប ចាន់ថន</v>
      </c>
      <c r="Y260" s="285" t="str">
        <f>VLOOKUP(X260,'Name List'!$B$8:$F$4374,2,FALSE)</f>
        <v>1720500331</v>
      </c>
      <c r="Z260" s="100" t="str">
        <f>VLOOKUP(X260,'Name List'!$B$8:$F$4374,3,FALSE)</f>
        <v>ជៀប ចាន់ថន</v>
      </c>
      <c r="AA260" s="100" t="str">
        <f>VLOOKUP(X260,'Name List'!$B$8:$F$4374,4,FALSE)</f>
        <v>CHEAP CHANTHAN</v>
      </c>
      <c r="AB260" s="107" t="str">
        <f>VLOOKUP(X260,'Name List'!$B$8:$F$4374,5,FALSE)</f>
        <v>0010002536663</v>
      </c>
      <c r="AC260" s="186">
        <f t="shared" ref="AC260:AC263" si="663">U260</f>
        <v>1493200</v>
      </c>
      <c r="AD260" s="42">
        <f t="shared" si="653"/>
        <v>74.099999999999994</v>
      </c>
    </row>
    <row r="261" spans="1:30" ht="28.5" customHeight="1">
      <c r="A261" s="206">
        <f>A260+0.1</f>
        <v>74.199999999999989</v>
      </c>
      <c r="B261" s="52" t="s">
        <v>14836</v>
      </c>
      <c r="C261" s="40" t="s">
        <v>14362</v>
      </c>
      <c r="D261" s="41" t="str">
        <f>VLOOKUP(C261,ឋានៈ!$A$22:$B$46,2,FALSE)</f>
        <v>ឃ</v>
      </c>
      <c r="E261" s="388"/>
      <c r="F261" s="389"/>
      <c r="G261" s="390"/>
      <c r="H261" s="391"/>
      <c r="I261" s="211">
        <v>46208</v>
      </c>
      <c r="J261" s="211">
        <v>46214</v>
      </c>
      <c r="K261" s="206">
        <f t="shared" si="656"/>
        <v>7</v>
      </c>
      <c r="L261" s="206">
        <f t="shared" si="657"/>
        <v>6</v>
      </c>
      <c r="M261" s="207"/>
      <c r="N261" s="207">
        <f>VLOOKUP(D261,ឋានៈ!$A$2:$D$7,2,FALSE)</f>
        <v>20000</v>
      </c>
      <c r="O261" s="207">
        <f t="shared" si="658"/>
        <v>140000</v>
      </c>
      <c r="P261" s="207">
        <f>VLOOKUP(D261,ឋានៈ!$A$2:$D$7,3,FALSE)</f>
        <v>60000</v>
      </c>
      <c r="Q261" s="207">
        <f t="shared" si="659"/>
        <v>420000</v>
      </c>
      <c r="R261" s="207">
        <f>VLOOKUP(D261,ឋានៈ!$A$2:$D$7,4,FALSE)</f>
        <v>80000</v>
      </c>
      <c r="S261" s="207">
        <f t="shared" si="660"/>
        <v>480000</v>
      </c>
      <c r="T261" s="208"/>
      <c r="U261" s="209">
        <f t="shared" si="661"/>
        <v>1040000</v>
      </c>
      <c r="V261" s="227"/>
      <c r="W261" s="145"/>
      <c r="X261" s="100" t="str">
        <f t="shared" si="662"/>
        <v>ច្ចាន់ រតនា</v>
      </c>
      <c r="Y261" s="285" t="str">
        <f>VLOOKUP(X261,'Name List'!$B$8:$F$4374,2,FALSE)</f>
        <v>1820700366</v>
      </c>
      <c r="Z261" s="100" t="str">
        <f>VLOOKUP(X261,'Name List'!$B$8:$F$4374,3,FALSE)</f>
        <v>ច្ចាន់ រតនា</v>
      </c>
      <c r="AA261" s="100" t="str">
        <f>VLOOKUP(X261,'Name List'!$B$8:$F$4374,4,FALSE)</f>
        <v>CHAN RATANA</v>
      </c>
      <c r="AB261" s="107" t="str">
        <f>VLOOKUP(X261,'Name List'!$B$8:$F$4374,5,FALSE)</f>
        <v>0010002531696</v>
      </c>
      <c r="AC261" s="186">
        <f t="shared" si="663"/>
        <v>1040000</v>
      </c>
      <c r="AD261" s="42">
        <f t="shared" si="653"/>
        <v>74.199999999999989</v>
      </c>
    </row>
    <row r="262" spans="1:30" ht="28.5" customHeight="1">
      <c r="A262" s="206">
        <f>A257+1.2</f>
        <v>74.3</v>
      </c>
      <c r="B262" s="52" t="s">
        <v>14839</v>
      </c>
      <c r="C262" s="40" t="s">
        <v>14364</v>
      </c>
      <c r="D262" s="41" t="str">
        <f>VLOOKUP(C262,ឋានៈ!$A$22:$B$46,2,FALSE)</f>
        <v>ឃ</v>
      </c>
      <c r="E262" s="388"/>
      <c r="F262" s="389"/>
      <c r="G262" s="390"/>
      <c r="H262" s="391"/>
      <c r="I262" s="211">
        <v>46208</v>
      </c>
      <c r="J262" s="211">
        <v>46214</v>
      </c>
      <c r="K262" s="206">
        <f t="shared" si="656"/>
        <v>7</v>
      </c>
      <c r="L262" s="206">
        <f t="shared" si="657"/>
        <v>6</v>
      </c>
      <c r="M262" s="207"/>
      <c r="N262" s="207">
        <f>VLOOKUP(D262,ឋានៈ!$A$2:$D$7,2,FALSE)</f>
        <v>20000</v>
      </c>
      <c r="O262" s="207">
        <f t="shared" si="658"/>
        <v>140000</v>
      </c>
      <c r="P262" s="207">
        <f>VLOOKUP(D262,ឋានៈ!$A$2:$D$7,3,FALSE)</f>
        <v>60000</v>
      </c>
      <c r="Q262" s="207">
        <f t="shared" si="659"/>
        <v>420000</v>
      </c>
      <c r="R262" s="207">
        <f>VLOOKUP(D262,ឋានៈ!$A$2:$D$7,4,FALSE)</f>
        <v>80000</v>
      </c>
      <c r="S262" s="207">
        <f t="shared" si="660"/>
        <v>480000</v>
      </c>
      <c r="T262" s="208"/>
      <c r="U262" s="209">
        <f t="shared" si="661"/>
        <v>1040000</v>
      </c>
      <c r="V262" s="227"/>
      <c r="W262" s="145"/>
      <c r="X262" s="100" t="str">
        <f t="shared" si="662"/>
        <v>សៅ បូណា</v>
      </c>
      <c r="Y262" s="285">
        <f>VLOOKUP(X262,'Name List'!$B$8:$F$4374,2,FALSE)</f>
        <v>1840500253</v>
      </c>
      <c r="Z262" s="100" t="str">
        <f>VLOOKUP(X262,'Name List'!$B$8:$F$4374,3,FALSE)</f>
        <v>សៅ បូណា</v>
      </c>
      <c r="AA262" s="100" t="str">
        <f>VLOOKUP(X262,'Name List'!$B$8:$F$4374,4,FALSE)</f>
        <v>SAO BONA</v>
      </c>
      <c r="AB262" s="107" t="str">
        <f>VLOOKUP(X262,'Name List'!$B$8:$F$4374,5,FALSE)</f>
        <v>0420000093938</v>
      </c>
      <c r="AC262" s="186">
        <f t="shared" si="663"/>
        <v>1040000</v>
      </c>
      <c r="AD262" s="42">
        <f t="shared" si="653"/>
        <v>74.3</v>
      </c>
    </row>
    <row r="263" spans="1:30" ht="28.5" customHeight="1">
      <c r="A263" s="206">
        <f>A262+0.1</f>
        <v>74.399999999999991</v>
      </c>
      <c r="B263" s="52" t="s">
        <v>14931</v>
      </c>
      <c r="C263" s="40" t="s">
        <v>14365</v>
      </c>
      <c r="D263" s="41" t="str">
        <f>VLOOKUP(C263,ឋានៈ!$A$22:$B$46,2,FALSE)</f>
        <v>ង</v>
      </c>
      <c r="E263" s="388"/>
      <c r="F263" s="389"/>
      <c r="G263" s="390"/>
      <c r="H263" s="391"/>
      <c r="I263" s="211">
        <v>46208</v>
      </c>
      <c r="J263" s="211">
        <v>46214</v>
      </c>
      <c r="K263" s="206">
        <f t="shared" si="656"/>
        <v>7</v>
      </c>
      <c r="L263" s="206">
        <f t="shared" si="657"/>
        <v>6</v>
      </c>
      <c r="M263" s="207"/>
      <c r="N263" s="207">
        <f>VLOOKUP(D263,ឋានៈ!$A$2:$D$7,2,FALSE)</f>
        <v>16000</v>
      </c>
      <c r="O263" s="207">
        <f t="shared" si="658"/>
        <v>112000</v>
      </c>
      <c r="P263" s="207">
        <f>VLOOKUP(D263,ឋានៈ!$A$2:$D$7,3,FALSE)</f>
        <v>60000</v>
      </c>
      <c r="Q263" s="207">
        <f t="shared" si="659"/>
        <v>420000</v>
      </c>
      <c r="R263" s="207">
        <f>VLOOKUP(D263,ឋានៈ!$A$2:$D$7,4,FALSE)</f>
        <v>80000</v>
      </c>
      <c r="S263" s="207">
        <f t="shared" si="660"/>
        <v>480000</v>
      </c>
      <c r="T263" s="208"/>
      <c r="U263" s="209">
        <f t="shared" si="661"/>
        <v>1012000</v>
      </c>
      <c r="V263" s="227"/>
      <c r="W263" s="145"/>
      <c r="X263" s="100" t="str">
        <f t="shared" si="662"/>
        <v>រី រិត</v>
      </c>
      <c r="Y263" s="285">
        <f>VLOOKUP(X263,'Name List'!$B$8:$F$4374,2,FALSE)</f>
        <v>1790800372</v>
      </c>
      <c r="Z263" s="100" t="str">
        <f>VLOOKUP(X263,'Name List'!$B$8:$F$4374,3,FALSE)</f>
        <v>រី រិត</v>
      </c>
      <c r="AA263" s="100" t="str">
        <f>VLOOKUP(X263,'Name List'!$B$8:$F$4374,4,FALSE)</f>
        <v>RY RITH</v>
      </c>
      <c r="AB263" s="107" t="str">
        <f>VLOOKUP(X263,'Name List'!$B$8:$F$4374,5,FALSE)</f>
        <v>0420000099723</v>
      </c>
      <c r="AC263" s="186">
        <f t="shared" si="663"/>
        <v>1012000</v>
      </c>
      <c r="AD263" s="42">
        <f t="shared" si="653"/>
        <v>74.399999999999991</v>
      </c>
    </row>
    <row r="264" spans="1:30" s="217" customFormat="1" ht="28.5" customHeight="1">
      <c r="A264" s="398" t="str">
        <f>"សរុប"&amp;ROUNDDOWN(A263,)</f>
        <v>សរុប74</v>
      </c>
      <c r="B264" s="399"/>
      <c r="C264" s="399"/>
      <c r="D264" s="399"/>
      <c r="E264" s="399"/>
      <c r="F264" s="399"/>
      <c r="G264" s="399"/>
      <c r="H264" s="399"/>
      <c r="I264" s="399"/>
      <c r="J264" s="400"/>
      <c r="K264" s="218"/>
      <c r="L264" s="218"/>
      <c r="M264" s="210">
        <f>SUM(M260:M263)</f>
        <v>235200</v>
      </c>
      <c r="N264" s="210"/>
      <c r="O264" s="210">
        <f>SUM(O260:O263)</f>
        <v>560000</v>
      </c>
      <c r="P264" s="210"/>
      <c r="Q264" s="210">
        <f>SUM(Q260:Q263)</f>
        <v>1750000</v>
      </c>
      <c r="R264" s="210"/>
      <c r="S264" s="210">
        <f>SUM(S260:S263)</f>
        <v>2040000</v>
      </c>
      <c r="T264" s="210"/>
      <c r="U264" s="210">
        <f>SUM(U260:U263)</f>
        <v>4585200</v>
      </c>
      <c r="V264" s="228"/>
      <c r="W264" s="212">
        <f>M264+O264+Q264+S264</f>
        <v>4585200</v>
      </c>
      <c r="X264" s="213"/>
      <c r="Y264" s="286"/>
      <c r="Z264" s="213"/>
      <c r="AA264" s="213"/>
      <c r="AB264" s="214"/>
      <c r="AC264" s="215"/>
      <c r="AD264" s="216" t="str">
        <f t="shared" si="653"/>
        <v>សរុប74</v>
      </c>
    </row>
    <row r="265" spans="1:30" ht="28.5" customHeight="1">
      <c r="A265" s="206">
        <f>A260+1</f>
        <v>75.099999999999994</v>
      </c>
      <c r="B265" s="52" t="s">
        <v>14831</v>
      </c>
      <c r="C265" s="40" t="s">
        <v>14362</v>
      </c>
      <c r="D265" s="41" t="str">
        <f>VLOOKUP(C265,ឋានៈ!$A$22:$B$46,2,FALSE)</f>
        <v>ឃ</v>
      </c>
      <c r="E265" s="388">
        <v>313</v>
      </c>
      <c r="F265" s="389">
        <v>46202</v>
      </c>
      <c r="G265" s="390" t="s">
        <v>14934</v>
      </c>
      <c r="H265" s="391" t="s">
        <v>15</v>
      </c>
      <c r="I265" s="211">
        <v>46208</v>
      </c>
      <c r="J265" s="211">
        <v>46214</v>
      </c>
      <c r="K265" s="206">
        <f t="shared" ref="K265:K268" si="664">J265-I265+1</f>
        <v>7</v>
      </c>
      <c r="L265" s="206">
        <f t="shared" ref="L265:L268" si="665">K265-1</f>
        <v>6</v>
      </c>
      <c r="M265" s="207">
        <f>VLOOKUP(H265,ធ្វើដំណើរ!$A$3:$B$26,2,FALSE)</f>
        <v>201600</v>
      </c>
      <c r="N265" s="207">
        <f>VLOOKUP(D265,ឋានៈ!$A$2:$D$7,2,FALSE)</f>
        <v>20000</v>
      </c>
      <c r="O265" s="207">
        <f t="shared" ref="O265:O268" si="666">N265*K265</f>
        <v>140000</v>
      </c>
      <c r="P265" s="207">
        <f>VLOOKUP(D265,ឋានៈ!$A$2:$D$7,3,FALSE)</f>
        <v>60000</v>
      </c>
      <c r="Q265" s="207">
        <f t="shared" ref="Q265:Q268" si="667">P265*K265</f>
        <v>420000</v>
      </c>
      <c r="R265" s="207">
        <f>VLOOKUP(D265,ឋានៈ!$A$2:$D$7,4,FALSE)</f>
        <v>80000</v>
      </c>
      <c r="S265" s="207">
        <f t="shared" ref="S265:S268" si="668">R265*L265</f>
        <v>480000</v>
      </c>
      <c r="T265" s="208"/>
      <c r="U265" s="209">
        <f t="shared" ref="U265:U268" si="669">M265+O265+Q265+S265+T265</f>
        <v>1241600</v>
      </c>
      <c r="V265" s="227"/>
      <c r="W265" s="145"/>
      <c r="X265" s="100" t="str">
        <f t="shared" ref="X265:X268" si="670">RIGHT(B265,LEN(B265)-FIND(" ",B265))</f>
        <v>ថូ ស៊ុនថន</v>
      </c>
      <c r="Y265" s="285" t="str">
        <f>VLOOKUP(X265,'Name List'!$B$8:$F$4374,2,FALSE)</f>
        <v>1850800302</v>
      </c>
      <c r="Z265" s="100" t="str">
        <f>VLOOKUP(X265,'Name List'!$B$8:$F$4374,3,FALSE)</f>
        <v>ថូ ស៊ុនថន</v>
      </c>
      <c r="AA265" s="100" t="str">
        <f>VLOOKUP(X265,'Name List'!$B$8:$F$4374,4,FALSE)</f>
        <v>THOU SUNTHARN</v>
      </c>
      <c r="AB265" s="107" t="str">
        <f>VLOOKUP(X265,'Name List'!$B$8:$F$4374,5,FALSE)</f>
        <v>0010002729925</v>
      </c>
      <c r="AC265" s="186">
        <f t="shared" ref="AC265:AC268" si="671">U265</f>
        <v>1241600</v>
      </c>
      <c r="AD265" s="42">
        <f t="shared" ref="AD265:AD269" si="672">A265</f>
        <v>75.099999999999994</v>
      </c>
    </row>
    <row r="266" spans="1:30" ht="28.5" customHeight="1">
      <c r="A266" s="206">
        <f t="shared" ref="A266:A268" si="673">A261+1</f>
        <v>75.199999999999989</v>
      </c>
      <c r="B266" s="52" t="s">
        <v>14834</v>
      </c>
      <c r="C266" s="40" t="s">
        <v>14363</v>
      </c>
      <c r="D266" s="41" t="str">
        <f>VLOOKUP(C266,ឋានៈ!$A$22:$B$46,2,FALSE)</f>
        <v>ឃ</v>
      </c>
      <c r="E266" s="388"/>
      <c r="F266" s="389"/>
      <c r="G266" s="390"/>
      <c r="H266" s="391"/>
      <c r="I266" s="211">
        <v>46208</v>
      </c>
      <c r="J266" s="211">
        <v>46214</v>
      </c>
      <c r="K266" s="206">
        <f t="shared" si="664"/>
        <v>7</v>
      </c>
      <c r="L266" s="206">
        <f t="shared" si="665"/>
        <v>6</v>
      </c>
      <c r="M266" s="207"/>
      <c r="N266" s="207">
        <f>VLOOKUP(D266,ឋានៈ!$A$2:$D$7,2,FALSE)</f>
        <v>20000</v>
      </c>
      <c r="O266" s="207">
        <f t="shared" si="666"/>
        <v>140000</v>
      </c>
      <c r="P266" s="207">
        <f>VLOOKUP(D266,ឋានៈ!$A$2:$D$7,3,FALSE)</f>
        <v>60000</v>
      </c>
      <c r="Q266" s="207">
        <f t="shared" si="667"/>
        <v>420000</v>
      </c>
      <c r="R266" s="207">
        <f>VLOOKUP(D266,ឋានៈ!$A$2:$D$7,4,FALSE)</f>
        <v>80000</v>
      </c>
      <c r="S266" s="207">
        <f t="shared" si="668"/>
        <v>480000</v>
      </c>
      <c r="T266" s="208"/>
      <c r="U266" s="209">
        <f t="shared" si="669"/>
        <v>1040000</v>
      </c>
      <c r="V266" s="227"/>
      <c r="W266" s="145"/>
      <c r="X266" s="100" t="str">
        <f t="shared" si="670"/>
        <v>ចាន់ គន្ធា</v>
      </c>
      <c r="Y266" s="285" t="str">
        <f>VLOOKUP(X266,'Name List'!$B$8:$F$4374,2,FALSE)</f>
        <v>2890800232</v>
      </c>
      <c r="Z266" s="100" t="str">
        <f>VLOOKUP(X266,'Name List'!$B$8:$F$4374,3,FALSE)</f>
        <v>ចាន់ គន្ធា</v>
      </c>
      <c r="AA266" s="100" t="str">
        <f>VLOOKUP(X266,'Name List'!$B$8:$F$4374,4,FALSE)</f>
        <v>CHAN KUNTHEAR</v>
      </c>
      <c r="AB266" s="107" t="str">
        <f>VLOOKUP(X266,'Name List'!$B$8:$F$4374,5,FALSE)</f>
        <v>0010002536736</v>
      </c>
      <c r="AC266" s="186">
        <f t="shared" si="671"/>
        <v>1040000</v>
      </c>
      <c r="AD266" s="42">
        <f t="shared" si="672"/>
        <v>75.199999999999989</v>
      </c>
    </row>
    <row r="267" spans="1:30" ht="28.5" customHeight="1">
      <c r="A267" s="206">
        <f t="shared" si="673"/>
        <v>75.3</v>
      </c>
      <c r="B267" s="52" t="s">
        <v>14932</v>
      </c>
      <c r="C267" s="40" t="s">
        <v>14364</v>
      </c>
      <c r="D267" s="41" t="str">
        <f>VLOOKUP(C267,ឋានៈ!$A$22:$B$46,2,FALSE)</f>
        <v>ឃ</v>
      </c>
      <c r="E267" s="388"/>
      <c r="F267" s="389"/>
      <c r="G267" s="390"/>
      <c r="H267" s="391"/>
      <c r="I267" s="211">
        <v>46208</v>
      </c>
      <c r="J267" s="211">
        <v>46214</v>
      </c>
      <c r="K267" s="206">
        <f t="shared" si="664"/>
        <v>7</v>
      </c>
      <c r="L267" s="206">
        <f t="shared" si="665"/>
        <v>6</v>
      </c>
      <c r="M267" s="207"/>
      <c r="N267" s="207">
        <f>VLOOKUP(D267,ឋានៈ!$A$2:$D$7,2,FALSE)</f>
        <v>20000</v>
      </c>
      <c r="O267" s="207">
        <f t="shared" si="666"/>
        <v>140000</v>
      </c>
      <c r="P267" s="207">
        <f>VLOOKUP(D267,ឋានៈ!$A$2:$D$7,3,FALSE)</f>
        <v>60000</v>
      </c>
      <c r="Q267" s="207">
        <f t="shared" si="667"/>
        <v>420000</v>
      </c>
      <c r="R267" s="207">
        <f>VLOOKUP(D267,ឋានៈ!$A$2:$D$7,4,FALSE)</f>
        <v>80000</v>
      </c>
      <c r="S267" s="207">
        <f t="shared" si="668"/>
        <v>480000</v>
      </c>
      <c r="T267" s="208"/>
      <c r="U267" s="209">
        <f t="shared" si="669"/>
        <v>1040000</v>
      </c>
      <c r="V267" s="227"/>
      <c r="W267" s="145"/>
      <c r="X267" s="100" t="str">
        <f t="shared" si="670"/>
        <v>យឹម វុឌ្ឍី</v>
      </c>
      <c r="Y267" s="285" t="str">
        <f>VLOOKUP(X267,'Name List'!$B$8:$F$4374,2,FALSE)</f>
        <v>1710500050</v>
      </c>
      <c r="Z267" s="100" t="str">
        <f>VLOOKUP(X267,'Name List'!$B$8:$F$4374,3,FALSE)</f>
        <v>យឹម វុឌ្ឍី</v>
      </c>
      <c r="AA267" s="100" t="str">
        <f>VLOOKUP(X267,'Name List'!$B$8:$F$4374,4,FALSE)</f>
        <v>YIM VUTHY</v>
      </c>
      <c r="AB267" s="107" t="str">
        <f>VLOOKUP(X267,'Name List'!$B$8:$F$4374,5,FALSE)</f>
        <v>0010002557528</v>
      </c>
      <c r="AC267" s="186">
        <f t="shared" si="671"/>
        <v>1040000</v>
      </c>
      <c r="AD267" s="42">
        <f t="shared" si="672"/>
        <v>75.3</v>
      </c>
    </row>
    <row r="268" spans="1:30" ht="28.5" customHeight="1">
      <c r="A268" s="206">
        <f t="shared" si="673"/>
        <v>75.399999999999991</v>
      </c>
      <c r="B268" s="52" t="s">
        <v>14933</v>
      </c>
      <c r="C268" s="40" t="s">
        <v>14364</v>
      </c>
      <c r="D268" s="41" t="str">
        <f>VLOOKUP(C268,ឋានៈ!$A$22:$B$46,2,FALSE)</f>
        <v>ឃ</v>
      </c>
      <c r="E268" s="388"/>
      <c r="F268" s="389"/>
      <c r="G268" s="390"/>
      <c r="H268" s="391"/>
      <c r="I268" s="211">
        <v>46208</v>
      </c>
      <c r="J268" s="211">
        <v>46214</v>
      </c>
      <c r="K268" s="206">
        <f t="shared" si="664"/>
        <v>7</v>
      </c>
      <c r="L268" s="206">
        <f t="shared" si="665"/>
        <v>6</v>
      </c>
      <c r="M268" s="207"/>
      <c r="N268" s="207">
        <f>VLOOKUP(D268,ឋានៈ!$A$2:$D$7,2,FALSE)</f>
        <v>20000</v>
      </c>
      <c r="O268" s="207">
        <f t="shared" si="666"/>
        <v>140000</v>
      </c>
      <c r="P268" s="207">
        <f>VLOOKUP(D268,ឋានៈ!$A$2:$D$7,3,FALSE)</f>
        <v>60000</v>
      </c>
      <c r="Q268" s="207">
        <f t="shared" si="667"/>
        <v>420000</v>
      </c>
      <c r="R268" s="207">
        <f>VLOOKUP(D268,ឋានៈ!$A$2:$D$7,4,FALSE)</f>
        <v>80000</v>
      </c>
      <c r="S268" s="207">
        <f t="shared" si="668"/>
        <v>480000</v>
      </c>
      <c r="T268" s="208"/>
      <c r="U268" s="209">
        <f t="shared" si="669"/>
        <v>1040000</v>
      </c>
      <c r="V268" s="227"/>
      <c r="W268" s="145"/>
      <c r="X268" s="100" t="str">
        <f t="shared" si="670"/>
        <v>សុខ សុផុននិមល</v>
      </c>
      <c r="Y268" s="285">
        <f>VLOOKUP(X268,'Name List'!$B$8:$F$4374,2,FALSE)</f>
        <v>1952100076</v>
      </c>
      <c r="Z268" s="100" t="str">
        <f>VLOOKUP(X268,'Name List'!$B$8:$F$4374,3,FALSE)</f>
        <v>សុខ សុផុននិមល</v>
      </c>
      <c r="AA268" s="100" t="str">
        <f>VLOOKUP(X268,'Name List'!$B$8:$F$4374,4,FALSE)</f>
        <v>SOK SOPHONNIMUL</v>
      </c>
      <c r="AB268" s="107" t="str">
        <f>VLOOKUP(X268,'Name List'!$B$8:$F$4374,5,FALSE)</f>
        <v>0230000172621</v>
      </c>
      <c r="AC268" s="186">
        <f t="shared" si="671"/>
        <v>1040000</v>
      </c>
      <c r="AD268" s="42">
        <f t="shared" si="672"/>
        <v>75.399999999999991</v>
      </c>
    </row>
    <row r="269" spans="1:30" s="217" customFormat="1" ht="28.5" customHeight="1">
      <c r="A269" s="398" t="str">
        <f>"សរុប"&amp;ROUNDDOWN(A268,)</f>
        <v>សរុប75</v>
      </c>
      <c r="B269" s="399"/>
      <c r="C269" s="399"/>
      <c r="D269" s="399"/>
      <c r="E269" s="399"/>
      <c r="F269" s="399"/>
      <c r="G269" s="399"/>
      <c r="H269" s="399"/>
      <c r="I269" s="399"/>
      <c r="J269" s="400"/>
      <c r="K269" s="218"/>
      <c r="L269" s="218"/>
      <c r="M269" s="210">
        <f>SUM(M265:M268)</f>
        <v>201600</v>
      </c>
      <c r="N269" s="210"/>
      <c r="O269" s="210">
        <f>SUM(O265:O268)</f>
        <v>560000</v>
      </c>
      <c r="P269" s="210"/>
      <c r="Q269" s="210">
        <f>SUM(Q265:Q268)</f>
        <v>1680000</v>
      </c>
      <c r="R269" s="210"/>
      <c r="S269" s="210">
        <f>SUM(S265:S268)</f>
        <v>1920000</v>
      </c>
      <c r="T269" s="210"/>
      <c r="U269" s="210">
        <f>SUM(U265:U268)</f>
        <v>4361600</v>
      </c>
      <c r="V269" s="228"/>
      <c r="W269" s="212">
        <f>M269+O269+Q269+S269</f>
        <v>4361600</v>
      </c>
      <c r="X269" s="213"/>
      <c r="Y269" s="286"/>
      <c r="Z269" s="213"/>
      <c r="AA269" s="213"/>
      <c r="AB269" s="214"/>
      <c r="AC269" s="215"/>
      <c r="AD269" s="216" t="str">
        <f t="shared" si="672"/>
        <v>សរុប75</v>
      </c>
    </row>
    <row r="270" spans="1:30" ht="28.5" customHeight="1">
      <c r="A270" s="206">
        <f>A265+1</f>
        <v>76.099999999999994</v>
      </c>
      <c r="B270" s="52" t="s">
        <v>14828</v>
      </c>
      <c r="C270" s="40" t="s">
        <v>14362</v>
      </c>
      <c r="D270" s="41" t="str">
        <f>VLOOKUP(C270,ឋានៈ!$A$22:$B$46,2,FALSE)</f>
        <v>ឃ</v>
      </c>
      <c r="E270" s="388">
        <v>312</v>
      </c>
      <c r="F270" s="389">
        <v>46202</v>
      </c>
      <c r="G270" s="390" t="s">
        <v>14937</v>
      </c>
      <c r="H270" s="391" t="s">
        <v>16</v>
      </c>
      <c r="I270" s="211">
        <v>46208</v>
      </c>
      <c r="J270" s="211">
        <v>46214</v>
      </c>
      <c r="K270" s="206">
        <f t="shared" ref="K270:K273" si="674">J270-I270+1</f>
        <v>7</v>
      </c>
      <c r="L270" s="206">
        <f t="shared" ref="L270:L273" si="675">K270-1</f>
        <v>6</v>
      </c>
      <c r="M270" s="207">
        <f>VLOOKUP(H270,ធ្វើដំណើរ!$A$3:$B$26,2,FALSE)</f>
        <v>480000</v>
      </c>
      <c r="N270" s="207">
        <f>VLOOKUP(D270,ឋានៈ!$A$2:$D$7,2,FALSE)</f>
        <v>20000</v>
      </c>
      <c r="O270" s="207">
        <f t="shared" ref="O270:O273" si="676">N270*K270</f>
        <v>140000</v>
      </c>
      <c r="P270" s="207">
        <f>VLOOKUP(D270,ឋានៈ!$A$2:$D$7,3,FALSE)</f>
        <v>60000</v>
      </c>
      <c r="Q270" s="207">
        <f t="shared" ref="Q270:Q273" si="677">P270*K270</f>
        <v>420000</v>
      </c>
      <c r="R270" s="207">
        <f>VLOOKUP(D270,ឋានៈ!$A$2:$D$7,4,FALSE)</f>
        <v>80000</v>
      </c>
      <c r="S270" s="207">
        <f t="shared" ref="S270:S273" si="678">R270*L270</f>
        <v>480000</v>
      </c>
      <c r="T270" s="208"/>
      <c r="U270" s="209">
        <f t="shared" ref="U270:U273" si="679">M270+O270+Q270+S270+T270</f>
        <v>1520000</v>
      </c>
      <c r="V270" s="227"/>
      <c r="W270" s="145"/>
      <c r="X270" s="100" t="str">
        <f t="shared" ref="X270:X273" si="680">RIGHT(B270,LEN(B270)-FIND(" ",B270))</f>
        <v>ស្រេង សុជាតិ</v>
      </c>
      <c r="Y270" s="285" t="str">
        <f>VLOOKUP(X270,'Name List'!$B$8:$F$4374,2,FALSE)</f>
        <v>1780800137</v>
      </c>
      <c r="Z270" s="100" t="str">
        <f>VLOOKUP(X270,'Name List'!$B$8:$F$4374,3,FALSE)</f>
        <v>ស្រេង សុជាតិ</v>
      </c>
      <c r="AA270" s="100" t="str">
        <f>VLOOKUP(X270,'Name List'!$B$8:$F$4374,4,FALSE)</f>
        <v>SRENG SOCHEAT</v>
      </c>
      <c r="AB270" s="107" t="str">
        <f>VLOOKUP(X270,'Name List'!$B$8:$F$4374,5,FALSE)</f>
        <v>0010002550755</v>
      </c>
      <c r="AC270" s="186">
        <f t="shared" ref="AC270:AC273" si="681">U270</f>
        <v>1520000</v>
      </c>
      <c r="AD270" s="42">
        <f t="shared" ref="AD270:AD274" si="682">A270</f>
        <v>76.099999999999994</v>
      </c>
    </row>
    <row r="271" spans="1:30" ht="28.5" customHeight="1">
      <c r="A271" s="206">
        <f t="shared" ref="A271:A273" si="683">A266+1</f>
        <v>76.199999999999989</v>
      </c>
      <c r="B271" s="52" t="s">
        <v>14832</v>
      </c>
      <c r="C271" s="40" t="s">
        <v>14362</v>
      </c>
      <c r="D271" s="41" t="str">
        <f>VLOOKUP(C271,ឋានៈ!$A$22:$B$46,2,FALSE)</f>
        <v>ឃ</v>
      </c>
      <c r="E271" s="388"/>
      <c r="F271" s="389"/>
      <c r="G271" s="390"/>
      <c r="H271" s="391"/>
      <c r="I271" s="211">
        <v>46208</v>
      </c>
      <c r="J271" s="211">
        <v>46214</v>
      </c>
      <c r="K271" s="206">
        <f t="shared" si="674"/>
        <v>7</v>
      </c>
      <c r="L271" s="206">
        <f t="shared" si="675"/>
        <v>6</v>
      </c>
      <c r="M271" s="207"/>
      <c r="N271" s="207">
        <f>VLOOKUP(D271,ឋានៈ!$A$2:$D$7,2,FALSE)</f>
        <v>20000</v>
      </c>
      <c r="O271" s="207">
        <f t="shared" si="676"/>
        <v>140000</v>
      </c>
      <c r="P271" s="207">
        <f>VLOOKUP(D271,ឋានៈ!$A$2:$D$7,3,FALSE)</f>
        <v>60000</v>
      </c>
      <c r="Q271" s="207">
        <f t="shared" si="677"/>
        <v>420000</v>
      </c>
      <c r="R271" s="207">
        <f>VLOOKUP(D271,ឋានៈ!$A$2:$D$7,4,FALSE)</f>
        <v>80000</v>
      </c>
      <c r="S271" s="207">
        <f t="shared" si="678"/>
        <v>480000</v>
      </c>
      <c r="T271" s="208"/>
      <c r="U271" s="209">
        <f t="shared" si="679"/>
        <v>1040000</v>
      </c>
      <c r="V271" s="227"/>
      <c r="W271" s="145"/>
      <c r="X271" s="100" t="str">
        <f t="shared" si="680"/>
        <v>នូ រស្មី</v>
      </c>
      <c r="Y271" s="285" t="str">
        <f>VLOOKUP(X271,'Name List'!$B$8:$F$4374,2,FALSE)</f>
        <v>1821200600</v>
      </c>
      <c r="Z271" s="100" t="str">
        <f>VLOOKUP(X271,'Name List'!$B$8:$F$4374,3,FALSE)</f>
        <v>នូ រស្មី</v>
      </c>
      <c r="AA271" s="100" t="str">
        <f>VLOOKUP(X271,'Name List'!$B$8:$F$4374,4,FALSE)</f>
        <v>NOU RAKSMEY</v>
      </c>
      <c r="AB271" s="107" t="str">
        <f>VLOOKUP(X271,'Name List'!$B$8:$F$4374,5,FALSE)</f>
        <v>0010002554831</v>
      </c>
      <c r="AC271" s="186">
        <f t="shared" si="681"/>
        <v>1040000</v>
      </c>
      <c r="AD271" s="42">
        <f t="shared" si="682"/>
        <v>76.199999999999989</v>
      </c>
    </row>
    <row r="272" spans="1:30" ht="28.5" customHeight="1">
      <c r="A272" s="206">
        <f t="shared" si="683"/>
        <v>76.3</v>
      </c>
      <c r="B272" s="52" t="s">
        <v>14935</v>
      </c>
      <c r="C272" s="40" t="s">
        <v>14363</v>
      </c>
      <c r="D272" s="41" t="str">
        <f>VLOOKUP(C272,ឋានៈ!$A$22:$B$46,2,FALSE)</f>
        <v>ឃ</v>
      </c>
      <c r="E272" s="388"/>
      <c r="F272" s="389"/>
      <c r="G272" s="390"/>
      <c r="H272" s="391"/>
      <c r="I272" s="211">
        <v>46208</v>
      </c>
      <c r="J272" s="211">
        <v>46214</v>
      </c>
      <c r="K272" s="206">
        <f t="shared" si="674"/>
        <v>7</v>
      </c>
      <c r="L272" s="206">
        <f t="shared" si="675"/>
        <v>6</v>
      </c>
      <c r="M272" s="207"/>
      <c r="N272" s="207">
        <f>VLOOKUP(D272,ឋានៈ!$A$2:$D$7,2,FALSE)</f>
        <v>20000</v>
      </c>
      <c r="O272" s="207">
        <f t="shared" si="676"/>
        <v>140000</v>
      </c>
      <c r="P272" s="207">
        <f>VLOOKUP(D272,ឋានៈ!$A$2:$D$7,3,FALSE)</f>
        <v>60000</v>
      </c>
      <c r="Q272" s="207">
        <f t="shared" si="677"/>
        <v>420000</v>
      </c>
      <c r="R272" s="207">
        <f>VLOOKUP(D272,ឋានៈ!$A$2:$D$7,4,FALSE)</f>
        <v>80000</v>
      </c>
      <c r="S272" s="207">
        <f t="shared" si="678"/>
        <v>480000</v>
      </c>
      <c r="T272" s="208"/>
      <c r="U272" s="209">
        <f t="shared" si="679"/>
        <v>1040000</v>
      </c>
      <c r="V272" s="227"/>
      <c r="W272" s="145"/>
      <c r="X272" s="100" t="str">
        <f t="shared" si="680"/>
        <v>រុន កុសល</v>
      </c>
      <c r="Y272" s="285" t="str">
        <f>VLOOKUP(X272,'Name List'!$B$8:$F$4374,2,FALSE)</f>
        <v>1820800345</v>
      </c>
      <c r="Z272" s="100" t="str">
        <f>VLOOKUP(X272,'Name List'!$B$8:$F$4374,3,FALSE)</f>
        <v>រុន កុសល</v>
      </c>
      <c r="AA272" s="100" t="str">
        <f>VLOOKUP(X272,'Name List'!$B$8:$F$4374,4,FALSE)</f>
        <v>RUN KOSAL</v>
      </c>
      <c r="AB272" s="107" t="str">
        <f>VLOOKUP(X272,'Name List'!$B$8:$F$4374,5,FALSE)</f>
        <v>0010002555207</v>
      </c>
      <c r="AC272" s="186">
        <f t="shared" si="681"/>
        <v>1040000</v>
      </c>
      <c r="AD272" s="42">
        <f t="shared" si="682"/>
        <v>76.3</v>
      </c>
    </row>
    <row r="273" spans="1:30" ht="28.5" customHeight="1">
      <c r="A273" s="206">
        <f t="shared" si="683"/>
        <v>76.399999999999991</v>
      </c>
      <c r="B273" s="52" t="s">
        <v>14936</v>
      </c>
      <c r="C273" s="40" t="s">
        <v>14364</v>
      </c>
      <c r="D273" s="41" t="str">
        <f>VLOOKUP(C273,ឋានៈ!$A$22:$B$46,2,FALSE)</f>
        <v>ឃ</v>
      </c>
      <c r="E273" s="388"/>
      <c r="F273" s="389"/>
      <c r="G273" s="390"/>
      <c r="H273" s="391"/>
      <c r="I273" s="211">
        <v>46208</v>
      </c>
      <c r="J273" s="211">
        <v>46214</v>
      </c>
      <c r="K273" s="206">
        <f t="shared" si="674"/>
        <v>7</v>
      </c>
      <c r="L273" s="206">
        <f t="shared" si="675"/>
        <v>6</v>
      </c>
      <c r="M273" s="207"/>
      <c r="N273" s="207">
        <f>VLOOKUP(D273,ឋានៈ!$A$2:$D$7,2,FALSE)</f>
        <v>20000</v>
      </c>
      <c r="O273" s="207">
        <f t="shared" si="676"/>
        <v>140000</v>
      </c>
      <c r="P273" s="207">
        <f>VLOOKUP(D273,ឋានៈ!$A$2:$D$7,3,FALSE)</f>
        <v>60000</v>
      </c>
      <c r="Q273" s="207">
        <f t="shared" si="677"/>
        <v>420000</v>
      </c>
      <c r="R273" s="207">
        <f>VLOOKUP(D273,ឋានៈ!$A$2:$D$7,4,FALSE)</f>
        <v>80000</v>
      </c>
      <c r="S273" s="207">
        <f t="shared" si="678"/>
        <v>480000</v>
      </c>
      <c r="T273" s="208"/>
      <c r="U273" s="209">
        <f t="shared" si="679"/>
        <v>1040000</v>
      </c>
      <c r="V273" s="227"/>
      <c r="W273" s="145"/>
      <c r="X273" s="100" t="str">
        <f t="shared" si="680"/>
        <v>ព្រិន វិរៈ</v>
      </c>
      <c r="Y273" s="285">
        <f>VLOOKUP(X273,'Name List'!$B$8:$F$4374,2,FALSE)</f>
        <v>1920800122</v>
      </c>
      <c r="Z273" s="100" t="str">
        <f>VLOOKUP(X273,'Name List'!$B$8:$F$4374,3,FALSE)</f>
        <v>ព្រិន វិរៈ</v>
      </c>
      <c r="AA273" s="100" t="str">
        <f>VLOOKUP(X273,'Name List'!$B$8:$F$4374,4,FALSE)</f>
        <v>PRIN VIRAK</v>
      </c>
      <c r="AB273" s="107" t="str">
        <f>VLOOKUP(X273,'Name List'!$B$8:$F$4374,5,FALSE)</f>
        <v>0180000239613</v>
      </c>
      <c r="AC273" s="186">
        <f t="shared" si="681"/>
        <v>1040000</v>
      </c>
      <c r="AD273" s="42">
        <f t="shared" si="682"/>
        <v>76.399999999999991</v>
      </c>
    </row>
    <row r="274" spans="1:30" s="217" customFormat="1" ht="28.5" customHeight="1">
      <c r="A274" s="398" t="str">
        <f>"សរុប"&amp;ROUNDDOWN(A273,)</f>
        <v>សរុប76</v>
      </c>
      <c r="B274" s="399"/>
      <c r="C274" s="399"/>
      <c r="D274" s="399"/>
      <c r="E274" s="399"/>
      <c r="F274" s="399"/>
      <c r="G274" s="399"/>
      <c r="H274" s="399"/>
      <c r="I274" s="399"/>
      <c r="J274" s="400"/>
      <c r="K274" s="218"/>
      <c r="L274" s="218"/>
      <c r="M274" s="210">
        <f>SUM(M270:M273)</f>
        <v>480000</v>
      </c>
      <c r="N274" s="210"/>
      <c r="O274" s="210">
        <f>SUM(O270:O273)</f>
        <v>560000</v>
      </c>
      <c r="P274" s="210"/>
      <c r="Q274" s="210">
        <f>SUM(Q270:Q273)</f>
        <v>1680000</v>
      </c>
      <c r="R274" s="210"/>
      <c r="S274" s="210">
        <f>SUM(S270:S273)</f>
        <v>1920000</v>
      </c>
      <c r="T274" s="210"/>
      <c r="U274" s="210">
        <f>SUM(U270:U273)</f>
        <v>4640000</v>
      </c>
      <c r="V274" s="228"/>
      <c r="W274" s="212">
        <f>M274+O274+Q274+S274</f>
        <v>4640000</v>
      </c>
      <c r="X274" s="213"/>
      <c r="Y274" s="286"/>
      <c r="Z274" s="213"/>
      <c r="AA274" s="213"/>
      <c r="AB274" s="214"/>
      <c r="AC274" s="215"/>
      <c r="AD274" s="216" t="str">
        <f t="shared" si="682"/>
        <v>សរុប76</v>
      </c>
    </row>
    <row r="275" spans="1:30" ht="38.5" customHeight="1">
      <c r="A275" s="206">
        <f>A270+1</f>
        <v>77.099999999999994</v>
      </c>
      <c r="B275" s="52" t="s">
        <v>14584</v>
      </c>
      <c r="C275" s="40" t="s">
        <v>14359</v>
      </c>
      <c r="D275" s="41" t="str">
        <f>VLOOKUP(C275,ឋានៈ!$A$22:$B$46,2,FALSE)</f>
        <v>ខ២</v>
      </c>
      <c r="E275" s="388">
        <v>353</v>
      </c>
      <c r="F275" s="389">
        <v>46199</v>
      </c>
      <c r="G275" s="390" t="s">
        <v>14941</v>
      </c>
      <c r="H275" s="391" t="s">
        <v>7</v>
      </c>
      <c r="I275" s="211">
        <v>46201</v>
      </c>
      <c r="J275" s="211">
        <v>46203</v>
      </c>
      <c r="K275" s="206">
        <f t="shared" ref="K275:K276" si="684">J275-I275+1</f>
        <v>3</v>
      </c>
      <c r="L275" s="206">
        <f t="shared" ref="L275:L276" si="685">K275-1</f>
        <v>2</v>
      </c>
      <c r="M275" s="207">
        <f>VLOOKUP(H275,ធ្វើដំណើរ!$A$3:$B$26,2,FALSE)</f>
        <v>361600</v>
      </c>
      <c r="N275" s="207">
        <f>VLOOKUP(D275,ឋានៈ!$A$2:$D$7,2,FALSE)</f>
        <v>30000</v>
      </c>
      <c r="O275" s="207">
        <f>N275*K275</f>
        <v>90000</v>
      </c>
      <c r="P275" s="207">
        <f>VLOOKUP(D275,ឋានៈ!$A$2:$D$7,3,FALSE)</f>
        <v>80000</v>
      </c>
      <c r="Q275" s="207">
        <f t="shared" ref="Q275:Q276" si="686">P275*K275</f>
        <v>240000</v>
      </c>
      <c r="R275" s="207">
        <f>VLOOKUP(D275,ឋានៈ!$A$2:$D$7,4,FALSE)</f>
        <v>120000</v>
      </c>
      <c r="S275" s="207">
        <f t="shared" ref="S275:S276" si="687">R275*L275</f>
        <v>240000</v>
      </c>
      <c r="T275" s="208"/>
      <c r="U275" s="209">
        <f>M275+O275+Q275+S275</f>
        <v>931600</v>
      </c>
      <c r="V275" s="227"/>
      <c r="W275" s="145"/>
      <c r="X275" s="100" t="str">
        <f t="shared" ref="X275:X276" si="688">RIGHT(B275,LEN(B275)-FIND(" ",B275))</f>
        <v>ជួប ឋិតឋេរឫទ្ធិ</v>
      </c>
      <c r="Y275" s="285">
        <f>VLOOKUP(X275,'Name List'!$B$8:$F$4374,2,FALSE)</f>
        <v>1841300068</v>
      </c>
      <c r="Z275" s="100" t="str">
        <f>VLOOKUP(X275,'Name List'!$B$8:$F$4374,3,FALSE)</f>
        <v>ជួប ឋិតឋេរឫទ្ធិ</v>
      </c>
      <c r="AA275" s="100" t="str">
        <f>VLOOKUP(X275,'Name List'!$B$8:$F$4374,4,FALSE)</f>
        <v>CHUOP THEOT THERITH</v>
      </c>
      <c r="AB275" s="107">
        <f>VLOOKUP(X275,'Name List'!$B$8:$F$4374,5,FALSE)</f>
        <v>10002660887</v>
      </c>
      <c r="AC275" s="186">
        <f t="shared" ref="AC275:AC276" si="689">U275</f>
        <v>931600</v>
      </c>
      <c r="AD275" s="42">
        <f t="shared" ref="AD275:AD277" si="690">A275</f>
        <v>77.099999999999994</v>
      </c>
    </row>
    <row r="276" spans="1:30" ht="38.5" customHeight="1">
      <c r="A276" s="206">
        <f>A275+0.1</f>
        <v>77.199999999999989</v>
      </c>
      <c r="B276" s="52" t="s">
        <v>14938</v>
      </c>
      <c r="C276" s="40" t="s">
        <v>14389</v>
      </c>
      <c r="D276" s="41" t="str">
        <f>VLOOKUP(C276,ឋានៈ!$A$22:$B$46,2,FALSE)</f>
        <v>គ</v>
      </c>
      <c r="E276" s="388"/>
      <c r="F276" s="389"/>
      <c r="G276" s="390"/>
      <c r="H276" s="391"/>
      <c r="I276" s="211">
        <v>46201</v>
      </c>
      <c r="J276" s="211">
        <v>46203</v>
      </c>
      <c r="K276" s="206">
        <f t="shared" si="684"/>
        <v>3</v>
      </c>
      <c r="L276" s="206">
        <f t="shared" si="685"/>
        <v>2</v>
      </c>
      <c r="M276" s="207"/>
      <c r="N276" s="207">
        <f>VLOOKUP(D276,ឋានៈ!$A$2:$D$7,2,FALSE)</f>
        <v>24000</v>
      </c>
      <c r="O276" s="207">
        <f t="shared" ref="O276" si="691">N276*K276</f>
        <v>72000</v>
      </c>
      <c r="P276" s="207">
        <f>VLOOKUP(D276,ឋានៈ!$A$2:$D$7,3,FALSE)</f>
        <v>70000</v>
      </c>
      <c r="Q276" s="207">
        <f t="shared" si="686"/>
        <v>210000</v>
      </c>
      <c r="R276" s="207">
        <f>VLOOKUP(D276,ឋានៈ!$A$2:$D$7,4,FALSE)</f>
        <v>100000</v>
      </c>
      <c r="S276" s="207">
        <f t="shared" si="687"/>
        <v>200000</v>
      </c>
      <c r="T276" s="208"/>
      <c r="U276" s="209">
        <f t="shared" ref="U276" si="692">M276+O276+Q276+S276+T276</f>
        <v>482000</v>
      </c>
      <c r="V276" s="227"/>
      <c r="W276" s="145"/>
      <c r="X276" s="100" t="str">
        <f t="shared" si="688"/>
        <v>ច័ន្ទ តារាពិសិដ្ឋ</v>
      </c>
      <c r="Y276" s="285">
        <f>VLOOKUP(X276,'Name List'!$B$8:$F$4374,2,FALSE)</f>
        <v>0</v>
      </c>
      <c r="Z276" s="100" t="str">
        <f>VLOOKUP(X276,'Name List'!$B$8:$F$4374,3,FALSE)</f>
        <v>ច័ន្ទ តារាពិសិដ្ឋ</v>
      </c>
      <c r="AA276" s="100" t="str">
        <f>VLOOKUP(X276,'Name List'!$B$8:$F$4374,4,FALSE)</f>
        <v>CHAN DARAPISETH</v>
      </c>
      <c r="AB276" s="107">
        <f>VLOOKUP(X276,'Name List'!$B$8:$F$4374,5,FALSE)</f>
        <v>670000159967</v>
      </c>
      <c r="AC276" s="186">
        <f t="shared" si="689"/>
        <v>482000</v>
      </c>
      <c r="AD276" s="42">
        <f t="shared" si="690"/>
        <v>77.199999999999989</v>
      </c>
    </row>
    <row r="277" spans="1:30" s="217" customFormat="1" ht="28.5" customHeight="1">
      <c r="A277" s="387" t="str">
        <f>"សរុប"&amp;ROUNDDOWN(A276,)</f>
        <v>សរុប77</v>
      </c>
      <c r="B277" s="387"/>
      <c r="C277" s="387"/>
      <c r="D277" s="387"/>
      <c r="E277" s="387"/>
      <c r="F277" s="387"/>
      <c r="G277" s="387"/>
      <c r="H277" s="387"/>
      <c r="I277" s="387"/>
      <c r="J277" s="387"/>
      <c r="K277" s="218"/>
      <c r="L277" s="218"/>
      <c r="M277" s="210">
        <f>SUM(M275:M276)</f>
        <v>361600</v>
      </c>
      <c r="N277" s="210"/>
      <c r="O277" s="210">
        <f>SUM(O275:O276)</f>
        <v>162000</v>
      </c>
      <c r="P277" s="210"/>
      <c r="Q277" s="210">
        <f>SUM(Q275:Q276)</f>
        <v>450000</v>
      </c>
      <c r="R277" s="210"/>
      <c r="S277" s="210">
        <f>SUM(S275:S276)</f>
        <v>440000</v>
      </c>
      <c r="T277" s="210"/>
      <c r="U277" s="210">
        <f>SUM(U275:U276)</f>
        <v>1413600</v>
      </c>
      <c r="V277" s="228"/>
      <c r="W277" s="212">
        <f>M277+O277+Q277+S277</f>
        <v>1413600</v>
      </c>
      <c r="X277" s="298"/>
      <c r="Y277" s="299"/>
      <c r="Z277" s="298"/>
      <c r="AA277" s="298"/>
      <c r="AB277" s="300"/>
      <c r="AC277" s="215"/>
      <c r="AD277" s="216" t="str">
        <f t="shared" si="690"/>
        <v>សរុប77</v>
      </c>
    </row>
    <row r="278" spans="1:30" ht="38.5" customHeight="1">
      <c r="A278" s="206">
        <f>A275+1</f>
        <v>78.099999999999994</v>
      </c>
      <c r="B278" s="52" t="s">
        <v>14588</v>
      </c>
      <c r="C278" s="40" t="s">
        <v>14359</v>
      </c>
      <c r="D278" s="41" t="str">
        <f>VLOOKUP(C278,ឋានៈ!$A$22:$B$46,2,FALSE)</f>
        <v>ខ២</v>
      </c>
      <c r="E278" s="388">
        <v>331</v>
      </c>
      <c r="F278" s="389">
        <v>46204</v>
      </c>
      <c r="G278" s="390" t="s">
        <v>14942</v>
      </c>
      <c r="H278" s="391" t="s">
        <v>7</v>
      </c>
      <c r="I278" s="211">
        <v>46204</v>
      </c>
      <c r="J278" s="211">
        <v>46207</v>
      </c>
      <c r="K278" s="206">
        <f t="shared" ref="K278:K279" si="693">J278-I278+1</f>
        <v>4</v>
      </c>
      <c r="L278" s="206">
        <f t="shared" ref="L278:L279" si="694">K278-1</f>
        <v>3</v>
      </c>
      <c r="M278" s="207">
        <f>VLOOKUP(H278,ធ្វើដំណើរ!$A$3:$B$26,2,FALSE)</f>
        <v>361600</v>
      </c>
      <c r="N278" s="207">
        <f>VLOOKUP(D278,ឋានៈ!$A$2:$D$7,2,FALSE)</f>
        <v>30000</v>
      </c>
      <c r="O278" s="207">
        <f>N278*K278</f>
        <v>120000</v>
      </c>
      <c r="P278" s="207">
        <f>VLOOKUP(D278,ឋានៈ!$A$2:$D$7,3,FALSE)</f>
        <v>80000</v>
      </c>
      <c r="Q278" s="207">
        <f t="shared" ref="Q278:Q279" si="695">P278*K278</f>
        <v>320000</v>
      </c>
      <c r="R278" s="207">
        <f>VLOOKUP(D278,ឋានៈ!$A$2:$D$7,4,FALSE)</f>
        <v>120000</v>
      </c>
      <c r="S278" s="207">
        <f t="shared" ref="S278:S279" si="696">R278*L278</f>
        <v>360000</v>
      </c>
      <c r="T278" s="208"/>
      <c r="U278" s="209">
        <f>M278+O278+Q278+S278</f>
        <v>1161600</v>
      </c>
      <c r="V278" s="227"/>
      <c r="W278" s="145"/>
      <c r="X278" s="100" t="str">
        <f t="shared" ref="X278:X279" si="697">RIGHT(B278,LEN(B278)-FIND(" ",B278))</f>
        <v>ម៉ុល វិបុល</v>
      </c>
      <c r="Y278" s="285">
        <f>VLOOKUP(X278,'Name List'!$B$8:$F$4374,2,FALSE)</f>
        <v>1821700153</v>
      </c>
      <c r="Z278" s="100" t="str">
        <f>VLOOKUP(X278,'Name List'!$B$8:$F$4374,3,FALSE)</f>
        <v>ម៉ុល វិបុល</v>
      </c>
      <c r="AA278" s="100" t="str">
        <f>VLOOKUP(X278,'Name List'!$B$8:$F$4374,4,FALSE)</f>
        <v>MOL VIBOL</v>
      </c>
      <c r="AB278" s="107" t="str">
        <f>VLOOKUP(X278,'Name List'!$B$8:$F$4374,5,FALSE)</f>
        <v>0010003318554</v>
      </c>
      <c r="AC278" s="186">
        <f t="shared" ref="AC278:AC279" si="698">U278</f>
        <v>1161600</v>
      </c>
      <c r="AD278" s="42">
        <f t="shared" ref="AD278:AD280" si="699">A278</f>
        <v>78.099999999999994</v>
      </c>
    </row>
    <row r="279" spans="1:30" ht="38.5" customHeight="1">
      <c r="A279" s="206">
        <f>A278+0.1</f>
        <v>78.199999999999989</v>
      </c>
      <c r="B279" s="52" t="s">
        <v>14589</v>
      </c>
      <c r="C279" s="40" t="s">
        <v>68</v>
      </c>
      <c r="D279" s="41" t="str">
        <f>VLOOKUP(C279,ឋានៈ!$A$22:$B$46,2,FALSE)</f>
        <v>ង</v>
      </c>
      <c r="E279" s="388"/>
      <c r="F279" s="389"/>
      <c r="G279" s="390"/>
      <c r="H279" s="391"/>
      <c r="I279" s="211">
        <v>46204</v>
      </c>
      <c r="J279" s="211">
        <v>46207</v>
      </c>
      <c r="K279" s="206">
        <f t="shared" si="693"/>
        <v>4</v>
      </c>
      <c r="L279" s="206">
        <f t="shared" si="694"/>
        <v>3</v>
      </c>
      <c r="M279" s="207"/>
      <c r="N279" s="207">
        <f>VLOOKUP(D279,ឋានៈ!$A$2:$D$7,2,FALSE)</f>
        <v>16000</v>
      </c>
      <c r="O279" s="207">
        <f t="shared" ref="O279" si="700">N279*K279</f>
        <v>64000</v>
      </c>
      <c r="P279" s="207">
        <f>VLOOKUP(D279,ឋានៈ!$A$2:$D$7,3,FALSE)</f>
        <v>60000</v>
      </c>
      <c r="Q279" s="207">
        <f t="shared" si="695"/>
        <v>240000</v>
      </c>
      <c r="R279" s="207">
        <f>VLOOKUP(D279,ឋានៈ!$A$2:$D$7,4,FALSE)</f>
        <v>80000</v>
      </c>
      <c r="S279" s="207">
        <f t="shared" si="696"/>
        <v>240000</v>
      </c>
      <c r="T279" s="208"/>
      <c r="U279" s="209">
        <f t="shared" ref="U279" si="701">M279+O279+Q279+S279+T279</f>
        <v>544000</v>
      </c>
      <c r="V279" s="227"/>
      <c r="W279" s="145"/>
      <c r="X279" s="100" t="str">
        <f t="shared" si="697"/>
        <v>សាក់ រក្សា</v>
      </c>
      <c r="Y279" s="285">
        <f>VLOOKUP(X279,'Name List'!$B$8:$F$4374,2,FALSE)</f>
        <v>0</v>
      </c>
      <c r="Z279" s="100" t="str">
        <f>VLOOKUP(X279,'Name List'!$B$8:$F$4374,3,FALSE)</f>
        <v>សាក់ រក្សា</v>
      </c>
      <c r="AA279" s="100" t="str">
        <f>VLOOKUP(X279,'Name List'!$B$8:$F$4374,4,FALSE)</f>
        <v>SAK REAKSA</v>
      </c>
      <c r="AB279" s="107" t="str">
        <f>VLOOKUP(X279,'Name List'!$B$8:$F$4374,5,FALSE)</f>
        <v>0420000298734</v>
      </c>
      <c r="AC279" s="186">
        <f t="shared" si="698"/>
        <v>544000</v>
      </c>
      <c r="AD279" s="42">
        <f t="shared" si="699"/>
        <v>78.199999999999989</v>
      </c>
    </row>
    <row r="280" spans="1:30" s="217" customFormat="1" ht="28.5" customHeight="1">
      <c r="A280" s="387" t="str">
        <f>"សរុប"&amp;ROUNDDOWN(A279,)</f>
        <v>សរុប78</v>
      </c>
      <c r="B280" s="387"/>
      <c r="C280" s="387"/>
      <c r="D280" s="387"/>
      <c r="E280" s="387"/>
      <c r="F280" s="387"/>
      <c r="G280" s="387"/>
      <c r="H280" s="387"/>
      <c r="I280" s="387"/>
      <c r="J280" s="387"/>
      <c r="K280" s="218"/>
      <c r="L280" s="218"/>
      <c r="M280" s="210">
        <f>SUM(M278:M279)</f>
        <v>361600</v>
      </c>
      <c r="N280" s="210"/>
      <c r="O280" s="210">
        <f>SUM(O278:O279)</f>
        <v>184000</v>
      </c>
      <c r="P280" s="210"/>
      <c r="Q280" s="210">
        <f>SUM(Q278:Q279)</f>
        <v>560000</v>
      </c>
      <c r="R280" s="210"/>
      <c r="S280" s="210">
        <f>SUM(S278:S279)</f>
        <v>600000</v>
      </c>
      <c r="T280" s="210"/>
      <c r="U280" s="210">
        <f>SUM(U278:U279)</f>
        <v>1705600</v>
      </c>
      <c r="V280" s="228"/>
      <c r="W280" s="212">
        <f>M280+O280+Q280+S280</f>
        <v>1705600</v>
      </c>
      <c r="X280" s="298"/>
      <c r="Y280" s="299"/>
      <c r="Z280" s="298"/>
      <c r="AA280" s="298"/>
      <c r="AB280" s="300"/>
      <c r="AC280" s="215"/>
      <c r="AD280" s="216" t="str">
        <f t="shared" si="699"/>
        <v>សរុប78</v>
      </c>
    </row>
    <row r="281" spans="1:30" ht="56.15" customHeight="1">
      <c r="A281" s="206">
        <f>A278+0.9</f>
        <v>79</v>
      </c>
      <c r="B281" s="52" t="s">
        <v>14594</v>
      </c>
      <c r="C281" s="40" t="s">
        <v>14367</v>
      </c>
      <c r="D281" s="41" t="str">
        <f>VLOOKUP(C281,ឋានៈ!$A$22:$B$46,2,FALSE)</f>
        <v>គ</v>
      </c>
      <c r="E281" s="292">
        <v>404</v>
      </c>
      <c r="F281" s="295">
        <v>46216</v>
      </c>
      <c r="G281" s="294" t="s">
        <v>14902</v>
      </c>
      <c r="H281" s="293" t="s">
        <v>23</v>
      </c>
      <c r="I281" s="211">
        <v>46220</v>
      </c>
      <c r="J281" s="211">
        <v>46221</v>
      </c>
      <c r="K281" s="206">
        <v>2</v>
      </c>
      <c r="L281" s="206">
        <f t="shared" ref="L281" si="702">K281-1</f>
        <v>1</v>
      </c>
      <c r="M281" s="207">
        <f>VLOOKUP(H281,ធ្វើដំណើរ!$A$3:$B$26,2,FALSE)</f>
        <v>235200</v>
      </c>
      <c r="N281" s="207">
        <f>VLOOKUP(D281,ឋានៈ!$A$2:$D$7,2,FALSE)</f>
        <v>24000</v>
      </c>
      <c r="O281" s="207">
        <f>N281*K281</f>
        <v>48000</v>
      </c>
      <c r="P281" s="207">
        <f>VLOOKUP(D281,ឋានៈ!$A$2:$D$7,3,FALSE)</f>
        <v>70000</v>
      </c>
      <c r="Q281" s="207">
        <f t="shared" ref="Q281" si="703">P281*K281</f>
        <v>140000</v>
      </c>
      <c r="R281" s="207">
        <f>VLOOKUP(D281,ឋានៈ!$A$2:$D$7,4,FALSE)</f>
        <v>100000</v>
      </c>
      <c r="S281" s="207">
        <f t="shared" ref="S281" si="704">R281*L281</f>
        <v>100000</v>
      </c>
      <c r="T281" s="208"/>
      <c r="U281" s="209">
        <f>M281+O281+Q281+S281</f>
        <v>523200</v>
      </c>
      <c r="V281" s="227"/>
      <c r="W281" s="145"/>
      <c r="X281" s="100" t="str">
        <f t="shared" ref="X281" si="705">RIGHT(B281,LEN(B281)-FIND(" ",B281))</f>
        <v>សោម និស្ស័យ</v>
      </c>
      <c r="Y281" s="285" t="str">
        <f>VLOOKUP(X281,'Name List'!$B$8:$F$4374,2,FALSE)</f>
        <v>1801200315</v>
      </c>
      <c r="Z281" s="100" t="str">
        <f>VLOOKUP(X281,'Name List'!$B$8:$F$4374,3,FALSE)</f>
        <v>សោម និស្ស័យ</v>
      </c>
      <c r="AA281" s="100" t="str">
        <f>VLOOKUP(X281,'Name List'!$B$8:$F$4374,4,FALSE)</f>
        <v>SOM NISAY</v>
      </c>
      <c r="AB281" s="107" t="str">
        <f>VLOOKUP(X281,'Name List'!$B$8:$F$4374,5,FALSE)</f>
        <v>0010002550909</v>
      </c>
      <c r="AC281" s="186">
        <f t="shared" ref="AC281" si="706">U281</f>
        <v>523200</v>
      </c>
      <c r="AD281" s="42">
        <f t="shared" ref="AD281:AD285" si="707">A281</f>
        <v>79</v>
      </c>
    </row>
    <row r="282" spans="1:30" s="217" customFormat="1" ht="28.5" customHeight="1">
      <c r="A282" s="387" t="str">
        <f>"សរុប"&amp;ROUNDDOWN(A281,)</f>
        <v>សរុប79</v>
      </c>
      <c r="B282" s="387"/>
      <c r="C282" s="387"/>
      <c r="D282" s="387"/>
      <c r="E282" s="387"/>
      <c r="F282" s="387"/>
      <c r="G282" s="387"/>
      <c r="H282" s="387"/>
      <c r="I282" s="387"/>
      <c r="J282" s="387"/>
      <c r="K282" s="218"/>
      <c r="L282" s="218"/>
      <c r="M282" s="210">
        <f>SUM(M281:M281)</f>
        <v>235200</v>
      </c>
      <c r="N282" s="210"/>
      <c r="O282" s="210">
        <f>SUM(O281:O281)</f>
        <v>48000</v>
      </c>
      <c r="P282" s="210"/>
      <c r="Q282" s="210">
        <f>SUM(Q281:Q281)</f>
        <v>140000</v>
      </c>
      <c r="R282" s="210"/>
      <c r="S282" s="210">
        <f>SUM(S281:S281)</f>
        <v>100000</v>
      </c>
      <c r="T282" s="210"/>
      <c r="U282" s="210">
        <f>SUM(U281:U281)</f>
        <v>523200</v>
      </c>
      <c r="V282" s="228"/>
      <c r="W282" s="212">
        <f>M282+O282+Q282+S282</f>
        <v>523200</v>
      </c>
      <c r="X282" s="298"/>
      <c r="Y282" s="299"/>
      <c r="Z282" s="298"/>
      <c r="AA282" s="298"/>
      <c r="AB282" s="300"/>
      <c r="AC282" s="215"/>
      <c r="AD282" s="216" t="str">
        <f t="shared" si="707"/>
        <v>សរុប79</v>
      </c>
    </row>
    <row r="283" spans="1:30" ht="38.5" customHeight="1">
      <c r="A283" s="206">
        <f>A281+1.1</f>
        <v>80.099999999999994</v>
      </c>
      <c r="B283" s="52" t="s">
        <v>14591</v>
      </c>
      <c r="C283" s="40" t="s">
        <v>67</v>
      </c>
      <c r="D283" s="41" t="str">
        <f>VLOOKUP(C283,ឋានៈ!$A$22:$B$46,2,FALSE)</f>
        <v>ខ១</v>
      </c>
      <c r="E283" s="388">
        <v>358</v>
      </c>
      <c r="F283" s="389">
        <v>46203</v>
      </c>
      <c r="G283" s="390" t="s">
        <v>14943</v>
      </c>
      <c r="H283" s="391" t="s">
        <v>8</v>
      </c>
      <c r="I283" s="211">
        <v>46209</v>
      </c>
      <c r="J283" s="211">
        <v>46211</v>
      </c>
      <c r="K283" s="206">
        <f t="shared" ref="K283:K284" si="708">J283-I283+1</f>
        <v>3</v>
      </c>
      <c r="L283" s="206">
        <f t="shared" ref="L283:L284" si="709">K283-1</f>
        <v>2</v>
      </c>
      <c r="M283" s="207">
        <f>VLOOKUP(H283,ធ្វើដំណើរ!$A$3:$B$26,2,FALSE)</f>
        <v>705600</v>
      </c>
      <c r="N283" s="207">
        <f>VLOOKUP(D283,ឋានៈ!$A$2:$D$7,2,FALSE)</f>
        <v>35000</v>
      </c>
      <c r="O283" s="207">
        <f>N283*K283</f>
        <v>105000</v>
      </c>
      <c r="P283" s="207">
        <f>VLOOKUP(D283,ឋានៈ!$A$2:$D$7,3,FALSE)</f>
        <v>90000</v>
      </c>
      <c r="Q283" s="207">
        <f t="shared" ref="Q283:Q284" si="710">P283*K283</f>
        <v>270000</v>
      </c>
      <c r="R283" s="207">
        <f>VLOOKUP(D283,ឋានៈ!$A$2:$D$7,4,FALSE)</f>
        <v>160000</v>
      </c>
      <c r="S283" s="207">
        <f t="shared" ref="S283:S284" si="711">R283*L283</f>
        <v>320000</v>
      </c>
      <c r="T283" s="208"/>
      <c r="U283" s="209">
        <f>M283+O283+Q283+S283</f>
        <v>1400600</v>
      </c>
      <c r="V283" s="227"/>
      <c r="W283" s="145"/>
      <c r="X283" s="100" t="str">
        <f t="shared" ref="X283:X284" si="712">RIGHT(B283,LEN(B283)-FIND(" ",B283))</f>
        <v>លី សុធា</v>
      </c>
      <c r="Y283" s="285" t="str">
        <f>VLOOKUP(X283,'Name List'!$B$8:$F$4374,2,FALSE)</f>
        <v>1670300090</v>
      </c>
      <c r="Z283" s="100" t="str">
        <f>VLOOKUP(X283,'Name List'!$B$8:$F$4374,3,FALSE)</f>
        <v>លី សុធា</v>
      </c>
      <c r="AA283" s="100" t="str">
        <f>VLOOKUP(X283,'Name List'!$B$8:$F$4374,4,FALSE)</f>
        <v>LY SOTHEA</v>
      </c>
      <c r="AB283" s="107" t="str">
        <f>VLOOKUP(X283,'Name List'!$B$8:$F$4374,5,FALSE)</f>
        <v>0510000005019</v>
      </c>
      <c r="AC283" s="186">
        <f t="shared" ref="AC283:AC284" si="713">U283</f>
        <v>1400600</v>
      </c>
      <c r="AD283" s="42">
        <f t="shared" si="707"/>
        <v>80.099999999999994</v>
      </c>
    </row>
    <row r="284" spans="1:30" ht="38.5" customHeight="1">
      <c r="A284" s="206">
        <f>A283+0.1</f>
        <v>80.199999999999989</v>
      </c>
      <c r="B284" s="52" t="s">
        <v>14592</v>
      </c>
      <c r="C284" s="40" t="s">
        <v>68</v>
      </c>
      <c r="D284" s="41" t="str">
        <f>VLOOKUP(C284,ឋានៈ!$A$22:$B$46,2,FALSE)</f>
        <v>ង</v>
      </c>
      <c r="E284" s="388"/>
      <c r="F284" s="389"/>
      <c r="G284" s="390"/>
      <c r="H284" s="391"/>
      <c r="I284" s="211">
        <v>46209</v>
      </c>
      <c r="J284" s="211">
        <v>46211</v>
      </c>
      <c r="K284" s="206">
        <f t="shared" si="708"/>
        <v>3</v>
      </c>
      <c r="L284" s="206">
        <f t="shared" si="709"/>
        <v>2</v>
      </c>
      <c r="M284" s="207"/>
      <c r="N284" s="207">
        <f>VLOOKUP(D284,ឋានៈ!$A$2:$D$7,2,FALSE)</f>
        <v>16000</v>
      </c>
      <c r="O284" s="207">
        <f t="shared" ref="O284" si="714">N284*K284</f>
        <v>48000</v>
      </c>
      <c r="P284" s="207">
        <f>VLOOKUP(D284,ឋានៈ!$A$2:$D$7,3,FALSE)</f>
        <v>60000</v>
      </c>
      <c r="Q284" s="207">
        <f t="shared" si="710"/>
        <v>180000</v>
      </c>
      <c r="R284" s="207">
        <f>VLOOKUP(D284,ឋានៈ!$A$2:$D$7,4,FALSE)</f>
        <v>80000</v>
      </c>
      <c r="S284" s="207">
        <f t="shared" si="711"/>
        <v>160000</v>
      </c>
      <c r="T284" s="208"/>
      <c r="U284" s="209">
        <f t="shared" ref="U284" si="715">M284+O284+Q284+S284+T284</f>
        <v>388000</v>
      </c>
      <c r="V284" s="227"/>
      <c r="W284" s="145"/>
      <c r="X284" s="100" t="str">
        <f t="shared" si="712"/>
        <v>វង្ស បញ្ញាវ័ន្ត</v>
      </c>
      <c r="Y284" s="285" t="str">
        <f>VLOOKUP(X284,'Name List'!$B$8:$F$4374,2,FALSE)</f>
        <v>3000031416</v>
      </c>
      <c r="Z284" s="100" t="str">
        <f>VLOOKUP(X284,'Name List'!$B$8:$F$4374,3,FALSE)</f>
        <v>វង្ស បញ្ញាវ័ន្ត</v>
      </c>
      <c r="AA284" s="100" t="str">
        <f>VLOOKUP(X284,'Name List'!$B$8:$F$4374,4,FALSE)</f>
        <v>VONG PANHA VORN</v>
      </c>
      <c r="AB284" s="107">
        <f>VLOOKUP(X284,'Name List'!$B$8:$F$4374,5,FALSE)</f>
        <v>660000053341</v>
      </c>
      <c r="AC284" s="186">
        <f t="shared" si="713"/>
        <v>388000</v>
      </c>
      <c r="AD284" s="42">
        <f t="shared" si="707"/>
        <v>80.199999999999989</v>
      </c>
    </row>
    <row r="285" spans="1:30" s="217" customFormat="1" ht="28.5" customHeight="1">
      <c r="A285" s="387" t="str">
        <f>"សរុប"&amp;ROUNDDOWN(A284,)</f>
        <v>សរុប80</v>
      </c>
      <c r="B285" s="387"/>
      <c r="C285" s="387"/>
      <c r="D285" s="387"/>
      <c r="E285" s="387"/>
      <c r="F285" s="387"/>
      <c r="G285" s="387"/>
      <c r="H285" s="387"/>
      <c r="I285" s="387"/>
      <c r="J285" s="387"/>
      <c r="K285" s="218"/>
      <c r="L285" s="218"/>
      <c r="M285" s="210">
        <f>SUM(M283:M284)</f>
        <v>705600</v>
      </c>
      <c r="N285" s="210"/>
      <c r="O285" s="210">
        <f>SUM(O283:O284)</f>
        <v>153000</v>
      </c>
      <c r="P285" s="210"/>
      <c r="Q285" s="210">
        <f>SUM(Q283:Q284)</f>
        <v>450000</v>
      </c>
      <c r="R285" s="210"/>
      <c r="S285" s="210">
        <f>SUM(S283:S284)</f>
        <v>480000</v>
      </c>
      <c r="T285" s="210"/>
      <c r="U285" s="210">
        <f>SUM(U283:U284)</f>
        <v>1788600</v>
      </c>
      <c r="V285" s="228"/>
      <c r="W285" s="212">
        <f>M285+O285+Q285+S285</f>
        <v>1788600</v>
      </c>
      <c r="X285" s="298"/>
      <c r="Y285" s="299"/>
      <c r="Z285" s="298"/>
      <c r="AA285" s="298"/>
      <c r="AB285" s="300"/>
      <c r="AC285" s="215"/>
      <c r="AD285" s="216" t="str">
        <f t="shared" si="707"/>
        <v>សរុប80</v>
      </c>
    </row>
    <row r="286" spans="1:30" ht="38.5" customHeight="1">
      <c r="A286" s="206">
        <f>A283+1</f>
        <v>81.099999999999994</v>
      </c>
      <c r="B286" s="52" t="s">
        <v>14526</v>
      </c>
      <c r="C286" s="40" t="s">
        <v>67</v>
      </c>
      <c r="D286" s="41" t="str">
        <f>VLOOKUP(C286,ឋានៈ!$A$22:$B$46,2,FALSE)</f>
        <v>ខ១</v>
      </c>
      <c r="E286" s="388">
        <v>315</v>
      </c>
      <c r="F286" s="389">
        <v>46195</v>
      </c>
      <c r="G286" s="390" t="s">
        <v>14960</v>
      </c>
      <c r="H286" s="391" t="s">
        <v>22</v>
      </c>
      <c r="I286" s="211">
        <v>46198</v>
      </c>
      <c r="J286" s="211">
        <v>46199</v>
      </c>
      <c r="K286" s="206">
        <f t="shared" ref="K286:K287" si="716">J286-I286+1</f>
        <v>2</v>
      </c>
      <c r="L286" s="206">
        <f t="shared" ref="L286:L287" si="717">K286-1</f>
        <v>1</v>
      </c>
      <c r="M286" s="207">
        <f>VLOOKUP(H286,ធ្វើដំណើរ!$A$3:$B$26,2,FALSE)</f>
        <v>200000</v>
      </c>
      <c r="N286" s="207">
        <f>VLOOKUP(D286,ឋានៈ!$A$2:$D$7,2,FALSE)</f>
        <v>35000</v>
      </c>
      <c r="O286" s="207">
        <f>N286*K286</f>
        <v>70000</v>
      </c>
      <c r="P286" s="207">
        <f>VLOOKUP(D286,ឋានៈ!$A$2:$D$7,3,FALSE)</f>
        <v>90000</v>
      </c>
      <c r="Q286" s="207">
        <f t="shared" ref="Q286:Q287" si="718">P286*K286</f>
        <v>180000</v>
      </c>
      <c r="R286" s="207">
        <f>VLOOKUP(D286,ឋានៈ!$A$2:$D$7,4,FALSE)</f>
        <v>160000</v>
      </c>
      <c r="S286" s="207">
        <f t="shared" ref="S286:S287" si="719">R286*L286</f>
        <v>160000</v>
      </c>
      <c r="T286" s="208"/>
      <c r="U286" s="209">
        <f>M286+O286+Q286+S286</f>
        <v>610000</v>
      </c>
      <c r="V286" s="227"/>
      <c r="W286" s="145"/>
      <c r="X286" s="100" t="str">
        <f t="shared" ref="X286:X287" si="720">RIGHT(B286,LEN(B286)-FIND(" ",B286))</f>
        <v>ម៉ម វណ្ណៈ</v>
      </c>
      <c r="Y286" s="285" t="str">
        <f>VLOOKUP(X286,'Name List'!$B$8:$F$4374,2,FALSE)</f>
        <v>1721200732</v>
      </c>
      <c r="Z286" s="100" t="str">
        <f>VLOOKUP(X286,'Name List'!$B$8:$F$4374,3,FALSE)</f>
        <v>ម៉ម វណ្ណៈ</v>
      </c>
      <c r="AA286" s="100" t="str">
        <f>VLOOKUP(X286,'Name List'!$B$8:$F$4374,4,FALSE)</f>
        <v>MAM VANNAK</v>
      </c>
      <c r="AB286" s="107" t="str">
        <f>VLOOKUP(X286,'Name List'!$B$8:$F$4374,5,FALSE)</f>
        <v>0010002534148</v>
      </c>
      <c r="AC286" s="186">
        <f t="shared" ref="AC286:AC287" si="721">U286</f>
        <v>610000</v>
      </c>
      <c r="AD286" s="42">
        <f t="shared" ref="AD286:AD288" si="722">A286</f>
        <v>81.099999999999994</v>
      </c>
    </row>
    <row r="287" spans="1:30" ht="38.5" customHeight="1">
      <c r="A287" s="206">
        <f>A286+0.1</f>
        <v>81.199999999999989</v>
      </c>
      <c r="B287" s="52" t="s">
        <v>14527</v>
      </c>
      <c r="C287" s="40" t="s">
        <v>68</v>
      </c>
      <c r="D287" s="41" t="str">
        <f>VLOOKUP(C287,ឋានៈ!$A$22:$B$46,2,FALSE)</f>
        <v>ង</v>
      </c>
      <c r="E287" s="388"/>
      <c r="F287" s="389"/>
      <c r="G287" s="390"/>
      <c r="H287" s="391"/>
      <c r="I287" s="211">
        <v>46198</v>
      </c>
      <c r="J287" s="211">
        <v>46199</v>
      </c>
      <c r="K287" s="206">
        <f t="shared" si="716"/>
        <v>2</v>
      </c>
      <c r="L287" s="206">
        <f t="shared" si="717"/>
        <v>1</v>
      </c>
      <c r="M287" s="207"/>
      <c r="N287" s="207">
        <f>VLOOKUP(D287,ឋានៈ!$A$2:$D$7,2,FALSE)</f>
        <v>16000</v>
      </c>
      <c r="O287" s="207">
        <f t="shared" ref="O287" si="723">N287*K287</f>
        <v>32000</v>
      </c>
      <c r="P287" s="207">
        <f>VLOOKUP(D287,ឋានៈ!$A$2:$D$7,3,FALSE)</f>
        <v>60000</v>
      </c>
      <c r="Q287" s="207">
        <f t="shared" si="718"/>
        <v>120000</v>
      </c>
      <c r="R287" s="207">
        <f>VLOOKUP(D287,ឋានៈ!$A$2:$D$7,4,FALSE)</f>
        <v>80000</v>
      </c>
      <c r="S287" s="207">
        <f t="shared" si="719"/>
        <v>80000</v>
      </c>
      <c r="T287" s="208"/>
      <c r="U287" s="209">
        <f t="shared" ref="U287" si="724">M287+O287+Q287+S287+T287</f>
        <v>232000</v>
      </c>
      <c r="V287" s="227"/>
      <c r="W287" s="145"/>
      <c r="X287" s="100" t="str">
        <f t="shared" si="720"/>
        <v>វណ្ណៈ សុជាតា</v>
      </c>
      <c r="Y287" s="285" t="str">
        <f>VLOOKUP(X287,'Name List'!$B$8:$F$4374,2,FALSE)</f>
        <v>3000031401</v>
      </c>
      <c r="Z287" s="100" t="str">
        <f>VLOOKUP(X287,'Name List'!$B$8:$F$4374,3,FALSE)</f>
        <v>វណ្ណៈ សុជាតា</v>
      </c>
      <c r="AA287" s="100" t="str">
        <f>VLOOKUP(X287,'Name List'!$B$8:$F$4374,4,FALSE)</f>
        <v>VANNAK SOCHEATA</v>
      </c>
      <c r="AB287" s="107">
        <f>VLOOKUP(X287,'Name List'!$B$8:$F$4374,5,FALSE)</f>
        <v>420000184248</v>
      </c>
      <c r="AC287" s="186">
        <f t="shared" si="721"/>
        <v>232000</v>
      </c>
      <c r="AD287" s="42">
        <f t="shared" si="722"/>
        <v>81.199999999999989</v>
      </c>
    </row>
    <row r="288" spans="1:30" s="217" customFormat="1" ht="28.5" customHeight="1">
      <c r="A288" s="387" t="str">
        <f>"សរុប"&amp;ROUNDDOWN(A287,)</f>
        <v>សរុប81</v>
      </c>
      <c r="B288" s="387"/>
      <c r="C288" s="387"/>
      <c r="D288" s="387"/>
      <c r="E288" s="387"/>
      <c r="F288" s="387"/>
      <c r="G288" s="387"/>
      <c r="H288" s="387"/>
      <c r="I288" s="387"/>
      <c r="J288" s="387"/>
      <c r="K288" s="218"/>
      <c r="L288" s="218"/>
      <c r="M288" s="210">
        <f>SUM(M286:M287)</f>
        <v>200000</v>
      </c>
      <c r="N288" s="210"/>
      <c r="O288" s="210">
        <f>SUM(O286:O287)</f>
        <v>102000</v>
      </c>
      <c r="P288" s="210"/>
      <c r="Q288" s="210">
        <f>SUM(Q286:Q287)</f>
        <v>300000</v>
      </c>
      <c r="R288" s="210"/>
      <c r="S288" s="210">
        <f>SUM(S286:S287)</f>
        <v>240000</v>
      </c>
      <c r="T288" s="210"/>
      <c r="U288" s="210">
        <f>SUM(U286:U287)</f>
        <v>842000</v>
      </c>
      <c r="V288" s="228"/>
      <c r="W288" s="212">
        <f>M288+O288+Q288+S288</f>
        <v>842000</v>
      </c>
      <c r="X288" s="298"/>
      <c r="Y288" s="299"/>
      <c r="Z288" s="298"/>
      <c r="AA288" s="298"/>
      <c r="AB288" s="300"/>
      <c r="AC288" s="215"/>
      <c r="AD288" s="216" t="str">
        <f t="shared" si="722"/>
        <v>សរុប81</v>
      </c>
    </row>
    <row r="289" spans="1:30" ht="38.5" customHeight="1">
      <c r="A289" s="206">
        <f>A286+1</f>
        <v>82.1</v>
      </c>
      <c r="B289" s="52" t="s">
        <v>14526</v>
      </c>
      <c r="C289" s="40" t="s">
        <v>67</v>
      </c>
      <c r="D289" s="41" t="str">
        <f>VLOOKUP(C289,ឋានៈ!$A$22:$B$46,2,FALSE)</f>
        <v>ខ១</v>
      </c>
      <c r="E289" s="388">
        <v>349</v>
      </c>
      <c r="F289" s="389">
        <v>46198</v>
      </c>
      <c r="G289" s="390" t="s">
        <v>14944</v>
      </c>
      <c r="H289" s="391" t="s">
        <v>22</v>
      </c>
      <c r="I289" s="211">
        <v>46203</v>
      </c>
      <c r="J289" s="211">
        <v>46204</v>
      </c>
      <c r="K289" s="206">
        <f t="shared" ref="K289:K290" si="725">J289-I289+1</f>
        <v>2</v>
      </c>
      <c r="L289" s="206">
        <f t="shared" ref="L289:L290" si="726">K289-1</f>
        <v>1</v>
      </c>
      <c r="M289" s="207">
        <f>VLOOKUP(H289,ធ្វើដំណើរ!$A$3:$B$26,2,FALSE)</f>
        <v>200000</v>
      </c>
      <c r="N289" s="207">
        <f>VLOOKUP(D289,ឋានៈ!$A$2:$D$7,2,FALSE)</f>
        <v>35000</v>
      </c>
      <c r="O289" s="207">
        <f>N289*K289</f>
        <v>70000</v>
      </c>
      <c r="P289" s="207">
        <f>VLOOKUP(D289,ឋានៈ!$A$2:$D$7,3,FALSE)</f>
        <v>90000</v>
      </c>
      <c r="Q289" s="207">
        <f t="shared" ref="Q289:Q290" si="727">P289*K289</f>
        <v>180000</v>
      </c>
      <c r="R289" s="207">
        <f>VLOOKUP(D289,ឋានៈ!$A$2:$D$7,4,FALSE)</f>
        <v>160000</v>
      </c>
      <c r="S289" s="207">
        <f t="shared" ref="S289:S290" si="728">R289*L289</f>
        <v>160000</v>
      </c>
      <c r="T289" s="208"/>
      <c r="U289" s="209">
        <f>M289+O289+Q289+S289</f>
        <v>610000</v>
      </c>
      <c r="V289" s="227"/>
      <c r="W289" s="145"/>
      <c r="X289" s="100" t="str">
        <f t="shared" ref="X289:X290" si="729">RIGHT(B289,LEN(B289)-FIND(" ",B289))</f>
        <v>ម៉ម វណ្ណៈ</v>
      </c>
      <c r="Y289" s="285" t="str">
        <f>VLOOKUP(X289,'Name List'!$B$8:$F$4374,2,FALSE)</f>
        <v>1721200732</v>
      </c>
      <c r="Z289" s="100" t="str">
        <f>VLOOKUP(X289,'Name List'!$B$8:$F$4374,3,FALSE)</f>
        <v>ម៉ម វណ្ណៈ</v>
      </c>
      <c r="AA289" s="100" t="str">
        <f>VLOOKUP(X289,'Name List'!$B$8:$F$4374,4,FALSE)</f>
        <v>MAM VANNAK</v>
      </c>
      <c r="AB289" s="107" t="str">
        <f>VLOOKUP(X289,'Name List'!$B$8:$F$4374,5,FALSE)</f>
        <v>0010002534148</v>
      </c>
      <c r="AC289" s="186">
        <f t="shared" ref="AC289:AC290" si="730">U289</f>
        <v>610000</v>
      </c>
      <c r="AD289" s="42">
        <f t="shared" ref="AD289:AD291" si="731">A289</f>
        <v>82.1</v>
      </c>
    </row>
    <row r="290" spans="1:30" ht="38.5" customHeight="1">
      <c r="A290" s="206">
        <f>A289+0.1</f>
        <v>82.199999999999989</v>
      </c>
      <c r="B290" s="52" t="s">
        <v>14527</v>
      </c>
      <c r="C290" s="40" t="s">
        <v>68</v>
      </c>
      <c r="D290" s="41" t="str">
        <f>VLOOKUP(C290,ឋានៈ!$A$22:$B$46,2,FALSE)</f>
        <v>ង</v>
      </c>
      <c r="E290" s="388"/>
      <c r="F290" s="389"/>
      <c r="G290" s="390"/>
      <c r="H290" s="391"/>
      <c r="I290" s="211">
        <v>46203</v>
      </c>
      <c r="J290" s="211">
        <v>46204</v>
      </c>
      <c r="K290" s="206">
        <f t="shared" si="725"/>
        <v>2</v>
      </c>
      <c r="L290" s="206">
        <f t="shared" si="726"/>
        <v>1</v>
      </c>
      <c r="M290" s="207"/>
      <c r="N290" s="207">
        <f>VLOOKUP(D290,ឋានៈ!$A$2:$D$7,2,FALSE)</f>
        <v>16000</v>
      </c>
      <c r="O290" s="207">
        <f t="shared" ref="O290" si="732">N290*K290</f>
        <v>32000</v>
      </c>
      <c r="P290" s="207">
        <f>VLOOKUP(D290,ឋានៈ!$A$2:$D$7,3,FALSE)</f>
        <v>60000</v>
      </c>
      <c r="Q290" s="207">
        <f t="shared" si="727"/>
        <v>120000</v>
      </c>
      <c r="R290" s="207">
        <f>VLOOKUP(D290,ឋានៈ!$A$2:$D$7,4,FALSE)</f>
        <v>80000</v>
      </c>
      <c r="S290" s="207">
        <f t="shared" si="728"/>
        <v>80000</v>
      </c>
      <c r="T290" s="208"/>
      <c r="U290" s="209">
        <f t="shared" ref="U290" si="733">M290+O290+Q290+S290+T290</f>
        <v>232000</v>
      </c>
      <c r="V290" s="227"/>
      <c r="W290" s="145"/>
      <c r="X290" s="100" t="str">
        <f t="shared" si="729"/>
        <v>វណ្ណៈ សុជាតា</v>
      </c>
      <c r="Y290" s="285" t="str">
        <f>VLOOKUP(X290,'Name List'!$B$8:$F$4374,2,FALSE)</f>
        <v>3000031401</v>
      </c>
      <c r="Z290" s="100" t="str">
        <f>VLOOKUP(X290,'Name List'!$B$8:$F$4374,3,FALSE)</f>
        <v>វណ្ណៈ សុជាតា</v>
      </c>
      <c r="AA290" s="100" t="str">
        <f>VLOOKUP(X290,'Name List'!$B$8:$F$4374,4,FALSE)</f>
        <v>VANNAK SOCHEATA</v>
      </c>
      <c r="AB290" s="107">
        <f>VLOOKUP(X290,'Name List'!$B$8:$F$4374,5,FALSE)</f>
        <v>420000184248</v>
      </c>
      <c r="AC290" s="186">
        <f t="shared" si="730"/>
        <v>232000</v>
      </c>
      <c r="AD290" s="42">
        <f t="shared" si="731"/>
        <v>82.199999999999989</v>
      </c>
    </row>
    <row r="291" spans="1:30" s="217" customFormat="1" ht="28.5" customHeight="1">
      <c r="A291" s="387" t="str">
        <f>"សរុប"&amp;ROUNDDOWN(A290,)</f>
        <v>សរុប82</v>
      </c>
      <c r="B291" s="387"/>
      <c r="C291" s="387"/>
      <c r="D291" s="387"/>
      <c r="E291" s="387"/>
      <c r="F291" s="387"/>
      <c r="G291" s="387"/>
      <c r="H291" s="387"/>
      <c r="I291" s="387"/>
      <c r="J291" s="387"/>
      <c r="K291" s="218"/>
      <c r="L291" s="218"/>
      <c r="M291" s="210">
        <f>SUM(M289:M290)</f>
        <v>200000</v>
      </c>
      <c r="N291" s="210"/>
      <c r="O291" s="210">
        <f>SUM(O289:O290)</f>
        <v>102000</v>
      </c>
      <c r="P291" s="210"/>
      <c r="Q291" s="210">
        <f>SUM(Q289:Q290)</f>
        <v>300000</v>
      </c>
      <c r="R291" s="210"/>
      <c r="S291" s="210">
        <f>SUM(S289:S290)</f>
        <v>240000</v>
      </c>
      <c r="T291" s="210"/>
      <c r="U291" s="210">
        <f>SUM(U289:U290)</f>
        <v>842000</v>
      </c>
      <c r="V291" s="228"/>
      <c r="W291" s="212">
        <f>M291+O291+Q291+S291</f>
        <v>842000</v>
      </c>
      <c r="X291" s="298"/>
      <c r="Y291" s="299"/>
      <c r="Z291" s="298"/>
      <c r="AA291" s="298"/>
      <c r="AB291" s="300"/>
      <c r="AC291" s="215"/>
      <c r="AD291" s="216" t="str">
        <f t="shared" si="731"/>
        <v>សរុប82</v>
      </c>
    </row>
    <row r="292" spans="1:30" ht="38.5" customHeight="1">
      <c r="A292" s="206">
        <f>A289+1</f>
        <v>83.1</v>
      </c>
      <c r="B292" s="52" t="s">
        <v>14526</v>
      </c>
      <c r="C292" s="40" t="s">
        <v>67</v>
      </c>
      <c r="D292" s="41" t="str">
        <f>VLOOKUP(C292,ឋានៈ!$A$22:$B$46,2,FALSE)</f>
        <v>ខ១</v>
      </c>
      <c r="E292" s="388">
        <v>389</v>
      </c>
      <c r="F292" s="389">
        <v>46211</v>
      </c>
      <c r="G292" s="390" t="s">
        <v>14876</v>
      </c>
      <c r="H292" s="391" t="s">
        <v>9</v>
      </c>
      <c r="I292" s="211">
        <v>46213</v>
      </c>
      <c r="J292" s="211">
        <v>46215</v>
      </c>
      <c r="K292" s="206">
        <f t="shared" ref="K292:K293" si="734">J292-I292+1</f>
        <v>3</v>
      </c>
      <c r="L292" s="206">
        <f t="shared" ref="L292:L293" si="735">K292-1</f>
        <v>2</v>
      </c>
      <c r="M292" s="207">
        <v>560000</v>
      </c>
      <c r="N292" s="207">
        <f>VLOOKUP(D292,ឋានៈ!$A$2:$D$7,2,FALSE)</f>
        <v>35000</v>
      </c>
      <c r="O292" s="207">
        <f>N292*K292</f>
        <v>105000</v>
      </c>
      <c r="P292" s="207">
        <f>VLOOKUP(D292,ឋានៈ!$A$2:$D$7,3,FALSE)</f>
        <v>90000</v>
      </c>
      <c r="Q292" s="207">
        <f t="shared" ref="Q292:Q293" si="736">P292*K292</f>
        <v>270000</v>
      </c>
      <c r="R292" s="207">
        <f>VLOOKUP(D292,ឋានៈ!$A$2:$D$7,4,FALSE)</f>
        <v>160000</v>
      </c>
      <c r="S292" s="207">
        <f t="shared" ref="S292:S293" si="737">R292*L292</f>
        <v>320000</v>
      </c>
      <c r="T292" s="208"/>
      <c r="U292" s="209">
        <f>M292+O292+Q292+S292</f>
        <v>1255000</v>
      </c>
      <c r="V292" s="227"/>
      <c r="W292" s="145"/>
      <c r="X292" s="100" t="str">
        <f t="shared" ref="X292:X293" si="738">RIGHT(B292,LEN(B292)-FIND(" ",B292))</f>
        <v>ម៉ម វណ្ណៈ</v>
      </c>
      <c r="Y292" s="285" t="str">
        <f>VLOOKUP(X292,'Name List'!$B$8:$F$4374,2,FALSE)</f>
        <v>1721200732</v>
      </c>
      <c r="Z292" s="100" t="str">
        <f>VLOOKUP(X292,'Name List'!$B$8:$F$4374,3,FALSE)</f>
        <v>ម៉ម វណ្ណៈ</v>
      </c>
      <c r="AA292" s="100" t="str">
        <f>VLOOKUP(X292,'Name List'!$B$8:$F$4374,4,FALSE)</f>
        <v>MAM VANNAK</v>
      </c>
      <c r="AB292" s="107" t="str">
        <f>VLOOKUP(X292,'Name List'!$B$8:$F$4374,5,FALSE)</f>
        <v>0010002534148</v>
      </c>
      <c r="AC292" s="186">
        <f t="shared" ref="AC292:AC293" si="739">U292</f>
        <v>1255000</v>
      </c>
      <c r="AD292" s="42">
        <f t="shared" ref="AD292:AD297" si="740">A292</f>
        <v>83.1</v>
      </c>
    </row>
    <row r="293" spans="1:30" ht="38.5" customHeight="1">
      <c r="A293" s="206">
        <f>A292+0.1</f>
        <v>83.199999999999989</v>
      </c>
      <c r="B293" s="52" t="s">
        <v>14527</v>
      </c>
      <c r="C293" s="40" t="s">
        <v>68</v>
      </c>
      <c r="D293" s="41" t="str">
        <f>VLOOKUP(C293,ឋានៈ!$A$22:$B$46,2,FALSE)</f>
        <v>ង</v>
      </c>
      <c r="E293" s="388"/>
      <c r="F293" s="389"/>
      <c r="G293" s="390"/>
      <c r="H293" s="391"/>
      <c r="I293" s="211">
        <v>46213</v>
      </c>
      <c r="J293" s="211">
        <v>46215</v>
      </c>
      <c r="K293" s="206">
        <f t="shared" si="734"/>
        <v>3</v>
      </c>
      <c r="L293" s="206">
        <f t="shared" si="735"/>
        <v>2</v>
      </c>
      <c r="M293" s="207"/>
      <c r="N293" s="207">
        <f>VLOOKUP(D293,ឋានៈ!$A$2:$D$7,2,FALSE)</f>
        <v>16000</v>
      </c>
      <c r="O293" s="207">
        <f t="shared" ref="O293" si="741">N293*K293</f>
        <v>48000</v>
      </c>
      <c r="P293" s="207">
        <f>VLOOKUP(D293,ឋានៈ!$A$2:$D$7,3,FALSE)</f>
        <v>60000</v>
      </c>
      <c r="Q293" s="207">
        <f t="shared" si="736"/>
        <v>180000</v>
      </c>
      <c r="R293" s="207">
        <f>VLOOKUP(D293,ឋានៈ!$A$2:$D$7,4,FALSE)</f>
        <v>80000</v>
      </c>
      <c r="S293" s="207">
        <f t="shared" si="737"/>
        <v>160000</v>
      </c>
      <c r="T293" s="208"/>
      <c r="U293" s="209">
        <f t="shared" ref="U293" si="742">M293+O293+Q293+S293+T293</f>
        <v>388000</v>
      </c>
      <c r="V293" s="227"/>
      <c r="W293" s="145"/>
      <c r="X293" s="100" t="str">
        <f t="shared" si="738"/>
        <v>វណ្ណៈ សុជាតា</v>
      </c>
      <c r="Y293" s="285" t="str">
        <f>VLOOKUP(X293,'Name List'!$B$8:$F$4374,2,FALSE)</f>
        <v>3000031401</v>
      </c>
      <c r="Z293" s="100" t="str">
        <f>VLOOKUP(X293,'Name List'!$B$8:$F$4374,3,FALSE)</f>
        <v>វណ្ណៈ សុជាតា</v>
      </c>
      <c r="AA293" s="100" t="str">
        <f>VLOOKUP(X293,'Name List'!$B$8:$F$4374,4,FALSE)</f>
        <v>VANNAK SOCHEATA</v>
      </c>
      <c r="AB293" s="107">
        <f>VLOOKUP(X293,'Name List'!$B$8:$F$4374,5,FALSE)</f>
        <v>420000184248</v>
      </c>
      <c r="AC293" s="186">
        <f t="shared" si="739"/>
        <v>388000</v>
      </c>
      <c r="AD293" s="42">
        <f t="shared" si="740"/>
        <v>83.199999999999989</v>
      </c>
    </row>
    <row r="294" spans="1:30" s="217" customFormat="1" ht="28.5" customHeight="1">
      <c r="A294" s="387" t="str">
        <f>"សរុប"&amp;ROUNDDOWN(A293,)</f>
        <v>សរុប83</v>
      </c>
      <c r="B294" s="387"/>
      <c r="C294" s="387"/>
      <c r="D294" s="387"/>
      <c r="E294" s="387"/>
      <c r="F294" s="387"/>
      <c r="G294" s="387"/>
      <c r="H294" s="387"/>
      <c r="I294" s="387"/>
      <c r="J294" s="387"/>
      <c r="K294" s="218"/>
      <c r="L294" s="218"/>
      <c r="M294" s="210">
        <f>SUM(M292:M293)</f>
        <v>560000</v>
      </c>
      <c r="N294" s="210"/>
      <c r="O294" s="210">
        <f>SUM(O292:O293)</f>
        <v>153000</v>
      </c>
      <c r="P294" s="210"/>
      <c r="Q294" s="210">
        <f>SUM(Q292:Q293)</f>
        <v>450000</v>
      </c>
      <c r="R294" s="210"/>
      <c r="S294" s="210">
        <f>SUM(S292:S293)</f>
        <v>480000</v>
      </c>
      <c r="T294" s="210"/>
      <c r="U294" s="210">
        <f>SUM(U292:U293)</f>
        <v>1643000</v>
      </c>
      <c r="V294" s="228"/>
      <c r="W294" s="212">
        <f>M294+O294+Q294+S294</f>
        <v>1643000</v>
      </c>
      <c r="X294" s="298"/>
      <c r="Y294" s="299"/>
      <c r="Z294" s="298"/>
      <c r="AA294" s="298"/>
      <c r="AB294" s="300"/>
      <c r="AC294" s="215"/>
      <c r="AD294" s="216" t="str">
        <f t="shared" si="740"/>
        <v>សរុប83</v>
      </c>
    </row>
    <row r="295" spans="1:30" ht="38.5" customHeight="1">
      <c r="A295" s="206">
        <f>A292+1</f>
        <v>84.1</v>
      </c>
      <c r="B295" s="52" t="s">
        <v>14526</v>
      </c>
      <c r="C295" s="40" t="s">
        <v>67</v>
      </c>
      <c r="D295" s="41" t="str">
        <f>VLOOKUP(C295,ឋានៈ!$A$22:$B$46,2,FALSE)</f>
        <v>ខ១</v>
      </c>
      <c r="E295" s="388">
        <v>400</v>
      </c>
      <c r="F295" s="389">
        <v>46213</v>
      </c>
      <c r="G295" s="390" t="s">
        <v>15020</v>
      </c>
      <c r="H295" s="391" t="s">
        <v>22</v>
      </c>
      <c r="I295" s="211">
        <v>46216</v>
      </c>
      <c r="J295" s="211">
        <v>46217</v>
      </c>
      <c r="K295" s="206">
        <f t="shared" ref="K295:K296" si="743">J295-I295+1</f>
        <v>2</v>
      </c>
      <c r="L295" s="206">
        <f t="shared" ref="L295:L296" si="744">K295-1</f>
        <v>1</v>
      </c>
      <c r="M295" s="207">
        <f>VLOOKUP(H295,ធ្វើដំណើរ!$A$3:$B$26,2,FALSE)</f>
        <v>200000</v>
      </c>
      <c r="N295" s="207">
        <f>VLOOKUP(D295,ឋានៈ!$A$2:$D$7,2,FALSE)</f>
        <v>35000</v>
      </c>
      <c r="O295" s="207">
        <f>N295*K295</f>
        <v>70000</v>
      </c>
      <c r="P295" s="207">
        <f>VLOOKUP(D295,ឋានៈ!$A$2:$D$7,3,FALSE)</f>
        <v>90000</v>
      </c>
      <c r="Q295" s="207">
        <f t="shared" ref="Q295:Q296" si="745">P295*K295</f>
        <v>180000</v>
      </c>
      <c r="R295" s="207">
        <f>VLOOKUP(D295,ឋានៈ!$A$2:$D$7,4,FALSE)</f>
        <v>160000</v>
      </c>
      <c r="S295" s="207">
        <f t="shared" ref="S295:S296" si="746">R295*L295</f>
        <v>160000</v>
      </c>
      <c r="T295" s="208"/>
      <c r="U295" s="209">
        <f>M295+O295+Q295+S295</f>
        <v>610000</v>
      </c>
      <c r="V295" s="227"/>
      <c r="W295" s="145"/>
      <c r="X295" s="100" t="str">
        <f t="shared" ref="X295:X296" si="747">RIGHT(B295,LEN(B295)-FIND(" ",B295))</f>
        <v>ម៉ម វណ្ណៈ</v>
      </c>
      <c r="Y295" s="285" t="str">
        <f>VLOOKUP(X295,'Name List'!$B$8:$F$4374,2,FALSE)</f>
        <v>1721200732</v>
      </c>
      <c r="Z295" s="100" t="str">
        <f>VLOOKUP(X295,'Name List'!$B$8:$F$4374,3,FALSE)</f>
        <v>ម៉ម វណ្ណៈ</v>
      </c>
      <c r="AA295" s="100" t="str">
        <f>VLOOKUP(X295,'Name List'!$B$8:$F$4374,4,FALSE)</f>
        <v>MAM VANNAK</v>
      </c>
      <c r="AB295" s="107" t="str">
        <f>VLOOKUP(X295,'Name List'!$B$8:$F$4374,5,FALSE)</f>
        <v>0010002534148</v>
      </c>
      <c r="AC295" s="186">
        <f t="shared" ref="AC295:AC296" si="748">U295</f>
        <v>610000</v>
      </c>
      <c r="AD295" s="42">
        <f t="shared" si="740"/>
        <v>84.1</v>
      </c>
    </row>
    <row r="296" spans="1:30" ht="38.5" customHeight="1">
      <c r="A296" s="206">
        <f>A295+0.1</f>
        <v>84.199999999999989</v>
      </c>
      <c r="B296" s="52" t="s">
        <v>14527</v>
      </c>
      <c r="C296" s="40" t="s">
        <v>68</v>
      </c>
      <c r="D296" s="41" t="str">
        <f>VLOOKUP(C296,ឋានៈ!$A$22:$B$46,2,FALSE)</f>
        <v>ង</v>
      </c>
      <c r="E296" s="388"/>
      <c r="F296" s="389"/>
      <c r="G296" s="390"/>
      <c r="H296" s="391"/>
      <c r="I296" s="211">
        <v>46216</v>
      </c>
      <c r="J296" s="211">
        <v>46217</v>
      </c>
      <c r="K296" s="206">
        <f t="shared" si="743"/>
        <v>2</v>
      </c>
      <c r="L296" s="206">
        <f t="shared" si="744"/>
        <v>1</v>
      </c>
      <c r="M296" s="207"/>
      <c r="N296" s="207">
        <f>VLOOKUP(D296,ឋានៈ!$A$2:$D$7,2,FALSE)</f>
        <v>16000</v>
      </c>
      <c r="O296" s="207">
        <f t="shared" ref="O296" si="749">N296*K296</f>
        <v>32000</v>
      </c>
      <c r="P296" s="207">
        <f>VLOOKUP(D296,ឋានៈ!$A$2:$D$7,3,FALSE)</f>
        <v>60000</v>
      </c>
      <c r="Q296" s="207">
        <f t="shared" si="745"/>
        <v>120000</v>
      </c>
      <c r="R296" s="207">
        <f>VLOOKUP(D296,ឋានៈ!$A$2:$D$7,4,FALSE)</f>
        <v>80000</v>
      </c>
      <c r="S296" s="207">
        <f t="shared" si="746"/>
        <v>80000</v>
      </c>
      <c r="T296" s="208"/>
      <c r="U296" s="209">
        <f t="shared" ref="U296" si="750">M296+O296+Q296+S296+T296</f>
        <v>232000</v>
      </c>
      <c r="V296" s="227"/>
      <c r="W296" s="145"/>
      <c r="X296" s="100" t="str">
        <f t="shared" si="747"/>
        <v>វណ្ណៈ សុជាតា</v>
      </c>
      <c r="Y296" s="285" t="str">
        <f>VLOOKUP(X296,'Name List'!$B$8:$F$4374,2,FALSE)</f>
        <v>3000031401</v>
      </c>
      <c r="Z296" s="100" t="str">
        <f>VLOOKUP(X296,'Name List'!$B$8:$F$4374,3,FALSE)</f>
        <v>វណ្ណៈ សុជាតា</v>
      </c>
      <c r="AA296" s="100" t="str">
        <f>VLOOKUP(X296,'Name List'!$B$8:$F$4374,4,FALSE)</f>
        <v>VANNAK SOCHEATA</v>
      </c>
      <c r="AB296" s="107">
        <f>VLOOKUP(X296,'Name List'!$B$8:$F$4374,5,FALSE)</f>
        <v>420000184248</v>
      </c>
      <c r="AC296" s="186">
        <f t="shared" si="748"/>
        <v>232000</v>
      </c>
      <c r="AD296" s="42">
        <f t="shared" si="740"/>
        <v>84.199999999999989</v>
      </c>
    </row>
    <row r="297" spans="1:30" s="217" customFormat="1" ht="28.5" customHeight="1">
      <c r="A297" s="387" t="str">
        <f>"សរុប"&amp;ROUNDDOWN(A296,)</f>
        <v>សរុប84</v>
      </c>
      <c r="B297" s="387"/>
      <c r="C297" s="387"/>
      <c r="D297" s="387"/>
      <c r="E297" s="387"/>
      <c r="F297" s="387"/>
      <c r="G297" s="387"/>
      <c r="H297" s="387"/>
      <c r="I297" s="387"/>
      <c r="J297" s="387"/>
      <c r="K297" s="218"/>
      <c r="L297" s="218"/>
      <c r="M297" s="210">
        <f>SUM(M295:M296)</f>
        <v>200000</v>
      </c>
      <c r="N297" s="210"/>
      <c r="O297" s="210">
        <f>SUM(O295:O296)</f>
        <v>102000</v>
      </c>
      <c r="P297" s="210"/>
      <c r="Q297" s="210">
        <f>SUM(Q295:Q296)</f>
        <v>300000</v>
      </c>
      <c r="R297" s="210"/>
      <c r="S297" s="210">
        <f>SUM(S295:S296)</f>
        <v>240000</v>
      </c>
      <c r="T297" s="210"/>
      <c r="U297" s="210">
        <f>SUM(U295:U296)</f>
        <v>842000</v>
      </c>
      <c r="V297" s="228"/>
      <c r="W297" s="212">
        <f>M297+O297+Q297+S297</f>
        <v>842000</v>
      </c>
      <c r="X297" s="298"/>
      <c r="Y297" s="299"/>
      <c r="Z297" s="298"/>
      <c r="AA297" s="298"/>
      <c r="AB297" s="300"/>
      <c r="AC297" s="215"/>
      <c r="AD297" s="216" t="str">
        <f t="shared" si="740"/>
        <v>សរុប84</v>
      </c>
    </row>
    <row r="298" spans="1:30" ht="38.5" customHeight="1">
      <c r="A298" s="206">
        <f>A295+1</f>
        <v>85.1</v>
      </c>
      <c r="B298" s="52" t="s">
        <v>14633</v>
      </c>
      <c r="C298" s="40" t="s">
        <v>67</v>
      </c>
      <c r="D298" s="41" t="str">
        <f>VLOOKUP(C298,ឋានៈ!$A$22:$B$46,2,FALSE)</f>
        <v>ខ១</v>
      </c>
      <c r="E298" s="388">
        <v>414</v>
      </c>
      <c r="F298" s="389">
        <v>46211</v>
      </c>
      <c r="G298" s="390" t="s">
        <v>14947</v>
      </c>
      <c r="H298" s="391" t="s">
        <v>7</v>
      </c>
      <c r="I298" s="211">
        <v>46212</v>
      </c>
      <c r="J298" s="211">
        <v>46214</v>
      </c>
      <c r="K298" s="206">
        <f t="shared" ref="K298:K299" si="751">J298-I298+1</f>
        <v>3</v>
      </c>
      <c r="L298" s="206">
        <f t="shared" ref="L298:L299" si="752">K298-1</f>
        <v>2</v>
      </c>
      <c r="M298" s="207">
        <f>VLOOKUP(H298,ធ្វើដំណើរ!$A$3:$B$26,2,FALSE)</f>
        <v>361600</v>
      </c>
      <c r="N298" s="207">
        <f>VLOOKUP(D298,ឋានៈ!$A$2:$D$7,2,FALSE)</f>
        <v>35000</v>
      </c>
      <c r="O298" s="207">
        <f>N298*K298</f>
        <v>105000</v>
      </c>
      <c r="P298" s="207">
        <f>VLOOKUP(D298,ឋានៈ!$A$2:$D$7,3,FALSE)</f>
        <v>90000</v>
      </c>
      <c r="Q298" s="207">
        <f t="shared" ref="Q298:Q299" si="753">P298*K298</f>
        <v>270000</v>
      </c>
      <c r="R298" s="207">
        <f>VLOOKUP(D298,ឋានៈ!$A$2:$D$7,4,FALSE)</f>
        <v>160000</v>
      </c>
      <c r="S298" s="207">
        <f t="shared" ref="S298:S299" si="754">R298*L298</f>
        <v>320000</v>
      </c>
      <c r="T298" s="208"/>
      <c r="U298" s="209">
        <f>M298+O298+Q298+S298</f>
        <v>1056600</v>
      </c>
      <c r="V298" s="227"/>
      <c r="W298" s="145"/>
      <c r="X298" s="100" t="str">
        <f t="shared" ref="X298:X299" si="755">RIGHT(B298,LEN(B298)-FIND(" ",B298))</f>
        <v>ប្រាក់ ចាន់ធឿន</v>
      </c>
      <c r="Y298" s="285" t="str">
        <f>VLOOKUP(X298,'Name List'!$B$8:$F$4374,2,FALSE)</f>
        <v>1592100008</v>
      </c>
      <c r="Z298" s="100" t="str">
        <f>VLOOKUP(X298,'Name List'!$B$8:$F$4374,3,FALSE)</f>
        <v>ប្រាក់ ចាន់ធឿន</v>
      </c>
      <c r="AA298" s="100" t="str">
        <f>VLOOKUP(X298,'Name List'!$B$8:$F$4374,4,FALSE)</f>
        <v>PRAK CHANTHOEUN</v>
      </c>
      <c r="AB298" s="107" t="str">
        <f>VLOOKUP(X298,'Name List'!$B$8:$F$4374,5,FALSE)</f>
        <v>0010002783644</v>
      </c>
      <c r="AC298" s="186">
        <f t="shared" ref="AC298:AC299" si="756">U298</f>
        <v>1056600</v>
      </c>
      <c r="AD298" s="42">
        <f t="shared" ref="AD298:AD300" si="757">A298</f>
        <v>85.1</v>
      </c>
    </row>
    <row r="299" spans="1:30" ht="38.5" customHeight="1">
      <c r="A299" s="206">
        <f>A298+0.1</f>
        <v>85.199999999999989</v>
      </c>
      <c r="B299" s="52" t="s">
        <v>14634</v>
      </c>
      <c r="C299" s="40" t="s">
        <v>68</v>
      </c>
      <c r="D299" s="41" t="str">
        <f>VLOOKUP(C299,ឋានៈ!$A$22:$B$46,2,FALSE)</f>
        <v>ង</v>
      </c>
      <c r="E299" s="388"/>
      <c r="F299" s="389"/>
      <c r="G299" s="390"/>
      <c r="H299" s="391"/>
      <c r="I299" s="211">
        <v>46212</v>
      </c>
      <c r="J299" s="211">
        <v>46214</v>
      </c>
      <c r="K299" s="206">
        <f t="shared" si="751"/>
        <v>3</v>
      </c>
      <c r="L299" s="206">
        <f t="shared" si="752"/>
        <v>2</v>
      </c>
      <c r="M299" s="207"/>
      <c r="N299" s="207">
        <f>VLOOKUP(D299,ឋានៈ!$A$2:$D$7,2,FALSE)</f>
        <v>16000</v>
      </c>
      <c r="O299" s="207">
        <f t="shared" ref="O299" si="758">N299*K299</f>
        <v>48000</v>
      </c>
      <c r="P299" s="207">
        <f>VLOOKUP(D299,ឋានៈ!$A$2:$D$7,3,FALSE)</f>
        <v>60000</v>
      </c>
      <c r="Q299" s="207">
        <f t="shared" si="753"/>
        <v>180000</v>
      </c>
      <c r="R299" s="207">
        <f>VLOOKUP(D299,ឋានៈ!$A$2:$D$7,4,FALSE)</f>
        <v>80000</v>
      </c>
      <c r="S299" s="207">
        <f t="shared" si="754"/>
        <v>160000</v>
      </c>
      <c r="T299" s="208"/>
      <c r="U299" s="209">
        <f t="shared" ref="U299" si="759">M299+O299+Q299+S299+T299</f>
        <v>388000</v>
      </c>
      <c r="V299" s="227"/>
      <c r="W299" s="145"/>
      <c r="X299" s="100" t="str">
        <f t="shared" si="755"/>
        <v>ជោតិ កិរិយាតារានី</v>
      </c>
      <c r="Y299" s="285" t="str">
        <f>VLOOKUP(X299,'Name List'!$B$8:$F$4374,2,FALSE)</f>
        <v>3000031304</v>
      </c>
      <c r="Z299" s="100" t="str">
        <f>VLOOKUP(X299,'Name List'!$B$8:$F$4374,3,FALSE)</f>
        <v>ជោតិ កិរិយាតារានី</v>
      </c>
      <c r="AA299" s="100" t="str">
        <f>VLOOKUP(X299,'Name List'!$B$8:$F$4374,4,FALSE)</f>
        <v>CHOUT KERIADARANY</v>
      </c>
      <c r="AB299" s="107">
        <f>VLOOKUP(X299,'Name List'!$B$8:$F$4374,5,FALSE)</f>
        <v>420000180369</v>
      </c>
      <c r="AC299" s="186">
        <f t="shared" si="756"/>
        <v>388000</v>
      </c>
      <c r="AD299" s="42">
        <f t="shared" si="757"/>
        <v>85.199999999999989</v>
      </c>
    </row>
    <row r="300" spans="1:30" s="217" customFormat="1" ht="28.5" customHeight="1">
      <c r="A300" s="387" t="str">
        <f>"សរុប"&amp;ROUNDDOWN(A299,)</f>
        <v>សរុប85</v>
      </c>
      <c r="B300" s="387"/>
      <c r="C300" s="387"/>
      <c r="D300" s="387"/>
      <c r="E300" s="387"/>
      <c r="F300" s="387"/>
      <c r="G300" s="387"/>
      <c r="H300" s="387"/>
      <c r="I300" s="387"/>
      <c r="J300" s="387"/>
      <c r="K300" s="218"/>
      <c r="L300" s="218"/>
      <c r="M300" s="210">
        <f>SUM(M298:M299)</f>
        <v>361600</v>
      </c>
      <c r="N300" s="210"/>
      <c r="O300" s="210">
        <f>SUM(O298:O299)</f>
        <v>153000</v>
      </c>
      <c r="P300" s="210"/>
      <c r="Q300" s="210">
        <f>SUM(Q298:Q299)</f>
        <v>450000</v>
      </c>
      <c r="R300" s="210"/>
      <c r="S300" s="210">
        <f>SUM(S298:S299)</f>
        <v>480000</v>
      </c>
      <c r="T300" s="210"/>
      <c r="U300" s="210">
        <f>SUM(U298:U299)</f>
        <v>1444600</v>
      </c>
      <c r="V300" s="228"/>
      <c r="W300" s="212">
        <f>M300+O300+Q300+S300</f>
        <v>1444600</v>
      </c>
      <c r="X300" s="298"/>
      <c r="Y300" s="299"/>
      <c r="Z300" s="298"/>
      <c r="AA300" s="298"/>
      <c r="AB300" s="300"/>
      <c r="AC300" s="215"/>
      <c r="AD300" s="216" t="str">
        <f t="shared" si="757"/>
        <v>សរុប85</v>
      </c>
    </row>
    <row r="301" spans="1:30" ht="38.5" customHeight="1">
      <c r="A301" s="206">
        <f>A298+1</f>
        <v>86.1</v>
      </c>
      <c r="B301" s="52" t="s">
        <v>14551</v>
      </c>
      <c r="C301" s="40" t="s">
        <v>67</v>
      </c>
      <c r="D301" s="41" t="str">
        <f>VLOOKUP(C301,ឋានៈ!$A$22:$B$46,2,FALSE)</f>
        <v>ខ១</v>
      </c>
      <c r="E301" s="388">
        <v>326</v>
      </c>
      <c r="F301" s="389">
        <v>46195</v>
      </c>
      <c r="G301" s="390" t="s">
        <v>14948</v>
      </c>
      <c r="H301" s="391" t="s">
        <v>9</v>
      </c>
      <c r="I301" s="211">
        <v>46197</v>
      </c>
      <c r="J301" s="211">
        <v>46199</v>
      </c>
      <c r="K301" s="206">
        <f t="shared" ref="K301:K302" si="760">J301-I301+1</f>
        <v>3</v>
      </c>
      <c r="L301" s="206">
        <f t="shared" ref="L301:L302" si="761">K301-1</f>
        <v>2</v>
      </c>
      <c r="M301" s="207">
        <f>VLOOKUP(H301,ធ្វើដំណើរ!$A$3:$B$26,2,FALSE)</f>
        <v>499200</v>
      </c>
      <c r="N301" s="207">
        <f>VLOOKUP(D301,ឋានៈ!$A$2:$D$7,2,FALSE)</f>
        <v>35000</v>
      </c>
      <c r="O301" s="207">
        <f>N301*K301</f>
        <v>105000</v>
      </c>
      <c r="P301" s="207">
        <f>VLOOKUP(D301,ឋានៈ!$A$2:$D$7,3,FALSE)</f>
        <v>90000</v>
      </c>
      <c r="Q301" s="207">
        <f t="shared" ref="Q301:Q302" si="762">P301*K301</f>
        <v>270000</v>
      </c>
      <c r="R301" s="207">
        <f>VLOOKUP(D301,ឋានៈ!$A$2:$D$7,4,FALSE)</f>
        <v>160000</v>
      </c>
      <c r="S301" s="207">
        <f t="shared" ref="S301:S302" si="763">R301*L301</f>
        <v>320000</v>
      </c>
      <c r="T301" s="208"/>
      <c r="U301" s="209">
        <f>M301+O301+Q301+S301</f>
        <v>1194200</v>
      </c>
      <c r="V301" s="227"/>
      <c r="W301" s="145"/>
      <c r="X301" s="100" t="str">
        <f t="shared" ref="X301:X302" si="764">RIGHT(B301,LEN(B301)-FIND(" ",B301))</f>
        <v>ជា សុខនី</v>
      </c>
      <c r="Y301" s="285" t="str">
        <f>VLOOKUP(X301,'Name List'!$B$8:$F$4374,2,FALSE)</f>
        <v>2710300003</v>
      </c>
      <c r="Z301" s="100" t="str">
        <f>VLOOKUP(X301,'Name List'!$B$8:$F$4374,3,FALSE)</f>
        <v>ជា សុខនី</v>
      </c>
      <c r="AA301" s="100" t="str">
        <f>VLOOKUP(X301,'Name List'!$B$8:$F$4374,4,FALSE)</f>
        <v>CHEA SOKNY</v>
      </c>
      <c r="AB301" s="107" t="str">
        <f>VLOOKUP(X301,'Name List'!$B$8:$F$4374,5,FALSE)</f>
        <v>0010002555878</v>
      </c>
      <c r="AC301" s="186">
        <f t="shared" ref="AC301:AC302" si="765">U301</f>
        <v>1194200</v>
      </c>
      <c r="AD301" s="42">
        <f t="shared" ref="AD301:AD304" si="766">A301</f>
        <v>86.1</v>
      </c>
    </row>
    <row r="302" spans="1:30" ht="38.5" customHeight="1">
      <c r="A302" s="206">
        <f>A301+0.1</f>
        <v>86.199999999999989</v>
      </c>
      <c r="B302" s="52" t="s">
        <v>14561</v>
      </c>
      <c r="C302" s="40" t="s">
        <v>14362</v>
      </c>
      <c r="D302" s="41" t="str">
        <f>VLOOKUP(C302,ឋានៈ!$A$22:$B$46,2,FALSE)</f>
        <v>ឃ</v>
      </c>
      <c r="E302" s="388"/>
      <c r="F302" s="389"/>
      <c r="G302" s="390"/>
      <c r="H302" s="391"/>
      <c r="I302" s="211">
        <v>46197</v>
      </c>
      <c r="J302" s="211">
        <v>46199</v>
      </c>
      <c r="K302" s="206">
        <f t="shared" si="760"/>
        <v>3</v>
      </c>
      <c r="L302" s="206">
        <f t="shared" si="761"/>
        <v>2</v>
      </c>
      <c r="M302" s="207"/>
      <c r="N302" s="207">
        <f>VLOOKUP(D302,ឋានៈ!$A$2:$D$7,2,FALSE)</f>
        <v>20000</v>
      </c>
      <c r="O302" s="207">
        <f t="shared" ref="O302" si="767">N302*K302</f>
        <v>60000</v>
      </c>
      <c r="P302" s="207">
        <f>VLOOKUP(D302,ឋានៈ!$A$2:$D$7,3,FALSE)</f>
        <v>60000</v>
      </c>
      <c r="Q302" s="207">
        <f t="shared" si="762"/>
        <v>180000</v>
      </c>
      <c r="R302" s="207">
        <f>VLOOKUP(D302,ឋានៈ!$A$2:$D$7,4,FALSE)</f>
        <v>80000</v>
      </c>
      <c r="S302" s="207">
        <f t="shared" si="763"/>
        <v>160000</v>
      </c>
      <c r="T302" s="208"/>
      <c r="U302" s="209">
        <f t="shared" ref="U302" si="768">M302+O302+Q302+S302+T302</f>
        <v>400000</v>
      </c>
      <c r="V302" s="227"/>
      <c r="W302" s="145"/>
      <c r="X302" s="100" t="str">
        <f t="shared" si="764"/>
        <v>អៀង សុចន្ធី</v>
      </c>
      <c r="Y302" s="285" t="str">
        <f>VLOOKUP(X302,'Name List'!$B$8:$F$4374,2,FALSE)</f>
        <v>2691200107</v>
      </c>
      <c r="Z302" s="100" t="str">
        <f>VLOOKUP(X302,'Name List'!$B$8:$F$4374,3,FALSE)</f>
        <v>អៀង សុចន្ធី</v>
      </c>
      <c r="AA302" s="100" t="str">
        <f>VLOOKUP(X302,'Name List'!$B$8:$F$4374,4,FALSE)</f>
        <v>IENG SOCHANTHY</v>
      </c>
      <c r="AB302" s="107" t="str">
        <f>VLOOKUP(X302,'Name List'!$B$8:$F$4374,5,FALSE)</f>
        <v>0010002528083</v>
      </c>
      <c r="AC302" s="186">
        <f t="shared" si="765"/>
        <v>400000</v>
      </c>
      <c r="AD302" s="42">
        <f t="shared" si="766"/>
        <v>86.199999999999989</v>
      </c>
    </row>
    <row r="303" spans="1:30" ht="38.5" customHeight="1">
      <c r="A303" s="206">
        <f>A302+0.1</f>
        <v>86.299999999999983</v>
      </c>
      <c r="B303" s="52" t="s">
        <v>14559</v>
      </c>
      <c r="C303" s="40" t="s">
        <v>14365</v>
      </c>
      <c r="D303" s="41" t="str">
        <f>VLOOKUP(C303,ឋានៈ!$A$22:$B$46,2,FALSE)</f>
        <v>ង</v>
      </c>
      <c r="E303" s="388"/>
      <c r="F303" s="389"/>
      <c r="G303" s="390"/>
      <c r="H303" s="391"/>
      <c r="I303" s="211">
        <v>46197</v>
      </c>
      <c r="J303" s="211">
        <v>46199</v>
      </c>
      <c r="K303" s="206">
        <f t="shared" ref="K303" si="769">J303-I303+1</f>
        <v>3</v>
      </c>
      <c r="L303" s="206">
        <f t="shared" ref="L303" si="770">K303-1</f>
        <v>2</v>
      </c>
      <c r="M303" s="207"/>
      <c r="N303" s="207">
        <f>VLOOKUP(D303,ឋានៈ!$A$2:$D$7,2,FALSE)</f>
        <v>16000</v>
      </c>
      <c r="O303" s="207">
        <f t="shared" ref="O303" si="771">N303*K303</f>
        <v>48000</v>
      </c>
      <c r="P303" s="207">
        <f>VLOOKUP(D303,ឋានៈ!$A$2:$D$7,3,FALSE)</f>
        <v>60000</v>
      </c>
      <c r="Q303" s="207">
        <f t="shared" ref="Q303" si="772">P303*K303</f>
        <v>180000</v>
      </c>
      <c r="R303" s="207">
        <f>VLOOKUP(D303,ឋានៈ!$A$2:$D$7,4,FALSE)</f>
        <v>80000</v>
      </c>
      <c r="S303" s="207">
        <f t="shared" ref="S303" si="773">R303*L303</f>
        <v>160000</v>
      </c>
      <c r="T303" s="208"/>
      <c r="U303" s="209">
        <f t="shared" ref="U303" si="774">M303+O303+Q303+S303+T303</f>
        <v>388000</v>
      </c>
      <c r="V303" s="227"/>
      <c r="W303" s="145"/>
      <c r="X303" s="100" t="str">
        <f t="shared" ref="X303" si="775">RIGHT(B303,LEN(B303)-FIND(" ",B303))</f>
        <v>ជា សុរី</v>
      </c>
      <c r="Y303" s="285">
        <f>VLOOKUP(X303,'Name List'!$B$8:$F$4374,2,FALSE)</f>
        <v>2851200214</v>
      </c>
      <c r="Z303" s="100" t="str">
        <f>VLOOKUP(X303,'Name List'!$B$8:$F$4374,3,FALSE)</f>
        <v>ជា សុរី</v>
      </c>
      <c r="AA303" s="100" t="str">
        <f>VLOOKUP(X303,'Name List'!$B$8:$F$4374,4,FALSE)</f>
        <v>CHEA SORY</v>
      </c>
      <c r="AB303" s="107" t="str">
        <f>VLOOKUP(X303,'Name List'!$B$8:$F$4374,5,FALSE)</f>
        <v>0010002531467</v>
      </c>
      <c r="AC303" s="186">
        <f t="shared" ref="AC303" si="776">U303</f>
        <v>388000</v>
      </c>
      <c r="AD303" s="42">
        <f t="shared" ref="AD303" si="777">A303</f>
        <v>86.299999999999983</v>
      </c>
    </row>
    <row r="304" spans="1:30" s="217" customFormat="1" ht="28.5" customHeight="1">
      <c r="A304" s="387" t="str">
        <f>"សរុប"&amp;ROUNDDOWN(A302,)</f>
        <v>សរុប86</v>
      </c>
      <c r="B304" s="387"/>
      <c r="C304" s="387"/>
      <c r="D304" s="387"/>
      <c r="E304" s="387"/>
      <c r="F304" s="387"/>
      <c r="G304" s="387"/>
      <c r="H304" s="387"/>
      <c r="I304" s="387"/>
      <c r="J304" s="387"/>
      <c r="K304" s="218"/>
      <c r="L304" s="218"/>
      <c r="M304" s="210">
        <f>SUM(M301:M303)</f>
        <v>499200</v>
      </c>
      <c r="N304" s="210"/>
      <c r="O304" s="210">
        <f>SUM(O301:O303)</f>
        <v>213000</v>
      </c>
      <c r="P304" s="210"/>
      <c r="Q304" s="210">
        <f>SUM(Q301:Q303)</f>
        <v>630000</v>
      </c>
      <c r="R304" s="210"/>
      <c r="S304" s="210">
        <f>SUM(S301:S303)</f>
        <v>640000</v>
      </c>
      <c r="T304" s="210"/>
      <c r="U304" s="210">
        <f>SUM(U301:U303)</f>
        <v>1982200</v>
      </c>
      <c r="V304" s="228"/>
      <c r="W304" s="212">
        <f>M304+O304+Q304+S304</f>
        <v>1982200</v>
      </c>
      <c r="X304" s="298"/>
      <c r="Y304" s="299"/>
      <c r="Z304" s="298"/>
      <c r="AA304" s="298"/>
      <c r="AB304" s="300"/>
      <c r="AC304" s="215"/>
      <c r="AD304" s="216" t="str">
        <f t="shared" si="766"/>
        <v>សរុប86</v>
      </c>
    </row>
    <row r="305" spans="1:30" ht="38.5" customHeight="1">
      <c r="A305" s="206">
        <f>A301+1</f>
        <v>87.1</v>
      </c>
      <c r="B305" s="52" t="s">
        <v>14554</v>
      </c>
      <c r="C305" s="40" t="s">
        <v>67</v>
      </c>
      <c r="D305" s="41" t="str">
        <f>VLOOKUP(C305,ឋានៈ!$A$22:$B$46,2,FALSE)</f>
        <v>ខ១</v>
      </c>
      <c r="E305" s="388">
        <v>327</v>
      </c>
      <c r="F305" s="389">
        <v>46195</v>
      </c>
      <c r="G305" s="390" t="s">
        <v>14948</v>
      </c>
      <c r="H305" s="391" t="s">
        <v>9</v>
      </c>
      <c r="I305" s="211">
        <v>46197</v>
      </c>
      <c r="J305" s="211">
        <v>46199</v>
      </c>
      <c r="K305" s="206">
        <v>2</v>
      </c>
      <c r="L305" s="206">
        <f t="shared" ref="L305:L306" si="778">K305-1</f>
        <v>1</v>
      </c>
      <c r="M305" s="207">
        <f>VLOOKUP(H305,ធ្វើដំណើរ!$A$3:$B$26,2,FALSE)</f>
        <v>499200</v>
      </c>
      <c r="N305" s="207">
        <f>VLOOKUP(D305,ឋានៈ!$A$2:$D$7,2,FALSE)</f>
        <v>35000</v>
      </c>
      <c r="O305" s="207">
        <f>N305*K305</f>
        <v>70000</v>
      </c>
      <c r="P305" s="207">
        <f>VLOOKUP(D305,ឋានៈ!$A$2:$D$7,3,FALSE)</f>
        <v>90000</v>
      </c>
      <c r="Q305" s="207">
        <f t="shared" ref="Q305:Q306" si="779">P305*K305</f>
        <v>180000</v>
      </c>
      <c r="R305" s="207">
        <f>VLOOKUP(D305,ឋានៈ!$A$2:$D$7,4,FALSE)</f>
        <v>160000</v>
      </c>
      <c r="S305" s="207">
        <f t="shared" ref="S305:S306" si="780">R305*L305</f>
        <v>160000</v>
      </c>
      <c r="T305" s="208"/>
      <c r="U305" s="209">
        <f>M305+O305+Q305+S305</f>
        <v>909200</v>
      </c>
      <c r="V305" s="227"/>
      <c r="W305" s="145"/>
      <c r="X305" s="100" t="str">
        <f t="shared" ref="X305:X306" si="781">RIGHT(B305,LEN(B305)-FIND(" ",B305))</f>
        <v>ម៉ៅ ធីតា</v>
      </c>
      <c r="Y305" s="285" t="str">
        <f>VLOOKUP(X305,'Name List'!$B$8:$F$4374,2,FALSE)</f>
        <v>2671200122</v>
      </c>
      <c r="Z305" s="100" t="str">
        <f>VLOOKUP(X305,'Name List'!$B$8:$F$4374,3,FALSE)</f>
        <v>ម៉ៅ ធីតា</v>
      </c>
      <c r="AA305" s="100" t="str">
        <f>VLOOKUP(X305,'Name List'!$B$8:$F$4374,4,FALSE)</f>
        <v>MAO THIDA</v>
      </c>
      <c r="AB305" s="107" t="str">
        <f>VLOOKUP(X305,'Name List'!$B$8:$F$4374,5,FALSE)</f>
        <v>0010002526967</v>
      </c>
      <c r="AC305" s="186">
        <f t="shared" ref="AC305:AC306" si="782">U305</f>
        <v>909200</v>
      </c>
      <c r="AD305" s="42">
        <f t="shared" ref="AD305:AD307" si="783">A305</f>
        <v>87.1</v>
      </c>
    </row>
    <row r="306" spans="1:30" ht="38.5" customHeight="1">
      <c r="A306" s="206">
        <f>A305+0.1</f>
        <v>87.199999999999989</v>
      </c>
      <c r="B306" s="52" t="s">
        <v>14558</v>
      </c>
      <c r="C306" s="40" t="s">
        <v>14364</v>
      </c>
      <c r="D306" s="41" t="str">
        <f>VLOOKUP(C306,ឋានៈ!$A$22:$B$46,2,FALSE)</f>
        <v>ឃ</v>
      </c>
      <c r="E306" s="388"/>
      <c r="F306" s="389"/>
      <c r="G306" s="390"/>
      <c r="H306" s="391"/>
      <c r="I306" s="211">
        <v>46197</v>
      </c>
      <c r="J306" s="211">
        <v>46199</v>
      </c>
      <c r="K306" s="206">
        <v>2</v>
      </c>
      <c r="L306" s="206">
        <f t="shared" si="778"/>
        <v>1</v>
      </c>
      <c r="M306" s="207"/>
      <c r="N306" s="207">
        <f>VLOOKUP(D306,ឋានៈ!$A$2:$D$7,2,FALSE)</f>
        <v>20000</v>
      </c>
      <c r="O306" s="207">
        <f t="shared" ref="O306" si="784">N306*K306</f>
        <v>40000</v>
      </c>
      <c r="P306" s="207">
        <f>VLOOKUP(D306,ឋានៈ!$A$2:$D$7,3,FALSE)</f>
        <v>60000</v>
      </c>
      <c r="Q306" s="207">
        <f t="shared" si="779"/>
        <v>120000</v>
      </c>
      <c r="R306" s="207">
        <f>VLOOKUP(D306,ឋានៈ!$A$2:$D$7,4,FALSE)</f>
        <v>80000</v>
      </c>
      <c r="S306" s="207">
        <f t="shared" si="780"/>
        <v>80000</v>
      </c>
      <c r="T306" s="208"/>
      <c r="U306" s="209">
        <f t="shared" ref="U306" si="785">M306+O306+Q306+S306+T306</f>
        <v>240000</v>
      </c>
      <c r="V306" s="227"/>
      <c r="W306" s="145"/>
      <c r="X306" s="100" t="str">
        <f t="shared" si="781"/>
        <v>ឡៃ ប៊ុងគាង</v>
      </c>
      <c r="Y306" s="285">
        <f>VLOOKUP(X306,'Name List'!$B$8:$F$4374,2,FALSE)</f>
        <v>1941200155</v>
      </c>
      <c r="Z306" s="100" t="str">
        <f>VLOOKUP(X306,'Name List'!$B$8:$F$4374,3,FALSE)</f>
        <v>ឡៃ ប៊ុងគាង</v>
      </c>
      <c r="AA306" s="100" t="str">
        <f>VLOOKUP(X306,'Name List'!$B$8:$F$4374,4,FALSE)</f>
        <v>LAY BUNGKEANG</v>
      </c>
      <c r="AB306" s="107" t="str">
        <f>VLOOKUP(X306,'Name List'!$B$8:$F$4374,5,FALSE)</f>
        <v>0440000032077</v>
      </c>
      <c r="AC306" s="186">
        <f t="shared" si="782"/>
        <v>240000</v>
      </c>
      <c r="AD306" s="42">
        <f t="shared" si="783"/>
        <v>87.199999999999989</v>
      </c>
    </row>
    <row r="307" spans="1:30" s="217" customFormat="1" ht="28.5" customHeight="1">
      <c r="A307" s="387" t="str">
        <f>"សរុប"&amp;ROUNDDOWN(A306,)</f>
        <v>សរុប87</v>
      </c>
      <c r="B307" s="387"/>
      <c r="C307" s="387"/>
      <c r="D307" s="387"/>
      <c r="E307" s="387"/>
      <c r="F307" s="387"/>
      <c r="G307" s="387"/>
      <c r="H307" s="387"/>
      <c r="I307" s="387"/>
      <c r="J307" s="387"/>
      <c r="K307" s="218"/>
      <c r="L307" s="218"/>
      <c r="M307" s="210">
        <f>SUM(M305:M306)</f>
        <v>499200</v>
      </c>
      <c r="N307" s="210"/>
      <c r="O307" s="210">
        <f>SUM(O305:O306)</f>
        <v>110000</v>
      </c>
      <c r="P307" s="210"/>
      <c r="Q307" s="210">
        <f>SUM(Q305:Q306)</f>
        <v>300000</v>
      </c>
      <c r="R307" s="210"/>
      <c r="S307" s="210">
        <f>SUM(S305:S306)</f>
        <v>240000</v>
      </c>
      <c r="T307" s="210"/>
      <c r="U307" s="210">
        <f>SUM(U305:U306)</f>
        <v>1149200</v>
      </c>
      <c r="V307" s="228"/>
      <c r="W307" s="212">
        <f>M307+O307+Q307+S307</f>
        <v>1149200</v>
      </c>
      <c r="X307" s="298"/>
      <c r="Y307" s="299"/>
      <c r="Z307" s="298"/>
      <c r="AA307" s="298"/>
      <c r="AB307" s="300"/>
      <c r="AC307" s="215"/>
      <c r="AD307" s="216" t="str">
        <f t="shared" si="783"/>
        <v>សរុប87</v>
      </c>
    </row>
    <row r="308" spans="1:30" ht="38.5" customHeight="1">
      <c r="A308" s="206">
        <f>A305+1</f>
        <v>88.1</v>
      </c>
      <c r="B308" s="52" t="s">
        <v>14523</v>
      </c>
      <c r="C308" s="40" t="s">
        <v>14358</v>
      </c>
      <c r="D308" s="41" t="str">
        <f>VLOOKUP(C308,ឋានៈ!$A$22:$B$46,2,FALSE)</f>
        <v>គ</v>
      </c>
      <c r="E308" s="388">
        <v>373</v>
      </c>
      <c r="F308" s="389">
        <v>46206</v>
      </c>
      <c r="G308" s="390" t="s">
        <v>14949</v>
      </c>
      <c r="H308" s="391" t="s">
        <v>24</v>
      </c>
      <c r="I308" s="211">
        <v>46208</v>
      </c>
      <c r="J308" s="211">
        <v>46211</v>
      </c>
      <c r="K308" s="206">
        <f t="shared" ref="K308:K309" si="786">J308-I308+1</f>
        <v>4</v>
      </c>
      <c r="L308" s="206">
        <f t="shared" ref="L308:L309" si="787">K308-1</f>
        <v>3</v>
      </c>
      <c r="M308" s="207">
        <f>VLOOKUP(H308,ធ្វើដំណើរ!$A$3:$B$26,2,FALSE)</f>
        <v>465600</v>
      </c>
      <c r="N308" s="207">
        <f>VLOOKUP(D308,ឋានៈ!$A$2:$D$7,2,FALSE)</f>
        <v>24000</v>
      </c>
      <c r="O308" s="207">
        <f>N308*K308</f>
        <v>96000</v>
      </c>
      <c r="P308" s="207">
        <f>VLOOKUP(D308,ឋានៈ!$A$2:$D$7,3,FALSE)</f>
        <v>70000</v>
      </c>
      <c r="Q308" s="207">
        <f t="shared" ref="Q308:Q309" si="788">P308*K308</f>
        <v>280000</v>
      </c>
      <c r="R308" s="207">
        <f>VLOOKUP(D308,ឋានៈ!$A$2:$D$7,4,FALSE)</f>
        <v>100000</v>
      </c>
      <c r="S308" s="207">
        <f t="shared" ref="S308:S309" si="789">R308*L308</f>
        <v>300000</v>
      </c>
      <c r="T308" s="208"/>
      <c r="U308" s="209">
        <f>M308+O308+Q308+S308</f>
        <v>1141600</v>
      </c>
      <c r="V308" s="227"/>
      <c r="W308" s="145"/>
      <c r="X308" s="100" t="str">
        <f t="shared" ref="X308:X309" si="790">RIGHT(B308,LEN(B308)-FIND(" ",B308))</f>
        <v>សិរី វិបុល</v>
      </c>
      <c r="Y308" s="285" t="str">
        <f>VLOOKUP(X308,'Name List'!$B$8:$F$4374,2,FALSE)</f>
        <v>1831200161</v>
      </c>
      <c r="Z308" s="100" t="str">
        <f>VLOOKUP(X308,'Name List'!$B$8:$F$4374,3,FALSE)</f>
        <v>សិរី វិបុល</v>
      </c>
      <c r="AA308" s="100" t="str">
        <f>VLOOKUP(X308,'Name List'!$B$8:$F$4374,4,FALSE)</f>
        <v>SEREY VIBOL</v>
      </c>
      <c r="AB308" s="107" t="str">
        <f>VLOOKUP(X308,'Name List'!$B$8:$F$4374,5,FALSE)</f>
        <v>0010002532129</v>
      </c>
      <c r="AC308" s="186">
        <f t="shared" ref="AC308:AC309" si="791">U308</f>
        <v>1141600</v>
      </c>
      <c r="AD308" s="42">
        <f t="shared" ref="AD308:AD310" si="792">A308</f>
        <v>88.1</v>
      </c>
    </row>
    <row r="309" spans="1:30" ht="38.5" customHeight="1">
      <c r="A309" s="206">
        <f>A308+0.1</f>
        <v>88.199999999999989</v>
      </c>
      <c r="B309" s="52" t="s">
        <v>14436</v>
      </c>
      <c r="C309" s="40" t="s">
        <v>14365</v>
      </c>
      <c r="D309" s="41" t="str">
        <f>VLOOKUP(C309,ឋានៈ!$A$22:$B$46,2,FALSE)</f>
        <v>ង</v>
      </c>
      <c r="E309" s="388"/>
      <c r="F309" s="389"/>
      <c r="G309" s="390"/>
      <c r="H309" s="391"/>
      <c r="I309" s="211">
        <v>46208</v>
      </c>
      <c r="J309" s="211">
        <v>46211</v>
      </c>
      <c r="K309" s="206">
        <f t="shared" si="786"/>
        <v>4</v>
      </c>
      <c r="L309" s="206">
        <f t="shared" si="787"/>
        <v>3</v>
      </c>
      <c r="M309" s="207"/>
      <c r="N309" s="207">
        <f>VLOOKUP(D309,ឋានៈ!$A$2:$D$7,2,FALSE)</f>
        <v>16000</v>
      </c>
      <c r="O309" s="207">
        <f t="shared" ref="O309" si="793">N309*K309</f>
        <v>64000</v>
      </c>
      <c r="P309" s="207">
        <f>VLOOKUP(D309,ឋានៈ!$A$2:$D$7,3,FALSE)</f>
        <v>60000</v>
      </c>
      <c r="Q309" s="207">
        <f t="shared" si="788"/>
        <v>240000</v>
      </c>
      <c r="R309" s="207">
        <f>VLOOKUP(D309,ឋានៈ!$A$2:$D$7,4,FALSE)</f>
        <v>80000</v>
      </c>
      <c r="S309" s="207">
        <f t="shared" si="789"/>
        <v>240000</v>
      </c>
      <c r="T309" s="208"/>
      <c r="U309" s="209">
        <f t="shared" ref="U309" si="794">M309+O309+Q309+S309+T309</f>
        <v>544000</v>
      </c>
      <c r="V309" s="227"/>
      <c r="W309" s="145"/>
      <c r="X309" s="100" t="str">
        <f t="shared" si="790"/>
        <v>យី ពុទ្ធឌុន</v>
      </c>
      <c r="Y309" s="285">
        <f>VLOOKUP(X309,'Name List'!$B$8:$F$4374,2,FALSE)</f>
        <v>1932100423</v>
      </c>
      <c r="Z309" s="100" t="str">
        <f>VLOOKUP(X309,'Name List'!$B$8:$F$4374,3,FALSE)</f>
        <v>យី ពុទ្ធឌុន</v>
      </c>
      <c r="AA309" s="100" t="str">
        <f>VLOOKUP(X309,'Name List'!$B$8:$F$4374,4,FALSE)</f>
        <v>YI PUTHDUN</v>
      </c>
      <c r="AB309" s="107">
        <f>VLOOKUP(X309,'Name List'!$B$8:$F$4374,5,FALSE)</f>
        <v>110000577987</v>
      </c>
      <c r="AC309" s="186">
        <f t="shared" si="791"/>
        <v>544000</v>
      </c>
      <c r="AD309" s="42">
        <f t="shared" si="792"/>
        <v>88.199999999999989</v>
      </c>
    </row>
    <row r="310" spans="1:30" s="217" customFormat="1" ht="28.5" customHeight="1">
      <c r="A310" s="387" t="str">
        <f>"សរុប"&amp;ROUNDDOWN(A309,)</f>
        <v>សរុប88</v>
      </c>
      <c r="B310" s="387"/>
      <c r="C310" s="387"/>
      <c r="D310" s="387"/>
      <c r="E310" s="387"/>
      <c r="F310" s="387"/>
      <c r="G310" s="387"/>
      <c r="H310" s="387"/>
      <c r="I310" s="387"/>
      <c r="J310" s="387"/>
      <c r="K310" s="218"/>
      <c r="L310" s="218"/>
      <c r="M310" s="210">
        <f>SUM(M308:M309)</f>
        <v>465600</v>
      </c>
      <c r="N310" s="210"/>
      <c r="O310" s="210">
        <f>SUM(O308:O309)</f>
        <v>160000</v>
      </c>
      <c r="P310" s="210"/>
      <c r="Q310" s="210">
        <f>SUM(Q308:Q309)</f>
        <v>520000</v>
      </c>
      <c r="R310" s="210"/>
      <c r="S310" s="210">
        <f>SUM(S308:S309)</f>
        <v>540000</v>
      </c>
      <c r="T310" s="210"/>
      <c r="U310" s="210">
        <f>SUM(U308:U309)</f>
        <v>1685600</v>
      </c>
      <c r="V310" s="228"/>
      <c r="W310" s="212">
        <f>M310+O310+Q310+S310</f>
        <v>1685600</v>
      </c>
      <c r="X310" s="298"/>
      <c r="Y310" s="299"/>
      <c r="Z310" s="298"/>
      <c r="AA310" s="298"/>
      <c r="AB310" s="300"/>
      <c r="AC310" s="215"/>
      <c r="AD310" s="216" t="str">
        <f t="shared" si="792"/>
        <v>សរុប88</v>
      </c>
    </row>
    <row r="311" spans="1:30" ht="38.5" customHeight="1">
      <c r="A311" s="206">
        <f>A308+1</f>
        <v>89.1</v>
      </c>
      <c r="B311" s="52" t="s">
        <v>14950</v>
      </c>
      <c r="C311" s="40" t="s">
        <v>67</v>
      </c>
      <c r="D311" s="41" t="str">
        <f>VLOOKUP(C311,ឋានៈ!$A$22:$B$46,2,FALSE)</f>
        <v>ខ១</v>
      </c>
      <c r="E311" s="388">
        <v>402</v>
      </c>
      <c r="F311" s="389">
        <v>46213</v>
      </c>
      <c r="G311" s="390" t="s">
        <v>14951</v>
      </c>
      <c r="H311" s="391" t="s">
        <v>17</v>
      </c>
      <c r="I311" s="211">
        <v>46213</v>
      </c>
      <c r="J311" s="211">
        <v>46214</v>
      </c>
      <c r="K311" s="206">
        <f t="shared" ref="K311:K312" si="795">J311-I311+1</f>
        <v>2</v>
      </c>
      <c r="L311" s="206">
        <f t="shared" ref="L311:L312" si="796">K311-1</f>
        <v>1</v>
      </c>
      <c r="M311" s="207">
        <f>VLOOKUP(H311,ធ្វើដំណើរ!$A$3:$B$26,2,FALSE)</f>
        <v>144000</v>
      </c>
      <c r="N311" s="207">
        <f>VLOOKUP(D311,ឋានៈ!$A$2:$D$7,2,FALSE)</f>
        <v>35000</v>
      </c>
      <c r="O311" s="207">
        <f>N311*K311</f>
        <v>70000</v>
      </c>
      <c r="P311" s="207">
        <f>VLOOKUP(D311,ឋានៈ!$A$2:$D$7,3,FALSE)</f>
        <v>90000</v>
      </c>
      <c r="Q311" s="207">
        <f t="shared" ref="Q311:Q312" si="797">P311*K311</f>
        <v>180000</v>
      </c>
      <c r="R311" s="207">
        <f>VLOOKUP(D311,ឋានៈ!$A$2:$D$7,4,FALSE)</f>
        <v>160000</v>
      </c>
      <c r="S311" s="207">
        <f t="shared" ref="S311:S312" si="798">R311*L311</f>
        <v>160000</v>
      </c>
      <c r="T311" s="208"/>
      <c r="U311" s="209">
        <f>M311+O311+Q311+S311</f>
        <v>554000</v>
      </c>
      <c r="V311" s="227"/>
      <c r="W311" s="145"/>
      <c r="X311" s="100" t="str">
        <f t="shared" ref="X311:X312" si="799">RIGHT(B311,LEN(B311)-FIND(" ",B311))</f>
        <v>សោម អូន</v>
      </c>
      <c r="Y311" s="285">
        <f>VLOOKUP(X311,'Name List'!$B$8:$F$4374,2,FALSE)</f>
        <v>1731400103</v>
      </c>
      <c r="Z311" s="100" t="str">
        <f>VLOOKUP(X311,'Name List'!$B$8:$F$4374,3,FALSE)</f>
        <v>សោម អូន</v>
      </c>
      <c r="AA311" s="100" t="str">
        <f>VLOOKUP(X311,'Name List'!$B$8:$F$4374,4,FALSE)</f>
        <v>SOM AUN</v>
      </c>
      <c r="AB311" s="107" t="str">
        <f>VLOOKUP(X311,'Name List'!$B$8:$F$4374,5,FALSE)</f>
        <v>0010002638121</v>
      </c>
      <c r="AC311" s="186">
        <f t="shared" ref="AC311:AC312" si="800">U311</f>
        <v>554000</v>
      </c>
      <c r="AD311" s="42">
        <f t="shared" ref="AD311:AD313" si="801">A311</f>
        <v>89.1</v>
      </c>
    </row>
    <row r="312" spans="1:30" ht="38.5" customHeight="1">
      <c r="A312" s="206">
        <f>A311+0.1</f>
        <v>89.199999999999989</v>
      </c>
      <c r="B312" s="52" t="s">
        <v>14952</v>
      </c>
      <c r="C312" s="40" t="s">
        <v>68</v>
      </c>
      <c r="D312" s="41" t="str">
        <f>VLOOKUP(C312,ឋានៈ!$A$22:$B$46,2,FALSE)</f>
        <v>ង</v>
      </c>
      <c r="E312" s="388"/>
      <c r="F312" s="389"/>
      <c r="G312" s="390"/>
      <c r="H312" s="391"/>
      <c r="I312" s="211">
        <v>46213</v>
      </c>
      <c r="J312" s="211">
        <v>46214</v>
      </c>
      <c r="K312" s="206">
        <f t="shared" si="795"/>
        <v>2</v>
      </c>
      <c r="L312" s="206">
        <f t="shared" si="796"/>
        <v>1</v>
      </c>
      <c r="M312" s="207"/>
      <c r="N312" s="207">
        <f>VLOOKUP(D312,ឋានៈ!$A$2:$D$7,2,FALSE)</f>
        <v>16000</v>
      </c>
      <c r="O312" s="207">
        <f t="shared" ref="O312" si="802">N312*K312</f>
        <v>32000</v>
      </c>
      <c r="P312" s="207">
        <f>VLOOKUP(D312,ឋានៈ!$A$2:$D$7,3,FALSE)</f>
        <v>60000</v>
      </c>
      <c r="Q312" s="207">
        <f t="shared" si="797"/>
        <v>120000</v>
      </c>
      <c r="R312" s="207">
        <f>VLOOKUP(D312,ឋានៈ!$A$2:$D$7,4,FALSE)</f>
        <v>80000</v>
      </c>
      <c r="S312" s="207">
        <f t="shared" si="798"/>
        <v>80000</v>
      </c>
      <c r="T312" s="208"/>
      <c r="U312" s="209">
        <f t="shared" ref="U312" si="803">M312+O312+Q312+S312+T312</f>
        <v>232000</v>
      </c>
      <c r="V312" s="227"/>
      <c r="W312" s="145"/>
      <c r="X312" s="100" t="str">
        <f t="shared" si="799"/>
        <v>ហេង សុភត្រ្តា</v>
      </c>
      <c r="Y312" s="285" t="str">
        <f>VLOOKUP(X312,'Name List'!$B$8:$F$4374,2,FALSE)</f>
        <v>3000031411</v>
      </c>
      <c r="Z312" s="100" t="str">
        <f>VLOOKUP(X312,'Name List'!$B$8:$F$4374,3,FALSE)</f>
        <v>ហេង សុភត្រ្តា</v>
      </c>
      <c r="AA312" s="100" t="str">
        <f>VLOOKUP(X312,'Name List'!$B$8:$F$4374,4,FALSE)</f>
        <v>HENG SOPHEAKTRA</v>
      </c>
      <c r="AB312" s="107">
        <f>VLOOKUP(X312,'Name List'!$B$8:$F$4374,5,FALSE)</f>
        <v>480000359981</v>
      </c>
      <c r="AC312" s="186">
        <f t="shared" si="800"/>
        <v>232000</v>
      </c>
      <c r="AD312" s="42">
        <f t="shared" si="801"/>
        <v>89.199999999999989</v>
      </c>
    </row>
    <row r="313" spans="1:30" s="217" customFormat="1" ht="28.5" customHeight="1">
      <c r="A313" s="387" t="str">
        <f>"សរុប"&amp;ROUNDDOWN(A312,)</f>
        <v>សរុប89</v>
      </c>
      <c r="B313" s="387"/>
      <c r="C313" s="387"/>
      <c r="D313" s="387"/>
      <c r="E313" s="387"/>
      <c r="F313" s="387"/>
      <c r="G313" s="387"/>
      <c r="H313" s="387"/>
      <c r="I313" s="387"/>
      <c r="J313" s="387"/>
      <c r="K313" s="218"/>
      <c r="L313" s="218"/>
      <c r="M313" s="210">
        <f>SUM(M311:M312)</f>
        <v>144000</v>
      </c>
      <c r="N313" s="210"/>
      <c r="O313" s="210">
        <f>SUM(O311:O312)</f>
        <v>102000</v>
      </c>
      <c r="P313" s="210"/>
      <c r="Q313" s="210">
        <f>SUM(Q311:Q312)</f>
        <v>300000</v>
      </c>
      <c r="R313" s="210"/>
      <c r="S313" s="210">
        <f>SUM(S311:S312)</f>
        <v>240000</v>
      </c>
      <c r="T313" s="210"/>
      <c r="U313" s="210">
        <f>SUM(U311:U312)</f>
        <v>786000</v>
      </c>
      <c r="V313" s="228"/>
      <c r="W313" s="212">
        <f>M313+O313+Q313+S313</f>
        <v>786000</v>
      </c>
      <c r="X313" s="298"/>
      <c r="Y313" s="299"/>
      <c r="Z313" s="298"/>
      <c r="AA313" s="298"/>
      <c r="AB313" s="300"/>
      <c r="AC313" s="215"/>
      <c r="AD313" s="216" t="str">
        <f t="shared" si="801"/>
        <v>សរុប89</v>
      </c>
    </row>
    <row r="314" spans="1:30" ht="38.5" customHeight="1">
      <c r="A314" s="206">
        <f>A311+1</f>
        <v>90.1</v>
      </c>
      <c r="B314" s="52" t="s">
        <v>14380</v>
      </c>
      <c r="C314" s="40" t="s">
        <v>14359</v>
      </c>
      <c r="D314" s="41" t="str">
        <f>VLOOKUP(C314,ឋានៈ!$A$22:$B$46,2,FALSE)</f>
        <v>ខ២</v>
      </c>
      <c r="E314" s="388">
        <v>395</v>
      </c>
      <c r="F314" s="389">
        <v>46213</v>
      </c>
      <c r="G314" s="390" t="s">
        <v>14953</v>
      </c>
      <c r="H314" s="391" t="s">
        <v>13</v>
      </c>
      <c r="I314" s="211">
        <v>46217</v>
      </c>
      <c r="J314" s="211">
        <v>46218</v>
      </c>
      <c r="K314" s="206">
        <f t="shared" ref="K314:K315" si="804">J314-I314+1</f>
        <v>2</v>
      </c>
      <c r="L314" s="206">
        <f t="shared" ref="L314:L315" si="805">K314-1</f>
        <v>1</v>
      </c>
      <c r="M314" s="207">
        <f>VLOOKUP(H314,ធ្វើដំណើរ!$A$3:$B$26,2,FALSE)</f>
        <v>576000</v>
      </c>
      <c r="N314" s="207">
        <f>VLOOKUP(D314,ឋានៈ!$A$2:$D$7,2,FALSE)</f>
        <v>30000</v>
      </c>
      <c r="O314" s="207">
        <f>N314*K314</f>
        <v>60000</v>
      </c>
      <c r="P314" s="207">
        <f>VLOOKUP(D314,ឋានៈ!$A$2:$D$7,3,FALSE)</f>
        <v>80000</v>
      </c>
      <c r="Q314" s="207">
        <f t="shared" ref="Q314:Q315" si="806">P314*K314</f>
        <v>160000</v>
      </c>
      <c r="R314" s="207">
        <f>VLOOKUP(D314,ឋានៈ!$A$2:$D$7,4,FALSE)</f>
        <v>120000</v>
      </c>
      <c r="S314" s="207">
        <f t="shared" ref="S314:S315" si="807">R314*L314</f>
        <v>120000</v>
      </c>
      <c r="T314" s="208"/>
      <c r="U314" s="209">
        <f>M314+O314+Q314+S314</f>
        <v>916000</v>
      </c>
      <c r="V314" s="227"/>
      <c r="W314" s="145"/>
      <c r="X314" s="100" t="str">
        <f t="shared" ref="X314:X315" si="808">RIGHT(B314,LEN(B314)-FIND(" ",B314))</f>
        <v>មឿន ហុក</v>
      </c>
      <c r="Y314" s="285" t="str">
        <f>VLOOKUP(X314,'Name List'!$B$8:$F$4374,2,FALSE)</f>
        <v>1830100033</v>
      </c>
      <c r="Z314" s="100" t="str">
        <f>VLOOKUP(X314,'Name List'!$B$8:$F$4374,3,FALSE)</f>
        <v>មឿន ហុក</v>
      </c>
      <c r="AA314" s="100" t="str">
        <f>VLOOKUP(X314,'Name List'!$B$8:$F$4374,4,FALSE)</f>
        <v>MOEUN HOK</v>
      </c>
      <c r="AB314" s="107" t="str">
        <f>VLOOKUP(X314,'Name List'!$B$8:$F$4374,5,FALSE)</f>
        <v>0010002689354</v>
      </c>
      <c r="AC314" s="186">
        <f t="shared" ref="AC314:AC315" si="809">U314</f>
        <v>916000</v>
      </c>
      <c r="AD314" s="42">
        <f t="shared" ref="AD314:AD320" si="810">A314</f>
        <v>90.1</v>
      </c>
    </row>
    <row r="315" spans="1:30" ht="38.5" customHeight="1">
      <c r="A315" s="206">
        <f>A314+0.1</f>
        <v>90.199999999999989</v>
      </c>
      <c r="B315" s="52" t="s">
        <v>14433</v>
      </c>
      <c r="C315" s="40" t="s">
        <v>68</v>
      </c>
      <c r="D315" s="41" t="str">
        <f>VLOOKUP(C315,ឋានៈ!$A$22:$B$46,2,FALSE)</f>
        <v>ង</v>
      </c>
      <c r="E315" s="388"/>
      <c r="F315" s="389"/>
      <c r="G315" s="390"/>
      <c r="H315" s="391"/>
      <c r="I315" s="211">
        <v>46217</v>
      </c>
      <c r="J315" s="211">
        <v>46218</v>
      </c>
      <c r="K315" s="206">
        <f t="shared" si="804"/>
        <v>2</v>
      </c>
      <c r="L315" s="206">
        <f t="shared" si="805"/>
        <v>1</v>
      </c>
      <c r="M315" s="207"/>
      <c r="N315" s="207">
        <f>VLOOKUP(D315,ឋានៈ!$A$2:$D$7,2,FALSE)</f>
        <v>16000</v>
      </c>
      <c r="O315" s="207">
        <f t="shared" ref="O315" si="811">N315*K315</f>
        <v>32000</v>
      </c>
      <c r="P315" s="207">
        <f>VLOOKUP(D315,ឋានៈ!$A$2:$D$7,3,FALSE)</f>
        <v>60000</v>
      </c>
      <c r="Q315" s="207">
        <f t="shared" si="806"/>
        <v>120000</v>
      </c>
      <c r="R315" s="207">
        <f>VLOOKUP(D315,ឋានៈ!$A$2:$D$7,4,FALSE)</f>
        <v>80000</v>
      </c>
      <c r="S315" s="207">
        <f t="shared" si="807"/>
        <v>80000</v>
      </c>
      <c r="T315" s="208"/>
      <c r="U315" s="209">
        <f t="shared" ref="U315" si="812">M315+O315+Q315+S315+T315</f>
        <v>232000</v>
      </c>
      <c r="V315" s="227"/>
      <c r="W315" s="145"/>
      <c r="X315" s="100" t="str">
        <f t="shared" si="808"/>
        <v>បាន សេរីវឌ្ឍនា</v>
      </c>
      <c r="Y315" s="285">
        <f>VLOOKUP(X315,'Name List'!$B$8:$F$4374,2,FALSE)</f>
        <v>0</v>
      </c>
      <c r="Z315" s="100" t="str">
        <f>VLOOKUP(X315,'Name List'!$B$8:$F$4374,3,FALSE)</f>
        <v>បាន សេរីវឌ្ឍនា</v>
      </c>
      <c r="AA315" s="100" t="str">
        <f>VLOOKUP(X315,'Name List'!$B$8:$F$4374,4,FALSE)</f>
        <v>BAN SEREYVATHANA</v>
      </c>
      <c r="AB315" s="107">
        <f>VLOOKUP(X315,'Name List'!$B$8:$F$4374,5,FALSE)</f>
        <v>670000130438</v>
      </c>
      <c r="AC315" s="186">
        <f t="shared" si="809"/>
        <v>232000</v>
      </c>
      <c r="AD315" s="42">
        <f t="shared" si="810"/>
        <v>90.199999999999989</v>
      </c>
    </row>
    <row r="316" spans="1:30" s="217" customFormat="1" ht="28.5" customHeight="1">
      <c r="A316" s="387" t="str">
        <f>"សរុប"&amp;ROUNDDOWN(A315,)</f>
        <v>សរុប90</v>
      </c>
      <c r="B316" s="387"/>
      <c r="C316" s="387"/>
      <c r="D316" s="387"/>
      <c r="E316" s="387"/>
      <c r="F316" s="387"/>
      <c r="G316" s="387"/>
      <c r="H316" s="387"/>
      <c r="I316" s="387"/>
      <c r="J316" s="387"/>
      <c r="K316" s="218"/>
      <c r="L316" s="218"/>
      <c r="M316" s="210">
        <f>SUM(M314:M315)</f>
        <v>576000</v>
      </c>
      <c r="N316" s="210"/>
      <c r="O316" s="210">
        <f>SUM(O314:O315)</f>
        <v>92000</v>
      </c>
      <c r="P316" s="210"/>
      <c r="Q316" s="210">
        <f>SUM(Q314:Q315)</f>
        <v>280000</v>
      </c>
      <c r="R316" s="210"/>
      <c r="S316" s="210">
        <f>SUM(S314:S315)</f>
        <v>200000</v>
      </c>
      <c r="T316" s="210"/>
      <c r="U316" s="210">
        <f>SUM(U314:U315)</f>
        <v>1148000</v>
      </c>
      <c r="V316" s="228"/>
      <c r="W316" s="212">
        <f>M316+O316+Q316+S316</f>
        <v>1148000</v>
      </c>
      <c r="X316" s="298"/>
      <c r="Y316" s="299"/>
      <c r="Z316" s="298"/>
      <c r="AA316" s="298"/>
      <c r="AB316" s="300"/>
      <c r="AC316" s="215"/>
      <c r="AD316" s="216" t="str">
        <f t="shared" si="810"/>
        <v>សរុប90</v>
      </c>
    </row>
    <row r="317" spans="1:30" ht="38.5" customHeight="1">
      <c r="A317" s="206">
        <f>A314+1</f>
        <v>91.1</v>
      </c>
      <c r="B317" s="52" t="s">
        <v>14956</v>
      </c>
      <c r="C317" s="40" t="s">
        <v>67</v>
      </c>
      <c r="D317" s="41" t="str">
        <f>VLOOKUP(C317,ឋានៈ!$A$22:$B$46,2,FALSE)</f>
        <v>ខ១</v>
      </c>
      <c r="E317" s="388">
        <v>417</v>
      </c>
      <c r="F317" s="389">
        <v>46220</v>
      </c>
      <c r="G317" s="390" t="s">
        <v>14954</v>
      </c>
      <c r="H317" s="391" t="s">
        <v>24</v>
      </c>
      <c r="I317" s="211">
        <v>46222</v>
      </c>
      <c r="J317" s="211">
        <v>46224</v>
      </c>
      <c r="K317" s="206">
        <f t="shared" ref="K317:K319" si="813">J317-I317+1</f>
        <v>3</v>
      </c>
      <c r="L317" s="206">
        <f t="shared" ref="L317:L319" si="814">K317-1</f>
        <v>2</v>
      </c>
      <c r="M317" s="207">
        <f>VLOOKUP(H317,ធ្វើដំណើរ!$A$3:$B$26,2,FALSE)</f>
        <v>465600</v>
      </c>
      <c r="N317" s="207">
        <f>VLOOKUP(D317,ឋានៈ!$A$2:$D$7,2,FALSE)</f>
        <v>35000</v>
      </c>
      <c r="O317" s="207">
        <f>N317*K317</f>
        <v>105000</v>
      </c>
      <c r="P317" s="207">
        <f>VLOOKUP(D317,ឋានៈ!$A$2:$D$7,3,FALSE)</f>
        <v>90000</v>
      </c>
      <c r="Q317" s="207">
        <f t="shared" ref="Q317:Q319" si="815">P317*K317</f>
        <v>270000</v>
      </c>
      <c r="R317" s="207">
        <f>VLOOKUP(D317,ឋានៈ!$A$2:$D$7,4,FALSE)</f>
        <v>160000</v>
      </c>
      <c r="S317" s="207">
        <f t="shared" ref="S317:S319" si="816">R317*L317</f>
        <v>320000</v>
      </c>
      <c r="T317" s="208"/>
      <c r="U317" s="209">
        <f>M317+O317+Q317+S317</f>
        <v>1160600</v>
      </c>
      <c r="V317" s="227"/>
      <c r="W317" s="145"/>
      <c r="X317" s="100" t="str">
        <f t="shared" ref="X317:X319" si="817">RIGHT(B317,LEN(B317)-FIND(" ",B317))</f>
        <v>ហាំង តុលា</v>
      </c>
      <c r="Y317" s="285" t="str">
        <f>VLOOKUP(X317,'Name List'!$B$8:$F$4374,2,FALSE)</f>
        <v>1751000081</v>
      </c>
      <c r="Z317" s="100" t="str">
        <f>VLOOKUP(X317,'Name List'!$B$8:$F$4374,3,FALSE)</f>
        <v>ហាំង តុលា</v>
      </c>
      <c r="AA317" s="100" t="str">
        <f>VLOOKUP(X317,'Name List'!$B$8:$F$4374,4,FALSE)</f>
        <v>HAING TOLA</v>
      </c>
      <c r="AB317" s="107" t="str">
        <f>VLOOKUP(X317,'Name List'!$B$8:$F$4374,5,FALSE)</f>
        <v>0010002540466</v>
      </c>
      <c r="AC317" s="186">
        <f t="shared" ref="AC317:AC319" si="818">U317</f>
        <v>1160600</v>
      </c>
      <c r="AD317" s="42">
        <f t="shared" si="810"/>
        <v>91.1</v>
      </c>
    </row>
    <row r="318" spans="1:30" ht="38.5" customHeight="1">
      <c r="A318" s="206">
        <f>A317+0.1</f>
        <v>91.199999999999989</v>
      </c>
      <c r="B318" s="52" t="s">
        <v>14955</v>
      </c>
      <c r="C318" s="40" t="s">
        <v>68</v>
      </c>
      <c r="D318" s="41" t="str">
        <f>VLOOKUP(C318,ឋានៈ!$A$22:$B$46,2,FALSE)</f>
        <v>ង</v>
      </c>
      <c r="E318" s="388"/>
      <c r="F318" s="389"/>
      <c r="G318" s="390"/>
      <c r="H318" s="391"/>
      <c r="I318" s="211">
        <v>46222</v>
      </c>
      <c r="J318" s="211">
        <v>46224</v>
      </c>
      <c r="K318" s="206">
        <f t="shared" si="813"/>
        <v>3</v>
      </c>
      <c r="L318" s="206">
        <f t="shared" si="814"/>
        <v>2</v>
      </c>
      <c r="M318" s="207"/>
      <c r="N318" s="207">
        <f>VLOOKUP(D318,ឋានៈ!$A$2:$D$7,2,FALSE)</f>
        <v>16000</v>
      </c>
      <c r="O318" s="207">
        <f t="shared" ref="O318:O319" si="819">N318*K318</f>
        <v>48000</v>
      </c>
      <c r="P318" s="207">
        <f>VLOOKUP(D318,ឋានៈ!$A$2:$D$7,3,FALSE)</f>
        <v>60000</v>
      </c>
      <c r="Q318" s="207">
        <f t="shared" si="815"/>
        <v>180000</v>
      </c>
      <c r="R318" s="207">
        <f>VLOOKUP(D318,ឋានៈ!$A$2:$D$7,4,FALSE)</f>
        <v>80000</v>
      </c>
      <c r="S318" s="207">
        <f t="shared" si="816"/>
        <v>160000</v>
      </c>
      <c r="T318" s="208"/>
      <c r="U318" s="209">
        <f t="shared" ref="U318:U319" si="820">M318+O318+Q318+S318+T318</f>
        <v>388000</v>
      </c>
      <c r="V318" s="227"/>
      <c r="W318" s="145"/>
      <c r="X318" s="100" t="str">
        <f t="shared" si="817"/>
        <v>កែវ រតនៈ</v>
      </c>
      <c r="Y318" s="285" t="str">
        <f>VLOOKUP(X318,'Name List'!$B$8:$F$4374,2,FALSE)</f>
        <v>3000031457</v>
      </c>
      <c r="Z318" s="100" t="str">
        <f>VLOOKUP(X318,'Name List'!$B$8:$F$4374,3,FALSE)</f>
        <v>កែវ រតនៈ</v>
      </c>
      <c r="AA318" s="100" t="str">
        <f>VLOOKUP(X318,'Name List'!$B$8:$F$4374,4,FALSE)</f>
        <v>KEO RATANAK</v>
      </c>
      <c r="AB318" s="107">
        <f>VLOOKUP(X318,'Name List'!$B$8:$F$4374,5,FALSE)</f>
        <v>220000366331</v>
      </c>
      <c r="AC318" s="186">
        <f t="shared" si="818"/>
        <v>388000</v>
      </c>
      <c r="AD318" s="42">
        <f t="shared" si="810"/>
        <v>91.199999999999989</v>
      </c>
    </row>
    <row r="319" spans="1:30" ht="38.5" customHeight="1">
      <c r="A319" s="206">
        <f>A318+0.1</f>
        <v>91.299999999999983</v>
      </c>
      <c r="B319" s="52" t="s">
        <v>14957</v>
      </c>
      <c r="C319" s="40" t="s">
        <v>14379</v>
      </c>
      <c r="D319" s="41" t="str">
        <f>VLOOKUP(C319,ឋានៈ!$A$22:$B$46,2,FALSE)</f>
        <v>ង</v>
      </c>
      <c r="E319" s="388"/>
      <c r="F319" s="389"/>
      <c r="G319" s="390"/>
      <c r="H319" s="391"/>
      <c r="I319" s="211">
        <v>46222</v>
      </c>
      <c r="J319" s="211">
        <v>46224</v>
      </c>
      <c r="K319" s="206">
        <f t="shared" si="813"/>
        <v>3</v>
      </c>
      <c r="L319" s="206">
        <f t="shared" si="814"/>
        <v>2</v>
      </c>
      <c r="M319" s="207"/>
      <c r="N319" s="207">
        <f>VLOOKUP(D319,ឋានៈ!$A$2:$D$7,2,FALSE)</f>
        <v>16000</v>
      </c>
      <c r="O319" s="207">
        <f t="shared" si="819"/>
        <v>48000</v>
      </c>
      <c r="P319" s="207">
        <f>VLOOKUP(D319,ឋានៈ!$A$2:$D$7,3,FALSE)</f>
        <v>60000</v>
      </c>
      <c r="Q319" s="207">
        <f t="shared" si="815"/>
        <v>180000</v>
      </c>
      <c r="R319" s="207">
        <f>VLOOKUP(D319,ឋានៈ!$A$2:$D$7,4,FALSE)</f>
        <v>80000</v>
      </c>
      <c r="S319" s="207">
        <f t="shared" si="816"/>
        <v>160000</v>
      </c>
      <c r="T319" s="208"/>
      <c r="U319" s="209">
        <f t="shared" si="820"/>
        <v>388000</v>
      </c>
      <c r="V319" s="227"/>
      <c r="W319" s="145"/>
      <c r="X319" s="100" t="str">
        <f t="shared" si="817"/>
        <v>ណៃ គឹមហេង</v>
      </c>
      <c r="Y319" s="285">
        <f>VLOOKUP(X319,'Name List'!$B$8:$F$4374,2,FALSE)</f>
        <v>0</v>
      </c>
      <c r="Z319" s="100" t="str">
        <f>VLOOKUP(X319,'Name List'!$B$8:$F$4374,3,FALSE)</f>
        <v>ណៃ គឹមហេង</v>
      </c>
      <c r="AA319" s="100" t="str">
        <f>VLOOKUP(X319,'Name List'!$B$8:$F$4374,4,FALSE)</f>
        <v>NAI KOEMHENG</v>
      </c>
      <c r="AB319" s="107" t="str">
        <f>VLOOKUP(X319,'Name List'!$B$8:$F$4374,5,FALSE)</f>
        <v>0130000432661</v>
      </c>
      <c r="AC319" s="186">
        <f t="shared" si="818"/>
        <v>388000</v>
      </c>
      <c r="AD319" s="42">
        <f t="shared" si="810"/>
        <v>91.299999999999983</v>
      </c>
    </row>
    <row r="320" spans="1:30" s="217" customFormat="1" ht="28.5" customHeight="1">
      <c r="A320" s="387" t="str">
        <f>"សរុប"&amp;ROUNDDOWN(A318,)</f>
        <v>សរុប91</v>
      </c>
      <c r="B320" s="387"/>
      <c r="C320" s="387"/>
      <c r="D320" s="387"/>
      <c r="E320" s="387"/>
      <c r="F320" s="387"/>
      <c r="G320" s="387"/>
      <c r="H320" s="387"/>
      <c r="I320" s="387"/>
      <c r="J320" s="387"/>
      <c r="K320" s="218"/>
      <c r="L320" s="218"/>
      <c r="M320" s="210">
        <f>SUM(M317:M319)</f>
        <v>465600</v>
      </c>
      <c r="N320" s="210"/>
      <c r="O320" s="210">
        <f>SUM(O317:O319)</f>
        <v>201000</v>
      </c>
      <c r="P320" s="210"/>
      <c r="Q320" s="210">
        <f>SUM(Q317:Q319)</f>
        <v>630000</v>
      </c>
      <c r="R320" s="210"/>
      <c r="S320" s="210">
        <f>SUM(S317:S319)</f>
        <v>640000</v>
      </c>
      <c r="T320" s="210"/>
      <c r="U320" s="210">
        <f>SUM(U317:U319)</f>
        <v>1936600</v>
      </c>
      <c r="V320" s="228"/>
      <c r="W320" s="212">
        <f>M320+O320+Q320+S320</f>
        <v>1936600</v>
      </c>
      <c r="X320" s="298"/>
      <c r="Y320" s="299"/>
      <c r="Z320" s="298"/>
      <c r="AA320" s="298"/>
      <c r="AB320" s="300"/>
      <c r="AC320" s="215"/>
      <c r="AD320" s="216" t="str">
        <f t="shared" si="810"/>
        <v>សរុប91</v>
      </c>
    </row>
    <row r="321" spans="1:30" ht="38.5" customHeight="1">
      <c r="A321" s="206">
        <f>A317+1</f>
        <v>92.1</v>
      </c>
      <c r="B321" s="52" t="s">
        <v>14956</v>
      </c>
      <c r="C321" s="40" t="s">
        <v>67</v>
      </c>
      <c r="D321" s="41" t="str">
        <f>VLOOKUP(C321,ឋានៈ!$A$22:$B$46,2,FALSE)</f>
        <v>ខ១</v>
      </c>
      <c r="E321" s="395">
        <v>392</v>
      </c>
      <c r="F321" s="392">
        <v>46213</v>
      </c>
      <c r="G321" s="360" t="s">
        <v>14958</v>
      </c>
      <c r="H321" s="362" t="s">
        <v>13</v>
      </c>
      <c r="I321" s="211">
        <v>46217</v>
      </c>
      <c r="J321" s="211">
        <v>46218</v>
      </c>
      <c r="K321" s="206">
        <f t="shared" ref="K321:K323" si="821">J321-I321+1</f>
        <v>2</v>
      </c>
      <c r="L321" s="206">
        <f t="shared" ref="L321:L323" si="822">K321-1</f>
        <v>1</v>
      </c>
      <c r="M321" s="207">
        <f>VLOOKUP(H321,ធ្វើដំណើរ!$A$3:$B$26,2,FALSE)</f>
        <v>576000</v>
      </c>
      <c r="N321" s="207">
        <f>VLOOKUP(D321,ឋានៈ!$A$2:$D$7,2,FALSE)</f>
        <v>35000</v>
      </c>
      <c r="O321" s="207">
        <f>N321*K321</f>
        <v>70000</v>
      </c>
      <c r="P321" s="207">
        <f>VLOOKUP(D321,ឋានៈ!$A$2:$D$7,3,FALSE)</f>
        <v>90000</v>
      </c>
      <c r="Q321" s="207">
        <f t="shared" ref="Q321:Q323" si="823">P321*K321</f>
        <v>180000</v>
      </c>
      <c r="R321" s="207">
        <f>VLOOKUP(D321,ឋានៈ!$A$2:$D$7,4,FALSE)</f>
        <v>160000</v>
      </c>
      <c r="S321" s="207">
        <f t="shared" ref="S321:S323" si="824">R321*L321</f>
        <v>160000</v>
      </c>
      <c r="T321" s="208"/>
      <c r="U321" s="209">
        <f>M321+O321+Q321+S321</f>
        <v>986000</v>
      </c>
      <c r="V321" s="227"/>
      <c r="W321" s="145"/>
      <c r="X321" s="100" t="str">
        <f t="shared" ref="X321:X323" si="825">RIGHT(B321,LEN(B321)-FIND(" ",B321))</f>
        <v>ហាំង តុលា</v>
      </c>
      <c r="Y321" s="285" t="str">
        <f>VLOOKUP(X321,'Name List'!$B$8:$F$4374,2,FALSE)</f>
        <v>1751000081</v>
      </c>
      <c r="Z321" s="100" t="str">
        <f>VLOOKUP(X321,'Name List'!$B$8:$F$4374,3,FALSE)</f>
        <v>ហាំង តុលា</v>
      </c>
      <c r="AA321" s="100" t="str">
        <f>VLOOKUP(X321,'Name List'!$B$8:$F$4374,4,FALSE)</f>
        <v>HAING TOLA</v>
      </c>
      <c r="AB321" s="107" t="str">
        <f>VLOOKUP(X321,'Name List'!$B$8:$F$4374,5,FALSE)</f>
        <v>0010002540466</v>
      </c>
      <c r="AC321" s="186">
        <f t="shared" ref="AC321:AC323" si="826">U321</f>
        <v>986000</v>
      </c>
      <c r="AD321" s="42">
        <f t="shared" ref="AD321:AD334" si="827">A321</f>
        <v>92.1</v>
      </c>
    </row>
    <row r="322" spans="1:30" ht="38.5" customHeight="1">
      <c r="A322" s="206">
        <f>A321+0.1</f>
        <v>92.199999999999989</v>
      </c>
      <c r="B322" s="52" t="s">
        <v>14955</v>
      </c>
      <c r="C322" s="40" t="s">
        <v>68</v>
      </c>
      <c r="D322" s="41" t="str">
        <f>VLOOKUP(C322,ឋានៈ!$A$22:$B$46,2,FALSE)</f>
        <v>ង</v>
      </c>
      <c r="E322" s="396"/>
      <c r="F322" s="393"/>
      <c r="G322" s="361"/>
      <c r="H322" s="363"/>
      <c r="I322" s="211">
        <v>46217</v>
      </c>
      <c r="J322" s="211">
        <v>46218</v>
      </c>
      <c r="K322" s="206">
        <f t="shared" si="821"/>
        <v>2</v>
      </c>
      <c r="L322" s="206">
        <f t="shared" si="822"/>
        <v>1</v>
      </c>
      <c r="M322" s="207"/>
      <c r="N322" s="207">
        <f>VLOOKUP(D322,ឋានៈ!$A$2:$D$7,2,FALSE)</f>
        <v>16000</v>
      </c>
      <c r="O322" s="207">
        <f t="shared" ref="O322:O323" si="828">N322*K322</f>
        <v>32000</v>
      </c>
      <c r="P322" s="207">
        <f>VLOOKUP(D322,ឋានៈ!$A$2:$D$7,3,FALSE)</f>
        <v>60000</v>
      </c>
      <c r="Q322" s="207">
        <f t="shared" si="823"/>
        <v>120000</v>
      </c>
      <c r="R322" s="207">
        <f>VLOOKUP(D322,ឋានៈ!$A$2:$D$7,4,FALSE)</f>
        <v>80000</v>
      </c>
      <c r="S322" s="207">
        <f t="shared" si="824"/>
        <v>80000</v>
      </c>
      <c r="T322" s="208"/>
      <c r="U322" s="209">
        <f t="shared" ref="U322:U323" si="829">M322+O322+Q322+S322+T322</f>
        <v>232000</v>
      </c>
      <c r="V322" s="227"/>
      <c r="W322" s="145"/>
      <c r="X322" s="100" t="str">
        <f t="shared" si="825"/>
        <v>កែវ រតនៈ</v>
      </c>
      <c r="Y322" s="285" t="str">
        <f>VLOOKUP(X322,'Name List'!$B$8:$F$4374,2,FALSE)</f>
        <v>3000031457</v>
      </c>
      <c r="Z322" s="100" t="str">
        <f>VLOOKUP(X322,'Name List'!$B$8:$F$4374,3,FALSE)</f>
        <v>កែវ រតនៈ</v>
      </c>
      <c r="AA322" s="100" t="str">
        <f>VLOOKUP(X322,'Name List'!$B$8:$F$4374,4,FALSE)</f>
        <v>KEO RATANAK</v>
      </c>
      <c r="AB322" s="107">
        <f>VLOOKUP(X322,'Name List'!$B$8:$F$4374,5,FALSE)</f>
        <v>220000366331</v>
      </c>
      <c r="AC322" s="186">
        <f t="shared" si="826"/>
        <v>232000</v>
      </c>
      <c r="AD322" s="42">
        <f t="shared" si="827"/>
        <v>92.199999999999989</v>
      </c>
    </row>
    <row r="323" spans="1:30" ht="38.5" customHeight="1">
      <c r="A323" s="206">
        <f>A322+0.1</f>
        <v>92.299999999999983</v>
      </c>
      <c r="B323" s="52" t="s">
        <v>14957</v>
      </c>
      <c r="C323" s="40" t="s">
        <v>14379</v>
      </c>
      <c r="D323" s="41" t="str">
        <f>VLOOKUP(C323,ឋានៈ!$A$22:$B$46,2,FALSE)</f>
        <v>ង</v>
      </c>
      <c r="E323" s="397"/>
      <c r="F323" s="394"/>
      <c r="G323" s="366"/>
      <c r="H323" s="367"/>
      <c r="I323" s="211">
        <v>46217</v>
      </c>
      <c r="J323" s="211">
        <v>46218</v>
      </c>
      <c r="K323" s="206">
        <f t="shared" si="821"/>
        <v>2</v>
      </c>
      <c r="L323" s="206">
        <f t="shared" si="822"/>
        <v>1</v>
      </c>
      <c r="M323" s="207"/>
      <c r="N323" s="207">
        <f>VLOOKUP(D323,ឋានៈ!$A$2:$D$7,2,FALSE)</f>
        <v>16000</v>
      </c>
      <c r="O323" s="207">
        <f t="shared" si="828"/>
        <v>32000</v>
      </c>
      <c r="P323" s="207">
        <f>VLOOKUP(D323,ឋានៈ!$A$2:$D$7,3,FALSE)</f>
        <v>60000</v>
      </c>
      <c r="Q323" s="207">
        <f t="shared" si="823"/>
        <v>120000</v>
      </c>
      <c r="R323" s="207">
        <f>VLOOKUP(D323,ឋានៈ!$A$2:$D$7,4,FALSE)</f>
        <v>80000</v>
      </c>
      <c r="S323" s="207">
        <f t="shared" si="824"/>
        <v>80000</v>
      </c>
      <c r="T323" s="208"/>
      <c r="U323" s="209">
        <f t="shared" si="829"/>
        <v>232000</v>
      </c>
      <c r="V323" s="227"/>
      <c r="W323" s="145"/>
      <c r="X323" s="100" t="str">
        <f t="shared" si="825"/>
        <v>ណៃ គឹមហេង</v>
      </c>
      <c r="Y323" s="285">
        <f>VLOOKUP(X323,'Name List'!$B$8:$F$4374,2,FALSE)</f>
        <v>0</v>
      </c>
      <c r="Z323" s="100" t="str">
        <f>VLOOKUP(X323,'Name List'!$B$8:$F$4374,3,FALSE)</f>
        <v>ណៃ គឹមហេង</v>
      </c>
      <c r="AA323" s="100" t="str">
        <f>VLOOKUP(X323,'Name List'!$B$8:$F$4374,4,FALSE)</f>
        <v>NAI KOEMHENG</v>
      </c>
      <c r="AB323" s="107" t="str">
        <f>VLOOKUP(X323,'Name List'!$B$8:$F$4374,5,FALSE)</f>
        <v>0130000432661</v>
      </c>
      <c r="AC323" s="186">
        <f t="shared" si="826"/>
        <v>232000</v>
      </c>
      <c r="AD323" s="42">
        <f t="shared" si="827"/>
        <v>92.299999999999983</v>
      </c>
    </row>
    <row r="324" spans="1:30" s="217" customFormat="1" ht="28.5" customHeight="1">
      <c r="A324" s="398" t="str">
        <f>"សរុប"&amp;ROUNDDOWN(A322,)</f>
        <v>សរុប92</v>
      </c>
      <c r="B324" s="399"/>
      <c r="C324" s="399"/>
      <c r="D324" s="399"/>
      <c r="E324" s="399"/>
      <c r="F324" s="399"/>
      <c r="G324" s="399"/>
      <c r="H324" s="399"/>
      <c r="I324" s="399"/>
      <c r="J324" s="400"/>
      <c r="K324" s="218"/>
      <c r="L324" s="218"/>
      <c r="M324" s="210">
        <f>SUM(M321:M323)</f>
        <v>576000</v>
      </c>
      <c r="N324" s="210"/>
      <c r="O324" s="210">
        <f>SUM(O321:O323)</f>
        <v>134000</v>
      </c>
      <c r="P324" s="210"/>
      <c r="Q324" s="210">
        <f>SUM(Q321:Q323)</f>
        <v>420000</v>
      </c>
      <c r="R324" s="210"/>
      <c r="S324" s="210">
        <f>SUM(S321:S323)</f>
        <v>320000</v>
      </c>
      <c r="T324" s="210"/>
      <c r="U324" s="210">
        <f>SUM(U321:U323)</f>
        <v>1450000</v>
      </c>
      <c r="V324" s="228"/>
      <c r="W324" s="212">
        <f>M324+O324+Q324+S324</f>
        <v>1450000</v>
      </c>
      <c r="X324" s="298"/>
      <c r="Y324" s="299"/>
      <c r="Z324" s="298"/>
      <c r="AA324" s="298"/>
      <c r="AB324" s="300"/>
      <c r="AC324" s="215"/>
      <c r="AD324" s="216" t="str">
        <f t="shared" si="827"/>
        <v>សរុប92</v>
      </c>
    </row>
    <row r="325" spans="1:30" ht="68.150000000000006" customHeight="1">
      <c r="A325" s="206">
        <f>A321+0.9</f>
        <v>93</v>
      </c>
      <c r="B325" s="52" t="s">
        <v>14442</v>
      </c>
      <c r="C325" s="40" t="s">
        <v>14369</v>
      </c>
      <c r="D325" s="41" t="str">
        <f>VLOOKUP(C325,ឋានៈ!$A$22:$B$46,2,FALSE)</f>
        <v>គ</v>
      </c>
      <c r="E325" s="292">
        <v>410</v>
      </c>
      <c r="F325" s="295">
        <v>46218</v>
      </c>
      <c r="G325" s="294" t="s">
        <v>14959</v>
      </c>
      <c r="H325" s="293" t="s">
        <v>21</v>
      </c>
      <c r="I325" s="211">
        <v>46219</v>
      </c>
      <c r="J325" s="211">
        <v>46221</v>
      </c>
      <c r="K325" s="206">
        <f t="shared" ref="K325" si="830">J325-I325+1</f>
        <v>3</v>
      </c>
      <c r="L325" s="206">
        <f t="shared" ref="L325" si="831">K325-1</f>
        <v>2</v>
      </c>
      <c r="M325" s="207">
        <f>VLOOKUP(H325,ធ្វើដំណើរ!$A$3:$B$26,2,FALSE)</f>
        <v>537600</v>
      </c>
      <c r="N325" s="207">
        <f>VLOOKUP(D325,ឋានៈ!$A$2:$D$7,2,FALSE)</f>
        <v>24000</v>
      </c>
      <c r="O325" s="207">
        <f>N325*K325</f>
        <v>72000</v>
      </c>
      <c r="P325" s="207">
        <f>VLOOKUP(D325,ឋានៈ!$A$2:$D$7,3,FALSE)</f>
        <v>70000</v>
      </c>
      <c r="Q325" s="207">
        <f t="shared" ref="Q325" si="832">P325*K325</f>
        <v>210000</v>
      </c>
      <c r="R325" s="207">
        <f>VLOOKUP(D325,ឋានៈ!$A$2:$D$7,4,FALSE)</f>
        <v>100000</v>
      </c>
      <c r="S325" s="207">
        <f t="shared" ref="S325" si="833">R325*L325</f>
        <v>200000</v>
      </c>
      <c r="T325" s="208"/>
      <c r="U325" s="209">
        <f>M325+O325+Q325+S325</f>
        <v>1019600</v>
      </c>
      <c r="V325" s="227"/>
      <c r="W325" s="145"/>
      <c r="X325" s="100" t="str">
        <f t="shared" ref="X325" si="834">RIGHT(B325,LEN(B325)-FIND(" ",B325))</f>
        <v>ចាន់ ថុល</v>
      </c>
      <c r="Y325" s="285" t="str">
        <f>VLOOKUP(X325,'Name List'!$B$8:$F$4374,2,FALSE)</f>
        <v>1740300111</v>
      </c>
      <c r="Z325" s="100" t="str">
        <f>VLOOKUP(X325,'Name List'!$B$8:$F$4374,3,FALSE)</f>
        <v>ចាន់ ថុល</v>
      </c>
      <c r="AA325" s="100" t="str">
        <f>VLOOKUP(X325,'Name List'!$B$8:$F$4374,4,FALSE)</f>
        <v>CHAN THOL</v>
      </c>
      <c r="AB325" s="107" t="str">
        <f>VLOOKUP(X325,'Name List'!$B$8:$F$4374,5,FALSE)</f>
        <v>0010002526037</v>
      </c>
      <c r="AC325" s="186">
        <f t="shared" ref="AC325" si="835">U325</f>
        <v>1019600</v>
      </c>
      <c r="AD325" s="42">
        <f t="shared" si="827"/>
        <v>93</v>
      </c>
    </row>
    <row r="326" spans="1:30" s="217" customFormat="1" ht="28.5" customHeight="1">
      <c r="A326" s="387" t="str">
        <f>"សរុប"&amp;ROUNDDOWN(A325,)</f>
        <v>សរុប93</v>
      </c>
      <c r="B326" s="387"/>
      <c r="C326" s="387"/>
      <c r="D326" s="387"/>
      <c r="E326" s="387"/>
      <c r="F326" s="387"/>
      <c r="G326" s="387"/>
      <c r="H326" s="387"/>
      <c r="I326" s="387"/>
      <c r="J326" s="387"/>
      <c r="K326" s="218"/>
      <c r="L326" s="218"/>
      <c r="M326" s="210">
        <f>SUM(M325:M325)</f>
        <v>537600</v>
      </c>
      <c r="N326" s="210"/>
      <c r="O326" s="210">
        <f>SUM(O325:O325)</f>
        <v>72000</v>
      </c>
      <c r="P326" s="210"/>
      <c r="Q326" s="210">
        <f>SUM(Q325:Q325)</f>
        <v>210000</v>
      </c>
      <c r="R326" s="210"/>
      <c r="S326" s="210">
        <f>SUM(S325:S325)</f>
        <v>200000</v>
      </c>
      <c r="T326" s="210"/>
      <c r="U326" s="210">
        <f>SUM(U325:U325)</f>
        <v>1019600</v>
      </c>
      <c r="V326" s="228"/>
      <c r="W326" s="212">
        <f>M326+O326+Q326+S326</f>
        <v>1019600</v>
      </c>
      <c r="X326" s="298"/>
      <c r="Y326" s="299"/>
      <c r="Z326" s="298"/>
      <c r="AA326" s="298"/>
      <c r="AB326" s="300"/>
      <c r="AC326" s="215"/>
      <c r="AD326" s="216" t="str">
        <f t="shared" si="827"/>
        <v>សរុប93</v>
      </c>
    </row>
    <row r="327" spans="1:30" ht="38.5" customHeight="1">
      <c r="A327" s="206">
        <f>A325+1.1</f>
        <v>94.1</v>
      </c>
      <c r="B327" s="52" t="s">
        <v>14566</v>
      </c>
      <c r="C327" s="40" t="s">
        <v>14363</v>
      </c>
      <c r="D327" s="41" t="str">
        <f>VLOOKUP(C327,ឋានៈ!$A$22:$B$46,2,FALSE)</f>
        <v>ឃ</v>
      </c>
      <c r="E327" s="395">
        <v>403</v>
      </c>
      <c r="F327" s="392">
        <v>46216</v>
      </c>
      <c r="G327" s="360" t="s">
        <v>15011</v>
      </c>
      <c r="H327" s="362" t="s">
        <v>13</v>
      </c>
      <c r="I327" s="211">
        <v>46217</v>
      </c>
      <c r="J327" s="211">
        <v>46218</v>
      </c>
      <c r="K327" s="206">
        <f t="shared" ref="K327:K329" si="836">J327-I327+1</f>
        <v>2</v>
      </c>
      <c r="L327" s="206">
        <f t="shared" ref="L327:L329" si="837">K327-1</f>
        <v>1</v>
      </c>
      <c r="M327" s="207">
        <f>VLOOKUP(H327,ធ្វើដំណើរ!$A$3:$B$26,2,FALSE)</f>
        <v>576000</v>
      </c>
      <c r="N327" s="207">
        <f>VLOOKUP(D327,ឋានៈ!$A$2:$D$7,2,FALSE)</f>
        <v>20000</v>
      </c>
      <c r="O327" s="207">
        <f>N327*K327</f>
        <v>40000</v>
      </c>
      <c r="P327" s="207">
        <f>VLOOKUP(D327,ឋានៈ!$A$2:$D$7,3,FALSE)</f>
        <v>60000</v>
      </c>
      <c r="Q327" s="207">
        <f t="shared" ref="Q327:Q329" si="838">P327*K327</f>
        <v>120000</v>
      </c>
      <c r="R327" s="207">
        <f>VLOOKUP(D327,ឋានៈ!$A$2:$D$7,4,FALSE)</f>
        <v>80000</v>
      </c>
      <c r="S327" s="207">
        <f t="shared" ref="S327:S329" si="839">R327*L327</f>
        <v>80000</v>
      </c>
      <c r="T327" s="208"/>
      <c r="U327" s="209">
        <f>M327+O327+Q327+S327</f>
        <v>816000</v>
      </c>
      <c r="V327" s="227"/>
      <c r="W327" s="145"/>
      <c r="X327" s="100" t="str">
        <f t="shared" ref="X327:X329" si="840">RIGHT(B327,LEN(B327)-FIND(" ",B327))</f>
        <v>ព្រំ សុភា</v>
      </c>
      <c r="Y327" s="285" t="str">
        <f>VLOOKUP(X327,'Name List'!$B$8:$F$4374,2,FALSE)</f>
        <v>1811200476</v>
      </c>
      <c r="Z327" s="100" t="str">
        <f>VLOOKUP(X327,'Name List'!$B$8:$F$4374,3,FALSE)</f>
        <v>ព្រំ សុភា</v>
      </c>
      <c r="AA327" s="100" t="str">
        <f>VLOOKUP(X327,'Name List'!$B$8:$F$4374,4,FALSE)</f>
        <v>PROM SOPHEA</v>
      </c>
      <c r="AB327" s="107" t="str">
        <f>VLOOKUP(X327,'Name List'!$B$8:$F$4374,5,FALSE)</f>
        <v>0010002526323</v>
      </c>
      <c r="AC327" s="186">
        <f t="shared" ref="AC327:AC329" si="841">U327</f>
        <v>816000</v>
      </c>
      <c r="AD327" s="42">
        <f t="shared" si="827"/>
        <v>94.1</v>
      </c>
    </row>
    <row r="328" spans="1:30" ht="38.5" customHeight="1">
      <c r="A328" s="206">
        <f>A327+0.1</f>
        <v>94.199999999999989</v>
      </c>
      <c r="B328" s="52" t="s">
        <v>14462</v>
      </c>
      <c r="C328" s="40" t="s">
        <v>14363</v>
      </c>
      <c r="D328" s="41" t="str">
        <f>VLOOKUP(C328,ឋានៈ!$A$22:$B$46,2,FALSE)</f>
        <v>ឃ</v>
      </c>
      <c r="E328" s="396"/>
      <c r="F328" s="393"/>
      <c r="G328" s="361"/>
      <c r="H328" s="363"/>
      <c r="I328" s="211">
        <v>46217</v>
      </c>
      <c r="J328" s="211">
        <v>46218</v>
      </c>
      <c r="K328" s="206">
        <f t="shared" si="836"/>
        <v>2</v>
      </c>
      <c r="L328" s="206">
        <f t="shared" si="837"/>
        <v>1</v>
      </c>
      <c r="M328" s="207"/>
      <c r="N328" s="207">
        <f>VLOOKUP(D328,ឋានៈ!$A$2:$D$7,2,FALSE)</f>
        <v>20000</v>
      </c>
      <c r="O328" s="207">
        <f t="shared" ref="O328:O329" si="842">N328*K328</f>
        <v>40000</v>
      </c>
      <c r="P328" s="207">
        <f>VLOOKUP(D328,ឋានៈ!$A$2:$D$7,3,FALSE)</f>
        <v>60000</v>
      </c>
      <c r="Q328" s="207">
        <f t="shared" si="838"/>
        <v>120000</v>
      </c>
      <c r="R328" s="207">
        <f>VLOOKUP(D328,ឋានៈ!$A$2:$D$7,4,FALSE)</f>
        <v>80000</v>
      </c>
      <c r="S328" s="207">
        <f t="shared" si="839"/>
        <v>80000</v>
      </c>
      <c r="T328" s="208"/>
      <c r="U328" s="209">
        <f t="shared" ref="U328:U329" si="843">M328+O328+Q328+S328+T328</f>
        <v>240000</v>
      </c>
      <c r="V328" s="227"/>
      <c r="W328" s="145"/>
      <c r="X328" s="100" t="str">
        <f t="shared" si="840"/>
        <v>ហ៊ន វណ្ណា</v>
      </c>
      <c r="Y328" s="285" t="str">
        <f>VLOOKUP(X328,'Name List'!$B$8:$F$4374,2,FALSE)</f>
        <v>1820800433</v>
      </c>
      <c r="Z328" s="100" t="str">
        <f>VLOOKUP(X328,'Name List'!$B$8:$F$4374,3,FALSE)</f>
        <v>ហ៊ន វណ្ណា</v>
      </c>
      <c r="AA328" s="100" t="str">
        <f>VLOOKUP(X328,'Name List'!$B$8:$F$4374,4,FALSE)</f>
        <v>HORN VANNA</v>
      </c>
      <c r="AB328" s="107" t="str">
        <f>VLOOKUP(X328,'Name List'!$B$8:$F$4374,5,FALSE)</f>
        <v>0010002525807</v>
      </c>
      <c r="AC328" s="186">
        <f t="shared" si="841"/>
        <v>240000</v>
      </c>
      <c r="AD328" s="42">
        <f t="shared" si="827"/>
        <v>94.199999999999989</v>
      </c>
    </row>
    <row r="329" spans="1:30" ht="38.5" customHeight="1">
      <c r="A329" s="206">
        <f>A328+0.1</f>
        <v>94.299999999999983</v>
      </c>
      <c r="B329" s="52" t="s">
        <v>14461</v>
      </c>
      <c r="C329" s="40" t="s">
        <v>14363</v>
      </c>
      <c r="D329" s="41" t="str">
        <f>VLOOKUP(C329,ឋានៈ!$A$22:$B$46,2,FALSE)</f>
        <v>ឃ</v>
      </c>
      <c r="E329" s="396"/>
      <c r="F329" s="393"/>
      <c r="G329" s="361"/>
      <c r="H329" s="363"/>
      <c r="I329" s="211">
        <v>46217</v>
      </c>
      <c r="J329" s="211">
        <v>46218</v>
      </c>
      <c r="K329" s="206">
        <f t="shared" si="836"/>
        <v>2</v>
      </c>
      <c r="L329" s="206">
        <f t="shared" si="837"/>
        <v>1</v>
      </c>
      <c r="M329" s="207"/>
      <c r="N329" s="207">
        <f>VLOOKUP(D329,ឋានៈ!$A$2:$D$7,2,FALSE)</f>
        <v>20000</v>
      </c>
      <c r="O329" s="207">
        <f t="shared" si="842"/>
        <v>40000</v>
      </c>
      <c r="P329" s="207">
        <f>VLOOKUP(D329,ឋានៈ!$A$2:$D$7,3,FALSE)</f>
        <v>60000</v>
      </c>
      <c r="Q329" s="207">
        <f t="shared" si="838"/>
        <v>120000</v>
      </c>
      <c r="R329" s="207">
        <f>VLOOKUP(D329,ឋានៈ!$A$2:$D$7,4,FALSE)</f>
        <v>80000</v>
      </c>
      <c r="S329" s="207">
        <f t="shared" si="839"/>
        <v>80000</v>
      </c>
      <c r="T329" s="208"/>
      <c r="U329" s="209">
        <f t="shared" si="843"/>
        <v>240000</v>
      </c>
      <c r="V329" s="227"/>
      <c r="W329" s="145"/>
      <c r="X329" s="100" t="str">
        <f t="shared" si="840"/>
        <v>ជិន សុជាតិ</v>
      </c>
      <c r="Y329" s="285">
        <f>VLOOKUP(X329,'Name List'!$B$8:$F$4374,2,FALSE)</f>
        <v>1801400333</v>
      </c>
      <c r="Z329" s="100" t="str">
        <f>VLOOKUP(X329,'Name List'!$B$8:$F$4374,3,FALSE)</f>
        <v>ជិន សុជាតិ</v>
      </c>
      <c r="AA329" s="100" t="str">
        <f>VLOOKUP(X329,'Name List'!$B$8:$F$4374,4,FALSE)</f>
        <v>CHIN SOCHEATH</v>
      </c>
      <c r="AB329" s="107" t="str">
        <f>VLOOKUP(X329,'Name List'!$B$8:$F$4374,5,FALSE)</f>
        <v>0440000030608</v>
      </c>
      <c r="AC329" s="186">
        <f t="shared" si="841"/>
        <v>240000</v>
      </c>
      <c r="AD329" s="42">
        <f t="shared" si="827"/>
        <v>94.299999999999983</v>
      </c>
    </row>
    <row r="330" spans="1:30" ht="38.5" customHeight="1">
      <c r="A330" s="206">
        <f>A329+0.1</f>
        <v>94.399999999999977</v>
      </c>
      <c r="B330" s="52" t="s">
        <v>14567</v>
      </c>
      <c r="C330" s="40" t="s">
        <v>14364</v>
      </c>
      <c r="D330" s="41" t="str">
        <f>VLOOKUP(C330,ឋានៈ!$A$22:$B$46,2,FALSE)</f>
        <v>ឃ</v>
      </c>
      <c r="E330" s="397"/>
      <c r="F330" s="394"/>
      <c r="G330" s="366"/>
      <c r="H330" s="367"/>
      <c r="I330" s="211">
        <v>46217</v>
      </c>
      <c r="J330" s="211">
        <v>46218</v>
      </c>
      <c r="K330" s="206">
        <f t="shared" ref="K330" si="844">J330-I330+1</f>
        <v>2</v>
      </c>
      <c r="L330" s="206">
        <f t="shared" ref="L330" si="845">K330-1</f>
        <v>1</v>
      </c>
      <c r="M330" s="207"/>
      <c r="N330" s="207">
        <f>VLOOKUP(D330,ឋានៈ!$A$2:$D$7,2,FALSE)</f>
        <v>20000</v>
      </c>
      <c r="O330" s="207">
        <f t="shared" ref="O330" si="846">N330*K330</f>
        <v>40000</v>
      </c>
      <c r="P330" s="207">
        <f>VLOOKUP(D330,ឋានៈ!$A$2:$D$7,3,FALSE)</f>
        <v>60000</v>
      </c>
      <c r="Q330" s="207">
        <f t="shared" ref="Q330" si="847">P330*K330</f>
        <v>120000</v>
      </c>
      <c r="R330" s="207">
        <f>VLOOKUP(D330,ឋានៈ!$A$2:$D$7,4,FALSE)</f>
        <v>80000</v>
      </c>
      <c r="S330" s="207">
        <f t="shared" ref="S330" si="848">R330*L330</f>
        <v>80000</v>
      </c>
      <c r="T330" s="208"/>
      <c r="U330" s="209">
        <f t="shared" ref="U330" si="849">M330+O330+Q330+S330+T330</f>
        <v>240000</v>
      </c>
      <c r="V330" s="227"/>
      <c r="W330" s="145"/>
      <c r="X330" s="100" t="str">
        <f t="shared" ref="X330" si="850">RIGHT(B330,LEN(B330)-FIND(" ",B330))</f>
        <v>អ៊ីវលី ច័ន្ទវត្តី</v>
      </c>
      <c r="Y330" s="285">
        <f>VLOOKUP(X330,'Name List'!$B$8:$F$4374,2,FALSE)</f>
        <v>2911200219</v>
      </c>
      <c r="Z330" s="100" t="str">
        <f>VLOOKUP(X330,'Name List'!$B$8:$F$4374,3,FALSE)</f>
        <v>អ៊ីវលី ច័ន្ទវត្តី</v>
      </c>
      <c r="AA330" s="100" t="str">
        <f>VLOOKUP(X330,'Name List'!$B$8:$F$4374,4,FALSE)</f>
        <v>IVLY CHANVATEY</v>
      </c>
      <c r="AB330" s="107" t="str">
        <f>VLOOKUP(X330,'Name List'!$B$8:$F$4374,5,FALSE)</f>
        <v>0010003831197</v>
      </c>
      <c r="AC330" s="186">
        <f t="shared" ref="AC330" si="851">U330</f>
        <v>240000</v>
      </c>
      <c r="AD330" s="42">
        <f t="shared" ref="AD330" si="852">A330</f>
        <v>94.399999999999977</v>
      </c>
    </row>
    <row r="331" spans="1:30" s="217" customFormat="1" ht="28.5" customHeight="1">
      <c r="A331" s="387" t="str">
        <f>"សរុប"&amp;ROUNDDOWN(A328,)</f>
        <v>សរុប94</v>
      </c>
      <c r="B331" s="387"/>
      <c r="C331" s="387"/>
      <c r="D331" s="387"/>
      <c r="E331" s="387"/>
      <c r="F331" s="387"/>
      <c r="G331" s="387"/>
      <c r="H331" s="387"/>
      <c r="I331" s="387"/>
      <c r="J331" s="387"/>
      <c r="K331" s="218"/>
      <c r="L331" s="218"/>
      <c r="M331" s="210">
        <f>SUM(M327:M330)</f>
        <v>576000</v>
      </c>
      <c r="N331" s="210"/>
      <c r="O331" s="210">
        <f>SUM(O327:O330)</f>
        <v>160000</v>
      </c>
      <c r="P331" s="210"/>
      <c r="Q331" s="210">
        <f>SUM(Q327:Q330)</f>
        <v>480000</v>
      </c>
      <c r="R331" s="210"/>
      <c r="S331" s="210">
        <f>SUM(S327:S330)</f>
        <v>320000</v>
      </c>
      <c r="T331" s="210"/>
      <c r="U331" s="210">
        <f>SUM(U327:U330)</f>
        <v>1536000</v>
      </c>
      <c r="V331" s="228"/>
      <c r="W331" s="212">
        <f>M331+O331+Q331+S331</f>
        <v>1536000</v>
      </c>
      <c r="X331" s="298"/>
      <c r="Y331" s="299"/>
      <c r="Z331" s="298"/>
      <c r="AA331" s="298"/>
      <c r="AB331" s="300"/>
      <c r="AC331" s="215"/>
      <c r="AD331" s="216" t="str">
        <f t="shared" si="827"/>
        <v>សរុប94</v>
      </c>
    </row>
    <row r="332" spans="1:30" ht="38.5" customHeight="1">
      <c r="A332" s="206">
        <f>A327+1</f>
        <v>95.1</v>
      </c>
      <c r="B332" s="52" t="s">
        <v>14435</v>
      </c>
      <c r="C332" s="40" t="s">
        <v>14358</v>
      </c>
      <c r="D332" s="41" t="str">
        <f>VLOOKUP(C332,ឋានៈ!$A$22:$B$46,2,FALSE)</f>
        <v>គ</v>
      </c>
      <c r="E332" s="388">
        <v>359</v>
      </c>
      <c r="F332" s="389">
        <v>46203</v>
      </c>
      <c r="G332" s="390" t="s">
        <v>14962</v>
      </c>
      <c r="H332" s="391" t="s">
        <v>23</v>
      </c>
      <c r="I332" s="211">
        <v>46206</v>
      </c>
      <c r="J332" s="211">
        <v>46208</v>
      </c>
      <c r="K332" s="206">
        <f t="shared" ref="K332:K333" si="853">J332-I332+1</f>
        <v>3</v>
      </c>
      <c r="L332" s="206">
        <f t="shared" ref="L332:L333" si="854">K332-1</f>
        <v>2</v>
      </c>
      <c r="M332" s="207">
        <f>VLOOKUP(H332,ធ្វើដំណើរ!$A$3:$B$26,2,FALSE)</f>
        <v>235200</v>
      </c>
      <c r="N332" s="207">
        <f>VLOOKUP(D332,ឋានៈ!$A$2:$D$7,2,FALSE)</f>
        <v>24000</v>
      </c>
      <c r="O332" s="207">
        <f>N332*K332</f>
        <v>72000</v>
      </c>
      <c r="P332" s="207">
        <f>VLOOKUP(D332,ឋានៈ!$A$2:$D$7,3,FALSE)</f>
        <v>70000</v>
      </c>
      <c r="Q332" s="207">
        <f t="shared" ref="Q332:Q333" si="855">P332*K332</f>
        <v>210000</v>
      </c>
      <c r="R332" s="207">
        <f>VLOOKUP(D332,ឋានៈ!$A$2:$D$7,4,FALSE)</f>
        <v>100000</v>
      </c>
      <c r="S332" s="207">
        <f t="shared" ref="S332:S333" si="856">R332*L332</f>
        <v>200000</v>
      </c>
      <c r="T332" s="208"/>
      <c r="U332" s="209">
        <f>M332+O332+Q332+S332</f>
        <v>717200</v>
      </c>
      <c r="V332" s="227"/>
      <c r="W332" s="145"/>
      <c r="X332" s="100" t="str">
        <f t="shared" ref="X332:X333" si="857">RIGHT(B332,LEN(B332)-FIND(" ",B332))</f>
        <v>យ៉ន សារ៉េត</v>
      </c>
      <c r="Y332" s="285">
        <f>VLOOKUP(X332,'Name List'!$B$8:$F$4374,2,FALSE)</f>
        <v>1921400087</v>
      </c>
      <c r="Z332" s="100" t="str">
        <f>VLOOKUP(X332,'Name List'!$B$8:$F$4374,3,FALSE)</f>
        <v>យ៉ន សារ៉េត</v>
      </c>
      <c r="AA332" s="100" t="str">
        <f>VLOOKUP(X332,'Name List'!$B$8:$F$4374,4,FALSE)</f>
        <v>YAN SARETH</v>
      </c>
      <c r="AB332" s="107">
        <f>VLOOKUP(X332,'Name List'!$B$8:$F$4374,5,FALSE)</f>
        <v>480000309623</v>
      </c>
      <c r="AC332" s="186">
        <f t="shared" ref="AC332:AC333" si="858">U332</f>
        <v>717200</v>
      </c>
      <c r="AD332" s="42">
        <f t="shared" si="827"/>
        <v>95.1</v>
      </c>
    </row>
    <row r="333" spans="1:30" ht="38.5" customHeight="1">
      <c r="A333" s="206">
        <f>A332+0.1</f>
        <v>95.199999999999989</v>
      </c>
      <c r="B333" s="52" t="s">
        <v>14961</v>
      </c>
      <c r="C333" s="40" t="s">
        <v>14379</v>
      </c>
      <c r="D333" s="41" t="str">
        <f>VLOOKUP(C333,ឋានៈ!$A$22:$B$46,2,FALSE)</f>
        <v>ង</v>
      </c>
      <c r="E333" s="388"/>
      <c r="F333" s="389"/>
      <c r="G333" s="390"/>
      <c r="H333" s="391"/>
      <c r="I333" s="211">
        <v>46206</v>
      </c>
      <c r="J333" s="211">
        <v>46208</v>
      </c>
      <c r="K333" s="206">
        <f t="shared" si="853"/>
        <v>3</v>
      </c>
      <c r="L333" s="206">
        <f t="shared" si="854"/>
        <v>2</v>
      </c>
      <c r="M333" s="207"/>
      <c r="N333" s="207">
        <f>VLOOKUP(D333,ឋានៈ!$A$2:$D$7,2,FALSE)</f>
        <v>16000</v>
      </c>
      <c r="O333" s="207">
        <f t="shared" ref="O333" si="859">N333*K333</f>
        <v>48000</v>
      </c>
      <c r="P333" s="207">
        <f>VLOOKUP(D333,ឋានៈ!$A$2:$D$7,3,FALSE)</f>
        <v>60000</v>
      </c>
      <c r="Q333" s="207">
        <f t="shared" si="855"/>
        <v>180000</v>
      </c>
      <c r="R333" s="207">
        <f>VLOOKUP(D333,ឋានៈ!$A$2:$D$7,4,FALSE)</f>
        <v>80000</v>
      </c>
      <c r="S333" s="207">
        <f t="shared" si="856"/>
        <v>160000</v>
      </c>
      <c r="T333" s="208"/>
      <c r="U333" s="209">
        <f t="shared" ref="U333" si="860">M333+O333+Q333+S333+T333</f>
        <v>388000</v>
      </c>
      <c r="V333" s="227"/>
      <c r="W333" s="145"/>
      <c r="X333" s="100" t="str">
        <f t="shared" si="857"/>
        <v>សុត ចាន់ករុណា</v>
      </c>
      <c r="Y333" s="285">
        <f>VLOOKUP(X333,'Name List'!$B$8:$F$4374,2,FALSE)</f>
        <v>0</v>
      </c>
      <c r="Z333" s="100" t="str">
        <f>VLOOKUP(X333,'Name List'!$B$8:$F$4374,3,FALSE)</f>
        <v>សុត ចាន់ករុណា</v>
      </c>
      <c r="AA333" s="100" t="str">
        <f>VLOOKUP(X333,'Name List'!$B$8:$F$4374,4,FALSE)</f>
        <v>SOT CHAN KARONA</v>
      </c>
      <c r="AB333" s="107">
        <f>VLOOKUP(X333,'Name List'!$B$8:$F$4374,5,FALSE)</f>
        <v>190000375288</v>
      </c>
      <c r="AC333" s="186">
        <f t="shared" si="858"/>
        <v>388000</v>
      </c>
      <c r="AD333" s="42">
        <f t="shared" si="827"/>
        <v>95.199999999999989</v>
      </c>
    </row>
    <row r="334" spans="1:30" s="217" customFormat="1" ht="28.5" customHeight="1">
      <c r="A334" s="387" t="str">
        <f>"សរុប"&amp;ROUNDDOWN(A333,)</f>
        <v>សរុប95</v>
      </c>
      <c r="B334" s="387"/>
      <c r="C334" s="387"/>
      <c r="D334" s="387"/>
      <c r="E334" s="387"/>
      <c r="F334" s="387"/>
      <c r="G334" s="387"/>
      <c r="H334" s="387"/>
      <c r="I334" s="387"/>
      <c r="J334" s="387"/>
      <c r="K334" s="218"/>
      <c r="L334" s="218"/>
      <c r="M334" s="210">
        <f>SUM(M332:M333)</f>
        <v>235200</v>
      </c>
      <c r="N334" s="210"/>
      <c r="O334" s="210">
        <f>SUM(O332:O333)</f>
        <v>120000</v>
      </c>
      <c r="P334" s="210"/>
      <c r="Q334" s="210">
        <f>SUM(Q332:Q333)</f>
        <v>390000</v>
      </c>
      <c r="R334" s="210"/>
      <c r="S334" s="210">
        <f>SUM(S332:S333)</f>
        <v>360000</v>
      </c>
      <c r="T334" s="210"/>
      <c r="U334" s="210">
        <f>SUM(U332:U333)</f>
        <v>1105200</v>
      </c>
      <c r="V334" s="228"/>
      <c r="W334" s="212">
        <f>M334+O334+Q334+S334</f>
        <v>1105200</v>
      </c>
      <c r="X334" s="298"/>
      <c r="Y334" s="299"/>
      <c r="Z334" s="298"/>
      <c r="AA334" s="298"/>
      <c r="AB334" s="300"/>
      <c r="AC334" s="215"/>
      <c r="AD334" s="216" t="str">
        <f t="shared" si="827"/>
        <v>សរុប95</v>
      </c>
    </row>
    <row r="335" spans="1:30" ht="38.5" customHeight="1">
      <c r="A335" s="206">
        <f>A332+1</f>
        <v>96.1</v>
      </c>
      <c r="B335" s="52" t="s">
        <v>14401</v>
      </c>
      <c r="C335" s="40" t="s">
        <v>14361</v>
      </c>
      <c r="D335" s="41" t="str">
        <f>VLOOKUP(C335,ឋានៈ!$A$22:$B$46,2,FALSE)</f>
        <v>គ</v>
      </c>
      <c r="E335" s="388">
        <v>394</v>
      </c>
      <c r="F335" s="389">
        <v>46213</v>
      </c>
      <c r="G335" s="390" t="s">
        <v>15011</v>
      </c>
      <c r="H335" s="391" t="s">
        <v>13</v>
      </c>
      <c r="I335" s="211">
        <v>46217</v>
      </c>
      <c r="J335" s="211">
        <v>46218</v>
      </c>
      <c r="K335" s="206">
        <f t="shared" ref="K335:K336" si="861">J335-I335+1</f>
        <v>2</v>
      </c>
      <c r="L335" s="206">
        <f t="shared" ref="L335:L336" si="862">K335-1</f>
        <v>1</v>
      </c>
      <c r="M335" s="207">
        <f>VLOOKUP(H335,ធ្វើដំណើរ!$A$3:$B$26,2,FALSE)</f>
        <v>576000</v>
      </c>
      <c r="N335" s="207">
        <f>VLOOKUP(D335,ឋានៈ!$A$2:$D$7,2,FALSE)</f>
        <v>24000</v>
      </c>
      <c r="O335" s="207">
        <f>N335*K335</f>
        <v>48000</v>
      </c>
      <c r="P335" s="207">
        <f>VLOOKUP(D335,ឋានៈ!$A$2:$D$7,3,FALSE)</f>
        <v>70000</v>
      </c>
      <c r="Q335" s="207">
        <f t="shared" ref="Q335:Q336" si="863">P335*K335</f>
        <v>140000</v>
      </c>
      <c r="R335" s="207">
        <f>VLOOKUP(D335,ឋានៈ!$A$2:$D$7,4,FALSE)</f>
        <v>100000</v>
      </c>
      <c r="S335" s="207">
        <f t="shared" ref="S335:S336" si="864">R335*L335</f>
        <v>100000</v>
      </c>
      <c r="T335" s="208"/>
      <c r="U335" s="209">
        <f>M335+O335+Q335+S335</f>
        <v>864000</v>
      </c>
      <c r="V335" s="227"/>
      <c r="W335" s="145"/>
      <c r="X335" s="100" t="str">
        <f t="shared" ref="X335:X336" si="865">RIGHT(B335,LEN(B335)-FIND(" ",B335))</f>
        <v>ឡៅ គឹមសល្យ</v>
      </c>
      <c r="Y335" s="285" t="str">
        <f>VLOOKUP(X335,'Name List'!$B$8:$F$4374,2,FALSE)</f>
        <v>1830600265</v>
      </c>
      <c r="Z335" s="100" t="str">
        <f>VLOOKUP(X335,'Name List'!$B$8:$F$4374,3,FALSE)</f>
        <v>ឡៅ គឹមសល្យ</v>
      </c>
      <c r="AA335" s="100" t="str">
        <f>VLOOKUP(X335,'Name List'!$B$8:$F$4374,4,FALSE)</f>
        <v>LAO KIMSORL</v>
      </c>
      <c r="AB335" s="107" t="str">
        <f>VLOOKUP(X335,'Name List'!$B$8:$F$4374,5,FALSE)</f>
        <v>0010002525912</v>
      </c>
      <c r="AC335" s="186">
        <f t="shared" ref="AC335:AC336" si="866">U335</f>
        <v>864000</v>
      </c>
      <c r="AD335" s="42">
        <f t="shared" ref="AD335:AD337" si="867">A335</f>
        <v>96.1</v>
      </c>
    </row>
    <row r="336" spans="1:30" ht="38.5" customHeight="1">
      <c r="A336" s="206">
        <f>A335+0.1</f>
        <v>96.199999999999989</v>
      </c>
      <c r="B336" s="52" t="s">
        <v>14963</v>
      </c>
      <c r="C336" s="40" t="s">
        <v>14379</v>
      </c>
      <c r="D336" s="41" t="str">
        <f>VLOOKUP(C336,ឋានៈ!$A$22:$B$46,2,FALSE)</f>
        <v>ង</v>
      </c>
      <c r="E336" s="388"/>
      <c r="F336" s="389"/>
      <c r="G336" s="390"/>
      <c r="H336" s="391"/>
      <c r="I336" s="211">
        <v>46217</v>
      </c>
      <c r="J336" s="211">
        <v>46218</v>
      </c>
      <c r="K336" s="206">
        <f t="shared" si="861"/>
        <v>2</v>
      </c>
      <c r="L336" s="206">
        <f t="shared" si="862"/>
        <v>1</v>
      </c>
      <c r="M336" s="207"/>
      <c r="N336" s="207">
        <f>VLOOKUP(D336,ឋានៈ!$A$2:$D$7,2,FALSE)</f>
        <v>16000</v>
      </c>
      <c r="O336" s="207">
        <f t="shared" ref="O336" si="868">N336*K336</f>
        <v>32000</v>
      </c>
      <c r="P336" s="207">
        <f>VLOOKUP(D336,ឋានៈ!$A$2:$D$7,3,FALSE)</f>
        <v>60000</v>
      </c>
      <c r="Q336" s="207">
        <f t="shared" si="863"/>
        <v>120000</v>
      </c>
      <c r="R336" s="207">
        <f>VLOOKUP(D336,ឋានៈ!$A$2:$D$7,4,FALSE)</f>
        <v>80000</v>
      </c>
      <c r="S336" s="207">
        <f t="shared" si="864"/>
        <v>80000</v>
      </c>
      <c r="T336" s="208"/>
      <c r="U336" s="209">
        <f t="shared" ref="U336" si="869">M336+O336+Q336+S336+T336</f>
        <v>232000</v>
      </c>
      <c r="V336" s="227"/>
      <c r="W336" s="145"/>
      <c r="X336" s="100" t="str">
        <f t="shared" si="865"/>
        <v>តាន់ តិចសៀន</v>
      </c>
      <c r="Y336" s="285">
        <f>VLOOKUP(X336,'Name List'!$B$8:$F$4374,2,FALSE)</f>
        <v>0</v>
      </c>
      <c r="Z336" s="100" t="str">
        <f>VLOOKUP(X336,'Name List'!$B$8:$F$4374,3,FALSE)</f>
        <v>តាន់ តិចសៀន</v>
      </c>
      <c r="AA336" s="100" t="str">
        <f>VLOOKUP(X336,'Name List'!$B$8:$F$4374,4,FALSE)</f>
        <v>TAN TECHSEAN</v>
      </c>
      <c r="AB336" s="107">
        <f>VLOOKUP(X336,'Name List'!$B$8:$F$4374,5,FALSE)</f>
        <v>230000398727</v>
      </c>
      <c r="AC336" s="186">
        <f t="shared" si="866"/>
        <v>232000</v>
      </c>
      <c r="AD336" s="42">
        <f t="shared" si="867"/>
        <v>96.199999999999989</v>
      </c>
    </row>
    <row r="337" spans="1:30" s="217" customFormat="1" ht="28.5" customHeight="1">
      <c r="A337" s="387" t="str">
        <f>"សរុប"&amp;ROUNDDOWN(A336,)</f>
        <v>សរុប96</v>
      </c>
      <c r="B337" s="387"/>
      <c r="C337" s="387"/>
      <c r="D337" s="387"/>
      <c r="E337" s="387"/>
      <c r="F337" s="387"/>
      <c r="G337" s="387"/>
      <c r="H337" s="387"/>
      <c r="I337" s="387"/>
      <c r="J337" s="387"/>
      <c r="K337" s="218"/>
      <c r="L337" s="218"/>
      <c r="M337" s="210">
        <f>SUM(M335:M336)</f>
        <v>576000</v>
      </c>
      <c r="N337" s="210"/>
      <c r="O337" s="210">
        <f>SUM(O335:O336)</f>
        <v>80000</v>
      </c>
      <c r="P337" s="210"/>
      <c r="Q337" s="210">
        <f>SUM(Q335:Q336)</f>
        <v>260000</v>
      </c>
      <c r="R337" s="210"/>
      <c r="S337" s="210">
        <f>SUM(S335:S336)</f>
        <v>180000</v>
      </c>
      <c r="T337" s="210"/>
      <c r="U337" s="210">
        <f>SUM(U335:U336)</f>
        <v>1096000</v>
      </c>
      <c r="V337" s="228"/>
      <c r="W337" s="212">
        <f>M337+O337+Q337+S337</f>
        <v>1096000</v>
      </c>
      <c r="X337" s="298"/>
      <c r="Y337" s="299"/>
      <c r="Z337" s="298"/>
      <c r="AA337" s="298"/>
      <c r="AB337" s="300"/>
      <c r="AC337" s="215"/>
      <c r="AD337" s="216" t="str">
        <f t="shared" si="867"/>
        <v>សរុប96</v>
      </c>
    </row>
    <row r="338" spans="1:30" ht="38.5" customHeight="1">
      <c r="A338" s="206">
        <f>A335+1</f>
        <v>97.1</v>
      </c>
      <c r="B338" s="52" t="s">
        <v>14510</v>
      </c>
      <c r="C338" s="40" t="s">
        <v>14359</v>
      </c>
      <c r="D338" s="41" t="str">
        <f>VLOOKUP(C338,ឋានៈ!$A$22:$B$46,2,FALSE)</f>
        <v>ខ២</v>
      </c>
      <c r="E338" s="388">
        <v>418</v>
      </c>
      <c r="F338" s="389">
        <v>46213</v>
      </c>
      <c r="G338" s="390" t="s">
        <v>14964</v>
      </c>
      <c r="H338" s="391" t="s">
        <v>13</v>
      </c>
      <c r="I338" s="211">
        <v>46217</v>
      </c>
      <c r="J338" s="211">
        <v>46219</v>
      </c>
      <c r="K338" s="206">
        <f t="shared" ref="K338:K339" si="870">J338-I338+1</f>
        <v>3</v>
      </c>
      <c r="L338" s="206">
        <f t="shared" ref="L338:L339" si="871">K338-1</f>
        <v>2</v>
      </c>
      <c r="M338" s="207">
        <f>VLOOKUP(H338,ធ្វើដំណើរ!$A$3:$B$26,2,FALSE)</f>
        <v>576000</v>
      </c>
      <c r="N338" s="207">
        <f>VLOOKUP(D338,ឋានៈ!$A$2:$D$7,2,FALSE)</f>
        <v>30000</v>
      </c>
      <c r="O338" s="207">
        <f>N338*K338</f>
        <v>90000</v>
      </c>
      <c r="P338" s="207">
        <f>VLOOKUP(D338,ឋានៈ!$A$2:$D$7,3,FALSE)</f>
        <v>80000</v>
      </c>
      <c r="Q338" s="207">
        <f t="shared" ref="Q338:Q339" si="872">P338*K338</f>
        <v>240000</v>
      </c>
      <c r="R338" s="207">
        <f>VLOOKUP(D338,ឋានៈ!$A$2:$D$7,4,FALSE)</f>
        <v>120000</v>
      </c>
      <c r="S338" s="207">
        <f t="shared" ref="S338:S339" si="873">R338*L338</f>
        <v>240000</v>
      </c>
      <c r="T338" s="208"/>
      <c r="U338" s="209">
        <f>M338+O338+Q338+S338</f>
        <v>1146000</v>
      </c>
      <c r="V338" s="227"/>
      <c r="W338" s="145"/>
      <c r="X338" s="100" t="str">
        <f t="shared" ref="X338:X339" si="874">RIGHT(B338,LEN(B338)-FIND(" ",B338))</f>
        <v>សាន គីមហុង</v>
      </c>
      <c r="Y338" s="285" t="str">
        <f>VLOOKUP(X338,'Name List'!$B$8:$F$4374,2,FALSE)</f>
        <v>3000031244</v>
      </c>
      <c r="Z338" s="100" t="str">
        <f>VLOOKUP(X338,'Name List'!$B$8:$F$4374,3,FALSE)</f>
        <v>សាន គីមហុង</v>
      </c>
      <c r="AA338" s="100" t="str">
        <f>VLOOKUP(X338,'Name List'!$B$8:$F$4374,4,FALSE)</f>
        <v>SAN KIMHONG</v>
      </c>
      <c r="AB338" s="107" t="str">
        <f>VLOOKUP(X338,'Name List'!$B$8:$F$4374,5,FALSE)</f>
        <v>0420000134391</v>
      </c>
      <c r="AC338" s="186">
        <f t="shared" ref="AC338:AC339" si="875">U338</f>
        <v>1146000</v>
      </c>
      <c r="AD338" s="42">
        <f t="shared" ref="AD338:AD340" si="876">A338</f>
        <v>97.1</v>
      </c>
    </row>
    <row r="339" spans="1:30" ht="38.5" customHeight="1">
      <c r="A339" s="206">
        <f>A338+0.1</f>
        <v>97.199999999999989</v>
      </c>
      <c r="B339" s="52" t="s">
        <v>14511</v>
      </c>
      <c r="C339" s="40" t="s">
        <v>68</v>
      </c>
      <c r="D339" s="41" t="str">
        <f>VLOOKUP(C339,ឋានៈ!$A$22:$B$46,2,FALSE)</f>
        <v>ង</v>
      </c>
      <c r="E339" s="388"/>
      <c r="F339" s="389"/>
      <c r="G339" s="390"/>
      <c r="H339" s="391"/>
      <c r="I339" s="211">
        <v>46217</v>
      </c>
      <c r="J339" s="211">
        <v>46219</v>
      </c>
      <c r="K339" s="206">
        <f t="shared" si="870"/>
        <v>3</v>
      </c>
      <c r="L339" s="206">
        <f t="shared" si="871"/>
        <v>2</v>
      </c>
      <c r="M339" s="207"/>
      <c r="N339" s="207">
        <f>VLOOKUP(D339,ឋានៈ!$A$2:$D$7,2,FALSE)</f>
        <v>16000</v>
      </c>
      <c r="O339" s="207">
        <f t="shared" ref="O339" si="877">N339*K339</f>
        <v>48000</v>
      </c>
      <c r="P339" s="207">
        <f>VLOOKUP(D339,ឋានៈ!$A$2:$D$7,3,FALSE)</f>
        <v>60000</v>
      </c>
      <c r="Q339" s="207">
        <f t="shared" si="872"/>
        <v>180000</v>
      </c>
      <c r="R339" s="207">
        <f>VLOOKUP(D339,ឋានៈ!$A$2:$D$7,4,FALSE)</f>
        <v>80000</v>
      </c>
      <c r="S339" s="207">
        <f t="shared" si="873"/>
        <v>160000</v>
      </c>
      <c r="T339" s="208"/>
      <c r="U339" s="209">
        <f t="shared" ref="U339" si="878">M339+O339+Q339+S339+T339</f>
        <v>388000</v>
      </c>
      <c r="V339" s="227"/>
      <c r="W339" s="145"/>
      <c r="X339" s="100" t="str">
        <f t="shared" si="874"/>
        <v>ពេជ សុខវឌ្ឍនៈ</v>
      </c>
      <c r="Y339" s="285">
        <f>VLOOKUP(X339,'Name List'!$B$8:$F$4374,2,FALSE)</f>
        <v>0</v>
      </c>
      <c r="Z339" s="100" t="str">
        <f>VLOOKUP(X339,'Name List'!$B$8:$F$4374,3,FALSE)</f>
        <v>ពេជ សុខវឌ្ឍនៈ</v>
      </c>
      <c r="AA339" s="100" t="str">
        <f>VLOOKUP(X339,'Name List'!$B$8:$F$4374,4,FALSE)</f>
        <v>PICH SOKVATANAK</v>
      </c>
      <c r="AB339" s="107" t="str">
        <f>VLOOKUP(X339,'Name List'!$B$8:$F$4374,5,FALSE)</f>
        <v>0670000077227</v>
      </c>
      <c r="AC339" s="186">
        <f t="shared" si="875"/>
        <v>388000</v>
      </c>
      <c r="AD339" s="42">
        <f t="shared" si="876"/>
        <v>97.199999999999989</v>
      </c>
    </row>
    <row r="340" spans="1:30" s="217" customFormat="1" ht="28.5" customHeight="1">
      <c r="A340" s="387" t="str">
        <f>"សរុប"&amp;ROUNDDOWN(A339,)</f>
        <v>សរុប97</v>
      </c>
      <c r="B340" s="387"/>
      <c r="C340" s="387"/>
      <c r="D340" s="387"/>
      <c r="E340" s="387"/>
      <c r="F340" s="387"/>
      <c r="G340" s="387"/>
      <c r="H340" s="387"/>
      <c r="I340" s="387"/>
      <c r="J340" s="387"/>
      <c r="K340" s="218"/>
      <c r="L340" s="218"/>
      <c r="M340" s="210">
        <f>SUM(M338:M339)</f>
        <v>576000</v>
      </c>
      <c r="N340" s="210"/>
      <c r="O340" s="210">
        <f>SUM(O338:O339)</f>
        <v>138000</v>
      </c>
      <c r="P340" s="210"/>
      <c r="Q340" s="210">
        <f>SUM(Q338:Q339)</f>
        <v>420000</v>
      </c>
      <c r="R340" s="210"/>
      <c r="S340" s="210">
        <f>SUM(S338:S339)</f>
        <v>400000</v>
      </c>
      <c r="T340" s="210"/>
      <c r="U340" s="210">
        <f>SUM(U338:U339)</f>
        <v>1534000</v>
      </c>
      <c r="V340" s="228"/>
      <c r="W340" s="212">
        <f>M340+O340+Q340+S340</f>
        <v>1534000</v>
      </c>
      <c r="X340" s="298"/>
      <c r="Y340" s="299"/>
      <c r="Z340" s="298"/>
      <c r="AA340" s="298"/>
      <c r="AB340" s="300"/>
      <c r="AC340" s="215"/>
      <c r="AD340" s="216" t="str">
        <f t="shared" si="876"/>
        <v>សរុប97</v>
      </c>
    </row>
    <row r="341" spans="1:30" ht="38.5" customHeight="1">
      <c r="A341" s="206">
        <f>A338+1</f>
        <v>98.1</v>
      </c>
      <c r="B341" s="52" t="s">
        <v>14510</v>
      </c>
      <c r="C341" s="40" t="s">
        <v>14359</v>
      </c>
      <c r="D341" s="41" t="str">
        <f>VLOOKUP(C341,ឋានៈ!$A$22:$B$46,2,FALSE)</f>
        <v>ខ២</v>
      </c>
      <c r="E341" s="388">
        <v>419</v>
      </c>
      <c r="F341" s="389">
        <v>46213</v>
      </c>
      <c r="G341" s="390" t="s">
        <v>14876</v>
      </c>
      <c r="H341" s="391" t="s">
        <v>24</v>
      </c>
      <c r="I341" s="211">
        <v>46220</v>
      </c>
      <c r="J341" s="211">
        <v>46222</v>
      </c>
      <c r="K341" s="206">
        <f t="shared" ref="K341:K342" si="879">J341-I341+1</f>
        <v>3</v>
      </c>
      <c r="L341" s="206">
        <f t="shared" ref="L341:L342" si="880">K341-1</f>
        <v>2</v>
      </c>
      <c r="M341" s="207">
        <v>472000</v>
      </c>
      <c r="N341" s="207">
        <f>VLOOKUP(D341,ឋានៈ!$A$2:$D$7,2,FALSE)</f>
        <v>30000</v>
      </c>
      <c r="O341" s="207">
        <f>N341*K341</f>
        <v>90000</v>
      </c>
      <c r="P341" s="207">
        <f>VLOOKUP(D341,ឋានៈ!$A$2:$D$7,3,FALSE)</f>
        <v>80000</v>
      </c>
      <c r="Q341" s="207">
        <f t="shared" ref="Q341:Q342" si="881">P341*K341</f>
        <v>240000</v>
      </c>
      <c r="R341" s="207">
        <f>VLOOKUP(D341,ឋានៈ!$A$2:$D$7,4,FALSE)</f>
        <v>120000</v>
      </c>
      <c r="S341" s="207">
        <f t="shared" ref="S341:S342" si="882">R341*L341</f>
        <v>240000</v>
      </c>
      <c r="T341" s="208"/>
      <c r="U341" s="209">
        <f>M341+O341+Q341+S341</f>
        <v>1042000</v>
      </c>
      <c r="V341" s="227"/>
      <c r="W341" s="145"/>
      <c r="X341" s="100" t="str">
        <f t="shared" ref="X341:X342" si="883">RIGHT(B341,LEN(B341)-FIND(" ",B341))</f>
        <v>សាន គីមហុង</v>
      </c>
      <c r="Y341" s="285" t="str">
        <f>VLOOKUP(X341,'Name List'!$B$8:$F$4374,2,FALSE)</f>
        <v>3000031244</v>
      </c>
      <c r="Z341" s="100" t="str">
        <f>VLOOKUP(X341,'Name List'!$B$8:$F$4374,3,FALSE)</f>
        <v>សាន គីមហុង</v>
      </c>
      <c r="AA341" s="100" t="str">
        <f>VLOOKUP(X341,'Name List'!$B$8:$F$4374,4,FALSE)</f>
        <v>SAN KIMHONG</v>
      </c>
      <c r="AB341" s="107" t="str">
        <f>VLOOKUP(X341,'Name List'!$B$8:$F$4374,5,FALSE)</f>
        <v>0420000134391</v>
      </c>
      <c r="AC341" s="186">
        <f t="shared" ref="AC341:AC342" si="884">U341</f>
        <v>1042000</v>
      </c>
      <c r="AD341" s="42">
        <f t="shared" ref="AD341:AD346" si="885">A341</f>
        <v>98.1</v>
      </c>
    </row>
    <row r="342" spans="1:30" ht="38.5" customHeight="1">
      <c r="A342" s="206">
        <f>A341+0.1</f>
        <v>98.199999999999989</v>
      </c>
      <c r="B342" s="52" t="s">
        <v>14511</v>
      </c>
      <c r="C342" s="40" t="s">
        <v>68</v>
      </c>
      <c r="D342" s="41" t="str">
        <f>VLOOKUP(C342,ឋានៈ!$A$22:$B$46,2,FALSE)</f>
        <v>ង</v>
      </c>
      <c r="E342" s="388"/>
      <c r="F342" s="389"/>
      <c r="G342" s="390"/>
      <c r="H342" s="391"/>
      <c r="I342" s="211">
        <v>46220</v>
      </c>
      <c r="J342" s="211">
        <v>46222</v>
      </c>
      <c r="K342" s="206">
        <f t="shared" si="879"/>
        <v>3</v>
      </c>
      <c r="L342" s="206">
        <f t="shared" si="880"/>
        <v>2</v>
      </c>
      <c r="M342" s="207"/>
      <c r="N342" s="207">
        <f>VLOOKUP(D342,ឋានៈ!$A$2:$D$7,2,FALSE)</f>
        <v>16000</v>
      </c>
      <c r="O342" s="207">
        <f t="shared" ref="O342" si="886">N342*K342</f>
        <v>48000</v>
      </c>
      <c r="P342" s="207">
        <f>VLOOKUP(D342,ឋានៈ!$A$2:$D$7,3,FALSE)</f>
        <v>60000</v>
      </c>
      <c r="Q342" s="207">
        <f t="shared" si="881"/>
        <v>180000</v>
      </c>
      <c r="R342" s="207">
        <f>VLOOKUP(D342,ឋានៈ!$A$2:$D$7,4,FALSE)</f>
        <v>80000</v>
      </c>
      <c r="S342" s="207">
        <f t="shared" si="882"/>
        <v>160000</v>
      </c>
      <c r="T342" s="208"/>
      <c r="U342" s="209">
        <f t="shared" ref="U342" si="887">M342+O342+Q342+S342+T342</f>
        <v>388000</v>
      </c>
      <c r="V342" s="227"/>
      <c r="W342" s="145"/>
      <c r="X342" s="100" t="str">
        <f t="shared" si="883"/>
        <v>ពេជ សុខវឌ្ឍនៈ</v>
      </c>
      <c r="Y342" s="285">
        <f>VLOOKUP(X342,'Name List'!$B$8:$F$4374,2,FALSE)</f>
        <v>0</v>
      </c>
      <c r="Z342" s="100" t="str">
        <f>VLOOKUP(X342,'Name List'!$B$8:$F$4374,3,FALSE)</f>
        <v>ពេជ សុខវឌ្ឍនៈ</v>
      </c>
      <c r="AA342" s="100" t="str">
        <f>VLOOKUP(X342,'Name List'!$B$8:$F$4374,4,FALSE)</f>
        <v>PICH SOKVATANAK</v>
      </c>
      <c r="AB342" s="107" t="str">
        <f>VLOOKUP(X342,'Name List'!$B$8:$F$4374,5,FALSE)</f>
        <v>0670000077227</v>
      </c>
      <c r="AC342" s="186">
        <f t="shared" si="884"/>
        <v>388000</v>
      </c>
      <c r="AD342" s="42">
        <f t="shared" si="885"/>
        <v>98.199999999999989</v>
      </c>
    </row>
    <row r="343" spans="1:30" s="217" customFormat="1" ht="28.5" customHeight="1">
      <c r="A343" s="387" t="str">
        <f>"សរុប"&amp;ROUNDDOWN(A342,)</f>
        <v>សរុប98</v>
      </c>
      <c r="B343" s="387"/>
      <c r="C343" s="387"/>
      <c r="D343" s="387"/>
      <c r="E343" s="387"/>
      <c r="F343" s="387"/>
      <c r="G343" s="387"/>
      <c r="H343" s="387"/>
      <c r="I343" s="387"/>
      <c r="J343" s="387"/>
      <c r="K343" s="218"/>
      <c r="L343" s="218"/>
      <c r="M343" s="210">
        <f>SUM(M341:M342)</f>
        <v>472000</v>
      </c>
      <c r="N343" s="210"/>
      <c r="O343" s="210">
        <f>SUM(O341:O342)</f>
        <v>138000</v>
      </c>
      <c r="P343" s="210"/>
      <c r="Q343" s="210">
        <f>SUM(Q341:Q342)</f>
        <v>420000</v>
      </c>
      <c r="R343" s="210"/>
      <c r="S343" s="210">
        <f>SUM(S341:S342)</f>
        <v>400000</v>
      </c>
      <c r="T343" s="210"/>
      <c r="U343" s="210">
        <f>SUM(U341:U342)</f>
        <v>1430000</v>
      </c>
      <c r="V343" s="228"/>
      <c r="W343" s="212">
        <f>M343+O343+Q343+S343</f>
        <v>1430000</v>
      </c>
      <c r="X343" s="298"/>
      <c r="Y343" s="299"/>
      <c r="Z343" s="298"/>
      <c r="AA343" s="298"/>
      <c r="AB343" s="300"/>
      <c r="AC343" s="215"/>
      <c r="AD343" s="216" t="str">
        <f t="shared" si="885"/>
        <v>សរុប98</v>
      </c>
    </row>
    <row r="344" spans="1:30" ht="38.5" customHeight="1">
      <c r="A344" s="206">
        <f>A341+1</f>
        <v>99.1</v>
      </c>
      <c r="B344" s="52" t="s">
        <v>14570</v>
      </c>
      <c r="C344" s="40" t="s">
        <v>67</v>
      </c>
      <c r="D344" s="41" t="str">
        <f>VLOOKUP(C344,ឋានៈ!$A$22:$B$46,2,FALSE)</f>
        <v>ខ១</v>
      </c>
      <c r="E344" s="388">
        <v>432</v>
      </c>
      <c r="F344" s="389">
        <v>46227</v>
      </c>
      <c r="G344" s="390" t="s">
        <v>14965</v>
      </c>
      <c r="H344" s="391" t="s">
        <v>17</v>
      </c>
      <c r="I344" s="211">
        <v>46228</v>
      </c>
      <c r="J344" s="211">
        <v>46229</v>
      </c>
      <c r="K344" s="206">
        <f t="shared" ref="K344:K345" si="888">J344-I344+1</f>
        <v>2</v>
      </c>
      <c r="L344" s="206">
        <f t="shared" ref="L344:L345" si="889">K344-1</f>
        <v>1</v>
      </c>
      <c r="M344" s="207">
        <f>VLOOKUP(H344,ធ្វើដំណើរ!$A$3:$B$26,2,FALSE)</f>
        <v>144000</v>
      </c>
      <c r="N344" s="207">
        <f>VLOOKUP(D344,ឋានៈ!$A$2:$D$7,2,FALSE)</f>
        <v>35000</v>
      </c>
      <c r="O344" s="207">
        <f>N344*K344</f>
        <v>70000</v>
      </c>
      <c r="P344" s="207">
        <f>VLOOKUP(D344,ឋានៈ!$A$2:$D$7,3,FALSE)</f>
        <v>90000</v>
      </c>
      <c r="Q344" s="207">
        <f t="shared" ref="Q344:Q345" si="890">P344*K344</f>
        <v>180000</v>
      </c>
      <c r="R344" s="207">
        <f>VLOOKUP(D344,ឋានៈ!$A$2:$D$7,4,FALSE)</f>
        <v>160000</v>
      </c>
      <c r="S344" s="207">
        <f t="shared" ref="S344:S345" si="891">R344*L344</f>
        <v>160000</v>
      </c>
      <c r="T344" s="208"/>
      <c r="U344" s="209">
        <f>M344+O344+Q344+S344</f>
        <v>554000</v>
      </c>
      <c r="V344" s="227"/>
      <c r="W344" s="145"/>
      <c r="X344" s="100" t="str">
        <f t="shared" ref="X344:X345" si="892">RIGHT(B344,LEN(B344)-FIND(" ",B344))</f>
        <v>ម៉ុង គឹមហេង</v>
      </c>
      <c r="Y344" s="285">
        <f>VLOOKUP(X344,'Name List'!$B$8:$F$4374,2,FALSE)</f>
        <v>1681400595</v>
      </c>
      <c r="Z344" s="100" t="str">
        <f>VLOOKUP(X344,'Name List'!$B$8:$F$4374,3,FALSE)</f>
        <v>ម៉ុង គឹមហេង</v>
      </c>
      <c r="AA344" s="100" t="str">
        <f>VLOOKUP(X344,'Name List'!$B$8:$F$4374,4,FALSE)</f>
        <v>MONG KIMHENG</v>
      </c>
      <c r="AB344" s="107">
        <f>VLOOKUP(X344,'Name List'!$B$8:$F$4374,5,FALSE)</f>
        <v>10006506602</v>
      </c>
      <c r="AC344" s="186">
        <f t="shared" ref="AC344:AC345" si="893">U344</f>
        <v>554000</v>
      </c>
      <c r="AD344" s="42">
        <f t="shared" si="885"/>
        <v>99.1</v>
      </c>
    </row>
    <row r="345" spans="1:30" ht="38.5" customHeight="1">
      <c r="A345" s="206">
        <f>A344+0.1</f>
        <v>99.199999999999989</v>
      </c>
      <c r="B345" s="52" t="s">
        <v>14571</v>
      </c>
      <c r="C345" s="40" t="s">
        <v>68</v>
      </c>
      <c r="D345" s="41" t="str">
        <f>VLOOKUP(C345,ឋានៈ!$A$22:$B$46,2,FALSE)</f>
        <v>ង</v>
      </c>
      <c r="E345" s="388"/>
      <c r="F345" s="389"/>
      <c r="G345" s="390"/>
      <c r="H345" s="391"/>
      <c r="I345" s="211">
        <v>46228</v>
      </c>
      <c r="J345" s="211">
        <v>46229</v>
      </c>
      <c r="K345" s="206">
        <f t="shared" si="888"/>
        <v>2</v>
      </c>
      <c r="L345" s="206">
        <f t="shared" si="889"/>
        <v>1</v>
      </c>
      <c r="M345" s="207"/>
      <c r="N345" s="207">
        <f>VLOOKUP(D345,ឋានៈ!$A$2:$D$7,2,FALSE)</f>
        <v>16000</v>
      </c>
      <c r="O345" s="207">
        <f t="shared" ref="O345" si="894">N345*K345</f>
        <v>32000</v>
      </c>
      <c r="P345" s="207">
        <f>VLOOKUP(D345,ឋានៈ!$A$2:$D$7,3,FALSE)</f>
        <v>60000</v>
      </c>
      <c r="Q345" s="207">
        <f t="shared" si="890"/>
        <v>120000</v>
      </c>
      <c r="R345" s="207">
        <f>VLOOKUP(D345,ឋានៈ!$A$2:$D$7,4,FALSE)</f>
        <v>80000</v>
      </c>
      <c r="S345" s="207">
        <f t="shared" si="891"/>
        <v>80000</v>
      </c>
      <c r="T345" s="208"/>
      <c r="U345" s="209">
        <f t="shared" ref="U345" si="895">M345+O345+Q345+S345+T345</f>
        <v>232000</v>
      </c>
      <c r="V345" s="227"/>
      <c r="W345" s="145"/>
      <c r="X345" s="100" t="str">
        <f t="shared" si="892"/>
        <v>ថៃ លក្ខិណា</v>
      </c>
      <c r="Y345" s="285" t="str">
        <f>VLOOKUP(X345,'Name List'!$B$8:$F$4374,2,FALSE)</f>
        <v>3000031434</v>
      </c>
      <c r="Z345" s="100" t="str">
        <f>VLOOKUP(X345,'Name List'!$B$8:$F$4374,3,FALSE)</f>
        <v>ថៃ លក្ខិណា</v>
      </c>
      <c r="AA345" s="100" t="str">
        <f>VLOOKUP(X345,'Name List'!$B$8:$F$4374,4,FALSE)</f>
        <v>THAI LEAKHENA</v>
      </c>
      <c r="AB345" s="107">
        <f>VLOOKUP(X345,'Name List'!$B$8:$F$4374,5,FALSE)</f>
        <v>480000285187</v>
      </c>
      <c r="AC345" s="186">
        <f t="shared" si="893"/>
        <v>232000</v>
      </c>
      <c r="AD345" s="42">
        <f t="shared" si="885"/>
        <v>99.199999999999989</v>
      </c>
    </row>
    <row r="346" spans="1:30" s="217" customFormat="1" ht="28.5" customHeight="1">
      <c r="A346" s="387" t="str">
        <f>"សរុប"&amp;ROUNDDOWN(A345,)</f>
        <v>សរុប99</v>
      </c>
      <c r="B346" s="387"/>
      <c r="C346" s="387"/>
      <c r="D346" s="387"/>
      <c r="E346" s="387"/>
      <c r="F346" s="387"/>
      <c r="G346" s="387"/>
      <c r="H346" s="387"/>
      <c r="I346" s="387"/>
      <c r="J346" s="387"/>
      <c r="K346" s="218"/>
      <c r="L346" s="218"/>
      <c r="M346" s="210">
        <f>SUM(M344:M345)</f>
        <v>144000</v>
      </c>
      <c r="N346" s="210"/>
      <c r="O346" s="210">
        <f>SUM(O344:O345)</f>
        <v>102000</v>
      </c>
      <c r="P346" s="210"/>
      <c r="Q346" s="210">
        <f>SUM(Q344:Q345)</f>
        <v>300000</v>
      </c>
      <c r="R346" s="210"/>
      <c r="S346" s="210">
        <f>SUM(S344:S345)</f>
        <v>240000</v>
      </c>
      <c r="T346" s="210"/>
      <c r="U346" s="210">
        <f>SUM(U344:U345)</f>
        <v>786000</v>
      </c>
      <c r="V346" s="228"/>
      <c r="W346" s="212">
        <f>M346+O346+Q346+S346</f>
        <v>786000</v>
      </c>
      <c r="X346" s="298"/>
      <c r="Y346" s="299"/>
      <c r="Z346" s="298"/>
      <c r="AA346" s="298"/>
      <c r="AB346" s="300"/>
      <c r="AC346" s="215"/>
      <c r="AD346" s="216" t="str">
        <f t="shared" si="885"/>
        <v>សរុប99</v>
      </c>
    </row>
    <row r="347" spans="1:30" ht="38.5" customHeight="1">
      <c r="A347" s="206">
        <f>A344+1</f>
        <v>100.1</v>
      </c>
      <c r="B347" s="52" t="s">
        <v>14393</v>
      </c>
      <c r="C347" s="40" t="s">
        <v>67</v>
      </c>
      <c r="D347" s="41" t="str">
        <f>VLOOKUP(C347,ឋានៈ!$A$22:$B$46,2,FALSE)</f>
        <v>ខ១</v>
      </c>
      <c r="E347" s="388">
        <v>422</v>
      </c>
      <c r="F347" s="389">
        <v>46214</v>
      </c>
      <c r="G347" s="390" t="s">
        <v>14966</v>
      </c>
      <c r="H347" s="391" t="s">
        <v>23</v>
      </c>
      <c r="I347" s="211">
        <v>46215</v>
      </c>
      <c r="J347" s="211">
        <v>46217</v>
      </c>
      <c r="K347" s="206">
        <f t="shared" ref="K347:K348" si="896">J347-I347+1</f>
        <v>3</v>
      </c>
      <c r="L347" s="206">
        <f t="shared" ref="L347:L348" si="897">K347-1</f>
        <v>2</v>
      </c>
      <c r="M347" s="207">
        <f>VLOOKUP(H347,ធ្វើដំណើរ!$A$3:$B$26,2,FALSE)</f>
        <v>235200</v>
      </c>
      <c r="N347" s="207">
        <f>VLOOKUP(D347,ឋានៈ!$A$2:$D$7,2,FALSE)</f>
        <v>35000</v>
      </c>
      <c r="O347" s="207">
        <f>N347*K347</f>
        <v>105000</v>
      </c>
      <c r="P347" s="207">
        <f>VLOOKUP(D347,ឋានៈ!$A$2:$D$7,3,FALSE)</f>
        <v>90000</v>
      </c>
      <c r="Q347" s="207">
        <f t="shared" ref="Q347:Q348" si="898">P347*K347</f>
        <v>270000</v>
      </c>
      <c r="R347" s="207">
        <f>VLOOKUP(D347,ឋានៈ!$A$2:$D$7,4,FALSE)</f>
        <v>160000</v>
      </c>
      <c r="S347" s="207">
        <f t="shared" ref="S347:S348" si="899">R347*L347</f>
        <v>320000</v>
      </c>
      <c r="T347" s="208"/>
      <c r="U347" s="209">
        <f>M347+O347+Q347+S347</f>
        <v>930200</v>
      </c>
      <c r="V347" s="227"/>
      <c r="W347" s="145"/>
      <c r="X347" s="100" t="str">
        <f t="shared" ref="X347:X348" si="900">RIGHT(B347,LEN(B347)-FIND(" ",B347))</f>
        <v>យឹម ស៊ីណន</v>
      </c>
      <c r="Y347" s="285" t="str">
        <f>VLOOKUP(X347,'Name List'!$B$8:$F$4374,2,FALSE)</f>
        <v>3000031335</v>
      </c>
      <c r="Z347" s="100" t="str">
        <f>VLOOKUP(X347,'Name List'!$B$8:$F$4374,3,FALSE)</f>
        <v>យឹម ស៊ីណន</v>
      </c>
      <c r="AA347" s="100" t="str">
        <f>VLOOKUP(X347,'Name List'!$B$8:$F$4374,4,FALSE)</f>
        <v>YIM SINORN</v>
      </c>
      <c r="AB347" s="107" t="str">
        <f>VLOOKUP(X347,'Name List'!$B$8:$F$4374,5,FALSE)</f>
        <v>0650000088204</v>
      </c>
      <c r="AC347" s="186">
        <f t="shared" ref="AC347:AC348" si="901">U347</f>
        <v>930200</v>
      </c>
      <c r="AD347" s="42">
        <f t="shared" ref="AD347:AD349" si="902">A347</f>
        <v>100.1</v>
      </c>
    </row>
    <row r="348" spans="1:30" ht="38.5" customHeight="1">
      <c r="A348" s="206">
        <f>A347+0.1</f>
        <v>100.19999999999999</v>
      </c>
      <c r="B348" s="52" t="s">
        <v>14394</v>
      </c>
      <c r="C348" s="40" t="s">
        <v>68</v>
      </c>
      <c r="D348" s="41" t="str">
        <f>VLOOKUP(C348,ឋានៈ!$A$22:$B$46,2,FALSE)</f>
        <v>ង</v>
      </c>
      <c r="E348" s="388"/>
      <c r="F348" s="389"/>
      <c r="G348" s="390"/>
      <c r="H348" s="391"/>
      <c r="I348" s="211">
        <v>46215</v>
      </c>
      <c r="J348" s="211">
        <v>46217</v>
      </c>
      <c r="K348" s="206">
        <f t="shared" si="896"/>
        <v>3</v>
      </c>
      <c r="L348" s="206">
        <f t="shared" si="897"/>
        <v>2</v>
      </c>
      <c r="M348" s="207"/>
      <c r="N348" s="207">
        <f>VLOOKUP(D348,ឋានៈ!$A$2:$D$7,2,FALSE)</f>
        <v>16000</v>
      </c>
      <c r="O348" s="207">
        <f t="shared" ref="O348" si="903">N348*K348</f>
        <v>48000</v>
      </c>
      <c r="P348" s="207">
        <f>VLOOKUP(D348,ឋានៈ!$A$2:$D$7,3,FALSE)</f>
        <v>60000</v>
      </c>
      <c r="Q348" s="207">
        <f t="shared" si="898"/>
        <v>180000</v>
      </c>
      <c r="R348" s="207">
        <f>VLOOKUP(D348,ឋានៈ!$A$2:$D$7,4,FALSE)</f>
        <v>80000</v>
      </c>
      <c r="S348" s="207">
        <f t="shared" si="899"/>
        <v>160000</v>
      </c>
      <c r="T348" s="208"/>
      <c r="U348" s="209">
        <f t="shared" ref="U348" si="904">M348+O348+Q348+S348+T348</f>
        <v>388000</v>
      </c>
      <c r="V348" s="227"/>
      <c r="W348" s="145"/>
      <c r="X348" s="100" t="str">
        <f t="shared" si="900"/>
        <v>គុន ស៊ីណន</v>
      </c>
      <c r="Y348" s="285">
        <f>VLOOKUP(X348,'Name List'!$B$8:$F$4374,2,FALSE)</f>
        <v>0</v>
      </c>
      <c r="Z348" s="100" t="str">
        <f>VLOOKUP(X348,'Name List'!$B$8:$F$4374,3,FALSE)</f>
        <v>គុន ស៊ីណន</v>
      </c>
      <c r="AA348" s="100" t="str">
        <f>VLOOKUP(X348,'Name List'!$B$8:$F$4374,4,FALSE)</f>
        <v>KUN SINON</v>
      </c>
      <c r="AB348" s="107">
        <f>VLOOKUP(X348,'Name List'!$B$8:$F$4374,5,FALSE)</f>
        <v>670000134886</v>
      </c>
      <c r="AC348" s="186">
        <f t="shared" si="901"/>
        <v>388000</v>
      </c>
      <c r="AD348" s="42">
        <f t="shared" si="902"/>
        <v>100.19999999999999</v>
      </c>
    </row>
    <row r="349" spans="1:30" s="217" customFormat="1" ht="28.5" customHeight="1">
      <c r="A349" s="387" t="str">
        <f>"សរុប"&amp;ROUNDDOWN(A348,)</f>
        <v>សរុប100</v>
      </c>
      <c r="B349" s="387"/>
      <c r="C349" s="387"/>
      <c r="D349" s="387"/>
      <c r="E349" s="387"/>
      <c r="F349" s="387"/>
      <c r="G349" s="387"/>
      <c r="H349" s="387"/>
      <c r="I349" s="387"/>
      <c r="J349" s="387"/>
      <c r="K349" s="218"/>
      <c r="L349" s="218"/>
      <c r="M349" s="210">
        <f>SUM(M347:M348)</f>
        <v>235200</v>
      </c>
      <c r="N349" s="210"/>
      <c r="O349" s="210">
        <f>SUM(O347:O348)</f>
        <v>153000</v>
      </c>
      <c r="P349" s="210"/>
      <c r="Q349" s="210">
        <f>SUM(Q347:Q348)</f>
        <v>450000</v>
      </c>
      <c r="R349" s="210"/>
      <c r="S349" s="210">
        <f>SUM(S347:S348)</f>
        <v>480000</v>
      </c>
      <c r="T349" s="210"/>
      <c r="U349" s="210">
        <f>SUM(U347:U348)</f>
        <v>1318200</v>
      </c>
      <c r="V349" s="228"/>
      <c r="W349" s="212">
        <f>M349+O349+Q349+S349</f>
        <v>1318200</v>
      </c>
      <c r="X349" s="298"/>
      <c r="Y349" s="299"/>
      <c r="Z349" s="298"/>
      <c r="AA349" s="298"/>
      <c r="AB349" s="300"/>
      <c r="AC349" s="215"/>
      <c r="AD349" s="216" t="str">
        <f t="shared" si="902"/>
        <v>សរុប100</v>
      </c>
    </row>
    <row r="350" spans="1:30" ht="38.5" customHeight="1">
      <c r="A350" s="206">
        <f>A347+1</f>
        <v>101.1</v>
      </c>
      <c r="B350" s="52" t="s">
        <v>14393</v>
      </c>
      <c r="C350" s="40" t="s">
        <v>67</v>
      </c>
      <c r="D350" s="41" t="str">
        <f>VLOOKUP(C350,ឋានៈ!$A$22:$B$46,2,FALSE)</f>
        <v>ខ១</v>
      </c>
      <c r="E350" s="388">
        <v>413</v>
      </c>
      <c r="F350" s="389">
        <v>46219</v>
      </c>
      <c r="G350" s="390" t="s">
        <v>14967</v>
      </c>
      <c r="H350" s="391" t="s">
        <v>23</v>
      </c>
      <c r="I350" s="211">
        <v>46219</v>
      </c>
      <c r="J350" s="211">
        <v>46222</v>
      </c>
      <c r="K350" s="206">
        <f t="shared" ref="K350:K351" si="905">J350-I350+1</f>
        <v>4</v>
      </c>
      <c r="L350" s="206">
        <f t="shared" ref="L350:L351" si="906">K350-1</f>
        <v>3</v>
      </c>
      <c r="M350" s="207">
        <f>VLOOKUP(H350,ធ្វើដំណើរ!$A$3:$B$26,2,FALSE)</f>
        <v>235200</v>
      </c>
      <c r="N350" s="207">
        <f>VLOOKUP(D350,ឋានៈ!$A$2:$D$7,2,FALSE)</f>
        <v>35000</v>
      </c>
      <c r="O350" s="207">
        <f>N350*K350</f>
        <v>140000</v>
      </c>
      <c r="P350" s="207">
        <f>VLOOKUP(D350,ឋានៈ!$A$2:$D$7,3,FALSE)</f>
        <v>90000</v>
      </c>
      <c r="Q350" s="207">
        <f t="shared" ref="Q350:Q351" si="907">P350*K350</f>
        <v>360000</v>
      </c>
      <c r="R350" s="207">
        <f>VLOOKUP(D350,ឋានៈ!$A$2:$D$7,4,FALSE)</f>
        <v>160000</v>
      </c>
      <c r="S350" s="207">
        <f t="shared" ref="S350:S351" si="908">R350*L350</f>
        <v>480000</v>
      </c>
      <c r="T350" s="208"/>
      <c r="U350" s="209">
        <f>M350+O350+Q350+S350</f>
        <v>1215200</v>
      </c>
      <c r="V350" s="227"/>
      <c r="W350" s="145"/>
      <c r="X350" s="100" t="str">
        <f t="shared" ref="X350:X351" si="909">RIGHT(B350,LEN(B350)-FIND(" ",B350))</f>
        <v>យឹម ស៊ីណន</v>
      </c>
      <c r="Y350" s="285" t="str">
        <f>VLOOKUP(X350,'Name List'!$B$8:$F$4374,2,FALSE)</f>
        <v>3000031335</v>
      </c>
      <c r="Z350" s="100" t="str">
        <f>VLOOKUP(X350,'Name List'!$B$8:$F$4374,3,FALSE)</f>
        <v>យឹម ស៊ីណន</v>
      </c>
      <c r="AA350" s="100" t="str">
        <f>VLOOKUP(X350,'Name List'!$B$8:$F$4374,4,FALSE)</f>
        <v>YIM SINORN</v>
      </c>
      <c r="AB350" s="107" t="str">
        <f>VLOOKUP(X350,'Name List'!$B$8:$F$4374,5,FALSE)</f>
        <v>0650000088204</v>
      </c>
      <c r="AC350" s="186">
        <f t="shared" ref="AC350:AC351" si="910">U350</f>
        <v>1215200</v>
      </c>
      <c r="AD350" s="42">
        <f t="shared" ref="AD350:AD352" si="911">A350</f>
        <v>101.1</v>
      </c>
    </row>
    <row r="351" spans="1:30" ht="38.5" customHeight="1">
      <c r="A351" s="206">
        <f>A350+0.1</f>
        <v>101.19999999999999</v>
      </c>
      <c r="B351" s="52" t="s">
        <v>14394</v>
      </c>
      <c r="C351" s="40" t="s">
        <v>68</v>
      </c>
      <c r="D351" s="41" t="str">
        <f>VLOOKUP(C351,ឋានៈ!$A$22:$B$46,2,FALSE)</f>
        <v>ង</v>
      </c>
      <c r="E351" s="388"/>
      <c r="F351" s="389"/>
      <c r="G351" s="390"/>
      <c r="H351" s="391"/>
      <c r="I351" s="211">
        <v>46219</v>
      </c>
      <c r="J351" s="211">
        <v>46222</v>
      </c>
      <c r="K351" s="206">
        <f t="shared" si="905"/>
        <v>4</v>
      </c>
      <c r="L351" s="206">
        <f t="shared" si="906"/>
        <v>3</v>
      </c>
      <c r="M351" s="207"/>
      <c r="N351" s="207">
        <f>VLOOKUP(D351,ឋានៈ!$A$2:$D$7,2,FALSE)</f>
        <v>16000</v>
      </c>
      <c r="O351" s="207">
        <f t="shared" ref="O351" si="912">N351*K351</f>
        <v>64000</v>
      </c>
      <c r="P351" s="207">
        <f>VLOOKUP(D351,ឋានៈ!$A$2:$D$7,3,FALSE)</f>
        <v>60000</v>
      </c>
      <c r="Q351" s="207">
        <f t="shared" si="907"/>
        <v>240000</v>
      </c>
      <c r="R351" s="207">
        <f>VLOOKUP(D351,ឋានៈ!$A$2:$D$7,4,FALSE)</f>
        <v>80000</v>
      </c>
      <c r="S351" s="207">
        <f t="shared" si="908"/>
        <v>240000</v>
      </c>
      <c r="T351" s="208"/>
      <c r="U351" s="209">
        <f t="shared" ref="U351" si="913">M351+O351+Q351+S351+T351</f>
        <v>544000</v>
      </c>
      <c r="V351" s="227"/>
      <c r="W351" s="145"/>
      <c r="X351" s="100" t="str">
        <f t="shared" si="909"/>
        <v>គុន ស៊ីណន</v>
      </c>
      <c r="Y351" s="285">
        <f>VLOOKUP(X351,'Name List'!$B$8:$F$4374,2,FALSE)</f>
        <v>0</v>
      </c>
      <c r="Z351" s="100" t="str">
        <f>VLOOKUP(X351,'Name List'!$B$8:$F$4374,3,FALSE)</f>
        <v>គុន ស៊ីណន</v>
      </c>
      <c r="AA351" s="100" t="str">
        <f>VLOOKUP(X351,'Name List'!$B$8:$F$4374,4,FALSE)</f>
        <v>KUN SINON</v>
      </c>
      <c r="AB351" s="107">
        <f>VLOOKUP(X351,'Name List'!$B$8:$F$4374,5,FALSE)</f>
        <v>670000134886</v>
      </c>
      <c r="AC351" s="186">
        <f t="shared" si="910"/>
        <v>544000</v>
      </c>
      <c r="AD351" s="42">
        <f t="shared" si="911"/>
        <v>101.19999999999999</v>
      </c>
    </row>
    <row r="352" spans="1:30" s="217" customFormat="1" ht="28.5" customHeight="1">
      <c r="A352" s="387" t="str">
        <f>"សរុប"&amp;ROUNDDOWN(A351,)</f>
        <v>សរុប101</v>
      </c>
      <c r="B352" s="387"/>
      <c r="C352" s="387"/>
      <c r="D352" s="387"/>
      <c r="E352" s="387"/>
      <c r="F352" s="387"/>
      <c r="G352" s="387"/>
      <c r="H352" s="387"/>
      <c r="I352" s="387"/>
      <c r="J352" s="387"/>
      <c r="K352" s="218"/>
      <c r="L352" s="218"/>
      <c r="M352" s="210">
        <f>SUM(M350:M351)</f>
        <v>235200</v>
      </c>
      <c r="N352" s="210"/>
      <c r="O352" s="210">
        <f>SUM(O350:O351)</f>
        <v>204000</v>
      </c>
      <c r="P352" s="210"/>
      <c r="Q352" s="210">
        <f>SUM(Q350:Q351)</f>
        <v>600000</v>
      </c>
      <c r="R352" s="210"/>
      <c r="S352" s="210">
        <f>SUM(S350:S351)</f>
        <v>720000</v>
      </c>
      <c r="T352" s="210"/>
      <c r="U352" s="210">
        <f>SUM(U350:U351)</f>
        <v>1759200</v>
      </c>
      <c r="V352" s="228"/>
      <c r="W352" s="212">
        <f>M352+O352+Q352+S352</f>
        <v>1759200</v>
      </c>
      <c r="X352" s="298"/>
      <c r="Y352" s="299"/>
      <c r="Z352" s="298"/>
      <c r="AA352" s="298"/>
      <c r="AB352" s="300"/>
      <c r="AC352" s="215"/>
      <c r="AD352" s="216" t="str">
        <f t="shared" si="911"/>
        <v>សរុប101</v>
      </c>
    </row>
    <row r="353" spans="1:30" ht="38.5" customHeight="1">
      <c r="A353" s="206">
        <f>A350+1</f>
        <v>102.1</v>
      </c>
      <c r="B353" s="52" t="s">
        <v>14451</v>
      </c>
      <c r="C353" s="40" t="s">
        <v>67</v>
      </c>
      <c r="D353" s="41" t="str">
        <f>VLOOKUP(C353,ឋានៈ!$A$22:$B$46,2,FALSE)</f>
        <v>ខ១</v>
      </c>
      <c r="E353" s="388">
        <v>388</v>
      </c>
      <c r="F353" s="389">
        <v>46210</v>
      </c>
      <c r="G353" s="390" t="s">
        <v>14968</v>
      </c>
      <c r="H353" s="391" t="s">
        <v>24</v>
      </c>
      <c r="I353" s="211">
        <v>46213</v>
      </c>
      <c r="J353" s="211">
        <v>46214</v>
      </c>
      <c r="K353" s="206">
        <f t="shared" ref="K353:K354" si="914">J353-I353+1</f>
        <v>2</v>
      </c>
      <c r="L353" s="206">
        <f t="shared" ref="L353:L354" si="915">K353-1</f>
        <v>1</v>
      </c>
      <c r="M353" s="207">
        <f>VLOOKUP(H353,ធ្វើដំណើរ!$A$3:$B$26,2,FALSE)</f>
        <v>465600</v>
      </c>
      <c r="N353" s="207">
        <f>VLOOKUP(D353,ឋានៈ!$A$2:$D$7,2,FALSE)</f>
        <v>35000</v>
      </c>
      <c r="O353" s="207">
        <f>N353*K353</f>
        <v>70000</v>
      </c>
      <c r="P353" s="207">
        <f>VLOOKUP(D353,ឋានៈ!$A$2:$D$7,3,FALSE)</f>
        <v>90000</v>
      </c>
      <c r="Q353" s="207">
        <f t="shared" ref="Q353:Q354" si="916">P353*K353</f>
        <v>180000</v>
      </c>
      <c r="R353" s="207">
        <f>VLOOKUP(D353,ឋានៈ!$A$2:$D$7,4,FALSE)</f>
        <v>160000</v>
      </c>
      <c r="S353" s="207">
        <f t="shared" ref="S353:S354" si="917">R353*L353</f>
        <v>160000</v>
      </c>
      <c r="T353" s="208"/>
      <c r="U353" s="209">
        <f>M353+O353+Q353+S353</f>
        <v>875600</v>
      </c>
      <c r="V353" s="227"/>
      <c r="W353" s="145"/>
      <c r="X353" s="100" t="str">
        <f t="shared" ref="X353:X354" si="918">RIGHT(B353,LEN(B353)-FIND(" ",B353))</f>
        <v>សោម ចំណាន</v>
      </c>
      <c r="Y353" s="285" t="str">
        <f>VLOOKUP(X353,'Name List'!$B$8:$F$4374,2,FALSE)</f>
        <v>3000031028</v>
      </c>
      <c r="Z353" s="100" t="str">
        <f>VLOOKUP(X353,'Name List'!$B$8:$F$4374,3,FALSE)</f>
        <v>សោម ចំណាន</v>
      </c>
      <c r="AA353" s="100" t="str">
        <f>VLOOKUP(X353,'Name List'!$B$8:$F$4374,4,FALSE)</f>
        <v>SOM CHAMNAN</v>
      </c>
      <c r="AB353" s="107" t="str">
        <f>VLOOKUP(X353,'Name List'!$B$8:$F$4374,5,FALSE)</f>
        <v>0010003324888</v>
      </c>
      <c r="AC353" s="186">
        <f t="shared" ref="AC353:AC354" si="919">U353</f>
        <v>875600</v>
      </c>
      <c r="AD353" s="42">
        <f t="shared" ref="AD353:AD355" si="920">A353</f>
        <v>102.1</v>
      </c>
    </row>
    <row r="354" spans="1:30" ht="38.5" customHeight="1">
      <c r="A354" s="206">
        <f>A353+0.1</f>
        <v>102.19999999999999</v>
      </c>
      <c r="B354" s="52" t="s">
        <v>14452</v>
      </c>
      <c r="C354" s="40" t="s">
        <v>68</v>
      </c>
      <c r="D354" s="41" t="str">
        <f>VLOOKUP(C354,ឋានៈ!$A$22:$B$46,2,FALSE)</f>
        <v>ង</v>
      </c>
      <c r="E354" s="388"/>
      <c r="F354" s="389"/>
      <c r="G354" s="390"/>
      <c r="H354" s="391"/>
      <c r="I354" s="211">
        <v>46213</v>
      </c>
      <c r="J354" s="211">
        <v>46214</v>
      </c>
      <c r="K354" s="206">
        <f t="shared" si="914"/>
        <v>2</v>
      </c>
      <c r="L354" s="206">
        <f t="shared" si="915"/>
        <v>1</v>
      </c>
      <c r="M354" s="207"/>
      <c r="N354" s="207">
        <f>VLOOKUP(D354,ឋានៈ!$A$2:$D$7,2,FALSE)</f>
        <v>16000</v>
      </c>
      <c r="O354" s="207">
        <f t="shared" ref="O354" si="921">N354*K354</f>
        <v>32000</v>
      </c>
      <c r="P354" s="207">
        <f>VLOOKUP(D354,ឋានៈ!$A$2:$D$7,3,FALSE)</f>
        <v>60000</v>
      </c>
      <c r="Q354" s="207">
        <f t="shared" si="916"/>
        <v>120000</v>
      </c>
      <c r="R354" s="207">
        <f>VLOOKUP(D354,ឋានៈ!$A$2:$D$7,4,FALSE)</f>
        <v>80000</v>
      </c>
      <c r="S354" s="207">
        <f t="shared" si="917"/>
        <v>80000</v>
      </c>
      <c r="T354" s="208"/>
      <c r="U354" s="209">
        <f t="shared" ref="U354" si="922">M354+O354+Q354+S354+T354</f>
        <v>232000</v>
      </c>
      <c r="V354" s="227"/>
      <c r="W354" s="145"/>
      <c r="X354" s="100" t="str">
        <f t="shared" si="918"/>
        <v>សារិ សុផាណ្ណារដ្ឋ</v>
      </c>
      <c r="Y354" s="285" t="str">
        <f>VLOOKUP(X354,'Name List'!$B$8:$F$4374,2,FALSE)</f>
        <v>3000031347</v>
      </c>
      <c r="Z354" s="100" t="str">
        <f>VLOOKUP(X354,'Name List'!$B$8:$F$4374,3,FALSE)</f>
        <v>សារិ សុផាណ្ណារដ្ឋ</v>
      </c>
      <c r="AA354" s="100" t="str">
        <f>VLOOKUP(X354,'Name List'!$B$8:$F$4374,4,FALSE)</f>
        <v>SARI SOPHANAROTH</v>
      </c>
      <c r="AB354" s="107">
        <f>VLOOKUP(X354,'Name List'!$B$8:$F$4374,5,FALSE)</f>
        <v>240000386217</v>
      </c>
      <c r="AC354" s="186">
        <f t="shared" si="919"/>
        <v>232000</v>
      </c>
      <c r="AD354" s="42">
        <f t="shared" si="920"/>
        <v>102.19999999999999</v>
      </c>
    </row>
    <row r="355" spans="1:30" s="217" customFormat="1" ht="28.5" customHeight="1">
      <c r="A355" s="387" t="str">
        <f>"សរុប"&amp;ROUNDDOWN(A354,)</f>
        <v>សរុប102</v>
      </c>
      <c r="B355" s="387"/>
      <c r="C355" s="387"/>
      <c r="D355" s="387"/>
      <c r="E355" s="387"/>
      <c r="F355" s="387"/>
      <c r="G355" s="387"/>
      <c r="H355" s="387"/>
      <c r="I355" s="387"/>
      <c r="J355" s="387"/>
      <c r="K355" s="218"/>
      <c r="L355" s="218"/>
      <c r="M355" s="210">
        <f>SUM(M353:M354)</f>
        <v>465600</v>
      </c>
      <c r="N355" s="210"/>
      <c r="O355" s="210">
        <f>SUM(O353:O354)</f>
        <v>102000</v>
      </c>
      <c r="P355" s="210"/>
      <c r="Q355" s="210">
        <f>SUM(Q353:Q354)</f>
        <v>300000</v>
      </c>
      <c r="R355" s="210"/>
      <c r="S355" s="210">
        <f>SUM(S353:S354)</f>
        <v>240000</v>
      </c>
      <c r="T355" s="210"/>
      <c r="U355" s="210">
        <f>SUM(U353:U354)</f>
        <v>1107600</v>
      </c>
      <c r="V355" s="228"/>
      <c r="W355" s="212">
        <f>M355+O355+Q355+S355</f>
        <v>1107600</v>
      </c>
      <c r="X355" s="298"/>
      <c r="Y355" s="299"/>
      <c r="Z355" s="298"/>
      <c r="AA355" s="298"/>
      <c r="AB355" s="300"/>
      <c r="AC355" s="215"/>
      <c r="AD355" s="216" t="str">
        <f t="shared" si="920"/>
        <v>សរុប102</v>
      </c>
    </row>
    <row r="356" spans="1:30" ht="38.5" customHeight="1">
      <c r="A356" s="206">
        <f>A353+1</f>
        <v>103.1</v>
      </c>
      <c r="B356" s="52" t="s">
        <v>14573</v>
      </c>
      <c r="C356" s="40" t="s">
        <v>71</v>
      </c>
      <c r="D356" s="41" t="str">
        <f>VLOOKUP(C356,ឋានៈ!$A$22:$B$46,2,FALSE)</f>
        <v>ខ២</v>
      </c>
      <c r="E356" s="388">
        <v>408</v>
      </c>
      <c r="F356" s="389">
        <v>46218</v>
      </c>
      <c r="G356" s="390" t="s">
        <v>15012</v>
      </c>
      <c r="H356" s="391" t="s">
        <v>13</v>
      </c>
      <c r="I356" s="211">
        <v>46220</v>
      </c>
      <c r="J356" s="211">
        <v>46223</v>
      </c>
      <c r="K356" s="206">
        <f t="shared" ref="K356:K357" si="923">J356-I356+1</f>
        <v>4</v>
      </c>
      <c r="L356" s="206">
        <f t="shared" ref="L356:L357" si="924">K356-1</f>
        <v>3</v>
      </c>
      <c r="M356" s="207">
        <f>VLOOKUP(H356,ធ្វើដំណើរ!$A$3:$B$26,2,FALSE)</f>
        <v>576000</v>
      </c>
      <c r="N356" s="207">
        <f>VLOOKUP(D356,ឋានៈ!$A$2:$D$7,2,FALSE)</f>
        <v>30000</v>
      </c>
      <c r="O356" s="207">
        <f>N356*K356</f>
        <v>120000</v>
      </c>
      <c r="P356" s="207">
        <f>VLOOKUP(D356,ឋានៈ!$A$2:$D$7,3,FALSE)</f>
        <v>80000</v>
      </c>
      <c r="Q356" s="207">
        <f t="shared" ref="Q356:Q357" si="925">P356*K356</f>
        <v>320000</v>
      </c>
      <c r="R356" s="207">
        <f>VLOOKUP(D356,ឋានៈ!$A$2:$D$7,4,FALSE)</f>
        <v>120000</v>
      </c>
      <c r="S356" s="207">
        <f t="shared" ref="S356:S357" si="926">R356*L356</f>
        <v>360000</v>
      </c>
      <c r="T356" s="208"/>
      <c r="U356" s="209">
        <f>M356+O356+Q356+S356</f>
        <v>1376000</v>
      </c>
      <c r="V356" s="227"/>
      <c r="W356" s="145"/>
      <c r="X356" s="100" t="str">
        <f t="shared" ref="X356:X357" si="927">RIGHT(B356,LEN(B356)-FIND(" ",B356))</f>
        <v>ស៊ុន មេសា</v>
      </c>
      <c r="Y356" s="285" t="str">
        <f>VLOOKUP(X356,'Name List'!$B$8:$F$4374,2,FALSE)</f>
        <v>3000031352</v>
      </c>
      <c r="Z356" s="100" t="str">
        <f>VLOOKUP(X356,'Name List'!$B$8:$F$4374,3,FALSE)</f>
        <v>ស៊ុន មេសា</v>
      </c>
      <c r="AA356" s="100" t="str">
        <f>VLOOKUP(X356,'Name List'!$B$8:$F$4374,4,FALSE)</f>
        <v>SUN MESA</v>
      </c>
      <c r="AB356" s="107">
        <f>VLOOKUP(X356,'Name List'!$B$8:$F$4374,5,FALSE)</f>
        <v>10006418468</v>
      </c>
      <c r="AC356" s="186">
        <f t="shared" ref="AC356:AC357" si="928">U356</f>
        <v>1376000</v>
      </c>
      <c r="AD356" s="42">
        <f t="shared" ref="AD356:AD358" si="929">A356</f>
        <v>103.1</v>
      </c>
    </row>
    <row r="357" spans="1:30" ht="38.5" customHeight="1">
      <c r="A357" s="206">
        <f>A356+0.1</f>
        <v>103.19999999999999</v>
      </c>
      <c r="B357" s="52" t="s">
        <v>14574</v>
      </c>
      <c r="C357" s="40" t="s">
        <v>14364</v>
      </c>
      <c r="D357" s="41" t="str">
        <f>VLOOKUP(C357,ឋានៈ!$A$22:$B$46,2,FALSE)</f>
        <v>ឃ</v>
      </c>
      <c r="E357" s="388"/>
      <c r="F357" s="389"/>
      <c r="G357" s="390"/>
      <c r="H357" s="391"/>
      <c r="I357" s="211">
        <v>46220</v>
      </c>
      <c r="J357" s="211">
        <v>46223</v>
      </c>
      <c r="K357" s="206">
        <f t="shared" si="923"/>
        <v>4</v>
      </c>
      <c r="L357" s="206">
        <f t="shared" si="924"/>
        <v>3</v>
      </c>
      <c r="M357" s="207"/>
      <c r="N357" s="207">
        <f>VLOOKUP(D357,ឋានៈ!$A$2:$D$7,2,FALSE)</f>
        <v>20000</v>
      </c>
      <c r="O357" s="207">
        <f t="shared" ref="O357" si="930">N357*K357</f>
        <v>80000</v>
      </c>
      <c r="P357" s="207">
        <f>VLOOKUP(D357,ឋានៈ!$A$2:$D$7,3,FALSE)</f>
        <v>60000</v>
      </c>
      <c r="Q357" s="207">
        <f t="shared" si="925"/>
        <v>240000</v>
      </c>
      <c r="R357" s="207">
        <f>VLOOKUP(D357,ឋានៈ!$A$2:$D$7,4,FALSE)</f>
        <v>80000</v>
      </c>
      <c r="S357" s="207">
        <f t="shared" si="926"/>
        <v>240000</v>
      </c>
      <c r="T357" s="208"/>
      <c r="U357" s="209">
        <f t="shared" ref="U357" si="931">M357+O357+Q357+S357+T357</f>
        <v>560000</v>
      </c>
      <c r="V357" s="227"/>
      <c r="W357" s="145"/>
      <c r="X357" s="100" t="str">
        <f t="shared" si="927"/>
        <v>ណឹម វ៉ាន់ណេត</v>
      </c>
      <c r="Y357" s="285">
        <f>VLOOKUP(X357,'Name List'!$B$8:$F$4374,2,FALSE)</f>
        <v>1820500239</v>
      </c>
      <c r="Z357" s="100" t="str">
        <f>VLOOKUP(X357,'Name List'!$B$8:$F$4374,3,FALSE)</f>
        <v>ណឹម វ៉ាន់ណេត</v>
      </c>
      <c r="AA357" s="100" t="str">
        <f>VLOOKUP(X357,'Name List'!$B$8:$F$4374,4,FALSE)</f>
        <v>NIM VANNETH</v>
      </c>
      <c r="AB357" s="107" t="str">
        <f>VLOOKUP(X357,'Name List'!$B$8:$F$4374,5,FALSE)</f>
        <v>0440000036102</v>
      </c>
      <c r="AC357" s="186">
        <f t="shared" si="928"/>
        <v>560000</v>
      </c>
      <c r="AD357" s="42">
        <f t="shared" si="929"/>
        <v>103.19999999999999</v>
      </c>
    </row>
    <row r="358" spans="1:30" s="217" customFormat="1" ht="35.5" customHeight="1">
      <c r="A358" s="387" t="str">
        <f>"សរុប"&amp;ROUNDDOWN(A357,)</f>
        <v>សរុប103</v>
      </c>
      <c r="B358" s="387"/>
      <c r="C358" s="387"/>
      <c r="D358" s="387"/>
      <c r="E358" s="387"/>
      <c r="F358" s="387"/>
      <c r="G358" s="387"/>
      <c r="H358" s="387"/>
      <c r="I358" s="387"/>
      <c r="J358" s="387"/>
      <c r="K358" s="218"/>
      <c r="L358" s="218"/>
      <c r="M358" s="210">
        <f>SUM(M356:M357)</f>
        <v>576000</v>
      </c>
      <c r="N358" s="210"/>
      <c r="O358" s="210">
        <f>SUM(O356:O357)</f>
        <v>200000</v>
      </c>
      <c r="P358" s="210"/>
      <c r="Q358" s="210">
        <f>SUM(Q356:Q357)</f>
        <v>560000</v>
      </c>
      <c r="R358" s="210"/>
      <c r="S358" s="210">
        <f>SUM(S356:S357)</f>
        <v>600000</v>
      </c>
      <c r="T358" s="210"/>
      <c r="U358" s="210">
        <f>SUM(U356:U357)</f>
        <v>1936000</v>
      </c>
      <c r="V358" s="228"/>
      <c r="W358" s="212">
        <f>M358+O358+Q358+S358</f>
        <v>1936000</v>
      </c>
      <c r="X358" s="298"/>
      <c r="Y358" s="299"/>
      <c r="Z358" s="298"/>
      <c r="AA358" s="298"/>
      <c r="AB358" s="300"/>
      <c r="AC358" s="215"/>
      <c r="AD358" s="216" t="str">
        <f t="shared" si="929"/>
        <v>សរុប103</v>
      </c>
    </row>
    <row r="359" spans="1:30" ht="38.5" customHeight="1">
      <c r="A359" s="206">
        <f>A356+1</f>
        <v>104.1</v>
      </c>
      <c r="B359" s="52" t="s">
        <v>14435</v>
      </c>
      <c r="C359" s="40" t="s">
        <v>14358</v>
      </c>
      <c r="D359" s="41" t="str">
        <f>VLOOKUP(C359,ឋានៈ!$A$22:$B$46,2,FALSE)</f>
        <v>គ</v>
      </c>
      <c r="E359" s="388">
        <v>411</v>
      </c>
      <c r="F359" s="389">
        <v>46218</v>
      </c>
      <c r="G359" s="390" t="s">
        <v>14962</v>
      </c>
      <c r="H359" s="391" t="s">
        <v>23</v>
      </c>
      <c r="I359" s="211">
        <v>46218</v>
      </c>
      <c r="J359" s="211">
        <v>46220</v>
      </c>
      <c r="K359" s="206">
        <f t="shared" ref="K359:K360" si="932">J359-I359+1</f>
        <v>3</v>
      </c>
      <c r="L359" s="206">
        <f t="shared" ref="L359:L360" si="933">K359-1</f>
        <v>2</v>
      </c>
      <c r="M359" s="207">
        <f>VLOOKUP(H359,ធ្វើដំណើរ!$A$3:$B$26,2,FALSE)</f>
        <v>235200</v>
      </c>
      <c r="N359" s="207">
        <f>VLOOKUP(D359,ឋានៈ!$A$2:$D$7,2,FALSE)</f>
        <v>24000</v>
      </c>
      <c r="O359" s="207">
        <f>N359*K359</f>
        <v>72000</v>
      </c>
      <c r="P359" s="207">
        <f>VLOOKUP(D359,ឋានៈ!$A$2:$D$7,3,FALSE)</f>
        <v>70000</v>
      </c>
      <c r="Q359" s="207">
        <f t="shared" ref="Q359:Q360" si="934">P359*K359</f>
        <v>210000</v>
      </c>
      <c r="R359" s="207">
        <f>VLOOKUP(D359,ឋានៈ!$A$2:$D$7,4,FALSE)</f>
        <v>100000</v>
      </c>
      <c r="S359" s="207">
        <f t="shared" ref="S359:S360" si="935">R359*L359</f>
        <v>200000</v>
      </c>
      <c r="T359" s="208"/>
      <c r="U359" s="209">
        <f>M359+O359+Q359+S359</f>
        <v>717200</v>
      </c>
      <c r="V359" s="227"/>
      <c r="W359" s="145"/>
      <c r="X359" s="100" t="str">
        <f t="shared" ref="X359:X360" si="936">RIGHT(B359,LEN(B359)-FIND(" ",B359))</f>
        <v>យ៉ន សារ៉េត</v>
      </c>
      <c r="Y359" s="285">
        <f>VLOOKUP(X359,'Name List'!$B$8:$F$4374,2,FALSE)</f>
        <v>1921400087</v>
      </c>
      <c r="Z359" s="100" t="str">
        <f>VLOOKUP(X359,'Name List'!$B$8:$F$4374,3,FALSE)</f>
        <v>យ៉ន សារ៉េត</v>
      </c>
      <c r="AA359" s="100" t="str">
        <f>VLOOKUP(X359,'Name List'!$B$8:$F$4374,4,FALSE)</f>
        <v>YAN SARETH</v>
      </c>
      <c r="AB359" s="107">
        <f>VLOOKUP(X359,'Name List'!$B$8:$F$4374,5,FALSE)</f>
        <v>480000309623</v>
      </c>
      <c r="AC359" s="186">
        <f t="shared" ref="AC359:AC360" si="937">U359</f>
        <v>717200</v>
      </c>
      <c r="AD359" s="42">
        <f t="shared" ref="AD359:AD361" si="938">A359</f>
        <v>104.1</v>
      </c>
    </row>
    <row r="360" spans="1:30" ht="38.5" customHeight="1">
      <c r="A360" s="206">
        <f>A359+0.1</f>
        <v>104.19999999999999</v>
      </c>
      <c r="B360" s="52" t="s">
        <v>14969</v>
      </c>
      <c r="C360" s="40" t="s">
        <v>14379</v>
      </c>
      <c r="D360" s="41" t="str">
        <f>VLOOKUP(C360,ឋានៈ!$A$22:$B$46,2,FALSE)</f>
        <v>ង</v>
      </c>
      <c r="E360" s="388"/>
      <c r="F360" s="389"/>
      <c r="G360" s="390"/>
      <c r="H360" s="391"/>
      <c r="I360" s="211">
        <v>46218</v>
      </c>
      <c r="J360" s="211">
        <v>46220</v>
      </c>
      <c r="K360" s="206">
        <f t="shared" si="932"/>
        <v>3</v>
      </c>
      <c r="L360" s="206">
        <f t="shared" si="933"/>
        <v>2</v>
      </c>
      <c r="M360" s="207"/>
      <c r="N360" s="207">
        <f>VLOOKUP(D360,ឋានៈ!$A$2:$D$7,2,FALSE)</f>
        <v>16000</v>
      </c>
      <c r="O360" s="207">
        <f t="shared" ref="O360" si="939">N360*K360</f>
        <v>48000</v>
      </c>
      <c r="P360" s="207">
        <f>VLOOKUP(D360,ឋានៈ!$A$2:$D$7,3,FALSE)</f>
        <v>60000</v>
      </c>
      <c r="Q360" s="207">
        <f t="shared" si="934"/>
        <v>180000</v>
      </c>
      <c r="R360" s="207">
        <f>VLOOKUP(D360,ឋានៈ!$A$2:$D$7,4,FALSE)</f>
        <v>80000</v>
      </c>
      <c r="S360" s="207">
        <f t="shared" si="935"/>
        <v>160000</v>
      </c>
      <c r="T360" s="208"/>
      <c r="U360" s="209">
        <f t="shared" ref="U360" si="940">M360+O360+Q360+S360+T360</f>
        <v>388000</v>
      </c>
      <c r="V360" s="227"/>
      <c r="W360" s="145"/>
      <c r="X360" s="100" t="str">
        <f t="shared" si="936"/>
        <v>សុត ចាន់ករុណា</v>
      </c>
      <c r="Y360" s="285">
        <f>VLOOKUP(X360,'Name List'!$B$8:$F$4374,2,FALSE)</f>
        <v>0</v>
      </c>
      <c r="Z360" s="100" t="str">
        <f>VLOOKUP(X360,'Name List'!$B$8:$F$4374,3,FALSE)</f>
        <v>សុត ចាន់ករុណា</v>
      </c>
      <c r="AA360" s="100" t="str">
        <f>VLOOKUP(X360,'Name List'!$B$8:$F$4374,4,FALSE)</f>
        <v>SOT CHAN KARONA</v>
      </c>
      <c r="AB360" s="107">
        <f>VLOOKUP(X360,'Name List'!$B$8:$F$4374,5,FALSE)</f>
        <v>190000375288</v>
      </c>
      <c r="AC360" s="186">
        <f t="shared" si="937"/>
        <v>388000</v>
      </c>
      <c r="AD360" s="42">
        <f t="shared" si="938"/>
        <v>104.19999999999999</v>
      </c>
    </row>
    <row r="361" spans="1:30" s="217" customFormat="1" ht="35.5" customHeight="1">
      <c r="A361" s="387" t="str">
        <f>"សរុប"&amp;ROUNDDOWN(A360,)</f>
        <v>សរុប104</v>
      </c>
      <c r="B361" s="387"/>
      <c r="C361" s="387"/>
      <c r="D361" s="387"/>
      <c r="E361" s="387"/>
      <c r="F361" s="387"/>
      <c r="G361" s="387"/>
      <c r="H361" s="387"/>
      <c r="I361" s="387"/>
      <c r="J361" s="387"/>
      <c r="K361" s="218"/>
      <c r="L361" s="218"/>
      <c r="M361" s="210">
        <f>SUM(M359:M360)</f>
        <v>235200</v>
      </c>
      <c r="N361" s="210"/>
      <c r="O361" s="210">
        <f>SUM(O359:O360)</f>
        <v>120000</v>
      </c>
      <c r="P361" s="210"/>
      <c r="Q361" s="210">
        <f>SUM(Q359:Q360)</f>
        <v>390000</v>
      </c>
      <c r="R361" s="210"/>
      <c r="S361" s="210">
        <f>SUM(S359:S360)</f>
        <v>360000</v>
      </c>
      <c r="T361" s="210"/>
      <c r="U361" s="210">
        <f>SUM(U359:U360)</f>
        <v>1105200</v>
      </c>
      <c r="V361" s="228"/>
      <c r="W361" s="212">
        <f>M361+O361+Q361+S361</f>
        <v>1105200</v>
      </c>
      <c r="X361" s="298"/>
      <c r="Y361" s="299"/>
      <c r="Z361" s="298"/>
      <c r="AA361" s="298"/>
      <c r="AB361" s="300"/>
      <c r="AC361" s="215"/>
      <c r="AD361" s="216" t="str">
        <f t="shared" si="938"/>
        <v>សរុប104</v>
      </c>
    </row>
    <row r="362" spans="1:30" ht="38.5" customHeight="1">
      <c r="A362" s="206">
        <f>A359+1</f>
        <v>105.1</v>
      </c>
      <c r="B362" s="52" t="s">
        <v>14435</v>
      </c>
      <c r="C362" s="40" t="s">
        <v>14358</v>
      </c>
      <c r="D362" s="41" t="str">
        <f>VLOOKUP(C362,ឋានៈ!$A$22:$B$46,2,FALSE)</f>
        <v>គ</v>
      </c>
      <c r="E362" s="388">
        <v>418</v>
      </c>
      <c r="F362" s="389">
        <v>46220</v>
      </c>
      <c r="G362" s="390" t="s">
        <v>14970</v>
      </c>
      <c r="H362" s="391" t="s">
        <v>23</v>
      </c>
      <c r="I362" s="211">
        <v>46221</v>
      </c>
      <c r="J362" s="211">
        <v>46223</v>
      </c>
      <c r="K362" s="206">
        <f t="shared" ref="K362:K363" si="941">J362-I362+1</f>
        <v>3</v>
      </c>
      <c r="L362" s="206">
        <f t="shared" ref="L362:L363" si="942">K362-1</f>
        <v>2</v>
      </c>
      <c r="M362" s="207">
        <f>VLOOKUP(H362,ធ្វើដំណើរ!$A$3:$B$26,2,FALSE)</f>
        <v>235200</v>
      </c>
      <c r="N362" s="207">
        <f>VLOOKUP(D362,ឋានៈ!$A$2:$D$7,2,FALSE)</f>
        <v>24000</v>
      </c>
      <c r="O362" s="207">
        <f>N362*K362</f>
        <v>72000</v>
      </c>
      <c r="P362" s="207">
        <f>VLOOKUP(D362,ឋានៈ!$A$2:$D$7,3,FALSE)</f>
        <v>70000</v>
      </c>
      <c r="Q362" s="207">
        <f t="shared" ref="Q362:Q363" si="943">P362*K362</f>
        <v>210000</v>
      </c>
      <c r="R362" s="207">
        <f>VLOOKUP(D362,ឋានៈ!$A$2:$D$7,4,FALSE)</f>
        <v>100000</v>
      </c>
      <c r="S362" s="207">
        <f t="shared" ref="S362:S363" si="944">R362*L362</f>
        <v>200000</v>
      </c>
      <c r="T362" s="208"/>
      <c r="U362" s="209">
        <f>M362+O362+Q362+S362</f>
        <v>717200</v>
      </c>
      <c r="V362" s="227"/>
      <c r="W362" s="145"/>
      <c r="X362" s="100" t="str">
        <f t="shared" ref="X362:X363" si="945">RIGHT(B362,LEN(B362)-FIND(" ",B362))</f>
        <v>យ៉ន សារ៉េត</v>
      </c>
      <c r="Y362" s="285">
        <f>VLOOKUP(X362,'Name List'!$B$8:$F$4374,2,FALSE)</f>
        <v>1921400087</v>
      </c>
      <c r="Z362" s="100" t="str">
        <f>VLOOKUP(X362,'Name List'!$B$8:$F$4374,3,FALSE)</f>
        <v>យ៉ន សារ៉េត</v>
      </c>
      <c r="AA362" s="100" t="str">
        <f>VLOOKUP(X362,'Name List'!$B$8:$F$4374,4,FALSE)</f>
        <v>YAN SARETH</v>
      </c>
      <c r="AB362" s="107">
        <f>VLOOKUP(X362,'Name List'!$B$8:$F$4374,5,FALSE)</f>
        <v>480000309623</v>
      </c>
      <c r="AC362" s="186">
        <f t="shared" ref="AC362:AC363" si="946">U362</f>
        <v>717200</v>
      </c>
      <c r="AD362" s="42">
        <f t="shared" ref="AD362:AD364" si="947">A362</f>
        <v>105.1</v>
      </c>
    </row>
    <row r="363" spans="1:30" ht="38.5" customHeight="1">
      <c r="A363" s="206">
        <f>A362+0.1</f>
        <v>105.19999999999999</v>
      </c>
      <c r="B363" s="52" t="s">
        <v>14969</v>
      </c>
      <c r="C363" s="40" t="s">
        <v>14379</v>
      </c>
      <c r="D363" s="41" t="str">
        <f>VLOOKUP(C363,ឋានៈ!$A$22:$B$46,2,FALSE)</f>
        <v>ង</v>
      </c>
      <c r="E363" s="388"/>
      <c r="F363" s="389"/>
      <c r="G363" s="390"/>
      <c r="H363" s="391"/>
      <c r="I363" s="211">
        <v>46221</v>
      </c>
      <c r="J363" s="211">
        <v>46223</v>
      </c>
      <c r="K363" s="206">
        <f t="shared" si="941"/>
        <v>3</v>
      </c>
      <c r="L363" s="206">
        <f t="shared" si="942"/>
        <v>2</v>
      </c>
      <c r="M363" s="207"/>
      <c r="N363" s="207">
        <f>VLOOKUP(D363,ឋានៈ!$A$2:$D$7,2,FALSE)</f>
        <v>16000</v>
      </c>
      <c r="O363" s="207">
        <f t="shared" ref="O363" si="948">N363*K363</f>
        <v>48000</v>
      </c>
      <c r="P363" s="207">
        <f>VLOOKUP(D363,ឋានៈ!$A$2:$D$7,3,FALSE)</f>
        <v>60000</v>
      </c>
      <c r="Q363" s="207">
        <f t="shared" si="943"/>
        <v>180000</v>
      </c>
      <c r="R363" s="207">
        <f>VLOOKUP(D363,ឋានៈ!$A$2:$D$7,4,FALSE)</f>
        <v>80000</v>
      </c>
      <c r="S363" s="207">
        <f t="shared" si="944"/>
        <v>160000</v>
      </c>
      <c r="T363" s="208"/>
      <c r="U363" s="209">
        <f t="shared" ref="U363" si="949">M363+O363+Q363+S363+T363</f>
        <v>388000</v>
      </c>
      <c r="V363" s="227"/>
      <c r="W363" s="145"/>
      <c r="X363" s="100" t="str">
        <f t="shared" si="945"/>
        <v>សុត ចាន់ករុណា</v>
      </c>
      <c r="Y363" s="285">
        <f>VLOOKUP(X363,'Name List'!$B$8:$F$4374,2,FALSE)</f>
        <v>0</v>
      </c>
      <c r="Z363" s="100" t="str">
        <f>VLOOKUP(X363,'Name List'!$B$8:$F$4374,3,FALSE)</f>
        <v>សុត ចាន់ករុណា</v>
      </c>
      <c r="AA363" s="100" t="str">
        <f>VLOOKUP(X363,'Name List'!$B$8:$F$4374,4,FALSE)</f>
        <v>SOT CHAN KARONA</v>
      </c>
      <c r="AB363" s="107">
        <f>VLOOKUP(X363,'Name List'!$B$8:$F$4374,5,FALSE)</f>
        <v>190000375288</v>
      </c>
      <c r="AC363" s="186">
        <f t="shared" si="946"/>
        <v>388000</v>
      </c>
      <c r="AD363" s="42">
        <f t="shared" si="947"/>
        <v>105.19999999999999</v>
      </c>
    </row>
    <row r="364" spans="1:30" s="217" customFormat="1" ht="35.5" customHeight="1">
      <c r="A364" s="387" t="str">
        <f>"សរុប"&amp;ROUNDDOWN(A363,)</f>
        <v>សរុប105</v>
      </c>
      <c r="B364" s="387"/>
      <c r="C364" s="387"/>
      <c r="D364" s="387"/>
      <c r="E364" s="387"/>
      <c r="F364" s="387"/>
      <c r="G364" s="387"/>
      <c r="H364" s="387"/>
      <c r="I364" s="387"/>
      <c r="J364" s="387"/>
      <c r="K364" s="218"/>
      <c r="L364" s="218"/>
      <c r="M364" s="210">
        <f>SUM(M362:M363)</f>
        <v>235200</v>
      </c>
      <c r="N364" s="210"/>
      <c r="O364" s="210">
        <f>SUM(O362:O363)</f>
        <v>120000</v>
      </c>
      <c r="P364" s="210"/>
      <c r="Q364" s="210">
        <f>SUM(Q362:Q363)</f>
        <v>390000</v>
      </c>
      <c r="R364" s="210"/>
      <c r="S364" s="210">
        <f>SUM(S362:S363)</f>
        <v>360000</v>
      </c>
      <c r="T364" s="210"/>
      <c r="U364" s="210">
        <f>SUM(U362:U363)</f>
        <v>1105200</v>
      </c>
      <c r="V364" s="228"/>
      <c r="W364" s="212">
        <f>M364+O364+Q364+S364</f>
        <v>1105200</v>
      </c>
      <c r="X364" s="298"/>
      <c r="Y364" s="299"/>
      <c r="Z364" s="298"/>
      <c r="AA364" s="298"/>
      <c r="AB364" s="300"/>
      <c r="AC364" s="215"/>
      <c r="AD364" s="216" t="str">
        <f t="shared" si="947"/>
        <v>សរុប105</v>
      </c>
    </row>
    <row r="365" spans="1:30" ht="38.5" customHeight="1">
      <c r="A365" s="206">
        <f>A362+1</f>
        <v>106.1</v>
      </c>
      <c r="B365" s="52" t="s">
        <v>14873</v>
      </c>
      <c r="C365" s="40" t="s">
        <v>67</v>
      </c>
      <c r="D365" s="41" t="str">
        <f>VLOOKUP(C365,ឋានៈ!$A$22:$B$46,2,FALSE)</f>
        <v>ខ១</v>
      </c>
      <c r="E365" s="388">
        <v>409</v>
      </c>
      <c r="F365" s="389">
        <v>46218</v>
      </c>
      <c r="G365" s="390" t="s">
        <v>14959</v>
      </c>
      <c r="H365" s="391" t="s">
        <v>21</v>
      </c>
      <c r="I365" s="211">
        <v>46219</v>
      </c>
      <c r="J365" s="211">
        <v>46221</v>
      </c>
      <c r="K365" s="206">
        <f t="shared" ref="K365:K366" si="950">J365-I365+1</f>
        <v>3</v>
      </c>
      <c r="L365" s="206">
        <f t="shared" ref="L365:L366" si="951">K365-1</f>
        <v>2</v>
      </c>
      <c r="M365" s="207">
        <f>VLOOKUP(H365,ធ្វើដំណើរ!$A$3:$B$26,2,FALSE)</f>
        <v>537600</v>
      </c>
      <c r="N365" s="207">
        <f>VLOOKUP(D365,ឋានៈ!$A$2:$D$7,2,FALSE)</f>
        <v>35000</v>
      </c>
      <c r="O365" s="207">
        <f>N365*K365</f>
        <v>105000</v>
      </c>
      <c r="P365" s="207">
        <f>VLOOKUP(D365,ឋានៈ!$A$2:$D$7,3,FALSE)</f>
        <v>90000</v>
      </c>
      <c r="Q365" s="207">
        <f t="shared" ref="Q365:Q366" si="952">P365*K365</f>
        <v>270000</v>
      </c>
      <c r="R365" s="207">
        <f>VLOOKUP(D365,ឋានៈ!$A$2:$D$7,4,FALSE)</f>
        <v>160000</v>
      </c>
      <c r="S365" s="207">
        <f t="shared" ref="S365:S366" si="953">R365*L365</f>
        <v>320000</v>
      </c>
      <c r="T365" s="208"/>
      <c r="U365" s="209">
        <f>M365+O365+Q365+S365</f>
        <v>1232600</v>
      </c>
      <c r="V365" s="227"/>
      <c r="W365" s="145"/>
      <c r="X365" s="100" t="str">
        <f t="shared" ref="X365:X366" si="954">RIGHT(B365,LEN(B365)-FIND(" ",B365))</f>
        <v>ម៉ន គ្រីយ៉ា</v>
      </c>
      <c r="Y365" s="285">
        <f>VLOOKUP(X365,'Name List'!$B$8:$F$4374,2,FALSE)</f>
        <v>1731500001</v>
      </c>
      <c r="Z365" s="100" t="str">
        <f>VLOOKUP(X365,'Name List'!$B$8:$F$4374,3,FALSE)</f>
        <v>ម៉ន គ្រីយ៉ា</v>
      </c>
      <c r="AA365" s="100" t="str">
        <f>VLOOKUP(X365,'Name List'!$B$8:$F$4374,4,FALSE)</f>
        <v>MON KRIYA</v>
      </c>
      <c r="AB365" s="107" t="str">
        <f>VLOOKUP(X365,'Name List'!$B$8:$F$4374,5,FALSE)</f>
        <v>0460000015758</v>
      </c>
      <c r="AC365" s="186">
        <f t="shared" ref="AC365:AC366" si="955">U365</f>
        <v>1232600</v>
      </c>
      <c r="AD365" s="42">
        <f t="shared" ref="AD365:AD367" si="956">A365</f>
        <v>106.1</v>
      </c>
    </row>
    <row r="366" spans="1:30" ht="38.5" customHeight="1">
      <c r="A366" s="206">
        <f>A365+0.1</f>
        <v>106.19999999999999</v>
      </c>
      <c r="B366" s="52" t="s">
        <v>14971</v>
      </c>
      <c r="C366" s="40" t="s">
        <v>68</v>
      </c>
      <c r="D366" s="41" t="str">
        <f>VLOOKUP(C366,ឋានៈ!$A$22:$B$46,2,FALSE)</f>
        <v>ង</v>
      </c>
      <c r="E366" s="388"/>
      <c r="F366" s="389"/>
      <c r="G366" s="390"/>
      <c r="H366" s="391"/>
      <c r="I366" s="211">
        <v>46219</v>
      </c>
      <c r="J366" s="211">
        <v>46221</v>
      </c>
      <c r="K366" s="206">
        <f t="shared" si="950"/>
        <v>3</v>
      </c>
      <c r="L366" s="206">
        <f t="shared" si="951"/>
        <v>2</v>
      </c>
      <c r="M366" s="207"/>
      <c r="N366" s="207">
        <f>VLOOKUP(D366,ឋានៈ!$A$2:$D$7,2,FALSE)</f>
        <v>16000</v>
      </c>
      <c r="O366" s="207">
        <f t="shared" ref="O366" si="957">N366*K366</f>
        <v>48000</v>
      </c>
      <c r="P366" s="207">
        <f>VLOOKUP(D366,ឋានៈ!$A$2:$D$7,3,FALSE)</f>
        <v>60000</v>
      </c>
      <c r="Q366" s="207">
        <f t="shared" si="952"/>
        <v>180000</v>
      </c>
      <c r="R366" s="207">
        <f>VLOOKUP(D366,ឋានៈ!$A$2:$D$7,4,FALSE)</f>
        <v>80000</v>
      </c>
      <c r="S366" s="207">
        <f t="shared" si="953"/>
        <v>160000</v>
      </c>
      <c r="T366" s="208"/>
      <c r="U366" s="209">
        <f t="shared" ref="U366" si="958">M366+O366+Q366+S366+T366</f>
        <v>388000</v>
      </c>
      <c r="V366" s="227"/>
      <c r="W366" s="145"/>
      <c r="X366" s="100" t="str">
        <f t="shared" si="954"/>
        <v>សោម គឹមរ៉ី</v>
      </c>
      <c r="Y366" s="285" t="str">
        <f>VLOOKUP(X366,'Name List'!$B$8:$F$4374,2,FALSE)</f>
        <v>3000031402</v>
      </c>
      <c r="Z366" s="100" t="str">
        <f>VLOOKUP(X366,'Name List'!$B$8:$F$4374,3,FALSE)</f>
        <v>សោម គឹមរ៉ី</v>
      </c>
      <c r="AA366" s="100" t="str">
        <f>VLOOKUP(X366,'Name List'!$B$8:$F$4374,4,FALSE)</f>
        <v>SORM KIMREY</v>
      </c>
      <c r="AB366" s="107">
        <f>VLOOKUP(X366,'Name List'!$B$8:$F$4374,5,FALSE)</f>
        <v>420000133077</v>
      </c>
      <c r="AC366" s="186">
        <f t="shared" si="955"/>
        <v>388000</v>
      </c>
      <c r="AD366" s="42">
        <f t="shared" si="956"/>
        <v>106.19999999999999</v>
      </c>
    </row>
    <row r="367" spans="1:30" s="217" customFormat="1" ht="35.5" customHeight="1">
      <c r="A367" s="387" t="str">
        <f>"សរុប"&amp;ROUNDDOWN(A366,)</f>
        <v>សរុប106</v>
      </c>
      <c r="B367" s="387"/>
      <c r="C367" s="387"/>
      <c r="D367" s="387"/>
      <c r="E367" s="387"/>
      <c r="F367" s="387"/>
      <c r="G367" s="387"/>
      <c r="H367" s="387"/>
      <c r="I367" s="387"/>
      <c r="J367" s="387"/>
      <c r="K367" s="218"/>
      <c r="L367" s="218"/>
      <c r="M367" s="210">
        <f>SUM(M365:M366)</f>
        <v>537600</v>
      </c>
      <c r="N367" s="210"/>
      <c r="O367" s="210">
        <f>SUM(O365:O366)</f>
        <v>153000</v>
      </c>
      <c r="P367" s="210"/>
      <c r="Q367" s="210">
        <f>SUM(Q365:Q366)</f>
        <v>450000</v>
      </c>
      <c r="R367" s="210"/>
      <c r="S367" s="210">
        <f>SUM(S365:S366)</f>
        <v>480000</v>
      </c>
      <c r="T367" s="210"/>
      <c r="U367" s="210">
        <f>SUM(U365:U366)</f>
        <v>1620600</v>
      </c>
      <c r="V367" s="228"/>
      <c r="W367" s="212">
        <f>M367+O367+Q367+S367</f>
        <v>1620600</v>
      </c>
      <c r="X367" s="298"/>
      <c r="Y367" s="299"/>
      <c r="Z367" s="298"/>
      <c r="AA367" s="298"/>
      <c r="AB367" s="300"/>
      <c r="AC367" s="215"/>
      <c r="AD367" s="216" t="str">
        <f t="shared" si="956"/>
        <v>សរុប106</v>
      </c>
    </row>
    <row r="368" spans="1:30" ht="38.5" customHeight="1">
      <c r="A368" s="206">
        <f>A365+1</f>
        <v>107.1</v>
      </c>
      <c r="B368" s="52" t="s">
        <v>14928</v>
      </c>
      <c r="C368" s="40" t="s">
        <v>67</v>
      </c>
      <c r="D368" s="41" t="str">
        <f>VLOOKUP(C368,ឋានៈ!$A$22:$B$46,2,FALSE)</f>
        <v>ខ១</v>
      </c>
      <c r="E368" s="388">
        <v>407</v>
      </c>
      <c r="F368" s="389">
        <v>46218</v>
      </c>
      <c r="G368" s="390" t="s">
        <v>14985</v>
      </c>
      <c r="H368" s="391" t="s">
        <v>60</v>
      </c>
      <c r="I368" s="211">
        <v>46219</v>
      </c>
      <c r="J368" s="211">
        <v>46221</v>
      </c>
      <c r="K368" s="206">
        <f t="shared" ref="K368:K369" si="959">J368-I368+1</f>
        <v>3</v>
      </c>
      <c r="L368" s="206">
        <f t="shared" ref="L368:L369" si="960">K368-1</f>
        <v>2</v>
      </c>
      <c r="M368" s="207">
        <f>VLOOKUP(H368,ធ្វើដំណើរ!$A$3:$B$26,2,FALSE)</f>
        <v>942400</v>
      </c>
      <c r="N368" s="207">
        <f>VLOOKUP(D368,ឋានៈ!$A$2:$D$7,2,FALSE)</f>
        <v>35000</v>
      </c>
      <c r="O368" s="207">
        <f>N368*K368</f>
        <v>105000</v>
      </c>
      <c r="P368" s="207">
        <f>VLOOKUP(D368,ឋានៈ!$A$2:$D$7,3,FALSE)</f>
        <v>90000</v>
      </c>
      <c r="Q368" s="207">
        <f t="shared" ref="Q368:Q369" si="961">P368*K368</f>
        <v>270000</v>
      </c>
      <c r="R368" s="207">
        <f>VLOOKUP(D368,ឋានៈ!$A$2:$D$7,4,FALSE)</f>
        <v>160000</v>
      </c>
      <c r="S368" s="207">
        <f t="shared" ref="S368:S369" si="962">R368*L368</f>
        <v>320000</v>
      </c>
      <c r="T368" s="208"/>
      <c r="U368" s="209">
        <f>M368+O368+Q368+S368</f>
        <v>1637400</v>
      </c>
      <c r="V368" s="227"/>
      <c r="W368" s="145"/>
      <c r="X368" s="100" t="str">
        <f t="shared" ref="X368:X369" si="963">RIGHT(B368,LEN(B368)-FIND(" ",B368))</f>
        <v>ទេព ណាវី</v>
      </c>
      <c r="Y368" s="285" t="str">
        <f>VLOOKUP(X368,'Name List'!$B$8:$F$4374,2,FALSE)</f>
        <v>1742000291</v>
      </c>
      <c r="Z368" s="100" t="str">
        <f>VLOOKUP(X368,'Name List'!$B$8:$F$4374,3,FALSE)</f>
        <v>ទេព ណាវី</v>
      </c>
      <c r="AA368" s="100" t="str">
        <f>VLOOKUP(X368,'Name List'!$B$8:$F$4374,4,FALSE)</f>
        <v>TEP NAVY</v>
      </c>
      <c r="AB368" s="107" t="str">
        <f>VLOOKUP(X368,'Name List'!$B$8:$F$4374,5,FALSE)</f>
        <v>0010002525947</v>
      </c>
      <c r="AC368" s="186">
        <f t="shared" ref="AC368:AC369" si="964">U368</f>
        <v>1637400</v>
      </c>
      <c r="AD368" s="42">
        <f t="shared" ref="AD368:AD370" si="965">A368</f>
        <v>107.1</v>
      </c>
    </row>
    <row r="369" spans="1:30" ht="38.5" customHeight="1">
      <c r="A369" s="206">
        <f>A368+0.1</f>
        <v>107.19999999999999</v>
      </c>
      <c r="B369" s="52" t="s">
        <v>14972</v>
      </c>
      <c r="C369" s="40" t="s">
        <v>68</v>
      </c>
      <c r="D369" s="41" t="str">
        <f>VLOOKUP(C369,ឋានៈ!$A$22:$B$46,2,FALSE)</f>
        <v>ង</v>
      </c>
      <c r="E369" s="388"/>
      <c r="F369" s="389"/>
      <c r="G369" s="390"/>
      <c r="H369" s="391"/>
      <c r="I369" s="211">
        <v>46219</v>
      </c>
      <c r="J369" s="211">
        <v>46221</v>
      </c>
      <c r="K369" s="206">
        <f t="shared" si="959"/>
        <v>3</v>
      </c>
      <c r="L369" s="206">
        <f t="shared" si="960"/>
        <v>2</v>
      </c>
      <c r="M369" s="207"/>
      <c r="N369" s="207">
        <f>VLOOKUP(D369,ឋានៈ!$A$2:$D$7,2,FALSE)</f>
        <v>16000</v>
      </c>
      <c r="O369" s="207">
        <f t="shared" ref="O369" si="966">N369*K369</f>
        <v>48000</v>
      </c>
      <c r="P369" s="207">
        <f>VLOOKUP(D369,ឋានៈ!$A$2:$D$7,3,FALSE)</f>
        <v>60000</v>
      </c>
      <c r="Q369" s="207">
        <f t="shared" si="961"/>
        <v>180000</v>
      </c>
      <c r="R369" s="207">
        <f>VLOOKUP(D369,ឋានៈ!$A$2:$D$7,4,FALSE)</f>
        <v>80000</v>
      </c>
      <c r="S369" s="207">
        <f t="shared" si="962"/>
        <v>160000</v>
      </c>
      <c r="T369" s="208"/>
      <c r="U369" s="209">
        <f t="shared" ref="U369" si="967">M369+O369+Q369+S369+T369</f>
        <v>388000</v>
      </c>
      <c r="V369" s="227"/>
      <c r="W369" s="145"/>
      <c r="X369" s="100" t="str">
        <f t="shared" si="963"/>
        <v>លឿន យូហៃ</v>
      </c>
      <c r="Y369" s="285" t="str">
        <f>VLOOKUP(X369,'Name List'!$B$8:$F$4374,2,FALSE)</f>
        <v>3000031417</v>
      </c>
      <c r="Z369" s="100" t="str">
        <f>VLOOKUP(X369,'Name List'!$B$8:$F$4374,3,FALSE)</f>
        <v>លឿន យូហៃ</v>
      </c>
      <c r="AA369" s="100" t="str">
        <f>VLOOKUP(X369,'Name List'!$B$8:$F$4374,4,FALSE)</f>
        <v>LOEUN YOUHAI</v>
      </c>
      <c r="AB369" s="107">
        <f>VLOOKUP(X369,'Name List'!$B$8:$F$4374,5,FALSE)</f>
        <v>420000303711</v>
      </c>
      <c r="AC369" s="186">
        <f t="shared" si="964"/>
        <v>388000</v>
      </c>
      <c r="AD369" s="42">
        <f t="shared" si="965"/>
        <v>107.19999999999999</v>
      </c>
    </row>
    <row r="370" spans="1:30" s="217" customFormat="1" ht="35.5" customHeight="1">
      <c r="A370" s="387" t="str">
        <f>"សរុប"&amp;ROUNDDOWN(A369,)</f>
        <v>សរុប107</v>
      </c>
      <c r="B370" s="387"/>
      <c r="C370" s="387"/>
      <c r="D370" s="387"/>
      <c r="E370" s="387"/>
      <c r="F370" s="387"/>
      <c r="G370" s="387"/>
      <c r="H370" s="387"/>
      <c r="I370" s="387"/>
      <c r="J370" s="387"/>
      <c r="K370" s="218"/>
      <c r="L370" s="218"/>
      <c r="M370" s="210">
        <f>SUM(M368:M369)</f>
        <v>942400</v>
      </c>
      <c r="N370" s="210"/>
      <c r="O370" s="210">
        <f>SUM(O368:O369)</f>
        <v>153000</v>
      </c>
      <c r="P370" s="210"/>
      <c r="Q370" s="210">
        <f>SUM(Q368:Q369)</f>
        <v>450000</v>
      </c>
      <c r="R370" s="210"/>
      <c r="S370" s="210">
        <f>SUM(S368:S369)</f>
        <v>480000</v>
      </c>
      <c r="T370" s="210"/>
      <c r="U370" s="210">
        <f>SUM(U368:U369)</f>
        <v>2025400</v>
      </c>
      <c r="V370" s="228"/>
      <c r="W370" s="212">
        <f>M370+O370+Q370+S370</f>
        <v>2025400</v>
      </c>
      <c r="X370" s="298"/>
      <c r="Y370" s="299"/>
      <c r="Z370" s="298"/>
      <c r="AA370" s="298"/>
      <c r="AB370" s="300"/>
      <c r="AC370" s="215"/>
      <c r="AD370" s="216" t="str">
        <f t="shared" si="965"/>
        <v>សរុប107</v>
      </c>
    </row>
    <row r="371" spans="1:30" ht="38.5" customHeight="1">
      <c r="A371" s="206">
        <f>A368+1</f>
        <v>108.1</v>
      </c>
      <c r="B371" s="52" t="s">
        <v>14973</v>
      </c>
      <c r="C371" s="40" t="s">
        <v>67</v>
      </c>
      <c r="D371" s="41" t="str">
        <f>VLOOKUP(C371,ឋានៈ!$A$22:$B$46,2,FALSE)</f>
        <v>ខ១</v>
      </c>
      <c r="E371" s="388">
        <v>426</v>
      </c>
      <c r="F371" s="389">
        <v>46225</v>
      </c>
      <c r="G371" s="390" t="s">
        <v>14962</v>
      </c>
      <c r="H371" s="391" t="s">
        <v>17</v>
      </c>
      <c r="I371" s="211">
        <v>46228</v>
      </c>
      <c r="J371" s="211">
        <v>46229</v>
      </c>
      <c r="K371" s="206">
        <f t="shared" ref="K371:K372" si="968">J371-I371+1</f>
        <v>2</v>
      </c>
      <c r="L371" s="206">
        <f t="shared" ref="L371:L372" si="969">K371-1</f>
        <v>1</v>
      </c>
      <c r="M371" s="207">
        <f>VLOOKUP(H371,ធ្វើដំណើរ!$A$3:$B$26,2,FALSE)</f>
        <v>144000</v>
      </c>
      <c r="N371" s="207">
        <f>VLOOKUP(D371,ឋានៈ!$A$2:$D$7,2,FALSE)</f>
        <v>35000</v>
      </c>
      <c r="O371" s="207">
        <f>N371*K371</f>
        <v>70000</v>
      </c>
      <c r="P371" s="207">
        <f>VLOOKUP(D371,ឋានៈ!$A$2:$D$7,3,FALSE)</f>
        <v>90000</v>
      </c>
      <c r="Q371" s="207">
        <f t="shared" ref="Q371:Q372" si="970">P371*K371</f>
        <v>180000</v>
      </c>
      <c r="R371" s="207">
        <f>VLOOKUP(D371,ឋានៈ!$A$2:$D$7,4,FALSE)</f>
        <v>160000</v>
      </c>
      <c r="S371" s="207">
        <f t="shared" ref="S371:S372" si="971">R371*L371</f>
        <v>160000</v>
      </c>
      <c r="T371" s="208"/>
      <c r="U371" s="209">
        <f>M371+O371+Q371+S371</f>
        <v>554000</v>
      </c>
      <c r="V371" s="227"/>
      <c r="W371" s="145"/>
      <c r="X371" s="100" t="str">
        <f t="shared" ref="X371:X372" si="972">RIGHT(B371,LEN(B371)-FIND(" ",B371))</f>
        <v>សោម អូន</v>
      </c>
      <c r="Y371" s="285">
        <f>VLOOKUP(X371,'Name List'!$B$8:$F$4374,2,FALSE)</f>
        <v>1731400103</v>
      </c>
      <c r="Z371" s="100" t="str">
        <f>VLOOKUP(X371,'Name List'!$B$8:$F$4374,3,FALSE)</f>
        <v>សោម អូន</v>
      </c>
      <c r="AA371" s="100" t="str">
        <f>VLOOKUP(X371,'Name List'!$B$8:$F$4374,4,FALSE)</f>
        <v>SOM AUN</v>
      </c>
      <c r="AB371" s="107" t="str">
        <f>VLOOKUP(X371,'Name List'!$B$8:$F$4374,5,FALSE)</f>
        <v>0010002638121</v>
      </c>
      <c r="AC371" s="186">
        <f t="shared" ref="AC371:AC372" si="973">U371</f>
        <v>554000</v>
      </c>
      <c r="AD371" s="42">
        <f t="shared" ref="AD371:AD373" si="974">A371</f>
        <v>108.1</v>
      </c>
    </row>
    <row r="372" spans="1:30" ht="38.5" customHeight="1">
      <c r="A372" s="206">
        <f>A371+0.1</f>
        <v>108.19999999999999</v>
      </c>
      <c r="B372" s="52" t="s">
        <v>14974</v>
      </c>
      <c r="C372" s="40" t="s">
        <v>68</v>
      </c>
      <c r="D372" s="41" t="str">
        <f>VLOOKUP(C372,ឋានៈ!$A$22:$B$46,2,FALSE)</f>
        <v>ង</v>
      </c>
      <c r="E372" s="388"/>
      <c r="F372" s="389"/>
      <c r="G372" s="390"/>
      <c r="H372" s="391"/>
      <c r="I372" s="211">
        <v>46228</v>
      </c>
      <c r="J372" s="211">
        <v>46229</v>
      </c>
      <c r="K372" s="206">
        <f t="shared" si="968"/>
        <v>2</v>
      </c>
      <c r="L372" s="206">
        <f t="shared" si="969"/>
        <v>1</v>
      </c>
      <c r="M372" s="207"/>
      <c r="N372" s="207">
        <f>VLOOKUP(D372,ឋានៈ!$A$2:$D$7,2,FALSE)</f>
        <v>16000</v>
      </c>
      <c r="O372" s="207">
        <f t="shared" ref="O372" si="975">N372*K372</f>
        <v>32000</v>
      </c>
      <c r="P372" s="207">
        <f>VLOOKUP(D372,ឋានៈ!$A$2:$D$7,3,FALSE)</f>
        <v>60000</v>
      </c>
      <c r="Q372" s="207">
        <f t="shared" si="970"/>
        <v>120000</v>
      </c>
      <c r="R372" s="207">
        <f>VLOOKUP(D372,ឋានៈ!$A$2:$D$7,4,FALSE)</f>
        <v>80000</v>
      </c>
      <c r="S372" s="207">
        <f t="shared" si="971"/>
        <v>80000</v>
      </c>
      <c r="T372" s="208"/>
      <c r="U372" s="209">
        <f t="shared" ref="U372" si="976">M372+O372+Q372+S372+T372</f>
        <v>232000</v>
      </c>
      <c r="V372" s="227"/>
      <c r="W372" s="145"/>
      <c r="X372" s="100" t="str">
        <f t="shared" si="972"/>
        <v>ហេង សុភត្រ្តា</v>
      </c>
      <c r="Y372" s="285" t="str">
        <f>VLOOKUP(X372,'Name List'!$B$8:$F$4374,2,FALSE)</f>
        <v>3000031411</v>
      </c>
      <c r="Z372" s="100" t="str">
        <f>VLOOKUP(X372,'Name List'!$B$8:$F$4374,3,FALSE)</f>
        <v>ហេង សុភត្រ្តា</v>
      </c>
      <c r="AA372" s="100" t="str">
        <f>VLOOKUP(X372,'Name List'!$B$8:$F$4374,4,FALSE)</f>
        <v>HENG SOPHEAKTRA</v>
      </c>
      <c r="AB372" s="107">
        <f>VLOOKUP(X372,'Name List'!$B$8:$F$4374,5,FALSE)</f>
        <v>480000359981</v>
      </c>
      <c r="AC372" s="186">
        <f t="shared" si="973"/>
        <v>232000</v>
      </c>
      <c r="AD372" s="42">
        <f t="shared" si="974"/>
        <v>108.19999999999999</v>
      </c>
    </row>
    <row r="373" spans="1:30" s="217" customFormat="1" ht="35.5" customHeight="1">
      <c r="A373" s="387" t="str">
        <f>"សរុប"&amp;ROUNDDOWN(A372,)</f>
        <v>សរុប108</v>
      </c>
      <c r="B373" s="387"/>
      <c r="C373" s="387"/>
      <c r="D373" s="387"/>
      <c r="E373" s="387"/>
      <c r="F373" s="387"/>
      <c r="G373" s="387"/>
      <c r="H373" s="387"/>
      <c r="I373" s="387"/>
      <c r="J373" s="387"/>
      <c r="K373" s="218"/>
      <c r="L373" s="218"/>
      <c r="M373" s="210">
        <f>SUM(M371:M372)</f>
        <v>144000</v>
      </c>
      <c r="N373" s="210"/>
      <c r="O373" s="210">
        <f>SUM(O371:O372)</f>
        <v>102000</v>
      </c>
      <c r="P373" s="210"/>
      <c r="Q373" s="210">
        <f>SUM(Q371:Q372)</f>
        <v>300000</v>
      </c>
      <c r="R373" s="210"/>
      <c r="S373" s="210">
        <f>SUM(S371:S372)</f>
        <v>240000</v>
      </c>
      <c r="T373" s="210"/>
      <c r="U373" s="210">
        <f>SUM(U371:U372)</f>
        <v>786000</v>
      </c>
      <c r="V373" s="228"/>
      <c r="W373" s="212">
        <f>M373+O373+Q373+S373</f>
        <v>786000</v>
      </c>
      <c r="X373" s="298"/>
      <c r="Y373" s="299"/>
      <c r="Z373" s="298"/>
      <c r="AA373" s="298"/>
      <c r="AB373" s="300"/>
      <c r="AC373" s="215"/>
      <c r="AD373" s="216" t="str">
        <f t="shared" si="974"/>
        <v>សរុប108</v>
      </c>
    </row>
    <row r="374" spans="1:30" ht="38.5" customHeight="1">
      <c r="A374" s="206">
        <f>A371+1</f>
        <v>109.1</v>
      </c>
      <c r="B374" s="52" t="s">
        <v>14554</v>
      </c>
      <c r="C374" s="40" t="s">
        <v>67</v>
      </c>
      <c r="D374" s="41" t="str">
        <f>VLOOKUP(C374,ឋានៈ!$A$22:$B$46,2,FALSE)</f>
        <v>ខ១</v>
      </c>
      <c r="E374" s="388">
        <v>396</v>
      </c>
      <c r="F374" s="389">
        <v>46213</v>
      </c>
      <c r="G374" s="390" t="s">
        <v>14977</v>
      </c>
      <c r="H374" s="391" t="s">
        <v>22</v>
      </c>
      <c r="I374" s="211">
        <v>46218</v>
      </c>
      <c r="J374" s="211">
        <v>46220</v>
      </c>
      <c r="K374" s="206">
        <f t="shared" ref="K374:K375" si="977">J374-I374+1</f>
        <v>3</v>
      </c>
      <c r="L374" s="206">
        <f t="shared" ref="L374:L375" si="978">K374-1</f>
        <v>2</v>
      </c>
      <c r="M374" s="207">
        <f>VLOOKUP(H374,ធ្វើដំណើរ!$A$3:$B$26,2,FALSE)</f>
        <v>200000</v>
      </c>
      <c r="N374" s="207">
        <f>VLOOKUP(D374,ឋានៈ!$A$2:$D$7,2,FALSE)</f>
        <v>35000</v>
      </c>
      <c r="O374" s="207">
        <f>N374*K374</f>
        <v>105000</v>
      </c>
      <c r="P374" s="207">
        <f>VLOOKUP(D374,ឋានៈ!$A$2:$D$7,3,FALSE)</f>
        <v>90000</v>
      </c>
      <c r="Q374" s="207">
        <f t="shared" ref="Q374:Q375" si="979">P374*K374</f>
        <v>270000</v>
      </c>
      <c r="R374" s="207">
        <f>VLOOKUP(D374,ឋានៈ!$A$2:$D$7,4,FALSE)</f>
        <v>160000</v>
      </c>
      <c r="S374" s="207">
        <f t="shared" ref="S374:S375" si="980">R374*L374</f>
        <v>320000</v>
      </c>
      <c r="T374" s="208"/>
      <c r="U374" s="209">
        <f>M374+O374+Q374+S374</f>
        <v>895000</v>
      </c>
      <c r="V374" s="227"/>
      <c r="W374" s="145"/>
      <c r="X374" s="100" t="str">
        <f t="shared" ref="X374:X375" si="981">RIGHT(B374,LEN(B374)-FIND(" ",B374))</f>
        <v>ម៉ៅ ធីតា</v>
      </c>
      <c r="Y374" s="285" t="str">
        <f>VLOOKUP(X374,'Name List'!$B$8:$F$4374,2,FALSE)</f>
        <v>2671200122</v>
      </c>
      <c r="Z374" s="100" t="str">
        <f>VLOOKUP(X374,'Name List'!$B$8:$F$4374,3,FALSE)</f>
        <v>ម៉ៅ ធីតា</v>
      </c>
      <c r="AA374" s="100" t="str">
        <f>VLOOKUP(X374,'Name List'!$B$8:$F$4374,4,FALSE)</f>
        <v>MAO THIDA</v>
      </c>
      <c r="AB374" s="107" t="str">
        <f>VLOOKUP(X374,'Name List'!$B$8:$F$4374,5,FALSE)</f>
        <v>0010002526967</v>
      </c>
      <c r="AC374" s="186">
        <f t="shared" ref="AC374:AC375" si="982">U374</f>
        <v>895000</v>
      </c>
      <c r="AD374" s="42">
        <f t="shared" ref="AD374:AD380" si="983">A374</f>
        <v>109.1</v>
      </c>
    </row>
    <row r="375" spans="1:30" ht="38.5" customHeight="1">
      <c r="A375" s="206">
        <f>A374+0.1</f>
        <v>109.19999999999999</v>
      </c>
      <c r="B375" s="52" t="s">
        <v>14976</v>
      </c>
      <c r="C375" s="40" t="s">
        <v>14365</v>
      </c>
      <c r="D375" s="41" t="str">
        <f>VLOOKUP(C375,ឋានៈ!$A$22:$B$46,2,FALSE)</f>
        <v>ង</v>
      </c>
      <c r="E375" s="388"/>
      <c r="F375" s="389"/>
      <c r="G375" s="390"/>
      <c r="H375" s="391"/>
      <c r="I375" s="211">
        <v>46218</v>
      </c>
      <c r="J375" s="211">
        <v>46220</v>
      </c>
      <c r="K375" s="206">
        <f t="shared" si="977"/>
        <v>3</v>
      </c>
      <c r="L375" s="206">
        <f t="shared" si="978"/>
        <v>2</v>
      </c>
      <c r="M375" s="207"/>
      <c r="N375" s="207">
        <f>VLOOKUP(D375,ឋានៈ!$A$2:$D$7,2,FALSE)</f>
        <v>16000</v>
      </c>
      <c r="O375" s="207">
        <f t="shared" ref="O375" si="984">N375*K375</f>
        <v>48000</v>
      </c>
      <c r="P375" s="207">
        <f>VLOOKUP(D375,ឋានៈ!$A$2:$D$7,3,FALSE)</f>
        <v>60000</v>
      </c>
      <c r="Q375" s="207">
        <f t="shared" si="979"/>
        <v>180000</v>
      </c>
      <c r="R375" s="207">
        <f>VLOOKUP(D375,ឋានៈ!$A$2:$D$7,4,FALSE)</f>
        <v>80000</v>
      </c>
      <c r="S375" s="207">
        <f t="shared" si="980"/>
        <v>160000</v>
      </c>
      <c r="T375" s="208"/>
      <c r="U375" s="209">
        <f t="shared" ref="U375" si="985">M375+O375+Q375+S375+T375</f>
        <v>388000</v>
      </c>
      <c r="V375" s="227"/>
      <c r="W375" s="145"/>
      <c r="X375" s="100" t="str">
        <f t="shared" si="981"/>
        <v>ជា សុរី</v>
      </c>
      <c r="Y375" s="285">
        <f>VLOOKUP(X375,'Name List'!$B$8:$F$4374,2,FALSE)</f>
        <v>2851200214</v>
      </c>
      <c r="Z375" s="100" t="str">
        <f>VLOOKUP(X375,'Name List'!$B$8:$F$4374,3,FALSE)</f>
        <v>ជា សុរី</v>
      </c>
      <c r="AA375" s="100" t="str">
        <f>VLOOKUP(X375,'Name List'!$B$8:$F$4374,4,FALSE)</f>
        <v>CHEA SORY</v>
      </c>
      <c r="AB375" s="107" t="str">
        <f>VLOOKUP(X375,'Name List'!$B$8:$F$4374,5,FALSE)</f>
        <v>0010002531467</v>
      </c>
      <c r="AC375" s="186">
        <f t="shared" si="982"/>
        <v>388000</v>
      </c>
      <c r="AD375" s="42">
        <f t="shared" si="983"/>
        <v>109.19999999999999</v>
      </c>
    </row>
    <row r="376" spans="1:30" s="217" customFormat="1" ht="35.5" customHeight="1">
      <c r="A376" s="387" t="str">
        <f>"សរុប"&amp;ROUNDDOWN(A375,)</f>
        <v>សរុប109</v>
      </c>
      <c r="B376" s="387"/>
      <c r="C376" s="387"/>
      <c r="D376" s="387"/>
      <c r="E376" s="387"/>
      <c r="F376" s="387"/>
      <c r="G376" s="387"/>
      <c r="H376" s="387"/>
      <c r="I376" s="387"/>
      <c r="J376" s="387"/>
      <c r="K376" s="218"/>
      <c r="L376" s="218"/>
      <c r="M376" s="210">
        <f>SUM(M374:M375)</f>
        <v>200000</v>
      </c>
      <c r="N376" s="210"/>
      <c r="O376" s="210">
        <f>SUM(O374:O375)</f>
        <v>153000</v>
      </c>
      <c r="P376" s="210"/>
      <c r="Q376" s="210">
        <f>SUM(Q374:Q375)</f>
        <v>450000</v>
      </c>
      <c r="R376" s="210"/>
      <c r="S376" s="210">
        <f>SUM(S374:S375)</f>
        <v>480000</v>
      </c>
      <c r="T376" s="210"/>
      <c r="U376" s="210">
        <f>SUM(U374:U375)</f>
        <v>1283000</v>
      </c>
      <c r="V376" s="228"/>
      <c r="W376" s="212">
        <f>M376+O376+Q376+S376</f>
        <v>1283000</v>
      </c>
      <c r="X376" s="298"/>
      <c r="Y376" s="299"/>
      <c r="Z376" s="298"/>
      <c r="AA376" s="298"/>
      <c r="AB376" s="300"/>
      <c r="AC376" s="215"/>
      <c r="AD376" s="216" t="str">
        <f t="shared" si="983"/>
        <v>សរុប109</v>
      </c>
    </row>
    <row r="377" spans="1:30" ht="38.5" customHeight="1">
      <c r="A377" s="206">
        <f>A374+1</f>
        <v>110.1</v>
      </c>
      <c r="B377" s="52" t="s">
        <v>14551</v>
      </c>
      <c r="C377" s="40" t="s">
        <v>67</v>
      </c>
      <c r="D377" s="41" t="str">
        <f>VLOOKUP(C377,ឋានៈ!$A$22:$B$46,2,FALSE)</f>
        <v>ខ១</v>
      </c>
      <c r="E377" s="395">
        <v>397</v>
      </c>
      <c r="F377" s="392">
        <v>46213</v>
      </c>
      <c r="G377" s="360" t="s">
        <v>14977</v>
      </c>
      <c r="H377" s="362" t="s">
        <v>22</v>
      </c>
      <c r="I377" s="211">
        <v>46218</v>
      </c>
      <c r="J377" s="211">
        <v>46220</v>
      </c>
      <c r="K377" s="206">
        <f t="shared" ref="K377:K379" si="986">J377-I377+1</f>
        <v>3</v>
      </c>
      <c r="L377" s="206">
        <f t="shared" ref="L377:L379" si="987">K377-1</f>
        <v>2</v>
      </c>
      <c r="M377" s="207">
        <f>VLOOKUP(H377,ធ្វើដំណើរ!$A$3:$B$26,2,FALSE)</f>
        <v>200000</v>
      </c>
      <c r="N377" s="207">
        <f>VLOOKUP(D377,ឋានៈ!$A$2:$D$7,2,FALSE)</f>
        <v>35000</v>
      </c>
      <c r="O377" s="207">
        <f>N377*K377</f>
        <v>105000</v>
      </c>
      <c r="P377" s="207">
        <f>VLOOKUP(D377,ឋានៈ!$A$2:$D$7,3,FALSE)</f>
        <v>90000</v>
      </c>
      <c r="Q377" s="207">
        <f t="shared" ref="Q377:Q379" si="988">P377*K377</f>
        <v>270000</v>
      </c>
      <c r="R377" s="207">
        <f>VLOOKUP(D377,ឋានៈ!$A$2:$D$7,4,FALSE)</f>
        <v>160000</v>
      </c>
      <c r="S377" s="207">
        <f t="shared" ref="S377:S379" si="989">R377*L377</f>
        <v>320000</v>
      </c>
      <c r="T377" s="208"/>
      <c r="U377" s="209">
        <f>M377+O377+Q377+S377</f>
        <v>895000</v>
      </c>
      <c r="V377" s="227"/>
      <c r="W377" s="145"/>
      <c r="X377" s="100" t="str">
        <f t="shared" ref="X377:X379" si="990">RIGHT(B377,LEN(B377)-FIND(" ",B377))</f>
        <v>ជា សុខនី</v>
      </c>
      <c r="Y377" s="285" t="str">
        <f>VLOOKUP(X377,'Name List'!$B$8:$F$4374,2,FALSE)</f>
        <v>2710300003</v>
      </c>
      <c r="Z377" s="100" t="str">
        <f>VLOOKUP(X377,'Name List'!$B$8:$F$4374,3,FALSE)</f>
        <v>ជា សុខនី</v>
      </c>
      <c r="AA377" s="100" t="str">
        <f>VLOOKUP(X377,'Name List'!$B$8:$F$4374,4,FALSE)</f>
        <v>CHEA SOKNY</v>
      </c>
      <c r="AB377" s="107" t="str">
        <f>VLOOKUP(X377,'Name List'!$B$8:$F$4374,5,FALSE)</f>
        <v>0010002555878</v>
      </c>
      <c r="AC377" s="186">
        <f t="shared" ref="AC377:AC379" si="991">U377</f>
        <v>895000</v>
      </c>
      <c r="AD377" s="42">
        <f t="shared" si="983"/>
        <v>110.1</v>
      </c>
    </row>
    <row r="378" spans="1:30" ht="38.5" customHeight="1">
      <c r="A378" s="206">
        <f>A377+0.1</f>
        <v>110.19999999999999</v>
      </c>
      <c r="B378" s="52" t="s">
        <v>14978</v>
      </c>
      <c r="C378" s="40" t="s">
        <v>14363</v>
      </c>
      <c r="D378" s="41" t="str">
        <f>VLOOKUP(C378,ឋានៈ!$A$22:$B$46,2,FALSE)</f>
        <v>ឃ</v>
      </c>
      <c r="E378" s="396"/>
      <c r="F378" s="393"/>
      <c r="G378" s="361"/>
      <c r="H378" s="363"/>
      <c r="I378" s="211">
        <v>46218</v>
      </c>
      <c r="J378" s="211">
        <v>46220</v>
      </c>
      <c r="K378" s="206">
        <f t="shared" si="986"/>
        <v>3</v>
      </c>
      <c r="L378" s="206">
        <f t="shared" si="987"/>
        <v>2</v>
      </c>
      <c r="M378" s="207"/>
      <c r="N378" s="207">
        <f>VLOOKUP(D378,ឋានៈ!$A$2:$D$7,2,FALSE)</f>
        <v>20000</v>
      </c>
      <c r="O378" s="207">
        <f t="shared" ref="O378:O379" si="992">N378*K378</f>
        <v>60000</v>
      </c>
      <c r="P378" s="207">
        <f>VLOOKUP(D378,ឋានៈ!$A$2:$D$7,3,FALSE)</f>
        <v>60000</v>
      </c>
      <c r="Q378" s="207">
        <f t="shared" si="988"/>
        <v>180000</v>
      </c>
      <c r="R378" s="207">
        <f>VLOOKUP(D378,ឋានៈ!$A$2:$D$7,4,FALSE)</f>
        <v>80000</v>
      </c>
      <c r="S378" s="207">
        <f t="shared" si="989"/>
        <v>160000</v>
      </c>
      <c r="T378" s="208"/>
      <c r="U378" s="209">
        <f t="shared" ref="U378:U379" si="993">M378+O378+Q378+S378+T378</f>
        <v>400000</v>
      </c>
      <c r="V378" s="227"/>
      <c r="W378" s="145"/>
      <c r="X378" s="100" t="str">
        <f t="shared" si="990"/>
        <v>ឡាក់ អ៊ុមឡុង</v>
      </c>
      <c r="Y378" s="285">
        <f>VLOOKUP(X378,'Name List'!$B$8:$F$4374,2,FALSE)</f>
        <v>2882100340</v>
      </c>
      <c r="Z378" s="100" t="str">
        <f>VLOOKUP(X378,'Name List'!$B$8:$F$4374,3,FALSE)</f>
        <v>ឡាក់ អ៊ុមឡុង</v>
      </c>
      <c r="AA378" s="100" t="str">
        <f>VLOOKUP(X378,'Name List'!$B$8:$F$4374,4,FALSE)</f>
        <v>LAK UMLONG</v>
      </c>
      <c r="AB378" s="107" t="str">
        <f>VLOOKUP(X378,'Name List'!$B$8:$F$4374,5,FALSE)</f>
        <v>0440000030503</v>
      </c>
      <c r="AC378" s="186">
        <f t="shared" si="991"/>
        <v>400000</v>
      </c>
      <c r="AD378" s="42">
        <f t="shared" si="983"/>
        <v>110.19999999999999</v>
      </c>
    </row>
    <row r="379" spans="1:30" ht="38.5" customHeight="1">
      <c r="A379" s="206">
        <f>A378+0.1</f>
        <v>110.29999999999998</v>
      </c>
      <c r="B379" s="52" t="s">
        <v>14552</v>
      </c>
      <c r="C379" s="40" t="s">
        <v>68</v>
      </c>
      <c r="D379" s="41" t="str">
        <f>VLOOKUP(C379,ឋានៈ!$A$22:$B$46,2,FALSE)</f>
        <v>ង</v>
      </c>
      <c r="E379" s="397"/>
      <c r="F379" s="394"/>
      <c r="G379" s="366"/>
      <c r="H379" s="367"/>
      <c r="I379" s="211">
        <v>46218</v>
      </c>
      <c r="J379" s="211">
        <v>46220</v>
      </c>
      <c r="K379" s="206">
        <f t="shared" si="986"/>
        <v>3</v>
      </c>
      <c r="L379" s="206">
        <f t="shared" si="987"/>
        <v>2</v>
      </c>
      <c r="M379" s="207"/>
      <c r="N379" s="207">
        <f>VLOOKUP(D379,ឋានៈ!$A$2:$D$7,2,FALSE)</f>
        <v>16000</v>
      </c>
      <c r="O379" s="207">
        <f t="shared" si="992"/>
        <v>48000</v>
      </c>
      <c r="P379" s="207">
        <f>VLOOKUP(D379,ឋានៈ!$A$2:$D$7,3,FALSE)</f>
        <v>60000</v>
      </c>
      <c r="Q379" s="207">
        <f t="shared" si="988"/>
        <v>180000</v>
      </c>
      <c r="R379" s="207">
        <f>VLOOKUP(D379,ឋានៈ!$A$2:$D$7,4,FALSE)</f>
        <v>80000</v>
      </c>
      <c r="S379" s="207">
        <f t="shared" si="989"/>
        <v>160000</v>
      </c>
      <c r="T379" s="208"/>
      <c r="U379" s="209">
        <f t="shared" si="993"/>
        <v>388000</v>
      </c>
      <c r="V379" s="227"/>
      <c r="W379" s="145"/>
      <c r="X379" s="100" t="str">
        <f t="shared" si="990"/>
        <v>ខេង សុហ្រ្វាវត្ថិ</v>
      </c>
      <c r="Y379" s="285" t="str">
        <f>VLOOKUP(X379,'Name List'!$B$8:$F$4374,2,FALSE)</f>
        <v>3000031463</v>
      </c>
      <c r="Z379" s="100" t="str">
        <f>VLOOKUP(X379,'Name List'!$B$8:$F$4374,3,FALSE)</f>
        <v>ខេង សុហ្រ្វាវត្ថិ</v>
      </c>
      <c r="AA379" s="100" t="str">
        <f>VLOOKUP(X379,'Name List'!$B$8:$F$4374,4,FALSE)</f>
        <v>KHENG SOFRAWATH</v>
      </c>
      <c r="AB379" s="107">
        <f>VLOOKUP(X379,'Name List'!$B$8:$F$4374,5,FALSE)</f>
        <v>240000371794</v>
      </c>
      <c r="AC379" s="186">
        <f t="shared" si="991"/>
        <v>388000</v>
      </c>
      <c r="AD379" s="42">
        <f t="shared" si="983"/>
        <v>110.29999999999998</v>
      </c>
    </row>
    <row r="380" spans="1:30" s="217" customFormat="1" ht="28.5" customHeight="1">
      <c r="A380" s="398" t="str">
        <f>"សរុប"&amp;ROUNDDOWN(A378,)</f>
        <v>សរុប110</v>
      </c>
      <c r="B380" s="399"/>
      <c r="C380" s="399"/>
      <c r="D380" s="399"/>
      <c r="E380" s="399"/>
      <c r="F380" s="399"/>
      <c r="G380" s="399"/>
      <c r="H380" s="399"/>
      <c r="I380" s="399"/>
      <c r="J380" s="400"/>
      <c r="K380" s="218"/>
      <c r="L380" s="218"/>
      <c r="M380" s="210">
        <f>SUM(M377:M379)</f>
        <v>200000</v>
      </c>
      <c r="N380" s="210"/>
      <c r="O380" s="210">
        <f>SUM(O377:O379)</f>
        <v>213000</v>
      </c>
      <c r="P380" s="210"/>
      <c r="Q380" s="210">
        <f>SUM(Q377:Q379)</f>
        <v>630000</v>
      </c>
      <c r="R380" s="210"/>
      <c r="S380" s="210">
        <f>SUM(S377:S379)</f>
        <v>640000</v>
      </c>
      <c r="T380" s="210"/>
      <c r="U380" s="210">
        <f>SUM(U377:U379)</f>
        <v>1683000</v>
      </c>
      <c r="V380" s="228"/>
      <c r="W380" s="212">
        <f>M380+O380+Q380+S380</f>
        <v>1683000</v>
      </c>
      <c r="X380" s="298"/>
      <c r="Y380" s="299"/>
      <c r="Z380" s="298"/>
      <c r="AA380" s="298"/>
      <c r="AB380" s="300"/>
      <c r="AC380" s="215"/>
      <c r="AD380" s="216" t="str">
        <f t="shared" si="983"/>
        <v>សរុប110</v>
      </c>
    </row>
    <row r="381" spans="1:30" ht="38.5" customHeight="1">
      <c r="A381" s="206">
        <f>A377+1</f>
        <v>111.1</v>
      </c>
      <c r="B381" s="52" t="s">
        <v>14551</v>
      </c>
      <c r="C381" s="40" t="s">
        <v>67</v>
      </c>
      <c r="D381" s="41" t="str">
        <f>VLOOKUP(C381,ឋានៈ!$A$22:$B$46,2,FALSE)</f>
        <v>ខ១</v>
      </c>
      <c r="E381" s="395">
        <v>398</v>
      </c>
      <c r="F381" s="392">
        <v>46213</v>
      </c>
      <c r="G381" s="360" t="s">
        <v>14977</v>
      </c>
      <c r="H381" s="362" t="s">
        <v>17</v>
      </c>
      <c r="I381" s="211">
        <v>46224</v>
      </c>
      <c r="J381" s="211">
        <v>46226</v>
      </c>
      <c r="K381" s="206">
        <f t="shared" ref="K381:K383" si="994">J381-I381+1</f>
        <v>3</v>
      </c>
      <c r="L381" s="206">
        <f t="shared" ref="L381:L383" si="995">K381-1</f>
        <v>2</v>
      </c>
      <c r="M381" s="207">
        <f>VLOOKUP(H381,ធ្វើដំណើរ!$A$3:$B$26,2,FALSE)</f>
        <v>144000</v>
      </c>
      <c r="N381" s="207">
        <f>VLOOKUP(D381,ឋានៈ!$A$2:$D$7,2,FALSE)</f>
        <v>35000</v>
      </c>
      <c r="O381" s="207">
        <f>N381*K381</f>
        <v>105000</v>
      </c>
      <c r="P381" s="207">
        <f>VLOOKUP(D381,ឋានៈ!$A$2:$D$7,3,FALSE)</f>
        <v>90000</v>
      </c>
      <c r="Q381" s="207">
        <f t="shared" ref="Q381:Q383" si="996">P381*K381</f>
        <v>270000</v>
      </c>
      <c r="R381" s="207">
        <f>VLOOKUP(D381,ឋានៈ!$A$2:$D$7,4,FALSE)</f>
        <v>160000</v>
      </c>
      <c r="S381" s="207">
        <f t="shared" ref="S381:S383" si="997">R381*L381</f>
        <v>320000</v>
      </c>
      <c r="T381" s="208"/>
      <c r="U381" s="209">
        <f>M381+O381+Q381+S381</f>
        <v>839000</v>
      </c>
      <c r="V381" s="227"/>
      <c r="W381" s="145"/>
      <c r="X381" s="100" t="str">
        <f t="shared" ref="X381:X383" si="998">RIGHT(B381,LEN(B381)-FIND(" ",B381))</f>
        <v>ជា សុខនី</v>
      </c>
      <c r="Y381" s="285" t="str">
        <f>VLOOKUP(X381,'Name List'!$B$8:$F$4374,2,FALSE)</f>
        <v>2710300003</v>
      </c>
      <c r="Z381" s="100" t="str">
        <f>VLOOKUP(X381,'Name List'!$B$8:$F$4374,3,FALSE)</f>
        <v>ជា សុខនី</v>
      </c>
      <c r="AA381" s="100" t="str">
        <f>VLOOKUP(X381,'Name List'!$B$8:$F$4374,4,FALSE)</f>
        <v>CHEA SOKNY</v>
      </c>
      <c r="AB381" s="107" t="str">
        <f>VLOOKUP(X381,'Name List'!$B$8:$F$4374,5,FALSE)</f>
        <v>0010002555878</v>
      </c>
      <c r="AC381" s="186">
        <f t="shared" ref="AC381:AC383" si="999">U381</f>
        <v>839000</v>
      </c>
      <c r="AD381" s="42">
        <f t="shared" ref="AD381:AD387" si="1000">A381</f>
        <v>111.1</v>
      </c>
    </row>
    <row r="382" spans="1:30" ht="38.5" customHeight="1">
      <c r="A382" s="206">
        <f>A381+0.1</f>
        <v>111.19999999999999</v>
      </c>
      <c r="B382" s="52" t="s">
        <v>14560</v>
      </c>
      <c r="C382" s="40" t="s">
        <v>14358</v>
      </c>
      <c r="D382" s="41" t="str">
        <f>VLOOKUP(C382,ឋានៈ!$A$22:$B$46,2,FALSE)</f>
        <v>គ</v>
      </c>
      <c r="E382" s="396"/>
      <c r="F382" s="393"/>
      <c r="G382" s="361"/>
      <c r="H382" s="363"/>
      <c r="I382" s="211">
        <v>46224</v>
      </c>
      <c r="J382" s="211">
        <v>46226</v>
      </c>
      <c r="K382" s="206">
        <f t="shared" si="994"/>
        <v>3</v>
      </c>
      <c r="L382" s="206">
        <f t="shared" si="995"/>
        <v>2</v>
      </c>
      <c r="M382" s="207"/>
      <c r="N382" s="207">
        <f>VLOOKUP(D382,ឋានៈ!$A$2:$D$7,2,FALSE)</f>
        <v>24000</v>
      </c>
      <c r="O382" s="207">
        <f t="shared" ref="O382:O383" si="1001">N382*K382</f>
        <v>72000</v>
      </c>
      <c r="P382" s="207">
        <f>VLOOKUP(D382,ឋានៈ!$A$2:$D$7,3,FALSE)</f>
        <v>70000</v>
      </c>
      <c r="Q382" s="207">
        <f t="shared" si="996"/>
        <v>210000</v>
      </c>
      <c r="R382" s="207">
        <f>VLOOKUP(D382,ឋានៈ!$A$2:$D$7,4,FALSE)</f>
        <v>100000</v>
      </c>
      <c r="S382" s="207">
        <f t="shared" si="997"/>
        <v>200000</v>
      </c>
      <c r="T382" s="208"/>
      <c r="U382" s="209">
        <f t="shared" ref="U382:U383" si="1002">M382+O382+Q382+S382+T382</f>
        <v>482000</v>
      </c>
      <c r="V382" s="227"/>
      <c r="W382" s="145"/>
      <c r="X382" s="100" t="str">
        <f t="shared" si="998"/>
        <v>សួង សង្វាវុទ្ធី</v>
      </c>
      <c r="Y382" s="285" t="str">
        <f>VLOOKUP(X382,'Name List'!$B$8:$F$4374,2,FALSE)</f>
        <v>1761700075</v>
      </c>
      <c r="Z382" s="100" t="str">
        <f>VLOOKUP(X382,'Name List'!$B$8:$F$4374,3,FALSE)</f>
        <v>សួង សង្វាវុទ្ធី</v>
      </c>
      <c r="AA382" s="100" t="str">
        <f>VLOOKUP(X382,'Name List'!$B$8:$F$4374,4,FALSE)</f>
        <v>SOUNG SANVAVUTHY</v>
      </c>
      <c r="AB382" s="107" t="str">
        <f>VLOOKUP(X382,'Name List'!$B$8:$F$4374,5,FALSE)</f>
        <v>0010002720747</v>
      </c>
      <c r="AC382" s="186">
        <f t="shared" si="999"/>
        <v>482000</v>
      </c>
      <c r="AD382" s="42">
        <f t="shared" si="1000"/>
        <v>111.19999999999999</v>
      </c>
    </row>
    <row r="383" spans="1:30" ht="38.5" customHeight="1">
      <c r="A383" s="206">
        <f>A382+0.1</f>
        <v>111.29999999999998</v>
      </c>
      <c r="B383" s="52" t="s">
        <v>14552</v>
      </c>
      <c r="C383" s="40" t="s">
        <v>68</v>
      </c>
      <c r="D383" s="41" t="str">
        <f>VLOOKUP(C383,ឋានៈ!$A$22:$B$46,2,FALSE)</f>
        <v>ង</v>
      </c>
      <c r="E383" s="397"/>
      <c r="F383" s="394"/>
      <c r="G383" s="366"/>
      <c r="H383" s="367"/>
      <c r="I383" s="211">
        <v>46224</v>
      </c>
      <c r="J383" s="211">
        <v>46226</v>
      </c>
      <c r="K383" s="206">
        <f t="shared" si="994"/>
        <v>3</v>
      </c>
      <c r="L383" s="206">
        <f t="shared" si="995"/>
        <v>2</v>
      </c>
      <c r="M383" s="207"/>
      <c r="N383" s="207">
        <f>VLOOKUP(D383,ឋានៈ!$A$2:$D$7,2,FALSE)</f>
        <v>16000</v>
      </c>
      <c r="O383" s="207">
        <f t="shared" si="1001"/>
        <v>48000</v>
      </c>
      <c r="P383" s="207">
        <f>VLOOKUP(D383,ឋានៈ!$A$2:$D$7,3,FALSE)</f>
        <v>60000</v>
      </c>
      <c r="Q383" s="207">
        <f t="shared" si="996"/>
        <v>180000</v>
      </c>
      <c r="R383" s="207">
        <f>VLOOKUP(D383,ឋានៈ!$A$2:$D$7,4,FALSE)</f>
        <v>80000</v>
      </c>
      <c r="S383" s="207">
        <f t="shared" si="997"/>
        <v>160000</v>
      </c>
      <c r="T383" s="208"/>
      <c r="U383" s="209">
        <f t="shared" si="1002"/>
        <v>388000</v>
      </c>
      <c r="V383" s="227"/>
      <c r="W383" s="145"/>
      <c r="X383" s="100" t="str">
        <f t="shared" si="998"/>
        <v>ខេង សុហ្រ្វាវត្ថិ</v>
      </c>
      <c r="Y383" s="285" t="str">
        <f>VLOOKUP(X383,'Name List'!$B$8:$F$4374,2,FALSE)</f>
        <v>3000031463</v>
      </c>
      <c r="Z383" s="100" t="str">
        <f>VLOOKUP(X383,'Name List'!$B$8:$F$4374,3,FALSE)</f>
        <v>ខេង សុហ្រ្វាវត្ថិ</v>
      </c>
      <c r="AA383" s="100" t="str">
        <f>VLOOKUP(X383,'Name List'!$B$8:$F$4374,4,FALSE)</f>
        <v>KHENG SOFRAWATH</v>
      </c>
      <c r="AB383" s="107">
        <f>VLOOKUP(X383,'Name List'!$B$8:$F$4374,5,FALSE)</f>
        <v>240000371794</v>
      </c>
      <c r="AC383" s="186">
        <f t="shared" si="999"/>
        <v>388000</v>
      </c>
      <c r="AD383" s="42">
        <f t="shared" si="1000"/>
        <v>111.29999999999998</v>
      </c>
    </row>
    <row r="384" spans="1:30" s="217" customFormat="1" ht="28.5" customHeight="1">
      <c r="A384" s="398" t="str">
        <f>"សរុប"&amp;ROUNDDOWN(A382,)</f>
        <v>សរុប111</v>
      </c>
      <c r="B384" s="399"/>
      <c r="C384" s="399"/>
      <c r="D384" s="399"/>
      <c r="E384" s="399"/>
      <c r="F384" s="399"/>
      <c r="G384" s="399"/>
      <c r="H384" s="399"/>
      <c r="I384" s="399"/>
      <c r="J384" s="400"/>
      <c r="K384" s="218"/>
      <c r="L384" s="218"/>
      <c r="M384" s="210">
        <f>SUM(M381:M383)</f>
        <v>144000</v>
      </c>
      <c r="N384" s="210"/>
      <c r="O384" s="210">
        <f>SUM(O381:O383)</f>
        <v>225000</v>
      </c>
      <c r="P384" s="210"/>
      <c r="Q384" s="210">
        <f>SUM(Q381:Q383)</f>
        <v>660000</v>
      </c>
      <c r="R384" s="210"/>
      <c r="S384" s="210">
        <f>SUM(S381:S383)</f>
        <v>680000</v>
      </c>
      <c r="T384" s="210"/>
      <c r="U384" s="210">
        <f>SUM(U381:U383)</f>
        <v>1709000</v>
      </c>
      <c r="V384" s="228"/>
      <c r="W384" s="212">
        <f>M384+O384+Q384+S384</f>
        <v>1709000</v>
      </c>
      <c r="X384" s="298"/>
      <c r="Y384" s="299"/>
      <c r="Z384" s="298"/>
      <c r="AA384" s="298"/>
      <c r="AB384" s="300"/>
      <c r="AC384" s="215"/>
      <c r="AD384" s="216" t="str">
        <f t="shared" si="1000"/>
        <v>សរុប111</v>
      </c>
    </row>
    <row r="385" spans="1:30" ht="38.5" customHeight="1">
      <c r="A385" s="206">
        <f>A381+1</f>
        <v>112.1</v>
      </c>
      <c r="B385" s="52" t="s">
        <v>14554</v>
      </c>
      <c r="C385" s="40" t="s">
        <v>67</v>
      </c>
      <c r="D385" s="41" t="str">
        <f>VLOOKUP(C385,ឋានៈ!$A$22:$B$46,2,FALSE)</f>
        <v>ខ១</v>
      </c>
      <c r="E385" s="388">
        <v>399</v>
      </c>
      <c r="F385" s="389">
        <v>46213</v>
      </c>
      <c r="G385" s="390" t="s">
        <v>14977</v>
      </c>
      <c r="H385" s="391" t="s">
        <v>17</v>
      </c>
      <c r="I385" s="211">
        <v>46224</v>
      </c>
      <c r="J385" s="211">
        <v>46226</v>
      </c>
      <c r="K385" s="206">
        <f t="shared" ref="K385:K386" si="1003">J385-I385+1</f>
        <v>3</v>
      </c>
      <c r="L385" s="206">
        <f t="shared" ref="L385:L386" si="1004">K385-1</f>
        <v>2</v>
      </c>
      <c r="M385" s="207">
        <f>VLOOKUP(H385,ធ្វើដំណើរ!$A$3:$B$26,2,FALSE)</f>
        <v>144000</v>
      </c>
      <c r="N385" s="207">
        <f>VLOOKUP(D385,ឋានៈ!$A$2:$D$7,2,FALSE)</f>
        <v>35000</v>
      </c>
      <c r="O385" s="207">
        <f>N385*K385</f>
        <v>105000</v>
      </c>
      <c r="P385" s="207">
        <f>VLOOKUP(D385,ឋានៈ!$A$2:$D$7,3,FALSE)</f>
        <v>90000</v>
      </c>
      <c r="Q385" s="207">
        <f t="shared" ref="Q385:Q386" si="1005">P385*K385</f>
        <v>270000</v>
      </c>
      <c r="R385" s="207">
        <f>VLOOKUP(D385,ឋានៈ!$A$2:$D$7,4,FALSE)</f>
        <v>160000</v>
      </c>
      <c r="S385" s="207">
        <f t="shared" ref="S385:S386" si="1006">R385*L385</f>
        <v>320000</v>
      </c>
      <c r="T385" s="208"/>
      <c r="U385" s="209">
        <f>M385+O385+Q385+S385</f>
        <v>839000</v>
      </c>
      <c r="V385" s="227"/>
      <c r="W385" s="145"/>
      <c r="X385" s="100" t="str">
        <f t="shared" ref="X385:X386" si="1007">RIGHT(B385,LEN(B385)-FIND(" ",B385))</f>
        <v>ម៉ៅ ធីតា</v>
      </c>
      <c r="Y385" s="285" t="str">
        <f>VLOOKUP(X385,'Name List'!$B$8:$F$4374,2,FALSE)</f>
        <v>2671200122</v>
      </c>
      <c r="Z385" s="100" t="str">
        <f>VLOOKUP(X385,'Name List'!$B$8:$F$4374,3,FALSE)</f>
        <v>ម៉ៅ ធីតា</v>
      </c>
      <c r="AA385" s="100" t="str">
        <f>VLOOKUP(X385,'Name List'!$B$8:$F$4374,4,FALSE)</f>
        <v>MAO THIDA</v>
      </c>
      <c r="AB385" s="107" t="str">
        <f>VLOOKUP(X385,'Name List'!$B$8:$F$4374,5,FALSE)</f>
        <v>0010002526967</v>
      </c>
      <c r="AC385" s="186">
        <f t="shared" ref="AC385:AC386" si="1008">U385</f>
        <v>839000</v>
      </c>
      <c r="AD385" s="42">
        <f t="shared" si="1000"/>
        <v>112.1</v>
      </c>
    </row>
    <row r="386" spans="1:30" ht="38.5" customHeight="1">
      <c r="A386" s="206">
        <f>A385+0.1</f>
        <v>112.19999999999999</v>
      </c>
      <c r="B386" s="52" t="s">
        <v>14979</v>
      </c>
      <c r="C386" s="40" t="s">
        <v>14364</v>
      </c>
      <c r="D386" s="41" t="str">
        <f>VLOOKUP(C386,ឋានៈ!$A$22:$B$46,2,FALSE)</f>
        <v>ឃ</v>
      </c>
      <c r="E386" s="388"/>
      <c r="F386" s="389"/>
      <c r="G386" s="390"/>
      <c r="H386" s="391"/>
      <c r="I386" s="211">
        <v>46224</v>
      </c>
      <c r="J386" s="211">
        <v>46226</v>
      </c>
      <c r="K386" s="206">
        <f t="shared" si="1003"/>
        <v>3</v>
      </c>
      <c r="L386" s="206">
        <f t="shared" si="1004"/>
        <v>2</v>
      </c>
      <c r="M386" s="207"/>
      <c r="N386" s="207">
        <f>VLOOKUP(D386,ឋានៈ!$A$2:$D$7,2,FALSE)</f>
        <v>20000</v>
      </c>
      <c r="O386" s="207">
        <f t="shared" ref="O386" si="1009">N386*K386</f>
        <v>60000</v>
      </c>
      <c r="P386" s="207">
        <f>VLOOKUP(D386,ឋានៈ!$A$2:$D$7,3,FALSE)</f>
        <v>60000</v>
      </c>
      <c r="Q386" s="207">
        <f t="shared" si="1005"/>
        <v>180000</v>
      </c>
      <c r="R386" s="207">
        <f>VLOOKUP(D386,ឋានៈ!$A$2:$D$7,4,FALSE)</f>
        <v>80000</v>
      </c>
      <c r="S386" s="207">
        <f t="shared" si="1006"/>
        <v>160000</v>
      </c>
      <c r="T386" s="208"/>
      <c r="U386" s="209">
        <f t="shared" ref="U386" si="1010">M386+O386+Q386+S386+T386</f>
        <v>400000</v>
      </c>
      <c r="V386" s="227"/>
      <c r="W386" s="145"/>
      <c r="X386" s="100" t="str">
        <f t="shared" si="1007"/>
        <v>ឡៃ ប៊ុងគាង</v>
      </c>
      <c r="Y386" s="285">
        <f>VLOOKUP(X386,'Name List'!$B$8:$F$4374,2,FALSE)</f>
        <v>1941200155</v>
      </c>
      <c r="Z386" s="100" t="str">
        <f>VLOOKUP(X386,'Name List'!$B$8:$F$4374,3,FALSE)</f>
        <v>ឡៃ ប៊ុងគាង</v>
      </c>
      <c r="AA386" s="100" t="str">
        <f>VLOOKUP(X386,'Name List'!$B$8:$F$4374,4,FALSE)</f>
        <v>LAY BUNGKEANG</v>
      </c>
      <c r="AB386" s="107" t="str">
        <f>VLOOKUP(X386,'Name List'!$B$8:$F$4374,5,FALSE)</f>
        <v>0440000032077</v>
      </c>
      <c r="AC386" s="186">
        <f t="shared" si="1008"/>
        <v>400000</v>
      </c>
      <c r="AD386" s="42">
        <f t="shared" si="1000"/>
        <v>112.19999999999999</v>
      </c>
    </row>
    <row r="387" spans="1:30" s="217" customFormat="1" ht="35.5" customHeight="1">
      <c r="A387" s="387" t="str">
        <f>"សរុប"&amp;ROUNDDOWN(A386,)</f>
        <v>សរុប112</v>
      </c>
      <c r="B387" s="387"/>
      <c r="C387" s="387"/>
      <c r="D387" s="387"/>
      <c r="E387" s="387"/>
      <c r="F387" s="387"/>
      <c r="G387" s="387"/>
      <c r="H387" s="387"/>
      <c r="I387" s="387"/>
      <c r="J387" s="387"/>
      <c r="K387" s="218"/>
      <c r="L387" s="218"/>
      <c r="M387" s="210">
        <f>SUM(M385:M386)</f>
        <v>144000</v>
      </c>
      <c r="N387" s="210"/>
      <c r="O387" s="210">
        <f>SUM(O385:O386)</f>
        <v>165000</v>
      </c>
      <c r="P387" s="210"/>
      <c r="Q387" s="210">
        <f>SUM(Q385:Q386)</f>
        <v>450000</v>
      </c>
      <c r="R387" s="210"/>
      <c r="S387" s="210">
        <f>SUM(S385:S386)</f>
        <v>480000</v>
      </c>
      <c r="T387" s="210"/>
      <c r="U387" s="210">
        <f>SUM(U385:U386)</f>
        <v>1239000</v>
      </c>
      <c r="V387" s="228"/>
      <c r="W387" s="212">
        <f>M387+O387+Q387+S387</f>
        <v>1239000</v>
      </c>
      <c r="X387" s="298"/>
      <c r="Y387" s="299"/>
      <c r="Z387" s="298"/>
      <c r="AA387" s="298"/>
      <c r="AB387" s="300"/>
      <c r="AC387" s="215"/>
      <c r="AD387" s="216" t="str">
        <f t="shared" si="1000"/>
        <v>សរុប112</v>
      </c>
    </row>
    <row r="388" spans="1:30" ht="38.5" customHeight="1">
      <c r="A388" s="206">
        <f>A385+1</f>
        <v>113.1</v>
      </c>
      <c r="B388" s="52" t="s">
        <v>14980</v>
      </c>
      <c r="C388" s="40" t="s">
        <v>67</v>
      </c>
      <c r="D388" s="41" t="str">
        <f>VLOOKUP(C388,ឋានៈ!$A$22:$B$46,2,FALSE)</f>
        <v>ខ១</v>
      </c>
      <c r="E388" s="388">
        <v>424</v>
      </c>
      <c r="F388" s="389">
        <v>46224</v>
      </c>
      <c r="G388" s="390" t="s">
        <v>14982</v>
      </c>
      <c r="H388" s="391" t="s">
        <v>29</v>
      </c>
      <c r="I388" s="211">
        <v>46231</v>
      </c>
      <c r="J388" s="211">
        <v>46233</v>
      </c>
      <c r="K388" s="206">
        <f t="shared" ref="K388:K389" si="1011">J388-I388+1</f>
        <v>3</v>
      </c>
      <c r="L388" s="206">
        <f t="shared" ref="L388:L389" si="1012">K388-1</f>
        <v>2</v>
      </c>
      <c r="M388" s="207">
        <f>VLOOKUP(H388,ធ្វើដំណើរ!$A$3:$B$26,2,FALSE)</f>
        <v>296000</v>
      </c>
      <c r="N388" s="207">
        <f>VLOOKUP(D388,ឋានៈ!$A$2:$D$7,2,FALSE)</f>
        <v>35000</v>
      </c>
      <c r="O388" s="207">
        <f>N388*K388</f>
        <v>105000</v>
      </c>
      <c r="P388" s="207">
        <f>VLOOKUP(D388,ឋានៈ!$A$2:$D$7,3,FALSE)</f>
        <v>90000</v>
      </c>
      <c r="Q388" s="207">
        <f t="shared" ref="Q388:Q389" si="1013">P388*K388</f>
        <v>270000</v>
      </c>
      <c r="R388" s="207">
        <f>VLOOKUP(D388,ឋានៈ!$A$2:$D$7,4,FALSE)</f>
        <v>160000</v>
      </c>
      <c r="S388" s="207">
        <f t="shared" ref="S388:S389" si="1014">R388*L388</f>
        <v>320000</v>
      </c>
      <c r="T388" s="208"/>
      <c r="U388" s="209">
        <f>M388+O388+Q388+S388</f>
        <v>991000</v>
      </c>
      <c r="V388" s="227"/>
      <c r="W388" s="145"/>
      <c r="X388" s="100" t="str">
        <f t="shared" ref="X388:X389" si="1015">RIGHT(B388,LEN(B388)-FIND(" ",B388))</f>
        <v>ឡេង សែ</v>
      </c>
      <c r="Y388" s="285">
        <f>VLOOKUP(X388,'Name List'!$B$8:$F$4374,2,FALSE)</f>
        <v>1720800864</v>
      </c>
      <c r="Z388" s="100" t="str">
        <f>VLOOKUP(X388,'Name List'!$B$8:$F$4374,3,FALSE)</f>
        <v>ឡេង សែ</v>
      </c>
      <c r="AA388" s="100" t="str">
        <f>VLOOKUP(X388,'Name List'!$B$8:$F$4374,4,FALSE)</f>
        <v>LENG SE</v>
      </c>
      <c r="AB388" s="107" t="str">
        <f>VLOOKUP(X388,'Name List'!$B$8:$F$4374,5,FALSE)</f>
        <v>0010002722602</v>
      </c>
      <c r="AC388" s="186">
        <f t="shared" ref="AC388:AC389" si="1016">U388</f>
        <v>991000</v>
      </c>
      <c r="AD388" s="42">
        <f t="shared" ref="AD388:AD393" si="1017">A388</f>
        <v>113.1</v>
      </c>
    </row>
    <row r="389" spans="1:30" ht="38.5" customHeight="1">
      <c r="A389" s="206">
        <f>A388+0.1</f>
        <v>113.19999999999999</v>
      </c>
      <c r="B389" s="52" t="s">
        <v>14981</v>
      </c>
      <c r="C389" s="40" t="s">
        <v>14364</v>
      </c>
      <c r="D389" s="41" t="str">
        <f>VLOOKUP(C389,ឋានៈ!$A$22:$B$46,2,FALSE)</f>
        <v>ឃ</v>
      </c>
      <c r="E389" s="388"/>
      <c r="F389" s="389"/>
      <c r="G389" s="390"/>
      <c r="H389" s="391"/>
      <c r="I389" s="211">
        <v>46231</v>
      </c>
      <c r="J389" s="211">
        <v>46233</v>
      </c>
      <c r="K389" s="206">
        <f t="shared" si="1011"/>
        <v>3</v>
      </c>
      <c r="L389" s="206">
        <f t="shared" si="1012"/>
        <v>2</v>
      </c>
      <c r="M389" s="207"/>
      <c r="N389" s="207">
        <f>VLOOKUP(D389,ឋានៈ!$A$2:$D$7,2,FALSE)</f>
        <v>20000</v>
      </c>
      <c r="O389" s="207">
        <f t="shared" ref="O389" si="1018">N389*K389</f>
        <v>60000</v>
      </c>
      <c r="P389" s="207">
        <f>VLOOKUP(D389,ឋានៈ!$A$2:$D$7,3,FALSE)</f>
        <v>60000</v>
      </c>
      <c r="Q389" s="207">
        <f t="shared" si="1013"/>
        <v>180000</v>
      </c>
      <c r="R389" s="207">
        <f>VLOOKUP(D389,ឋានៈ!$A$2:$D$7,4,FALSE)</f>
        <v>80000</v>
      </c>
      <c r="S389" s="207">
        <f t="shared" si="1014"/>
        <v>160000</v>
      </c>
      <c r="T389" s="208"/>
      <c r="U389" s="209">
        <f t="shared" ref="U389" si="1019">M389+O389+Q389+S389+T389</f>
        <v>400000</v>
      </c>
      <c r="V389" s="227"/>
      <c r="W389" s="145"/>
      <c r="X389" s="100" t="str">
        <f t="shared" si="1015"/>
        <v>ឡេង សារ៉ាវុទ្ធ</v>
      </c>
      <c r="Y389" s="285">
        <f>VLOOKUP(X389,'Name List'!$B$8:$F$4374,2,FALSE)</f>
        <v>1760800287</v>
      </c>
      <c r="Z389" s="100" t="str">
        <f>VLOOKUP(X389,'Name List'!$B$8:$F$4374,3,FALSE)</f>
        <v>ឡេង សារ៉ាវុទ្ធ</v>
      </c>
      <c r="AA389" s="100" t="str">
        <f>VLOOKUP(X389,'Name List'!$B$8:$F$4374,4,FALSE)</f>
        <v>LENG SARAVUTH</v>
      </c>
      <c r="AB389" s="107" t="str">
        <f>VLOOKUP(X389,'Name List'!$B$8:$F$4374,5,FALSE)</f>
        <v>0010002631615</v>
      </c>
      <c r="AC389" s="186">
        <f t="shared" si="1016"/>
        <v>400000</v>
      </c>
      <c r="AD389" s="42">
        <f t="shared" si="1017"/>
        <v>113.19999999999999</v>
      </c>
    </row>
    <row r="390" spans="1:30" s="217" customFormat="1" ht="35.5" customHeight="1">
      <c r="A390" s="387" t="str">
        <f>"សរុប"&amp;ROUNDDOWN(A389,)</f>
        <v>សរុប113</v>
      </c>
      <c r="B390" s="387"/>
      <c r="C390" s="387"/>
      <c r="D390" s="387"/>
      <c r="E390" s="387"/>
      <c r="F390" s="387"/>
      <c r="G390" s="387"/>
      <c r="H390" s="387"/>
      <c r="I390" s="387"/>
      <c r="J390" s="387"/>
      <c r="K390" s="218"/>
      <c r="L390" s="218"/>
      <c r="M390" s="210">
        <f>SUM(M388:M389)</f>
        <v>296000</v>
      </c>
      <c r="N390" s="210"/>
      <c r="O390" s="210">
        <f>SUM(O388:O389)</f>
        <v>165000</v>
      </c>
      <c r="P390" s="210"/>
      <c r="Q390" s="210">
        <f>SUM(Q388:Q389)</f>
        <v>450000</v>
      </c>
      <c r="R390" s="210"/>
      <c r="S390" s="210">
        <f>SUM(S388:S389)</f>
        <v>480000</v>
      </c>
      <c r="T390" s="210"/>
      <c r="U390" s="210">
        <f>SUM(U388:U389)</f>
        <v>1391000</v>
      </c>
      <c r="V390" s="228"/>
      <c r="W390" s="212">
        <f>M390+O390+Q390+S390</f>
        <v>1391000</v>
      </c>
      <c r="X390" s="298"/>
      <c r="Y390" s="299"/>
      <c r="Z390" s="298"/>
      <c r="AA390" s="298"/>
      <c r="AB390" s="300"/>
      <c r="AC390" s="215"/>
      <c r="AD390" s="216" t="str">
        <f t="shared" si="1017"/>
        <v>សរុប113</v>
      </c>
    </row>
    <row r="391" spans="1:30" ht="38.5" customHeight="1">
      <c r="A391" s="206">
        <f>A388+1</f>
        <v>114.1</v>
      </c>
      <c r="B391" s="52" t="s">
        <v>14873</v>
      </c>
      <c r="C391" s="40" t="s">
        <v>67</v>
      </c>
      <c r="D391" s="41" t="str">
        <f>VLOOKUP(C391,ឋានៈ!$A$22:$B$46,2,FALSE)</f>
        <v>ខ១</v>
      </c>
      <c r="E391" s="388">
        <v>428</v>
      </c>
      <c r="F391" s="389">
        <v>46226</v>
      </c>
      <c r="G391" s="390" t="s">
        <v>14983</v>
      </c>
      <c r="H391" s="391" t="s">
        <v>21</v>
      </c>
      <c r="I391" s="211">
        <v>46227</v>
      </c>
      <c r="J391" s="211">
        <v>46229</v>
      </c>
      <c r="K391" s="206">
        <f t="shared" ref="K391:K392" si="1020">J391-I391+1</f>
        <v>3</v>
      </c>
      <c r="L391" s="206">
        <f t="shared" ref="L391:L392" si="1021">K391-1</f>
        <v>2</v>
      </c>
      <c r="M391" s="207">
        <f>VLOOKUP(H391,ធ្វើដំណើរ!$A$3:$B$26,2,FALSE)</f>
        <v>537600</v>
      </c>
      <c r="N391" s="207">
        <f>VLOOKUP(D391,ឋានៈ!$A$2:$D$7,2,FALSE)</f>
        <v>35000</v>
      </c>
      <c r="O391" s="207">
        <f>N391*K391</f>
        <v>105000</v>
      </c>
      <c r="P391" s="207">
        <f>VLOOKUP(D391,ឋានៈ!$A$2:$D$7,3,FALSE)</f>
        <v>90000</v>
      </c>
      <c r="Q391" s="207">
        <f t="shared" ref="Q391:Q392" si="1022">P391*K391</f>
        <v>270000</v>
      </c>
      <c r="R391" s="207">
        <f>VLOOKUP(D391,ឋានៈ!$A$2:$D$7,4,FALSE)</f>
        <v>160000</v>
      </c>
      <c r="S391" s="207">
        <f t="shared" ref="S391:S392" si="1023">R391*L391</f>
        <v>320000</v>
      </c>
      <c r="T391" s="208"/>
      <c r="U391" s="209">
        <f>M391+O391+Q391+S391</f>
        <v>1232600</v>
      </c>
      <c r="V391" s="227"/>
      <c r="W391" s="145"/>
      <c r="X391" s="100" t="str">
        <f t="shared" ref="X391:X392" si="1024">RIGHT(B391,LEN(B391)-FIND(" ",B391))</f>
        <v>ម៉ន គ្រីយ៉ា</v>
      </c>
      <c r="Y391" s="285">
        <f>VLOOKUP(X391,'Name List'!$B$8:$F$4374,2,FALSE)</f>
        <v>1731500001</v>
      </c>
      <c r="Z391" s="100" t="str">
        <f>VLOOKUP(X391,'Name List'!$B$8:$F$4374,3,FALSE)</f>
        <v>ម៉ន គ្រីយ៉ា</v>
      </c>
      <c r="AA391" s="100" t="str">
        <f>VLOOKUP(X391,'Name List'!$B$8:$F$4374,4,FALSE)</f>
        <v>MON KRIYA</v>
      </c>
      <c r="AB391" s="107" t="str">
        <f>VLOOKUP(X391,'Name List'!$B$8:$F$4374,5,FALSE)</f>
        <v>0460000015758</v>
      </c>
      <c r="AC391" s="186">
        <f t="shared" ref="AC391:AC392" si="1025">U391</f>
        <v>1232600</v>
      </c>
      <c r="AD391" s="42">
        <f t="shared" si="1017"/>
        <v>114.1</v>
      </c>
    </row>
    <row r="392" spans="1:30" ht="38.5" customHeight="1">
      <c r="A392" s="206">
        <f>A391+0.1</f>
        <v>114.19999999999999</v>
      </c>
      <c r="B392" s="52" t="s">
        <v>14971</v>
      </c>
      <c r="C392" s="40" t="s">
        <v>68</v>
      </c>
      <c r="D392" s="41" t="str">
        <f>VLOOKUP(C392,ឋានៈ!$A$22:$B$46,2,FALSE)</f>
        <v>ង</v>
      </c>
      <c r="E392" s="388"/>
      <c r="F392" s="389"/>
      <c r="G392" s="390"/>
      <c r="H392" s="391"/>
      <c r="I392" s="211">
        <v>46227</v>
      </c>
      <c r="J392" s="211">
        <v>46229</v>
      </c>
      <c r="K392" s="206">
        <f t="shared" si="1020"/>
        <v>3</v>
      </c>
      <c r="L392" s="206">
        <f t="shared" si="1021"/>
        <v>2</v>
      </c>
      <c r="M392" s="207"/>
      <c r="N392" s="207">
        <f>VLOOKUP(D392,ឋានៈ!$A$2:$D$7,2,FALSE)</f>
        <v>16000</v>
      </c>
      <c r="O392" s="207">
        <f t="shared" ref="O392" si="1026">N392*K392</f>
        <v>48000</v>
      </c>
      <c r="P392" s="207">
        <f>VLOOKUP(D392,ឋានៈ!$A$2:$D$7,3,FALSE)</f>
        <v>60000</v>
      </c>
      <c r="Q392" s="207">
        <f t="shared" si="1022"/>
        <v>180000</v>
      </c>
      <c r="R392" s="207">
        <f>VLOOKUP(D392,ឋានៈ!$A$2:$D$7,4,FALSE)</f>
        <v>80000</v>
      </c>
      <c r="S392" s="207">
        <f t="shared" si="1023"/>
        <v>160000</v>
      </c>
      <c r="T392" s="208"/>
      <c r="U392" s="209">
        <f t="shared" ref="U392" si="1027">M392+O392+Q392+S392+T392</f>
        <v>388000</v>
      </c>
      <c r="V392" s="227"/>
      <c r="W392" s="145"/>
      <c r="X392" s="100" t="str">
        <f t="shared" si="1024"/>
        <v>សោម គឹមរ៉ី</v>
      </c>
      <c r="Y392" s="285" t="str">
        <f>VLOOKUP(X392,'Name List'!$B$8:$F$4374,2,FALSE)</f>
        <v>3000031402</v>
      </c>
      <c r="Z392" s="100" t="str">
        <f>VLOOKUP(X392,'Name List'!$B$8:$F$4374,3,FALSE)</f>
        <v>សោម គឹមរ៉ី</v>
      </c>
      <c r="AA392" s="100" t="str">
        <f>VLOOKUP(X392,'Name List'!$B$8:$F$4374,4,FALSE)</f>
        <v>SORM KIMREY</v>
      </c>
      <c r="AB392" s="107">
        <f>VLOOKUP(X392,'Name List'!$B$8:$F$4374,5,FALSE)</f>
        <v>420000133077</v>
      </c>
      <c r="AC392" s="186">
        <f t="shared" si="1025"/>
        <v>388000</v>
      </c>
      <c r="AD392" s="42">
        <f t="shared" si="1017"/>
        <v>114.19999999999999</v>
      </c>
    </row>
    <row r="393" spans="1:30" s="217" customFormat="1" ht="35.5" customHeight="1">
      <c r="A393" s="387" t="str">
        <f>"សរុប"&amp;ROUNDDOWN(A392,)</f>
        <v>សរុប114</v>
      </c>
      <c r="B393" s="387"/>
      <c r="C393" s="387"/>
      <c r="D393" s="387"/>
      <c r="E393" s="387"/>
      <c r="F393" s="387"/>
      <c r="G393" s="387"/>
      <c r="H393" s="387"/>
      <c r="I393" s="387"/>
      <c r="J393" s="387"/>
      <c r="K393" s="218"/>
      <c r="L393" s="218"/>
      <c r="M393" s="210">
        <f>SUM(M391:M392)</f>
        <v>537600</v>
      </c>
      <c r="N393" s="210"/>
      <c r="O393" s="210">
        <f>SUM(O391:O392)</f>
        <v>153000</v>
      </c>
      <c r="P393" s="210"/>
      <c r="Q393" s="210">
        <f>SUM(Q391:Q392)</f>
        <v>450000</v>
      </c>
      <c r="R393" s="210"/>
      <c r="S393" s="210">
        <f>SUM(S391:S392)</f>
        <v>480000</v>
      </c>
      <c r="T393" s="210"/>
      <c r="U393" s="210">
        <f>SUM(U391:U392)</f>
        <v>1620600</v>
      </c>
      <c r="V393" s="228"/>
      <c r="W393" s="212">
        <f>M393+O393+Q393+S393</f>
        <v>1620600</v>
      </c>
      <c r="X393" s="298"/>
      <c r="Y393" s="299"/>
      <c r="Z393" s="298"/>
      <c r="AA393" s="298"/>
      <c r="AB393" s="300"/>
      <c r="AC393" s="215"/>
      <c r="AD393" s="216" t="str">
        <f t="shared" si="1017"/>
        <v>សរុប114</v>
      </c>
    </row>
    <row r="394" spans="1:30" ht="38.5" customHeight="1">
      <c r="A394" s="206">
        <f>A391+1</f>
        <v>115.1</v>
      </c>
      <c r="B394" s="52" t="s">
        <v>14573</v>
      </c>
      <c r="C394" s="40" t="s">
        <v>71</v>
      </c>
      <c r="D394" s="41" t="str">
        <f>VLOOKUP(C394,ឋានៈ!$A$22:$B$46,2,FALSE)</f>
        <v>ខ២</v>
      </c>
      <c r="E394" s="388">
        <v>425</v>
      </c>
      <c r="F394" s="389">
        <v>46225</v>
      </c>
      <c r="G394" s="390" t="s">
        <v>15012</v>
      </c>
      <c r="H394" s="391" t="s">
        <v>12</v>
      </c>
      <c r="I394" s="211">
        <v>46226</v>
      </c>
      <c r="J394" s="211">
        <v>46227</v>
      </c>
      <c r="K394" s="206">
        <f t="shared" ref="K394:K395" si="1028">J394-I394+1</f>
        <v>2</v>
      </c>
      <c r="L394" s="206">
        <f t="shared" ref="L394:L395" si="1029">K394-1</f>
        <v>1</v>
      </c>
      <c r="M394" s="207">
        <f>VLOOKUP(H394,ធ្វើដំណើរ!$A$3:$B$26,2,FALSE)</f>
        <v>123200</v>
      </c>
      <c r="N394" s="207">
        <f>VLOOKUP(D394,ឋានៈ!$A$2:$D$7,2,FALSE)</f>
        <v>30000</v>
      </c>
      <c r="O394" s="207">
        <f>N394*K394</f>
        <v>60000</v>
      </c>
      <c r="P394" s="207">
        <f>VLOOKUP(D394,ឋានៈ!$A$2:$D$7,3,FALSE)</f>
        <v>80000</v>
      </c>
      <c r="Q394" s="207">
        <f t="shared" ref="Q394:Q395" si="1030">P394*K394</f>
        <v>160000</v>
      </c>
      <c r="R394" s="207">
        <f>VLOOKUP(D394,ឋានៈ!$A$2:$D$7,4,FALSE)</f>
        <v>120000</v>
      </c>
      <c r="S394" s="207">
        <f t="shared" ref="S394:S395" si="1031">R394*L394</f>
        <v>120000</v>
      </c>
      <c r="T394" s="208"/>
      <c r="U394" s="209">
        <f>M394+O394+Q394+S394</f>
        <v>463200</v>
      </c>
      <c r="V394" s="227"/>
      <c r="W394" s="145"/>
      <c r="X394" s="100" t="str">
        <f t="shared" ref="X394:X395" si="1032">RIGHT(B394,LEN(B394)-FIND(" ",B394))</f>
        <v>ស៊ុន មេសា</v>
      </c>
      <c r="Y394" s="285" t="str">
        <f>VLOOKUP(X394,'Name List'!$B$8:$F$4374,2,FALSE)</f>
        <v>3000031352</v>
      </c>
      <c r="Z394" s="100" t="str">
        <f>VLOOKUP(X394,'Name List'!$B$8:$F$4374,3,FALSE)</f>
        <v>ស៊ុន មេសា</v>
      </c>
      <c r="AA394" s="100" t="str">
        <f>VLOOKUP(X394,'Name List'!$B$8:$F$4374,4,FALSE)</f>
        <v>SUN MESA</v>
      </c>
      <c r="AB394" s="107">
        <f>VLOOKUP(X394,'Name List'!$B$8:$F$4374,5,FALSE)</f>
        <v>10006418468</v>
      </c>
      <c r="AC394" s="186">
        <f t="shared" ref="AC394:AC395" si="1033">U394</f>
        <v>463200</v>
      </c>
      <c r="AD394" s="42">
        <f t="shared" ref="AD394:AD396" si="1034">A394</f>
        <v>115.1</v>
      </c>
    </row>
    <row r="395" spans="1:30" ht="38.5" customHeight="1">
      <c r="A395" s="206">
        <f>A394+0.1</f>
        <v>115.19999999999999</v>
      </c>
      <c r="B395" s="52" t="s">
        <v>14984</v>
      </c>
      <c r="C395" s="40" t="s">
        <v>14364</v>
      </c>
      <c r="D395" s="41" t="str">
        <f>VLOOKUP(C395,ឋានៈ!$A$22:$B$46,2,FALSE)</f>
        <v>ឃ</v>
      </c>
      <c r="E395" s="388"/>
      <c r="F395" s="389"/>
      <c r="G395" s="390"/>
      <c r="H395" s="391"/>
      <c r="I395" s="211">
        <v>46226</v>
      </c>
      <c r="J395" s="211">
        <v>46227</v>
      </c>
      <c r="K395" s="206">
        <f t="shared" si="1028"/>
        <v>2</v>
      </c>
      <c r="L395" s="206">
        <f t="shared" si="1029"/>
        <v>1</v>
      </c>
      <c r="M395" s="207"/>
      <c r="N395" s="207">
        <f>VLOOKUP(D395,ឋានៈ!$A$2:$D$7,2,FALSE)</f>
        <v>20000</v>
      </c>
      <c r="O395" s="207">
        <f t="shared" ref="O395" si="1035">N395*K395</f>
        <v>40000</v>
      </c>
      <c r="P395" s="207">
        <f>VLOOKUP(D395,ឋានៈ!$A$2:$D$7,3,FALSE)</f>
        <v>60000</v>
      </c>
      <c r="Q395" s="207">
        <f t="shared" si="1030"/>
        <v>120000</v>
      </c>
      <c r="R395" s="207">
        <f>VLOOKUP(D395,ឋានៈ!$A$2:$D$7,4,FALSE)</f>
        <v>80000</v>
      </c>
      <c r="S395" s="207">
        <f t="shared" si="1031"/>
        <v>80000</v>
      </c>
      <c r="T395" s="208"/>
      <c r="U395" s="209">
        <f t="shared" ref="U395" si="1036">M395+O395+Q395+S395+T395</f>
        <v>240000</v>
      </c>
      <c r="V395" s="227"/>
      <c r="W395" s="145"/>
      <c r="X395" s="100" t="str">
        <f t="shared" si="1032"/>
        <v>ណឹម វ៉ាន់ណេត</v>
      </c>
      <c r="Y395" s="285">
        <f>VLOOKUP(X395,'Name List'!$B$8:$F$4374,2,FALSE)</f>
        <v>1820500239</v>
      </c>
      <c r="Z395" s="100" t="str">
        <f>VLOOKUP(X395,'Name List'!$B$8:$F$4374,3,FALSE)</f>
        <v>ណឹម វ៉ាន់ណេត</v>
      </c>
      <c r="AA395" s="100" t="str">
        <f>VLOOKUP(X395,'Name List'!$B$8:$F$4374,4,FALSE)</f>
        <v>NIM VANNETH</v>
      </c>
      <c r="AB395" s="107" t="str">
        <f>VLOOKUP(X395,'Name List'!$B$8:$F$4374,5,FALSE)</f>
        <v>0440000036102</v>
      </c>
      <c r="AC395" s="186">
        <f t="shared" si="1033"/>
        <v>240000</v>
      </c>
      <c r="AD395" s="42">
        <f t="shared" si="1034"/>
        <v>115.19999999999999</v>
      </c>
    </row>
    <row r="396" spans="1:30" s="217" customFormat="1" ht="35.5" customHeight="1">
      <c r="A396" s="387" t="str">
        <f>"សរុប"&amp;ROUNDDOWN(A395,)</f>
        <v>សរុប115</v>
      </c>
      <c r="B396" s="387"/>
      <c r="C396" s="387"/>
      <c r="D396" s="387"/>
      <c r="E396" s="387"/>
      <c r="F396" s="387"/>
      <c r="G396" s="387"/>
      <c r="H396" s="387"/>
      <c r="I396" s="387"/>
      <c r="J396" s="387"/>
      <c r="K396" s="218"/>
      <c r="L396" s="218"/>
      <c r="M396" s="210">
        <f>SUM(M394:M395)</f>
        <v>123200</v>
      </c>
      <c r="N396" s="210"/>
      <c r="O396" s="210">
        <f>SUM(O394:O395)</f>
        <v>100000</v>
      </c>
      <c r="P396" s="210"/>
      <c r="Q396" s="210">
        <f>SUM(Q394:Q395)</f>
        <v>280000</v>
      </c>
      <c r="R396" s="210"/>
      <c r="S396" s="210">
        <f>SUM(S394:S395)</f>
        <v>200000</v>
      </c>
      <c r="T396" s="210"/>
      <c r="U396" s="210">
        <f>SUM(U394:U395)</f>
        <v>703200</v>
      </c>
      <c r="V396" s="228"/>
      <c r="W396" s="212">
        <f>M396+O396+Q396+S396</f>
        <v>703200</v>
      </c>
      <c r="X396" s="298"/>
      <c r="Y396" s="299"/>
      <c r="Z396" s="298"/>
      <c r="AA396" s="298"/>
      <c r="AB396" s="300"/>
      <c r="AC396" s="215"/>
      <c r="AD396" s="216" t="str">
        <f t="shared" si="1034"/>
        <v>សរុប115</v>
      </c>
    </row>
    <row r="397" spans="1:30" ht="38.5" customHeight="1">
      <c r="A397" s="206">
        <f>A394+1</f>
        <v>116.1</v>
      </c>
      <c r="B397" s="52" t="s">
        <v>14573</v>
      </c>
      <c r="C397" s="40" t="s">
        <v>71</v>
      </c>
      <c r="D397" s="41" t="str">
        <f>VLOOKUP(C397,ឋានៈ!$A$22:$B$46,2,FALSE)</f>
        <v>ខ២</v>
      </c>
      <c r="E397" s="388">
        <v>427</v>
      </c>
      <c r="F397" s="389">
        <v>46225</v>
      </c>
      <c r="G397" s="390" t="s">
        <v>15012</v>
      </c>
      <c r="H397" s="391" t="s">
        <v>22</v>
      </c>
      <c r="I397" s="211">
        <v>46228</v>
      </c>
      <c r="J397" s="211">
        <v>46230</v>
      </c>
      <c r="K397" s="206">
        <f t="shared" ref="K397:K398" si="1037">J397-I397+1</f>
        <v>3</v>
      </c>
      <c r="L397" s="206">
        <f t="shared" ref="L397:L398" si="1038">K397-1</f>
        <v>2</v>
      </c>
      <c r="M397" s="207">
        <f>VLOOKUP(H397,ធ្វើដំណើរ!$A$3:$B$26,2,FALSE)</f>
        <v>200000</v>
      </c>
      <c r="N397" s="207">
        <f>VLOOKUP(D397,ឋានៈ!$A$2:$D$7,2,FALSE)</f>
        <v>30000</v>
      </c>
      <c r="O397" s="207">
        <f>N397*K397</f>
        <v>90000</v>
      </c>
      <c r="P397" s="207">
        <f>VLOOKUP(D397,ឋានៈ!$A$2:$D$7,3,FALSE)</f>
        <v>80000</v>
      </c>
      <c r="Q397" s="207">
        <f t="shared" ref="Q397:Q398" si="1039">P397*K397</f>
        <v>240000</v>
      </c>
      <c r="R397" s="207">
        <f>VLOOKUP(D397,ឋានៈ!$A$2:$D$7,4,FALSE)</f>
        <v>120000</v>
      </c>
      <c r="S397" s="207">
        <f t="shared" ref="S397:S398" si="1040">R397*L397</f>
        <v>240000</v>
      </c>
      <c r="T397" s="208"/>
      <c r="U397" s="209">
        <f>M397+O397+Q397+S397</f>
        <v>770000</v>
      </c>
      <c r="V397" s="227"/>
      <c r="W397" s="145"/>
      <c r="X397" s="100" t="str">
        <f t="shared" ref="X397:X398" si="1041">RIGHT(B397,LEN(B397)-FIND(" ",B397))</f>
        <v>ស៊ុន មេសា</v>
      </c>
      <c r="Y397" s="285" t="str">
        <f>VLOOKUP(X397,'Name List'!$B$8:$F$4374,2,FALSE)</f>
        <v>3000031352</v>
      </c>
      <c r="Z397" s="100" t="str">
        <f>VLOOKUP(X397,'Name List'!$B$8:$F$4374,3,FALSE)</f>
        <v>ស៊ុន មេសា</v>
      </c>
      <c r="AA397" s="100" t="str">
        <f>VLOOKUP(X397,'Name List'!$B$8:$F$4374,4,FALSE)</f>
        <v>SUN MESA</v>
      </c>
      <c r="AB397" s="107">
        <f>VLOOKUP(X397,'Name List'!$B$8:$F$4374,5,FALSE)</f>
        <v>10006418468</v>
      </c>
      <c r="AC397" s="186">
        <f t="shared" ref="AC397:AC398" si="1042">U397</f>
        <v>770000</v>
      </c>
      <c r="AD397" s="42">
        <f t="shared" ref="AD397:AD399" si="1043">A397</f>
        <v>116.1</v>
      </c>
    </row>
    <row r="398" spans="1:30" ht="38.5" customHeight="1">
      <c r="A398" s="206">
        <f>A397+0.1</f>
        <v>116.19999999999999</v>
      </c>
      <c r="B398" s="52" t="s">
        <v>14984</v>
      </c>
      <c r="C398" s="40" t="s">
        <v>14364</v>
      </c>
      <c r="D398" s="41" t="str">
        <f>VLOOKUP(C398,ឋានៈ!$A$22:$B$46,2,FALSE)</f>
        <v>ឃ</v>
      </c>
      <c r="E398" s="388"/>
      <c r="F398" s="389"/>
      <c r="G398" s="390"/>
      <c r="H398" s="391"/>
      <c r="I398" s="211">
        <v>46228</v>
      </c>
      <c r="J398" s="211">
        <v>46230</v>
      </c>
      <c r="K398" s="206">
        <f t="shared" si="1037"/>
        <v>3</v>
      </c>
      <c r="L398" s="206">
        <f t="shared" si="1038"/>
        <v>2</v>
      </c>
      <c r="M398" s="207"/>
      <c r="N398" s="207">
        <f>VLOOKUP(D398,ឋានៈ!$A$2:$D$7,2,FALSE)</f>
        <v>20000</v>
      </c>
      <c r="O398" s="207">
        <f t="shared" ref="O398" si="1044">N398*K398</f>
        <v>60000</v>
      </c>
      <c r="P398" s="207">
        <f>VLOOKUP(D398,ឋានៈ!$A$2:$D$7,3,FALSE)</f>
        <v>60000</v>
      </c>
      <c r="Q398" s="207">
        <f t="shared" si="1039"/>
        <v>180000</v>
      </c>
      <c r="R398" s="207">
        <f>VLOOKUP(D398,ឋានៈ!$A$2:$D$7,4,FALSE)</f>
        <v>80000</v>
      </c>
      <c r="S398" s="207">
        <f t="shared" si="1040"/>
        <v>160000</v>
      </c>
      <c r="T398" s="208"/>
      <c r="U398" s="209">
        <f t="shared" ref="U398" si="1045">M398+O398+Q398+S398+T398</f>
        <v>400000</v>
      </c>
      <c r="V398" s="227"/>
      <c r="W398" s="145"/>
      <c r="X398" s="100" t="str">
        <f t="shared" si="1041"/>
        <v>ណឹម វ៉ាន់ណេត</v>
      </c>
      <c r="Y398" s="285">
        <f>VLOOKUP(X398,'Name List'!$B$8:$F$4374,2,FALSE)</f>
        <v>1820500239</v>
      </c>
      <c r="Z398" s="100" t="str">
        <f>VLOOKUP(X398,'Name List'!$B$8:$F$4374,3,FALSE)</f>
        <v>ណឹម វ៉ាន់ណេត</v>
      </c>
      <c r="AA398" s="100" t="str">
        <f>VLOOKUP(X398,'Name List'!$B$8:$F$4374,4,FALSE)</f>
        <v>NIM VANNETH</v>
      </c>
      <c r="AB398" s="107" t="str">
        <f>VLOOKUP(X398,'Name List'!$B$8:$F$4374,5,FALSE)</f>
        <v>0440000036102</v>
      </c>
      <c r="AC398" s="186">
        <f t="shared" si="1042"/>
        <v>400000</v>
      </c>
      <c r="AD398" s="42">
        <f t="shared" si="1043"/>
        <v>116.19999999999999</v>
      </c>
    </row>
    <row r="399" spans="1:30" s="217" customFormat="1" ht="35.5" customHeight="1">
      <c r="A399" s="387" t="str">
        <f>"សរុប"&amp;ROUNDDOWN(A398,)</f>
        <v>សរុប116</v>
      </c>
      <c r="B399" s="387"/>
      <c r="C399" s="387"/>
      <c r="D399" s="387"/>
      <c r="E399" s="387"/>
      <c r="F399" s="387"/>
      <c r="G399" s="387"/>
      <c r="H399" s="387"/>
      <c r="I399" s="387"/>
      <c r="J399" s="387"/>
      <c r="K399" s="218"/>
      <c r="L399" s="218"/>
      <c r="M399" s="210">
        <f>SUM(M397:M398)</f>
        <v>200000</v>
      </c>
      <c r="N399" s="210"/>
      <c r="O399" s="210">
        <f>SUM(O397:O398)</f>
        <v>150000</v>
      </c>
      <c r="P399" s="210"/>
      <c r="Q399" s="210">
        <f>SUM(Q397:Q398)</f>
        <v>420000</v>
      </c>
      <c r="R399" s="210"/>
      <c r="S399" s="210">
        <f>SUM(S397:S398)</f>
        <v>400000</v>
      </c>
      <c r="T399" s="210"/>
      <c r="U399" s="210">
        <f>SUM(U397:U398)</f>
        <v>1170000</v>
      </c>
      <c r="V399" s="228"/>
      <c r="W399" s="212">
        <f>M399+O399+Q399+S399</f>
        <v>1170000</v>
      </c>
      <c r="X399" s="298"/>
      <c r="Y399" s="299"/>
      <c r="Z399" s="298"/>
      <c r="AA399" s="298"/>
      <c r="AB399" s="300"/>
      <c r="AC399" s="215"/>
      <c r="AD399" s="216" t="str">
        <f t="shared" si="1043"/>
        <v>សរុប116</v>
      </c>
    </row>
    <row r="400" spans="1:30" ht="38.5" customHeight="1">
      <c r="A400" s="206">
        <f>A397+1</f>
        <v>117.1</v>
      </c>
      <c r="B400" s="52" t="s">
        <v>14581</v>
      </c>
      <c r="C400" s="40" t="s">
        <v>67</v>
      </c>
      <c r="D400" s="41" t="str">
        <f>VLOOKUP(C400,ឋានៈ!$A$22:$B$46,2,FALSE)</f>
        <v>ខ១</v>
      </c>
      <c r="E400" s="388">
        <v>433</v>
      </c>
      <c r="F400" s="389">
        <v>46217</v>
      </c>
      <c r="G400" s="390" t="s">
        <v>14876</v>
      </c>
      <c r="H400" s="391" t="s">
        <v>15</v>
      </c>
      <c r="I400" s="211">
        <v>46226</v>
      </c>
      <c r="J400" s="211">
        <v>46229</v>
      </c>
      <c r="K400" s="206">
        <f t="shared" ref="K400:K401" si="1046">J400-I400+1</f>
        <v>4</v>
      </c>
      <c r="L400" s="206">
        <f t="shared" ref="L400:L401" si="1047">K400-1</f>
        <v>3</v>
      </c>
      <c r="M400" s="207">
        <f>VLOOKUP(H400,ធ្វើដំណើរ!$A$3:$B$26,2,FALSE)</f>
        <v>201600</v>
      </c>
      <c r="N400" s="207">
        <f>VLOOKUP(D400,ឋានៈ!$A$2:$D$7,2,FALSE)</f>
        <v>35000</v>
      </c>
      <c r="O400" s="207">
        <f>N400*K400</f>
        <v>140000</v>
      </c>
      <c r="P400" s="207">
        <f>VLOOKUP(D400,ឋានៈ!$A$2:$D$7,3,FALSE)</f>
        <v>90000</v>
      </c>
      <c r="Q400" s="207">
        <f t="shared" ref="Q400:Q401" si="1048">P400*K400</f>
        <v>360000</v>
      </c>
      <c r="R400" s="207">
        <f>VLOOKUP(D400,ឋានៈ!$A$2:$D$7,4,FALSE)</f>
        <v>160000</v>
      </c>
      <c r="S400" s="207">
        <f t="shared" ref="S400:S401" si="1049">R400*L400</f>
        <v>480000</v>
      </c>
      <c r="T400" s="208"/>
      <c r="U400" s="209">
        <f>M400+O400+Q400+S400</f>
        <v>1181600</v>
      </c>
      <c r="V400" s="227"/>
      <c r="W400" s="145"/>
      <c r="X400" s="100" t="str">
        <f t="shared" ref="X400:X401" si="1050">RIGHT(B400,LEN(B400)-FIND(" ",B400))</f>
        <v>កត្តា អ៊ន</v>
      </c>
      <c r="Y400" s="285">
        <f>VLOOKUP(X400,'Name List'!$B$8:$F$4374,2,FALSE)</f>
        <v>1751200087</v>
      </c>
      <c r="Z400" s="100" t="str">
        <f>VLOOKUP(X400,'Name List'!$B$8:$F$4374,3,FALSE)</f>
        <v>កត្តា អ៊ន</v>
      </c>
      <c r="AA400" s="100" t="str">
        <f>VLOOKUP(X400,'Name List'!$B$8:$F$4374,4,FALSE)</f>
        <v>KATTA ORN</v>
      </c>
      <c r="AB400" s="107">
        <f>VLOOKUP(X400,'Name List'!$B$8:$F$4374,5,FALSE)</f>
        <v>10002618643</v>
      </c>
      <c r="AC400" s="186">
        <f t="shared" ref="AC400:AC401" si="1051">U400</f>
        <v>1181600</v>
      </c>
      <c r="AD400" s="42">
        <f t="shared" ref="AD400:AD402" si="1052">A400</f>
        <v>117.1</v>
      </c>
    </row>
    <row r="401" spans="1:30" ht="38.5" customHeight="1">
      <c r="A401" s="206">
        <f>A400+0.1</f>
        <v>117.19999999999999</v>
      </c>
      <c r="B401" s="52" t="s">
        <v>14986</v>
      </c>
      <c r="C401" s="40" t="s">
        <v>68</v>
      </c>
      <c r="D401" s="41" t="str">
        <f>VLOOKUP(C401,ឋានៈ!$A$22:$B$46,2,FALSE)</f>
        <v>ង</v>
      </c>
      <c r="E401" s="388"/>
      <c r="F401" s="389"/>
      <c r="G401" s="390"/>
      <c r="H401" s="391"/>
      <c r="I401" s="211">
        <v>46226</v>
      </c>
      <c r="J401" s="211">
        <v>46229</v>
      </c>
      <c r="K401" s="206">
        <f t="shared" si="1046"/>
        <v>4</v>
      </c>
      <c r="L401" s="206">
        <f t="shared" si="1047"/>
        <v>3</v>
      </c>
      <c r="M401" s="207"/>
      <c r="N401" s="207">
        <f>VLOOKUP(D401,ឋានៈ!$A$2:$D$7,2,FALSE)</f>
        <v>16000</v>
      </c>
      <c r="O401" s="207">
        <f t="shared" ref="O401" si="1053">N401*K401</f>
        <v>64000</v>
      </c>
      <c r="P401" s="207">
        <f>VLOOKUP(D401,ឋានៈ!$A$2:$D$7,3,FALSE)</f>
        <v>60000</v>
      </c>
      <c r="Q401" s="207">
        <f t="shared" si="1048"/>
        <v>240000</v>
      </c>
      <c r="R401" s="207">
        <f>VLOOKUP(D401,ឋានៈ!$A$2:$D$7,4,FALSE)</f>
        <v>80000</v>
      </c>
      <c r="S401" s="207">
        <f t="shared" si="1049"/>
        <v>240000</v>
      </c>
      <c r="T401" s="208"/>
      <c r="U401" s="209">
        <f t="shared" ref="U401" si="1054">M401+O401+Q401+S401+T401</f>
        <v>544000</v>
      </c>
      <c r="V401" s="227"/>
      <c r="W401" s="145"/>
      <c r="X401" s="100" t="str">
        <f t="shared" si="1050"/>
        <v>ម៉ែន អេង</v>
      </c>
      <c r="Y401" s="285">
        <f>VLOOKUP(X401,'Name List'!$B$8:$F$4374,2,FALSE)</f>
        <v>0</v>
      </c>
      <c r="Z401" s="100" t="str">
        <f>VLOOKUP(X401,'Name List'!$B$8:$F$4374,3,FALSE)</f>
        <v>ម៉ែន អេង</v>
      </c>
      <c r="AA401" s="100" t="str">
        <f>VLOOKUP(X401,'Name List'!$B$8:$F$4374,4,FALSE)</f>
        <v>MEN ENG</v>
      </c>
      <c r="AB401" s="107">
        <f>VLOOKUP(X401,'Name List'!$B$8:$F$4374,5,FALSE)</f>
        <v>670000143559</v>
      </c>
      <c r="AC401" s="186">
        <f t="shared" si="1051"/>
        <v>544000</v>
      </c>
      <c r="AD401" s="42">
        <f t="shared" si="1052"/>
        <v>117.19999999999999</v>
      </c>
    </row>
    <row r="402" spans="1:30" s="217" customFormat="1" ht="35.5" customHeight="1">
      <c r="A402" s="387" t="str">
        <f>"សរុប"&amp;ROUNDDOWN(A401,)</f>
        <v>សរុប117</v>
      </c>
      <c r="B402" s="387"/>
      <c r="C402" s="387"/>
      <c r="D402" s="387"/>
      <c r="E402" s="387"/>
      <c r="F402" s="387"/>
      <c r="G402" s="387"/>
      <c r="H402" s="387"/>
      <c r="I402" s="387"/>
      <c r="J402" s="387"/>
      <c r="K402" s="218"/>
      <c r="L402" s="218"/>
      <c r="M402" s="210">
        <f>SUM(M400:M401)</f>
        <v>201600</v>
      </c>
      <c r="N402" s="210"/>
      <c r="O402" s="210">
        <f>SUM(O400:O401)</f>
        <v>204000</v>
      </c>
      <c r="P402" s="210"/>
      <c r="Q402" s="210">
        <f>SUM(Q400:Q401)</f>
        <v>600000</v>
      </c>
      <c r="R402" s="210"/>
      <c r="S402" s="210">
        <f>SUM(S400:S401)</f>
        <v>720000</v>
      </c>
      <c r="T402" s="210"/>
      <c r="U402" s="210">
        <f>SUM(U400:U401)</f>
        <v>1725600</v>
      </c>
      <c r="V402" s="228"/>
      <c r="W402" s="212">
        <f>M402+O402+Q402+S402</f>
        <v>1725600</v>
      </c>
      <c r="X402" s="298"/>
      <c r="Y402" s="299"/>
      <c r="Z402" s="298"/>
      <c r="AA402" s="298"/>
      <c r="AB402" s="300"/>
      <c r="AC402" s="215"/>
      <c r="AD402" s="216" t="str">
        <f t="shared" si="1052"/>
        <v>សរុប117</v>
      </c>
    </row>
    <row r="403" spans="1:30" ht="38.5" customHeight="1">
      <c r="A403" s="206">
        <f>A400+1</f>
        <v>118.1</v>
      </c>
      <c r="B403" s="52" t="s">
        <v>14597</v>
      </c>
      <c r="C403" s="40" t="s">
        <v>67</v>
      </c>
      <c r="D403" s="41" t="str">
        <f>VLOOKUP(C403,ឋានៈ!$A$22:$B$46,2,FALSE)</f>
        <v>ខ១</v>
      </c>
      <c r="E403" s="388">
        <v>450</v>
      </c>
      <c r="F403" s="389">
        <v>46223</v>
      </c>
      <c r="G403" s="390" t="s">
        <v>14988</v>
      </c>
      <c r="H403" s="391" t="s">
        <v>12</v>
      </c>
      <c r="I403" s="211">
        <v>46224</v>
      </c>
      <c r="J403" s="211">
        <v>46225</v>
      </c>
      <c r="K403" s="206">
        <f t="shared" ref="K403:K404" si="1055">J403-I403+1</f>
        <v>2</v>
      </c>
      <c r="L403" s="206">
        <f t="shared" ref="L403:L404" si="1056">K403-1</f>
        <v>1</v>
      </c>
      <c r="M403" s="207">
        <f>VLOOKUP(H403,ធ្វើដំណើរ!$A$3:$B$26,2,FALSE)</f>
        <v>123200</v>
      </c>
      <c r="N403" s="207">
        <f>VLOOKUP(D403,ឋានៈ!$A$2:$D$7,2,FALSE)</f>
        <v>35000</v>
      </c>
      <c r="O403" s="207">
        <f>N403*K403</f>
        <v>70000</v>
      </c>
      <c r="P403" s="207">
        <f>VLOOKUP(D403,ឋានៈ!$A$2:$D$7,3,FALSE)</f>
        <v>90000</v>
      </c>
      <c r="Q403" s="207">
        <f t="shared" ref="Q403:Q404" si="1057">P403*K403</f>
        <v>180000</v>
      </c>
      <c r="R403" s="207">
        <f>VLOOKUP(D403,ឋានៈ!$A$2:$D$7,4,FALSE)</f>
        <v>160000</v>
      </c>
      <c r="S403" s="207">
        <f t="shared" ref="S403:S404" si="1058">R403*L403</f>
        <v>160000</v>
      </c>
      <c r="T403" s="208"/>
      <c r="U403" s="209">
        <f>M403+O403+Q403+S403</f>
        <v>533200</v>
      </c>
      <c r="V403" s="227"/>
      <c r="W403" s="145"/>
      <c r="X403" s="100" t="str">
        <f t="shared" ref="X403:X404" si="1059">RIGHT(B403,LEN(B403)-FIND(" ",B403))</f>
        <v>សេង សក្តា</v>
      </c>
      <c r="Y403" s="285" t="str">
        <f>VLOOKUP(X403,'Name List'!$B$8:$F$4374,2,FALSE)</f>
        <v>1682100016</v>
      </c>
      <c r="Z403" s="100" t="str">
        <f>VLOOKUP(X403,'Name List'!$B$8:$F$4374,3,FALSE)</f>
        <v>សេង សក្តា</v>
      </c>
      <c r="AA403" s="100" t="str">
        <f>VLOOKUP(X403,'Name List'!$B$8:$F$4374,4,FALSE)</f>
        <v>SENG SAKDA</v>
      </c>
      <c r="AB403" s="107" t="str">
        <f>VLOOKUP(X403,'Name List'!$B$8:$F$4374,5,FALSE)</f>
        <v>0010002535764</v>
      </c>
      <c r="AC403" s="186">
        <f t="shared" ref="AC403:AC404" si="1060">U403</f>
        <v>533200</v>
      </c>
      <c r="AD403" s="42">
        <f t="shared" ref="AD403:AD405" si="1061">A403</f>
        <v>118.1</v>
      </c>
    </row>
    <row r="404" spans="1:30" ht="38.5" customHeight="1">
      <c r="A404" s="206">
        <f>A403+0.1</f>
        <v>118.19999999999999</v>
      </c>
      <c r="B404" s="52" t="s">
        <v>14987</v>
      </c>
      <c r="C404" s="40" t="s">
        <v>14379</v>
      </c>
      <c r="D404" s="41" t="str">
        <f>VLOOKUP(C404,ឋានៈ!$A$22:$B$46,2,FALSE)</f>
        <v>ង</v>
      </c>
      <c r="E404" s="388"/>
      <c r="F404" s="389"/>
      <c r="G404" s="390"/>
      <c r="H404" s="391"/>
      <c r="I404" s="211">
        <v>46224</v>
      </c>
      <c r="J404" s="211">
        <v>46225</v>
      </c>
      <c r="K404" s="206">
        <f t="shared" si="1055"/>
        <v>2</v>
      </c>
      <c r="L404" s="206">
        <f t="shared" si="1056"/>
        <v>1</v>
      </c>
      <c r="M404" s="207"/>
      <c r="N404" s="207">
        <f>VLOOKUP(D404,ឋានៈ!$A$2:$D$7,2,FALSE)</f>
        <v>16000</v>
      </c>
      <c r="O404" s="207">
        <f t="shared" ref="O404" si="1062">N404*K404</f>
        <v>32000</v>
      </c>
      <c r="P404" s="207">
        <f>VLOOKUP(D404,ឋានៈ!$A$2:$D$7,3,FALSE)</f>
        <v>60000</v>
      </c>
      <c r="Q404" s="207">
        <f t="shared" si="1057"/>
        <v>120000</v>
      </c>
      <c r="R404" s="207">
        <f>VLOOKUP(D404,ឋានៈ!$A$2:$D$7,4,FALSE)</f>
        <v>80000</v>
      </c>
      <c r="S404" s="207">
        <f t="shared" si="1058"/>
        <v>80000</v>
      </c>
      <c r="T404" s="208"/>
      <c r="U404" s="209">
        <f t="shared" ref="U404" si="1063">M404+O404+Q404+S404+T404</f>
        <v>232000</v>
      </c>
      <c r="V404" s="227"/>
      <c r="W404" s="145"/>
      <c r="X404" s="100" t="str">
        <f t="shared" si="1059"/>
        <v>ខាន់ បញ្ញា</v>
      </c>
      <c r="Y404" s="285">
        <f>VLOOKUP(X404,'Name List'!$B$8:$F$4374,2,FALSE)</f>
        <v>0</v>
      </c>
      <c r="Z404" s="100" t="str">
        <f>VLOOKUP(X404,'Name List'!$B$8:$F$4374,3,FALSE)</f>
        <v>ខាន់ បញ្ញា</v>
      </c>
      <c r="AA404" s="100" t="str">
        <f>VLOOKUP(X404,'Name List'!$B$8:$F$4374,4,FALSE)</f>
        <v>KHAN PANHA</v>
      </c>
      <c r="AB404" s="107" t="str">
        <f>VLOOKUP(X404,'Name List'!$B$8:$F$4374,5,FALSE)</f>
        <v>0440000030667</v>
      </c>
      <c r="AC404" s="186">
        <f t="shared" si="1060"/>
        <v>232000</v>
      </c>
      <c r="AD404" s="42">
        <f t="shared" si="1061"/>
        <v>118.19999999999999</v>
      </c>
    </row>
    <row r="405" spans="1:30" s="217" customFormat="1" ht="35.5" customHeight="1">
      <c r="A405" s="387" t="str">
        <f>"សរុប"&amp;ROUNDDOWN(A404,)</f>
        <v>សរុប118</v>
      </c>
      <c r="B405" s="387"/>
      <c r="C405" s="387"/>
      <c r="D405" s="387"/>
      <c r="E405" s="387"/>
      <c r="F405" s="387"/>
      <c r="G405" s="387"/>
      <c r="H405" s="387"/>
      <c r="I405" s="387"/>
      <c r="J405" s="387"/>
      <c r="K405" s="218"/>
      <c r="L405" s="218"/>
      <c r="M405" s="210">
        <f>SUM(M403:M404)</f>
        <v>123200</v>
      </c>
      <c r="N405" s="210"/>
      <c r="O405" s="210">
        <f>SUM(O403:O404)</f>
        <v>102000</v>
      </c>
      <c r="P405" s="210"/>
      <c r="Q405" s="210">
        <f>SUM(Q403:Q404)</f>
        <v>300000</v>
      </c>
      <c r="R405" s="210"/>
      <c r="S405" s="210">
        <f>SUM(S403:S404)</f>
        <v>240000</v>
      </c>
      <c r="T405" s="210"/>
      <c r="U405" s="210">
        <f>SUM(U403:U404)</f>
        <v>765200</v>
      </c>
      <c r="V405" s="228"/>
      <c r="W405" s="212">
        <f>M405+O405+Q405+S405</f>
        <v>765200</v>
      </c>
      <c r="X405" s="298"/>
      <c r="Y405" s="299"/>
      <c r="Z405" s="298"/>
      <c r="AA405" s="298"/>
      <c r="AB405" s="300"/>
      <c r="AC405" s="215"/>
      <c r="AD405" s="216" t="str">
        <f t="shared" si="1061"/>
        <v>សរុប118</v>
      </c>
    </row>
    <row r="406" spans="1:30" ht="58" customHeight="1">
      <c r="A406" s="206">
        <f>A403+0.9</f>
        <v>119</v>
      </c>
      <c r="B406" s="52" t="s">
        <v>14442</v>
      </c>
      <c r="C406" s="40" t="s">
        <v>14369</v>
      </c>
      <c r="D406" s="41" t="str">
        <f>VLOOKUP(C406,ឋានៈ!$A$22:$B$46,2,FALSE)</f>
        <v>គ</v>
      </c>
      <c r="E406" s="292">
        <v>430</v>
      </c>
      <c r="F406" s="295">
        <v>46226</v>
      </c>
      <c r="G406" s="294" t="s">
        <v>14983</v>
      </c>
      <c r="H406" s="293" t="s">
        <v>21</v>
      </c>
      <c r="I406" s="211">
        <v>46227</v>
      </c>
      <c r="J406" s="211">
        <v>46229</v>
      </c>
      <c r="K406" s="206">
        <f t="shared" ref="K406" si="1064">J406-I406+1</f>
        <v>3</v>
      </c>
      <c r="L406" s="206">
        <f t="shared" ref="L406" si="1065">K406-1</f>
        <v>2</v>
      </c>
      <c r="M406" s="207">
        <f>VLOOKUP(H406,ធ្វើដំណើរ!$A$3:$B$26,2,FALSE)</f>
        <v>537600</v>
      </c>
      <c r="N406" s="207">
        <f>VLOOKUP(D406,ឋានៈ!$A$2:$D$7,2,FALSE)</f>
        <v>24000</v>
      </c>
      <c r="O406" s="207">
        <f>N406*K406</f>
        <v>72000</v>
      </c>
      <c r="P406" s="207">
        <f>VLOOKUP(D406,ឋានៈ!$A$2:$D$7,3,FALSE)</f>
        <v>70000</v>
      </c>
      <c r="Q406" s="207">
        <f t="shared" ref="Q406" si="1066">P406*K406</f>
        <v>210000</v>
      </c>
      <c r="R406" s="207">
        <f>VLOOKUP(D406,ឋានៈ!$A$2:$D$7,4,FALSE)</f>
        <v>100000</v>
      </c>
      <c r="S406" s="207">
        <f t="shared" ref="S406" si="1067">R406*L406</f>
        <v>200000</v>
      </c>
      <c r="T406" s="208"/>
      <c r="U406" s="209">
        <f>M406+O406+Q406+S406</f>
        <v>1019600</v>
      </c>
      <c r="V406" s="227"/>
      <c r="W406" s="145"/>
      <c r="X406" s="100" t="str">
        <f t="shared" ref="X406" si="1068">RIGHT(B406,LEN(B406)-FIND(" ",B406))</f>
        <v>ចាន់ ថុល</v>
      </c>
      <c r="Y406" s="285" t="str">
        <f>VLOOKUP(X406,'Name List'!$B$8:$F$4374,2,FALSE)</f>
        <v>1740300111</v>
      </c>
      <c r="Z406" s="100" t="str">
        <f>VLOOKUP(X406,'Name List'!$B$8:$F$4374,3,FALSE)</f>
        <v>ចាន់ ថុល</v>
      </c>
      <c r="AA406" s="100" t="str">
        <f>VLOOKUP(X406,'Name List'!$B$8:$F$4374,4,FALSE)</f>
        <v>CHAN THOL</v>
      </c>
      <c r="AB406" s="107" t="str">
        <f>VLOOKUP(X406,'Name List'!$B$8:$F$4374,5,FALSE)</f>
        <v>0010002526037</v>
      </c>
      <c r="AC406" s="186">
        <f t="shared" ref="AC406" si="1069">U406</f>
        <v>1019600</v>
      </c>
      <c r="AD406" s="42">
        <f t="shared" ref="AD406:AD410" si="1070">A406</f>
        <v>119</v>
      </c>
    </row>
    <row r="407" spans="1:30" s="217" customFormat="1" ht="35.5" customHeight="1">
      <c r="A407" s="387" t="str">
        <f>"សរុប"&amp;ROUNDDOWN(A406,)</f>
        <v>សរុប119</v>
      </c>
      <c r="B407" s="387"/>
      <c r="C407" s="387"/>
      <c r="D407" s="387"/>
      <c r="E407" s="387"/>
      <c r="F407" s="387"/>
      <c r="G407" s="387"/>
      <c r="H407" s="387"/>
      <c r="I407" s="387"/>
      <c r="J407" s="387"/>
      <c r="K407" s="218"/>
      <c r="L407" s="218"/>
      <c r="M407" s="210">
        <f>SUM(M406:M406)</f>
        <v>537600</v>
      </c>
      <c r="N407" s="210"/>
      <c r="O407" s="210">
        <f>SUM(O406:O406)</f>
        <v>72000</v>
      </c>
      <c r="P407" s="210"/>
      <c r="Q407" s="210">
        <f>SUM(Q406:Q406)</f>
        <v>210000</v>
      </c>
      <c r="R407" s="210"/>
      <c r="S407" s="210">
        <f>SUM(S406:S406)</f>
        <v>200000</v>
      </c>
      <c r="T407" s="210"/>
      <c r="U407" s="210">
        <f>SUM(U406:U406)</f>
        <v>1019600</v>
      </c>
      <c r="V407" s="228"/>
      <c r="W407" s="212">
        <f>M407+O407+Q407+S407</f>
        <v>1019600</v>
      </c>
      <c r="X407" s="298"/>
      <c r="Y407" s="299"/>
      <c r="Z407" s="298"/>
      <c r="AA407" s="298"/>
      <c r="AB407" s="300"/>
      <c r="AC407" s="215"/>
      <c r="AD407" s="216" t="str">
        <f t="shared" si="1070"/>
        <v>សរុប119</v>
      </c>
    </row>
    <row r="408" spans="1:30" ht="38.5" customHeight="1">
      <c r="A408" s="206">
        <f>A406+1.1</f>
        <v>120.1</v>
      </c>
      <c r="B408" s="52" t="s">
        <v>14591</v>
      </c>
      <c r="C408" s="40" t="s">
        <v>67</v>
      </c>
      <c r="D408" s="41" t="str">
        <f>VLOOKUP(C408,ឋានៈ!$A$22:$B$46,2,FALSE)</f>
        <v>ខ១</v>
      </c>
      <c r="E408" s="388">
        <v>420</v>
      </c>
      <c r="F408" s="389">
        <v>46220</v>
      </c>
      <c r="G408" s="390" t="s">
        <v>14990</v>
      </c>
      <c r="H408" s="391" t="s">
        <v>9</v>
      </c>
      <c r="I408" s="211">
        <v>46223</v>
      </c>
      <c r="J408" s="211">
        <v>46225</v>
      </c>
      <c r="K408" s="206">
        <f t="shared" ref="K408:K409" si="1071">J408-I408+1</f>
        <v>3</v>
      </c>
      <c r="L408" s="206">
        <f t="shared" ref="L408:L409" si="1072">K408-1</f>
        <v>2</v>
      </c>
      <c r="M408" s="207">
        <f>VLOOKUP(H408,ធ្វើដំណើរ!$A$3:$B$26,2,FALSE)</f>
        <v>499200</v>
      </c>
      <c r="N408" s="207">
        <f>VLOOKUP(D408,ឋានៈ!$A$2:$D$7,2,FALSE)</f>
        <v>35000</v>
      </c>
      <c r="O408" s="207">
        <f>N408*K408</f>
        <v>105000</v>
      </c>
      <c r="P408" s="207">
        <f>VLOOKUP(D408,ឋានៈ!$A$2:$D$7,3,FALSE)</f>
        <v>90000</v>
      </c>
      <c r="Q408" s="207">
        <f t="shared" ref="Q408:Q409" si="1073">P408*K408</f>
        <v>270000</v>
      </c>
      <c r="R408" s="207">
        <f>VLOOKUP(D408,ឋានៈ!$A$2:$D$7,4,FALSE)</f>
        <v>160000</v>
      </c>
      <c r="S408" s="207">
        <f t="shared" ref="S408:S409" si="1074">R408*L408</f>
        <v>320000</v>
      </c>
      <c r="T408" s="208"/>
      <c r="U408" s="209">
        <f>M408+O408+Q408+S408</f>
        <v>1194200</v>
      </c>
      <c r="V408" s="227"/>
      <c r="W408" s="291"/>
      <c r="X408" s="100" t="str">
        <f t="shared" ref="X408:X409" si="1075">RIGHT(B408,LEN(B408)-FIND(" ",B408))</f>
        <v>លី សុធា</v>
      </c>
      <c r="Y408" s="285" t="str">
        <f>VLOOKUP(X408,'Name List'!$B$8:$F$4374,2,FALSE)</f>
        <v>1670300090</v>
      </c>
      <c r="Z408" s="100" t="str">
        <f>VLOOKUP(X408,'Name List'!$B$8:$F$4374,3,FALSE)</f>
        <v>លី សុធា</v>
      </c>
      <c r="AA408" s="100" t="str">
        <f>VLOOKUP(X408,'Name List'!$B$8:$F$4374,4,FALSE)</f>
        <v>LY SOTHEA</v>
      </c>
      <c r="AB408" s="107" t="str">
        <f>VLOOKUP(X408,'Name List'!$B$8:$F$4374,5,FALSE)</f>
        <v>0510000005019</v>
      </c>
      <c r="AC408" s="195">
        <f t="shared" ref="AC408:AC409" si="1076">U408</f>
        <v>1194200</v>
      </c>
      <c r="AD408" s="42">
        <f t="shared" si="1070"/>
        <v>120.1</v>
      </c>
    </row>
    <row r="409" spans="1:30" ht="38.5" customHeight="1">
      <c r="A409" s="206">
        <f>A408+0.1</f>
        <v>120.19999999999999</v>
      </c>
      <c r="B409" s="52" t="s">
        <v>14989</v>
      </c>
      <c r="C409" s="40" t="s">
        <v>68</v>
      </c>
      <c r="D409" s="41" t="str">
        <f>VLOOKUP(C409,ឋានៈ!$A$22:$B$46,2,FALSE)</f>
        <v>ង</v>
      </c>
      <c r="E409" s="388"/>
      <c r="F409" s="389"/>
      <c r="G409" s="390"/>
      <c r="H409" s="391"/>
      <c r="I409" s="211">
        <v>46223</v>
      </c>
      <c r="J409" s="211">
        <v>46225</v>
      </c>
      <c r="K409" s="206">
        <f t="shared" si="1071"/>
        <v>3</v>
      </c>
      <c r="L409" s="206">
        <f t="shared" si="1072"/>
        <v>2</v>
      </c>
      <c r="M409" s="207"/>
      <c r="N409" s="207">
        <f>VLOOKUP(D409,ឋានៈ!$A$2:$D$7,2,FALSE)</f>
        <v>16000</v>
      </c>
      <c r="O409" s="207">
        <f t="shared" ref="O409" si="1077">N409*K409</f>
        <v>48000</v>
      </c>
      <c r="P409" s="207">
        <f>VLOOKUP(D409,ឋានៈ!$A$2:$D$7,3,FALSE)</f>
        <v>60000</v>
      </c>
      <c r="Q409" s="207">
        <f t="shared" si="1073"/>
        <v>180000</v>
      </c>
      <c r="R409" s="207">
        <f>VLOOKUP(D409,ឋានៈ!$A$2:$D$7,4,FALSE)</f>
        <v>80000</v>
      </c>
      <c r="S409" s="207">
        <f t="shared" si="1074"/>
        <v>160000</v>
      </c>
      <c r="T409" s="208"/>
      <c r="U409" s="209">
        <f t="shared" ref="U409" si="1078">M409+O409+Q409+S409+T409</f>
        <v>388000</v>
      </c>
      <c r="V409" s="227"/>
      <c r="W409" s="291"/>
      <c r="X409" s="100" t="str">
        <f t="shared" si="1075"/>
        <v>វង្ស បញ្ញាវ័ន្ត</v>
      </c>
      <c r="Y409" s="285" t="str">
        <f>VLOOKUP(X409,'Name List'!$B$8:$F$4374,2,FALSE)</f>
        <v>3000031416</v>
      </c>
      <c r="Z409" s="100" t="str">
        <f>VLOOKUP(X409,'Name List'!$B$8:$F$4374,3,FALSE)</f>
        <v>វង្ស បញ្ញាវ័ន្ត</v>
      </c>
      <c r="AA409" s="100" t="str">
        <f>VLOOKUP(X409,'Name List'!$B$8:$F$4374,4,FALSE)</f>
        <v>VONG PANHA VORN</v>
      </c>
      <c r="AB409" s="107">
        <f>VLOOKUP(X409,'Name List'!$B$8:$F$4374,5,FALSE)</f>
        <v>660000053341</v>
      </c>
      <c r="AC409" s="195">
        <f t="shared" si="1076"/>
        <v>388000</v>
      </c>
      <c r="AD409" s="42">
        <f t="shared" si="1070"/>
        <v>120.19999999999999</v>
      </c>
    </row>
    <row r="410" spans="1:30" s="217" customFormat="1" ht="35.5" customHeight="1">
      <c r="A410" s="387" t="str">
        <f>"សរុប"&amp;ROUNDDOWN(A409,)</f>
        <v>សរុប120</v>
      </c>
      <c r="B410" s="387"/>
      <c r="C410" s="387"/>
      <c r="D410" s="387"/>
      <c r="E410" s="387"/>
      <c r="F410" s="387"/>
      <c r="G410" s="387"/>
      <c r="H410" s="387"/>
      <c r="I410" s="387"/>
      <c r="J410" s="387"/>
      <c r="K410" s="218"/>
      <c r="L410" s="218"/>
      <c r="M410" s="210">
        <f>SUM(M408:M409)</f>
        <v>499200</v>
      </c>
      <c r="N410" s="210"/>
      <c r="O410" s="210">
        <f>SUM(O408:O409)</f>
        <v>153000</v>
      </c>
      <c r="P410" s="210"/>
      <c r="Q410" s="210">
        <f>SUM(Q408:Q409)</f>
        <v>450000</v>
      </c>
      <c r="R410" s="210"/>
      <c r="S410" s="210">
        <f>SUM(S408:S409)</f>
        <v>480000</v>
      </c>
      <c r="T410" s="210"/>
      <c r="U410" s="210">
        <f>SUM(U408:U409)</f>
        <v>1582200</v>
      </c>
      <c r="V410" s="228"/>
      <c r="W410" s="212">
        <f>M410+O410+Q410+S410</f>
        <v>1582200</v>
      </c>
      <c r="X410" s="298"/>
      <c r="Y410" s="299"/>
      <c r="Z410" s="298"/>
      <c r="AA410" s="298"/>
      <c r="AB410" s="300"/>
      <c r="AC410" s="215"/>
      <c r="AD410" s="216" t="str">
        <f t="shared" si="1070"/>
        <v>សរុប120</v>
      </c>
    </row>
    <row r="411" spans="1:30" ht="38.5" customHeight="1">
      <c r="A411" s="206">
        <f>A408+1</f>
        <v>121.1</v>
      </c>
      <c r="B411" s="52" t="s">
        <v>14548</v>
      </c>
      <c r="C411" s="40" t="s">
        <v>14359</v>
      </c>
      <c r="D411" s="41" t="str">
        <f>VLOOKUP(C411,ឋានៈ!$A$22:$B$46,2,FALSE)</f>
        <v>ខ២</v>
      </c>
      <c r="E411" s="388">
        <v>458</v>
      </c>
      <c r="F411" s="389">
        <v>46227</v>
      </c>
      <c r="G411" s="390" t="s">
        <v>14992</v>
      </c>
      <c r="H411" s="391" t="s">
        <v>10</v>
      </c>
      <c r="I411" s="211">
        <v>46229</v>
      </c>
      <c r="J411" s="211">
        <v>46231</v>
      </c>
      <c r="K411" s="206">
        <f t="shared" ref="K411:K412" si="1079">J411-I411+1</f>
        <v>3</v>
      </c>
      <c r="L411" s="206">
        <f t="shared" ref="L411:L412" si="1080">K411-1</f>
        <v>2</v>
      </c>
      <c r="M411" s="207">
        <f>VLOOKUP(H411,ធ្វើដំណើរ!$A$3:$B$26,2,FALSE)</f>
        <v>464000</v>
      </c>
      <c r="N411" s="207">
        <f>VLOOKUP(D411,ឋានៈ!$A$2:$D$7,2,FALSE)</f>
        <v>30000</v>
      </c>
      <c r="O411" s="207">
        <f>N411*K411</f>
        <v>90000</v>
      </c>
      <c r="P411" s="207">
        <f>VLOOKUP(D411,ឋានៈ!$A$2:$D$7,3,FALSE)</f>
        <v>80000</v>
      </c>
      <c r="Q411" s="207">
        <f t="shared" ref="Q411:Q412" si="1081">P411*K411</f>
        <v>240000</v>
      </c>
      <c r="R411" s="207">
        <f>VLOOKUP(D411,ឋានៈ!$A$2:$D$7,4,FALSE)</f>
        <v>120000</v>
      </c>
      <c r="S411" s="207">
        <f t="shared" ref="S411:S412" si="1082">R411*L411</f>
        <v>240000</v>
      </c>
      <c r="T411" s="208"/>
      <c r="U411" s="209">
        <f>M411+O411+Q411+S411</f>
        <v>1034000</v>
      </c>
      <c r="V411" s="227"/>
      <c r="W411" s="291"/>
      <c r="X411" s="100" t="str">
        <f t="shared" ref="X411:X412" si="1083">RIGHT(B411,LEN(B411)-FIND(" ",B411))</f>
        <v>កុយ ទេពដារាវុធ</v>
      </c>
      <c r="Y411" s="285" t="str">
        <f>VLOOKUP(X411,'Name List'!$B$8:$F$4374,2,FALSE)</f>
        <v>1660800013</v>
      </c>
      <c r="Z411" s="100" t="str">
        <f>VLOOKUP(X411,'Name List'!$B$8:$F$4374,3,FALSE)</f>
        <v>កុយ ទេពដារាវុធ</v>
      </c>
      <c r="AA411" s="100" t="str">
        <f>VLOOKUP(X411,'Name List'!$B$8:$F$4374,4,FALSE)</f>
        <v>KOY TEPDARAVUTH</v>
      </c>
      <c r="AB411" s="107" t="str">
        <f>VLOOKUP(X411,'Name List'!$B$8:$F$4374,5,FALSE)</f>
        <v>0010002529136</v>
      </c>
      <c r="AC411" s="195">
        <f t="shared" ref="AC411:AC412" si="1084">U411</f>
        <v>1034000</v>
      </c>
      <c r="AD411" s="42">
        <f t="shared" ref="AD411:AD413" si="1085">A411</f>
        <v>121.1</v>
      </c>
    </row>
    <row r="412" spans="1:30" ht="38.5" customHeight="1">
      <c r="A412" s="206">
        <f>A411+0.1</f>
        <v>121.19999999999999</v>
      </c>
      <c r="B412" s="52" t="s">
        <v>14991</v>
      </c>
      <c r="C412" s="40" t="s">
        <v>68</v>
      </c>
      <c r="D412" s="41" t="str">
        <f>VLOOKUP(C412,ឋានៈ!$A$22:$B$46,2,FALSE)</f>
        <v>ង</v>
      </c>
      <c r="E412" s="388"/>
      <c r="F412" s="389"/>
      <c r="G412" s="390"/>
      <c r="H412" s="391"/>
      <c r="I412" s="211">
        <v>46229</v>
      </c>
      <c r="J412" s="211">
        <v>46231</v>
      </c>
      <c r="K412" s="206">
        <f t="shared" si="1079"/>
        <v>3</v>
      </c>
      <c r="L412" s="206">
        <f t="shared" si="1080"/>
        <v>2</v>
      </c>
      <c r="M412" s="207"/>
      <c r="N412" s="207">
        <f>VLOOKUP(D412,ឋានៈ!$A$2:$D$7,2,FALSE)</f>
        <v>16000</v>
      </c>
      <c r="O412" s="207">
        <f t="shared" ref="O412" si="1086">N412*K412</f>
        <v>48000</v>
      </c>
      <c r="P412" s="207">
        <f>VLOOKUP(D412,ឋានៈ!$A$2:$D$7,3,FALSE)</f>
        <v>60000</v>
      </c>
      <c r="Q412" s="207">
        <f t="shared" si="1081"/>
        <v>180000</v>
      </c>
      <c r="R412" s="207">
        <f>VLOOKUP(D412,ឋានៈ!$A$2:$D$7,4,FALSE)</f>
        <v>80000</v>
      </c>
      <c r="S412" s="207">
        <f t="shared" si="1082"/>
        <v>160000</v>
      </c>
      <c r="T412" s="208"/>
      <c r="U412" s="209">
        <f t="shared" ref="U412" si="1087">M412+O412+Q412+S412+T412</f>
        <v>388000</v>
      </c>
      <c r="V412" s="227"/>
      <c r="W412" s="291"/>
      <c r="X412" s="100" t="str">
        <f t="shared" si="1083"/>
        <v>រ៉ាវុធ ភពមេត្រី</v>
      </c>
      <c r="Y412" s="285">
        <f>VLOOKUP(X412,'Name List'!$B$8:$F$4374,2,FALSE)</f>
        <v>0</v>
      </c>
      <c r="Z412" s="100" t="str">
        <f>VLOOKUP(X412,'Name List'!$B$8:$F$4374,3,FALSE)</f>
        <v>រ៉ាវុធ ភពមេត្រី</v>
      </c>
      <c r="AA412" s="100" t="str">
        <f>VLOOKUP(X412,'Name List'!$B$8:$F$4374,4,FALSE)</f>
        <v>RAVUTH PHOPMETREY</v>
      </c>
      <c r="AB412" s="107" t="str">
        <f>VLOOKUP(X412,'Name List'!$B$8:$F$4374,5,FALSE)</f>
        <v>0210000197755</v>
      </c>
      <c r="AC412" s="195">
        <f t="shared" si="1084"/>
        <v>388000</v>
      </c>
      <c r="AD412" s="42">
        <f t="shared" si="1085"/>
        <v>121.19999999999999</v>
      </c>
    </row>
    <row r="413" spans="1:30" s="217" customFormat="1" ht="35.5" customHeight="1">
      <c r="A413" s="387" t="str">
        <f>"សរុប"&amp;ROUNDDOWN(A412,)</f>
        <v>សរុប121</v>
      </c>
      <c r="B413" s="387"/>
      <c r="C413" s="387"/>
      <c r="D413" s="387"/>
      <c r="E413" s="387"/>
      <c r="F413" s="387"/>
      <c r="G413" s="387"/>
      <c r="H413" s="387"/>
      <c r="I413" s="387"/>
      <c r="J413" s="387"/>
      <c r="K413" s="218"/>
      <c r="L413" s="218"/>
      <c r="M413" s="210">
        <f>SUM(M411:M412)</f>
        <v>464000</v>
      </c>
      <c r="N413" s="210"/>
      <c r="O413" s="210">
        <f>SUM(O411:O412)</f>
        <v>138000</v>
      </c>
      <c r="P413" s="210"/>
      <c r="Q413" s="210">
        <f>SUM(Q411:Q412)</f>
        <v>420000</v>
      </c>
      <c r="R413" s="210"/>
      <c r="S413" s="210">
        <f>SUM(S411:S412)</f>
        <v>400000</v>
      </c>
      <c r="T413" s="210"/>
      <c r="U413" s="210">
        <f>SUM(U411:U412)</f>
        <v>1422000</v>
      </c>
      <c r="V413" s="228"/>
      <c r="W413" s="212">
        <f>M413+O413+Q413+S413</f>
        <v>1422000</v>
      </c>
      <c r="X413" s="298"/>
      <c r="Y413" s="299"/>
      <c r="Z413" s="298"/>
      <c r="AA413" s="298"/>
      <c r="AB413" s="300"/>
      <c r="AC413" s="215"/>
      <c r="AD413" s="216" t="str">
        <f t="shared" si="1085"/>
        <v>សរុប121</v>
      </c>
    </row>
    <row r="414" spans="1:30" ht="38.5" customHeight="1">
      <c r="A414" s="206">
        <f>A411+1</f>
        <v>122.1</v>
      </c>
      <c r="B414" s="52" t="s">
        <v>14510</v>
      </c>
      <c r="C414" s="40" t="s">
        <v>14359</v>
      </c>
      <c r="D414" s="41" t="str">
        <f>VLOOKUP(C414,ឋានៈ!$A$22:$B$46,2,FALSE)</f>
        <v>ខ២</v>
      </c>
      <c r="E414" s="388">
        <v>493</v>
      </c>
      <c r="F414" s="389">
        <v>46234</v>
      </c>
      <c r="G414" s="407" t="s">
        <v>14876</v>
      </c>
      <c r="H414" s="391" t="s">
        <v>8</v>
      </c>
      <c r="I414" s="211">
        <v>46240</v>
      </c>
      <c r="J414" s="211">
        <v>46243</v>
      </c>
      <c r="K414" s="206">
        <f t="shared" ref="K414:K415" si="1088">J414-I414+1</f>
        <v>4</v>
      </c>
      <c r="L414" s="206">
        <f t="shared" ref="L414:L415" si="1089">K414-1</f>
        <v>3</v>
      </c>
      <c r="M414" s="207">
        <f>705600+27600</f>
        <v>733200</v>
      </c>
      <c r="N414" s="207">
        <f>VLOOKUP(D414,ឋានៈ!$A$2:$D$7,2,FALSE)</f>
        <v>30000</v>
      </c>
      <c r="O414" s="207">
        <f>N414*K414</f>
        <v>120000</v>
      </c>
      <c r="P414" s="207">
        <f>VLOOKUP(D414,ឋានៈ!$A$2:$D$7,3,FALSE)</f>
        <v>80000</v>
      </c>
      <c r="Q414" s="207">
        <f t="shared" ref="Q414:Q415" si="1090">P414*K414</f>
        <v>320000</v>
      </c>
      <c r="R414" s="207">
        <f>VLOOKUP(D414,ឋានៈ!$A$2:$D$7,4,FALSE)</f>
        <v>120000</v>
      </c>
      <c r="S414" s="207">
        <f t="shared" ref="S414:S415" si="1091">R414*L414</f>
        <v>360000</v>
      </c>
      <c r="T414" s="208"/>
      <c r="U414" s="209">
        <f>M414+O414+Q414+S414</f>
        <v>1533200</v>
      </c>
      <c r="V414" s="227"/>
      <c r="W414" s="291"/>
      <c r="X414" s="100" t="str">
        <f t="shared" ref="X414:X415" si="1092">RIGHT(B414,LEN(B414)-FIND(" ",B414))</f>
        <v>សាន គីមហុង</v>
      </c>
      <c r="Y414" s="285" t="str">
        <f>VLOOKUP(X414,'Name List'!$B$8:$F$4374,2,FALSE)</f>
        <v>3000031244</v>
      </c>
      <c r="Z414" s="100" t="str">
        <f>VLOOKUP(X414,'Name List'!$B$8:$F$4374,3,FALSE)</f>
        <v>សាន គីមហុង</v>
      </c>
      <c r="AA414" s="100" t="str">
        <f>VLOOKUP(X414,'Name List'!$B$8:$F$4374,4,FALSE)</f>
        <v>SAN KIMHONG</v>
      </c>
      <c r="AB414" s="107" t="str">
        <f>VLOOKUP(X414,'Name List'!$B$8:$F$4374,5,FALSE)</f>
        <v>0420000134391</v>
      </c>
      <c r="AC414" s="195">
        <f t="shared" ref="AC414:AC415" si="1093">U414</f>
        <v>1533200</v>
      </c>
      <c r="AD414" s="42">
        <f t="shared" ref="AD414:AD416" si="1094">A414</f>
        <v>122.1</v>
      </c>
    </row>
    <row r="415" spans="1:30" ht="38.5" customHeight="1">
      <c r="A415" s="206">
        <f>A414+0.1</f>
        <v>122.19999999999999</v>
      </c>
      <c r="B415" s="52" t="s">
        <v>14993</v>
      </c>
      <c r="C415" s="40" t="s">
        <v>68</v>
      </c>
      <c r="D415" s="41" t="str">
        <f>VLOOKUP(C415,ឋានៈ!$A$22:$B$46,2,FALSE)</f>
        <v>ង</v>
      </c>
      <c r="E415" s="388"/>
      <c r="F415" s="389"/>
      <c r="G415" s="407"/>
      <c r="H415" s="391"/>
      <c r="I415" s="211">
        <v>46240</v>
      </c>
      <c r="J415" s="211">
        <v>46243</v>
      </c>
      <c r="K415" s="206">
        <f t="shared" si="1088"/>
        <v>4</v>
      </c>
      <c r="L415" s="206">
        <f t="shared" si="1089"/>
        <v>3</v>
      </c>
      <c r="M415" s="207"/>
      <c r="N415" s="207">
        <f>VLOOKUP(D415,ឋានៈ!$A$2:$D$7,2,FALSE)</f>
        <v>16000</v>
      </c>
      <c r="O415" s="207">
        <f t="shared" ref="O415" si="1095">N415*K415</f>
        <v>64000</v>
      </c>
      <c r="P415" s="207">
        <f>VLOOKUP(D415,ឋានៈ!$A$2:$D$7,3,FALSE)</f>
        <v>60000</v>
      </c>
      <c r="Q415" s="207">
        <f t="shared" si="1090"/>
        <v>240000</v>
      </c>
      <c r="R415" s="207">
        <f>VLOOKUP(D415,ឋានៈ!$A$2:$D$7,4,FALSE)</f>
        <v>80000</v>
      </c>
      <c r="S415" s="207">
        <f t="shared" si="1091"/>
        <v>240000</v>
      </c>
      <c r="T415" s="208"/>
      <c r="U415" s="209">
        <f t="shared" ref="U415" si="1096">M415+O415+Q415+S415+T415</f>
        <v>544000</v>
      </c>
      <c r="V415" s="227"/>
      <c r="W415" s="291"/>
      <c r="X415" s="100" t="str">
        <f t="shared" si="1092"/>
        <v>ពេជ សុខវឌ្ឍនៈ</v>
      </c>
      <c r="Y415" s="285">
        <f>VLOOKUP(X415,'Name List'!$B$8:$F$4374,2,FALSE)</f>
        <v>0</v>
      </c>
      <c r="Z415" s="100" t="str">
        <f>VLOOKUP(X415,'Name List'!$B$8:$F$4374,3,FALSE)</f>
        <v>ពេជ សុខវឌ្ឍនៈ</v>
      </c>
      <c r="AA415" s="100" t="str">
        <f>VLOOKUP(X415,'Name List'!$B$8:$F$4374,4,FALSE)</f>
        <v>PICH SOKVATANAK</v>
      </c>
      <c r="AB415" s="107" t="str">
        <f>VLOOKUP(X415,'Name List'!$B$8:$F$4374,5,FALSE)</f>
        <v>0670000077227</v>
      </c>
      <c r="AC415" s="195">
        <f t="shared" si="1093"/>
        <v>544000</v>
      </c>
      <c r="AD415" s="42">
        <f t="shared" si="1094"/>
        <v>122.19999999999999</v>
      </c>
    </row>
    <row r="416" spans="1:30" s="217" customFormat="1" ht="35.5" customHeight="1">
      <c r="A416" s="387" t="str">
        <f>"សរុប"&amp;ROUNDDOWN(A415,)</f>
        <v>សរុប122</v>
      </c>
      <c r="B416" s="387"/>
      <c r="C416" s="387"/>
      <c r="D416" s="387"/>
      <c r="E416" s="387"/>
      <c r="F416" s="387"/>
      <c r="G416" s="387"/>
      <c r="H416" s="387"/>
      <c r="I416" s="387"/>
      <c r="J416" s="387"/>
      <c r="K416" s="218"/>
      <c r="L416" s="218"/>
      <c r="M416" s="210">
        <f>SUM(M414:M415)</f>
        <v>733200</v>
      </c>
      <c r="N416" s="210"/>
      <c r="O416" s="210">
        <f>SUM(O414:O415)</f>
        <v>184000</v>
      </c>
      <c r="P416" s="210"/>
      <c r="Q416" s="210">
        <f>SUM(Q414:Q415)</f>
        <v>560000</v>
      </c>
      <c r="R416" s="210"/>
      <c r="S416" s="210">
        <f>SUM(S414:S415)</f>
        <v>600000</v>
      </c>
      <c r="T416" s="210"/>
      <c r="U416" s="210">
        <f>SUM(U414:U415)</f>
        <v>2077200</v>
      </c>
      <c r="V416" s="228"/>
      <c r="W416" s="212">
        <f>M416+O416+Q416+S416</f>
        <v>2077200</v>
      </c>
      <c r="X416" s="298"/>
      <c r="Y416" s="299"/>
      <c r="Z416" s="298"/>
      <c r="AA416" s="298"/>
      <c r="AB416" s="300"/>
      <c r="AC416" s="215"/>
      <c r="AD416" s="216" t="str">
        <f t="shared" si="1094"/>
        <v>សរុប122</v>
      </c>
    </row>
    <row r="417" spans="1:30" ht="37.4" customHeight="1">
      <c r="A417" s="206">
        <f>A414+1</f>
        <v>123.1</v>
      </c>
      <c r="B417" s="52" t="s">
        <v>14435</v>
      </c>
      <c r="C417" s="40" t="s">
        <v>14358</v>
      </c>
      <c r="D417" s="41" t="str">
        <f>VLOOKUP(C417,ឋានៈ!$A$22:$B$46,2,FALSE)</f>
        <v>គ</v>
      </c>
      <c r="E417" s="388">
        <v>435</v>
      </c>
      <c r="F417" s="389">
        <v>46227</v>
      </c>
      <c r="G417" s="390" t="s">
        <v>14876</v>
      </c>
      <c r="H417" s="391" t="s">
        <v>9</v>
      </c>
      <c r="I417" s="211">
        <v>46236</v>
      </c>
      <c r="J417" s="211">
        <v>46240</v>
      </c>
      <c r="K417" s="206">
        <f t="shared" ref="K417:K418" si="1097">J417-I417+1</f>
        <v>5</v>
      </c>
      <c r="L417" s="206">
        <f t="shared" ref="L417:L418" si="1098">K417-1</f>
        <v>4</v>
      </c>
      <c r="M417" s="207">
        <f>VLOOKUP(H417,ធ្វើដំណើរ!$A$3:$B$26,2,FALSE)</f>
        <v>499200</v>
      </c>
      <c r="N417" s="207">
        <f>VLOOKUP(D417,ឋានៈ!$A$2:$D$7,2,FALSE)</f>
        <v>24000</v>
      </c>
      <c r="O417" s="207">
        <f>N417*K417</f>
        <v>120000</v>
      </c>
      <c r="P417" s="207">
        <f>VLOOKUP(D417,ឋានៈ!$A$2:$D$7,3,FALSE)</f>
        <v>70000</v>
      </c>
      <c r="Q417" s="207">
        <f t="shared" ref="Q417:Q418" si="1099">P417*K417</f>
        <v>350000</v>
      </c>
      <c r="R417" s="207">
        <f>VLOOKUP(D417,ឋានៈ!$A$2:$D$7,4,FALSE)</f>
        <v>100000</v>
      </c>
      <c r="S417" s="207">
        <f t="shared" ref="S417:S418" si="1100">R417*L417</f>
        <v>400000</v>
      </c>
      <c r="T417" s="208"/>
      <c r="U417" s="209">
        <f>M417+O417+Q417+S417</f>
        <v>1369200</v>
      </c>
      <c r="V417" s="227"/>
      <c r="W417" s="291"/>
      <c r="X417" s="100" t="str">
        <f t="shared" ref="X417:X418" si="1101">RIGHT(B417,LEN(B417)-FIND(" ",B417))</f>
        <v>យ៉ន សារ៉េត</v>
      </c>
      <c r="Y417" s="285">
        <f>VLOOKUP(X417,'Name List'!$B$8:$F$4374,2,FALSE)</f>
        <v>1921400087</v>
      </c>
      <c r="Z417" s="100" t="str">
        <f>VLOOKUP(X417,'Name List'!$B$8:$F$4374,3,FALSE)</f>
        <v>យ៉ន សារ៉េត</v>
      </c>
      <c r="AA417" s="100" t="str">
        <f>VLOOKUP(X417,'Name List'!$B$8:$F$4374,4,FALSE)</f>
        <v>YAN SARETH</v>
      </c>
      <c r="AB417" s="107">
        <f>VLOOKUP(X417,'Name List'!$B$8:$F$4374,5,FALSE)</f>
        <v>480000309623</v>
      </c>
      <c r="AC417" s="195">
        <f t="shared" ref="AC417:AC418" si="1102">U417</f>
        <v>1369200</v>
      </c>
      <c r="AD417" s="42">
        <f t="shared" ref="AD417:AD419" si="1103">A417</f>
        <v>123.1</v>
      </c>
    </row>
    <row r="418" spans="1:30" ht="37.4" customHeight="1">
      <c r="A418" s="206">
        <f>A417+0.1</f>
        <v>123.19999999999999</v>
      </c>
      <c r="B418" s="52" t="s">
        <v>14961</v>
      </c>
      <c r="C418" s="40" t="s">
        <v>14379</v>
      </c>
      <c r="D418" s="41" t="str">
        <f>VLOOKUP(C418,ឋានៈ!$A$22:$B$46,2,FALSE)</f>
        <v>ង</v>
      </c>
      <c r="E418" s="388"/>
      <c r="F418" s="389"/>
      <c r="G418" s="390"/>
      <c r="H418" s="391"/>
      <c r="I418" s="211">
        <v>46236</v>
      </c>
      <c r="J418" s="211">
        <v>46240</v>
      </c>
      <c r="K418" s="206">
        <f t="shared" si="1097"/>
        <v>5</v>
      </c>
      <c r="L418" s="206">
        <f t="shared" si="1098"/>
        <v>4</v>
      </c>
      <c r="M418" s="207"/>
      <c r="N418" s="207">
        <f>VLOOKUP(D418,ឋានៈ!$A$2:$D$7,2,FALSE)</f>
        <v>16000</v>
      </c>
      <c r="O418" s="207">
        <f t="shared" ref="O418" si="1104">N418*K418</f>
        <v>80000</v>
      </c>
      <c r="P418" s="207">
        <f>VLOOKUP(D418,ឋានៈ!$A$2:$D$7,3,FALSE)</f>
        <v>60000</v>
      </c>
      <c r="Q418" s="207">
        <f t="shared" si="1099"/>
        <v>300000</v>
      </c>
      <c r="R418" s="207">
        <f>VLOOKUP(D418,ឋានៈ!$A$2:$D$7,4,FALSE)</f>
        <v>80000</v>
      </c>
      <c r="S418" s="207">
        <f t="shared" si="1100"/>
        <v>320000</v>
      </c>
      <c r="T418" s="208"/>
      <c r="U418" s="209">
        <f t="shared" ref="U418" si="1105">M418+O418+Q418+S418+T418</f>
        <v>700000</v>
      </c>
      <c r="V418" s="227"/>
      <c r="W418" s="291"/>
      <c r="X418" s="100" t="str">
        <f t="shared" si="1101"/>
        <v>សុត ចាន់ករុណា</v>
      </c>
      <c r="Y418" s="285">
        <f>VLOOKUP(X418,'Name List'!$B$8:$F$4374,2,FALSE)</f>
        <v>0</v>
      </c>
      <c r="Z418" s="100" t="str">
        <f>VLOOKUP(X418,'Name List'!$B$8:$F$4374,3,FALSE)</f>
        <v>សុត ចាន់ករុណា</v>
      </c>
      <c r="AA418" s="100" t="str">
        <f>VLOOKUP(X418,'Name List'!$B$8:$F$4374,4,FALSE)</f>
        <v>SOT CHAN KARONA</v>
      </c>
      <c r="AB418" s="107">
        <f>VLOOKUP(X418,'Name List'!$B$8:$F$4374,5,FALSE)</f>
        <v>190000375288</v>
      </c>
      <c r="AC418" s="195">
        <f t="shared" si="1102"/>
        <v>700000</v>
      </c>
      <c r="AD418" s="42">
        <f t="shared" si="1103"/>
        <v>123.19999999999999</v>
      </c>
    </row>
    <row r="419" spans="1:30" s="217" customFormat="1" ht="35.5" customHeight="1">
      <c r="A419" s="387" t="str">
        <f>"សរុប"&amp;ROUNDDOWN(A418,)</f>
        <v>សរុប123</v>
      </c>
      <c r="B419" s="387"/>
      <c r="C419" s="387"/>
      <c r="D419" s="387"/>
      <c r="E419" s="387"/>
      <c r="F419" s="387"/>
      <c r="G419" s="387"/>
      <c r="H419" s="387"/>
      <c r="I419" s="387"/>
      <c r="J419" s="387"/>
      <c r="K419" s="218"/>
      <c r="L419" s="218"/>
      <c r="M419" s="210">
        <f>SUM(M417:M418)</f>
        <v>499200</v>
      </c>
      <c r="N419" s="210"/>
      <c r="O419" s="210">
        <f>SUM(O417:O418)</f>
        <v>200000</v>
      </c>
      <c r="P419" s="210"/>
      <c r="Q419" s="210">
        <f>SUM(Q417:Q418)</f>
        <v>650000</v>
      </c>
      <c r="R419" s="210"/>
      <c r="S419" s="210">
        <f>SUM(S417:S418)</f>
        <v>720000</v>
      </c>
      <c r="T419" s="210"/>
      <c r="U419" s="210">
        <f>SUM(U417:U418)</f>
        <v>2069200</v>
      </c>
      <c r="V419" s="228"/>
      <c r="W419" s="212">
        <f>M419+O419+Q419+S419</f>
        <v>2069200</v>
      </c>
      <c r="X419" s="298"/>
      <c r="Y419" s="299"/>
      <c r="Z419" s="298"/>
      <c r="AA419" s="298"/>
      <c r="AB419" s="300"/>
      <c r="AC419" s="215"/>
      <c r="AD419" s="216" t="str">
        <f t="shared" si="1103"/>
        <v>សរុប123</v>
      </c>
    </row>
    <row r="420" spans="1:30" ht="38.5" customHeight="1">
      <c r="A420" s="206">
        <f>A417+1</f>
        <v>124.1</v>
      </c>
      <c r="B420" s="52" t="s">
        <v>14852</v>
      </c>
      <c r="C420" s="40" t="s">
        <v>67</v>
      </c>
      <c r="D420" s="41" t="str">
        <f>VLOOKUP(C420,ឋានៈ!$A$22:$B$46,2,FALSE)</f>
        <v>ខ១</v>
      </c>
      <c r="E420" s="388">
        <v>502</v>
      </c>
      <c r="F420" s="389">
        <v>46234</v>
      </c>
      <c r="G420" s="390" t="s">
        <v>14995</v>
      </c>
      <c r="H420" s="391" t="s">
        <v>9</v>
      </c>
      <c r="I420" s="211">
        <v>46238</v>
      </c>
      <c r="J420" s="211">
        <v>46240</v>
      </c>
      <c r="K420" s="206">
        <f t="shared" ref="K420:K421" si="1106">J420-I420+1</f>
        <v>3</v>
      </c>
      <c r="L420" s="206">
        <f t="shared" ref="L420:L421" si="1107">K420-1</f>
        <v>2</v>
      </c>
      <c r="M420" s="207">
        <f>VLOOKUP(H420,ធ្វើដំណើរ!$A$3:$B$26,2,FALSE)</f>
        <v>499200</v>
      </c>
      <c r="N420" s="207">
        <f>VLOOKUP(D420,ឋានៈ!$A$2:$D$7,2,FALSE)</f>
        <v>35000</v>
      </c>
      <c r="O420" s="207">
        <f>N420*K420</f>
        <v>105000</v>
      </c>
      <c r="P420" s="207">
        <f>VLOOKUP(D420,ឋានៈ!$A$2:$D$7,3,FALSE)</f>
        <v>90000</v>
      </c>
      <c r="Q420" s="207">
        <f t="shared" ref="Q420:Q421" si="1108">P420*K420</f>
        <v>270000</v>
      </c>
      <c r="R420" s="207">
        <f>VLOOKUP(D420,ឋានៈ!$A$2:$D$7,4,FALSE)</f>
        <v>160000</v>
      </c>
      <c r="S420" s="207">
        <f t="shared" ref="S420:S421" si="1109">R420*L420</f>
        <v>320000</v>
      </c>
      <c r="T420" s="208"/>
      <c r="U420" s="209">
        <f>M420+O420+Q420+S420</f>
        <v>1194200</v>
      </c>
      <c r="V420" s="227"/>
      <c r="W420" s="291"/>
      <c r="X420" s="100" t="str">
        <f t="shared" ref="X420:X421" si="1110">RIGHT(B420,LEN(B420)-FIND(" ",B420))</f>
        <v>ហួត ស៊ីនាដ</v>
      </c>
      <c r="Y420" s="285">
        <f>VLOOKUP(X420,'Name List'!$B$8:$F$4374,2,FALSE)</f>
        <v>1791400111</v>
      </c>
      <c r="Z420" s="100" t="str">
        <f>VLOOKUP(X420,'Name List'!$B$8:$F$4374,3,FALSE)</f>
        <v>ហួត ស៊ីនាដ</v>
      </c>
      <c r="AA420" s="100" t="str">
        <f>VLOOKUP(X420,'Name List'!$B$8:$F$4374,4,FALSE)</f>
        <v>HUOT SYNEAD</v>
      </c>
      <c r="AB420" s="107">
        <f>VLOOKUP(X420,'Name List'!$B$8:$F$4374,5,FALSE)</f>
        <v>580000023899</v>
      </c>
      <c r="AC420" s="195">
        <f t="shared" ref="AC420:AC421" si="1111">U420</f>
        <v>1194200</v>
      </c>
      <c r="AD420" s="42">
        <f t="shared" ref="AD420:AD426" si="1112">A420</f>
        <v>124.1</v>
      </c>
    </row>
    <row r="421" spans="1:30" ht="38.5" customHeight="1">
      <c r="A421" s="206">
        <f>A420+0.1</f>
        <v>124.19999999999999</v>
      </c>
      <c r="B421" s="52" t="s">
        <v>14994</v>
      </c>
      <c r="C421" s="40" t="s">
        <v>68</v>
      </c>
      <c r="D421" s="41" t="str">
        <f>VLOOKUP(C421,ឋានៈ!$A$22:$B$46,2,FALSE)</f>
        <v>ង</v>
      </c>
      <c r="E421" s="388"/>
      <c r="F421" s="389"/>
      <c r="G421" s="390"/>
      <c r="H421" s="391"/>
      <c r="I421" s="211">
        <v>46238</v>
      </c>
      <c r="J421" s="211">
        <v>46240</v>
      </c>
      <c r="K421" s="206">
        <f t="shared" si="1106"/>
        <v>3</v>
      </c>
      <c r="L421" s="206">
        <f t="shared" si="1107"/>
        <v>2</v>
      </c>
      <c r="M421" s="207"/>
      <c r="N421" s="207">
        <f>VLOOKUP(D421,ឋានៈ!$A$2:$D$7,2,FALSE)</f>
        <v>16000</v>
      </c>
      <c r="O421" s="207">
        <f t="shared" ref="O421" si="1113">N421*K421</f>
        <v>48000</v>
      </c>
      <c r="P421" s="207">
        <f>VLOOKUP(D421,ឋានៈ!$A$2:$D$7,3,FALSE)</f>
        <v>60000</v>
      </c>
      <c r="Q421" s="207">
        <f t="shared" si="1108"/>
        <v>180000</v>
      </c>
      <c r="R421" s="207">
        <f>VLOOKUP(D421,ឋានៈ!$A$2:$D$7,4,FALSE)</f>
        <v>80000</v>
      </c>
      <c r="S421" s="207">
        <f t="shared" si="1109"/>
        <v>160000</v>
      </c>
      <c r="T421" s="208"/>
      <c r="U421" s="209">
        <f t="shared" ref="U421" si="1114">M421+O421+Q421+S421+T421</f>
        <v>388000</v>
      </c>
      <c r="V421" s="227"/>
      <c r="W421" s="291"/>
      <c r="X421" s="100" t="str">
        <f t="shared" si="1110"/>
        <v>រ៉ាត់ សុវណ្ណរដ្ឋា</v>
      </c>
      <c r="Y421" s="285" t="str">
        <f>VLOOKUP(X421,'Name List'!$B$8:$F$4374,2,FALSE)</f>
        <v>3000031423</v>
      </c>
      <c r="Z421" s="100" t="str">
        <f>VLOOKUP(X421,'Name List'!$B$8:$F$4374,3,FALSE)</f>
        <v>រ៉ាត់ សុវណ្ណរដ្ឋា</v>
      </c>
      <c r="AA421" s="100" t="str">
        <f>VLOOKUP(X421,'Name List'!$B$8:$F$4374,4,FALSE)</f>
        <v>RATH SOVANNROTHA</v>
      </c>
      <c r="AB421" s="107">
        <f>VLOOKUP(X421,'Name List'!$B$8:$F$4374,5,FALSE)</f>
        <v>420000303762</v>
      </c>
      <c r="AC421" s="195">
        <f t="shared" si="1111"/>
        <v>388000</v>
      </c>
      <c r="AD421" s="42">
        <f t="shared" si="1112"/>
        <v>124.19999999999999</v>
      </c>
    </row>
    <row r="422" spans="1:30" s="217" customFormat="1" ht="35.5" customHeight="1">
      <c r="A422" s="387" t="str">
        <f>"សរុប"&amp;ROUNDDOWN(A421,)</f>
        <v>សរុប124</v>
      </c>
      <c r="B422" s="387"/>
      <c r="C422" s="387"/>
      <c r="D422" s="387"/>
      <c r="E422" s="387"/>
      <c r="F422" s="387"/>
      <c r="G422" s="387"/>
      <c r="H422" s="387"/>
      <c r="I422" s="387"/>
      <c r="J422" s="387"/>
      <c r="K422" s="218"/>
      <c r="L422" s="218"/>
      <c r="M422" s="210">
        <f>SUM(M420:M421)</f>
        <v>499200</v>
      </c>
      <c r="N422" s="210"/>
      <c r="O422" s="210">
        <f>SUM(O420:O421)</f>
        <v>153000</v>
      </c>
      <c r="P422" s="210"/>
      <c r="Q422" s="210">
        <f>SUM(Q420:Q421)</f>
        <v>450000</v>
      </c>
      <c r="R422" s="210"/>
      <c r="S422" s="210">
        <f>SUM(S420:S421)</f>
        <v>480000</v>
      </c>
      <c r="T422" s="210"/>
      <c r="U422" s="210">
        <f>SUM(U420:U421)</f>
        <v>1582200</v>
      </c>
      <c r="V422" s="228"/>
      <c r="W422" s="212">
        <f>M422+O422+Q422+S422</f>
        <v>1582200</v>
      </c>
      <c r="X422" s="298"/>
      <c r="Y422" s="299"/>
      <c r="Z422" s="298"/>
      <c r="AA422" s="298"/>
      <c r="AB422" s="300"/>
      <c r="AC422" s="215"/>
      <c r="AD422" s="216" t="str">
        <f t="shared" si="1112"/>
        <v>សរុប124</v>
      </c>
    </row>
    <row r="423" spans="1:30" ht="38.5" customHeight="1">
      <c r="A423" s="206">
        <f>A420+1</f>
        <v>125.1</v>
      </c>
      <c r="B423" s="52" t="s">
        <v>14476</v>
      </c>
      <c r="C423" s="40" t="s">
        <v>14359</v>
      </c>
      <c r="D423" s="41" t="str">
        <f>VLOOKUP(C423,ឋានៈ!$A$22:$B$46,2,FALSE)</f>
        <v>ខ២</v>
      </c>
      <c r="E423" s="395">
        <v>409</v>
      </c>
      <c r="F423" s="392">
        <v>46210</v>
      </c>
      <c r="G423" s="360" t="s">
        <v>14996</v>
      </c>
      <c r="H423" s="362" t="s">
        <v>24</v>
      </c>
      <c r="I423" s="211">
        <v>46213</v>
      </c>
      <c r="J423" s="211">
        <v>46216</v>
      </c>
      <c r="K423" s="206">
        <f t="shared" ref="K423:K425" si="1115">J423-I423+1</f>
        <v>4</v>
      </c>
      <c r="L423" s="206">
        <f t="shared" ref="L423:L425" si="1116">K423-1</f>
        <v>3</v>
      </c>
      <c r="M423" s="207">
        <f>VLOOKUP(H423,ធ្វើដំណើរ!$A$3:$B$26,2,FALSE)</f>
        <v>465600</v>
      </c>
      <c r="N423" s="207">
        <f>VLOOKUP(D423,ឋានៈ!$A$2:$D$7,2,FALSE)</f>
        <v>30000</v>
      </c>
      <c r="O423" s="207">
        <f>N423*K423</f>
        <v>120000</v>
      </c>
      <c r="P423" s="207">
        <f>VLOOKUP(D423,ឋានៈ!$A$2:$D$7,3,FALSE)</f>
        <v>80000</v>
      </c>
      <c r="Q423" s="207">
        <f t="shared" ref="Q423:Q425" si="1117">P423*K423</f>
        <v>320000</v>
      </c>
      <c r="R423" s="207">
        <f>VLOOKUP(D423,ឋានៈ!$A$2:$D$7,4,FALSE)</f>
        <v>120000</v>
      </c>
      <c r="S423" s="207">
        <f t="shared" ref="S423:S425" si="1118">R423*L423</f>
        <v>360000</v>
      </c>
      <c r="T423" s="208"/>
      <c r="U423" s="209">
        <f>M423+O423+Q423+S423</f>
        <v>1265600</v>
      </c>
      <c r="V423" s="227"/>
      <c r="W423" s="291"/>
      <c r="X423" s="100" t="str">
        <f t="shared" ref="X423:X425" si="1119">RIGHT(B423,LEN(B423)-FIND(" ",B423))</f>
        <v>ហង្ស កក្កដារាស្សី</v>
      </c>
      <c r="Y423" s="285" t="str">
        <f>VLOOKUP(X423,'Name List'!$B$8:$F$4374,2,FALSE)</f>
        <v>1860500204</v>
      </c>
      <c r="Z423" s="100" t="str">
        <f>VLOOKUP(X423,'Name List'!$B$8:$F$4374,3,FALSE)</f>
        <v>ហង្ស កក្កដារាស្សី</v>
      </c>
      <c r="AA423" s="100" t="str">
        <f>VLOOKUP(X423,'Name List'!$B$8:$F$4374,4,FALSE)</f>
        <v>HANG KAKDAREASEY</v>
      </c>
      <c r="AB423" s="107" t="str">
        <f>VLOOKUP(X423,'Name List'!$B$8:$F$4374,5,FALSE)</f>
        <v>0010002782508</v>
      </c>
      <c r="AC423" s="195">
        <f t="shared" ref="AC423:AC425" si="1120">U423</f>
        <v>1265600</v>
      </c>
      <c r="AD423" s="42">
        <f t="shared" si="1112"/>
        <v>125.1</v>
      </c>
    </row>
    <row r="424" spans="1:30" ht="38.5" customHeight="1">
      <c r="A424" s="206">
        <f>A423+0.1</f>
        <v>125.19999999999999</v>
      </c>
      <c r="B424" s="52" t="s">
        <v>14481</v>
      </c>
      <c r="C424" s="40" t="s">
        <v>71</v>
      </c>
      <c r="D424" s="41" t="str">
        <f>VLOOKUP(C424,ឋានៈ!$A$22:$B$46,2,FALSE)</f>
        <v>ខ២</v>
      </c>
      <c r="E424" s="396"/>
      <c r="F424" s="393"/>
      <c r="G424" s="361"/>
      <c r="H424" s="363"/>
      <c r="I424" s="211">
        <v>46213</v>
      </c>
      <c r="J424" s="211">
        <v>46216</v>
      </c>
      <c r="K424" s="206">
        <f t="shared" si="1115"/>
        <v>4</v>
      </c>
      <c r="L424" s="206">
        <f t="shared" si="1116"/>
        <v>3</v>
      </c>
      <c r="M424" s="207"/>
      <c r="N424" s="207">
        <f>VLOOKUP(D424,ឋានៈ!$A$2:$D$7,2,FALSE)</f>
        <v>30000</v>
      </c>
      <c r="O424" s="207">
        <f t="shared" ref="O424:O425" si="1121">N424*K424</f>
        <v>120000</v>
      </c>
      <c r="P424" s="207">
        <f>VLOOKUP(D424,ឋានៈ!$A$2:$D$7,3,FALSE)</f>
        <v>80000</v>
      </c>
      <c r="Q424" s="207">
        <f t="shared" si="1117"/>
        <v>320000</v>
      </c>
      <c r="R424" s="207">
        <f>VLOOKUP(D424,ឋានៈ!$A$2:$D$7,4,FALSE)</f>
        <v>120000</v>
      </c>
      <c r="S424" s="207">
        <f t="shared" si="1118"/>
        <v>360000</v>
      </c>
      <c r="T424" s="208"/>
      <c r="U424" s="209">
        <f t="shared" ref="U424:U425" si="1122">M424+O424+Q424+S424+T424</f>
        <v>800000</v>
      </c>
      <c r="V424" s="227"/>
      <c r="W424" s="291"/>
      <c r="X424" s="100" t="str">
        <f t="shared" si="1119"/>
        <v>ស ទីណ្ណា</v>
      </c>
      <c r="Y424" s="285" t="str">
        <f>VLOOKUP(X424,'Name List'!$B$8:$F$4374,2,FALSE)</f>
        <v>3000031349</v>
      </c>
      <c r="Z424" s="100" t="str">
        <f>VLOOKUP(X424,'Name List'!$B$8:$F$4374,3,FALSE)</f>
        <v>ស ទីណ្ណា</v>
      </c>
      <c r="AA424" s="100" t="str">
        <f>VLOOKUP(X424,'Name List'!$B$8:$F$4374,4,FALSE)</f>
        <v>SAR TINNA</v>
      </c>
      <c r="AB424" s="107">
        <f>VLOOKUP(X424,'Name List'!$B$8:$F$4374,5,FALSE)</f>
        <v>420000296464</v>
      </c>
      <c r="AC424" s="195">
        <f t="shared" si="1120"/>
        <v>800000</v>
      </c>
      <c r="AD424" s="42">
        <f t="shared" si="1112"/>
        <v>125.19999999999999</v>
      </c>
    </row>
    <row r="425" spans="1:30" ht="38.5" customHeight="1">
      <c r="A425" s="206">
        <f>A424+0.1</f>
        <v>125.29999999999998</v>
      </c>
      <c r="B425" s="52" t="s">
        <v>14479</v>
      </c>
      <c r="C425" s="40" t="s">
        <v>14379</v>
      </c>
      <c r="D425" s="41" t="str">
        <f>VLOOKUP(C425,ឋានៈ!$A$22:$B$46,2,FALSE)</f>
        <v>ង</v>
      </c>
      <c r="E425" s="397"/>
      <c r="F425" s="394"/>
      <c r="G425" s="366"/>
      <c r="H425" s="367"/>
      <c r="I425" s="211">
        <v>46213</v>
      </c>
      <c r="J425" s="211">
        <v>46216</v>
      </c>
      <c r="K425" s="206">
        <f t="shared" si="1115"/>
        <v>4</v>
      </c>
      <c r="L425" s="206">
        <f t="shared" si="1116"/>
        <v>3</v>
      </c>
      <c r="M425" s="207"/>
      <c r="N425" s="207">
        <f>VLOOKUP(D425,ឋានៈ!$A$2:$D$7,2,FALSE)</f>
        <v>16000</v>
      </c>
      <c r="O425" s="207">
        <f t="shared" si="1121"/>
        <v>64000</v>
      </c>
      <c r="P425" s="207">
        <f>VLOOKUP(D425,ឋានៈ!$A$2:$D$7,3,FALSE)</f>
        <v>60000</v>
      </c>
      <c r="Q425" s="207">
        <f t="shared" si="1117"/>
        <v>240000</v>
      </c>
      <c r="R425" s="207">
        <f>VLOOKUP(D425,ឋានៈ!$A$2:$D$7,4,FALSE)</f>
        <v>80000</v>
      </c>
      <c r="S425" s="207">
        <f t="shared" si="1118"/>
        <v>240000</v>
      </c>
      <c r="T425" s="208"/>
      <c r="U425" s="209">
        <f t="shared" si="1122"/>
        <v>544000</v>
      </c>
      <c r="V425" s="227"/>
      <c r="W425" s="291"/>
      <c r="X425" s="100" t="str">
        <f t="shared" si="1119"/>
        <v>សៀន តៃហេង</v>
      </c>
      <c r="Y425" s="285">
        <f>VLOOKUP(X425,'Name List'!$B$8:$F$4374,2,FALSE)</f>
        <v>0</v>
      </c>
      <c r="Z425" s="100" t="str">
        <f>VLOOKUP(X425,'Name List'!$B$8:$F$4374,3,FALSE)</f>
        <v>សៀន តៃហេង</v>
      </c>
      <c r="AA425" s="100" t="str">
        <f>VLOOKUP(X425,'Name List'!$B$8:$F$4374,4,FALSE)</f>
        <v>SEAN TAIHENG</v>
      </c>
      <c r="AB425" s="107" t="str">
        <f>VLOOKUP(X425,'Name List'!$B$8:$F$4374,5,FALSE)</f>
        <v>0420000254877</v>
      </c>
      <c r="AC425" s="195">
        <f t="shared" si="1120"/>
        <v>544000</v>
      </c>
      <c r="AD425" s="42">
        <f t="shared" si="1112"/>
        <v>125.29999999999998</v>
      </c>
    </row>
    <row r="426" spans="1:30" s="217" customFormat="1" ht="28.5" customHeight="1">
      <c r="A426" s="398" t="str">
        <f>"សរុប"&amp;ROUNDDOWN(A424,)</f>
        <v>សរុប125</v>
      </c>
      <c r="B426" s="399"/>
      <c r="C426" s="399"/>
      <c r="D426" s="399"/>
      <c r="E426" s="399"/>
      <c r="F426" s="399"/>
      <c r="G426" s="399"/>
      <c r="H426" s="399"/>
      <c r="I426" s="399"/>
      <c r="J426" s="400"/>
      <c r="K426" s="218"/>
      <c r="L426" s="218"/>
      <c r="M426" s="210">
        <f>SUM(M423:M425)</f>
        <v>465600</v>
      </c>
      <c r="N426" s="210"/>
      <c r="O426" s="210">
        <f>SUM(O423:O425)</f>
        <v>304000</v>
      </c>
      <c r="P426" s="210"/>
      <c r="Q426" s="210">
        <f>SUM(Q423:Q425)</f>
        <v>880000</v>
      </c>
      <c r="R426" s="210"/>
      <c r="S426" s="210">
        <f>SUM(S423:S425)</f>
        <v>960000</v>
      </c>
      <c r="T426" s="210"/>
      <c r="U426" s="210">
        <f>SUM(U423:U425)</f>
        <v>2609600</v>
      </c>
      <c r="V426" s="228"/>
      <c r="W426" s="212">
        <f>M426+O426+Q426+S426</f>
        <v>2609600</v>
      </c>
      <c r="X426" s="298"/>
      <c r="Y426" s="299"/>
      <c r="Z426" s="298"/>
      <c r="AA426" s="298"/>
      <c r="AB426" s="300"/>
      <c r="AC426" s="215"/>
      <c r="AD426" s="216" t="str">
        <f t="shared" si="1112"/>
        <v>សរុប125</v>
      </c>
    </row>
    <row r="427" spans="1:30" ht="38.5" customHeight="1">
      <c r="A427" s="206">
        <f>A423+1</f>
        <v>126.1</v>
      </c>
      <c r="B427" s="52" t="s">
        <v>14476</v>
      </c>
      <c r="C427" s="40" t="s">
        <v>14359</v>
      </c>
      <c r="D427" s="41" t="str">
        <f>VLOOKUP(C427,ឋានៈ!$A$22:$B$46,2,FALSE)</f>
        <v>ខ២</v>
      </c>
      <c r="E427" s="388">
        <v>437</v>
      </c>
      <c r="F427" s="389">
        <v>46218</v>
      </c>
      <c r="G427" s="390" t="s">
        <v>14998</v>
      </c>
      <c r="H427" s="391" t="s">
        <v>11</v>
      </c>
      <c r="I427" s="211">
        <v>46220</v>
      </c>
      <c r="J427" s="211">
        <v>46222</v>
      </c>
      <c r="K427" s="206">
        <f t="shared" ref="K427:K428" si="1123">J427-I427+1</f>
        <v>3</v>
      </c>
      <c r="L427" s="206">
        <f t="shared" ref="L427:L428" si="1124">K427-1</f>
        <v>2</v>
      </c>
      <c r="M427" s="207">
        <f>VLOOKUP(H427,ធ្វើដំណើរ!$A$3:$B$26,2,FALSE)</f>
        <v>630400</v>
      </c>
      <c r="N427" s="207">
        <f>VLOOKUP(D427,ឋានៈ!$A$2:$D$7,2,FALSE)</f>
        <v>30000</v>
      </c>
      <c r="O427" s="207">
        <f>N427*K427</f>
        <v>90000</v>
      </c>
      <c r="P427" s="207">
        <f>VLOOKUP(D427,ឋានៈ!$A$2:$D$7,3,FALSE)</f>
        <v>80000</v>
      </c>
      <c r="Q427" s="207">
        <f t="shared" ref="Q427:Q428" si="1125">P427*K427</f>
        <v>240000</v>
      </c>
      <c r="R427" s="207">
        <f>VLOOKUP(D427,ឋានៈ!$A$2:$D$7,4,FALSE)</f>
        <v>120000</v>
      </c>
      <c r="S427" s="207">
        <f t="shared" ref="S427:S428" si="1126">R427*L427</f>
        <v>240000</v>
      </c>
      <c r="T427" s="208"/>
      <c r="U427" s="209">
        <f>M427+O427+Q427+S427</f>
        <v>1200400</v>
      </c>
      <c r="V427" s="227"/>
      <c r="W427" s="291"/>
      <c r="X427" s="100" t="str">
        <f t="shared" ref="X427:X428" si="1127">RIGHT(B427,LEN(B427)-FIND(" ",B427))</f>
        <v>ហង្ស កក្កដារាស្សី</v>
      </c>
      <c r="Y427" s="285" t="str">
        <f>VLOOKUP(X427,'Name List'!$B$8:$F$4374,2,FALSE)</f>
        <v>1860500204</v>
      </c>
      <c r="Z427" s="100" t="str">
        <f>VLOOKUP(X427,'Name List'!$B$8:$F$4374,3,FALSE)</f>
        <v>ហង្ស កក្កដារាស្សី</v>
      </c>
      <c r="AA427" s="100" t="str">
        <f>VLOOKUP(X427,'Name List'!$B$8:$F$4374,4,FALSE)</f>
        <v>HANG KAKDAREASEY</v>
      </c>
      <c r="AB427" s="107" t="str">
        <f>VLOOKUP(X427,'Name List'!$B$8:$F$4374,5,FALSE)</f>
        <v>0010002782508</v>
      </c>
      <c r="AC427" s="195">
        <f t="shared" ref="AC427:AC428" si="1128">U427</f>
        <v>1200400</v>
      </c>
      <c r="AD427" s="42">
        <f t="shared" ref="AD427:AD433" si="1129">A427</f>
        <v>126.1</v>
      </c>
    </row>
    <row r="428" spans="1:30" ht="38.5" customHeight="1">
      <c r="A428" s="206">
        <f>A427+0.1</f>
        <v>126.19999999999999</v>
      </c>
      <c r="B428" s="52" t="s">
        <v>14997</v>
      </c>
      <c r="C428" s="40" t="s">
        <v>71</v>
      </c>
      <c r="D428" s="41" t="str">
        <f>VLOOKUP(C428,ឋានៈ!$A$22:$B$46,2,FALSE)</f>
        <v>ខ២</v>
      </c>
      <c r="E428" s="388"/>
      <c r="F428" s="389"/>
      <c r="G428" s="390"/>
      <c r="H428" s="391"/>
      <c r="I428" s="211">
        <v>46220</v>
      </c>
      <c r="J428" s="211">
        <v>46222</v>
      </c>
      <c r="K428" s="206">
        <f t="shared" si="1123"/>
        <v>3</v>
      </c>
      <c r="L428" s="206">
        <f t="shared" si="1124"/>
        <v>2</v>
      </c>
      <c r="M428" s="207"/>
      <c r="N428" s="207">
        <f>VLOOKUP(D428,ឋានៈ!$A$2:$D$7,2,FALSE)</f>
        <v>30000</v>
      </c>
      <c r="O428" s="207">
        <f t="shared" ref="O428" si="1130">N428*K428</f>
        <v>90000</v>
      </c>
      <c r="P428" s="207">
        <f>VLOOKUP(D428,ឋានៈ!$A$2:$D$7,3,FALSE)</f>
        <v>80000</v>
      </c>
      <c r="Q428" s="207">
        <f t="shared" si="1125"/>
        <v>240000</v>
      </c>
      <c r="R428" s="207">
        <f>VLOOKUP(D428,ឋានៈ!$A$2:$D$7,4,FALSE)</f>
        <v>120000</v>
      </c>
      <c r="S428" s="207">
        <f t="shared" si="1126"/>
        <v>240000</v>
      </c>
      <c r="T428" s="208"/>
      <c r="U428" s="209">
        <f t="shared" ref="U428" si="1131">M428+O428+Q428+S428+T428</f>
        <v>570000</v>
      </c>
      <c r="V428" s="227"/>
      <c r="W428" s="291"/>
      <c r="X428" s="100" t="str">
        <f t="shared" si="1127"/>
        <v>គឹមស្រូយ សុខវិសាល</v>
      </c>
      <c r="Y428" s="285">
        <f>VLOOKUP(X428,'Name List'!$B$8:$F$4374,2,FALSE)</f>
        <v>0</v>
      </c>
      <c r="Z428" s="100" t="str">
        <f>VLOOKUP(X428,'Name List'!$B$8:$F$4374,3,FALSE)</f>
        <v>គឹមស្រូយ សុខវិសាល</v>
      </c>
      <c r="AA428" s="100" t="str">
        <f>VLOOKUP(X428,'Name List'!$B$8:$F$4374,4,FALSE)</f>
        <v>KIMSROY SOKVISAL</v>
      </c>
      <c r="AB428" s="107" t="str">
        <f>VLOOKUP(X428,'Name List'!$B$8:$F$4374,5,FALSE)</f>
        <v>0020001001688</v>
      </c>
      <c r="AC428" s="195">
        <f t="shared" si="1128"/>
        <v>570000</v>
      </c>
      <c r="AD428" s="42">
        <f t="shared" si="1129"/>
        <v>126.19999999999999</v>
      </c>
    </row>
    <row r="429" spans="1:30" s="217" customFormat="1" ht="35.5" customHeight="1">
      <c r="A429" s="387" t="str">
        <f>"សរុប"&amp;ROUNDDOWN(A428,)</f>
        <v>សរុប126</v>
      </c>
      <c r="B429" s="387"/>
      <c r="C429" s="387"/>
      <c r="D429" s="387"/>
      <c r="E429" s="387"/>
      <c r="F429" s="387"/>
      <c r="G429" s="387"/>
      <c r="H429" s="387"/>
      <c r="I429" s="387"/>
      <c r="J429" s="387"/>
      <c r="K429" s="218"/>
      <c r="L429" s="218"/>
      <c r="M429" s="210">
        <f>SUM(M427:M428)</f>
        <v>630400</v>
      </c>
      <c r="N429" s="210"/>
      <c r="O429" s="210">
        <f>SUM(O427:O428)</f>
        <v>180000</v>
      </c>
      <c r="P429" s="210"/>
      <c r="Q429" s="210">
        <f>SUM(Q427:Q428)</f>
        <v>480000</v>
      </c>
      <c r="R429" s="210"/>
      <c r="S429" s="210">
        <f>SUM(S427:S428)</f>
        <v>480000</v>
      </c>
      <c r="T429" s="210"/>
      <c r="U429" s="210">
        <f>SUM(U427:U428)</f>
        <v>1770400</v>
      </c>
      <c r="V429" s="228"/>
      <c r="W429" s="212">
        <f>M429+O429+Q429+S429</f>
        <v>1770400</v>
      </c>
      <c r="X429" s="298"/>
      <c r="Y429" s="299"/>
      <c r="Z429" s="298"/>
      <c r="AA429" s="298"/>
      <c r="AB429" s="300"/>
      <c r="AC429" s="215"/>
      <c r="AD429" s="216" t="str">
        <f t="shared" si="1129"/>
        <v>សរុប126</v>
      </c>
    </row>
    <row r="430" spans="1:30" ht="38.5" customHeight="1">
      <c r="A430" s="206">
        <f>A427+1</f>
        <v>127.1</v>
      </c>
      <c r="B430" s="52" t="s">
        <v>14513</v>
      </c>
      <c r="C430" s="40" t="s">
        <v>67</v>
      </c>
      <c r="D430" s="41" t="str">
        <f>VLOOKUP(C430,[3]ឋានៈ!$A$22:$B$46,2,FALSE)</f>
        <v>ខ១</v>
      </c>
      <c r="E430" s="395">
        <v>398</v>
      </c>
      <c r="F430" s="392">
        <v>46206</v>
      </c>
      <c r="G430" s="360" t="s">
        <v>15013</v>
      </c>
      <c r="H430" s="362" t="s">
        <v>60</v>
      </c>
      <c r="I430" s="211">
        <v>46207</v>
      </c>
      <c r="J430" s="211">
        <v>46210</v>
      </c>
      <c r="K430" s="206">
        <f t="shared" ref="K430:K432" si="1132">J430-I430+1</f>
        <v>4</v>
      </c>
      <c r="L430" s="206">
        <f t="shared" ref="L430:L432" si="1133">K430-1</f>
        <v>3</v>
      </c>
      <c r="M430" s="207">
        <f>VLOOKUP(H430,[3]ធ្វើដំណើរ!$A$3:$B$26,2,FALSE)</f>
        <v>942400</v>
      </c>
      <c r="N430" s="207">
        <f>VLOOKUP(D430,[3]ឋានៈ!$A$2:$D$7,2,FALSE)</f>
        <v>35000</v>
      </c>
      <c r="O430" s="207">
        <f>N430*K430</f>
        <v>140000</v>
      </c>
      <c r="P430" s="207">
        <f>VLOOKUP(D430,[3]ឋានៈ!$A$2:$D$7,3,FALSE)</f>
        <v>90000</v>
      </c>
      <c r="Q430" s="207">
        <f t="shared" ref="Q430:Q432" si="1134">P430*K430</f>
        <v>360000</v>
      </c>
      <c r="R430" s="207">
        <f>VLOOKUP(D430,[3]ឋានៈ!$A$2:$D$7,4,FALSE)</f>
        <v>160000</v>
      </c>
      <c r="S430" s="207">
        <f t="shared" ref="S430:S432" si="1135">R430*L430</f>
        <v>480000</v>
      </c>
      <c r="T430" s="208"/>
      <c r="U430" s="209">
        <f>M430+O430+Q430+S430</f>
        <v>1922400</v>
      </c>
      <c r="V430" s="227"/>
      <c r="W430" s="291"/>
      <c r="X430" s="100" t="str">
        <f t="shared" ref="X430:X432" si="1136">RIGHT(B430,LEN(B430)-FIND(" ",B430))</f>
        <v>សួស រដ្ឋាវី</v>
      </c>
      <c r="Y430" s="285" t="str">
        <f>VLOOKUP(X430,'[3]Name List'!$B$8:$F$4375,2,FALSE)</f>
        <v>2871200197</v>
      </c>
      <c r="Z430" s="100" t="str">
        <f>VLOOKUP(X430,'[3]Name List'!$B$8:$F$4375,3,FALSE)</f>
        <v>សួស រដ្ឋាវី</v>
      </c>
      <c r="AA430" s="100" t="str">
        <f>VLOOKUP(X430,'[3]Name List'!$B$8:$F$4375,4,FALSE)</f>
        <v>SUOS RATHAVY</v>
      </c>
      <c r="AB430" s="107" t="str">
        <f>VLOOKUP(X430,'[3]Name List'!$B$8:$F$4375,5,FALSE)</f>
        <v>0010002480889</v>
      </c>
      <c r="AC430" s="195">
        <f t="shared" ref="AC430:AC432" si="1137">U430</f>
        <v>1922400</v>
      </c>
      <c r="AD430" s="42">
        <f t="shared" si="1129"/>
        <v>127.1</v>
      </c>
    </row>
    <row r="431" spans="1:30" ht="38.5" customHeight="1">
      <c r="A431" s="206">
        <f>A430+0.1</f>
        <v>127.19999999999999</v>
      </c>
      <c r="B431" s="52" t="s">
        <v>15014</v>
      </c>
      <c r="C431" s="40" t="s">
        <v>14359</v>
      </c>
      <c r="D431" s="41" t="str">
        <f>VLOOKUP(C431,[3]ឋានៈ!$A$22:$B$46,2,FALSE)</f>
        <v>ខ២</v>
      </c>
      <c r="E431" s="396"/>
      <c r="F431" s="393"/>
      <c r="G431" s="361"/>
      <c r="H431" s="363"/>
      <c r="I431" s="211">
        <v>46207</v>
      </c>
      <c r="J431" s="211">
        <v>46210</v>
      </c>
      <c r="K431" s="206">
        <f t="shared" si="1132"/>
        <v>4</v>
      </c>
      <c r="L431" s="206">
        <f t="shared" si="1133"/>
        <v>3</v>
      </c>
      <c r="M431" s="207"/>
      <c r="N431" s="207">
        <f>VLOOKUP(D431,[3]ឋានៈ!$A$2:$D$7,2,FALSE)</f>
        <v>30000</v>
      </c>
      <c r="O431" s="207">
        <f t="shared" ref="O431:O432" si="1138">N431*K431</f>
        <v>120000</v>
      </c>
      <c r="P431" s="207">
        <f>VLOOKUP(D431,[3]ឋានៈ!$A$2:$D$7,3,FALSE)</f>
        <v>80000</v>
      </c>
      <c r="Q431" s="207">
        <f t="shared" si="1134"/>
        <v>320000</v>
      </c>
      <c r="R431" s="207">
        <f>VLOOKUP(D431,[3]ឋានៈ!$A$2:$D$7,4,FALSE)</f>
        <v>120000</v>
      </c>
      <c r="S431" s="207">
        <f t="shared" si="1135"/>
        <v>360000</v>
      </c>
      <c r="T431" s="208"/>
      <c r="U431" s="209">
        <f t="shared" ref="U431:U432" si="1139">M431+O431+Q431+S431+T431</f>
        <v>800000</v>
      </c>
      <c r="V431" s="227"/>
      <c r="W431" s="291"/>
      <c r="X431" s="100" t="str">
        <f t="shared" si="1136"/>
        <v>វ៉េង ហៀង</v>
      </c>
      <c r="Y431" s="285" t="str">
        <f>VLOOKUP(X431,'[3]Name List'!$B$8:$F$4375,2,FALSE)</f>
        <v>1751200327</v>
      </c>
      <c r="Z431" s="100" t="str">
        <f>VLOOKUP(X431,'[3]Name List'!$B$8:$F$4375,3,FALSE)</f>
        <v>វ៉េង ហៀង</v>
      </c>
      <c r="AA431" s="100" t="str">
        <f>VLOOKUP(X431,'[3]Name List'!$B$8:$F$4375,4,FALSE)</f>
        <v>VENG HEANG</v>
      </c>
      <c r="AB431" s="107" t="str">
        <f>VLOOKUP(X431,'[3]Name List'!$B$8:$F$4375,5,FALSE)</f>
        <v>0010002532765</v>
      </c>
      <c r="AC431" s="195">
        <f t="shared" si="1137"/>
        <v>800000</v>
      </c>
      <c r="AD431" s="42">
        <f t="shared" si="1129"/>
        <v>127.19999999999999</v>
      </c>
    </row>
    <row r="432" spans="1:30" ht="38.5" customHeight="1">
      <c r="A432" s="206">
        <f>A431+0.1</f>
        <v>127.29999999999998</v>
      </c>
      <c r="B432" s="52" t="s">
        <v>15015</v>
      </c>
      <c r="C432" s="40" t="s">
        <v>71</v>
      </c>
      <c r="D432" s="41" t="str">
        <f>VLOOKUP(C432,[3]ឋានៈ!$A$22:$B$46,2,FALSE)</f>
        <v>ខ២</v>
      </c>
      <c r="E432" s="397"/>
      <c r="F432" s="394"/>
      <c r="G432" s="366"/>
      <c r="H432" s="367"/>
      <c r="I432" s="211">
        <v>46207</v>
      </c>
      <c r="J432" s="211">
        <v>46210</v>
      </c>
      <c r="K432" s="206">
        <f t="shared" si="1132"/>
        <v>4</v>
      </c>
      <c r="L432" s="206">
        <f t="shared" si="1133"/>
        <v>3</v>
      </c>
      <c r="M432" s="207"/>
      <c r="N432" s="207">
        <f>VLOOKUP(D432,[3]ឋានៈ!$A$2:$D$7,2,FALSE)</f>
        <v>30000</v>
      </c>
      <c r="O432" s="207">
        <f t="shared" si="1138"/>
        <v>120000</v>
      </c>
      <c r="P432" s="207">
        <f>VLOOKUP(D432,[3]ឋានៈ!$A$2:$D$7,3,FALSE)</f>
        <v>80000</v>
      </c>
      <c r="Q432" s="207">
        <f t="shared" si="1134"/>
        <v>320000</v>
      </c>
      <c r="R432" s="207">
        <f>VLOOKUP(D432,[3]ឋានៈ!$A$2:$D$7,4,FALSE)</f>
        <v>120000</v>
      </c>
      <c r="S432" s="207">
        <f t="shared" si="1135"/>
        <v>360000</v>
      </c>
      <c r="T432" s="208"/>
      <c r="U432" s="209">
        <f t="shared" si="1139"/>
        <v>800000</v>
      </c>
      <c r="V432" s="227"/>
      <c r="W432" s="291"/>
      <c r="X432" s="100" t="str">
        <f t="shared" si="1136"/>
        <v>គាំ ឧត្តម</v>
      </c>
      <c r="Y432" s="285" t="str">
        <f>VLOOKUP(X432,'[3]Name List'!$B$8:$F$4375,2,FALSE)</f>
        <v>3000031351</v>
      </c>
      <c r="Z432" s="100" t="str">
        <f>VLOOKUP(X432,'[3]Name List'!$B$8:$F$4375,3,FALSE)</f>
        <v>គាំ ឧត្តម</v>
      </c>
      <c r="AA432" s="100" t="str">
        <f>VLOOKUP(X432,'[3]Name List'!$B$8:$F$4375,4,FALSE)</f>
        <v>KOM UDOM</v>
      </c>
      <c r="AB432" s="107">
        <f>VLOOKUP(X432,'[3]Name List'!$B$8:$F$4375,5,FALSE)</f>
        <v>10006357577</v>
      </c>
      <c r="AC432" s="195">
        <f t="shared" si="1137"/>
        <v>800000</v>
      </c>
      <c r="AD432" s="42">
        <f t="shared" si="1129"/>
        <v>127.29999999999998</v>
      </c>
    </row>
    <row r="433" spans="1:30" s="217" customFormat="1" ht="28.5" customHeight="1">
      <c r="A433" s="398" t="str">
        <f>"សរុប"&amp;ROUNDDOWN(A431,)</f>
        <v>សរុប127</v>
      </c>
      <c r="B433" s="399"/>
      <c r="C433" s="399"/>
      <c r="D433" s="399"/>
      <c r="E433" s="399"/>
      <c r="F433" s="399"/>
      <c r="G433" s="399"/>
      <c r="H433" s="399"/>
      <c r="I433" s="399"/>
      <c r="J433" s="400"/>
      <c r="K433" s="218"/>
      <c r="L433" s="218"/>
      <c r="M433" s="210">
        <f>SUM(M430:M432)</f>
        <v>942400</v>
      </c>
      <c r="N433" s="210"/>
      <c r="O433" s="210">
        <f>SUM(O430:O432)</f>
        <v>380000</v>
      </c>
      <c r="P433" s="210"/>
      <c r="Q433" s="210">
        <f>SUM(Q430:Q432)</f>
        <v>1000000</v>
      </c>
      <c r="R433" s="210"/>
      <c r="S433" s="210">
        <f>SUM(S430:S432)</f>
        <v>1200000</v>
      </c>
      <c r="T433" s="210"/>
      <c r="U433" s="210">
        <f>SUM(U430:U432)</f>
        <v>3522400</v>
      </c>
      <c r="V433" s="228"/>
      <c r="W433" s="212">
        <f>M433+O433+Q433+S433</f>
        <v>3522400</v>
      </c>
      <c r="X433" s="298"/>
      <c r="Y433" s="299"/>
      <c r="Z433" s="298"/>
      <c r="AA433" s="298"/>
      <c r="AB433" s="300"/>
      <c r="AC433" s="215"/>
      <c r="AD433" s="216" t="str">
        <f t="shared" si="1129"/>
        <v>សរុប127</v>
      </c>
    </row>
    <row r="434" spans="1:30" ht="38.5" customHeight="1">
      <c r="A434" s="206">
        <f>A430+1</f>
        <v>128.1</v>
      </c>
      <c r="B434" s="52" t="s">
        <v>14513</v>
      </c>
      <c r="C434" s="40" t="s">
        <v>67</v>
      </c>
      <c r="D434" s="41" t="str">
        <f>VLOOKUP(C434,[3]ឋានៈ!$A$22:$B$46,2,FALSE)</f>
        <v>ខ១</v>
      </c>
      <c r="E434" s="395">
        <v>401</v>
      </c>
      <c r="F434" s="392">
        <v>46209</v>
      </c>
      <c r="G434" s="360" t="s">
        <v>15013</v>
      </c>
      <c r="H434" s="362" t="s">
        <v>14</v>
      </c>
      <c r="I434" s="211">
        <v>46211</v>
      </c>
      <c r="J434" s="211">
        <v>46213</v>
      </c>
      <c r="K434" s="206">
        <f t="shared" ref="K434:K436" si="1140">J434-I434+1</f>
        <v>3</v>
      </c>
      <c r="L434" s="206">
        <f t="shared" ref="L434:L436" si="1141">K434-1</f>
        <v>2</v>
      </c>
      <c r="M434" s="207">
        <f>VLOOKUP(H434,[3]ធ្វើដំណើរ!$A$3:$B$26,2,FALSE)</f>
        <v>748800</v>
      </c>
      <c r="N434" s="207">
        <f>VLOOKUP(D434,[3]ឋានៈ!$A$2:$D$7,2,FALSE)</f>
        <v>35000</v>
      </c>
      <c r="O434" s="207">
        <f>N434*K434</f>
        <v>105000</v>
      </c>
      <c r="P434" s="207">
        <f>VLOOKUP(D434,[3]ឋានៈ!$A$2:$D$7,3,FALSE)</f>
        <v>90000</v>
      </c>
      <c r="Q434" s="207">
        <f t="shared" ref="Q434:Q436" si="1142">P434*K434</f>
        <v>270000</v>
      </c>
      <c r="R434" s="207">
        <f>VLOOKUP(D434,[3]ឋានៈ!$A$2:$D$7,4,FALSE)</f>
        <v>160000</v>
      </c>
      <c r="S434" s="207">
        <f t="shared" ref="S434:S436" si="1143">R434*L434</f>
        <v>320000</v>
      </c>
      <c r="T434" s="208"/>
      <c r="U434" s="209">
        <f>M434+O434+Q434+S434</f>
        <v>1443800</v>
      </c>
      <c r="V434" s="227"/>
      <c r="W434" s="291"/>
      <c r="X434" s="100" t="str">
        <f t="shared" ref="X434:X436" si="1144">RIGHT(B434,LEN(B434)-FIND(" ",B434))</f>
        <v>សួស រដ្ឋាវី</v>
      </c>
      <c r="Y434" s="285" t="str">
        <f>VLOOKUP(X434,'[3]Name List'!$B$8:$F$4375,2,FALSE)</f>
        <v>2871200197</v>
      </c>
      <c r="Z434" s="100" t="str">
        <f>VLOOKUP(X434,'[3]Name List'!$B$8:$F$4375,3,FALSE)</f>
        <v>សួស រដ្ឋាវី</v>
      </c>
      <c r="AA434" s="100" t="str">
        <f>VLOOKUP(X434,'[3]Name List'!$B$8:$F$4375,4,FALSE)</f>
        <v>SUOS RATHAVY</v>
      </c>
      <c r="AB434" s="107" t="str">
        <f>VLOOKUP(X434,'[3]Name List'!$B$8:$F$4375,5,FALSE)</f>
        <v>0010002480889</v>
      </c>
      <c r="AC434" s="195">
        <f t="shared" ref="AC434:AC436" si="1145">U434</f>
        <v>1443800</v>
      </c>
      <c r="AD434" s="42">
        <f t="shared" ref="AD434:AD437" si="1146">A434</f>
        <v>128.1</v>
      </c>
    </row>
    <row r="435" spans="1:30" ht="38.5" customHeight="1">
      <c r="A435" s="206">
        <f>A434+0.1</f>
        <v>128.19999999999999</v>
      </c>
      <c r="B435" s="52" t="s">
        <v>15014</v>
      </c>
      <c r="C435" s="40" t="s">
        <v>14359</v>
      </c>
      <c r="D435" s="41" t="str">
        <f>VLOOKUP(C435,[3]ឋានៈ!$A$22:$B$46,2,FALSE)</f>
        <v>ខ២</v>
      </c>
      <c r="E435" s="396"/>
      <c r="F435" s="393"/>
      <c r="G435" s="361"/>
      <c r="H435" s="363"/>
      <c r="I435" s="211">
        <v>46211</v>
      </c>
      <c r="J435" s="211">
        <v>46213</v>
      </c>
      <c r="K435" s="206">
        <f t="shared" si="1140"/>
        <v>3</v>
      </c>
      <c r="L435" s="206">
        <f t="shared" si="1141"/>
        <v>2</v>
      </c>
      <c r="M435" s="207"/>
      <c r="N435" s="207">
        <f>VLOOKUP(D435,[3]ឋានៈ!$A$2:$D$7,2,FALSE)</f>
        <v>30000</v>
      </c>
      <c r="O435" s="207">
        <f t="shared" ref="O435:O436" si="1147">N435*K435</f>
        <v>90000</v>
      </c>
      <c r="P435" s="207">
        <f>VLOOKUP(D435,[3]ឋានៈ!$A$2:$D$7,3,FALSE)</f>
        <v>80000</v>
      </c>
      <c r="Q435" s="207">
        <f t="shared" si="1142"/>
        <v>240000</v>
      </c>
      <c r="R435" s="207">
        <f>VLOOKUP(D435,[3]ឋានៈ!$A$2:$D$7,4,FALSE)</f>
        <v>120000</v>
      </c>
      <c r="S435" s="207">
        <f t="shared" si="1143"/>
        <v>240000</v>
      </c>
      <c r="T435" s="208"/>
      <c r="U435" s="209">
        <f t="shared" ref="U435:U436" si="1148">M435+O435+Q435+S435+T435</f>
        <v>570000</v>
      </c>
      <c r="V435" s="227"/>
      <c r="W435" s="291"/>
      <c r="X435" s="100" t="str">
        <f t="shared" si="1144"/>
        <v>វ៉េង ហៀង</v>
      </c>
      <c r="Y435" s="285" t="str">
        <f>VLOOKUP(X435,'[3]Name List'!$B$8:$F$4375,2,FALSE)</f>
        <v>1751200327</v>
      </c>
      <c r="Z435" s="100" t="str">
        <f>VLOOKUP(X435,'[3]Name List'!$B$8:$F$4375,3,FALSE)</f>
        <v>វ៉េង ហៀង</v>
      </c>
      <c r="AA435" s="100" t="str">
        <f>VLOOKUP(X435,'[3]Name List'!$B$8:$F$4375,4,FALSE)</f>
        <v>VENG HEANG</v>
      </c>
      <c r="AB435" s="107" t="str">
        <f>VLOOKUP(X435,'[3]Name List'!$B$8:$F$4375,5,FALSE)</f>
        <v>0010002532765</v>
      </c>
      <c r="AC435" s="195">
        <f t="shared" si="1145"/>
        <v>570000</v>
      </c>
      <c r="AD435" s="42">
        <f t="shared" si="1146"/>
        <v>128.19999999999999</v>
      </c>
    </row>
    <row r="436" spans="1:30" ht="38.5" customHeight="1">
      <c r="A436" s="206">
        <f>A435+0.1</f>
        <v>128.29999999999998</v>
      </c>
      <c r="B436" s="52" t="s">
        <v>15015</v>
      </c>
      <c r="C436" s="40" t="s">
        <v>71</v>
      </c>
      <c r="D436" s="41" t="str">
        <f>VLOOKUP(C436,[3]ឋានៈ!$A$22:$B$46,2,FALSE)</f>
        <v>ខ២</v>
      </c>
      <c r="E436" s="397"/>
      <c r="F436" s="394"/>
      <c r="G436" s="366"/>
      <c r="H436" s="367"/>
      <c r="I436" s="211">
        <v>46211</v>
      </c>
      <c r="J436" s="211">
        <v>46213</v>
      </c>
      <c r="K436" s="206">
        <f t="shared" si="1140"/>
        <v>3</v>
      </c>
      <c r="L436" s="206">
        <f t="shared" si="1141"/>
        <v>2</v>
      </c>
      <c r="M436" s="207"/>
      <c r="N436" s="207">
        <f>VLOOKUP(D436,[3]ឋានៈ!$A$2:$D$7,2,FALSE)</f>
        <v>30000</v>
      </c>
      <c r="O436" s="207">
        <f t="shared" si="1147"/>
        <v>90000</v>
      </c>
      <c r="P436" s="207">
        <f>VLOOKUP(D436,[3]ឋានៈ!$A$2:$D$7,3,FALSE)</f>
        <v>80000</v>
      </c>
      <c r="Q436" s="207">
        <f t="shared" si="1142"/>
        <v>240000</v>
      </c>
      <c r="R436" s="207">
        <f>VLOOKUP(D436,[3]ឋានៈ!$A$2:$D$7,4,FALSE)</f>
        <v>120000</v>
      </c>
      <c r="S436" s="207">
        <f t="shared" si="1143"/>
        <v>240000</v>
      </c>
      <c r="T436" s="208"/>
      <c r="U436" s="209">
        <f t="shared" si="1148"/>
        <v>570000</v>
      </c>
      <c r="V436" s="227"/>
      <c r="W436" s="291"/>
      <c r="X436" s="100" t="str">
        <f t="shared" si="1144"/>
        <v>គាំ ឧត្តម</v>
      </c>
      <c r="Y436" s="285" t="str">
        <f>VLOOKUP(X436,'[3]Name List'!$B$8:$F$4375,2,FALSE)</f>
        <v>3000031351</v>
      </c>
      <c r="Z436" s="100" t="str">
        <f>VLOOKUP(X436,'[3]Name List'!$B$8:$F$4375,3,FALSE)</f>
        <v>គាំ ឧត្តម</v>
      </c>
      <c r="AA436" s="100" t="str">
        <f>VLOOKUP(X436,'[3]Name List'!$B$8:$F$4375,4,FALSE)</f>
        <v>KOM UDOM</v>
      </c>
      <c r="AB436" s="107">
        <f>VLOOKUP(X436,'[3]Name List'!$B$8:$F$4375,5,FALSE)</f>
        <v>10006357577</v>
      </c>
      <c r="AC436" s="195">
        <f t="shared" si="1145"/>
        <v>570000</v>
      </c>
      <c r="AD436" s="42">
        <f t="shared" si="1146"/>
        <v>128.29999999999998</v>
      </c>
    </row>
    <row r="437" spans="1:30" s="217" customFormat="1" ht="28.5" customHeight="1">
      <c r="A437" s="398" t="str">
        <f>"សរុប"&amp;ROUNDDOWN(A435,)</f>
        <v>សរុប128</v>
      </c>
      <c r="B437" s="399"/>
      <c r="C437" s="399"/>
      <c r="D437" s="399"/>
      <c r="E437" s="399"/>
      <c r="F437" s="399"/>
      <c r="G437" s="399"/>
      <c r="H437" s="399"/>
      <c r="I437" s="399"/>
      <c r="J437" s="400"/>
      <c r="K437" s="218"/>
      <c r="L437" s="218"/>
      <c r="M437" s="210">
        <f>SUM(M434:M436)</f>
        <v>748800</v>
      </c>
      <c r="N437" s="210"/>
      <c r="O437" s="210">
        <f>SUM(O434:O436)</f>
        <v>285000</v>
      </c>
      <c r="P437" s="210"/>
      <c r="Q437" s="210">
        <f>SUM(Q434:Q436)</f>
        <v>750000</v>
      </c>
      <c r="R437" s="210"/>
      <c r="S437" s="210">
        <f>SUM(S434:S436)</f>
        <v>800000</v>
      </c>
      <c r="T437" s="210"/>
      <c r="U437" s="210">
        <f>SUM(U434:U436)</f>
        <v>2583800</v>
      </c>
      <c r="V437" s="228"/>
      <c r="W437" s="212">
        <f>M437+O437+Q437+S437</f>
        <v>2583800</v>
      </c>
      <c r="X437" s="298"/>
      <c r="Y437" s="299"/>
      <c r="Z437" s="298"/>
      <c r="AA437" s="298"/>
      <c r="AB437" s="300"/>
      <c r="AC437" s="215"/>
      <c r="AD437" s="216" t="str">
        <f t="shared" si="1146"/>
        <v>សរុប128</v>
      </c>
    </row>
    <row r="438" spans="1:30" ht="38.5" customHeight="1">
      <c r="A438" s="206">
        <f>A434+1</f>
        <v>129.1</v>
      </c>
      <c r="B438" s="52" t="s">
        <v>14393</v>
      </c>
      <c r="C438" s="40" t="s">
        <v>67</v>
      </c>
      <c r="D438" s="41" t="str">
        <f>VLOOKUP(C438,[3]ឋានៈ!$A$22:$B$46,2,FALSE)</f>
        <v>ខ១</v>
      </c>
      <c r="E438" s="388">
        <v>421</v>
      </c>
      <c r="F438" s="389">
        <v>46220</v>
      </c>
      <c r="G438" s="390" t="s">
        <v>14970</v>
      </c>
      <c r="H438" s="391" t="s">
        <v>23</v>
      </c>
      <c r="I438" s="211">
        <v>46235</v>
      </c>
      <c r="J438" s="211">
        <v>46236</v>
      </c>
      <c r="K438" s="206">
        <f t="shared" ref="K438:K439" si="1149">J438-I438+1</f>
        <v>2</v>
      </c>
      <c r="L438" s="206">
        <f t="shared" ref="L438:L439" si="1150">K438-1</f>
        <v>1</v>
      </c>
      <c r="M438" s="207">
        <f>VLOOKUP(H438,[3]ធ្វើដំណើរ!$A$3:$B$26,2,FALSE)</f>
        <v>235200</v>
      </c>
      <c r="N438" s="207">
        <f>VLOOKUP(D438,[3]ឋានៈ!$A$2:$D$7,2,FALSE)</f>
        <v>35000</v>
      </c>
      <c r="O438" s="207">
        <f>N438*K438</f>
        <v>70000</v>
      </c>
      <c r="P438" s="207">
        <f>VLOOKUP(D438,[3]ឋានៈ!$A$2:$D$7,3,FALSE)</f>
        <v>90000</v>
      </c>
      <c r="Q438" s="207">
        <f t="shared" ref="Q438:Q439" si="1151">P438*K438</f>
        <v>180000</v>
      </c>
      <c r="R438" s="207">
        <f>VLOOKUP(D438,[3]ឋានៈ!$A$2:$D$7,4,FALSE)</f>
        <v>160000</v>
      </c>
      <c r="S438" s="207">
        <f t="shared" ref="S438:S439" si="1152">R438*L438</f>
        <v>160000</v>
      </c>
      <c r="T438" s="208"/>
      <c r="U438" s="209">
        <f>M438+O438+Q438+S438</f>
        <v>645200</v>
      </c>
      <c r="V438" s="227"/>
      <c r="W438" s="145"/>
      <c r="X438" s="100" t="str">
        <f t="shared" ref="X438:X439" si="1153">RIGHT(B438,LEN(B438)-FIND(" ",B438))</f>
        <v>យឹម ស៊ីណន</v>
      </c>
      <c r="Y438" s="285" t="str">
        <f>VLOOKUP(X438,'[3]Name List'!$B$8:$F$4375,2,FALSE)</f>
        <v>3000031335</v>
      </c>
      <c r="Z438" s="100" t="str">
        <f>VLOOKUP(X438,'[3]Name List'!$B$8:$F$4375,3,FALSE)</f>
        <v>យឹម ស៊ីណន</v>
      </c>
      <c r="AA438" s="100" t="str">
        <f>VLOOKUP(X438,'[3]Name List'!$B$8:$F$4375,4,FALSE)</f>
        <v>YIM SINORN</v>
      </c>
      <c r="AB438" s="107" t="str">
        <f>VLOOKUP(X438,'[3]Name List'!$B$8:$F$4375,5,FALSE)</f>
        <v>0650000088204</v>
      </c>
      <c r="AC438" s="186">
        <f t="shared" ref="AC438:AC439" si="1154">U438</f>
        <v>645200</v>
      </c>
      <c r="AD438" s="42">
        <f t="shared" ref="AD438:AD444" si="1155">A438</f>
        <v>129.1</v>
      </c>
    </row>
    <row r="439" spans="1:30" ht="38.5" customHeight="1">
      <c r="A439" s="206">
        <f>A438+0.1</f>
        <v>129.19999999999999</v>
      </c>
      <c r="B439" s="52" t="s">
        <v>14394</v>
      </c>
      <c r="C439" s="40" t="s">
        <v>68</v>
      </c>
      <c r="D439" s="41" t="str">
        <f>VLOOKUP(C439,[3]ឋានៈ!$A$22:$B$46,2,FALSE)</f>
        <v>ង</v>
      </c>
      <c r="E439" s="388"/>
      <c r="F439" s="389"/>
      <c r="G439" s="390"/>
      <c r="H439" s="391"/>
      <c r="I439" s="211">
        <v>46235</v>
      </c>
      <c r="J439" s="211">
        <v>46236</v>
      </c>
      <c r="K439" s="206">
        <f t="shared" si="1149"/>
        <v>2</v>
      </c>
      <c r="L439" s="206">
        <f t="shared" si="1150"/>
        <v>1</v>
      </c>
      <c r="M439" s="207"/>
      <c r="N439" s="207">
        <f>VLOOKUP(D439,[3]ឋានៈ!$A$2:$D$7,2,FALSE)</f>
        <v>16000</v>
      </c>
      <c r="O439" s="207">
        <f t="shared" ref="O439" si="1156">N439*K439</f>
        <v>32000</v>
      </c>
      <c r="P439" s="207">
        <f>VLOOKUP(D439,[3]ឋានៈ!$A$2:$D$7,3,FALSE)</f>
        <v>60000</v>
      </c>
      <c r="Q439" s="207">
        <f t="shared" si="1151"/>
        <v>120000</v>
      </c>
      <c r="R439" s="207">
        <f>VLOOKUP(D439,[3]ឋានៈ!$A$2:$D$7,4,FALSE)</f>
        <v>80000</v>
      </c>
      <c r="S439" s="207">
        <f t="shared" si="1152"/>
        <v>80000</v>
      </c>
      <c r="T439" s="208"/>
      <c r="U439" s="209">
        <f t="shared" ref="U439" si="1157">M439+O439+Q439+S439+T439</f>
        <v>232000</v>
      </c>
      <c r="V439" s="227"/>
      <c r="W439" s="145"/>
      <c r="X439" s="100" t="str">
        <f t="shared" si="1153"/>
        <v>គុន ស៊ីណន</v>
      </c>
      <c r="Y439" s="285">
        <f>VLOOKUP(X439,'[3]Name List'!$B$8:$F$4375,2,FALSE)</f>
        <v>0</v>
      </c>
      <c r="Z439" s="100" t="str">
        <f>VLOOKUP(X439,'[3]Name List'!$B$8:$F$4375,3,FALSE)</f>
        <v>គុន ស៊ីណន</v>
      </c>
      <c r="AA439" s="100" t="str">
        <f>VLOOKUP(X439,'[3]Name List'!$B$8:$F$4375,4,FALSE)</f>
        <v>KUN SINON</v>
      </c>
      <c r="AB439" s="107">
        <f>VLOOKUP(X439,'[3]Name List'!$B$8:$F$4375,5,FALSE)</f>
        <v>670000134886</v>
      </c>
      <c r="AC439" s="186">
        <f t="shared" si="1154"/>
        <v>232000</v>
      </c>
      <c r="AD439" s="42">
        <f t="shared" si="1155"/>
        <v>129.19999999999999</v>
      </c>
    </row>
    <row r="440" spans="1:30" s="217" customFormat="1" ht="35.5" customHeight="1">
      <c r="A440" s="387" t="str">
        <f>"សរុប"&amp;ROUNDDOWN(A439,)</f>
        <v>សរុប129</v>
      </c>
      <c r="B440" s="387"/>
      <c r="C440" s="387"/>
      <c r="D440" s="387"/>
      <c r="E440" s="387"/>
      <c r="F440" s="387"/>
      <c r="G440" s="387"/>
      <c r="H440" s="387"/>
      <c r="I440" s="387"/>
      <c r="J440" s="387"/>
      <c r="K440" s="218"/>
      <c r="L440" s="218"/>
      <c r="M440" s="210">
        <f>SUM(M438:M439)</f>
        <v>235200</v>
      </c>
      <c r="N440" s="210"/>
      <c r="O440" s="210">
        <f>SUM(O438:O439)</f>
        <v>102000</v>
      </c>
      <c r="P440" s="210"/>
      <c r="Q440" s="210">
        <f>SUM(Q438:Q439)</f>
        <v>300000</v>
      </c>
      <c r="R440" s="210"/>
      <c r="S440" s="210">
        <f>SUM(S438:S439)</f>
        <v>240000</v>
      </c>
      <c r="T440" s="210"/>
      <c r="U440" s="210">
        <f>SUM(U438:U439)</f>
        <v>877200</v>
      </c>
      <c r="V440" s="228"/>
      <c r="W440" s="212">
        <f>M440+O440+Q440+S440</f>
        <v>877200</v>
      </c>
      <c r="X440" s="298"/>
      <c r="Y440" s="299"/>
      <c r="Z440" s="298"/>
      <c r="AA440" s="298"/>
      <c r="AB440" s="300"/>
      <c r="AC440" s="215"/>
      <c r="AD440" s="216" t="str">
        <f t="shared" si="1155"/>
        <v>សរុប129</v>
      </c>
    </row>
    <row r="441" spans="1:30" ht="38.5" customHeight="1">
      <c r="A441" s="206">
        <f>A438+1</f>
        <v>130.1</v>
      </c>
      <c r="B441" s="52" t="s">
        <v>14530</v>
      </c>
      <c r="C441" s="40" t="s">
        <v>67</v>
      </c>
      <c r="D441" s="41" t="str">
        <f>VLOOKUP(C441,[3]ឋានៈ!$A$22:$B$46,2,FALSE)</f>
        <v>ខ១</v>
      </c>
      <c r="E441" s="395">
        <v>453</v>
      </c>
      <c r="F441" s="392">
        <v>46224</v>
      </c>
      <c r="G441" s="360" t="s">
        <v>14999</v>
      </c>
      <c r="H441" s="362" t="s">
        <v>19</v>
      </c>
      <c r="I441" s="211">
        <v>46224</v>
      </c>
      <c r="J441" s="211">
        <v>46225</v>
      </c>
      <c r="K441" s="206">
        <f t="shared" ref="K441:K443" si="1158">J441-I441+1</f>
        <v>2</v>
      </c>
      <c r="L441" s="206">
        <f t="shared" ref="L441:L443" si="1159">K441-1</f>
        <v>1</v>
      </c>
      <c r="M441" s="207">
        <f>VLOOKUP(H441,[3]ធ្វើដំណើរ!$A$3:$B$26,2,FALSE)</f>
        <v>72000</v>
      </c>
      <c r="N441" s="207">
        <f>VLOOKUP(D441,[3]ឋានៈ!$A$2:$D$7,2,FALSE)</f>
        <v>35000</v>
      </c>
      <c r="O441" s="207">
        <f>N441*K441</f>
        <v>70000</v>
      </c>
      <c r="P441" s="207">
        <f>VLOOKUP(D441,[3]ឋានៈ!$A$2:$D$7,3,FALSE)</f>
        <v>90000</v>
      </c>
      <c r="Q441" s="207">
        <f t="shared" ref="Q441:Q443" si="1160">P441*K441</f>
        <v>180000</v>
      </c>
      <c r="R441" s="207">
        <f>VLOOKUP(D441,[3]ឋានៈ!$A$2:$D$7,4,FALSE)</f>
        <v>160000</v>
      </c>
      <c r="S441" s="207">
        <f t="shared" ref="S441:S443" si="1161">R441*L441</f>
        <v>160000</v>
      </c>
      <c r="T441" s="208"/>
      <c r="U441" s="209">
        <f>M441+O441+Q441+S441</f>
        <v>482000</v>
      </c>
      <c r="V441" s="227"/>
      <c r="W441" s="145"/>
      <c r="X441" s="100" t="str">
        <f t="shared" ref="X441:X443" si="1162">RIGHT(B441,LEN(B441)-FIND(" ",B441))</f>
        <v>ទុយ ស៊ីផាន់</v>
      </c>
      <c r="Y441" s="285" t="str">
        <f>VLOOKUP(X441,'[3]Name List'!$B$8:$F$4375,2,FALSE)</f>
        <v>1830500031</v>
      </c>
      <c r="Z441" s="100" t="str">
        <f>VLOOKUP(X441,'[3]Name List'!$B$8:$F$4375,3,FALSE)</f>
        <v>ទុយ ស៊ីផាន់</v>
      </c>
      <c r="AA441" s="100" t="str">
        <f>VLOOKUP(X441,'[3]Name List'!$B$8:$F$4375,4,FALSE)</f>
        <v>TUY SIPHANN</v>
      </c>
      <c r="AB441" s="107" t="str">
        <f>VLOOKUP(X441,'[3]Name List'!$B$8:$F$4375,5,FALSE)</f>
        <v>0010002557792</v>
      </c>
      <c r="AC441" s="186">
        <f t="shared" ref="AC441:AC443" si="1163">U441</f>
        <v>482000</v>
      </c>
      <c r="AD441" s="42">
        <f t="shared" si="1155"/>
        <v>130.1</v>
      </c>
    </row>
    <row r="442" spans="1:30" ht="38.5" customHeight="1">
      <c r="A442" s="206">
        <f>A441+0.1</f>
        <v>130.19999999999999</v>
      </c>
      <c r="B442" s="52" t="s">
        <v>14531</v>
      </c>
      <c r="C442" s="40" t="s">
        <v>14365</v>
      </c>
      <c r="D442" s="41" t="str">
        <f>VLOOKUP(C442,[3]ឋានៈ!$A$22:$B$46,2,FALSE)</f>
        <v>ង</v>
      </c>
      <c r="E442" s="396"/>
      <c r="F442" s="393"/>
      <c r="G442" s="361"/>
      <c r="H442" s="363"/>
      <c r="I442" s="211">
        <v>46224</v>
      </c>
      <c r="J442" s="211">
        <v>46225</v>
      </c>
      <c r="K442" s="206">
        <f t="shared" si="1158"/>
        <v>2</v>
      </c>
      <c r="L442" s="206">
        <f t="shared" si="1159"/>
        <v>1</v>
      </c>
      <c r="M442" s="207"/>
      <c r="N442" s="207">
        <f>VLOOKUP(D442,[3]ឋានៈ!$A$2:$D$7,2,FALSE)</f>
        <v>16000</v>
      </c>
      <c r="O442" s="207">
        <f t="shared" ref="O442:O443" si="1164">N442*K442</f>
        <v>32000</v>
      </c>
      <c r="P442" s="207">
        <f>VLOOKUP(D442,[3]ឋានៈ!$A$2:$D$7,3,FALSE)</f>
        <v>60000</v>
      </c>
      <c r="Q442" s="207">
        <f t="shared" si="1160"/>
        <v>120000</v>
      </c>
      <c r="R442" s="207">
        <f>VLOOKUP(D442,[3]ឋានៈ!$A$2:$D$7,4,FALSE)</f>
        <v>80000</v>
      </c>
      <c r="S442" s="207">
        <f t="shared" si="1161"/>
        <v>80000</v>
      </c>
      <c r="T442" s="208"/>
      <c r="U442" s="209">
        <f t="shared" ref="U442:U443" si="1165">M442+O442+Q442+S442+T442</f>
        <v>232000</v>
      </c>
      <c r="V442" s="227"/>
      <c r="W442" s="145"/>
      <c r="X442" s="100" t="str">
        <f t="shared" si="1162"/>
        <v>ស្រី វាសនា</v>
      </c>
      <c r="Y442" s="285">
        <f>VLOOKUP(X442,'[3]Name List'!$B$8:$F$4375,2,FALSE)</f>
        <v>1880500186</v>
      </c>
      <c r="Z442" s="100" t="str">
        <f>VLOOKUP(X442,'[3]Name List'!$B$8:$F$4375,3,FALSE)</f>
        <v>ស្រី វាសនា</v>
      </c>
      <c r="AA442" s="100" t="str">
        <f>VLOOKUP(X442,'[3]Name List'!$B$8:$F$4375,4,FALSE)</f>
        <v>SREY VEASNA</v>
      </c>
      <c r="AB442" s="107" t="str">
        <f>VLOOKUP(X442,'[3]Name List'!$B$8:$F$4375,5,FALSE)</f>
        <v>0290000072514</v>
      </c>
      <c r="AC442" s="186">
        <f t="shared" si="1163"/>
        <v>232000</v>
      </c>
      <c r="AD442" s="42">
        <f t="shared" si="1155"/>
        <v>130.19999999999999</v>
      </c>
    </row>
    <row r="443" spans="1:30" ht="38.5" customHeight="1">
      <c r="A443" s="206">
        <f>A442+0.1</f>
        <v>130.29999999999998</v>
      </c>
      <c r="B443" s="52" t="s">
        <v>14532</v>
      </c>
      <c r="C443" s="40" t="s">
        <v>68</v>
      </c>
      <c r="D443" s="41" t="str">
        <f>VLOOKUP(C443,[3]ឋានៈ!$A$22:$B$46,2,FALSE)</f>
        <v>ង</v>
      </c>
      <c r="E443" s="397"/>
      <c r="F443" s="394"/>
      <c r="G443" s="366"/>
      <c r="H443" s="367"/>
      <c r="I443" s="211">
        <v>46224</v>
      </c>
      <c r="J443" s="211">
        <v>46225</v>
      </c>
      <c r="K443" s="206">
        <f t="shared" si="1158"/>
        <v>2</v>
      </c>
      <c r="L443" s="206">
        <f t="shared" si="1159"/>
        <v>1</v>
      </c>
      <c r="M443" s="207"/>
      <c r="N443" s="207">
        <f>VLOOKUP(D443,[3]ឋានៈ!$A$2:$D$7,2,FALSE)</f>
        <v>16000</v>
      </c>
      <c r="O443" s="207">
        <f t="shared" si="1164"/>
        <v>32000</v>
      </c>
      <c r="P443" s="207">
        <f>VLOOKUP(D443,[3]ឋានៈ!$A$2:$D$7,3,FALSE)</f>
        <v>60000</v>
      </c>
      <c r="Q443" s="207">
        <f t="shared" si="1160"/>
        <v>120000</v>
      </c>
      <c r="R443" s="207">
        <f>VLOOKUP(D443,[3]ឋានៈ!$A$2:$D$7,4,FALSE)</f>
        <v>80000</v>
      </c>
      <c r="S443" s="207">
        <f t="shared" si="1161"/>
        <v>80000</v>
      </c>
      <c r="T443" s="208"/>
      <c r="U443" s="209">
        <f t="shared" si="1165"/>
        <v>232000</v>
      </c>
      <c r="V443" s="227"/>
      <c r="W443" s="145"/>
      <c r="X443" s="100" t="str">
        <f t="shared" si="1162"/>
        <v>គង់ ទិតឆដេត</v>
      </c>
      <c r="Y443" s="285" t="str">
        <f>VLOOKUP(X443,'[3]Name List'!$B$8:$F$4375,2,FALSE)</f>
        <v>3000031414</v>
      </c>
      <c r="Z443" s="100" t="str">
        <f>VLOOKUP(X443,'[3]Name List'!$B$8:$F$4375,3,FALSE)</f>
        <v>គង់ ទិតឆដេត</v>
      </c>
      <c r="AA443" s="100" t="str">
        <f>VLOOKUP(X443,'[3]Name List'!$B$8:$F$4375,4,FALSE)</f>
        <v>KONG TITCHHADETH</v>
      </c>
      <c r="AB443" s="107">
        <f>VLOOKUP(X443,'[3]Name List'!$B$8:$F$4375,5,FALSE)</f>
        <v>40000587248</v>
      </c>
      <c r="AC443" s="186">
        <f t="shared" si="1163"/>
        <v>232000</v>
      </c>
      <c r="AD443" s="42">
        <f t="shared" si="1155"/>
        <v>130.29999999999998</v>
      </c>
    </row>
    <row r="444" spans="1:30" s="217" customFormat="1" ht="28.5" customHeight="1">
      <c r="A444" s="398" t="str">
        <f>"សរុប"&amp;ROUNDDOWN(A442,)</f>
        <v>សរុប130</v>
      </c>
      <c r="B444" s="399"/>
      <c r="C444" s="399"/>
      <c r="D444" s="399"/>
      <c r="E444" s="399"/>
      <c r="F444" s="399"/>
      <c r="G444" s="399"/>
      <c r="H444" s="399"/>
      <c r="I444" s="399"/>
      <c r="J444" s="400"/>
      <c r="K444" s="218"/>
      <c r="L444" s="218"/>
      <c r="M444" s="210">
        <f>SUM(M441:M443)</f>
        <v>72000</v>
      </c>
      <c r="N444" s="210"/>
      <c r="O444" s="210">
        <f>SUM(O441:O443)</f>
        <v>134000</v>
      </c>
      <c r="P444" s="210"/>
      <c r="Q444" s="210">
        <f>SUM(Q441:Q443)</f>
        <v>420000</v>
      </c>
      <c r="R444" s="210"/>
      <c r="S444" s="210">
        <f>SUM(S441:S443)</f>
        <v>320000</v>
      </c>
      <c r="T444" s="210"/>
      <c r="U444" s="210">
        <f>SUM(U441:U443)</f>
        <v>946000</v>
      </c>
      <c r="V444" s="228"/>
      <c r="W444" s="212">
        <f>M444+O444+Q444+S444</f>
        <v>946000</v>
      </c>
      <c r="X444" s="298"/>
      <c r="Y444" s="299"/>
      <c r="Z444" s="298"/>
      <c r="AA444" s="298"/>
      <c r="AB444" s="300"/>
      <c r="AC444" s="215"/>
      <c r="AD444" s="216" t="str">
        <f t="shared" si="1155"/>
        <v>សរុប130</v>
      </c>
    </row>
    <row r="445" spans="1:30" ht="38.5" customHeight="1">
      <c r="A445" s="206">
        <f>A441+1</f>
        <v>131.1</v>
      </c>
      <c r="B445" s="52" t="s">
        <v>14393</v>
      </c>
      <c r="C445" s="40" t="s">
        <v>67</v>
      </c>
      <c r="D445" s="41" t="str">
        <f>VLOOKUP(C445,ឋានៈ!$A$22:$B$46,2,FALSE)</f>
        <v>ខ១</v>
      </c>
      <c r="E445" s="388">
        <v>512</v>
      </c>
      <c r="F445" s="389">
        <v>46239</v>
      </c>
      <c r="G445" s="390" t="s">
        <v>14966</v>
      </c>
      <c r="H445" s="391" t="s">
        <v>23</v>
      </c>
      <c r="I445" s="211">
        <v>46240</v>
      </c>
      <c r="J445" s="211">
        <v>46242</v>
      </c>
      <c r="K445" s="206">
        <f t="shared" ref="K445:K446" si="1166">J445-I445+1</f>
        <v>3</v>
      </c>
      <c r="L445" s="206">
        <f t="shared" ref="L445:L446" si="1167">K445-1</f>
        <v>2</v>
      </c>
      <c r="M445" s="207">
        <f>VLOOKUP(H445,ធ្វើដំណើរ!$A$3:$B$26,2,FALSE)</f>
        <v>235200</v>
      </c>
      <c r="N445" s="207">
        <f>VLOOKUP(D445,ឋានៈ!$A$2:$D$7,2,FALSE)</f>
        <v>35000</v>
      </c>
      <c r="O445" s="207">
        <f>N445*K445</f>
        <v>105000</v>
      </c>
      <c r="P445" s="207">
        <f>VLOOKUP(D445,ឋានៈ!$A$2:$D$7,3,FALSE)</f>
        <v>90000</v>
      </c>
      <c r="Q445" s="207">
        <f t="shared" ref="Q445:Q446" si="1168">P445*K445</f>
        <v>270000</v>
      </c>
      <c r="R445" s="207">
        <f>VLOOKUP(D445,ឋានៈ!$A$2:$D$7,4,FALSE)</f>
        <v>160000</v>
      </c>
      <c r="S445" s="207">
        <f t="shared" ref="S445:S446" si="1169">R445*L445</f>
        <v>320000</v>
      </c>
      <c r="T445" s="208"/>
      <c r="U445" s="209">
        <f>M445+O445+Q445+S445</f>
        <v>930200</v>
      </c>
      <c r="V445" s="227"/>
      <c r="W445" s="291"/>
      <c r="X445" s="100" t="str">
        <f t="shared" ref="X445:X446" si="1170">RIGHT(B445,LEN(B445)-FIND(" ",B445))</f>
        <v>យឹម ស៊ីណន</v>
      </c>
      <c r="Y445" s="285" t="str">
        <f>VLOOKUP(X445,'Name List'!$B$8:$F$4374,2,FALSE)</f>
        <v>3000031335</v>
      </c>
      <c r="Z445" s="100" t="str">
        <f>VLOOKUP(X445,'Name List'!$B$8:$F$4374,3,FALSE)</f>
        <v>យឹម ស៊ីណន</v>
      </c>
      <c r="AA445" s="100" t="str">
        <f>VLOOKUP(X445,'Name List'!$B$8:$F$4374,4,FALSE)</f>
        <v>YIM SINORN</v>
      </c>
      <c r="AB445" s="107" t="str">
        <f>VLOOKUP(X445,'Name List'!$B$8:$F$4374,5,FALSE)</f>
        <v>0650000088204</v>
      </c>
      <c r="AC445" s="195">
        <f t="shared" ref="AC445:AC446" si="1171">U445</f>
        <v>930200</v>
      </c>
      <c r="AD445" s="42">
        <f t="shared" ref="AD445:AD447" si="1172">A445</f>
        <v>131.1</v>
      </c>
    </row>
    <row r="446" spans="1:30" ht="38.5" customHeight="1">
      <c r="A446" s="206">
        <f>A445+0.1</f>
        <v>131.19999999999999</v>
      </c>
      <c r="B446" s="52" t="s">
        <v>14394</v>
      </c>
      <c r="C446" s="40" t="s">
        <v>68</v>
      </c>
      <c r="D446" s="41" t="str">
        <f>VLOOKUP(C446,ឋានៈ!$A$22:$B$46,2,FALSE)</f>
        <v>ង</v>
      </c>
      <c r="E446" s="388"/>
      <c r="F446" s="389"/>
      <c r="G446" s="390"/>
      <c r="H446" s="391"/>
      <c r="I446" s="211">
        <v>46240</v>
      </c>
      <c r="J446" s="211">
        <v>46242</v>
      </c>
      <c r="K446" s="206">
        <f t="shared" si="1166"/>
        <v>3</v>
      </c>
      <c r="L446" s="206">
        <f t="shared" si="1167"/>
        <v>2</v>
      </c>
      <c r="M446" s="207"/>
      <c r="N446" s="207">
        <f>VLOOKUP(D446,ឋានៈ!$A$2:$D$7,2,FALSE)</f>
        <v>16000</v>
      </c>
      <c r="O446" s="207">
        <f t="shared" ref="O446" si="1173">N446*K446</f>
        <v>48000</v>
      </c>
      <c r="P446" s="207">
        <f>VLOOKUP(D446,ឋានៈ!$A$2:$D$7,3,FALSE)</f>
        <v>60000</v>
      </c>
      <c r="Q446" s="207">
        <f t="shared" si="1168"/>
        <v>180000</v>
      </c>
      <c r="R446" s="207">
        <f>VLOOKUP(D446,ឋានៈ!$A$2:$D$7,4,FALSE)</f>
        <v>80000</v>
      </c>
      <c r="S446" s="207">
        <f t="shared" si="1169"/>
        <v>160000</v>
      </c>
      <c r="T446" s="208"/>
      <c r="U446" s="209">
        <f t="shared" ref="U446" si="1174">M446+O446+Q446+S446+T446</f>
        <v>388000</v>
      </c>
      <c r="V446" s="227"/>
      <c r="W446" s="291"/>
      <c r="X446" s="100" t="str">
        <f t="shared" si="1170"/>
        <v>គុន ស៊ីណន</v>
      </c>
      <c r="Y446" s="285">
        <f>VLOOKUP(X446,'Name List'!$B$8:$F$4374,2,FALSE)</f>
        <v>0</v>
      </c>
      <c r="Z446" s="100" t="str">
        <f>VLOOKUP(X446,'Name List'!$B$8:$F$4374,3,FALSE)</f>
        <v>គុន ស៊ីណន</v>
      </c>
      <c r="AA446" s="100" t="str">
        <f>VLOOKUP(X446,'Name List'!$B$8:$F$4374,4,FALSE)</f>
        <v>KUN SINON</v>
      </c>
      <c r="AB446" s="107">
        <f>VLOOKUP(X446,'Name List'!$B$8:$F$4374,5,FALSE)</f>
        <v>670000134886</v>
      </c>
      <c r="AC446" s="195">
        <f t="shared" si="1171"/>
        <v>388000</v>
      </c>
      <c r="AD446" s="42">
        <f t="shared" si="1172"/>
        <v>131.19999999999999</v>
      </c>
    </row>
    <row r="447" spans="1:30" s="342" customFormat="1" ht="28.5" customHeight="1">
      <c r="A447" s="398" t="str">
        <f>"សរុប"&amp;ROUNDDOWN(A446,)</f>
        <v>សរុប131</v>
      </c>
      <c r="B447" s="399"/>
      <c r="C447" s="399"/>
      <c r="D447" s="399"/>
      <c r="E447" s="399"/>
      <c r="F447" s="399"/>
      <c r="G447" s="399"/>
      <c r="H447" s="399"/>
      <c r="I447" s="399"/>
      <c r="J447" s="400"/>
      <c r="K447" s="218"/>
      <c r="L447" s="218"/>
      <c r="M447" s="210">
        <f>SUM(M445:M446)</f>
        <v>235200</v>
      </c>
      <c r="N447" s="210"/>
      <c r="O447" s="210">
        <f>SUM(O445:O446)</f>
        <v>153000</v>
      </c>
      <c r="P447" s="210"/>
      <c r="Q447" s="210">
        <f>SUM(Q445:Q446)</f>
        <v>450000</v>
      </c>
      <c r="R447" s="210"/>
      <c r="S447" s="210">
        <f>SUM(S445:S446)</f>
        <v>480000</v>
      </c>
      <c r="T447" s="210"/>
      <c r="U447" s="210">
        <f>SUM(U445:U446)</f>
        <v>1318200</v>
      </c>
      <c r="V447" s="335"/>
      <c r="W447" s="336">
        <f>M447+O447+Q447+S447</f>
        <v>1318200</v>
      </c>
      <c r="X447" s="337"/>
      <c r="Y447" s="338"/>
      <c r="Z447" s="337"/>
      <c r="AA447" s="337"/>
      <c r="AB447" s="339"/>
      <c r="AC447" s="340"/>
      <c r="AD447" s="341" t="str">
        <f t="shared" si="1172"/>
        <v>សរុប131</v>
      </c>
    </row>
    <row r="448" spans="1:30" ht="38.5" customHeight="1">
      <c r="A448" s="206">
        <f>A445+1</f>
        <v>132.1</v>
      </c>
      <c r="B448" s="52" t="s">
        <v>14950</v>
      </c>
      <c r="C448" s="40" t="s">
        <v>67</v>
      </c>
      <c r="D448" s="41" t="str">
        <f>VLOOKUP(C448,ឋានៈ!$A$22:$B$46,2,FALSE)</f>
        <v>ខ១</v>
      </c>
      <c r="E448" s="388">
        <v>469</v>
      </c>
      <c r="F448" s="389">
        <v>46240</v>
      </c>
      <c r="G448" s="390" t="s">
        <v>15016</v>
      </c>
      <c r="H448" s="391" t="s">
        <v>17</v>
      </c>
      <c r="I448" s="211">
        <v>46241</v>
      </c>
      <c r="J448" s="211">
        <v>46242</v>
      </c>
      <c r="K448" s="206">
        <f t="shared" ref="K448:K449" si="1175">J448-I448+1</f>
        <v>2</v>
      </c>
      <c r="L448" s="206">
        <f t="shared" ref="L448:L449" si="1176">K448-1</f>
        <v>1</v>
      </c>
      <c r="M448" s="207">
        <f>VLOOKUP(H448,ធ្វើដំណើរ!$A$3:$B$26,2,FALSE)</f>
        <v>144000</v>
      </c>
      <c r="N448" s="207">
        <f>VLOOKUP(D448,ឋានៈ!$A$2:$D$7,2,FALSE)</f>
        <v>35000</v>
      </c>
      <c r="O448" s="207">
        <f>N448*K448</f>
        <v>70000</v>
      </c>
      <c r="P448" s="207">
        <f>VLOOKUP(D448,ឋានៈ!$A$2:$D$7,3,FALSE)</f>
        <v>90000</v>
      </c>
      <c r="Q448" s="207">
        <f t="shared" ref="Q448:Q449" si="1177">P448*K448</f>
        <v>180000</v>
      </c>
      <c r="R448" s="207">
        <f>VLOOKUP(D448,ឋានៈ!$A$2:$D$7,4,FALSE)</f>
        <v>160000</v>
      </c>
      <c r="S448" s="207">
        <f t="shared" ref="S448:S449" si="1178">R448*L448</f>
        <v>160000</v>
      </c>
      <c r="T448" s="208"/>
      <c r="U448" s="209">
        <f>M448+O448+Q448+S448</f>
        <v>554000</v>
      </c>
      <c r="V448" s="227"/>
      <c r="W448" s="291"/>
      <c r="X448" s="100" t="str">
        <f t="shared" ref="X448:X449" si="1179">RIGHT(B448,LEN(B448)-FIND(" ",B448))</f>
        <v>សោម អូន</v>
      </c>
      <c r="Y448" s="285">
        <f>VLOOKUP(X448,'Name List'!$B$8:$F$4374,2,FALSE)</f>
        <v>1731400103</v>
      </c>
      <c r="Z448" s="100" t="str">
        <f>VLOOKUP(X448,'Name List'!$B$8:$F$4374,3,FALSE)</f>
        <v>សោម អូន</v>
      </c>
      <c r="AA448" s="100" t="str">
        <f>VLOOKUP(X448,'Name List'!$B$8:$F$4374,4,FALSE)</f>
        <v>SOM AUN</v>
      </c>
      <c r="AB448" s="107" t="str">
        <f>VLOOKUP(X448,'Name List'!$B$8:$F$4374,5,FALSE)</f>
        <v>0010002638121</v>
      </c>
      <c r="AC448" s="195">
        <f t="shared" ref="AC448:AC449" si="1180">U448</f>
        <v>554000</v>
      </c>
      <c r="AD448" s="42">
        <f t="shared" ref="AD448:AD450" si="1181">A448</f>
        <v>132.1</v>
      </c>
    </row>
    <row r="449" spans="1:32" ht="38.5" customHeight="1">
      <c r="A449" s="206">
        <f>A448+0.1</f>
        <v>132.19999999999999</v>
      </c>
      <c r="B449" s="52" t="s">
        <v>14952</v>
      </c>
      <c r="C449" s="40" t="s">
        <v>68</v>
      </c>
      <c r="D449" s="41" t="str">
        <f>VLOOKUP(C449,ឋានៈ!$A$22:$B$46,2,FALSE)</f>
        <v>ង</v>
      </c>
      <c r="E449" s="388"/>
      <c r="F449" s="389"/>
      <c r="G449" s="390"/>
      <c r="H449" s="391"/>
      <c r="I449" s="211">
        <v>46241</v>
      </c>
      <c r="J449" s="211">
        <v>46242</v>
      </c>
      <c r="K449" s="206">
        <f t="shared" si="1175"/>
        <v>2</v>
      </c>
      <c r="L449" s="206">
        <f t="shared" si="1176"/>
        <v>1</v>
      </c>
      <c r="M449" s="207"/>
      <c r="N449" s="207">
        <f>VLOOKUP(D449,ឋានៈ!$A$2:$D$7,2,FALSE)</f>
        <v>16000</v>
      </c>
      <c r="O449" s="207">
        <f t="shared" ref="O449" si="1182">N449*K449</f>
        <v>32000</v>
      </c>
      <c r="P449" s="207">
        <f>VLOOKUP(D449,ឋានៈ!$A$2:$D$7,3,FALSE)</f>
        <v>60000</v>
      </c>
      <c r="Q449" s="207">
        <f t="shared" si="1177"/>
        <v>120000</v>
      </c>
      <c r="R449" s="207">
        <f>VLOOKUP(D449,ឋានៈ!$A$2:$D$7,4,FALSE)</f>
        <v>80000</v>
      </c>
      <c r="S449" s="207">
        <f t="shared" si="1178"/>
        <v>80000</v>
      </c>
      <c r="T449" s="208"/>
      <c r="U449" s="209">
        <f t="shared" ref="U449" si="1183">M449+O449+Q449+S449+T449</f>
        <v>232000</v>
      </c>
      <c r="V449" s="227"/>
      <c r="W449" s="291"/>
      <c r="X449" s="100" t="str">
        <f t="shared" si="1179"/>
        <v>ហេង សុភត្រ្តា</v>
      </c>
      <c r="Y449" s="285" t="str">
        <f>VLOOKUP(X449,'Name List'!$B$8:$F$4374,2,FALSE)</f>
        <v>3000031411</v>
      </c>
      <c r="Z449" s="100" t="str">
        <f>VLOOKUP(X449,'Name List'!$B$8:$F$4374,3,FALSE)</f>
        <v>ហេង សុភត្រ្តា</v>
      </c>
      <c r="AA449" s="100" t="str">
        <f>VLOOKUP(X449,'Name List'!$B$8:$F$4374,4,FALSE)</f>
        <v>HENG SOPHEAKTRA</v>
      </c>
      <c r="AB449" s="107">
        <f>VLOOKUP(X449,'Name List'!$B$8:$F$4374,5,FALSE)</f>
        <v>480000359981</v>
      </c>
      <c r="AC449" s="195">
        <f t="shared" si="1180"/>
        <v>232000</v>
      </c>
      <c r="AD449" s="42">
        <f t="shared" si="1181"/>
        <v>132.19999999999999</v>
      </c>
    </row>
    <row r="450" spans="1:32" s="217" customFormat="1" ht="28.5" customHeight="1">
      <c r="A450" s="398" t="str">
        <f>"សរុប"&amp;ROUNDDOWN(A449,)</f>
        <v>សរុប132</v>
      </c>
      <c r="B450" s="399"/>
      <c r="C450" s="399"/>
      <c r="D450" s="399"/>
      <c r="E450" s="399"/>
      <c r="F450" s="399"/>
      <c r="G450" s="399"/>
      <c r="H450" s="399"/>
      <c r="I450" s="399"/>
      <c r="J450" s="400"/>
      <c r="K450" s="218"/>
      <c r="L450" s="218"/>
      <c r="M450" s="210">
        <f>SUM(M448:M449)</f>
        <v>144000</v>
      </c>
      <c r="N450" s="210"/>
      <c r="O450" s="210">
        <f>SUM(O448:O449)</f>
        <v>102000</v>
      </c>
      <c r="P450" s="210"/>
      <c r="Q450" s="210">
        <f>SUM(Q448:Q449)</f>
        <v>300000</v>
      </c>
      <c r="R450" s="210"/>
      <c r="S450" s="210">
        <f>SUM(S448:S449)</f>
        <v>240000</v>
      </c>
      <c r="T450" s="210"/>
      <c r="U450" s="210">
        <f>SUM(U448:U449)</f>
        <v>786000</v>
      </c>
      <c r="V450" s="228"/>
      <c r="W450" s="212">
        <f>M450+O450+Q450+S450</f>
        <v>786000</v>
      </c>
      <c r="X450" s="298"/>
      <c r="Y450" s="299"/>
      <c r="Z450" s="298"/>
      <c r="AA450" s="298"/>
      <c r="AB450" s="300"/>
      <c r="AC450" s="215"/>
      <c r="AD450" s="216" t="str">
        <f t="shared" si="1181"/>
        <v>សរុប132</v>
      </c>
    </row>
    <row r="451" spans="1:32" s="324" customFormat="1" ht="38.5" customHeight="1">
      <c r="A451" s="309">
        <f>A448+1</f>
        <v>133.1</v>
      </c>
      <c r="B451" s="310"/>
      <c r="C451" s="311" t="s">
        <v>14359</v>
      </c>
      <c r="D451" s="312" t="str">
        <f>VLOOKUP(C451,ឋានៈ!$A$22:$B$46,2,FALSE)</f>
        <v>ខ២</v>
      </c>
      <c r="E451" s="409">
        <v>495</v>
      </c>
      <c r="F451" s="410"/>
      <c r="G451" s="411"/>
      <c r="H451" s="412" t="s">
        <v>12</v>
      </c>
      <c r="I451" s="313">
        <v>46241</v>
      </c>
      <c r="J451" s="313">
        <v>46242</v>
      </c>
      <c r="K451" s="309">
        <f t="shared" ref="K451:K452" si="1184">J451-I451+1</f>
        <v>2</v>
      </c>
      <c r="L451" s="309">
        <f t="shared" ref="L451:L452" si="1185">K451-1</f>
        <v>1</v>
      </c>
      <c r="M451" s="314">
        <f>VLOOKUP(H451,ធ្វើដំណើរ!$A$3:$B$26,2,FALSE)</f>
        <v>123200</v>
      </c>
      <c r="N451" s="314">
        <f>VLOOKUP(D451,ឋានៈ!$A$2:$D$7,2,FALSE)</f>
        <v>30000</v>
      </c>
      <c r="O451" s="314">
        <f>N451*K451</f>
        <v>60000</v>
      </c>
      <c r="P451" s="314">
        <f>VLOOKUP(D451,ឋានៈ!$A$2:$D$7,3,FALSE)</f>
        <v>80000</v>
      </c>
      <c r="Q451" s="314">
        <f t="shared" ref="Q451:Q452" si="1186">P451*K451</f>
        <v>160000</v>
      </c>
      <c r="R451" s="314">
        <f>VLOOKUP(D451,ឋានៈ!$A$2:$D$7,4,FALSE)</f>
        <v>120000</v>
      </c>
      <c r="S451" s="314">
        <f t="shared" ref="S451:S452" si="1187">R451*L451</f>
        <v>120000</v>
      </c>
      <c r="T451" s="315"/>
      <c r="U451" s="316">
        <f>M451+O451+Q451+S451</f>
        <v>463200</v>
      </c>
      <c r="V451" s="317"/>
      <c r="W451" s="318"/>
      <c r="X451" s="319" t="e">
        <f t="shared" ref="X451:X452" si="1188">RIGHT(B451,LEN(B451)-FIND(" ",B451))</f>
        <v>#VALUE!</v>
      </c>
      <c r="Y451" s="320" t="e">
        <f>VLOOKUP(X451,'Name List'!$B$8:$F$4374,2,FALSE)</f>
        <v>#VALUE!</v>
      </c>
      <c r="Z451" s="319" t="e">
        <f>VLOOKUP(X451,'Name List'!$B$8:$F$4374,3,FALSE)</f>
        <v>#VALUE!</v>
      </c>
      <c r="AA451" s="319" t="e">
        <f>VLOOKUP(X451,'Name List'!$B$8:$F$4374,4,FALSE)</f>
        <v>#VALUE!</v>
      </c>
      <c r="AB451" s="321" t="e">
        <f>VLOOKUP(X451,'Name List'!$B$8:$F$4374,5,FALSE)</f>
        <v>#VALUE!</v>
      </c>
      <c r="AC451" s="322">
        <f t="shared" ref="AC451:AC452" si="1189">U451</f>
        <v>463200</v>
      </c>
      <c r="AD451" s="323">
        <f t="shared" ref="AD451:AD453" si="1190">A451</f>
        <v>133.1</v>
      </c>
    </row>
    <row r="452" spans="1:32" s="324" customFormat="1" ht="38.5" customHeight="1">
      <c r="A452" s="309">
        <f>A451+0.1</f>
        <v>133.19999999999999</v>
      </c>
      <c r="B452" s="310"/>
      <c r="C452" s="311" t="s">
        <v>71</v>
      </c>
      <c r="D452" s="312" t="str">
        <f>VLOOKUP(C452,ឋានៈ!$A$22:$B$46,2,FALSE)</f>
        <v>ខ២</v>
      </c>
      <c r="E452" s="409"/>
      <c r="F452" s="410"/>
      <c r="G452" s="411"/>
      <c r="H452" s="412"/>
      <c r="I452" s="313">
        <v>46241</v>
      </c>
      <c r="J452" s="313">
        <v>46242</v>
      </c>
      <c r="K452" s="309">
        <f t="shared" si="1184"/>
        <v>2</v>
      </c>
      <c r="L452" s="309">
        <f t="shared" si="1185"/>
        <v>1</v>
      </c>
      <c r="M452" s="314"/>
      <c r="N452" s="314">
        <f>VLOOKUP(D452,ឋានៈ!$A$2:$D$7,2,FALSE)</f>
        <v>30000</v>
      </c>
      <c r="O452" s="314">
        <f t="shared" ref="O452" si="1191">N452*K452</f>
        <v>60000</v>
      </c>
      <c r="P452" s="314">
        <f>VLOOKUP(D452,ឋានៈ!$A$2:$D$7,3,FALSE)</f>
        <v>80000</v>
      </c>
      <c r="Q452" s="314">
        <f t="shared" si="1186"/>
        <v>160000</v>
      </c>
      <c r="R452" s="314">
        <f>VLOOKUP(D452,ឋានៈ!$A$2:$D$7,4,FALSE)</f>
        <v>120000</v>
      </c>
      <c r="S452" s="314">
        <f t="shared" si="1187"/>
        <v>120000</v>
      </c>
      <c r="T452" s="315"/>
      <c r="U452" s="316">
        <f t="shared" ref="U452" si="1192">M452+O452+Q452+S452+T452</f>
        <v>340000</v>
      </c>
      <c r="V452" s="317"/>
      <c r="W452" s="318"/>
      <c r="X452" s="319" t="e">
        <f t="shared" si="1188"/>
        <v>#VALUE!</v>
      </c>
      <c r="Y452" s="320" t="e">
        <f>VLOOKUP(X452,'Name List'!$B$8:$F$4374,2,FALSE)</f>
        <v>#VALUE!</v>
      </c>
      <c r="Z452" s="319" t="e">
        <f>VLOOKUP(X452,'Name List'!$B$8:$F$4374,3,FALSE)</f>
        <v>#VALUE!</v>
      </c>
      <c r="AA452" s="319" t="e">
        <f>VLOOKUP(X452,'Name List'!$B$8:$F$4374,4,FALSE)</f>
        <v>#VALUE!</v>
      </c>
      <c r="AB452" s="321" t="e">
        <f>VLOOKUP(X452,'Name List'!$B$8:$F$4374,5,FALSE)</f>
        <v>#VALUE!</v>
      </c>
      <c r="AC452" s="322">
        <f t="shared" si="1189"/>
        <v>340000</v>
      </c>
      <c r="AD452" s="323">
        <f t="shared" si="1190"/>
        <v>133.19999999999999</v>
      </c>
    </row>
    <row r="453" spans="1:32" s="334" customFormat="1" ht="28.5" customHeight="1">
      <c r="A453" s="408" t="str">
        <f>"សរុប"&amp;ROUNDDOWN(A452,)</f>
        <v>សរុប133</v>
      </c>
      <c r="B453" s="408"/>
      <c r="C453" s="408"/>
      <c r="D453" s="408"/>
      <c r="E453" s="408"/>
      <c r="F453" s="408"/>
      <c r="G453" s="408"/>
      <c r="H453" s="408"/>
      <c r="I453" s="408"/>
      <c r="J453" s="408"/>
      <c r="K453" s="325"/>
      <c r="L453" s="325"/>
      <c r="M453" s="326">
        <f>SUM(M451:M452)</f>
        <v>123200</v>
      </c>
      <c r="N453" s="326"/>
      <c r="O453" s="326">
        <f>SUM(O451:O452)</f>
        <v>120000</v>
      </c>
      <c r="P453" s="326"/>
      <c r="Q453" s="326">
        <f>SUM(Q451:Q452)</f>
        <v>320000</v>
      </c>
      <c r="R453" s="326"/>
      <c r="S453" s="326">
        <f>SUM(S451:S452)</f>
        <v>240000</v>
      </c>
      <c r="T453" s="326"/>
      <c r="U453" s="326">
        <f>SUM(U451:U452)</f>
        <v>803200</v>
      </c>
      <c r="V453" s="327"/>
      <c r="W453" s="328">
        <f>M453+O453+Q453+S453</f>
        <v>803200</v>
      </c>
      <c r="X453" s="329"/>
      <c r="Y453" s="330"/>
      <c r="Z453" s="329"/>
      <c r="AA453" s="329"/>
      <c r="AB453" s="331"/>
      <c r="AC453" s="332"/>
      <c r="AD453" s="333" t="str">
        <f t="shared" si="1190"/>
        <v>សរុប133</v>
      </c>
    </row>
    <row r="454" spans="1:32" s="183" customFormat="1" ht="35.5" customHeight="1">
      <c r="A454" s="404" t="s">
        <v>1</v>
      </c>
      <c r="B454" s="405"/>
      <c r="C454" s="405"/>
      <c r="D454" s="405"/>
      <c r="E454" s="405"/>
      <c r="F454" s="405"/>
      <c r="G454" s="405"/>
      <c r="H454" s="405"/>
      <c r="I454" s="405"/>
      <c r="J454" s="406"/>
      <c r="K454" s="301"/>
      <c r="L454" s="301"/>
      <c r="M454" s="302">
        <f>SUM(M14:M453)/2</f>
        <v>48598000</v>
      </c>
      <c r="N454" s="303"/>
      <c r="O454" s="302">
        <f>SUM(O14:O453)/2</f>
        <v>21882000</v>
      </c>
      <c r="P454" s="303"/>
      <c r="Q454" s="302">
        <f>SUM(Q14:Q453)/2</f>
        <v>65220000</v>
      </c>
      <c r="R454" s="302"/>
      <c r="S454" s="302">
        <f>SUM(S14:S453)/2</f>
        <v>64300000</v>
      </c>
      <c r="T454" s="302"/>
      <c r="U454" s="302">
        <f>SUM(U14:U453)/2</f>
        <v>200000000</v>
      </c>
      <c r="V454" s="231">
        <f>SUM(M454,O454,Q454,S454,)</f>
        <v>200000000</v>
      </c>
      <c r="W454" s="179"/>
      <c r="X454" s="180"/>
      <c r="Y454" s="181"/>
      <c r="Z454" s="181"/>
      <c r="AA454" s="175"/>
      <c r="AB454" s="175"/>
      <c r="AC454" s="187"/>
      <c r="AD454" s="182"/>
      <c r="AF454" s="184"/>
    </row>
    <row r="455" spans="1:32" s="191" customFormat="1" ht="32.15" customHeight="1">
      <c r="A455" s="198" t="s">
        <v>14835</v>
      </c>
      <c r="B455" s="124"/>
      <c r="C455" s="124"/>
      <c r="D455" s="124"/>
      <c r="E455" s="223"/>
      <c r="F455" s="124"/>
      <c r="G455" s="124"/>
      <c r="H455" s="188"/>
      <c r="I455" s="124"/>
      <c r="J455" s="124"/>
      <c r="K455" s="124"/>
      <c r="L455" s="124"/>
      <c r="M455" s="189"/>
      <c r="N455" s="124"/>
      <c r="O455" s="124"/>
      <c r="P455" s="124"/>
      <c r="Q455" s="124"/>
      <c r="R455" s="124"/>
      <c r="S455" s="124"/>
      <c r="T455" s="124"/>
      <c r="U455" s="124"/>
      <c r="V455" s="229"/>
      <c r="W455" s="190"/>
      <c r="Y455" s="287"/>
      <c r="AB455" s="173"/>
      <c r="AC455" s="104"/>
    </row>
    <row r="456" spans="1:32" s="172" customFormat="1" ht="32.15" customHeight="1">
      <c r="A456"/>
      <c r="B456"/>
      <c r="C456"/>
      <c r="D456"/>
      <c r="E456" s="224" t="s">
        <v>14796</v>
      </c>
      <c r="F456"/>
      <c r="G456"/>
      <c r="H456" s="28"/>
      <c r="I456"/>
      <c r="J456"/>
      <c r="K456"/>
      <c r="L456"/>
      <c r="M456" s="17"/>
      <c r="N456"/>
      <c r="O456"/>
      <c r="P456"/>
      <c r="Q456"/>
      <c r="R456"/>
      <c r="S456"/>
      <c r="T456"/>
      <c r="U456" s="38"/>
      <c r="V456" s="230"/>
      <c r="W456" s="171"/>
      <c r="Y456" s="288"/>
      <c r="AB456" s="173"/>
      <c r="AC456" s="104"/>
    </row>
    <row r="457" spans="1:32" s="172" customFormat="1" ht="32.15" customHeight="1">
      <c r="A457"/>
      <c r="B457"/>
      <c r="C457"/>
      <c r="D457"/>
      <c r="E457" s="224"/>
      <c r="F457"/>
      <c r="G457"/>
      <c r="H457" s="28"/>
      <c r="I457"/>
      <c r="J457"/>
      <c r="K457"/>
      <c r="L457"/>
      <c r="M457" s="17"/>
      <c r="N457"/>
      <c r="O457"/>
      <c r="P457"/>
      <c r="Q457"/>
      <c r="R457"/>
      <c r="S457"/>
      <c r="T457"/>
      <c r="U457" s="38"/>
      <c r="V457" s="230"/>
      <c r="W457" s="171"/>
      <c r="Y457" s="288"/>
      <c r="AB457" s="173"/>
      <c r="AC457" s="104"/>
    </row>
    <row r="458" spans="1:32" s="172" customFormat="1" ht="32.15" customHeight="1">
      <c r="A458"/>
      <c r="B458"/>
      <c r="C458"/>
      <c r="D458"/>
      <c r="E458" s="224"/>
      <c r="F458"/>
      <c r="G458"/>
      <c r="H458" s="28"/>
      <c r="I458"/>
      <c r="J458"/>
      <c r="K458"/>
      <c r="L458"/>
      <c r="M458" s="17"/>
      <c r="N458"/>
      <c r="O458"/>
      <c r="P458"/>
      <c r="Q458"/>
      <c r="R458"/>
      <c r="S458"/>
      <c r="T458"/>
      <c r="U458" s="169"/>
      <c r="V458" s="230"/>
      <c r="W458" s="171"/>
      <c r="Y458" s="288"/>
      <c r="AB458" s="173"/>
      <c r="AC458" s="104"/>
    </row>
    <row r="459" spans="1:32" s="172" customFormat="1" ht="24.65" customHeight="1">
      <c r="A459"/>
      <c r="B459"/>
      <c r="C459"/>
      <c r="D459"/>
      <c r="E459" s="224"/>
      <c r="F459"/>
      <c r="G459"/>
      <c r="H459" s="28"/>
      <c r="I459"/>
      <c r="J459"/>
      <c r="K459"/>
      <c r="L459"/>
      <c r="M459" s="17"/>
      <c r="N459"/>
      <c r="O459"/>
      <c r="P459"/>
      <c r="Q459"/>
      <c r="R459"/>
      <c r="S459"/>
      <c r="T459"/>
      <c r="U459" s="38"/>
      <c r="V459" s="230"/>
      <c r="W459" s="171"/>
      <c r="Y459" s="288"/>
      <c r="AB459" s="173"/>
      <c r="AC459" s="104"/>
    </row>
    <row r="460" spans="1:32" ht="26.5" customHeight="1">
      <c r="W460" s="192"/>
      <c r="AC460" s="104"/>
    </row>
    <row r="461" spans="1:32" ht="26.5" customHeight="1">
      <c r="W461" s="192"/>
      <c r="AC461" s="193"/>
    </row>
    <row r="462" spans="1:32" ht="34.9" customHeight="1"/>
  </sheetData>
  <autoFilter ref="A12:AC456"/>
  <mergeCells count="649">
    <mergeCell ref="A453:J453"/>
    <mergeCell ref="A450:J450"/>
    <mergeCell ref="E451:E452"/>
    <mergeCell ref="F451:F452"/>
    <mergeCell ref="G451:G452"/>
    <mergeCell ref="H451:H452"/>
    <mergeCell ref="A444:J444"/>
    <mergeCell ref="E445:E446"/>
    <mergeCell ref="F445:F446"/>
    <mergeCell ref="G445:G446"/>
    <mergeCell ref="H445:H446"/>
    <mergeCell ref="A447:J447"/>
    <mergeCell ref="E448:E449"/>
    <mergeCell ref="F448:F449"/>
    <mergeCell ref="G448:G449"/>
    <mergeCell ref="H448:H449"/>
    <mergeCell ref="A437:J437"/>
    <mergeCell ref="E438:E439"/>
    <mergeCell ref="F438:F439"/>
    <mergeCell ref="G438:G439"/>
    <mergeCell ref="H438:H439"/>
    <mergeCell ref="A440:J440"/>
    <mergeCell ref="E441:E443"/>
    <mergeCell ref="F441:F443"/>
    <mergeCell ref="G441:G443"/>
    <mergeCell ref="H441:H443"/>
    <mergeCell ref="E430:E432"/>
    <mergeCell ref="F430:F432"/>
    <mergeCell ref="G430:G432"/>
    <mergeCell ref="H430:H432"/>
    <mergeCell ref="A433:J433"/>
    <mergeCell ref="E434:E436"/>
    <mergeCell ref="F434:F436"/>
    <mergeCell ref="G434:G436"/>
    <mergeCell ref="H434:H436"/>
    <mergeCell ref="A426:J426"/>
    <mergeCell ref="E427:E428"/>
    <mergeCell ref="F427:F428"/>
    <mergeCell ref="G427:G428"/>
    <mergeCell ref="H427:H428"/>
    <mergeCell ref="A429:J429"/>
    <mergeCell ref="A419:J419"/>
    <mergeCell ref="E420:E421"/>
    <mergeCell ref="F420:F421"/>
    <mergeCell ref="G420:G421"/>
    <mergeCell ref="H420:H421"/>
    <mergeCell ref="A422:J422"/>
    <mergeCell ref="E423:E425"/>
    <mergeCell ref="F423:F425"/>
    <mergeCell ref="G423:G425"/>
    <mergeCell ref="H423:H425"/>
    <mergeCell ref="A413:J413"/>
    <mergeCell ref="E414:E415"/>
    <mergeCell ref="F414:F415"/>
    <mergeCell ref="G414:G415"/>
    <mergeCell ref="H414:H415"/>
    <mergeCell ref="A416:J416"/>
    <mergeCell ref="E417:E418"/>
    <mergeCell ref="F417:F418"/>
    <mergeCell ref="G417:G418"/>
    <mergeCell ref="H417:H418"/>
    <mergeCell ref="E408:E409"/>
    <mergeCell ref="F408:F409"/>
    <mergeCell ref="G408:G409"/>
    <mergeCell ref="H408:H409"/>
    <mergeCell ref="A410:J410"/>
    <mergeCell ref="E411:E412"/>
    <mergeCell ref="F411:F412"/>
    <mergeCell ref="G411:G412"/>
    <mergeCell ref="H411:H412"/>
    <mergeCell ref="A393:J393"/>
    <mergeCell ref="A387:J387"/>
    <mergeCell ref="E388:E389"/>
    <mergeCell ref="F388:F389"/>
    <mergeCell ref="G388:G389"/>
    <mergeCell ref="H388:H389"/>
    <mergeCell ref="A390:J390"/>
    <mergeCell ref="E391:E392"/>
    <mergeCell ref="F391:F392"/>
    <mergeCell ref="G391:G392"/>
    <mergeCell ref="H391:H392"/>
    <mergeCell ref="A380:J380"/>
    <mergeCell ref="E381:E383"/>
    <mergeCell ref="F381:F383"/>
    <mergeCell ref="G381:G383"/>
    <mergeCell ref="H381:H383"/>
    <mergeCell ref="A384:J384"/>
    <mergeCell ref="E385:E386"/>
    <mergeCell ref="F385:F386"/>
    <mergeCell ref="G385:G386"/>
    <mergeCell ref="H385:H386"/>
    <mergeCell ref="E374:E375"/>
    <mergeCell ref="F374:F375"/>
    <mergeCell ref="G374:G375"/>
    <mergeCell ref="H374:H375"/>
    <mergeCell ref="A376:J376"/>
    <mergeCell ref="G377:G379"/>
    <mergeCell ref="E377:E379"/>
    <mergeCell ref="F377:F379"/>
    <mergeCell ref="H377:H379"/>
    <mergeCell ref="E356:E357"/>
    <mergeCell ref="F356:F357"/>
    <mergeCell ref="G356:G357"/>
    <mergeCell ref="H356:H357"/>
    <mergeCell ref="A358:J358"/>
    <mergeCell ref="A355:J355"/>
    <mergeCell ref="A349:J349"/>
    <mergeCell ref="E350:E351"/>
    <mergeCell ref="F350:F351"/>
    <mergeCell ref="G350:G351"/>
    <mergeCell ref="H350:H351"/>
    <mergeCell ref="A352:J352"/>
    <mergeCell ref="E353:E354"/>
    <mergeCell ref="F353:F354"/>
    <mergeCell ref="G353:G354"/>
    <mergeCell ref="H353:H354"/>
    <mergeCell ref="A343:J343"/>
    <mergeCell ref="E344:E345"/>
    <mergeCell ref="F344:F345"/>
    <mergeCell ref="G344:G345"/>
    <mergeCell ref="H344:H345"/>
    <mergeCell ref="A346:J346"/>
    <mergeCell ref="E347:E348"/>
    <mergeCell ref="F347:F348"/>
    <mergeCell ref="G347:G348"/>
    <mergeCell ref="H347:H348"/>
    <mergeCell ref="A337:J337"/>
    <mergeCell ref="E338:E339"/>
    <mergeCell ref="F338:F339"/>
    <mergeCell ref="G338:G339"/>
    <mergeCell ref="H338:H339"/>
    <mergeCell ref="A340:J340"/>
    <mergeCell ref="E341:E342"/>
    <mergeCell ref="F341:F342"/>
    <mergeCell ref="G341:G342"/>
    <mergeCell ref="H341:H342"/>
    <mergeCell ref="E332:E333"/>
    <mergeCell ref="F332:F333"/>
    <mergeCell ref="G332:G333"/>
    <mergeCell ref="H332:H333"/>
    <mergeCell ref="A334:J334"/>
    <mergeCell ref="E335:E336"/>
    <mergeCell ref="F335:F336"/>
    <mergeCell ref="G335:G336"/>
    <mergeCell ref="H335:H336"/>
    <mergeCell ref="H321:H323"/>
    <mergeCell ref="A324:J324"/>
    <mergeCell ref="A313:J313"/>
    <mergeCell ref="E314:E315"/>
    <mergeCell ref="F314:F315"/>
    <mergeCell ref="G314:G315"/>
    <mergeCell ref="H314:H315"/>
    <mergeCell ref="A316:J316"/>
    <mergeCell ref="E317:E319"/>
    <mergeCell ref="F317:F319"/>
    <mergeCell ref="G317:G319"/>
    <mergeCell ref="H317:H319"/>
    <mergeCell ref="G321:G323"/>
    <mergeCell ref="E298:E299"/>
    <mergeCell ref="F298:F299"/>
    <mergeCell ref="G298:G299"/>
    <mergeCell ref="H298:H299"/>
    <mergeCell ref="A300:J300"/>
    <mergeCell ref="A297:J297"/>
    <mergeCell ref="A291:J291"/>
    <mergeCell ref="E292:E293"/>
    <mergeCell ref="F292:F293"/>
    <mergeCell ref="G292:G293"/>
    <mergeCell ref="H292:H293"/>
    <mergeCell ref="A294:J294"/>
    <mergeCell ref="E295:E296"/>
    <mergeCell ref="F295:F296"/>
    <mergeCell ref="G295:G296"/>
    <mergeCell ref="H295:H296"/>
    <mergeCell ref="E286:E287"/>
    <mergeCell ref="F286:F287"/>
    <mergeCell ref="G286:G287"/>
    <mergeCell ref="H286:H287"/>
    <mergeCell ref="A288:J288"/>
    <mergeCell ref="E289:E290"/>
    <mergeCell ref="F289:F290"/>
    <mergeCell ref="G289:G290"/>
    <mergeCell ref="H289:H290"/>
    <mergeCell ref="A282:J282"/>
    <mergeCell ref="E283:E284"/>
    <mergeCell ref="F283:F284"/>
    <mergeCell ref="G283:G284"/>
    <mergeCell ref="H283:H284"/>
    <mergeCell ref="A285:J285"/>
    <mergeCell ref="E278:E279"/>
    <mergeCell ref="F278:F279"/>
    <mergeCell ref="G278:G279"/>
    <mergeCell ref="H278:H279"/>
    <mergeCell ref="A280:J280"/>
    <mergeCell ref="A277:J277"/>
    <mergeCell ref="A274:J274"/>
    <mergeCell ref="E275:E276"/>
    <mergeCell ref="F275:F276"/>
    <mergeCell ref="G275:G276"/>
    <mergeCell ref="H275:H276"/>
    <mergeCell ref="A264:J264"/>
    <mergeCell ref="E265:E268"/>
    <mergeCell ref="F265:F268"/>
    <mergeCell ref="G265:G268"/>
    <mergeCell ref="H265:H268"/>
    <mergeCell ref="A269:J269"/>
    <mergeCell ref="E270:E273"/>
    <mergeCell ref="F270:F273"/>
    <mergeCell ref="G270:G273"/>
    <mergeCell ref="H270:H273"/>
    <mergeCell ref="A256:J256"/>
    <mergeCell ref="E257:E258"/>
    <mergeCell ref="F257:F258"/>
    <mergeCell ref="G257:G258"/>
    <mergeCell ref="H257:H258"/>
    <mergeCell ref="A259:J259"/>
    <mergeCell ref="E260:E263"/>
    <mergeCell ref="F260:F263"/>
    <mergeCell ref="G260:G263"/>
    <mergeCell ref="H260:H263"/>
    <mergeCell ref="A253:J253"/>
    <mergeCell ref="E251:E252"/>
    <mergeCell ref="F251:F252"/>
    <mergeCell ref="G251:G252"/>
    <mergeCell ref="H251:H252"/>
    <mergeCell ref="E254:E255"/>
    <mergeCell ref="F254:F255"/>
    <mergeCell ref="G254:G255"/>
    <mergeCell ref="H254:H255"/>
    <mergeCell ref="A247:J247"/>
    <mergeCell ref="E248:E249"/>
    <mergeCell ref="F248:F249"/>
    <mergeCell ref="G248:G249"/>
    <mergeCell ref="H248:H249"/>
    <mergeCell ref="A250:J250"/>
    <mergeCell ref="E242:E243"/>
    <mergeCell ref="F242:F243"/>
    <mergeCell ref="G242:G243"/>
    <mergeCell ref="H242:H243"/>
    <mergeCell ref="A244:J244"/>
    <mergeCell ref="E245:E246"/>
    <mergeCell ref="F245:F246"/>
    <mergeCell ref="G245:G246"/>
    <mergeCell ref="H245:H246"/>
    <mergeCell ref="A238:J238"/>
    <mergeCell ref="E239:E240"/>
    <mergeCell ref="F239:F240"/>
    <mergeCell ref="G239:G240"/>
    <mergeCell ref="H239:H240"/>
    <mergeCell ref="A241:J241"/>
    <mergeCell ref="A235:J235"/>
    <mergeCell ref="E236:E237"/>
    <mergeCell ref="F236:F237"/>
    <mergeCell ref="G236:G237"/>
    <mergeCell ref="H236:H237"/>
    <mergeCell ref="A229:J229"/>
    <mergeCell ref="E230:E231"/>
    <mergeCell ref="F230:F231"/>
    <mergeCell ref="G230:G231"/>
    <mergeCell ref="H230:H231"/>
    <mergeCell ref="A232:J232"/>
    <mergeCell ref="E233:E234"/>
    <mergeCell ref="F233:F234"/>
    <mergeCell ref="G233:G234"/>
    <mergeCell ref="H233:H234"/>
    <mergeCell ref="A223:J223"/>
    <mergeCell ref="E224:E225"/>
    <mergeCell ref="F224:F225"/>
    <mergeCell ref="G224:G225"/>
    <mergeCell ref="H224:H225"/>
    <mergeCell ref="A226:J226"/>
    <mergeCell ref="E227:E228"/>
    <mergeCell ref="F227:F228"/>
    <mergeCell ref="G227:G228"/>
    <mergeCell ref="H227:H228"/>
    <mergeCell ref="E216:E219"/>
    <mergeCell ref="F216:F219"/>
    <mergeCell ref="G216:G219"/>
    <mergeCell ref="H216:H219"/>
    <mergeCell ref="A220:J220"/>
    <mergeCell ref="E221:E222"/>
    <mergeCell ref="F221:F222"/>
    <mergeCell ref="G221:G222"/>
    <mergeCell ref="H221:H222"/>
    <mergeCell ref="A210:J210"/>
    <mergeCell ref="E211:E214"/>
    <mergeCell ref="F211:F214"/>
    <mergeCell ref="G211:G214"/>
    <mergeCell ref="H211:H214"/>
    <mergeCell ref="A215:J215"/>
    <mergeCell ref="A202:J202"/>
    <mergeCell ref="E196:E198"/>
    <mergeCell ref="E206:E209"/>
    <mergeCell ref="F206:F209"/>
    <mergeCell ref="G206:G209"/>
    <mergeCell ref="A97:J97"/>
    <mergeCell ref="E90:E93"/>
    <mergeCell ref="F90:F93"/>
    <mergeCell ref="G90:G93"/>
    <mergeCell ref="H90:H93"/>
    <mergeCell ref="A94:J94"/>
    <mergeCell ref="E95:E96"/>
    <mergeCell ref="F95:F96"/>
    <mergeCell ref="G95:G96"/>
    <mergeCell ref="H95:H96"/>
    <mergeCell ref="E73:E75"/>
    <mergeCell ref="F73:F75"/>
    <mergeCell ref="G73:G75"/>
    <mergeCell ref="H73:H75"/>
    <mergeCell ref="A76:J76"/>
    <mergeCell ref="E70:E71"/>
    <mergeCell ref="F70:F71"/>
    <mergeCell ref="G70:G71"/>
    <mergeCell ref="H70:H71"/>
    <mergeCell ref="A72:J72"/>
    <mergeCell ref="E14:E16"/>
    <mergeCell ref="F14:F16"/>
    <mergeCell ref="G14:G16"/>
    <mergeCell ref="H14:H16"/>
    <mergeCell ref="A17:J17"/>
    <mergeCell ref="E29:E30"/>
    <mergeCell ref="F29:F30"/>
    <mergeCell ref="G29:G30"/>
    <mergeCell ref="H29:H30"/>
    <mergeCell ref="F18:F20"/>
    <mergeCell ref="G18:G20"/>
    <mergeCell ref="H18:H20"/>
    <mergeCell ref="A31:J31"/>
    <mergeCell ref="E26:E27"/>
    <mergeCell ref="F26:F27"/>
    <mergeCell ref="G26:G27"/>
    <mergeCell ref="H26:H27"/>
    <mergeCell ref="A28:J28"/>
    <mergeCell ref="E22:E24"/>
    <mergeCell ref="F22:F24"/>
    <mergeCell ref="G22:G24"/>
    <mergeCell ref="H22:H24"/>
    <mergeCell ref="A25:J25"/>
    <mergeCell ref="E67:E68"/>
    <mergeCell ref="F67:F68"/>
    <mergeCell ref="G67:G68"/>
    <mergeCell ref="H67:H68"/>
    <mergeCell ref="A69:J69"/>
    <mergeCell ref="E63:E65"/>
    <mergeCell ref="F63:F65"/>
    <mergeCell ref="G63:G65"/>
    <mergeCell ref="H63:H65"/>
    <mergeCell ref="A66:J66"/>
    <mergeCell ref="E59:E61"/>
    <mergeCell ref="F59:F61"/>
    <mergeCell ref="G59:G61"/>
    <mergeCell ref="H59:H61"/>
    <mergeCell ref="A62:J62"/>
    <mergeCell ref="E53:E54"/>
    <mergeCell ref="F53:F54"/>
    <mergeCell ref="G53:G54"/>
    <mergeCell ref="H53:H54"/>
    <mergeCell ref="A58:J58"/>
    <mergeCell ref="A55:J55"/>
    <mergeCell ref="E56:E57"/>
    <mergeCell ref="F56:F57"/>
    <mergeCell ref="G56:G57"/>
    <mergeCell ref="H56:H57"/>
    <mergeCell ref="G50:G51"/>
    <mergeCell ref="H50:H51"/>
    <mergeCell ref="A52:J52"/>
    <mergeCell ref="E40:E43"/>
    <mergeCell ref="F40:F43"/>
    <mergeCell ref="G40:G43"/>
    <mergeCell ref="H40:H43"/>
    <mergeCell ref="E45:E48"/>
    <mergeCell ref="F45:F48"/>
    <mergeCell ref="G45:G48"/>
    <mergeCell ref="H45:H48"/>
    <mergeCell ref="F77:F81"/>
    <mergeCell ref="E77:E81"/>
    <mergeCell ref="G35:G38"/>
    <mergeCell ref="H35:H38"/>
    <mergeCell ref="A7:U7"/>
    <mergeCell ref="A8:U8"/>
    <mergeCell ref="A9:A11"/>
    <mergeCell ref="B9:B11"/>
    <mergeCell ref="C9:C11"/>
    <mergeCell ref="D9:D11"/>
    <mergeCell ref="E9:F10"/>
    <mergeCell ref="G9:G11"/>
    <mergeCell ref="H9:H11"/>
    <mergeCell ref="I9:J10"/>
    <mergeCell ref="T9:T11"/>
    <mergeCell ref="U9:U11"/>
    <mergeCell ref="R9:S10"/>
    <mergeCell ref="K9:K11"/>
    <mergeCell ref="L9:L11"/>
    <mergeCell ref="M9:M11"/>
    <mergeCell ref="N9:O10"/>
    <mergeCell ref="P9:Q10"/>
    <mergeCell ref="E50:E51"/>
    <mergeCell ref="F50:F51"/>
    <mergeCell ref="A89:J89"/>
    <mergeCell ref="A84:J84"/>
    <mergeCell ref="A86:J86"/>
    <mergeCell ref="E87:E88"/>
    <mergeCell ref="F87:F88"/>
    <mergeCell ref="G87:G88"/>
    <mergeCell ref="H87:H88"/>
    <mergeCell ref="A454:J454"/>
    <mergeCell ref="A13:U13"/>
    <mergeCell ref="E32:E33"/>
    <mergeCell ref="F32:F33"/>
    <mergeCell ref="G32:G33"/>
    <mergeCell ref="H32:H33"/>
    <mergeCell ref="A44:J44"/>
    <mergeCell ref="A39:J39"/>
    <mergeCell ref="E35:E38"/>
    <mergeCell ref="A21:J21"/>
    <mergeCell ref="A34:J34"/>
    <mergeCell ref="F35:F38"/>
    <mergeCell ref="A49:J49"/>
    <mergeCell ref="E18:E20"/>
    <mergeCell ref="A82:J82"/>
    <mergeCell ref="H77:H81"/>
    <mergeCell ref="G77:G81"/>
    <mergeCell ref="E98:E100"/>
    <mergeCell ref="F98:F100"/>
    <mergeCell ref="G98:G100"/>
    <mergeCell ref="H98:H100"/>
    <mergeCell ref="A101:J101"/>
    <mergeCell ref="E102:E103"/>
    <mergeCell ref="F102:F103"/>
    <mergeCell ref="G102:G103"/>
    <mergeCell ref="H102:H103"/>
    <mergeCell ref="A110:J110"/>
    <mergeCell ref="E111:E112"/>
    <mergeCell ref="F111:F112"/>
    <mergeCell ref="G111:G112"/>
    <mergeCell ref="H111:H112"/>
    <mergeCell ref="A113:J113"/>
    <mergeCell ref="A104:J104"/>
    <mergeCell ref="E105:E106"/>
    <mergeCell ref="F105:F106"/>
    <mergeCell ref="G105:G106"/>
    <mergeCell ref="H105:H106"/>
    <mergeCell ref="A107:J107"/>
    <mergeCell ref="E108:E109"/>
    <mergeCell ref="F108:F109"/>
    <mergeCell ref="G108:G109"/>
    <mergeCell ref="H108:H109"/>
    <mergeCell ref="E114:E115"/>
    <mergeCell ref="F114:F115"/>
    <mergeCell ref="G114:G115"/>
    <mergeCell ref="H114:H115"/>
    <mergeCell ref="A116:J116"/>
    <mergeCell ref="E117:E118"/>
    <mergeCell ref="F117:F118"/>
    <mergeCell ref="G117:G118"/>
    <mergeCell ref="H117:H118"/>
    <mergeCell ref="A124:J124"/>
    <mergeCell ref="E125:E126"/>
    <mergeCell ref="F125:F126"/>
    <mergeCell ref="G125:G126"/>
    <mergeCell ref="H125:H126"/>
    <mergeCell ref="A127:J127"/>
    <mergeCell ref="A129:J129"/>
    <mergeCell ref="A131:J131"/>
    <mergeCell ref="A119:J119"/>
    <mergeCell ref="E120:E121"/>
    <mergeCell ref="F120:F121"/>
    <mergeCell ref="G120:G121"/>
    <mergeCell ref="H120:H121"/>
    <mergeCell ref="A122:J122"/>
    <mergeCell ref="E132:E133"/>
    <mergeCell ref="F132:F133"/>
    <mergeCell ref="G132:G133"/>
    <mergeCell ref="H132:H133"/>
    <mergeCell ref="A134:J134"/>
    <mergeCell ref="E135:E136"/>
    <mergeCell ref="F135:F136"/>
    <mergeCell ref="G135:G136"/>
    <mergeCell ref="H135:H136"/>
    <mergeCell ref="A150:J150"/>
    <mergeCell ref="E145:E149"/>
    <mergeCell ref="F145:F149"/>
    <mergeCell ref="G145:G149"/>
    <mergeCell ref="H145:H149"/>
    <mergeCell ref="A137:J137"/>
    <mergeCell ref="E138:E143"/>
    <mergeCell ref="F138:F143"/>
    <mergeCell ref="G138:G143"/>
    <mergeCell ref="H138:H143"/>
    <mergeCell ref="A144:J144"/>
    <mergeCell ref="E151:E152"/>
    <mergeCell ref="F151:F152"/>
    <mergeCell ref="G151:G152"/>
    <mergeCell ref="H151:H152"/>
    <mergeCell ref="A153:J153"/>
    <mergeCell ref="E154:E155"/>
    <mergeCell ref="F154:F155"/>
    <mergeCell ref="G154:G155"/>
    <mergeCell ref="H154:H155"/>
    <mergeCell ref="A162:J162"/>
    <mergeCell ref="A156:J156"/>
    <mergeCell ref="E157:E158"/>
    <mergeCell ref="F157:F158"/>
    <mergeCell ref="G157:G158"/>
    <mergeCell ref="H157:H158"/>
    <mergeCell ref="A159:J159"/>
    <mergeCell ref="E160:E161"/>
    <mergeCell ref="F160:F161"/>
    <mergeCell ref="G160:G161"/>
    <mergeCell ref="H160:H161"/>
    <mergeCell ref="E163:E164"/>
    <mergeCell ref="F163:F164"/>
    <mergeCell ref="G163:G164"/>
    <mergeCell ref="H163:H164"/>
    <mergeCell ref="A165:J165"/>
    <mergeCell ref="E166:E167"/>
    <mergeCell ref="F166:F167"/>
    <mergeCell ref="G166:G167"/>
    <mergeCell ref="H166:H167"/>
    <mergeCell ref="A174:J174"/>
    <mergeCell ref="E175:E176"/>
    <mergeCell ref="F175:F176"/>
    <mergeCell ref="G175:G176"/>
    <mergeCell ref="H175:H176"/>
    <mergeCell ref="A177:J177"/>
    <mergeCell ref="E178:E179"/>
    <mergeCell ref="F178:F179"/>
    <mergeCell ref="G178:G179"/>
    <mergeCell ref="A168:J168"/>
    <mergeCell ref="E169:E170"/>
    <mergeCell ref="F169:F170"/>
    <mergeCell ref="G169:G170"/>
    <mergeCell ref="H169:H170"/>
    <mergeCell ref="A171:J171"/>
    <mergeCell ref="E172:E173"/>
    <mergeCell ref="F172:F173"/>
    <mergeCell ref="G172:G173"/>
    <mergeCell ref="H172:H173"/>
    <mergeCell ref="A180:J180"/>
    <mergeCell ref="E181:E183"/>
    <mergeCell ref="F181:F183"/>
    <mergeCell ref="G181:G183"/>
    <mergeCell ref="H181:H183"/>
    <mergeCell ref="A184:J184"/>
    <mergeCell ref="E185:E186"/>
    <mergeCell ref="F185:F186"/>
    <mergeCell ref="G185:G186"/>
    <mergeCell ref="H185:H186"/>
    <mergeCell ref="A187:J187"/>
    <mergeCell ref="A189:J189"/>
    <mergeCell ref="A195:J195"/>
    <mergeCell ref="E190:E191"/>
    <mergeCell ref="F190:F191"/>
    <mergeCell ref="G190:G191"/>
    <mergeCell ref="H190:H191"/>
    <mergeCell ref="A192:J192"/>
    <mergeCell ref="E193:E194"/>
    <mergeCell ref="F193:F194"/>
    <mergeCell ref="G193:G194"/>
    <mergeCell ref="H193:H194"/>
    <mergeCell ref="H311:H312"/>
    <mergeCell ref="A326:J326"/>
    <mergeCell ref="A320:J320"/>
    <mergeCell ref="E321:E323"/>
    <mergeCell ref="F321:F323"/>
    <mergeCell ref="H178:H179"/>
    <mergeCell ref="A304:J304"/>
    <mergeCell ref="G301:G303"/>
    <mergeCell ref="H301:H303"/>
    <mergeCell ref="E301:E303"/>
    <mergeCell ref="F301:F303"/>
    <mergeCell ref="F196:F198"/>
    <mergeCell ref="G196:G198"/>
    <mergeCell ref="H196:H198"/>
    <mergeCell ref="A199:J199"/>
    <mergeCell ref="E200:E201"/>
    <mergeCell ref="F200:F201"/>
    <mergeCell ref="G200:G201"/>
    <mergeCell ref="H200:H201"/>
    <mergeCell ref="E203:E204"/>
    <mergeCell ref="F203:F204"/>
    <mergeCell ref="G203:G204"/>
    <mergeCell ref="H203:H204"/>
    <mergeCell ref="A205:J205"/>
    <mergeCell ref="E359:E360"/>
    <mergeCell ref="F359:F360"/>
    <mergeCell ref="G359:G360"/>
    <mergeCell ref="H359:H360"/>
    <mergeCell ref="A361:J361"/>
    <mergeCell ref="H206:H209"/>
    <mergeCell ref="A331:J331"/>
    <mergeCell ref="G327:G330"/>
    <mergeCell ref="F327:F330"/>
    <mergeCell ref="E327:E330"/>
    <mergeCell ref="H327:H330"/>
    <mergeCell ref="E305:E306"/>
    <mergeCell ref="F305:F306"/>
    <mergeCell ref="G305:G306"/>
    <mergeCell ref="H305:H306"/>
    <mergeCell ref="A307:J307"/>
    <mergeCell ref="E308:E309"/>
    <mergeCell ref="F308:F309"/>
    <mergeCell ref="G308:G309"/>
    <mergeCell ref="H308:H309"/>
    <mergeCell ref="A310:J310"/>
    <mergeCell ref="E311:E312"/>
    <mergeCell ref="F311:F312"/>
    <mergeCell ref="G311:G312"/>
    <mergeCell ref="A364:J364"/>
    <mergeCell ref="E362:E363"/>
    <mergeCell ref="F362:F363"/>
    <mergeCell ref="G362:G363"/>
    <mergeCell ref="H362:H363"/>
    <mergeCell ref="E365:E366"/>
    <mergeCell ref="F365:F366"/>
    <mergeCell ref="G365:G366"/>
    <mergeCell ref="H365:H366"/>
    <mergeCell ref="A373:J373"/>
    <mergeCell ref="A367:J367"/>
    <mergeCell ref="E368:E369"/>
    <mergeCell ref="F368:F369"/>
    <mergeCell ref="G368:G369"/>
    <mergeCell ref="H368:H369"/>
    <mergeCell ref="A370:J370"/>
    <mergeCell ref="E371:E372"/>
    <mergeCell ref="F371:F372"/>
    <mergeCell ref="G371:G372"/>
    <mergeCell ref="H371:H372"/>
    <mergeCell ref="E394:E395"/>
    <mergeCell ref="F394:F395"/>
    <mergeCell ref="G394:G395"/>
    <mergeCell ref="H394:H395"/>
    <mergeCell ref="A396:J396"/>
    <mergeCell ref="E397:E398"/>
    <mergeCell ref="F397:F398"/>
    <mergeCell ref="G397:G398"/>
    <mergeCell ref="H397:H398"/>
    <mergeCell ref="A405:J405"/>
    <mergeCell ref="A407:J407"/>
    <mergeCell ref="A399:J399"/>
    <mergeCell ref="E400:E401"/>
    <mergeCell ref="F400:F401"/>
    <mergeCell ref="G400:G401"/>
    <mergeCell ref="H400:H401"/>
    <mergeCell ref="A402:J402"/>
    <mergeCell ref="E403:E404"/>
    <mergeCell ref="F403:F404"/>
    <mergeCell ref="G403:G404"/>
    <mergeCell ref="H403:H404"/>
  </mergeCells>
  <conditionalFormatting sqref="A455">
    <cfRule type="duplicateValues" dxfId="0" priority="1"/>
  </conditionalFormatting>
  <printOptions horizontalCentered="1"/>
  <pageMargins left="0.05" right="0.05" top="0.25" bottom="0.2" header="0.1" footer="7.0000000000000007E-2"/>
  <pageSetup paperSize="9" scale="64" fitToHeight="0" orientation="landscape" r:id="rId1"/>
  <headerFooter>
    <oddFooter>&amp;C&amp;"Khmer OS Siemreap-Kh Auto,Regular"&amp;9&amp;K000000&amp;P/&amp;N</oddFooter>
  </headerFooter>
  <rowBreaks count="17" manualBreakCount="17">
    <brk id="31" max="20" man="1"/>
    <brk id="55" max="20" man="1"/>
    <brk id="82" max="20" man="1"/>
    <brk id="104" max="20" man="1"/>
    <brk id="127" max="20" man="1"/>
    <brk id="150" max="20" man="1"/>
    <brk id="171" max="20" man="1"/>
    <brk id="192" max="20" man="1"/>
    <brk id="215" max="20" man="1"/>
    <brk id="238" max="20" man="1"/>
    <brk id="259" max="20" man="1"/>
    <brk id="282" max="20" man="1"/>
    <brk id="300" max="20" man="1"/>
    <brk id="320" max="20" man="1"/>
    <brk id="340" max="20" man="1"/>
    <brk id="361" max="20" man="1"/>
    <brk id="380" max="2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ឋានៈ!$A$22:$A$46</xm:f>
          </x14:formula1>
          <xm:sqref>C18:C21 C14:C16 C445:C453 C32:C429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Name List</vt:lpstr>
      <vt:lpstr>ឋានៈ</vt:lpstr>
      <vt:lpstr>ធ្វើដំណើរ</vt:lpstr>
      <vt:lpstr>សង្ខេបទី</vt:lpstr>
      <vt:lpstr>ក ប ១ (2)</vt:lpstr>
      <vt:lpstr>ក ប ១</vt:lpstr>
      <vt:lpstr>New1 (3)</vt:lpstr>
      <vt:lpstr>លើកទី១ តាមកម្មវិធី</vt:lpstr>
      <vt:lpstr>ជុំទី៤</vt:lpstr>
      <vt:lpstr>'Name List'!Print_Area</vt:lpstr>
      <vt:lpstr>'New1 (3)'!Print_Area</vt:lpstr>
      <vt:lpstr>'ក ប ១'!Print_Area</vt:lpstr>
      <vt:lpstr>'ក ប ១ (2)'!Print_Area</vt:lpstr>
      <vt:lpstr>ជុំទី៤!Print_Area</vt:lpstr>
      <vt:lpstr>'លើកទី១ តាមកម្មវិធី'!Print_Area</vt:lpstr>
      <vt:lpstr>សង្ខេបទី!Print_Area</vt:lpstr>
      <vt:lpstr>'New1 (3)'!Print_Titles</vt:lpstr>
      <vt:lpstr>'ក ប ១'!Print_Titles</vt:lpstr>
      <vt:lpstr>'ក ប ១ (2)'!Print_Titles</vt:lpstr>
      <vt:lpstr>ជុំទី៤!Print_Titles</vt:lpstr>
      <vt:lpstr>'លើកទី១ តាមកម្មវិធី'!Print_Titles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</dc:creator>
  <cp:lastModifiedBy>oeurn sreynich</cp:lastModifiedBy>
  <cp:lastPrinted>2026-09-02T02:01:46Z</cp:lastPrinted>
  <dcterms:created xsi:type="dcterms:W3CDTF">2011-12-06T23:38:29Z</dcterms:created>
  <dcterms:modified xsi:type="dcterms:W3CDTF">2026-09-10T08:20:21Z</dcterms:modified>
</cp:coreProperties>
</file>